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58.xml" ContentType="application/vnd.openxmlformats-officedocument.spreadsheetml.worksheet+xml"/>
  <Override PartName="/xl/worksheets/sheet59.xml" ContentType="application/vnd.openxmlformats-officedocument.spreadsheetml.worksheet+xml"/>
  <Override PartName="/xl/worksheets/sheet60.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charts/chart1.xml" ContentType="application/vnd.openxmlformats-officedocument.drawingml.chart+xml"/>
  <Override PartName="/xl/drawings/drawing3.xml" ContentType="application/vnd.openxmlformats-officedocument.drawingml.chartshapes+xml"/>
  <Override PartName="/xl/charts/chart2.xml" ContentType="application/vnd.openxmlformats-officedocument.drawingml.chart+xml"/>
  <Override PartName="/xl/drawings/drawing4.xml" ContentType="application/vnd.openxmlformats-officedocument.drawingml.chartshapes+xml"/>
  <Override PartName="/xl/charts/chart3.xml" ContentType="application/vnd.openxmlformats-officedocument.drawingml.chart+xml"/>
  <Override PartName="/xl/drawings/drawing5.xml" ContentType="application/vnd.openxmlformats-officedocument.drawingml.chartshapes+xml"/>
  <Override PartName="/xl/drawings/drawing6.xml" ContentType="application/vnd.openxmlformats-officedocument.drawing+xml"/>
  <Override PartName="/xl/charts/chart4.xml" ContentType="application/vnd.openxmlformats-officedocument.drawingml.chart+xml"/>
  <Override PartName="/xl/drawings/drawing7.xml" ContentType="application/vnd.openxmlformats-officedocument.drawingml.chartshapes+xml"/>
  <Override PartName="/xl/charts/chart5.xml" ContentType="application/vnd.openxmlformats-officedocument.drawingml.chart+xml"/>
  <Override PartName="/xl/drawings/drawing8.xml" ContentType="application/vnd.openxmlformats-officedocument.drawingml.chartshapes+xml"/>
  <Override PartName="/xl/charts/chart6.xml" ContentType="application/vnd.openxmlformats-officedocument.drawingml.chart+xml"/>
  <Override PartName="/xl/charts/chart7.xml" ContentType="application/vnd.openxmlformats-officedocument.drawingml.chart+xml"/>
  <Override PartName="/xl/drawings/drawing9.xml" ContentType="application/vnd.openxmlformats-officedocument.drawingml.chartshapes+xml"/>
  <Override PartName="/xl/charts/chart8.xml" ContentType="application/vnd.openxmlformats-officedocument.drawingml.chart+xml"/>
  <Override PartName="/xl/drawings/drawing10.xml" ContentType="application/vnd.openxmlformats-officedocument.drawingml.chartshapes+xml"/>
  <Override PartName="/xl/charts/chart9.xml" ContentType="application/vnd.openxmlformats-officedocument.drawingml.chart+xml"/>
  <Override PartName="/xl/drawings/drawing11.xml" ContentType="application/vnd.openxmlformats-officedocument.drawingml.chartshapes+xml"/>
  <Override PartName="/xl/charts/chart10.xml" ContentType="application/vnd.openxmlformats-officedocument.drawingml.chart+xml"/>
  <Override PartName="/xl/charts/chart11.xml" ContentType="application/vnd.openxmlformats-officedocument.drawingml.chart+xml"/>
  <Override PartName="/xl/charts/chart12.xml" ContentType="application/vnd.openxmlformats-officedocument.drawingml.chart+xml"/>
  <Override PartName="/xl/drawings/drawing12.xml" ContentType="application/vnd.openxmlformats-officedocument.drawingml.chartshapes+xml"/>
  <Override PartName="/xl/charts/chart13.xml" ContentType="application/vnd.openxmlformats-officedocument.drawingml.chart+xml"/>
  <Override PartName="/xl/drawings/drawing13.xml" ContentType="application/vnd.openxmlformats-officedocument.drawingml.chartshapes+xml"/>
  <Override PartName="/xl/charts/chart14.xml" ContentType="application/vnd.openxmlformats-officedocument.drawingml.chart+xml"/>
  <Override PartName="/xl/drawings/drawing14.xml" ContentType="application/vnd.openxmlformats-officedocument.drawingml.chartshapes+xml"/>
  <Override PartName="/xl/charts/chart15.xml" ContentType="application/vnd.openxmlformats-officedocument.drawingml.chart+xml"/>
  <Override PartName="/xl/drawings/drawing15.xml" ContentType="application/vnd.openxmlformats-officedocument.drawingml.chartshapes+xml"/>
  <Override PartName="/xl/charts/chart16.xml" ContentType="application/vnd.openxmlformats-officedocument.drawingml.chart+xml"/>
  <Override PartName="/xl/charts/chart17.xml" ContentType="application/vnd.openxmlformats-officedocument.drawingml.chart+xml"/>
  <Override PartName="/xl/drawings/drawing16.xml" ContentType="application/vnd.openxmlformats-officedocument.drawingml.chartshapes+xml"/>
  <Override PartName="/xl/charts/chart18.xml" ContentType="application/vnd.openxmlformats-officedocument.drawingml.chart+xml"/>
  <Override PartName="/xl/drawings/drawing17.xml" ContentType="application/vnd.openxmlformats-officedocument.drawingml.chartshapes+xml"/>
  <Override PartName="/xl/charts/chart19.xml" ContentType="application/vnd.openxmlformats-officedocument.drawingml.chart+xml"/>
  <Override PartName="/xl/drawings/drawing18.xml" ContentType="application/vnd.openxmlformats-officedocument.drawingml.chartshapes+xml"/>
  <Override PartName="/xl/charts/chart20.xml" ContentType="application/vnd.openxmlformats-officedocument.drawingml.chart+xml"/>
  <Override PartName="/xl/drawings/drawing19.xml" ContentType="application/vnd.openxmlformats-officedocument.drawing+xml"/>
  <Override PartName="/xl/charts/chart21.xml" ContentType="application/vnd.openxmlformats-officedocument.drawingml.chart+xml"/>
  <Override PartName="/xl/charts/chart22.xml" ContentType="application/vnd.openxmlformats-officedocument.drawingml.chart+xml"/>
  <Override PartName="/xl/charts/chart23.xml" ContentType="application/vnd.openxmlformats-officedocument.drawingml.chart+xml"/>
  <Override PartName="/xl/charts/chart24.xml" ContentType="application/vnd.openxmlformats-officedocument.drawingml.chart+xml"/>
  <Override PartName="/xl/charts/chart25.xml" ContentType="application/vnd.openxmlformats-officedocument.drawingml.chart+xml"/>
  <Override PartName="/xl/charts/chart26.xml" ContentType="application/vnd.openxmlformats-officedocument.drawingml.chart+xml"/>
  <Override PartName="/xl/charts/chart27.xml" ContentType="application/vnd.openxmlformats-officedocument.drawingml.chart+xml"/>
  <Override PartName="/xl/charts/chart28.xml" ContentType="application/vnd.openxmlformats-officedocument.drawingml.chart+xml"/>
  <Override PartName="/xl/charts/chart29.xml" ContentType="application/vnd.openxmlformats-officedocument.drawingml.chart+xml"/>
  <Override PartName="/xl/charts/chart30.xml" ContentType="application/vnd.openxmlformats-officedocument.drawingml.chart+xml"/>
  <Override PartName="/xl/charts/chart31.xml" ContentType="application/vnd.openxmlformats-officedocument.drawingml.chart+xml"/>
  <Override PartName="/xl/charts/chart32.xml" ContentType="application/vnd.openxmlformats-officedocument.drawingml.chart+xml"/>
  <Override PartName="/xl/charts/chart33.xml" ContentType="application/vnd.openxmlformats-officedocument.drawingml.chart+xml"/>
  <Override PartName="/xl/charts/chart34.xml" ContentType="application/vnd.openxmlformats-officedocument.drawingml.chart+xml"/>
  <Override PartName="/xl/charts/chart35.xml" ContentType="application/vnd.openxmlformats-officedocument.drawingml.chart+xml"/>
  <Override PartName="/xl/charts/chart36.xml" ContentType="application/vnd.openxmlformats-officedocument.drawingml.chart+xml"/>
  <Override PartName="/xl/charts/chart37.xml" ContentType="application/vnd.openxmlformats-officedocument.drawingml.chart+xml"/>
  <Override PartName="/xl/charts/chart38.xml" ContentType="application/vnd.openxmlformats-officedocument.drawingml.chart+xml"/>
  <Override PartName="/xl/charts/chart39.xml" ContentType="application/vnd.openxmlformats-officedocument.drawingml.chart+xml"/>
  <Override PartName="/xl/charts/chart40.xml" ContentType="application/vnd.openxmlformats-officedocument.drawingml.chart+xml"/>
  <Override PartName="/xl/charts/chart41.xml" ContentType="application/vnd.openxmlformats-officedocument.drawingml.chart+xml"/>
  <Override PartName="/xl/charts/chart42.xml" ContentType="application/vnd.openxmlformats-officedocument.drawingml.chart+xml"/>
  <Override PartName="/xl/charts/chart43.xml" ContentType="application/vnd.openxmlformats-officedocument.drawingml.chart+xml"/>
  <Override PartName="/xl/drawings/drawing20.xml" ContentType="application/vnd.openxmlformats-officedocument.drawing+xml"/>
  <Override PartName="/xl/drawings/drawing21.xml" ContentType="application/vnd.openxmlformats-officedocument.drawing+xml"/>
  <Override PartName="/xl/drawings/drawing22.xml" ContentType="application/vnd.openxmlformats-officedocument.drawing+xml"/>
  <Override PartName="/xl/charts/chart44.xml" ContentType="application/vnd.openxmlformats-officedocument.drawingml.chart+xml"/>
  <Override PartName="/xl/drawings/drawing23.xml" ContentType="application/vnd.openxmlformats-officedocument.drawingml.chartshape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xl/webextensions/taskpanes.xml" ContentType="application/vnd.ms-office.webextensiontaskpanes+xml"/>
  <Override PartName="/xl/webextensions/webextension1.xml" ContentType="application/vnd.ms-office.webextensio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11/relationships/webextensiontaskpanes" Target="xl/webextensions/taskpanes.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726"/>
  <workbookPr defaultThemeVersion="124226"/>
  <mc:AlternateContent xmlns:mc="http://schemas.openxmlformats.org/markup-compatibility/2006">
    <mc:Choice Requires="x15">
      <x15ac:absPath xmlns:x15ac="http://schemas.microsoft.com/office/spreadsheetml/2010/11/ac" url="https://swpgh-my.sharepoint.com/personal/francis_mensah_statsghana_gov_gh/Documents/2026Q2/"/>
    </mc:Choice>
  </mc:AlternateContent>
  <xr:revisionPtr revIDLastSave="0" documentId="8_{205C23A4-7124-1746-A4A7-85186656B861}" xr6:coauthVersionLast="47" xr6:coauthVersionMax="47" xr10:uidLastSave="{00000000-0000-0000-0000-000000000000}"/>
  <bookViews>
    <workbookView xWindow="0" yWindow="520" windowWidth="22940" windowHeight="14380" firstSheet="28" xr2:uid="{00000000-000D-0000-FFFF-FFFF00000000}"/>
  </bookViews>
  <sheets>
    <sheet name="COVER" sheetId="6" r:id="rId1"/>
    <sheet name="Table of Content" sheetId="96" r:id="rId2"/>
    <sheet name="Notes" sheetId="3" r:id="rId3"/>
    <sheet name="Table Description" sheetId="91" r:id="rId4"/>
    <sheet name="tables" sheetId="12" state="hidden" r:id="rId5"/>
    <sheet name="T1" sheetId="4" state="hidden" r:id="rId6"/>
    <sheet name="T2" sheetId="9" state="hidden" r:id="rId7"/>
    <sheet name="T1 (2)" sheetId="26" state="hidden" r:id="rId8"/>
    <sheet name="T2 (2)" sheetId="27" state="hidden" r:id="rId9"/>
    <sheet name="T3" sheetId="5" state="hidden" r:id="rId10"/>
    <sheet name="T4" sheetId="8" state="hidden" r:id="rId11"/>
    <sheet name="T5" sheetId="7" state="hidden" r:id="rId12"/>
    <sheet name="T6" sheetId="10" state="hidden" r:id="rId13"/>
    <sheet name="Sheet1" sheetId="11" state="hidden" r:id="rId14"/>
    <sheet name="qly growth rates" sheetId="14" state="hidden" r:id="rId15"/>
    <sheet name="YYgrowthrates" sheetId="15" state="hidden" r:id="rId16"/>
    <sheet name="%QQSea Adjust" sheetId="17" state="hidden" r:id="rId17"/>
    <sheet name="YY%4qsea adj" sheetId="18" state="hidden" r:id="rId18"/>
    <sheet name="graphs" sheetId="20" state="hidden" r:id="rId19"/>
    <sheet name="Sheet11" sheetId="22" state="hidden" r:id="rId20"/>
    <sheet name="Sheet2" sheetId="28" state="hidden" r:id="rId21"/>
    <sheet name="Current GDP_All" sheetId="24" r:id="rId22"/>
    <sheet name="Current GDP_Agric" sheetId="29" r:id="rId23"/>
    <sheet name="Current GDP_Industry" sheetId="30" r:id="rId24"/>
    <sheet name="Current GDP_Service" sheetId="31" r:id="rId25"/>
    <sheet name="for PPT_subsectors (IMF)" sheetId="113" state="hidden" r:id="rId26"/>
    <sheet name="Deflators" sheetId="90" r:id="rId27"/>
    <sheet name="Constant GDP_All" sheetId="76" r:id="rId28"/>
    <sheet name="Sheet7" sheetId="105" state="hidden" r:id="rId29"/>
    <sheet name="Constant GDP_Agric" sheetId="77" r:id="rId30"/>
    <sheet name="Sheet3" sheetId="100" state="hidden" r:id="rId31"/>
    <sheet name="Sheet5" sheetId="102" state="hidden" r:id="rId32"/>
    <sheet name="Sheet4" sheetId="103" state="hidden" r:id="rId33"/>
    <sheet name="Q on Q Growth Rate Agric " sheetId="78" r:id="rId34"/>
    <sheet name="32d" sheetId="93" state="hidden" r:id="rId35"/>
    <sheet name="Y on Y Growth Rate Agirc" sheetId="79" r:id="rId36"/>
    <sheet name="Constant GDP_ Industry" sheetId="80" r:id="rId37"/>
    <sheet name="33d" sheetId="94" state="hidden" r:id="rId38"/>
    <sheet name="Q on Q Growth Rate Industry" sheetId="81" r:id="rId39"/>
    <sheet name="Y on Y Growth Rate Industry" sheetId="82" r:id="rId40"/>
    <sheet name="Constant GDP_ Services" sheetId="83" r:id="rId41"/>
    <sheet name="34d" sheetId="95" state="hidden" r:id="rId42"/>
    <sheet name="Q on Q Growth Rate Services" sheetId="84" r:id="rId43"/>
    <sheet name="Y on Y Growth Rate Services" sheetId="85" r:id="rId44"/>
    <sheet name="Seasonal Adjusted GDP_ All" sheetId="63" r:id="rId45"/>
    <sheet name="Seasonal Adjusted Agric" sheetId="54" r:id="rId46"/>
    <sheet name="Seasonal Adjusted Q on Q Agric" sheetId="55" r:id="rId47"/>
    <sheet name="Seasonal Adjusted Y on Y Agric" sheetId="56" r:id="rId48"/>
    <sheet name="Seasonal Adjusted Industry" sheetId="57" r:id="rId49"/>
    <sheet name="Seasonal Adjusted Q on Q Indust" sheetId="58" r:id="rId50"/>
    <sheet name="Seasonal Adjusted Y on Y Indust" sheetId="59" r:id="rId51"/>
    <sheet name="Seasonal Adjusted Services" sheetId="60" r:id="rId52"/>
    <sheet name="Seasonal Adjusted QonQ Service" sheetId="61" r:id="rId53"/>
    <sheet name="Seasonal Adjusted YonY Service" sheetId="62" r:id="rId54"/>
    <sheet name="Distribution of GDP" sheetId="112" r:id="rId55"/>
    <sheet name="Contribution to Growth" sheetId="114" r:id="rId56"/>
    <sheet name="Half Year Current" sheetId="117" r:id="rId57"/>
    <sheet name="Half Year Constant" sheetId="118" r:id="rId58"/>
    <sheet name="Half Year Contribution to Gr" sheetId="119" r:id="rId59"/>
    <sheet name="Tsum2" sheetId="25" state="hidden" r:id="rId60"/>
  </sheets>
  <definedNames>
    <definedName name="___SH2" localSheetId="27">#REF!</definedName>
    <definedName name="___SH2" localSheetId="21">#REF!</definedName>
    <definedName name="___SH2" localSheetId="26">#REF!</definedName>
    <definedName name="___SH2" localSheetId="33">#REF!</definedName>
    <definedName name="___SH2" localSheetId="38">#REF!</definedName>
    <definedName name="___SH2" localSheetId="44">#REF!</definedName>
    <definedName name="___SH2" localSheetId="46">#REF!</definedName>
    <definedName name="___SH2" localSheetId="49">#REF!</definedName>
    <definedName name="___SH2" localSheetId="47">#REF!</definedName>
    <definedName name="___SH2" localSheetId="50">#REF!</definedName>
    <definedName name="___SH2" localSheetId="7">#REF!</definedName>
    <definedName name="___SH2" localSheetId="6">#REF!</definedName>
    <definedName name="___SH2" localSheetId="8">#REF!</definedName>
    <definedName name="___SH2" localSheetId="10">#REF!</definedName>
    <definedName name="___SH2" localSheetId="11">#REF!</definedName>
    <definedName name="___SH2" localSheetId="12">#REF!</definedName>
    <definedName name="___SH2" localSheetId="59">#REF!</definedName>
    <definedName name="___SH2" localSheetId="35">#REF!</definedName>
    <definedName name="___SH2" localSheetId="39">#REF!</definedName>
    <definedName name="___SH2">#REF!</definedName>
    <definedName name="__SH2" localSheetId="27">#REF!</definedName>
    <definedName name="__SH2" localSheetId="21">#REF!</definedName>
    <definedName name="__SH2" localSheetId="26">#REF!</definedName>
    <definedName name="__SH2" localSheetId="33">#REF!</definedName>
    <definedName name="__SH2" localSheetId="38">#REF!</definedName>
    <definedName name="__SH2" localSheetId="44">#REF!</definedName>
    <definedName name="__SH2" localSheetId="46">#REF!</definedName>
    <definedName name="__SH2" localSheetId="49">#REF!</definedName>
    <definedName name="__SH2" localSheetId="47">#REF!</definedName>
    <definedName name="__SH2" localSheetId="50">#REF!</definedName>
    <definedName name="__SH2" localSheetId="7">#REF!</definedName>
    <definedName name="__SH2" localSheetId="6">#REF!</definedName>
    <definedName name="__SH2" localSheetId="8">#REF!</definedName>
    <definedName name="__SH2" localSheetId="10">#REF!</definedName>
    <definedName name="__SH2" localSheetId="11">#REF!</definedName>
    <definedName name="__SH2" localSheetId="12">#REF!</definedName>
    <definedName name="__SH2" localSheetId="59">#REF!</definedName>
    <definedName name="__SH2" localSheetId="35">#REF!</definedName>
    <definedName name="__SH2" localSheetId="39">#REF!</definedName>
    <definedName name="__SH2">#REF!</definedName>
    <definedName name="_1__123Graph_AChart_1A" hidden="1">#REF!</definedName>
    <definedName name="_10__123Graph_CChart_2A" hidden="1">#REF!</definedName>
    <definedName name="_11__123Graph_CChart_3A" hidden="1">#REF!</definedName>
    <definedName name="_12__123Graph_DChart_1A" hidden="1">#REF!</definedName>
    <definedName name="_13__123Graph_DChart_2A" hidden="1">#REF!</definedName>
    <definedName name="_14__123Graph_DChart_3A" hidden="1">#REF!</definedName>
    <definedName name="_15__123Graph_EChart_1A" hidden="1">#REF!</definedName>
    <definedName name="_16__123Graph_EChart_2A" hidden="1">#REF!</definedName>
    <definedName name="_17__123Graph_EChart_3A" hidden="1">#REF!</definedName>
    <definedName name="_18__123Graph_FChart_1A" hidden="1">#REF!</definedName>
    <definedName name="_19__123Graph_FChart_2A" hidden="1">#REF!</definedName>
    <definedName name="_2__123Graph_AChart_2A" hidden="1">#REF!</definedName>
    <definedName name="_20__123Graph_FChart_3A" hidden="1">#REF!</definedName>
    <definedName name="_21__123Graph_XChart_1A" hidden="1">#REF!</definedName>
    <definedName name="_22__123Graph_XChart_2A" hidden="1">#REF!</definedName>
    <definedName name="_23__123Graph_XChart_3A" hidden="1">#REF!</definedName>
    <definedName name="_3__123Graph_AChart_3A" hidden="1">#REF!</definedName>
    <definedName name="_4__123Graph_AChart_4B" hidden="1">#REF!</definedName>
    <definedName name="_5__123Graph_AChart_5H" hidden="1">#REF!</definedName>
    <definedName name="_6__123Graph_BChart_1A" hidden="1">#REF!</definedName>
    <definedName name="_7__123Graph_BChart_2A" hidden="1">#REF!</definedName>
    <definedName name="_8__123Graph_BChart_3A" hidden="1">#REF!</definedName>
    <definedName name="_9__123Graph_CChart_1A" hidden="1">#REF!</definedName>
    <definedName name="_Fill" localSheetId="27" hidden="1">#REF!</definedName>
    <definedName name="_Fill" localSheetId="21" hidden="1">#REF!</definedName>
    <definedName name="_Fill" localSheetId="26" hidden="1">#REF!</definedName>
    <definedName name="_Fill" localSheetId="33" hidden="1">#REF!</definedName>
    <definedName name="_Fill" localSheetId="38" hidden="1">#REF!</definedName>
    <definedName name="_Fill" localSheetId="44" hidden="1">#REF!</definedName>
    <definedName name="_Fill" localSheetId="46" hidden="1">#REF!</definedName>
    <definedName name="_Fill" localSheetId="49" hidden="1">#REF!</definedName>
    <definedName name="_Fill" localSheetId="47" hidden="1">#REF!</definedName>
    <definedName name="_Fill" localSheetId="50" hidden="1">#REF!</definedName>
    <definedName name="_Fill" localSheetId="7" hidden="1">#REF!</definedName>
    <definedName name="_Fill" localSheetId="6" hidden="1">#REF!</definedName>
    <definedName name="_Fill" localSheetId="8" hidden="1">#REF!</definedName>
    <definedName name="_Fill" localSheetId="10" hidden="1">#REF!</definedName>
    <definedName name="_Fill" localSheetId="11" hidden="1">#REF!</definedName>
    <definedName name="_Fill" localSheetId="12" hidden="1">#REF!</definedName>
    <definedName name="_Fill" localSheetId="59" hidden="1">#REF!</definedName>
    <definedName name="_Fill" localSheetId="35" hidden="1">#REF!</definedName>
    <definedName name="_Fill" localSheetId="39" hidden="1">#REF!</definedName>
    <definedName name="_Fill" hidden="1">#REF!</definedName>
    <definedName name="_Key1" localSheetId="27" hidden="1">#REF!</definedName>
    <definedName name="_Key1" localSheetId="21" hidden="1">#REF!</definedName>
    <definedName name="_Key1" localSheetId="26" hidden="1">#REF!</definedName>
    <definedName name="_Key1" localSheetId="33" hidden="1">#REF!</definedName>
    <definedName name="_Key1" localSheetId="38" hidden="1">#REF!</definedName>
    <definedName name="_Key1" localSheetId="44" hidden="1">#REF!</definedName>
    <definedName name="_Key1" localSheetId="46" hidden="1">#REF!</definedName>
    <definedName name="_Key1" localSheetId="49" hidden="1">#REF!</definedName>
    <definedName name="_Key1" localSheetId="47" hidden="1">#REF!</definedName>
    <definedName name="_Key1" localSheetId="50" hidden="1">#REF!</definedName>
    <definedName name="_Key1" localSheetId="7" hidden="1">#REF!</definedName>
    <definedName name="_Key1" localSheetId="6" hidden="1">#REF!</definedName>
    <definedName name="_Key1" localSheetId="8" hidden="1">#REF!</definedName>
    <definedName name="_Key1" localSheetId="10" hidden="1">#REF!</definedName>
    <definedName name="_Key1" localSheetId="11" hidden="1">#REF!</definedName>
    <definedName name="_Key1" localSheetId="12" hidden="1">#REF!</definedName>
    <definedName name="_Key1" localSheetId="59" hidden="1">#REF!</definedName>
    <definedName name="_Key1" localSheetId="35" hidden="1">#REF!</definedName>
    <definedName name="_Key1" localSheetId="39" hidden="1">#REF!</definedName>
    <definedName name="_Key1" hidden="1">#REF!</definedName>
    <definedName name="_Order1" hidden="1">255</definedName>
    <definedName name="_Regression_Out" localSheetId="27" hidden="1">#REF!</definedName>
    <definedName name="_Regression_Out" localSheetId="21" hidden="1">#REF!</definedName>
    <definedName name="_Regression_Out" localSheetId="26" hidden="1">#REF!</definedName>
    <definedName name="_Regression_Out" localSheetId="33" hidden="1">#REF!</definedName>
    <definedName name="_Regression_Out" localSheetId="38" hidden="1">#REF!</definedName>
    <definedName name="_Regression_Out" localSheetId="44" hidden="1">#REF!</definedName>
    <definedName name="_Regression_Out" localSheetId="46" hidden="1">#REF!</definedName>
    <definedName name="_Regression_Out" localSheetId="49" hidden="1">#REF!</definedName>
    <definedName name="_Regression_Out" localSheetId="47" hidden="1">#REF!</definedName>
    <definedName name="_Regression_Out" localSheetId="50" hidden="1">#REF!</definedName>
    <definedName name="_Regression_Out" localSheetId="7" hidden="1">#REF!</definedName>
    <definedName name="_Regression_Out" localSheetId="6" hidden="1">#REF!</definedName>
    <definedName name="_Regression_Out" localSheetId="8" hidden="1">#REF!</definedName>
    <definedName name="_Regression_Out" localSheetId="10" hidden="1">#REF!</definedName>
    <definedName name="_Regression_Out" localSheetId="11" hidden="1">#REF!</definedName>
    <definedName name="_Regression_Out" localSheetId="12" hidden="1">#REF!</definedName>
    <definedName name="_Regression_Out" localSheetId="59" hidden="1">#REF!</definedName>
    <definedName name="_Regression_Out" localSheetId="35" hidden="1">#REF!</definedName>
    <definedName name="_Regression_Out" localSheetId="39" hidden="1">#REF!</definedName>
    <definedName name="_Regression_Out" hidden="1">#REF!</definedName>
    <definedName name="_Regression_X" localSheetId="27" hidden="1">#REF!</definedName>
    <definedName name="_Regression_X" localSheetId="21" hidden="1">#REF!</definedName>
    <definedName name="_Regression_X" localSheetId="26" hidden="1">#REF!</definedName>
    <definedName name="_Regression_X" localSheetId="33" hidden="1">#REF!</definedName>
    <definedName name="_Regression_X" localSheetId="38" hidden="1">#REF!</definedName>
    <definedName name="_Regression_X" localSheetId="44" hidden="1">#REF!</definedName>
    <definedName name="_Regression_X" localSheetId="46" hidden="1">#REF!</definedName>
    <definedName name="_Regression_X" localSheetId="49" hidden="1">#REF!</definedName>
    <definedName name="_Regression_X" localSheetId="47" hidden="1">#REF!</definedName>
    <definedName name="_Regression_X" localSheetId="50" hidden="1">#REF!</definedName>
    <definedName name="_Regression_X" localSheetId="7" hidden="1">#REF!</definedName>
    <definedName name="_Regression_X" localSheetId="6" hidden="1">#REF!</definedName>
    <definedName name="_Regression_X" localSheetId="8" hidden="1">#REF!</definedName>
    <definedName name="_Regression_X" localSheetId="10" hidden="1">#REF!</definedName>
    <definedName name="_Regression_X" localSheetId="11" hidden="1">#REF!</definedName>
    <definedName name="_Regression_X" localSheetId="12" hidden="1">#REF!</definedName>
    <definedName name="_Regression_X" localSheetId="59" hidden="1">#REF!</definedName>
    <definedName name="_Regression_X" localSheetId="35" hidden="1">#REF!</definedName>
    <definedName name="_Regression_X" localSheetId="39" hidden="1">#REF!</definedName>
    <definedName name="_Regression_X" hidden="1">#REF!</definedName>
    <definedName name="_Regression_Y" localSheetId="27" hidden="1">#REF!</definedName>
    <definedName name="_Regression_Y" localSheetId="21" hidden="1">#REF!</definedName>
    <definedName name="_Regression_Y" localSheetId="26" hidden="1">#REF!</definedName>
    <definedName name="_Regression_Y" localSheetId="33" hidden="1">#REF!</definedName>
    <definedName name="_Regression_Y" localSheetId="38" hidden="1">#REF!</definedName>
    <definedName name="_Regression_Y" localSheetId="44" hidden="1">#REF!</definedName>
    <definedName name="_Regression_Y" localSheetId="46" hidden="1">#REF!</definedName>
    <definedName name="_Regression_Y" localSheetId="49" hidden="1">#REF!</definedName>
    <definedName name="_Regression_Y" localSheetId="47" hidden="1">#REF!</definedName>
    <definedName name="_Regression_Y" localSheetId="50" hidden="1">#REF!</definedName>
    <definedName name="_Regression_Y" localSheetId="7" hidden="1">#REF!</definedName>
    <definedName name="_Regression_Y" localSheetId="6" hidden="1">#REF!</definedName>
    <definedName name="_Regression_Y" localSheetId="8" hidden="1">#REF!</definedName>
    <definedName name="_Regression_Y" localSheetId="10" hidden="1">#REF!</definedName>
    <definedName name="_Regression_Y" localSheetId="11" hidden="1">#REF!</definedName>
    <definedName name="_Regression_Y" localSheetId="12" hidden="1">#REF!</definedName>
    <definedName name="_Regression_Y" localSheetId="59" hidden="1">#REF!</definedName>
    <definedName name="_Regression_Y" localSheetId="35" hidden="1">#REF!</definedName>
    <definedName name="_Regression_Y" localSheetId="39" hidden="1">#REF!</definedName>
    <definedName name="_Regression_Y" hidden="1">#REF!</definedName>
    <definedName name="_SH2" localSheetId="27">#REF!</definedName>
    <definedName name="_SH2" localSheetId="21">#REF!</definedName>
    <definedName name="_SH2" localSheetId="26">#REF!</definedName>
    <definedName name="_SH2" localSheetId="33">#REF!</definedName>
    <definedName name="_SH2" localSheetId="38">#REF!</definedName>
    <definedName name="_SH2" localSheetId="44">#REF!</definedName>
    <definedName name="_SH2" localSheetId="46">#REF!</definedName>
    <definedName name="_SH2" localSheetId="49">#REF!</definedName>
    <definedName name="_SH2" localSheetId="47">#REF!</definedName>
    <definedName name="_SH2" localSheetId="50">#REF!</definedName>
    <definedName name="_SH2" localSheetId="7">#REF!</definedName>
    <definedName name="_SH2" localSheetId="6">#REF!</definedName>
    <definedName name="_SH2" localSheetId="8">#REF!</definedName>
    <definedName name="_SH2" localSheetId="10">#REF!</definedName>
    <definedName name="_SH2" localSheetId="11">#REF!</definedName>
    <definedName name="_SH2" localSheetId="12">#REF!</definedName>
    <definedName name="_SH2" localSheetId="59">#REF!</definedName>
    <definedName name="_SH2" localSheetId="35">#REF!</definedName>
    <definedName name="_SH2" localSheetId="39">#REF!</definedName>
    <definedName name="_SH2">#REF!</definedName>
    <definedName name="_Sort" localSheetId="27" hidden="1">#REF!</definedName>
    <definedName name="_Sort" localSheetId="21" hidden="1">#REF!</definedName>
    <definedName name="_Sort" localSheetId="26" hidden="1">#REF!</definedName>
    <definedName name="_Sort" localSheetId="33" hidden="1">#REF!</definedName>
    <definedName name="_Sort" localSheetId="38" hidden="1">#REF!</definedName>
    <definedName name="_Sort" localSheetId="44" hidden="1">#REF!</definedName>
    <definedName name="_Sort" localSheetId="46" hidden="1">#REF!</definedName>
    <definedName name="_Sort" localSheetId="49" hidden="1">#REF!</definedName>
    <definedName name="_Sort" localSheetId="47" hidden="1">#REF!</definedName>
    <definedName name="_Sort" localSheetId="50" hidden="1">#REF!</definedName>
    <definedName name="_Sort" localSheetId="7" hidden="1">#REF!</definedName>
    <definedName name="_Sort" localSheetId="6" hidden="1">#REF!</definedName>
    <definedName name="_Sort" localSheetId="8" hidden="1">#REF!</definedName>
    <definedName name="_Sort" localSheetId="10" hidden="1">#REF!</definedName>
    <definedName name="_Sort" localSheetId="11" hidden="1">#REF!</definedName>
    <definedName name="_Sort" localSheetId="12" hidden="1">#REF!</definedName>
    <definedName name="_Sort" localSheetId="59" hidden="1">#REF!</definedName>
    <definedName name="_Sort" localSheetId="35" hidden="1">#REF!</definedName>
    <definedName name="_Sort" localSheetId="39" hidden="1">#REF!</definedName>
    <definedName name="_Sort" hidden="1">#REF!</definedName>
    <definedName name="a" localSheetId="27">#REF!</definedName>
    <definedName name="a" localSheetId="21">#REF!</definedName>
    <definedName name="a" localSheetId="26">#REF!</definedName>
    <definedName name="a" localSheetId="33">#REF!</definedName>
    <definedName name="a" localSheetId="38">#REF!</definedName>
    <definedName name="a" localSheetId="44">#REF!</definedName>
    <definedName name="a" localSheetId="46">#REF!</definedName>
    <definedName name="a" localSheetId="49">#REF!</definedName>
    <definedName name="a" localSheetId="47">#REF!</definedName>
    <definedName name="a" localSheetId="50">#REF!</definedName>
    <definedName name="a" localSheetId="7">#REF!</definedName>
    <definedName name="a" localSheetId="6">#REF!</definedName>
    <definedName name="a" localSheetId="8">#REF!</definedName>
    <definedName name="a" localSheetId="10">#REF!</definedName>
    <definedName name="a" localSheetId="11">#REF!</definedName>
    <definedName name="a" localSheetId="12">#REF!</definedName>
    <definedName name="a" localSheetId="59">#REF!</definedName>
    <definedName name="a" localSheetId="35">#REF!</definedName>
    <definedName name="a" localSheetId="39">#REF!</definedName>
    <definedName name="a">#REF!</definedName>
    <definedName name="Address" localSheetId="27">#REF!</definedName>
    <definedName name="Address" localSheetId="21">#REF!</definedName>
    <definedName name="Address" localSheetId="26">#REF!</definedName>
    <definedName name="Address" localSheetId="33">#REF!</definedName>
    <definedName name="Address" localSheetId="38">#REF!</definedName>
    <definedName name="Address" localSheetId="44">#REF!</definedName>
    <definedName name="Address" localSheetId="46">#REF!</definedName>
    <definedName name="Address" localSheetId="49">#REF!</definedName>
    <definedName name="Address" localSheetId="47">#REF!</definedName>
    <definedName name="Address" localSheetId="50">#REF!</definedName>
    <definedName name="Address" localSheetId="7">#REF!</definedName>
    <definedName name="Address" localSheetId="6">#REF!</definedName>
    <definedName name="Address" localSheetId="8">#REF!</definedName>
    <definedName name="Address" localSheetId="10">#REF!</definedName>
    <definedName name="Address" localSheetId="11">#REF!</definedName>
    <definedName name="Address" localSheetId="12">#REF!</definedName>
    <definedName name="Address" localSheetId="59">#REF!</definedName>
    <definedName name="Address" localSheetId="35">#REF!</definedName>
    <definedName name="Address" localSheetId="39">#REF!</definedName>
    <definedName name="Address">#REF!</definedName>
    <definedName name="all" localSheetId="27">#REF!</definedName>
    <definedName name="all" localSheetId="21">#REF!</definedName>
    <definedName name="all" localSheetId="26">#REF!</definedName>
    <definedName name="all" localSheetId="33">#REF!</definedName>
    <definedName name="all" localSheetId="38">#REF!</definedName>
    <definedName name="all" localSheetId="44">#REF!</definedName>
    <definedName name="all" localSheetId="46">#REF!</definedName>
    <definedName name="all" localSheetId="49">#REF!</definedName>
    <definedName name="all" localSheetId="47">#REF!</definedName>
    <definedName name="all" localSheetId="50">#REF!</definedName>
    <definedName name="all" localSheetId="7">#REF!</definedName>
    <definedName name="all" localSheetId="6">#REF!</definedName>
    <definedName name="all" localSheetId="8">#REF!</definedName>
    <definedName name="all" localSheetId="10">#REF!</definedName>
    <definedName name="all" localSheetId="11">#REF!</definedName>
    <definedName name="all" localSheetId="12">#REF!</definedName>
    <definedName name="all" localSheetId="59">#REF!</definedName>
    <definedName name="all" localSheetId="35">#REF!</definedName>
    <definedName name="all" localSheetId="39">#REF!</definedName>
    <definedName name="all">#REF!</definedName>
    <definedName name="City" localSheetId="27">#REF!</definedName>
    <definedName name="City" localSheetId="21">#REF!</definedName>
    <definedName name="City" localSheetId="26">#REF!</definedName>
    <definedName name="City" localSheetId="33">#REF!</definedName>
    <definedName name="City" localSheetId="38">#REF!</definedName>
    <definedName name="City" localSheetId="44">#REF!</definedName>
    <definedName name="City" localSheetId="46">#REF!</definedName>
    <definedName name="City" localSheetId="49">#REF!</definedName>
    <definedName name="City" localSheetId="47">#REF!</definedName>
    <definedName name="City" localSheetId="50">#REF!</definedName>
    <definedName name="City" localSheetId="7">#REF!</definedName>
    <definedName name="City" localSheetId="6">#REF!</definedName>
    <definedName name="City" localSheetId="8">#REF!</definedName>
    <definedName name="City" localSheetId="10">#REF!</definedName>
    <definedName name="City" localSheetId="11">#REF!</definedName>
    <definedName name="City" localSheetId="12">#REF!</definedName>
    <definedName name="City" localSheetId="59">#REF!</definedName>
    <definedName name="City" localSheetId="35">#REF!</definedName>
    <definedName name="City" localSheetId="39">#REF!</definedName>
    <definedName name="City">#REF!</definedName>
    <definedName name="Code" localSheetId="27" hidden="1">#REF!</definedName>
    <definedName name="Code" localSheetId="21" hidden="1">#REF!</definedName>
    <definedName name="Code" localSheetId="26" hidden="1">#REF!</definedName>
    <definedName name="Code" localSheetId="33" hidden="1">#REF!</definedName>
    <definedName name="Code" localSheetId="38" hidden="1">#REF!</definedName>
    <definedName name="Code" localSheetId="44" hidden="1">#REF!</definedName>
    <definedName name="Code" localSheetId="46" hidden="1">#REF!</definedName>
    <definedName name="Code" localSheetId="49" hidden="1">#REF!</definedName>
    <definedName name="Code" localSheetId="47" hidden="1">#REF!</definedName>
    <definedName name="Code" localSheetId="50" hidden="1">#REF!</definedName>
    <definedName name="Code" localSheetId="7" hidden="1">#REF!</definedName>
    <definedName name="Code" localSheetId="6" hidden="1">#REF!</definedName>
    <definedName name="Code" localSheetId="8" hidden="1">#REF!</definedName>
    <definedName name="Code" localSheetId="10" hidden="1">#REF!</definedName>
    <definedName name="Code" localSheetId="11" hidden="1">#REF!</definedName>
    <definedName name="Code" localSheetId="12" hidden="1">#REF!</definedName>
    <definedName name="Code" localSheetId="59" hidden="1">#REF!</definedName>
    <definedName name="Code" localSheetId="35" hidden="1">#REF!</definedName>
    <definedName name="Code" localSheetId="39" hidden="1">#REF!</definedName>
    <definedName name="Code" hidden="1">#REF!</definedName>
    <definedName name="Company" localSheetId="27">#REF!</definedName>
    <definedName name="Company" localSheetId="21">#REF!</definedName>
    <definedName name="Company" localSheetId="26">#REF!</definedName>
    <definedName name="Company" localSheetId="33">#REF!</definedName>
    <definedName name="Company" localSheetId="38">#REF!</definedName>
    <definedName name="Company" localSheetId="44">#REF!</definedName>
    <definedName name="Company" localSheetId="46">#REF!</definedName>
    <definedName name="Company" localSheetId="49">#REF!</definedName>
    <definedName name="Company" localSheetId="47">#REF!</definedName>
    <definedName name="Company" localSheetId="50">#REF!</definedName>
    <definedName name="Company" localSheetId="7">#REF!</definedName>
    <definedName name="Company" localSheetId="6">#REF!</definedName>
    <definedName name="Company" localSheetId="8">#REF!</definedName>
    <definedName name="Company" localSheetId="10">#REF!</definedName>
    <definedName name="Company" localSheetId="11">#REF!</definedName>
    <definedName name="Company" localSheetId="12">#REF!</definedName>
    <definedName name="Company" localSheetId="59">#REF!</definedName>
    <definedName name="Company" localSheetId="35">#REF!</definedName>
    <definedName name="Company" localSheetId="39">#REF!</definedName>
    <definedName name="Company">#REF!</definedName>
    <definedName name="Country" localSheetId="27">#REF!</definedName>
    <definedName name="Country" localSheetId="21">#REF!</definedName>
    <definedName name="Country" localSheetId="26">#REF!</definedName>
    <definedName name="Country" localSheetId="33">#REF!</definedName>
    <definedName name="Country" localSheetId="38">#REF!</definedName>
    <definedName name="Country" localSheetId="44">#REF!</definedName>
    <definedName name="Country" localSheetId="46">#REF!</definedName>
    <definedName name="Country" localSheetId="49">#REF!</definedName>
    <definedName name="Country" localSheetId="47">#REF!</definedName>
    <definedName name="Country" localSheetId="50">#REF!</definedName>
    <definedName name="Country" localSheetId="7">#REF!</definedName>
    <definedName name="Country" localSheetId="6">#REF!</definedName>
    <definedName name="Country" localSheetId="8">#REF!</definedName>
    <definedName name="Country" localSheetId="10">#REF!</definedName>
    <definedName name="Country" localSheetId="11">#REF!</definedName>
    <definedName name="Country" localSheetId="12">#REF!</definedName>
    <definedName name="Country" localSheetId="59">#REF!</definedName>
    <definedName name="Country" localSheetId="35">#REF!</definedName>
    <definedName name="Country" localSheetId="39">#REF!</definedName>
    <definedName name="Country">#REF!</definedName>
    <definedName name="data" localSheetId="27">#REF!</definedName>
    <definedName name="data" localSheetId="21">#REF!</definedName>
    <definedName name="data" localSheetId="26">#REF!</definedName>
    <definedName name="data" localSheetId="33">#REF!</definedName>
    <definedName name="data" localSheetId="38">#REF!</definedName>
    <definedName name="data" localSheetId="44">#REF!</definedName>
    <definedName name="data" localSheetId="46">#REF!</definedName>
    <definedName name="data" localSheetId="49">#REF!</definedName>
    <definedName name="data" localSheetId="47">#REF!</definedName>
    <definedName name="data" localSheetId="50">#REF!</definedName>
    <definedName name="data" localSheetId="7">#REF!</definedName>
    <definedName name="data" localSheetId="6">#REF!</definedName>
    <definedName name="data" localSheetId="8">#REF!</definedName>
    <definedName name="data" localSheetId="10">#REF!</definedName>
    <definedName name="data" localSheetId="11">#REF!</definedName>
    <definedName name="data" localSheetId="12">#REF!</definedName>
    <definedName name="data" localSheetId="59">#REF!</definedName>
    <definedName name="data" localSheetId="35">#REF!</definedName>
    <definedName name="data" localSheetId="39">#REF!</definedName>
    <definedName name="data">#REF!</definedName>
    <definedName name="data1" localSheetId="27" hidden="1">#REF!</definedName>
    <definedName name="data1" localSheetId="21" hidden="1">#REF!</definedName>
    <definedName name="data1" localSheetId="26" hidden="1">#REF!</definedName>
    <definedName name="data1" localSheetId="33" hidden="1">#REF!</definedName>
    <definedName name="data1" localSheetId="38" hidden="1">#REF!</definedName>
    <definedName name="data1" localSheetId="44" hidden="1">#REF!</definedName>
    <definedName name="data1" localSheetId="46" hidden="1">#REF!</definedName>
    <definedName name="data1" localSheetId="49" hidden="1">#REF!</definedName>
    <definedName name="data1" localSheetId="47" hidden="1">#REF!</definedName>
    <definedName name="data1" localSheetId="50" hidden="1">#REF!</definedName>
    <definedName name="data1" localSheetId="7" hidden="1">#REF!</definedName>
    <definedName name="data1" localSheetId="6" hidden="1">#REF!</definedName>
    <definedName name="data1" localSheetId="8" hidden="1">#REF!</definedName>
    <definedName name="data1" localSheetId="10" hidden="1">#REF!</definedName>
    <definedName name="data1" localSheetId="11" hidden="1">#REF!</definedName>
    <definedName name="data1" localSheetId="12" hidden="1">#REF!</definedName>
    <definedName name="data1" localSheetId="59" hidden="1">#REF!</definedName>
    <definedName name="data1" localSheetId="35" hidden="1">#REF!</definedName>
    <definedName name="data1" localSheetId="39" hidden="1">#REF!</definedName>
    <definedName name="data1" hidden="1">#REF!</definedName>
    <definedName name="data2" localSheetId="27" hidden="1">#REF!</definedName>
    <definedName name="data2" localSheetId="21" hidden="1">#REF!</definedName>
    <definedName name="data2" localSheetId="26" hidden="1">#REF!</definedName>
    <definedName name="data2" localSheetId="33" hidden="1">#REF!</definedName>
    <definedName name="data2" localSheetId="38" hidden="1">#REF!</definedName>
    <definedName name="data2" localSheetId="44" hidden="1">#REF!</definedName>
    <definedName name="data2" localSheetId="46" hidden="1">#REF!</definedName>
    <definedName name="data2" localSheetId="49" hidden="1">#REF!</definedName>
    <definedName name="data2" localSheetId="47" hidden="1">#REF!</definedName>
    <definedName name="data2" localSheetId="50" hidden="1">#REF!</definedName>
    <definedName name="data2" localSheetId="7" hidden="1">#REF!</definedName>
    <definedName name="data2" localSheetId="6" hidden="1">#REF!</definedName>
    <definedName name="data2" localSheetId="8" hidden="1">#REF!</definedName>
    <definedName name="data2" localSheetId="10" hidden="1">#REF!</definedName>
    <definedName name="data2" localSheetId="11" hidden="1">#REF!</definedName>
    <definedName name="data2" localSheetId="12" hidden="1">#REF!</definedName>
    <definedName name="data2" localSheetId="59" hidden="1">#REF!</definedName>
    <definedName name="data2" localSheetId="35" hidden="1">#REF!</definedName>
    <definedName name="data2" localSheetId="39" hidden="1">#REF!</definedName>
    <definedName name="data2" hidden="1">#REF!</definedName>
    <definedName name="data3" localSheetId="27" hidden="1">#REF!</definedName>
    <definedName name="data3" localSheetId="21" hidden="1">#REF!</definedName>
    <definedName name="data3" localSheetId="26" hidden="1">#REF!</definedName>
    <definedName name="data3" localSheetId="33" hidden="1">#REF!</definedName>
    <definedName name="data3" localSheetId="38" hidden="1">#REF!</definedName>
    <definedName name="data3" localSheetId="44" hidden="1">#REF!</definedName>
    <definedName name="data3" localSheetId="46" hidden="1">#REF!</definedName>
    <definedName name="data3" localSheetId="49" hidden="1">#REF!</definedName>
    <definedName name="data3" localSheetId="47" hidden="1">#REF!</definedName>
    <definedName name="data3" localSheetId="50" hidden="1">#REF!</definedName>
    <definedName name="data3" localSheetId="7" hidden="1">#REF!</definedName>
    <definedName name="data3" localSheetId="6" hidden="1">#REF!</definedName>
    <definedName name="data3" localSheetId="8" hidden="1">#REF!</definedName>
    <definedName name="data3" localSheetId="10" hidden="1">#REF!</definedName>
    <definedName name="data3" localSheetId="11" hidden="1">#REF!</definedName>
    <definedName name="data3" localSheetId="12" hidden="1">#REF!</definedName>
    <definedName name="data3" localSheetId="59" hidden="1">#REF!</definedName>
    <definedName name="data3" localSheetId="35" hidden="1">#REF!</definedName>
    <definedName name="data3" localSheetId="39" hidden="1">#REF!</definedName>
    <definedName name="data3" hidden="1">#REF!</definedName>
    <definedName name="DEPOSIT" localSheetId="27">#REF!</definedName>
    <definedName name="DEPOSIT" localSheetId="21">#REF!</definedName>
    <definedName name="DEPOSIT" localSheetId="26">#REF!</definedName>
    <definedName name="DEPOSIT" localSheetId="33">#REF!</definedName>
    <definedName name="DEPOSIT" localSheetId="38">#REF!</definedName>
    <definedName name="DEPOSIT" localSheetId="44">#REF!</definedName>
    <definedName name="DEPOSIT" localSheetId="46">#REF!</definedName>
    <definedName name="DEPOSIT" localSheetId="49">#REF!</definedName>
    <definedName name="DEPOSIT" localSheetId="47">#REF!</definedName>
    <definedName name="DEPOSIT" localSheetId="50">#REF!</definedName>
    <definedName name="DEPOSIT" localSheetId="7">#REF!</definedName>
    <definedName name="DEPOSIT" localSheetId="6">#REF!</definedName>
    <definedName name="DEPOSIT" localSheetId="8">#REF!</definedName>
    <definedName name="DEPOSIT" localSheetId="10">#REF!</definedName>
    <definedName name="DEPOSIT" localSheetId="11">#REF!</definedName>
    <definedName name="DEPOSIT" localSheetId="12">#REF!</definedName>
    <definedName name="DEPOSIT" localSheetId="59">#REF!</definedName>
    <definedName name="DEPOSIT" localSheetId="35">#REF!</definedName>
    <definedName name="DEPOSIT" localSheetId="39">#REF!</definedName>
    <definedName name="DEPOSIT">#REF!</definedName>
    <definedName name="diff" localSheetId="27">#REF!</definedName>
    <definedName name="diff" localSheetId="21">#REF!</definedName>
    <definedName name="diff" localSheetId="26">#REF!</definedName>
    <definedName name="diff" localSheetId="33">#REF!</definedName>
    <definedName name="diff" localSheetId="38">#REF!</definedName>
    <definedName name="diff" localSheetId="44">#REF!</definedName>
    <definedName name="diff" localSheetId="46">#REF!</definedName>
    <definedName name="diff" localSheetId="49">#REF!</definedName>
    <definedName name="diff" localSheetId="47">#REF!</definedName>
    <definedName name="diff" localSheetId="50">#REF!</definedName>
    <definedName name="diff" localSheetId="7">#REF!</definedName>
    <definedName name="diff" localSheetId="6">#REF!</definedName>
    <definedName name="diff" localSheetId="8">#REF!</definedName>
    <definedName name="diff" localSheetId="10">#REF!</definedName>
    <definedName name="diff" localSheetId="11">#REF!</definedName>
    <definedName name="diff" localSheetId="12">#REF!</definedName>
    <definedName name="diff" localSheetId="59">#REF!</definedName>
    <definedName name="diff" localSheetId="35">#REF!</definedName>
    <definedName name="diff" localSheetId="39">#REF!</definedName>
    <definedName name="diff">#REF!</definedName>
    <definedName name="Discount" localSheetId="27" hidden="1">#REF!</definedName>
    <definedName name="Discount" localSheetId="21" hidden="1">#REF!</definedName>
    <definedName name="Discount" localSheetId="26" hidden="1">#REF!</definedName>
    <definedName name="Discount" localSheetId="33" hidden="1">#REF!</definedName>
    <definedName name="Discount" localSheetId="38" hidden="1">#REF!</definedName>
    <definedName name="Discount" localSheetId="44" hidden="1">#REF!</definedName>
    <definedName name="Discount" localSheetId="46" hidden="1">#REF!</definedName>
    <definedName name="Discount" localSheetId="49" hidden="1">#REF!</definedName>
    <definedName name="Discount" localSheetId="47" hidden="1">#REF!</definedName>
    <definedName name="Discount" localSheetId="50" hidden="1">#REF!</definedName>
    <definedName name="Discount" localSheetId="7" hidden="1">#REF!</definedName>
    <definedName name="Discount" localSheetId="6" hidden="1">#REF!</definedName>
    <definedName name="Discount" localSheetId="8" hidden="1">#REF!</definedName>
    <definedName name="Discount" localSheetId="10" hidden="1">#REF!</definedName>
    <definedName name="Discount" localSheetId="11" hidden="1">#REF!</definedName>
    <definedName name="Discount" localSheetId="12" hidden="1">#REF!</definedName>
    <definedName name="Discount" localSheetId="59" hidden="1">#REF!</definedName>
    <definedName name="Discount" localSheetId="35" hidden="1">#REF!</definedName>
    <definedName name="Discount" localSheetId="39" hidden="1">#REF!</definedName>
    <definedName name="Discount" hidden="1">#REF!</definedName>
    <definedName name="display_area_2" localSheetId="27" hidden="1">#REF!</definedName>
    <definedName name="display_area_2" localSheetId="21" hidden="1">#REF!</definedName>
    <definedName name="display_area_2" localSheetId="26" hidden="1">#REF!</definedName>
    <definedName name="display_area_2" localSheetId="33" hidden="1">#REF!</definedName>
    <definedName name="display_area_2" localSheetId="38" hidden="1">#REF!</definedName>
    <definedName name="display_area_2" localSheetId="44" hidden="1">#REF!</definedName>
    <definedName name="display_area_2" localSheetId="46" hidden="1">#REF!</definedName>
    <definedName name="display_area_2" localSheetId="49" hidden="1">#REF!</definedName>
    <definedName name="display_area_2" localSheetId="47" hidden="1">#REF!</definedName>
    <definedName name="display_area_2" localSheetId="50" hidden="1">#REF!</definedName>
    <definedName name="display_area_2" localSheetId="7" hidden="1">#REF!</definedName>
    <definedName name="display_area_2" localSheetId="6" hidden="1">#REF!</definedName>
    <definedName name="display_area_2" localSheetId="8" hidden="1">#REF!</definedName>
    <definedName name="display_area_2" localSheetId="10" hidden="1">#REF!</definedName>
    <definedName name="display_area_2" localSheetId="11" hidden="1">#REF!</definedName>
    <definedName name="display_area_2" localSheetId="12" hidden="1">#REF!</definedName>
    <definedName name="display_area_2" localSheetId="59" hidden="1">#REF!</definedName>
    <definedName name="display_area_2" localSheetId="35" hidden="1">#REF!</definedName>
    <definedName name="display_area_2" localSheetId="39" hidden="1">#REF!</definedName>
    <definedName name="display_area_2" hidden="1">#REF!</definedName>
    <definedName name="Email" localSheetId="27">#REF!</definedName>
    <definedName name="Email" localSheetId="21">#REF!</definedName>
    <definedName name="Email" localSheetId="26">#REF!</definedName>
    <definedName name="Email" localSheetId="33">#REF!</definedName>
    <definedName name="Email" localSheetId="38">#REF!</definedName>
    <definedName name="Email" localSheetId="44">#REF!</definedName>
    <definedName name="Email" localSheetId="46">#REF!</definedName>
    <definedName name="Email" localSheetId="49">#REF!</definedName>
    <definedName name="Email" localSheetId="47">#REF!</definedName>
    <definedName name="Email" localSheetId="50">#REF!</definedName>
    <definedName name="Email" localSheetId="7">#REF!</definedName>
    <definedName name="Email" localSheetId="6">#REF!</definedName>
    <definedName name="Email" localSheetId="8">#REF!</definedName>
    <definedName name="Email" localSheetId="10">#REF!</definedName>
    <definedName name="Email" localSheetId="11">#REF!</definedName>
    <definedName name="Email" localSheetId="12">#REF!</definedName>
    <definedName name="Email" localSheetId="59">#REF!</definedName>
    <definedName name="Email" localSheetId="35">#REF!</definedName>
    <definedName name="Email" localSheetId="39">#REF!</definedName>
    <definedName name="Email">#REF!</definedName>
    <definedName name="ext" localSheetId="27">#REF!</definedName>
    <definedName name="ext" localSheetId="21">#REF!</definedName>
    <definedName name="ext" localSheetId="26">#REF!</definedName>
    <definedName name="ext" localSheetId="33">#REF!</definedName>
    <definedName name="ext" localSheetId="38">#REF!</definedName>
    <definedName name="ext" localSheetId="44">#REF!</definedName>
    <definedName name="ext" localSheetId="46">#REF!</definedName>
    <definedName name="ext" localSheetId="49">#REF!</definedName>
    <definedName name="ext" localSheetId="47">#REF!</definedName>
    <definedName name="ext" localSheetId="50">#REF!</definedName>
    <definedName name="ext" localSheetId="7">#REF!</definedName>
    <definedName name="ext" localSheetId="6">#REF!</definedName>
    <definedName name="ext" localSheetId="8">#REF!</definedName>
    <definedName name="ext" localSheetId="10">#REF!</definedName>
    <definedName name="ext" localSheetId="11">#REF!</definedName>
    <definedName name="ext" localSheetId="12">#REF!</definedName>
    <definedName name="ext" localSheetId="59">#REF!</definedName>
    <definedName name="ext" localSheetId="35">#REF!</definedName>
    <definedName name="ext" localSheetId="39">#REF!</definedName>
    <definedName name="ext">#REF!</definedName>
    <definedName name="Fax" localSheetId="27">#REF!</definedName>
    <definedName name="Fax" localSheetId="21">#REF!</definedName>
    <definedName name="Fax" localSheetId="26">#REF!</definedName>
    <definedName name="Fax" localSheetId="33">#REF!</definedName>
    <definedName name="Fax" localSheetId="38">#REF!</definedName>
    <definedName name="Fax" localSheetId="44">#REF!</definedName>
    <definedName name="Fax" localSheetId="46">#REF!</definedName>
    <definedName name="Fax" localSheetId="49">#REF!</definedName>
    <definedName name="Fax" localSheetId="47">#REF!</definedName>
    <definedName name="Fax" localSheetId="50">#REF!</definedName>
    <definedName name="Fax" localSheetId="7">#REF!</definedName>
    <definedName name="Fax" localSheetId="6">#REF!</definedName>
    <definedName name="Fax" localSheetId="8">#REF!</definedName>
    <definedName name="Fax" localSheetId="10">#REF!</definedName>
    <definedName name="Fax" localSheetId="11">#REF!</definedName>
    <definedName name="Fax" localSheetId="12">#REF!</definedName>
    <definedName name="Fax" localSheetId="59">#REF!</definedName>
    <definedName name="Fax" localSheetId="35">#REF!</definedName>
    <definedName name="Fax" localSheetId="39">#REF!</definedName>
    <definedName name="Fax">#REF!</definedName>
    <definedName name="FCode" localSheetId="27" hidden="1">#REF!</definedName>
    <definedName name="FCode" localSheetId="21" hidden="1">#REF!</definedName>
    <definedName name="FCode" localSheetId="26" hidden="1">#REF!</definedName>
    <definedName name="FCode" localSheetId="33" hidden="1">#REF!</definedName>
    <definedName name="FCode" localSheetId="38" hidden="1">#REF!</definedName>
    <definedName name="FCode" localSheetId="44" hidden="1">#REF!</definedName>
    <definedName name="FCode" localSheetId="46" hidden="1">#REF!</definedName>
    <definedName name="FCode" localSheetId="49" hidden="1">#REF!</definedName>
    <definedName name="FCode" localSheetId="47" hidden="1">#REF!</definedName>
    <definedName name="FCode" localSheetId="50" hidden="1">#REF!</definedName>
    <definedName name="FCode" localSheetId="7" hidden="1">#REF!</definedName>
    <definedName name="FCode" localSheetId="6" hidden="1">#REF!</definedName>
    <definedName name="FCode" localSheetId="8" hidden="1">#REF!</definedName>
    <definedName name="FCode" localSheetId="10" hidden="1">#REF!</definedName>
    <definedName name="FCode" localSheetId="11" hidden="1">#REF!</definedName>
    <definedName name="FCode" localSheetId="12" hidden="1">#REF!</definedName>
    <definedName name="FCode" localSheetId="59" hidden="1">#REF!</definedName>
    <definedName name="FCode" localSheetId="35" hidden="1">#REF!</definedName>
    <definedName name="FCode" localSheetId="39" hidden="1">#REF!</definedName>
    <definedName name="FCode" hidden="1">#REF!</definedName>
    <definedName name="FIFTYLARGE" localSheetId="27">#REF!</definedName>
    <definedName name="FIFTYLARGE" localSheetId="21">#REF!</definedName>
    <definedName name="FIFTYLARGE" localSheetId="26">#REF!</definedName>
    <definedName name="FIFTYLARGE" localSheetId="33">#REF!</definedName>
    <definedName name="FIFTYLARGE" localSheetId="38">#REF!</definedName>
    <definedName name="FIFTYLARGE" localSheetId="44">#REF!</definedName>
    <definedName name="FIFTYLARGE" localSheetId="46">#REF!</definedName>
    <definedName name="FIFTYLARGE" localSheetId="49">#REF!</definedName>
    <definedName name="FIFTYLARGE" localSheetId="47">#REF!</definedName>
    <definedName name="FIFTYLARGE" localSheetId="50">#REF!</definedName>
    <definedName name="FIFTYLARGE" localSheetId="7">#REF!</definedName>
    <definedName name="FIFTYLARGE" localSheetId="6">#REF!</definedName>
    <definedName name="FIFTYLARGE" localSheetId="8">#REF!</definedName>
    <definedName name="FIFTYLARGE" localSheetId="10">#REF!</definedName>
    <definedName name="FIFTYLARGE" localSheetId="11">#REF!</definedName>
    <definedName name="FIFTYLARGE" localSheetId="12">#REF!</definedName>
    <definedName name="FIFTYLARGE" localSheetId="59">#REF!</definedName>
    <definedName name="FIFTYLARGE" localSheetId="35">#REF!</definedName>
    <definedName name="FIFTYLARGE" localSheetId="39">#REF!</definedName>
    <definedName name="FIFTYLARGE">#REF!</definedName>
    <definedName name="fr" localSheetId="27">#REF!</definedName>
    <definedName name="fr" localSheetId="21">#REF!</definedName>
    <definedName name="fr" localSheetId="26">#REF!</definedName>
    <definedName name="fr" localSheetId="33">#REF!</definedName>
    <definedName name="fr" localSheetId="38">#REF!</definedName>
    <definedName name="fr" localSheetId="44">#REF!</definedName>
    <definedName name="fr" localSheetId="46">#REF!</definedName>
    <definedName name="fr" localSheetId="49">#REF!</definedName>
    <definedName name="fr" localSheetId="47">#REF!</definedName>
    <definedName name="fr" localSheetId="50">#REF!</definedName>
    <definedName name="fr" localSheetId="7">#REF!</definedName>
    <definedName name="fr" localSheetId="6">#REF!</definedName>
    <definedName name="fr" localSheetId="8">#REF!</definedName>
    <definedName name="fr" localSheetId="10">#REF!</definedName>
    <definedName name="fr" localSheetId="11">#REF!</definedName>
    <definedName name="fr" localSheetId="12">#REF!</definedName>
    <definedName name="fr" localSheetId="59">#REF!</definedName>
    <definedName name="fr" localSheetId="35">#REF!</definedName>
    <definedName name="fr" localSheetId="39">#REF!</definedName>
    <definedName name="fr">#REF!</definedName>
    <definedName name="HiddenRows" localSheetId="27" hidden="1">#REF!</definedName>
    <definedName name="HiddenRows" localSheetId="21" hidden="1">#REF!</definedName>
    <definedName name="HiddenRows" localSheetId="26" hidden="1">#REF!</definedName>
    <definedName name="HiddenRows" localSheetId="33" hidden="1">#REF!</definedName>
    <definedName name="HiddenRows" localSheetId="38" hidden="1">#REF!</definedName>
    <definedName name="HiddenRows" localSheetId="44" hidden="1">#REF!</definedName>
    <definedName name="HiddenRows" localSheetId="46" hidden="1">#REF!</definedName>
    <definedName name="HiddenRows" localSheetId="49" hidden="1">#REF!</definedName>
    <definedName name="HiddenRows" localSheetId="47" hidden="1">#REF!</definedName>
    <definedName name="HiddenRows" localSheetId="50" hidden="1">#REF!</definedName>
    <definedName name="HiddenRows" localSheetId="7" hidden="1">#REF!</definedName>
    <definedName name="HiddenRows" localSheetId="6" hidden="1">#REF!</definedName>
    <definedName name="HiddenRows" localSheetId="8" hidden="1">#REF!</definedName>
    <definedName name="HiddenRows" localSheetId="10" hidden="1">#REF!</definedName>
    <definedName name="HiddenRows" localSheetId="11" hidden="1">#REF!</definedName>
    <definedName name="HiddenRows" localSheetId="12" hidden="1">#REF!</definedName>
    <definedName name="HiddenRows" localSheetId="59" hidden="1">#REF!</definedName>
    <definedName name="HiddenRows" localSheetId="35" hidden="1">#REF!</definedName>
    <definedName name="HiddenRows" localSheetId="39" hidden="1">#REF!</definedName>
    <definedName name="HiddenRows" hidden="1">#REF!</definedName>
    <definedName name="kafui" localSheetId="27">#REF!</definedName>
    <definedName name="kafui" localSheetId="21">#REF!</definedName>
    <definedName name="kafui" localSheetId="26">#REF!</definedName>
    <definedName name="kafui" localSheetId="33">#REF!</definedName>
    <definedName name="kafui" localSheetId="38">#REF!</definedName>
    <definedName name="kafui" localSheetId="44">#REF!</definedName>
    <definedName name="kafui" localSheetId="46">#REF!</definedName>
    <definedName name="kafui" localSheetId="49">#REF!</definedName>
    <definedName name="kafui" localSheetId="47">#REF!</definedName>
    <definedName name="kafui" localSheetId="50">#REF!</definedName>
    <definedName name="kafui" localSheetId="7">#REF!</definedName>
    <definedName name="kafui" localSheetId="6">#REF!</definedName>
    <definedName name="kafui" localSheetId="8">#REF!</definedName>
    <definedName name="kafui" localSheetId="10">#REF!</definedName>
    <definedName name="kafui" localSheetId="11">#REF!</definedName>
    <definedName name="kafui" localSheetId="12">#REF!</definedName>
    <definedName name="kafui" localSheetId="59">#REF!</definedName>
    <definedName name="kafui" localSheetId="35">#REF!</definedName>
    <definedName name="kafui" localSheetId="39">#REF!</definedName>
    <definedName name="kafui">#REF!</definedName>
    <definedName name="latest1998" localSheetId="27">#REF!</definedName>
    <definedName name="latest1998" localSheetId="21">#REF!</definedName>
    <definedName name="latest1998" localSheetId="26">#REF!</definedName>
    <definedName name="latest1998" localSheetId="33">#REF!</definedName>
    <definedName name="latest1998" localSheetId="38">#REF!</definedName>
    <definedName name="latest1998" localSheetId="44">#REF!</definedName>
    <definedName name="latest1998" localSheetId="46">#REF!</definedName>
    <definedName name="latest1998" localSheetId="49">#REF!</definedName>
    <definedName name="latest1998" localSheetId="47">#REF!</definedName>
    <definedName name="latest1998" localSheetId="50">#REF!</definedName>
    <definedName name="latest1998" localSheetId="7">#REF!</definedName>
    <definedName name="latest1998" localSheetId="6">#REF!</definedName>
    <definedName name="latest1998" localSheetId="8">#REF!</definedName>
    <definedName name="latest1998" localSheetId="10">#REF!</definedName>
    <definedName name="latest1998" localSheetId="11">#REF!</definedName>
    <definedName name="latest1998" localSheetId="12">#REF!</definedName>
    <definedName name="latest1998" localSheetId="59">#REF!</definedName>
    <definedName name="latest1998" localSheetId="35">#REF!</definedName>
    <definedName name="latest1998" localSheetId="39">#REF!</definedName>
    <definedName name="latest1998">#REF!</definedName>
    <definedName name="LOANS" localSheetId="27">#REF!</definedName>
    <definedName name="LOANS" localSheetId="21">#REF!</definedName>
    <definedName name="LOANS" localSheetId="26">#REF!</definedName>
    <definedName name="LOANS" localSheetId="33">#REF!</definedName>
    <definedName name="LOANS" localSheetId="38">#REF!</definedName>
    <definedName name="LOANS" localSheetId="44">#REF!</definedName>
    <definedName name="LOANS" localSheetId="46">#REF!</definedName>
    <definedName name="LOANS" localSheetId="49">#REF!</definedName>
    <definedName name="LOANS" localSheetId="47">#REF!</definedName>
    <definedName name="LOANS" localSheetId="50">#REF!</definedName>
    <definedName name="LOANS" localSheetId="7">#REF!</definedName>
    <definedName name="LOANS" localSheetId="6">#REF!</definedName>
    <definedName name="LOANS" localSheetId="8">#REF!</definedName>
    <definedName name="LOANS" localSheetId="10">#REF!</definedName>
    <definedName name="LOANS" localSheetId="11">#REF!</definedName>
    <definedName name="LOANS" localSheetId="12">#REF!</definedName>
    <definedName name="LOANS" localSheetId="59">#REF!</definedName>
    <definedName name="LOANS" localSheetId="35">#REF!</definedName>
    <definedName name="LOANS" localSheetId="39">#REF!</definedName>
    <definedName name="LOANS">#REF!</definedName>
    <definedName name="Name" localSheetId="27">#REF!</definedName>
    <definedName name="Name" localSheetId="21">#REF!</definedName>
    <definedName name="Name" localSheetId="26">#REF!</definedName>
    <definedName name="Name" localSheetId="33">#REF!</definedName>
    <definedName name="Name" localSheetId="38">#REF!</definedName>
    <definedName name="Name" localSheetId="44">#REF!</definedName>
    <definedName name="Name" localSheetId="46">#REF!</definedName>
    <definedName name="Name" localSheetId="49">#REF!</definedName>
    <definedName name="Name" localSheetId="47">#REF!</definedName>
    <definedName name="Name" localSheetId="50">#REF!</definedName>
    <definedName name="Name" localSheetId="7">#REF!</definedName>
    <definedName name="Name" localSheetId="6">#REF!</definedName>
    <definedName name="Name" localSheetId="8">#REF!</definedName>
    <definedName name="Name" localSheetId="10">#REF!</definedName>
    <definedName name="Name" localSheetId="11">#REF!</definedName>
    <definedName name="Name" localSheetId="12">#REF!</definedName>
    <definedName name="Name" localSheetId="59">#REF!</definedName>
    <definedName name="Name" localSheetId="35">#REF!</definedName>
    <definedName name="Name" localSheetId="39">#REF!</definedName>
    <definedName name="Name">#REF!</definedName>
    <definedName name="OrderTable" localSheetId="27" hidden="1">#REF!</definedName>
    <definedName name="OrderTable" localSheetId="21" hidden="1">#REF!</definedName>
    <definedName name="OrderTable" localSheetId="26" hidden="1">#REF!</definedName>
    <definedName name="OrderTable" localSheetId="33" hidden="1">#REF!</definedName>
    <definedName name="OrderTable" localSheetId="38" hidden="1">#REF!</definedName>
    <definedName name="OrderTable" localSheetId="44" hidden="1">#REF!</definedName>
    <definedName name="OrderTable" localSheetId="46" hidden="1">#REF!</definedName>
    <definedName name="OrderTable" localSheetId="49" hidden="1">#REF!</definedName>
    <definedName name="OrderTable" localSheetId="47" hidden="1">#REF!</definedName>
    <definedName name="OrderTable" localSheetId="50" hidden="1">#REF!</definedName>
    <definedName name="OrderTable" localSheetId="7" hidden="1">#REF!</definedName>
    <definedName name="OrderTable" localSheetId="6" hidden="1">#REF!</definedName>
    <definedName name="OrderTable" localSheetId="8" hidden="1">#REF!</definedName>
    <definedName name="OrderTable" localSheetId="10" hidden="1">#REF!</definedName>
    <definedName name="OrderTable" localSheetId="11" hidden="1">#REF!</definedName>
    <definedName name="OrderTable" localSheetId="12" hidden="1">#REF!</definedName>
    <definedName name="OrderTable" localSheetId="59" hidden="1">#REF!</definedName>
    <definedName name="OrderTable" localSheetId="35" hidden="1">#REF!</definedName>
    <definedName name="OrderTable" localSheetId="39" hidden="1">#REF!</definedName>
    <definedName name="OrderTable" hidden="1">#REF!</definedName>
    <definedName name="OWNERSHIP" localSheetId="27">#REF!</definedName>
    <definedName name="OWNERSHIP" localSheetId="21">#REF!</definedName>
    <definedName name="OWNERSHIP" localSheetId="26">#REF!</definedName>
    <definedName name="OWNERSHIP" localSheetId="33">#REF!</definedName>
    <definedName name="OWNERSHIP" localSheetId="38">#REF!</definedName>
    <definedName name="OWNERSHIP" localSheetId="44">#REF!</definedName>
    <definedName name="OWNERSHIP" localSheetId="46">#REF!</definedName>
    <definedName name="OWNERSHIP" localSheetId="49">#REF!</definedName>
    <definedName name="OWNERSHIP" localSheetId="47">#REF!</definedName>
    <definedName name="OWNERSHIP" localSheetId="50">#REF!</definedName>
    <definedName name="OWNERSHIP" localSheetId="7">#REF!</definedName>
    <definedName name="OWNERSHIP" localSheetId="6">#REF!</definedName>
    <definedName name="OWNERSHIP" localSheetId="8">#REF!</definedName>
    <definedName name="OWNERSHIP" localSheetId="10">#REF!</definedName>
    <definedName name="OWNERSHIP" localSheetId="11">#REF!</definedName>
    <definedName name="OWNERSHIP" localSheetId="12">#REF!</definedName>
    <definedName name="OWNERSHIP" localSheetId="59">#REF!</definedName>
    <definedName name="OWNERSHIP" localSheetId="35">#REF!</definedName>
    <definedName name="OWNERSHIP" localSheetId="39">#REF!</definedName>
    <definedName name="OWNERSHIP">#REF!</definedName>
    <definedName name="Phone" localSheetId="27">#REF!</definedName>
    <definedName name="Phone" localSheetId="21">#REF!</definedName>
    <definedName name="Phone" localSheetId="26">#REF!</definedName>
    <definedName name="Phone" localSheetId="33">#REF!</definedName>
    <definedName name="Phone" localSheetId="38">#REF!</definedName>
    <definedName name="Phone" localSheetId="44">#REF!</definedName>
    <definedName name="Phone" localSheetId="46">#REF!</definedName>
    <definedName name="Phone" localSheetId="49">#REF!</definedName>
    <definedName name="Phone" localSheetId="47">#REF!</definedName>
    <definedName name="Phone" localSheetId="50">#REF!</definedName>
    <definedName name="Phone" localSheetId="7">#REF!</definedName>
    <definedName name="Phone" localSheetId="6">#REF!</definedName>
    <definedName name="Phone" localSheetId="8">#REF!</definedName>
    <definedName name="Phone" localSheetId="10">#REF!</definedName>
    <definedName name="Phone" localSheetId="11">#REF!</definedName>
    <definedName name="Phone" localSheetId="12">#REF!</definedName>
    <definedName name="Phone" localSheetId="59">#REF!</definedName>
    <definedName name="Phone" localSheetId="35">#REF!</definedName>
    <definedName name="Phone" localSheetId="39">#REF!</definedName>
    <definedName name="Phone">#REF!</definedName>
    <definedName name="print" localSheetId="27">#REF!</definedName>
    <definedName name="print" localSheetId="21">#REF!</definedName>
    <definedName name="print" localSheetId="26">#REF!</definedName>
    <definedName name="print" localSheetId="33">#REF!</definedName>
    <definedName name="print" localSheetId="38">#REF!</definedName>
    <definedName name="print" localSheetId="44">#REF!</definedName>
    <definedName name="print" localSheetId="46">#REF!</definedName>
    <definedName name="print" localSheetId="49">#REF!</definedName>
    <definedName name="print" localSheetId="47">#REF!</definedName>
    <definedName name="print" localSheetId="50">#REF!</definedName>
    <definedName name="print" localSheetId="7">#REF!</definedName>
    <definedName name="print" localSheetId="6">#REF!</definedName>
    <definedName name="print" localSheetId="8">#REF!</definedName>
    <definedName name="print" localSheetId="10">#REF!</definedName>
    <definedName name="print" localSheetId="11">#REF!</definedName>
    <definedName name="print" localSheetId="12">#REF!</definedName>
    <definedName name="print" localSheetId="59">#REF!</definedName>
    <definedName name="print" localSheetId="35">#REF!</definedName>
    <definedName name="print" localSheetId="39">#REF!</definedName>
    <definedName name="print">#REF!</definedName>
    <definedName name="_xlnm.Print_Area" localSheetId="34">'32d'!$A$1:$H$28</definedName>
    <definedName name="_xlnm.Print_Area" localSheetId="36">'Constant GDP_ Industry'!$A$1:$K$86</definedName>
    <definedName name="_xlnm.Print_Area" localSheetId="29">'Constant GDP_Agric'!$A$1:$J$86</definedName>
    <definedName name="_xlnm.Print_Area" localSheetId="27">'Constant GDP_All'!$A$1:$P$86</definedName>
    <definedName name="_xlnm.Print_Area" localSheetId="0">COVER!$A$1:$I$38</definedName>
    <definedName name="_xlnm.Print_Area" localSheetId="22">'Current GDP_Agric'!$A$1:$I$86</definedName>
    <definedName name="_xlnm.Print_Area" localSheetId="21">'Current GDP_All'!$A$1:$O$86</definedName>
    <definedName name="_xlnm.Print_Area" localSheetId="23">'Current GDP_Industry'!$A$1:$K$86</definedName>
    <definedName name="_xlnm.Print_Area" localSheetId="24">'Current GDP_Service'!$A$1:$P$82</definedName>
    <definedName name="_xlnm.Print_Area" localSheetId="26">Deflators!$A$1:$P$87</definedName>
    <definedName name="_xlnm.Print_Area" localSheetId="2">Notes!$A$1:$D$36</definedName>
    <definedName name="_xlnm.Print_Area" localSheetId="33">'Q on Q Growth Rate Agric '!$A$1:$J$85</definedName>
    <definedName name="_xlnm.Print_Area" localSheetId="38">'Q on Q Growth Rate Industry'!$A$1:$K$85</definedName>
    <definedName name="_xlnm.Print_Area" localSheetId="45">'Seasonal Adjusted Agric'!$A$1:$I$83</definedName>
    <definedName name="_xlnm.Print_Area" localSheetId="44">'Seasonal Adjusted GDP_ All'!$A$1:$O$83</definedName>
    <definedName name="_xlnm.Print_Area" localSheetId="48">'Seasonal Adjusted Industry'!$A$1:$J$83</definedName>
    <definedName name="_xlnm.Print_Area" localSheetId="46">'Seasonal Adjusted Q on Q Agric'!$A$1:$I$83</definedName>
    <definedName name="_xlnm.Print_Area" localSheetId="49">'Seasonal Adjusted Q on Q Indust'!$A$1:$J$83</definedName>
    <definedName name="_xlnm.Print_Area" localSheetId="52">'Seasonal Adjusted QonQ Service'!$A$1:$P$83</definedName>
    <definedName name="_xlnm.Print_Area" localSheetId="51">'Seasonal Adjusted Services'!$A$1:$P$83</definedName>
    <definedName name="_xlnm.Print_Area" localSheetId="47">'Seasonal Adjusted Y on Y Agric'!$A$1:$I$79</definedName>
    <definedName name="_xlnm.Print_Area" localSheetId="50">'Seasonal Adjusted Y on Y Indust'!$A$1:$J$79</definedName>
    <definedName name="_xlnm.Print_Area" localSheetId="53">'Seasonal Adjusted YonY Service'!$A$1:$P$79</definedName>
    <definedName name="_xlnm.Print_Area" localSheetId="13">Sheet1!$A$1:$AE$99</definedName>
    <definedName name="_xlnm.Print_Area" localSheetId="5">'T1'!$A$1:$AA$36</definedName>
    <definedName name="_xlnm.Print_Area" localSheetId="7">'T1 (2)'!$A$1:$AB$38</definedName>
    <definedName name="_xlnm.Print_Area" localSheetId="6">'T2'!$A$1:$AA$37</definedName>
    <definedName name="_xlnm.Print_Area" localSheetId="8">'T2 (2)'!$A$1:$AD$37</definedName>
    <definedName name="_xlnm.Print_Area" localSheetId="9">'T3'!$A$1:$AA$40</definedName>
    <definedName name="_xlnm.Print_Area" localSheetId="10">'T4'!$A$1:$AA$36</definedName>
    <definedName name="_xlnm.Print_Area" localSheetId="11">'T5'!$A$1:$AA$37</definedName>
    <definedName name="_xlnm.Print_Area" localSheetId="12">'T6'!$A$1:$AA$39</definedName>
    <definedName name="_xlnm.Print_Area" localSheetId="59">Tsum2!$A$1:$P$33</definedName>
    <definedName name="_xlnm.Print_Area" localSheetId="35">'Y on Y Growth Rate Agirc'!$A$1:$J$82</definedName>
    <definedName name="_xlnm.Print_Area" localSheetId="39">'Y on Y Growth Rate Industry'!$A$1:$K$79</definedName>
    <definedName name="_xlnm.Print_Area">#REF!</definedName>
    <definedName name="PRINT_AREA_MI" localSheetId="27">#REF!</definedName>
    <definedName name="PRINT_AREA_MI" localSheetId="21">#REF!</definedName>
    <definedName name="PRINT_AREA_MI" localSheetId="26">#REF!</definedName>
    <definedName name="PRINT_AREA_MI" localSheetId="33">#REF!</definedName>
    <definedName name="PRINT_AREA_MI" localSheetId="38">#REF!</definedName>
    <definedName name="PRINT_AREA_MI" localSheetId="44">#REF!</definedName>
    <definedName name="PRINT_AREA_MI" localSheetId="46">#REF!</definedName>
    <definedName name="PRINT_AREA_MI" localSheetId="49">#REF!</definedName>
    <definedName name="PRINT_AREA_MI" localSheetId="47">#REF!</definedName>
    <definedName name="PRINT_AREA_MI" localSheetId="50">#REF!</definedName>
    <definedName name="PRINT_AREA_MI" localSheetId="7">#REF!</definedName>
    <definedName name="PRINT_AREA_MI" localSheetId="6">#REF!</definedName>
    <definedName name="PRINT_AREA_MI" localSheetId="8">#REF!</definedName>
    <definedName name="PRINT_AREA_MI" localSheetId="10">#REF!</definedName>
    <definedName name="PRINT_AREA_MI" localSheetId="11">#REF!</definedName>
    <definedName name="PRINT_AREA_MI" localSheetId="12">#REF!</definedName>
    <definedName name="PRINT_AREA_MI" localSheetId="59">#REF!</definedName>
    <definedName name="PRINT_AREA_MI" localSheetId="35">#REF!</definedName>
    <definedName name="PRINT_AREA_MI" localSheetId="39">#REF!</definedName>
    <definedName name="PRINT_AREA_MI">#REF!</definedName>
    <definedName name="Print_Areaq56" localSheetId="27">#REF!</definedName>
    <definedName name="Print_Areaq56" localSheetId="21">#REF!</definedName>
    <definedName name="Print_Areaq56" localSheetId="26">#REF!</definedName>
    <definedName name="Print_Areaq56" localSheetId="33">#REF!</definedName>
    <definedName name="Print_Areaq56" localSheetId="38">#REF!</definedName>
    <definedName name="Print_Areaq56" localSheetId="44">#REF!</definedName>
    <definedName name="Print_Areaq56" localSheetId="46">#REF!</definedName>
    <definedName name="Print_Areaq56" localSheetId="49">#REF!</definedName>
    <definedName name="Print_Areaq56" localSheetId="47">#REF!</definedName>
    <definedName name="Print_Areaq56" localSheetId="50">#REF!</definedName>
    <definedName name="Print_Areaq56" localSheetId="7">#REF!</definedName>
    <definedName name="Print_Areaq56" localSheetId="6">#REF!</definedName>
    <definedName name="Print_Areaq56" localSheetId="8">#REF!</definedName>
    <definedName name="Print_Areaq56" localSheetId="10">#REF!</definedName>
    <definedName name="Print_Areaq56" localSheetId="11">#REF!</definedName>
    <definedName name="Print_Areaq56" localSheetId="12">#REF!</definedName>
    <definedName name="Print_Areaq56" localSheetId="59">#REF!</definedName>
    <definedName name="Print_Areaq56" localSheetId="35">#REF!</definedName>
    <definedName name="Print_Areaq56" localSheetId="39">#REF!</definedName>
    <definedName name="Print_Areaq56">#REF!</definedName>
    <definedName name="_xlnm.Print_Titles" localSheetId="36">'Constant GDP_ Industry'!$1:$3</definedName>
    <definedName name="_xlnm.Print_Titles" localSheetId="40">'Constant GDP_ Services'!$1:$3</definedName>
    <definedName name="_xlnm.Print_Titles" localSheetId="29">'Constant GDP_Agric'!$1:$3</definedName>
    <definedName name="_xlnm.Print_Titles" localSheetId="27">'Constant GDP_All'!$1:$3</definedName>
    <definedName name="_xlnm.Print_Titles" localSheetId="22">'Current GDP_Agric'!$1:$3</definedName>
    <definedName name="_xlnm.Print_Titles" localSheetId="21">'Current GDP_All'!$1:$3</definedName>
    <definedName name="_xlnm.Print_Titles" localSheetId="23">'Current GDP_Industry'!$1:$3</definedName>
    <definedName name="_xlnm.Print_Titles" localSheetId="24">'Current GDP_Service'!$1:$3</definedName>
    <definedName name="_xlnm.Print_Titles" localSheetId="26">Deflators!$1:$4</definedName>
    <definedName name="_xlnm.Print_Titles" localSheetId="33">'Q on Q Growth Rate Agric '!$1:$3</definedName>
    <definedName name="_xlnm.Print_Titles" localSheetId="38">'Q on Q Growth Rate Industry'!$1:$3</definedName>
    <definedName name="_xlnm.Print_Titles" localSheetId="42">'Q on Q Growth Rate Services'!$1:$3</definedName>
    <definedName name="_xlnm.Print_Titles" localSheetId="45">'Seasonal Adjusted Agric'!$1:$3</definedName>
    <definedName name="_xlnm.Print_Titles" localSheetId="44">'Seasonal Adjusted GDP_ All'!$1:$3</definedName>
    <definedName name="_xlnm.Print_Titles" localSheetId="48">'Seasonal Adjusted Industry'!$1:$3</definedName>
    <definedName name="_xlnm.Print_Titles" localSheetId="46">'Seasonal Adjusted Q on Q Agric'!$1:$3</definedName>
    <definedName name="_xlnm.Print_Titles" localSheetId="49">'Seasonal Adjusted Q on Q Indust'!$1:$3</definedName>
    <definedName name="_xlnm.Print_Titles" localSheetId="52">'Seasonal Adjusted QonQ Service'!$1:$3</definedName>
    <definedName name="_xlnm.Print_Titles" localSheetId="51">'Seasonal Adjusted Services'!$1:$3</definedName>
    <definedName name="_xlnm.Print_Titles" localSheetId="47">'Seasonal Adjusted Y on Y Agric'!$1:$3</definedName>
    <definedName name="_xlnm.Print_Titles" localSheetId="50">'Seasonal Adjusted Y on Y Indust'!$1:$3</definedName>
    <definedName name="_xlnm.Print_Titles" localSheetId="53">'Seasonal Adjusted YonY Service'!$1:$3</definedName>
    <definedName name="_xlnm.Print_Titles" localSheetId="7">#REF!</definedName>
    <definedName name="_xlnm.Print_Titles" localSheetId="6">#REF!</definedName>
    <definedName name="_xlnm.Print_Titles" localSheetId="8">#REF!</definedName>
    <definedName name="_xlnm.Print_Titles" localSheetId="10">#REF!</definedName>
    <definedName name="_xlnm.Print_Titles" localSheetId="11">#REF!</definedName>
    <definedName name="_xlnm.Print_Titles" localSheetId="12">#REF!</definedName>
    <definedName name="_xlnm.Print_Titles" localSheetId="59">#REF!</definedName>
    <definedName name="_xlnm.Print_Titles" localSheetId="35">'Y on Y Growth Rate Agirc'!$1:$3</definedName>
    <definedName name="_xlnm.Print_Titles" localSheetId="39">'Y on Y Growth Rate Industry'!$1:$3</definedName>
    <definedName name="_xlnm.Print_Titles" localSheetId="43">'Y on Y Growth Rate Services'!$1:$3</definedName>
    <definedName name="_xlnm.Print_Titles">#REF!</definedName>
    <definedName name="PRINT_TITLES_MI" localSheetId="27">#REF!</definedName>
    <definedName name="PRINT_TITLES_MI" localSheetId="21">#REF!</definedName>
    <definedName name="PRINT_TITLES_MI" localSheetId="26">#REF!</definedName>
    <definedName name="PRINT_TITLES_MI" localSheetId="33">#REF!</definedName>
    <definedName name="PRINT_TITLES_MI" localSheetId="38">#REF!</definedName>
    <definedName name="PRINT_TITLES_MI" localSheetId="44">#REF!</definedName>
    <definedName name="PRINT_TITLES_MI" localSheetId="46">#REF!</definedName>
    <definedName name="PRINT_TITLES_MI" localSheetId="49">#REF!</definedName>
    <definedName name="PRINT_TITLES_MI" localSheetId="47">#REF!</definedName>
    <definedName name="PRINT_TITLES_MI" localSheetId="50">#REF!</definedName>
    <definedName name="PRINT_TITLES_MI" localSheetId="7">#REF!</definedName>
    <definedName name="PRINT_TITLES_MI" localSheetId="6">#REF!</definedName>
    <definedName name="PRINT_TITLES_MI" localSheetId="8">#REF!</definedName>
    <definedName name="PRINT_TITLES_MI" localSheetId="10">#REF!</definedName>
    <definedName name="PRINT_TITLES_MI" localSheetId="11">#REF!</definedName>
    <definedName name="PRINT_TITLES_MI" localSheetId="12">#REF!</definedName>
    <definedName name="PRINT_TITLES_MI" localSheetId="59">#REF!</definedName>
    <definedName name="PRINT_TITLES_MI" localSheetId="35">#REF!</definedName>
    <definedName name="PRINT_TITLES_MI" localSheetId="39">#REF!</definedName>
    <definedName name="PRINT_TITLES_MI">#REF!</definedName>
    <definedName name="Printing" localSheetId="27">#REF!</definedName>
    <definedName name="Printing" localSheetId="21">#REF!</definedName>
    <definedName name="Printing" localSheetId="26">#REF!</definedName>
    <definedName name="Printing" localSheetId="33">#REF!</definedName>
    <definedName name="Printing" localSheetId="38">#REF!</definedName>
    <definedName name="Printing" localSheetId="44">#REF!</definedName>
    <definedName name="Printing" localSheetId="46">#REF!</definedName>
    <definedName name="Printing" localSheetId="49">#REF!</definedName>
    <definedName name="Printing" localSheetId="47">#REF!</definedName>
    <definedName name="Printing" localSheetId="50">#REF!</definedName>
    <definedName name="Printing" localSheetId="7">#REF!</definedName>
    <definedName name="Printing" localSheetId="6">#REF!</definedName>
    <definedName name="Printing" localSheetId="8">#REF!</definedName>
    <definedName name="Printing" localSheetId="10">#REF!</definedName>
    <definedName name="Printing" localSheetId="11">#REF!</definedName>
    <definedName name="Printing" localSheetId="12">#REF!</definedName>
    <definedName name="Printing" localSheetId="59">#REF!</definedName>
    <definedName name="Printing" localSheetId="35">#REF!</definedName>
    <definedName name="Printing" localSheetId="39">#REF!</definedName>
    <definedName name="Printing">#REF!</definedName>
    <definedName name="ProdForm" localSheetId="27" hidden="1">#REF!</definedName>
    <definedName name="ProdForm" localSheetId="21" hidden="1">#REF!</definedName>
    <definedName name="ProdForm" localSheetId="26" hidden="1">#REF!</definedName>
    <definedName name="ProdForm" localSheetId="33" hidden="1">#REF!</definedName>
    <definedName name="ProdForm" localSheetId="38" hidden="1">#REF!</definedName>
    <definedName name="ProdForm" localSheetId="44" hidden="1">#REF!</definedName>
    <definedName name="ProdForm" localSheetId="46" hidden="1">#REF!</definedName>
    <definedName name="ProdForm" localSheetId="49" hidden="1">#REF!</definedName>
    <definedName name="ProdForm" localSheetId="47" hidden="1">#REF!</definedName>
    <definedName name="ProdForm" localSheetId="50" hidden="1">#REF!</definedName>
    <definedName name="ProdForm" localSheetId="7" hidden="1">#REF!</definedName>
    <definedName name="ProdForm" localSheetId="6" hidden="1">#REF!</definedName>
    <definedName name="ProdForm" localSheetId="8" hidden="1">#REF!</definedName>
    <definedName name="ProdForm" localSheetId="10" hidden="1">#REF!</definedName>
    <definedName name="ProdForm" localSheetId="11" hidden="1">#REF!</definedName>
    <definedName name="ProdForm" localSheetId="12" hidden="1">#REF!</definedName>
    <definedName name="ProdForm" localSheetId="59" hidden="1">#REF!</definedName>
    <definedName name="ProdForm" localSheetId="35" hidden="1">#REF!</definedName>
    <definedName name="ProdForm" localSheetId="39" hidden="1">#REF!</definedName>
    <definedName name="ProdForm" hidden="1">#REF!</definedName>
    <definedName name="Product" localSheetId="27" hidden="1">#REF!</definedName>
    <definedName name="Product" localSheetId="21" hidden="1">#REF!</definedName>
    <definedName name="Product" localSheetId="26" hidden="1">#REF!</definedName>
    <definedName name="Product" localSheetId="33" hidden="1">#REF!</definedName>
    <definedName name="Product" localSheetId="38" hidden="1">#REF!</definedName>
    <definedName name="Product" localSheetId="44" hidden="1">#REF!</definedName>
    <definedName name="Product" localSheetId="46" hidden="1">#REF!</definedName>
    <definedName name="Product" localSheetId="49" hidden="1">#REF!</definedName>
    <definedName name="Product" localSheetId="47" hidden="1">#REF!</definedName>
    <definedName name="Product" localSheetId="50" hidden="1">#REF!</definedName>
    <definedName name="Product" localSheetId="7" hidden="1">#REF!</definedName>
    <definedName name="Product" localSheetId="6" hidden="1">#REF!</definedName>
    <definedName name="Product" localSheetId="8" hidden="1">#REF!</definedName>
    <definedName name="Product" localSheetId="10" hidden="1">#REF!</definedName>
    <definedName name="Product" localSheetId="11" hidden="1">#REF!</definedName>
    <definedName name="Product" localSheetId="12" hidden="1">#REF!</definedName>
    <definedName name="Product" localSheetId="59" hidden="1">#REF!</definedName>
    <definedName name="Product" localSheetId="35" hidden="1">#REF!</definedName>
    <definedName name="Product" localSheetId="39" hidden="1">#REF!</definedName>
    <definedName name="Product" hidden="1">#REF!</definedName>
    <definedName name="qr" localSheetId="27">#REF!</definedName>
    <definedName name="qr" localSheetId="21">#REF!</definedName>
    <definedName name="qr" localSheetId="26">#REF!</definedName>
    <definedName name="qr" localSheetId="33">#REF!</definedName>
    <definedName name="qr" localSheetId="38">#REF!</definedName>
    <definedName name="qr" localSheetId="44">#REF!</definedName>
    <definedName name="qr" localSheetId="46">#REF!</definedName>
    <definedName name="qr" localSheetId="49">#REF!</definedName>
    <definedName name="qr" localSheetId="47">#REF!</definedName>
    <definedName name="qr" localSheetId="50">#REF!</definedName>
    <definedName name="qr" localSheetId="7">#REF!</definedName>
    <definedName name="qr" localSheetId="6">#REF!</definedName>
    <definedName name="qr" localSheetId="8">#REF!</definedName>
    <definedName name="qr" localSheetId="10">#REF!</definedName>
    <definedName name="qr" localSheetId="11">#REF!</definedName>
    <definedName name="qr" localSheetId="12">#REF!</definedName>
    <definedName name="qr" localSheetId="59">#REF!</definedName>
    <definedName name="qr" localSheetId="35">#REF!</definedName>
    <definedName name="qr" localSheetId="39">#REF!</definedName>
    <definedName name="qr">#REF!</definedName>
    <definedName name="qw" localSheetId="27">#REF!</definedName>
    <definedName name="qw" localSheetId="21">#REF!</definedName>
    <definedName name="qw" localSheetId="26">#REF!</definedName>
    <definedName name="qw" localSheetId="33">#REF!</definedName>
    <definedName name="qw" localSheetId="38">#REF!</definedName>
    <definedName name="qw" localSheetId="44">#REF!</definedName>
    <definedName name="qw" localSheetId="46">#REF!</definedName>
    <definedName name="qw" localSheetId="49">#REF!</definedName>
    <definedName name="qw" localSheetId="47">#REF!</definedName>
    <definedName name="qw" localSheetId="50">#REF!</definedName>
    <definedName name="qw" localSheetId="7">#REF!</definedName>
    <definedName name="qw" localSheetId="6">#REF!</definedName>
    <definedName name="qw" localSheetId="8">#REF!</definedName>
    <definedName name="qw" localSheetId="10">#REF!</definedName>
    <definedName name="qw" localSheetId="11">#REF!</definedName>
    <definedName name="qw" localSheetId="12">#REF!</definedName>
    <definedName name="qw" localSheetId="59">#REF!</definedName>
    <definedName name="qw" localSheetId="35">#REF!</definedName>
    <definedName name="qw" localSheetId="39">#REF!</definedName>
    <definedName name="qw">#REF!</definedName>
    <definedName name="RCArea" localSheetId="27" hidden="1">#REF!</definedName>
    <definedName name="RCArea" localSheetId="21" hidden="1">#REF!</definedName>
    <definedName name="RCArea" localSheetId="26" hidden="1">#REF!</definedName>
    <definedName name="RCArea" localSheetId="33" hidden="1">#REF!</definedName>
    <definedName name="RCArea" localSheetId="38" hidden="1">#REF!</definedName>
    <definedName name="RCArea" localSheetId="44" hidden="1">#REF!</definedName>
    <definedName name="RCArea" localSheetId="46" hidden="1">#REF!</definedName>
    <definedName name="RCArea" localSheetId="49" hidden="1">#REF!</definedName>
    <definedName name="RCArea" localSheetId="47" hidden="1">#REF!</definedName>
    <definedName name="RCArea" localSheetId="50" hidden="1">#REF!</definedName>
    <definedName name="RCArea" localSheetId="7" hidden="1">#REF!</definedName>
    <definedName name="RCArea" localSheetId="6" hidden="1">#REF!</definedName>
    <definedName name="RCArea" localSheetId="8" hidden="1">#REF!</definedName>
    <definedName name="RCArea" localSheetId="10" hidden="1">#REF!</definedName>
    <definedName name="RCArea" localSheetId="11" hidden="1">#REF!</definedName>
    <definedName name="RCArea" localSheetId="12" hidden="1">#REF!</definedName>
    <definedName name="RCArea" localSheetId="59" hidden="1">#REF!</definedName>
    <definedName name="RCArea" localSheetId="35" hidden="1">#REF!</definedName>
    <definedName name="RCArea" localSheetId="39" hidden="1">#REF!</definedName>
    <definedName name="RCArea" hidden="1">#REF!</definedName>
    <definedName name="RD" localSheetId="27">#REF!</definedName>
    <definedName name="RD" localSheetId="21">#REF!</definedName>
    <definedName name="RD" localSheetId="26">#REF!</definedName>
    <definedName name="RD" localSheetId="33">#REF!</definedName>
    <definedName name="RD" localSheetId="38">#REF!</definedName>
    <definedName name="RD" localSheetId="44">#REF!</definedName>
    <definedName name="RD" localSheetId="46">#REF!</definedName>
    <definedName name="RD" localSheetId="49">#REF!</definedName>
    <definedName name="RD" localSheetId="47">#REF!</definedName>
    <definedName name="RD" localSheetId="50">#REF!</definedName>
    <definedName name="RD" localSheetId="7">#REF!</definedName>
    <definedName name="RD" localSheetId="6">#REF!</definedName>
    <definedName name="RD" localSheetId="8">#REF!</definedName>
    <definedName name="RD" localSheetId="10">#REF!</definedName>
    <definedName name="RD" localSheetId="11">#REF!</definedName>
    <definedName name="RD" localSheetId="12">#REF!</definedName>
    <definedName name="RD" localSheetId="59">#REF!</definedName>
    <definedName name="RD" localSheetId="35">#REF!</definedName>
    <definedName name="RD" localSheetId="39">#REF!</definedName>
    <definedName name="RD">#REF!</definedName>
    <definedName name="rrr" localSheetId="27">#REF!</definedName>
    <definedName name="rrr" localSheetId="21">#REF!</definedName>
    <definedName name="rrr" localSheetId="26">#REF!</definedName>
    <definedName name="rrr" localSheetId="33">#REF!</definedName>
    <definedName name="rrr" localSheetId="38">#REF!</definedName>
    <definedName name="rrr" localSheetId="44">#REF!</definedName>
    <definedName name="rrr" localSheetId="46">#REF!</definedName>
    <definedName name="rrr" localSheetId="49">#REF!</definedName>
    <definedName name="rrr" localSheetId="47">#REF!</definedName>
    <definedName name="rrr" localSheetId="50">#REF!</definedName>
    <definedName name="rrr" localSheetId="7">#REF!</definedName>
    <definedName name="rrr" localSheetId="6">#REF!</definedName>
    <definedName name="rrr" localSheetId="8">#REF!</definedName>
    <definedName name="rrr" localSheetId="10">#REF!</definedName>
    <definedName name="rrr" localSheetId="11">#REF!</definedName>
    <definedName name="rrr" localSheetId="12">#REF!</definedName>
    <definedName name="rrr" localSheetId="59">#REF!</definedName>
    <definedName name="rrr" localSheetId="35">#REF!</definedName>
    <definedName name="rrr" localSheetId="39">#REF!</definedName>
    <definedName name="rrr">#REF!</definedName>
    <definedName name="rural" localSheetId="27">#REF!</definedName>
    <definedName name="rural" localSheetId="21">#REF!</definedName>
    <definedName name="rural" localSheetId="26">#REF!</definedName>
    <definedName name="rural" localSheetId="33">#REF!</definedName>
    <definedName name="rural" localSheetId="38">#REF!</definedName>
    <definedName name="rural" localSheetId="44">#REF!</definedName>
    <definedName name="rural" localSheetId="46">#REF!</definedName>
    <definedName name="rural" localSheetId="49">#REF!</definedName>
    <definedName name="rural" localSheetId="47">#REF!</definedName>
    <definedName name="rural" localSheetId="50">#REF!</definedName>
    <definedName name="rural" localSheetId="7">#REF!</definedName>
    <definedName name="rural" localSheetId="6">#REF!</definedName>
    <definedName name="rural" localSheetId="8">#REF!</definedName>
    <definedName name="rural" localSheetId="10">#REF!</definedName>
    <definedName name="rural" localSheetId="11">#REF!</definedName>
    <definedName name="rural" localSheetId="12">#REF!</definedName>
    <definedName name="rural" localSheetId="59">#REF!</definedName>
    <definedName name="rural" localSheetId="35">#REF!</definedName>
    <definedName name="rural" localSheetId="39">#REF!</definedName>
    <definedName name="rural">#REF!</definedName>
    <definedName name="s" localSheetId="27">#REF!</definedName>
    <definedName name="s" localSheetId="21">#REF!</definedName>
    <definedName name="s" localSheetId="26">#REF!</definedName>
    <definedName name="s" localSheetId="33">#REF!</definedName>
    <definedName name="s" localSheetId="38">#REF!</definedName>
    <definedName name="s" localSheetId="44">#REF!</definedName>
    <definedName name="s" localSheetId="46">#REF!</definedName>
    <definedName name="s" localSheetId="49">#REF!</definedName>
    <definedName name="s" localSheetId="47">#REF!</definedName>
    <definedName name="s" localSheetId="50">#REF!</definedName>
    <definedName name="s" localSheetId="7">#REF!</definedName>
    <definedName name="s" localSheetId="6">#REF!</definedName>
    <definedName name="s" localSheetId="8">#REF!</definedName>
    <definedName name="s" localSheetId="10">#REF!</definedName>
    <definedName name="s" localSheetId="11">#REF!</definedName>
    <definedName name="s" localSheetId="12">#REF!</definedName>
    <definedName name="s" localSheetId="59">#REF!</definedName>
    <definedName name="s" localSheetId="35">#REF!</definedName>
    <definedName name="s" localSheetId="39">#REF!</definedName>
    <definedName name="s">#REF!</definedName>
    <definedName name="SHEET1" localSheetId="27">#REF!</definedName>
    <definedName name="SHEET1" localSheetId="21">#REF!</definedName>
    <definedName name="SHEET1" localSheetId="26">#REF!</definedName>
    <definedName name="SHEET1" localSheetId="33">#REF!</definedName>
    <definedName name="SHEET1" localSheetId="38">#REF!</definedName>
    <definedName name="SHEET1" localSheetId="44">#REF!</definedName>
    <definedName name="SHEET1" localSheetId="46">#REF!</definedName>
    <definedName name="SHEET1" localSheetId="49">#REF!</definedName>
    <definedName name="SHEET1" localSheetId="47">#REF!</definedName>
    <definedName name="SHEET1" localSheetId="50">#REF!</definedName>
    <definedName name="SHEET1" localSheetId="7">#REF!</definedName>
    <definedName name="SHEET1" localSheetId="6">#REF!</definedName>
    <definedName name="SHEET1" localSheetId="8">#REF!</definedName>
    <definedName name="SHEET1" localSheetId="10">#REF!</definedName>
    <definedName name="SHEET1" localSheetId="11">#REF!</definedName>
    <definedName name="SHEET1" localSheetId="12">#REF!</definedName>
    <definedName name="SHEET1" localSheetId="59">#REF!</definedName>
    <definedName name="SHEET1" localSheetId="35">#REF!</definedName>
    <definedName name="SHEET1" localSheetId="39">#REF!</definedName>
    <definedName name="SHEET1">#REF!</definedName>
    <definedName name="SHEET2A" localSheetId="27">#REF!</definedName>
    <definedName name="SHEET2A" localSheetId="21">#REF!</definedName>
    <definedName name="SHEET2A" localSheetId="26">#REF!</definedName>
    <definedName name="SHEET2A" localSheetId="33">#REF!</definedName>
    <definedName name="SHEET2A" localSheetId="38">#REF!</definedName>
    <definedName name="SHEET2A" localSheetId="44">#REF!</definedName>
    <definedName name="SHEET2A" localSheetId="46">#REF!</definedName>
    <definedName name="SHEET2A" localSheetId="49">#REF!</definedName>
    <definedName name="SHEET2A" localSheetId="47">#REF!</definedName>
    <definedName name="SHEET2A" localSheetId="50">#REF!</definedName>
    <definedName name="SHEET2A" localSheetId="7">#REF!</definedName>
    <definedName name="SHEET2A" localSheetId="6">#REF!</definedName>
    <definedName name="SHEET2A" localSheetId="8">#REF!</definedName>
    <definedName name="SHEET2A" localSheetId="10">#REF!</definedName>
    <definedName name="SHEET2A" localSheetId="11">#REF!</definedName>
    <definedName name="SHEET2A" localSheetId="12">#REF!</definedName>
    <definedName name="SHEET2A" localSheetId="59">#REF!</definedName>
    <definedName name="SHEET2A" localSheetId="35">#REF!</definedName>
    <definedName name="SHEET2A" localSheetId="39">#REF!</definedName>
    <definedName name="SHEET2A">#REF!</definedName>
    <definedName name="SHEET2B" localSheetId="27">#REF!</definedName>
    <definedName name="SHEET2B" localSheetId="21">#REF!</definedName>
    <definedName name="SHEET2B" localSheetId="26">#REF!</definedName>
    <definedName name="SHEET2B" localSheetId="33">#REF!</definedName>
    <definedName name="SHEET2B" localSheetId="38">#REF!</definedName>
    <definedName name="SHEET2B" localSheetId="44">#REF!</definedName>
    <definedName name="SHEET2B" localSheetId="46">#REF!</definedName>
    <definedName name="SHEET2B" localSheetId="49">#REF!</definedName>
    <definedName name="SHEET2B" localSheetId="47">#REF!</definedName>
    <definedName name="SHEET2B" localSheetId="50">#REF!</definedName>
    <definedName name="SHEET2B" localSheetId="7">#REF!</definedName>
    <definedName name="SHEET2B" localSheetId="6">#REF!</definedName>
    <definedName name="SHEET2B" localSheetId="8">#REF!</definedName>
    <definedName name="SHEET2B" localSheetId="10">#REF!</definedName>
    <definedName name="SHEET2B" localSheetId="11">#REF!</definedName>
    <definedName name="SHEET2B" localSheetId="12">#REF!</definedName>
    <definedName name="SHEET2B" localSheetId="59">#REF!</definedName>
    <definedName name="SHEET2B" localSheetId="35">#REF!</definedName>
    <definedName name="SHEET2B" localSheetId="39">#REF!</definedName>
    <definedName name="SHEET2B">#REF!</definedName>
    <definedName name="SHEET3" localSheetId="27">#REF!</definedName>
    <definedName name="SHEET3" localSheetId="21">#REF!</definedName>
    <definedName name="SHEET3" localSheetId="26">#REF!</definedName>
    <definedName name="SHEET3" localSheetId="33">#REF!</definedName>
    <definedName name="SHEET3" localSheetId="38">#REF!</definedName>
    <definedName name="SHEET3" localSheetId="44">#REF!</definedName>
    <definedName name="SHEET3" localSheetId="46">#REF!</definedName>
    <definedName name="SHEET3" localSheetId="49">#REF!</definedName>
    <definedName name="SHEET3" localSheetId="47">#REF!</definedName>
    <definedName name="SHEET3" localSheetId="50">#REF!</definedName>
    <definedName name="SHEET3" localSheetId="7">#REF!</definedName>
    <definedName name="SHEET3" localSheetId="6">#REF!</definedName>
    <definedName name="SHEET3" localSheetId="8">#REF!</definedName>
    <definedName name="SHEET3" localSheetId="10">#REF!</definedName>
    <definedName name="SHEET3" localSheetId="11">#REF!</definedName>
    <definedName name="SHEET3" localSheetId="12">#REF!</definedName>
    <definedName name="SHEET3" localSheetId="59">#REF!</definedName>
    <definedName name="SHEET3" localSheetId="35">#REF!</definedName>
    <definedName name="SHEET3" localSheetId="39">#REF!</definedName>
    <definedName name="SHEET3">#REF!</definedName>
    <definedName name="SHEET4" localSheetId="27">#REF!</definedName>
    <definedName name="SHEET4" localSheetId="21">#REF!</definedName>
    <definedName name="SHEET4" localSheetId="26">#REF!</definedName>
    <definedName name="SHEET4" localSheetId="33">#REF!</definedName>
    <definedName name="SHEET4" localSheetId="38">#REF!</definedName>
    <definedName name="SHEET4" localSheetId="44">#REF!</definedName>
    <definedName name="SHEET4" localSheetId="46">#REF!</definedName>
    <definedName name="SHEET4" localSheetId="49">#REF!</definedName>
    <definedName name="SHEET4" localSheetId="47">#REF!</definedName>
    <definedName name="SHEET4" localSheetId="50">#REF!</definedName>
    <definedName name="SHEET4" localSheetId="7">#REF!</definedName>
    <definedName name="SHEET4" localSheetId="6">#REF!</definedName>
    <definedName name="SHEET4" localSheetId="8">#REF!</definedName>
    <definedName name="SHEET4" localSheetId="10">#REF!</definedName>
    <definedName name="SHEET4" localSheetId="11">#REF!</definedName>
    <definedName name="SHEET4" localSheetId="12">#REF!</definedName>
    <definedName name="SHEET4" localSheetId="59">#REF!</definedName>
    <definedName name="SHEET4" localSheetId="35">#REF!</definedName>
    <definedName name="SHEET4" localSheetId="39">#REF!</definedName>
    <definedName name="SHEET4">#REF!</definedName>
    <definedName name="SHEET5" localSheetId="27">#REF!</definedName>
    <definedName name="SHEET5" localSheetId="21">#REF!</definedName>
    <definedName name="SHEET5" localSheetId="26">#REF!</definedName>
    <definedName name="SHEET5" localSheetId="33">#REF!</definedName>
    <definedName name="SHEET5" localSheetId="38">#REF!</definedName>
    <definedName name="SHEET5" localSheetId="44">#REF!</definedName>
    <definedName name="SHEET5" localSheetId="46">#REF!</definedName>
    <definedName name="SHEET5" localSheetId="49">#REF!</definedName>
    <definedName name="SHEET5" localSheetId="47">#REF!</definedName>
    <definedName name="SHEET5" localSheetId="50">#REF!</definedName>
    <definedName name="SHEET5" localSheetId="7">#REF!</definedName>
    <definedName name="SHEET5" localSheetId="6">#REF!</definedName>
    <definedName name="SHEET5" localSheetId="8">#REF!</definedName>
    <definedName name="SHEET5" localSheetId="10">#REF!</definedName>
    <definedName name="SHEET5" localSheetId="11">#REF!</definedName>
    <definedName name="SHEET5" localSheetId="12">#REF!</definedName>
    <definedName name="SHEET5" localSheetId="59">#REF!</definedName>
    <definedName name="SHEET5" localSheetId="35">#REF!</definedName>
    <definedName name="SHEET5" localSheetId="39">#REF!</definedName>
    <definedName name="SHEET5">#REF!</definedName>
    <definedName name="SHEET6" localSheetId="27">#REF!</definedName>
    <definedName name="SHEET6" localSheetId="21">#REF!</definedName>
    <definedName name="SHEET6" localSheetId="26">#REF!</definedName>
    <definedName name="SHEET6" localSheetId="33">#REF!</definedName>
    <definedName name="SHEET6" localSheetId="38">#REF!</definedName>
    <definedName name="SHEET6" localSheetId="44">#REF!</definedName>
    <definedName name="SHEET6" localSheetId="46">#REF!</definedName>
    <definedName name="SHEET6" localSheetId="49">#REF!</definedName>
    <definedName name="SHEET6" localSheetId="47">#REF!</definedName>
    <definedName name="SHEET6" localSheetId="50">#REF!</definedName>
    <definedName name="SHEET6" localSheetId="7">#REF!</definedName>
    <definedName name="SHEET6" localSheetId="6">#REF!</definedName>
    <definedName name="SHEET6" localSheetId="8">#REF!</definedName>
    <definedName name="SHEET6" localSheetId="10">#REF!</definedName>
    <definedName name="SHEET6" localSheetId="11">#REF!</definedName>
    <definedName name="SHEET6" localSheetId="12">#REF!</definedName>
    <definedName name="SHEET6" localSheetId="59">#REF!</definedName>
    <definedName name="SHEET6" localSheetId="35">#REF!</definedName>
    <definedName name="SHEET6" localSheetId="39">#REF!</definedName>
    <definedName name="SHEET6">#REF!</definedName>
    <definedName name="SHEET7" localSheetId="27">#REF!</definedName>
    <definedName name="SHEET7" localSheetId="21">#REF!</definedName>
    <definedName name="SHEET7" localSheetId="26">#REF!</definedName>
    <definedName name="SHEET7" localSheetId="33">#REF!</definedName>
    <definedName name="SHEET7" localSheetId="38">#REF!</definedName>
    <definedName name="SHEET7" localSheetId="44">#REF!</definedName>
    <definedName name="SHEET7" localSheetId="46">#REF!</definedName>
    <definedName name="SHEET7" localSheetId="49">#REF!</definedName>
    <definedName name="SHEET7" localSheetId="47">#REF!</definedName>
    <definedName name="SHEET7" localSheetId="50">#REF!</definedName>
    <definedName name="SHEET7" localSheetId="7">#REF!</definedName>
    <definedName name="SHEET7" localSheetId="6">#REF!</definedName>
    <definedName name="SHEET7" localSheetId="8">#REF!</definedName>
    <definedName name="SHEET7" localSheetId="10">#REF!</definedName>
    <definedName name="SHEET7" localSheetId="11">#REF!</definedName>
    <definedName name="SHEET7" localSheetId="12">#REF!</definedName>
    <definedName name="SHEET7" localSheetId="59">#REF!</definedName>
    <definedName name="SHEET7" localSheetId="35">#REF!</definedName>
    <definedName name="SHEET7" localSheetId="39">#REF!</definedName>
    <definedName name="SHEET7">#REF!</definedName>
    <definedName name="SHEET8" localSheetId="27">#REF!</definedName>
    <definedName name="SHEET8" localSheetId="21">#REF!</definedName>
    <definedName name="SHEET8" localSheetId="26">#REF!</definedName>
    <definedName name="SHEET8" localSheetId="33">#REF!</definedName>
    <definedName name="SHEET8" localSheetId="38">#REF!</definedName>
    <definedName name="SHEET8" localSheetId="44">#REF!</definedName>
    <definedName name="SHEET8" localSheetId="46">#REF!</definedName>
    <definedName name="SHEET8" localSheetId="49">#REF!</definedName>
    <definedName name="SHEET8" localSheetId="47">#REF!</definedName>
    <definedName name="SHEET8" localSheetId="50">#REF!</definedName>
    <definedName name="SHEET8" localSheetId="7">#REF!</definedName>
    <definedName name="SHEET8" localSheetId="6">#REF!</definedName>
    <definedName name="SHEET8" localSheetId="8">#REF!</definedName>
    <definedName name="SHEET8" localSheetId="10">#REF!</definedName>
    <definedName name="SHEET8" localSheetId="11">#REF!</definedName>
    <definedName name="SHEET8" localSheetId="12">#REF!</definedName>
    <definedName name="SHEET8" localSheetId="59">#REF!</definedName>
    <definedName name="SHEET8" localSheetId="35">#REF!</definedName>
    <definedName name="SHEET8" localSheetId="39">#REF!</definedName>
    <definedName name="SHEET8">#REF!</definedName>
    <definedName name="SIXBBREAKDOWN" localSheetId="27">#REF!</definedName>
    <definedName name="SIXBBREAKDOWN" localSheetId="21">#REF!</definedName>
    <definedName name="SIXBBREAKDOWN" localSheetId="26">#REF!</definedName>
    <definedName name="SIXBBREAKDOWN" localSheetId="33">#REF!</definedName>
    <definedName name="SIXBBREAKDOWN" localSheetId="38">#REF!</definedName>
    <definedName name="SIXBBREAKDOWN" localSheetId="44">#REF!</definedName>
    <definedName name="SIXBBREAKDOWN" localSheetId="46">#REF!</definedName>
    <definedName name="SIXBBREAKDOWN" localSheetId="49">#REF!</definedName>
    <definedName name="SIXBBREAKDOWN" localSheetId="47">#REF!</definedName>
    <definedName name="SIXBBREAKDOWN" localSheetId="50">#REF!</definedName>
    <definedName name="SIXBBREAKDOWN" localSheetId="7">#REF!</definedName>
    <definedName name="SIXBBREAKDOWN" localSheetId="6">#REF!</definedName>
    <definedName name="SIXBBREAKDOWN" localSheetId="8">#REF!</definedName>
    <definedName name="SIXBBREAKDOWN" localSheetId="10">#REF!</definedName>
    <definedName name="SIXBBREAKDOWN" localSheetId="11">#REF!</definedName>
    <definedName name="SIXBBREAKDOWN" localSheetId="12">#REF!</definedName>
    <definedName name="SIXBBREAKDOWN" localSheetId="59">#REF!</definedName>
    <definedName name="SIXBBREAKDOWN" localSheetId="35">#REF!</definedName>
    <definedName name="SIXBBREAKDOWN" localSheetId="39">#REF!</definedName>
    <definedName name="SIXBBREAKDOWN">#REF!</definedName>
    <definedName name="SpecialPrice" localSheetId="27" hidden="1">#REF!</definedName>
    <definedName name="SpecialPrice" localSheetId="21" hidden="1">#REF!</definedName>
    <definedName name="SpecialPrice" localSheetId="26" hidden="1">#REF!</definedName>
    <definedName name="SpecialPrice" localSheetId="33" hidden="1">#REF!</definedName>
    <definedName name="SpecialPrice" localSheetId="38" hidden="1">#REF!</definedName>
    <definedName name="SpecialPrice" localSheetId="44" hidden="1">#REF!</definedName>
    <definedName name="SpecialPrice" localSheetId="46" hidden="1">#REF!</definedName>
    <definedName name="SpecialPrice" localSheetId="49" hidden="1">#REF!</definedName>
    <definedName name="SpecialPrice" localSheetId="47" hidden="1">#REF!</definedName>
    <definedName name="SpecialPrice" localSheetId="50" hidden="1">#REF!</definedName>
    <definedName name="SpecialPrice" localSheetId="7" hidden="1">#REF!</definedName>
    <definedName name="SpecialPrice" localSheetId="6" hidden="1">#REF!</definedName>
    <definedName name="SpecialPrice" localSheetId="8" hidden="1">#REF!</definedName>
    <definedName name="SpecialPrice" localSheetId="10" hidden="1">#REF!</definedName>
    <definedName name="SpecialPrice" localSheetId="11" hidden="1">#REF!</definedName>
    <definedName name="SpecialPrice" localSheetId="12" hidden="1">#REF!</definedName>
    <definedName name="SpecialPrice" localSheetId="59" hidden="1">#REF!</definedName>
    <definedName name="SpecialPrice" localSheetId="35" hidden="1">#REF!</definedName>
    <definedName name="SpecialPrice" localSheetId="39" hidden="1">#REF!</definedName>
    <definedName name="SpecialPrice" hidden="1">#REF!</definedName>
    <definedName name="State" localSheetId="27">#REF!</definedName>
    <definedName name="State" localSheetId="21">#REF!</definedName>
    <definedName name="State" localSheetId="26">#REF!</definedName>
    <definedName name="State" localSheetId="33">#REF!</definedName>
    <definedName name="State" localSheetId="38">#REF!</definedName>
    <definedName name="State" localSheetId="44">#REF!</definedName>
    <definedName name="State" localSheetId="46">#REF!</definedName>
    <definedName name="State" localSheetId="49">#REF!</definedName>
    <definedName name="State" localSheetId="47">#REF!</definedName>
    <definedName name="State" localSheetId="50">#REF!</definedName>
    <definedName name="State" localSheetId="7">#REF!</definedName>
    <definedName name="State" localSheetId="6">#REF!</definedName>
    <definedName name="State" localSheetId="8">#REF!</definedName>
    <definedName name="State" localSheetId="10">#REF!</definedName>
    <definedName name="State" localSheetId="11">#REF!</definedName>
    <definedName name="State" localSheetId="12">#REF!</definedName>
    <definedName name="State" localSheetId="59">#REF!</definedName>
    <definedName name="State" localSheetId="35">#REF!</definedName>
    <definedName name="State" localSheetId="39">#REF!</definedName>
    <definedName name="State">#REF!</definedName>
    <definedName name="table" localSheetId="27">#REF!</definedName>
    <definedName name="table" localSheetId="21">#REF!</definedName>
    <definedName name="table" localSheetId="26">#REF!</definedName>
    <definedName name="table" localSheetId="33">#REF!</definedName>
    <definedName name="table" localSheetId="38">#REF!</definedName>
    <definedName name="table" localSheetId="44">#REF!</definedName>
    <definedName name="table" localSheetId="46">#REF!</definedName>
    <definedName name="table" localSheetId="49">#REF!</definedName>
    <definedName name="table" localSheetId="47">#REF!</definedName>
    <definedName name="table" localSheetId="50">#REF!</definedName>
    <definedName name="table" localSheetId="7">#REF!</definedName>
    <definedName name="table" localSheetId="6">#REF!</definedName>
    <definedName name="table" localSheetId="8">#REF!</definedName>
    <definedName name="table" localSheetId="10">#REF!</definedName>
    <definedName name="table" localSheetId="11">#REF!</definedName>
    <definedName name="table" localSheetId="12">#REF!</definedName>
    <definedName name="table" localSheetId="59">#REF!</definedName>
    <definedName name="table" localSheetId="35">#REF!</definedName>
    <definedName name="table" localSheetId="39">#REF!</definedName>
    <definedName name="table">#REF!</definedName>
    <definedName name="tbl_ProdInfo" localSheetId="27" hidden="1">#REF!</definedName>
    <definedName name="tbl_ProdInfo" localSheetId="21" hidden="1">#REF!</definedName>
    <definedName name="tbl_ProdInfo" localSheetId="26" hidden="1">#REF!</definedName>
    <definedName name="tbl_ProdInfo" localSheetId="33" hidden="1">#REF!</definedName>
    <definedName name="tbl_ProdInfo" localSheetId="38" hidden="1">#REF!</definedName>
    <definedName name="tbl_ProdInfo" localSheetId="44" hidden="1">#REF!</definedName>
    <definedName name="tbl_ProdInfo" localSheetId="46" hidden="1">#REF!</definedName>
    <definedName name="tbl_ProdInfo" localSheetId="49" hidden="1">#REF!</definedName>
    <definedName name="tbl_ProdInfo" localSheetId="47" hidden="1">#REF!</definedName>
    <definedName name="tbl_ProdInfo" localSheetId="50" hidden="1">#REF!</definedName>
    <definedName name="tbl_ProdInfo" localSheetId="7" hidden="1">#REF!</definedName>
    <definedName name="tbl_ProdInfo" localSheetId="6" hidden="1">#REF!</definedName>
    <definedName name="tbl_ProdInfo" localSheetId="8" hidden="1">#REF!</definedName>
    <definedName name="tbl_ProdInfo" localSheetId="10" hidden="1">#REF!</definedName>
    <definedName name="tbl_ProdInfo" localSheetId="11" hidden="1">#REF!</definedName>
    <definedName name="tbl_ProdInfo" localSheetId="12" hidden="1">#REF!</definedName>
    <definedName name="tbl_ProdInfo" localSheetId="59" hidden="1">#REF!</definedName>
    <definedName name="tbl_ProdInfo" localSheetId="35" hidden="1">#REF!</definedName>
    <definedName name="tbl_ProdInfo" localSheetId="39" hidden="1">#REF!</definedName>
    <definedName name="tbl_ProdInfo" hidden="1">#REF!</definedName>
    <definedName name="ttbl" localSheetId="27">#REF!</definedName>
    <definedName name="ttbl" localSheetId="21">#REF!</definedName>
    <definedName name="ttbl" localSheetId="26">#REF!</definedName>
    <definedName name="ttbl" localSheetId="33">#REF!</definedName>
    <definedName name="ttbl" localSheetId="38">#REF!</definedName>
    <definedName name="ttbl" localSheetId="44">#REF!</definedName>
    <definedName name="ttbl" localSheetId="46">#REF!</definedName>
    <definedName name="ttbl" localSheetId="49">#REF!</definedName>
    <definedName name="ttbl" localSheetId="47">#REF!</definedName>
    <definedName name="ttbl" localSheetId="50">#REF!</definedName>
    <definedName name="ttbl" localSheetId="7">#REF!</definedName>
    <definedName name="ttbl" localSheetId="6">#REF!</definedName>
    <definedName name="ttbl" localSheetId="8">#REF!</definedName>
    <definedName name="ttbl" localSheetId="10">#REF!</definedName>
    <definedName name="ttbl" localSheetId="11">#REF!</definedName>
    <definedName name="ttbl" localSheetId="12">#REF!</definedName>
    <definedName name="ttbl" localSheetId="59">#REF!</definedName>
    <definedName name="ttbl" localSheetId="35">#REF!</definedName>
    <definedName name="ttbl" localSheetId="39">#REF!</definedName>
    <definedName name="ttbl">#REF!</definedName>
    <definedName name="TWENTYLARGEST" localSheetId="27">#REF!</definedName>
    <definedName name="TWENTYLARGEST" localSheetId="21">#REF!</definedName>
    <definedName name="TWENTYLARGEST" localSheetId="26">#REF!</definedName>
    <definedName name="TWENTYLARGEST" localSheetId="33">#REF!</definedName>
    <definedName name="TWENTYLARGEST" localSheetId="38">#REF!</definedName>
    <definedName name="TWENTYLARGEST" localSheetId="44">#REF!</definedName>
    <definedName name="TWENTYLARGEST" localSheetId="46">#REF!</definedName>
    <definedName name="TWENTYLARGEST" localSheetId="49">#REF!</definedName>
    <definedName name="TWENTYLARGEST" localSheetId="47">#REF!</definedName>
    <definedName name="TWENTYLARGEST" localSheetId="50">#REF!</definedName>
    <definedName name="TWENTYLARGEST" localSheetId="7">#REF!</definedName>
    <definedName name="TWENTYLARGEST" localSheetId="6">#REF!</definedName>
    <definedName name="TWENTYLARGEST" localSheetId="8">#REF!</definedName>
    <definedName name="TWENTYLARGEST" localSheetId="10">#REF!</definedName>
    <definedName name="TWENTYLARGEST" localSheetId="11">#REF!</definedName>
    <definedName name="TWENTYLARGEST" localSheetId="12">#REF!</definedName>
    <definedName name="TWENTYLARGEST" localSheetId="59">#REF!</definedName>
    <definedName name="TWENTYLARGEST" localSheetId="35">#REF!</definedName>
    <definedName name="TWENTYLARGEST" localSheetId="39">#REF!</definedName>
    <definedName name="TWENTYLARGEST">#REF!</definedName>
    <definedName name="xxx" localSheetId="27" hidden="1">#REF!</definedName>
    <definedName name="xxx" localSheetId="21" hidden="1">#REF!</definedName>
    <definedName name="xxx" localSheetId="26" hidden="1">#REF!</definedName>
    <definedName name="xxx" localSheetId="33" hidden="1">#REF!</definedName>
    <definedName name="xxx" localSheetId="38" hidden="1">#REF!</definedName>
    <definedName name="xxx" localSheetId="44" hidden="1">#REF!</definedName>
    <definedName name="xxx" localSheetId="46" hidden="1">#REF!</definedName>
    <definedName name="xxx" localSheetId="49" hidden="1">#REF!</definedName>
    <definedName name="xxx" localSheetId="47" hidden="1">#REF!</definedName>
    <definedName name="xxx" localSheetId="50" hidden="1">#REF!</definedName>
    <definedName name="xxx" localSheetId="7" hidden="1">#REF!</definedName>
    <definedName name="xxx" localSheetId="6" hidden="1">#REF!</definedName>
    <definedName name="xxx" localSheetId="8" hidden="1">#REF!</definedName>
    <definedName name="xxx" localSheetId="10" hidden="1">#REF!</definedName>
    <definedName name="xxx" localSheetId="11" hidden="1">#REF!</definedName>
    <definedName name="xxx" localSheetId="12" hidden="1">#REF!</definedName>
    <definedName name="xxx" localSheetId="59" hidden="1">#REF!</definedName>
    <definedName name="xxx" localSheetId="35" hidden="1">#REF!</definedName>
    <definedName name="xxx" localSheetId="39" hidden="1">#REF!</definedName>
    <definedName name="xxx" hidden="1">#REF!</definedName>
    <definedName name="yu" localSheetId="27">#REF!</definedName>
    <definedName name="yu" localSheetId="21">#REF!</definedName>
    <definedName name="yu" localSheetId="26">#REF!</definedName>
    <definedName name="yu" localSheetId="33">#REF!</definedName>
    <definedName name="yu" localSheetId="38">#REF!</definedName>
    <definedName name="yu" localSheetId="44">#REF!</definedName>
    <definedName name="yu" localSheetId="46">#REF!</definedName>
    <definedName name="yu" localSheetId="49">#REF!</definedName>
    <definedName name="yu" localSheetId="47">#REF!</definedName>
    <definedName name="yu" localSheetId="50">#REF!</definedName>
    <definedName name="yu" localSheetId="7">#REF!</definedName>
    <definedName name="yu" localSheetId="6">#REF!</definedName>
    <definedName name="yu" localSheetId="8">#REF!</definedName>
    <definedName name="yu" localSheetId="10">#REF!</definedName>
    <definedName name="yu" localSheetId="11">#REF!</definedName>
    <definedName name="yu" localSheetId="12">#REF!</definedName>
    <definedName name="yu" localSheetId="59">#REF!</definedName>
    <definedName name="yu" localSheetId="35">#REF!</definedName>
    <definedName name="yu" localSheetId="39">#REF!</definedName>
    <definedName name="yu">#REF!</definedName>
    <definedName name="Zip" localSheetId="27">#REF!</definedName>
    <definedName name="Zip" localSheetId="21">#REF!</definedName>
    <definedName name="Zip" localSheetId="26">#REF!</definedName>
    <definedName name="Zip" localSheetId="33">#REF!</definedName>
    <definedName name="Zip" localSheetId="38">#REF!</definedName>
    <definedName name="Zip" localSheetId="44">#REF!</definedName>
    <definedName name="Zip" localSheetId="46">#REF!</definedName>
    <definedName name="Zip" localSheetId="49">#REF!</definedName>
    <definedName name="Zip" localSheetId="47">#REF!</definedName>
    <definedName name="Zip" localSheetId="50">#REF!</definedName>
    <definedName name="Zip" localSheetId="7">#REF!</definedName>
    <definedName name="Zip" localSheetId="6">#REF!</definedName>
    <definedName name="Zip" localSheetId="8">#REF!</definedName>
    <definedName name="Zip" localSheetId="10">#REF!</definedName>
    <definedName name="Zip" localSheetId="11">#REF!</definedName>
    <definedName name="Zip" localSheetId="12">#REF!</definedName>
    <definedName name="Zip" localSheetId="59">#REF!</definedName>
    <definedName name="Zip" localSheetId="35">#REF!</definedName>
    <definedName name="Zip" localSheetId="39">#REF!</definedName>
    <definedName name="Zip">#REF!</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D8" i="113" l="1"/>
  <c r="D16" i="113"/>
  <c r="H10" i="95"/>
  <c r="M6" i="95"/>
  <c r="N22" i="95"/>
  <c r="E26" i="95"/>
  <c r="D13" i="93"/>
  <c r="F14" i="93"/>
  <c r="D17" i="93"/>
  <c r="D4" i="113"/>
  <c r="D5" i="113"/>
  <c r="D7" i="113"/>
  <c r="D17" i="113"/>
  <c r="D18" i="113"/>
  <c r="E6" i="94"/>
  <c r="H6" i="94"/>
  <c r="L5" i="95"/>
  <c r="F19" i="95"/>
  <c r="I19" i="95"/>
  <c r="H22" i="95"/>
  <c r="H26" i="95"/>
  <c r="C32" i="113"/>
  <c r="C38" i="113"/>
  <c r="C37" i="113"/>
  <c r="C36" i="113"/>
  <c r="C35" i="113"/>
  <c r="C34" i="113"/>
  <c r="C33" i="113"/>
  <c r="C31" i="113"/>
  <c r="C30" i="113"/>
  <c r="C29" i="113"/>
  <c r="C28" i="113"/>
  <c r="C27" i="113"/>
  <c r="C15" i="113"/>
  <c r="C17" i="113"/>
  <c r="C19" i="113"/>
  <c r="C20" i="113"/>
  <c r="C16" i="113"/>
  <c r="C21" i="113"/>
  <c r="C18" i="113"/>
  <c r="B7" i="113"/>
  <c r="B5" i="113"/>
  <c r="D27" i="113"/>
  <c r="D35" i="113"/>
  <c r="B8" i="113"/>
  <c r="D31" i="113"/>
  <c r="D33" i="113"/>
  <c r="D37" i="113"/>
  <c r="D20" i="113"/>
  <c r="G29" i="25"/>
  <c r="F29" i="25"/>
  <c r="E29" i="25"/>
  <c r="D29" i="25"/>
  <c r="F33" i="113"/>
  <c r="F23" i="94"/>
  <c r="E17" i="94"/>
  <c r="D16" i="94"/>
  <c r="D38" i="102"/>
  <c r="B38" i="102"/>
  <c r="C21" i="102"/>
  <c r="C20" i="102"/>
  <c r="C19" i="102"/>
  <c r="C18" i="102"/>
  <c r="C17" i="102"/>
  <c r="C16" i="102"/>
  <c r="C15" i="102"/>
  <c r="C8" i="102"/>
  <c r="C7" i="102"/>
  <c r="C6" i="102"/>
  <c r="C5" i="102"/>
  <c r="C9" i="102"/>
  <c r="C4" i="102"/>
  <c r="D48" i="100"/>
  <c r="D47" i="100"/>
  <c r="D46" i="100"/>
  <c r="D45" i="100"/>
  <c r="D44" i="100"/>
  <c r="C34" i="100"/>
  <c r="D30" i="100"/>
  <c r="B34" i="100"/>
  <c r="D23" i="100"/>
  <c r="D11" i="100"/>
  <c r="D10" i="100"/>
  <c r="D9" i="100"/>
  <c r="D8" i="100"/>
  <c r="D7" i="100"/>
  <c r="D6" i="100"/>
  <c r="D5" i="100"/>
  <c r="E27" i="95"/>
  <c r="D27" i="95"/>
  <c r="G26" i="95"/>
  <c r="J25" i="95"/>
  <c r="D25" i="95"/>
  <c r="F24" i="95"/>
  <c r="E24" i="95"/>
  <c r="L22" i="95"/>
  <c r="K22" i="95"/>
  <c r="L21" i="95"/>
  <c r="G21" i="95"/>
  <c r="F21" i="95"/>
  <c r="L19" i="95"/>
  <c r="G18" i="95"/>
  <c r="N17" i="95"/>
  <c r="D17" i="95"/>
  <c r="N16" i="95"/>
  <c r="M16" i="95"/>
  <c r="E16" i="95"/>
  <c r="G13" i="95"/>
  <c r="K11" i="95"/>
  <c r="I11" i="95"/>
  <c r="D10" i="95"/>
  <c r="I9" i="95"/>
  <c r="G5" i="95"/>
  <c r="H26" i="94"/>
  <c r="G26" i="94"/>
  <c r="F25" i="94"/>
  <c r="D24" i="94"/>
  <c r="D22" i="94"/>
  <c r="E19" i="94"/>
  <c r="F16" i="94"/>
  <c r="F13" i="94"/>
  <c r="G12" i="94"/>
  <c r="D11" i="94"/>
  <c r="D9" i="94"/>
  <c r="F8" i="94"/>
  <c r="F5" i="94"/>
  <c r="D26" i="93"/>
  <c r="G25" i="93"/>
  <c r="G23" i="93"/>
  <c r="D20" i="93"/>
  <c r="F19" i="93"/>
  <c r="G16" i="93"/>
  <c r="D14" i="93"/>
  <c r="D10" i="93"/>
  <c r="D8" i="93"/>
  <c r="G6" i="93"/>
  <c r="BD23" i="20"/>
  <c r="BC23" i="20"/>
  <c r="BB23" i="20"/>
  <c r="AB23" i="20"/>
  <c r="AA23" i="20"/>
  <c r="Z23" i="20"/>
  <c r="BD22" i="20"/>
  <c r="BC22" i="20"/>
  <c r="BB22" i="20"/>
  <c r="AB22" i="20"/>
  <c r="AA22" i="20"/>
  <c r="Z22" i="20"/>
  <c r="BD21" i="20"/>
  <c r="BC21" i="20"/>
  <c r="BB21" i="20"/>
  <c r="AB21" i="20"/>
  <c r="AA21" i="20"/>
  <c r="Z21" i="20"/>
  <c r="BD20" i="20"/>
  <c r="BC20" i="20"/>
  <c r="BB20" i="20"/>
  <c r="AB20" i="20"/>
  <c r="AA20" i="20"/>
  <c r="Z20" i="20"/>
  <c r="BD19" i="20"/>
  <c r="BC19" i="20"/>
  <c r="BB19" i="20"/>
  <c r="AB19" i="20"/>
  <c r="AA19" i="20"/>
  <c r="Z19" i="20"/>
  <c r="BD18" i="20"/>
  <c r="BC18" i="20"/>
  <c r="BB18" i="20"/>
  <c r="AB18" i="20"/>
  <c r="AA18" i="20"/>
  <c r="Z18" i="20"/>
  <c r="BD17" i="20"/>
  <c r="BC17" i="20"/>
  <c r="BB17" i="20"/>
  <c r="AB17" i="20"/>
  <c r="AA17" i="20"/>
  <c r="Z17" i="20"/>
  <c r="BD16" i="20"/>
  <c r="BC16" i="20"/>
  <c r="BB16" i="20"/>
  <c r="AB16" i="20"/>
  <c r="AA16" i="20"/>
  <c r="Z16" i="20"/>
  <c r="BD15" i="20"/>
  <c r="BC15" i="20"/>
  <c r="BB15" i="20"/>
  <c r="AB15" i="20"/>
  <c r="AA15" i="20"/>
  <c r="Z15" i="20"/>
  <c r="BD14" i="20"/>
  <c r="BC14" i="20"/>
  <c r="BB14" i="20"/>
  <c r="AB14" i="20"/>
  <c r="AA14" i="20"/>
  <c r="Z14" i="20"/>
  <c r="BD13" i="20"/>
  <c r="BC13" i="20"/>
  <c r="BB13" i="20"/>
  <c r="AB13" i="20"/>
  <c r="AA13" i="20"/>
  <c r="Z13" i="20"/>
  <c r="BD12" i="20"/>
  <c r="BC12" i="20"/>
  <c r="BB12" i="20"/>
  <c r="AB12" i="20"/>
  <c r="AA12" i="20"/>
  <c r="Z12" i="20"/>
  <c r="BD11" i="20"/>
  <c r="BC11" i="20"/>
  <c r="BB11" i="20"/>
  <c r="AB11" i="20"/>
  <c r="AA11" i="20"/>
  <c r="Z11" i="20"/>
  <c r="BD10" i="20"/>
  <c r="BC10" i="20"/>
  <c r="BB10" i="20"/>
  <c r="AB10" i="20"/>
  <c r="AA10" i="20"/>
  <c r="Z10" i="20"/>
  <c r="BD9" i="20"/>
  <c r="BC9" i="20"/>
  <c r="BB9" i="20"/>
  <c r="AB9" i="20"/>
  <c r="AA9" i="20"/>
  <c r="Z9" i="20"/>
  <c r="BD8" i="20"/>
  <c r="BC8" i="20"/>
  <c r="BB8" i="20"/>
  <c r="AB8" i="20"/>
  <c r="AA8" i="20"/>
  <c r="Z8" i="20"/>
  <c r="BD7" i="20"/>
  <c r="BC7" i="20"/>
  <c r="BB7" i="20"/>
  <c r="AB7" i="20"/>
  <c r="AA7" i="20"/>
  <c r="Z7" i="20"/>
  <c r="BD6" i="20"/>
  <c r="BC6" i="20"/>
  <c r="BB6" i="20"/>
  <c r="AB6" i="20"/>
  <c r="AA6" i="20"/>
  <c r="Z6" i="20"/>
  <c r="BD5" i="20"/>
  <c r="BC5" i="20"/>
  <c r="BB5" i="20"/>
  <c r="AB5" i="20"/>
  <c r="AA5" i="20"/>
  <c r="Z5" i="20"/>
  <c r="BD4" i="20"/>
  <c r="BC4" i="20"/>
  <c r="BB4" i="20"/>
  <c r="AB4" i="20"/>
  <c r="AA4" i="20"/>
  <c r="Z4" i="20"/>
  <c r="BD3" i="20"/>
  <c r="BC3" i="20"/>
  <c r="BB3" i="20"/>
  <c r="AB3" i="20"/>
  <c r="AA3" i="20"/>
  <c r="Z3" i="20"/>
  <c r="AZ2" i="20"/>
  <c r="AY2" i="20"/>
  <c r="AX2" i="20"/>
  <c r="AW2" i="20"/>
  <c r="AV2" i="20"/>
  <c r="AU2" i="20"/>
  <c r="AT2" i="20"/>
  <c r="AS2" i="20"/>
  <c r="AR2" i="20"/>
  <c r="AQ2" i="20"/>
  <c r="AP2" i="20"/>
  <c r="AO2" i="20"/>
  <c r="AN2" i="20"/>
  <c r="AM2" i="20"/>
  <c r="AL2" i="20"/>
  <c r="AK2" i="20"/>
  <c r="AJ2" i="20"/>
  <c r="AI2" i="20"/>
  <c r="AH2" i="20"/>
  <c r="AG2" i="20"/>
  <c r="AF2" i="20"/>
  <c r="AE2" i="20"/>
  <c r="AD2" i="20"/>
  <c r="Y23" i="18"/>
  <c r="X23" i="18"/>
  <c r="Y32" i="10"/>
  <c r="W23" i="18"/>
  <c r="V23" i="18"/>
  <c r="U23" i="18"/>
  <c r="T23" i="18"/>
  <c r="S23" i="18"/>
  <c r="T32" i="10"/>
  <c r="R23" i="18"/>
  <c r="Q23" i="18"/>
  <c r="P23" i="18"/>
  <c r="Q32" i="10"/>
  <c r="O23" i="18"/>
  <c r="N23" i="18"/>
  <c r="M23" i="18"/>
  <c r="L23" i="18"/>
  <c r="K23" i="18"/>
  <c r="L32" i="10"/>
  <c r="J23" i="18"/>
  <c r="I23" i="18"/>
  <c r="H23" i="18"/>
  <c r="I32" i="10"/>
  <c r="G23" i="18"/>
  <c r="F23" i="18"/>
  <c r="E23" i="18"/>
  <c r="D23" i="18"/>
  <c r="C23" i="18"/>
  <c r="D32" i="10"/>
  <c r="Y22" i="18"/>
  <c r="X22" i="18"/>
  <c r="Y31" i="10"/>
  <c r="W22" i="18"/>
  <c r="X31" i="10"/>
  <c r="V22" i="18"/>
  <c r="U22" i="18"/>
  <c r="T22" i="18"/>
  <c r="S22" i="18"/>
  <c r="R22" i="18"/>
  <c r="S31" i="10"/>
  <c r="Q22" i="18"/>
  <c r="P22" i="18"/>
  <c r="Q31" i="10"/>
  <c r="O22" i="18"/>
  <c r="P31" i="10"/>
  <c r="N22" i="18"/>
  <c r="M22" i="18"/>
  <c r="L22" i="18"/>
  <c r="K22" i="18"/>
  <c r="J22" i="18"/>
  <c r="I22" i="18"/>
  <c r="H22" i="18"/>
  <c r="I31" i="10"/>
  <c r="G22" i="18"/>
  <c r="H31" i="10"/>
  <c r="F22" i="18"/>
  <c r="E22" i="18"/>
  <c r="D22" i="18"/>
  <c r="C22" i="18"/>
  <c r="Y21" i="18"/>
  <c r="Z30" i="10"/>
  <c r="E21" i="11"/>
  <c r="X21" i="18"/>
  <c r="W21" i="18"/>
  <c r="X30" i="10"/>
  <c r="V21" i="18"/>
  <c r="W30" i="10"/>
  <c r="U21" i="18"/>
  <c r="T21" i="18"/>
  <c r="S21" i="18"/>
  <c r="R21" i="18"/>
  <c r="Q21" i="18"/>
  <c r="R30" i="10"/>
  <c r="P21" i="18"/>
  <c r="O21" i="18"/>
  <c r="P30" i="10"/>
  <c r="N21" i="18"/>
  <c r="O30" i="10"/>
  <c r="M21" i="18"/>
  <c r="L21" i="18"/>
  <c r="K21" i="18"/>
  <c r="J21" i="18"/>
  <c r="I21" i="18"/>
  <c r="J30" i="10"/>
  <c r="H21" i="18"/>
  <c r="G21" i="18"/>
  <c r="H30" i="10"/>
  <c r="F21" i="18"/>
  <c r="G30" i="10"/>
  <c r="E21" i="18"/>
  <c r="D21" i="18"/>
  <c r="C21" i="18"/>
  <c r="Y20" i="18"/>
  <c r="X20" i="18"/>
  <c r="W20" i="18"/>
  <c r="V20" i="18"/>
  <c r="W29" i="10"/>
  <c r="U20" i="18"/>
  <c r="V29" i="10"/>
  <c r="T20" i="18"/>
  <c r="S20" i="18"/>
  <c r="R20" i="18"/>
  <c r="Q20" i="18"/>
  <c r="P20" i="18"/>
  <c r="Q29" i="10"/>
  <c r="O20" i="18"/>
  <c r="N20" i="18"/>
  <c r="O29" i="10"/>
  <c r="M20" i="18"/>
  <c r="N29" i="10"/>
  <c r="L20" i="18"/>
  <c r="K20" i="18"/>
  <c r="J20" i="18"/>
  <c r="I20" i="18"/>
  <c r="H20" i="18"/>
  <c r="I29" i="10"/>
  <c r="G20" i="18"/>
  <c r="F20" i="18"/>
  <c r="G29" i="10"/>
  <c r="E20" i="18"/>
  <c r="F29" i="10"/>
  <c r="D20" i="18"/>
  <c r="C20" i="18"/>
  <c r="Y19" i="18"/>
  <c r="X19" i="18"/>
  <c r="W19" i="18"/>
  <c r="V19" i="18"/>
  <c r="U19" i="18"/>
  <c r="V28" i="10"/>
  <c r="T19" i="18"/>
  <c r="U28" i="10"/>
  <c r="S19" i="18"/>
  <c r="R19" i="18"/>
  <c r="Q19" i="18"/>
  <c r="P19" i="18"/>
  <c r="O19" i="18"/>
  <c r="P28" i="10"/>
  <c r="N19" i="18"/>
  <c r="M19" i="18"/>
  <c r="N28" i="10"/>
  <c r="L19" i="18"/>
  <c r="M28" i="10"/>
  <c r="K19" i="18"/>
  <c r="J19" i="18"/>
  <c r="I19" i="18"/>
  <c r="H19" i="18"/>
  <c r="G19" i="18"/>
  <c r="H28" i="10"/>
  <c r="F19" i="18"/>
  <c r="E19" i="18"/>
  <c r="F28" i="10"/>
  <c r="D19" i="18"/>
  <c r="E28" i="10"/>
  <c r="C19" i="18"/>
  <c r="Y18" i="18"/>
  <c r="X18" i="18"/>
  <c r="W18" i="18"/>
  <c r="V18" i="18"/>
  <c r="W27" i="10"/>
  <c r="U18" i="18"/>
  <c r="T18" i="18"/>
  <c r="S18" i="18"/>
  <c r="T27" i="10"/>
  <c r="R18" i="18"/>
  <c r="Q18" i="18"/>
  <c r="P18" i="18"/>
  <c r="O18" i="18"/>
  <c r="N18" i="18"/>
  <c r="M18" i="18"/>
  <c r="L18" i="18"/>
  <c r="K18" i="18"/>
  <c r="L27" i="10"/>
  <c r="J18" i="18"/>
  <c r="I18" i="18"/>
  <c r="H18" i="18"/>
  <c r="G18" i="18"/>
  <c r="F18" i="18"/>
  <c r="E18" i="18"/>
  <c r="D18" i="18"/>
  <c r="C18" i="18"/>
  <c r="D27" i="10"/>
  <c r="Y17" i="18"/>
  <c r="X17" i="18"/>
  <c r="W17" i="18"/>
  <c r="V17" i="18"/>
  <c r="U17" i="18"/>
  <c r="V26" i="10"/>
  <c r="T17" i="18"/>
  <c r="S17" i="18"/>
  <c r="T26" i="10"/>
  <c r="R17" i="18"/>
  <c r="S26" i="10"/>
  <c r="Q17" i="18"/>
  <c r="P17" i="18"/>
  <c r="O17" i="18"/>
  <c r="N17" i="18"/>
  <c r="M17" i="18"/>
  <c r="N26" i="10"/>
  <c r="L17" i="18"/>
  <c r="K17" i="18"/>
  <c r="L26" i="10"/>
  <c r="J17" i="18"/>
  <c r="K26" i="10"/>
  <c r="I17" i="18"/>
  <c r="H17" i="18"/>
  <c r="G17" i="18"/>
  <c r="F17" i="18"/>
  <c r="E17" i="18"/>
  <c r="F26" i="10"/>
  <c r="D17" i="18"/>
  <c r="C17" i="18"/>
  <c r="D26" i="10"/>
  <c r="Y16" i="18"/>
  <c r="Z25" i="10"/>
  <c r="X16" i="18"/>
  <c r="W16" i="18"/>
  <c r="V16" i="18"/>
  <c r="U16" i="18"/>
  <c r="T16" i="18"/>
  <c r="U25" i="10"/>
  <c r="S16" i="18"/>
  <c r="R16" i="18"/>
  <c r="S25" i="10"/>
  <c r="Q16" i="18"/>
  <c r="R25" i="10"/>
  <c r="P16" i="18"/>
  <c r="O16" i="18"/>
  <c r="N16" i="18"/>
  <c r="M16" i="18"/>
  <c r="L16" i="18"/>
  <c r="M25" i="10"/>
  <c r="K16" i="18"/>
  <c r="J16" i="18"/>
  <c r="K25" i="10"/>
  <c r="I16" i="18"/>
  <c r="J25" i="10"/>
  <c r="H16" i="18"/>
  <c r="G16" i="18"/>
  <c r="F16" i="18"/>
  <c r="E16" i="18"/>
  <c r="D16" i="18"/>
  <c r="E25" i="10"/>
  <c r="C16" i="18"/>
  <c r="Y15" i="18"/>
  <c r="X15" i="18"/>
  <c r="Y24" i="10"/>
  <c r="W15" i="18"/>
  <c r="V15" i="18"/>
  <c r="U15" i="18"/>
  <c r="T15" i="18"/>
  <c r="S15" i="18"/>
  <c r="T24" i="10"/>
  <c r="R15" i="18"/>
  <c r="Q15" i="18"/>
  <c r="P15" i="18"/>
  <c r="Q24" i="10"/>
  <c r="O15" i="18"/>
  <c r="N15" i="18"/>
  <c r="M15" i="18"/>
  <c r="L15" i="18"/>
  <c r="K15" i="18"/>
  <c r="L24" i="10"/>
  <c r="J15" i="18"/>
  <c r="I15" i="18"/>
  <c r="H15" i="18"/>
  <c r="I24" i="10"/>
  <c r="G15" i="18"/>
  <c r="F15" i="18"/>
  <c r="E15" i="18"/>
  <c r="D15" i="18"/>
  <c r="C15" i="18"/>
  <c r="D24" i="10"/>
  <c r="Y14" i="18"/>
  <c r="X14" i="18"/>
  <c r="Y23" i="10"/>
  <c r="W14" i="18"/>
  <c r="X23" i="10"/>
  <c r="V14" i="18"/>
  <c r="U14" i="18"/>
  <c r="T14" i="18"/>
  <c r="S14" i="18"/>
  <c r="R14" i="18"/>
  <c r="S23" i="10"/>
  <c r="Q14" i="18"/>
  <c r="P14" i="18"/>
  <c r="Q23" i="10"/>
  <c r="O14" i="18"/>
  <c r="P23" i="10"/>
  <c r="N14" i="18"/>
  <c r="M14" i="18"/>
  <c r="L14" i="18"/>
  <c r="K14" i="18"/>
  <c r="J14" i="18"/>
  <c r="I14" i="18"/>
  <c r="H14" i="18"/>
  <c r="I23" i="10"/>
  <c r="G14" i="18"/>
  <c r="H23" i="10"/>
  <c r="F14" i="18"/>
  <c r="E14" i="18"/>
  <c r="D14" i="18"/>
  <c r="C14" i="18"/>
  <c r="Y13" i="18"/>
  <c r="Z22" i="10"/>
  <c r="X13" i="18"/>
  <c r="W13" i="18"/>
  <c r="X22" i="10"/>
  <c r="V13" i="18"/>
  <c r="W22" i="10"/>
  <c r="U13" i="18"/>
  <c r="T13" i="18"/>
  <c r="S13" i="18"/>
  <c r="R13" i="18"/>
  <c r="Q13" i="18"/>
  <c r="R22" i="10"/>
  <c r="P13" i="18"/>
  <c r="O13" i="18"/>
  <c r="P22" i="10"/>
  <c r="N13" i="18"/>
  <c r="O22" i="10"/>
  <c r="M13" i="18"/>
  <c r="L13" i="18"/>
  <c r="K13" i="18"/>
  <c r="J13" i="18"/>
  <c r="I13" i="18"/>
  <c r="J22" i="10"/>
  <c r="H13" i="18"/>
  <c r="G13" i="18"/>
  <c r="H22" i="10"/>
  <c r="F13" i="18"/>
  <c r="G22" i="10"/>
  <c r="E13" i="18"/>
  <c r="D13" i="18"/>
  <c r="C13" i="18"/>
  <c r="Y12" i="18"/>
  <c r="X12" i="18"/>
  <c r="W12" i="18"/>
  <c r="V12" i="18"/>
  <c r="W21" i="10"/>
  <c r="U12" i="18"/>
  <c r="V21" i="10"/>
  <c r="T12" i="18"/>
  <c r="S12" i="18"/>
  <c r="R12" i="18"/>
  <c r="Q12" i="18"/>
  <c r="P12" i="18"/>
  <c r="Q21" i="10"/>
  <c r="O12" i="18"/>
  <c r="N12" i="18"/>
  <c r="O21" i="10"/>
  <c r="M12" i="18"/>
  <c r="N21" i="10"/>
  <c r="L12" i="18"/>
  <c r="K12" i="18"/>
  <c r="J12" i="18"/>
  <c r="I12" i="18"/>
  <c r="H12" i="18"/>
  <c r="I21" i="10"/>
  <c r="G12" i="18"/>
  <c r="F12" i="18"/>
  <c r="G21" i="10"/>
  <c r="E12" i="18"/>
  <c r="F21" i="10"/>
  <c r="D12" i="18"/>
  <c r="C12" i="18"/>
  <c r="Y11" i="18"/>
  <c r="X11" i="18"/>
  <c r="W11" i="18"/>
  <c r="V11" i="18"/>
  <c r="U11" i="18"/>
  <c r="V20" i="10"/>
  <c r="T11" i="18"/>
  <c r="U20" i="10"/>
  <c r="S11" i="18"/>
  <c r="R11" i="18"/>
  <c r="Q11" i="18"/>
  <c r="P11" i="18"/>
  <c r="O11" i="18"/>
  <c r="P20" i="10"/>
  <c r="N11" i="18"/>
  <c r="M11" i="18"/>
  <c r="N20" i="10"/>
  <c r="L11" i="18"/>
  <c r="M20" i="10"/>
  <c r="K11" i="18"/>
  <c r="J11" i="18"/>
  <c r="I11" i="18"/>
  <c r="H11" i="18"/>
  <c r="G11" i="18"/>
  <c r="H20" i="10"/>
  <c r="F11" i="18"/>
  <c r="E11" i="18"/>
  <c r="F20" i="10"/>
  <c r="D11" i="18"/>
  <c r="E20" i="10"/>
  <c r="C11" i="18"/>
  <c r="Y10" i="18"/>
  <c r="X10" i="18"/>
  <c r="W10" i="18"/>
  <c r="V10" i="18"/>
  <c r="W19" i="10"/>
  <c r="U10" i="18"/>
  <c r="T10" i="18"/>
  <c r="S10" i="18"/>
  <c r="T19" i="10"/>
  <c r="R10" i="18"/>
  <c r="Q10" i="18"/>
  <c r="P10" i="18"/>
  <c r="O10" i="18"/>
  <c r="N10" i="18"/>
  <c r="M10" i="18"/>
  <c r="L10" i="18"/>
  <c r="K10" i="18"/>
  <c r="L19" i="10"/>
  <c r="J10" i="18"/>
  <c r="I10" i="18"/>
  <c r="H10" i="18"/>
  <c r="G10" i="18"/>
  <c r="F10" i="18"/>
  <c r="E10" i="18"/>
  <c r="D10" i="18"/>
  <c r="C10" i="18"/>
  <c r="D19" i="10"/>
  <c r="Y9" i="18"/>
  <c r="X9" i="18"/>
  <c r="W9" i="18"/>
  <c r="V9" i="18"/>
  <c r="U9" i="18"/>
  <c r="V18" i="10"/>
  <c r="T9" i="18"/>
  <c r="S9" i="18"/>
  <c r="T18" i="10"/>
  <c r="R9" i="18"/>
  <c r="S18" i="10"/>
  <c r="Q9" i="18"/>
  <c r="P9" i="18"/>
  <c r="O9" i="18"/>
  <c r="N9" i="18"/>
  <c r="M9" i="18"/>
  <c r="N18" i="10"/>
  <c r="L9" i="18"/>
  <c r="K9" i="18"/>
  <c r="L18" i="10"/>
  <c r="J9" i="18"/>
  <c r="K18" i="10"/>
  <c r="I9" i="18"/>
  <c r="H9" i="18"/>
  <c r="G9" i="18"/>
  <c r="F9" i="18"/>
  <c r="E9" i="18"/>
  <c r="F18" i="10"/>
  <c r="D9" i="18"/>
  <c r="C9" i="18"/>
  <c r="D18" i="10"/>
  <c r="Y8" i="18"/>
  <c r="Z17" i="10"/>
  <c r="X8" i="18"/>
  <c r="W8" i="18"/>
  <c r="V8" i="18"/>
  <c r="U8" i="18"/>
  <c r="T8" i="18"/>
  <c r="U17" i="10"/>
  <c r="S8" i="18"/>
  <c r="R8" i="18"/>
  <c r="S17" i="10"/>
  <c r="Q8" i="18"/>
  <c r="R17" i="10"/>
  <c r="P8" i="18"/>
  <c r="O8" i="18"/>
  <c r="N8" i="18"/>
  <c r="M8" i="18"/>
  <c r="L8" i="18"/>
  <c r="M17" i="10"/>
  <c r="K8" i="18"/>
  <c r="J8" i="18"/>
  <c r="K17" i="10"/>
  <c r="I8" i="18"/>
  <c r="J17" i="10"/>
  <c r="H8" i="18"/>
  <c r="G8" i="18"/>
  <c r="F8" i="18"/>
  <c r="E8" i="18"/>
  <c r="D8" i="18"/>
  <c r="E17" i="10"/>
  <c r="C8" i="18"/>
  <c r="Y7" i="18"/>
  <c r="X7" i="18"/>
  <c r="Y16" i="10"/>
  <c r="W7" i="18"/>
  <c r="V7" i="18"/>
  <c r="U7" i="18"/>
  <c r="T7" i="18"/>
  <c r="S7" i="18"/>
  <c r="T16" i="10"/>
  <c r="R7" i="18"/>
  <c r="Q7" i="18"/>
  <c r="P7" i="18"/>
  <c r="Q16" i="10"/>
  <c r="O7" i="18"/>
  <c r="N7" i="18"/>
  <c r="M7" i="18"/>
  <c r="L7" i="18"/>
  <c r="K7" i="18"/>
  <c r="L16" i="10"/>
  <c r="J7" i="18"/>
  <c r="I7" i="18"/>
  <c r="H7" i="18"/>
  <c r="I16" i="10"/>
  <c r="G7" i="18"/>
  <c r="F7" i="18"/>
  <c r="E7" i="18"/>
  <c r="D7" i="18"/>
  <c r="C7" i="18"/>
  <c r="D16" i="10"/>
  <c r="Y6" i="18"/>
  <c r="X6" i="18"/>
  <c r="Y15" i="10"/>
  <c r="W6" i="18"/>
  <c r="X15" i="10"/>
  <c r="V6" i="18"/>
  <c r="U6" i="18"/>
  <c r="T6" i="18"/>
  <c r="S6" i="18"/>
  <c r="R6" i="18"/>
  <c r="S15" i="10"/>
  <c r="Q6" i="18"/>
  <c r="P6" i="18"/>
  <c r="Q15" i="10"/>
  <c r="O6" i="18"/>
  <c r="P15" i="10"/>
  <c r="N6" i="18"/>
  <c r="M6" i="18"/>
  <c r="L6" i="18"/>
  <c r="K6" i="18"/>
  <c r="J6" i="18"/>
  <c r="I6" i="18"/>
  <c r="H6" i="18"/>
  <c r="I15" i="10"/>
  <c r="G6" i="18"/>
  <c r="H15" i="10"/>
  <c r="F6" i="18"/>
  <c r="E6" i="18"/>
  <c r="D6" i="18"/>
  <c r="C6" i="18"/>
  <c r="Y5" i="18"/>
  <c r="Z14" i="10"/>
  <c r="E5" i="11"/>
  <c r="X5" i="18"/>
  <c r="W5" i="18"/>
  <c r="X14" i="10"/>
  <c r="V5" i="18"/>
  <c r="W14" i="10"/>
  <c r="U5" i="18"/>
  <c r="T5" i="18"/>
  <c r="S5" i="18"/>
  <c r="R5" i="18"/>
  <c r="Q5" i="18"/>
  <c r="R14" i="10"/>
  <c r="P5" i="18"/>
  <c r="O5" i="18"/>
  <c r="P14" i="10"/>
  <c r="N5" i="18"/>
  <c r="O14" i="10"/>
  <c r="M5" i="18"/>
  <c r="L5" i="18"/>
  <c r="K5" i="18"/>
  <c r="J5" i="18"/>
  <c r="I5" i="18"/>
  <c r="J14" i="10"/>
  <c r="H5" i="18"/>
  <c r="G5" i="18"/>
  <c r="H14" i="10"/>
  <c r="F5" i="18"/>
  <c r="G14" i="10"/>
  <c r="E5" i="18"/>
  <c r="D5" i="18"/>
  <c r="C5" i="18"/>
  <c r="Y27" i="17"/>
  <c r="X27" i="17"/>
  <c r="Y32" i="7"/>
  <c r="W27" i="17"/>
  <c r="V27" i="17"/>
  <c r="W32" i="7"/>
  <c r="U27" i="17"/>
  <c r="V32" i="7"/>
  <c r="T27" i="17"/>
  <c r="S27" i="17"/>
  <c r="R27" i="17"/>
  <c r="Q27" i="17"/>
  <c r="P27" i="17"/>
  <c r="O27" i="17"/>
  <c r="N27" i="17"/>
  <c r="O32" i="7"/>
  <c r="M27" i="17"/>
  <c r="N32" i="7"/>
  <c r="L27" i="17"/>
  <c r="K27" i="17"/>
  <c r="J27" i="17"/>
  <c r="I27" i="17"/>
  <c r="H27" i="17"/>
  <c r="I32" i="7"/>
  <c r="G27" i="17"/>
  <c r="F27" i="17"/>
  <c r="G32" i="7"/>
  <c r="E27" i="17"/>
  <c r="F32" i="7"/>
  <c r="D27" i="17"/>
  <c r="C27" i="17"/>
  <c r="Y26" i="17"/>
  <c r="X26" i="17"/>
  <c r="W26" i="17"/>
  <c r="X31" i="7"/>
  <c r="V26" i="17"/>
  <c r="U26" i="17"/>
  <c r="V31" i="7"/>
  <c r="T26" i="17"/>
  <c r="U31" i="7"/>
  <c r="S26" i="17"/>
  <c r="R26" i="17"/>
  <c r="Q26" i="17"/>
  <c r="P26" i="17"/>
  <c r="O26" i="17"/>
  <c r="N26" i="17"/>
  <c r="M26" i="17"/>
  <c r="N31" i="7"/>
  <c r="L26" i="17"/>
  <c r="M31" i="7"/>
  <c r="K26" i="17"/>
  <c r="J26" i="17"/>
  <c r="I26" i="17"/>
  <c r="H26" i="17"/>
  <c r="G26" i="17"/>
  <c r="H31" i="7"/>
  <c r="F26" i="17"/>
  <c r="E26" i="17"/>
  <c r="F31" i="7"/>
  <c r="D26" i="17"/>
  <c r="E31" i="7"/>
  <c r="C26" i="17"/>
  <c r="Y25" i="17"/>
  <c r="X25" i="17"/>
  <c r="W25" i="17"/>
  <c r="V25" i="17"/>
  <c r="W30" i="7"/>
  <c r="U25" i="17"/>
  <c r="T25" i="17"/>
  <c r="U30" i="7"/>
  <c r="S25" i="17"/>
  <c r="T30" i="7"/>
  <c r="R25" i="17"/>
  <c r="Q25" i="17"/>
  <c r="P25" i="17"/>
  <c r="O25" i="17"/>
  <c r="N25" i="17"/>
  <c r="O30" i="7"/>
  <c r="M25" i="17"/>
  <c r="L25" i="17"/>
  <c r="M30" i="7"/>
  <c r="K25" i="17"/>
  <c r="L30" i="7"/>
  <c r="J25" i="17"/>
  <c r="I25" i="17"/>
  <c r="H25" i="17"/>
  <c r="G25" i="17"/>
  <c r="F25" i="17"/>
  <c r="E25" i="17"/>
  <c r="D25" i="17"/>
  <c r="E30" i="7"/>
  <c r="C25" i="17"/>
  <c r="D30" i="7"/>
  <c r="Y24" i="17"/>
  <c r="X24" i="17"/>
  <c r="W24" i="17"/>
  <c r="V24" i="17"/>
  <c r="U24" i="17"/>
  <c r="V29" i="7"/>
  <c r="T24" i="17"/>
  <c r="S24" i="17"/>
  <c r="T29" i="7"/>
  <c r="R24" i="17"/>
  <c r="S29" i="7"/>
  <c r="Q24" i="17"/>
  <c r="P24" i="17"/>
  <c r="O24" i="17"/>
  <c r="N24" i="17"/>
  <c r="M24" i="17"/>
  <c r="N29" i="7"/>
  <c r="L24" i="17"/>
  <c r="K24" i="17"/>
  <c r="L29" i="7"/>
  <c r="J24" i="17"/>
  <c r="K29" i="7"/>
  <c r="I24" i="17"/>
  <c r="H24" i="17"/>
  <c r="G24" i="17"/>
  <c r="F24" i="17"/>
  <c r="E24" i="17"/>
  <c r="D24" i="17"/>
  <c r="C24" i="17"/>
  <c r="D29" i="7"/>
  <c r="Y23" i="17"/>
  <c r="Z28" i="7"/>
  <c r="X23" i="17"/>
  <c r="W23" i="17"/>
  <c r="V23" i="17"/>
  <c r="U23" i="17"/>
  <c r="T23" i="17"/>
  <c r="U28" i="7"/>
  <c r="S23" i="17"/>
  <c r="R23" i="17"/>
  <c r="S28" i="7"/>
  <c r="Q23" i="17"/>
  <c r="R28" i="7"/>
  <c r="P23" i="17"/>
  <c r="O23" i="17"/>
  <c r="N23" i="17"/>
  <c r="M23" i="17"/>
  <c r="L23" i="17"/>
  <c r="M28" i="7"/>
  <c r="K23" i="17"/>
  <c r="J23" i="17"/>
  <c r="K28" i="7"/>
  <c r="I23" i="17"/>
  <c r="J28" i="7"/>
  <c r="H23" i="17"/>
  <c r="G23" i="17"/>
  <c r="F23" i="17"/>
  <c r="E23" i="17"/>
  <c r="D23" i="17"/>
  <c r="E28" i="7"/>
  <c r="C23" i="17"/>
  <c r="Y22" i="17"/>
  <c r="X22" i="17"/>
  <c r="Y27" i="7"/>
  <c r="W22" i="17"/>
  <c r="V22" i="17"/>
  <c r="U22" i="17"/>
  <c r="T22" i="17"/>
  <c r="S22" i="17"/>
  <c r="R22" i="17"/>
  <c r="Q22" i="17"/>
  <c r="P22" i="17"/>
  <c r="Q27" i="7"/>
  <c r="O22" i="17"/>
  <c r="N22" i="17"/>
  <c r="M22" i="17"/>
  <c r="L22" i="17"/>
  <c r="K22" i="17"/>
  <c r="J22" i="17"/>
  <c r="I22" i="17"/>
  <c r="H22" i="17"/>
  <c r="I27" i="7"/>
  <c r="G22" i="17"/>
  <c r="F22" i="17"/>
  <c r="E22" i="17"/>
  <c r="D22" i="17"/>
  <c r="C22" i="17"/>
  <c r="D27" i="7"/>
  <c r="Y21" i="17"/>
  <c r="X21" i="17"/>
  <c r="Y26" i="7"/>
  <c r="W21" i="17"/>
  <c r="X26" i="7"/>
  <c r="V21" i="17"/>
  <c r="U21" i="17"/>
  <c r="T21" i="17"/>
  <c r="S21" i="17"/>
  <c r="R21" i="17"/>
  <c r="S26" i="7"/>
  <c r="Q21" i="17"/>
  <c r="P21" i="17"/>
  <c r="Q26" i="7"/>
  <c r="O21" i="17"/>
  <c r="P26" i="7"/>
  <c r="N21" i="17"/>
  <c r="M21" i="17"/>
  <c r="L21" i="17"/>
  <c r="K21" i="17"/>
  <c r="J21" i="17"/>
  <c r="K26" i="7"/>
  <c r="I21" i="17"/>
  <c r="H21" i="17"/>
  <c r="I26" i="7"/>
  <c r="G21" i="17"/>
  <c r="H26" i="7"/>
  <c r="F21" i="17"/>
  <c r="E21" i="17"/>
  <c r="D21" i="17"/>
  <c r="C21" i="17"/>
  <c r="Y20" i="17"/>
  <c r="X20" i="17"/>
  <c r="W20" i="17"/>
  <c r="X25" i="7"/>
  <c r="V20" i="17"/>
  <c r="W25" i="7"/>
  <c r="U20" i="17"/>
  <c r="T20" i="17"/>
  <c r="S20" i="17"/>
  <c r="R20" i="17"/>
  <c r="Q20" i="17"/>
  <c r="R25" i="7"/>
  <c r="P20" i="17"/>
  <c r="O20" i="17"/>
  <c r="P25" i="7"/>
  <c r="N20" i="17"/>
  <c r="O25" i="7"/>
  <c r="M20" i="17"/>
  <c r="L20" i="17"/>
  <c r="K20" i="17"/>
  <c r="J20" i="17"/>
  <c r="I20" i="17"/>
  <c r="J25" i="7"/>
  <c r="H20" i="17"/>
  <c r="G20" i="17"/>
  <c r="H25" i="7"/>
  <c r="F20" i="17"/>
  <c r="G25" i="7"/>
  <c r="E20" i="17"/>
  <c r="D20" i="17"/>
  <c r="C20" i="17"/>
  <c r="Y19" i="17"/>
  <c r="X19" i="17"/>
  <c r="Y24" i="7"/>
  <c r="W19" i="17"/>
  <c r="V19" i="17"/>
  <c r="U19" i="17"/>
  <c r="V24" i="7"/>
  <c r="T19" i="17"/>
  <c r="S19" i="17"/>
  <c r="R19" i="17"/>
  <c r="Q19" i="17"/>
  <c r="P19" i="17"/>
  <c r="Q24" i="7"/>
  <c r="O19" i="17"/>
  <c r="N19" i="17"/>
  <c r="M19" i="17"/>
  <c r="N24" i="7"/>
  <c r="L19" i="17"/>
  <c r="K19" i="17"/>
  <c r="J19" i="17"/>
  <c r="I19" i="17"/>
  <c r="H19" i="17"/>
  <c r="G19" i="17"/>
  <c r="F19" i="17"/>
  <c r="E19" i="17"/>
  <c r="F24" i="7"/>
  <c r="D19" i="17"/>
  <c r="C19" i="17"/>
  <c r="Y18" i="17"/>
  <c r="X18" i="17"/>
  <c r="W18" i="17"/>
  <c r="V18" i="17"/>
  <c r="U18" i="17"/>
  <c r="V23" i="7"/>
  <c r="T18" i="17"/>
  <c r="U23" i="7"/>
  <c r="S18" i="17"/>
  <c r="R18" i="17"/>
  <c r="Q18" i="17"/>
  <c r="P18" i="17"/>
  <c r="O18" i="17"/>
  <c r="P23" i="7"/>
  <c r="N18" i="17"/>
  <c r="M18" i="17"/>
  <c r="N23" i="7"/>
  <c r="L18" i="17"/>
  <c r="M23" i="7"/>
  <c r="K18" i="17"/>
  <c r="J18" i="17"/>
  <c r="I18" i="17"/>
  <c r="H18" i="17"/>
  <c r="G18" i="17"/>
  <c r="H23" i="7"/>
  <c r="F18" i="17"/>
  <c r="E18" i="17"/>
  <c r="F23" i="7"/>
  <c r="D18" i="17"/>
  <c r="E23" i="7"/>
  <c r="C18" i="17"/>
  <c r="Y17" i="17"/>
  <c r="X17" i="17"/>
  <c r="W17" i="17"/>
  <c r="V17" i="17"/>
  <c r="W22" i="7"/>
  <c r="U17" i="17"/>
  <c r="T17" i="17"/>
  <c r="U22" i="7"/>
  <c r="S17" i="17"/>
  <c r="T22" i="7"/>
  <c r="R17" i="17"/>
  <c r="Q17" i="17"/>
  <c r="P17" i="17"/>
  <c r="O17" i="17"/>
  <c r="N17" i="17"/>
  <c r="M17" i="17"/>
  <c r="L17" i="17"/>
  <c r="M22" i="7"/>
  <c r="K17" i="17"/>
  <c r="L22" i="7"/>
  <c r="J17" i="17"/>
  <c r="I17" i="17"/>
  <c r="H17" i="17"/>
  <c r="G17" i="17"/>
  <c r="F17" i="17"/>
  <c r="G22" i="7"/>
  <c r="E17" i="17"/>
  <c r="D17" i="17"/>
  <c r="E22" i="7"/>
  <c r="C17" i="17"/>
  <c r="D22" i="7"/>
  <c r="Y16" i="17"/>
  <c r="X16" i="17"/>
  <c r="W16" i="17"/>
  <c r="V16" i="17"/>
  <c r="U16" i="17"/>
  <c r="V21" i="7"/>
  <c r="T16" i="17"/>
  <c r="S16" i="17"/>
  <c r="T21" i="7"/>
  <c r="R16" i="17"/>
  <c r="S21" i="7"/>
  <c r="Q16" i="17"/>
  <c r="P16" i="17"/>
  <c r="O16" i="17"/>
  <c r="N16" i="17"/>
  <c r="M16" i="17"/>
  <c r="N21" i="7"/>
  <c r="L16" i="17"/>
  <c r="K16" i="17"/>
  <c r="L21" i="7"/>
  <c r="J16" i="17"/>
  <c r="K21" i="7"/>
  <c r="I16" i="17"/>
  <c r="H16" i="17"/>
  <c r="G16" i="17"/>
  <c r="F16" i="17"/>
  <c r="E16" i="17"/>
  <c r="D16" i="17"/>
  <c r="C16" i="17"/>
  <c r="D21" i="7"/>
  <c r="Y15" i="17"/>
  <c r="Z20" i="7"/>
  <c r="X15" i="17"/>
  <c r="W15" i="17"/>
  <c r="V15" i="17"/>
  <c r="U15" i="17"/>
  <c r="T15" i="17"/>
  <c r="U20" i="7"/>
  <c r="S15" i="17"/>
  <c r="R15" i="17"/>
  <c r="S20" i="7"/>
  <c r="Q15" i="17"/>
  <c r="R20" i="7"/>
  <c r="P15" i="17"/>
  <c r="O15" i="17"/>
  <c r="N15" i="17"/>
  <c r="M15" i="17"/>
  <c r="L15" i="17"/>
  <c r="M20" i="7"/>
  <c r="K15" i="17"/>
  <c r="J15" i="17"/>
  <c r="K20" i="7"/>
  <c r="I15" i="17"/>
  <c r="J20" i="7"/>
  <c r="H15" i="17"/>
  <c r="G15" i="17"/>
  <c r="F15" i="17"/>
  <c r="E15" i="17"/>
  <c r="D15" i="17"/>
  <c r="E20" i="7"/>
  <c r="C15" i="17"/>
  <c r="Y14" i="17"/>
  <c r="X14" i="17"/>
  <c r="Y19" i="7"/>
  <c r="W14" i="17"/>
  <c r="V14" i="17"/>
  <c r="U14" i="17"/>
  <c r="T14" i="17"/>
  <c r="S14" i="17"/>
  <c r="R14" i="17"/>
  <c r="Q14" i="17"/>
  <c r="P14" i="17"/>
  <c r="Q19" i="7"/>
  <c r="O14" i="17"/>
  <c r="N14" i="17"/>
  <c r="M14" i="17"/>
  <c r="L14" i="17"/>
  <c r="K14" i="17"/>
  <c r="J14" i="17"/>
  <c r="I14" i="17"/>
  <c r="H14" i="17"/>
  <c r="I19" i="7"/>
  <c r="G14" i="17"/>
  <c r="F14" i="17"/>
  <c r="E14" i="17"/>
  <c r="D14" i="17"/>
  <c r="C14" i="17"/>
  <c r="D19" i="7"/>
  <c r="Y13" i="17"/>
  <c r="X13" i="17"/>
  <c r="Y18" i="7"/>
  <c r="W13" i="17"/>
  <c r="X18" i="7"/>
  <c r="V13" i="17"/>
  <c r="U13" i="17"/>
  <c r="T13" i="17"/>
  <c r="S13" i="17"/>
  <c r="R13" i="17"/>
  <c r="S18" i="7"/>
  <c r="Q13" i="17"/>
  <c r="P13" i="17"/>
  <c r="Q18" i="7"/>
  <c r="O13" i="17"/>
  <c r="P18" i="7"/>
  <c r="N13" i="17"/>
  <c r="M13" i="17"/>
  <c r="L13" i="17"/>
  <c r="K13" i="17"/>
  <c r="J13" i="17"/>
  <c r="K18" i="7"/>
  <c r="I13" i="17"/>
  <c r="H13" i="17"/>
  <c r="I18" i="7"/>
  <c r="G13" i="17"/>
  <c r="H18" i="7"/>
  <c r="F13" i="17"/>
  <c r="E13" i="17"/>
  <c r="D13" i="17"/>
  <c r="C13" i="17"/>
  <c r="Y12" i="17"/>
  <c r="X12" i="17"/>
  <c r="W12" i="17"/>
  <c r="X17" i="7"/>
  <c r="V12" i="17"/>
  <c r="W17" i="7"/>
  <c r="U12" i="17"/>
  <c r="T12" i="17"/>
  <c r="S12" i="17"/>
  <c r="R12" i="17"/>
  <c r="Q12" i="17"/>
  <c r="R17" i="7"/>
  <c r="P12" i="17"/>
  <c r="O12" i="17"/>
  <c r="P17" i="7"/>
  <c r="N12" i="17"/>
  <c r="O17" i="7"/>
  <c r="M12" i="17"/>
  <c r="L12" i="17"/>
  <c r="K12" i="17"/>
  <c r="J12" i="17"/>
  <c r="I12" i="17"/>
  <c r="J17" i="7"/>
  <c r="H12" i="17"/>
  <c r="G12" i="17"/>
  <c r="H17" i="7"/>
  <c r="F12" i="17"/>
  <c r="G17" i="7"/>
  <c r="E12" i="17"/>
  <c r="D12" i="17"/>
  <c r="C12" i="17"/>
  <c r="Y11" i="17"/>
  <c r="X11" i="17"/>
  <c r="Y16" i="7"/>
  <c r="W11" i="17"/>
  <c r="V11" i="17"/>
  <c r="U11" i="17"/>
  <c r="V16" i="7"/>
  <c r="T11" i="17"/>
  <c r="S11" i="17"/>
  <c r="R11" i="17"/>
  <c r="Q11" i="17"/>
  <c r="P11" i="17"/>
  <c r="Q16" i="7"/>
  <c r="O11" i="17"/>
  <c r="N11" i="17"/>
  <c r="M11" i="17"/>
  <c r="N16" i="7"/>
  <c r="L11" i="17"/>
  <c r="K11" i="17"/>
  <c r="J11" i="17"/>
  <c r="I11" i="17"/>
  <c r="H11" i="17"/>
  <c r="G11" i="17"/>
  <c r="F11" i="17"/>
  <c r="E11" i="17"/>
  <c r="F16" i="7"/>
  <c r="D11" i="17"/>
  <c r="C11" i="17"/>
  <c r="Y10" i="17"/>
  <c r="X10" i="17"/>
  <c r="W10" i="17"/>
  <c r="V10" i="17"/>
  <c r="U10" i="17"/>
  <c r="V15" i="7"/>
  <c r="T10" i="17"/>
  <c r="U15" i="7"/>
  <c r="S10" i="17"/>
  <c r="R10" i="17"/>
  <c r="Q10" i="17"/>
  <c r="P10" i="17"/>
  <c r="O10" i="17"/>
  <c r="P15" i="7"/>
  <c r="N10" i="17"/>
  <c r="M10" i="17"/>
  <c r="N15" i="7"/>
  <c r="L10" i="17"/>
  <c r="M15" i="7"/>
  <c r="K10" i="17"/>
  <c r="J10" i="17"/>
  <c r="I10" i="17"/>
  <c r="H10" i="17"/>
  <c r="G10" i="17"/>
  <c r="H15" i="7"/>
  <c r="F10" i="17"/>
  <c r="E10" i="17"/>
  <c r="F15" i="7"/>
  <c r="D10" i="17"/>
  <c r="E15" i="7"/>
  <c r="C10" i="17"/>
  <c r="Y9" i="17"/>
  <c r="X9" i="17"/>
  <c r="W9" i="17"/>
  <c r="V9" i="17"/>
  <c r="W14" i="7"/>
  <c r="U9" i="17"/>
  <c r="T9" i="17"/>
  <c r="U14" i="7"/>
  <c r="S9" i="17"/>
  <c r="T14" i="7"/>
  <c r="R9" i="17"/>
  <c r="Q9" i="17"/>
  <c r="P9" i="17"/>
  <c r="O9" i="17"/>
  <c r="N9" i="17"/>
  <c r="M9" i="17"/>
  <c r="L9" i="17"/>
  <c r="M14" i="7"/>
  <c r="K9" i="17"/>
  <c r="L14" i="7"/>
  <c r="J9" i="17"/>
  <c r="I9" i="17"/>
  <c r="H9" i="17"/>
  <c r="G9" i="17"/>
  <c r="F9" i="17"/>
  <c r="G14" i="7"/>
  <c r="E9" i="17"/>
  <c r="D9" i="17"/>
  <c r="E14" i="7"/>
  <c r="C9" i="17"/>
  <c r="D14" i="7"/>
  <c r="Y8" i="17"/>
  <c r="X8" i="17"/>
  <c r="W8" i="17"/>
  <c r="V8" i="17"/>
  <c r="U8" i="17"/>
  <c r="V13" i="7"/>
  <c r="T8" i="17"/>
  <c r="S8" i="17"/>
  <c r="T13" i="7"/>
  <c r="R8" i="17"/>
  <c r="S13" i="7"/>
  <c r="Q8" i="17"/>
  <c r="P8" i="17"/>
  <c r="O8" i="17"/>
  <c r="N8" i="17"/>
  <c r="M8" i="17"/>
  <c r="N13" i="7"/>
  <c r="L8" i="17"/>
  <c r="K8" i="17"/>
  <c r="L13" i="7"/>
  <c r="J8" i="17"/>
  <c r="K13" i="7"/>
  <c r="I8" i="17"/>
  <c r="H8" i="17"/>
  <c r="G8" i="17"/>
  <c r="F8" i="17"/>
  <c r="E8" i="17"/>
  <c r="D8" i="17"/>
  <c r="C8" i="17"/>
  <c r="D13" i="7"/>
  <c r="Y7" i="17"/>
  <c r="Z12" i="7"/>
  <c r="X7" i="17"/>
  <c r="W7" i="17"/>
  <c r="V7" i="17"/>
  <c r="U7" i="17"/>
  <c r="T7" i="17"/>
  <c r="U12" i="7"/>
  <c r="S7" i="17"/>
  <c r="R7" i="17"/>
  <c r="S12" i="7"/>
  <c r="Q7" i="17"/>
  <c r="R12" i="7"/>
  <c r="P7" i="17"/>
  <c r="O7" i="17"/>
  <c r="N7" i="17"/>
  <c r="M7" i="17"/>
  <c r="L7" i="17"/>
  <c r="M12" i="7"/>
  <c r="K7" i="17"/>
  <c r="J7" i="17"/>
  <c r="K12" i="7"/>
  <c r="I7" i="17"/>
  <c r="J12" i="7"/>
  <c r="H7" i="17"/>
  <c r="G7" i="17"/>
  <c r="F7" i="17"/>
  <c r="E7" i="17"/>
  <c r="D7" i="17"/>
  <c r="E12" i="7"/>
  <c r="C7" i="17"/>
  <c r="Y6" i="17"/>
  <c r="X6" i="17"/>
  <c r="W6" i="17"/>
  <c r="V6" i="17"/>
  <c r="U6" i="17"/>
  <c r="T6" i="17"/>
  <c r="S6" i="17"/>
  <c r="T11" i="7"/>
  <c r="R6" i="17"/>
  <c r="Q6" i="17"/>
  <c r="P6" i="17"/>
  <c r="O6" i="17"/>
  <c r="N6" i="17"/>
  <c r="M6" i="17"/>
  <c r="L6" i="17"/>
  <c r="K6" i="17"/>
  <c r="L11" i="7"/>
  <c r="J6" i="17"/>
  <c r="I6" i="17"/>
  <c r="H6" i="17"/>
  <c r="G6" i="17"/>
  <c r="F6" i="17"/>
  <c r="E6" i="17"/>
  <c r="D6" i="17"/>
  <c r="C6" i="17"/>
  <c r="D11" i="7"/>
  <c r="Y27" i="15"/>
  <c r="Z32" i="5" s="1"/>
  <c r="B23" i="11" s="1"/>
  <c r="X27" i="15"/>
  <c r="Y32" i="5" s="1"/>
  <c r="W27" i="15"/>
  <c r="X32" i="5" s="1"/>
  <c r="V27" i="15"/>
  <c r="W32" i="5" s="1"/>
  <c r="U27" i="15"/>
  <c r="V32" i="5" s="1"/>
  <c r="T27" i="15"/>
  <c r="U32" i="5" s="1"/>
  <c r="S27" i="15"/>
  <c r="T32" i="5" s="1"/>
  <c r="R27" i="15"/>
  <c r="S32" i="5" s="1"/>
  <c r="Q27" i="15"/>
  <c r="R32" i="5" s="1"/>
  <c r="P27" i="15"/>
  <c r="Q32" i="5" s="1"/>
  <c r="O27" i="15"/>
  <c r="P32" i="5" s="1"/>
  <c r="N27" i="15"/>
  <c r="O32" i="5" s="1"/>
  <c r="M27" i="15"/>
  <c r="N32" i="5" s="1"/>
  <c r="L27" i="15"/>
  <c r="M32" i="5" s="1"/>
  <c r="K27" i="15"/>
  <c r="L32" i="5" s="1"/>
  <c r="J27" i="15"/>
  <c r="K32" i="5" s="1"/>
  <c r="I27" i="15"/>
  <c r="J32" i="5" s="1"/>
  <c r="H27" i="15"/>
  <c r="I32" i="5" s="1"/>
  <c r="G27" i="15"/>
  <c r="H32" i="5" s="1"/>
  <c r="F27" i="15"/>
  <c r="G32" i="5" s="1"/>
  <c r="E27" i="15"/>
  <c r="F32" i="5" s="1"/>
  <c r="D27" i="15"/>
  <c r="E32" i="5"/>
  <c r="C27" i="15"/>
  <c r="D32" i="5" s="1"/>
  <c r="Y26" i="15"/>
  <c r="Z31" i="5" s="1"/>
  <c r="B22" i="11" s="1"/>
  <c r="X26" i="15"/>
  <c r="Y31" i="5" s="1"/>
  <c r="W26" i="15"/>
  <c r="X31" i="5" s="1"/>
  <c r="V26" i="15"/>
  <c r="W31" i="5" s="1"/>
  <c r="U26" i="15"/>
  <c r="V31" i="5" s="1"/>
  <c r="T26" i="15"/>
  <c r="U31" i="5" s="1"/>
  <c r="S26" i="15"/>
  <c r="T31" i="5" s="1"/>
  <c r="R26" i="15"/>
  <c r="S31" i="5" s="1"/>
  <c r="Q26" i="15"/>
  <c r="R31" i="5" s="1"/>
  <c r="P26" i="15"/>
  <c r="Q31" i="5" s="1"/>
  <c r="O26" i="15"/>
  <c r="P31" i="5" s="1"/>
  <c r="N26" i="15"/>
  <c r="O31" i="5" s="1"/>
  <c r="M26" i="15"/>
  <c r="N31" i="5" s="1"/>
  <c r="L26" i="15"/>
  <c r="M31" i="5" s="1"/>
  <c r="K26" i="15"/>
  <c r="L31" i="5" s="1"/>
  <c r="J26" i="15"/>
  <c r="K31" i="5" s="1"/>
  <c r="I26" i="15"/>
  <c r="J31" i="5" s="1"/>
  <c r="H26" i="15"/>
  <c r="I31" i="5" s="1"/>
  <c r="G26" i="15"/>
  <c r="H31" i="5" s="1"/>
  <c r="F26" i="15"/>
  <c r="G31" i="5" s="1"/>
  <c r="E26" i="15"/>
  <c r="F31" i="5" s="1"/>
  <c r="D26" i="15"/>
  <c r="E31" i="5" s="1"/>
  <c r="C26" i="15"/>
  <c r="D31" i="5" s="1"/>
  <c r="Y25" i="15"/>
  <c r="Z30" i="5" s="1"/>
  <c r="B21" i="11" s="1"/>
  <c r="X25" i="15"/>
  <c r="Y30" i="5" s="1"/>
  <c r="W25" i="15"/>
  <c r="X30" i="5" s="1"/>
  <c r="V25" i="15"/>
  <c r="W30" i="5" s="1"/>
  <c r="U25" i="15"/>
  <c r="V30" i="5"/>
  <c r="T25" i="15"/>
  <c r="U30" i="5" s="1"/>
  <c r="S25" i="15"/>
  <c r="T30" i="5" s="1"/>
  <c r="R25" i="15"/>
  <c r="S30" i="5" s="1"/>
  <c r="Q25" i="15"/>
  <c r="R30" i="5" s="1"/>
  <c r="P25" i="15"/>
  <c r="Q30" i="5" s="1"/>
  <c r="O25" i="15"/>
  <c r="P30" i="5" s="1"/>
  <c r="N25" i="15"/>
  <c r="O30" i="5" s="1"/>
  <c r="M25" i="15"/>
  <c r="N30" i="5" s="1"/>
  <c r="L25" i="15"/>
  <c r="M30" i="5" s="1"/>
  <c r="K25" i="15"/>
  <c r="L30" i="5" s="1"/>
  <c r="J25" i="15"/>
  <c r="K30" i="5" s="1"/>
  <c r="I25" i="15"/>
  <c r="J30" i="5" s="1"/>
  <c r="H25" i="15"/>
  <c r="I30" i="5" s="1"/>
  <c r="G25" i="15"/>
  <c r="H30" i="5" s="1"/>
  <c r="F25" i="15"/>
  <c r="G30" i="5" s="1"/>
  <c r="E25" i="15"/>
  <c r="F30" i="5" s="1"/>
  <c r="D25" i="15"/>
  <c r="E30" i="5" s="1"/>
  <c r="C25" i="15"/>
  <c r="D30" i="5" s="1"/>
  <c r="Y24" i="15"/>
  <c r="Z29" i="5" s="1"/>
  <c r="B20" i="11" s="1"/>
  <c r="X24" i="15"/>
  <c r="Y29" i="5" s="1"/>
  <c r="W24" i="15"/>
  <c r="X29" i="5" s="1"/>
  <c r="V24" i="15"/>
  <c r="W29" i="5" s="1"/>
  <c r="U24" i="15"/>
  <c r="V29" i="5" s="1"/>
  <c r="T24" i="15"/>
  <c r="U29" i="5" s="1"/>
  <c r="S24" i="15"/>
  <c r="T29" i="5" s="1"/>
  <c r="R24" i="15"/>
  <c r="S29" i="5" s="1"/>
  <c r="Q24" i="15"/>
  <c r="R29" i="5" s="1"/>
  <c r="P24" i="15"/>
  <c r="Q29" i="5" s="1"/>
  <c r="O24" i="15"/>
  <c r="P29" i="5" s="1"/>
  <c r="N24" i="15"/>
  <c r="O29" i="5" s="1"/>
  <c r="M24" i="15"/>
  <c r="N29" i="5" s="1"/>
  <c r="L24" i="15"/>
  <c r="M29" i="5" s="1"/>
  <c r="K24" i="15"/>
  <c r="L29" i="5" s="1"/>
  <c r="J24" i="15"/>
  <c r="K29" i="5" s="1"/>
  <c r="I24" i="15"/>
  <c r="J29" i="5" s="1"/>
  <c r="H24" i="15"/>
  <c r="I29" i="5" s="1"/>
  <c r="G24" i="15"/>
  <c r="H29" i="5" s="1"/>
  <c r="F24" i="15"/>
  <c r="G29" i="5" s="1"/>
  <c r="E24" i="15"/>
  <c r="F29" i="5" s="1"/>
  <c r="D24" i="15"/>
  <c r="E29" i="5" s="1"/>
  <c r="C24" i="15"/>
  <c r="D29" i="5" s="1"/>
  <c r="Y23" i="15"/>
  <c r="Z28" i="5" s="1"/>
  <c r="B19" i="11" s="1"/>
  <c r="X23" i="15"/>
  <c r="Y28" i="5" s="1"/>
  <c r="W23" i="15"/>
  <c r="X28" i="5" s="1"/>
  <c r="V23" i="15"/>
  <c r="W28" i="5" s="1"/>
  <c r="U23" i="15"/>
  <c r="V28" i="5" s="1"/>
  <c r="T23" i="15"/>
  <c r="U28" i="5" s="1"/>
  <c r="S23" i="15"/>
  <c r="T28" i="5" s="1"/>
  <c r="R23" i="15"/>
  <c r="S28" i="5" s="1"/>
  <c r="Q23" i="15"/>
  <c r="R28" i="5" s="1"/>
  <c r="P23" i="15"/>
  <c r="Q28" i="5" s="1"/>
  <c r="O23" i="15"/>
  <c r="P28" i="5" s="1"/>
  <c r="N23" i="15"/>
  <c r="O28" i="5" s="1"/>
  <c r="M23" i="15"/>
  <c r="N28" i="5" s="1"/>
  <c r="L23" i="15"/>
  <c r="M28" i="5" s="1"/>
  <c r="K23" i="15"/>
  <c r="L28" i="5" s="1"/>
  <c r="J23" i="15"/>
  <c r="K28" i="5" s="1"/>
  <c r="I23" i="15"/>
  <c r="J28" i="5" s="1"/>
  <c r="H23" i="15"/>
  <c r="I28" i="5" s="1"/>
  <c r="G23" i="15"/>
  <c r="H28" i="5" s="1"/>
  <c r="F23" i="15"/>
  <c r="G28" i="5" s="1"/>
  <c r="E23" i="15"/>
  <c r="F28" i="5" s="1"/>
  <c r="D23" i="15"/>
  <c r="E28" i="5" s="1"/>
  <c r="C23" i="15"/>
  <c r="D28" i="5" s="1"/>
  <c r="Y22" i="15"/>
  <c r="Z27" i="5" s="1"/>
  <c r="B18" i="11" s="1"/>
  <c r="X22" i="15"/>
  <c r="Y27" i="5" s="1"/>
  <c r="W22" i="15"/>
  <c r="X27" i="5" s="1"/>
  <c r="V22" i="15"/>
  <c r="W27" i="5" s="1"/>
  <c r="U22" i="15"/>
  <c r="V27" i="5" s="1"/>
  <c r="T22" i="15"/>
  <c r="U27" i="5" s="1"/>
  <c r="S22" i="15"/>
  <c r="T27" i="5" s="1"/>
  <c r="R22" i="15"/>
  <c r="S27" i="5" s="1"/>
  <c r="Q22" i="15"/>
  <c r="R27" i="5" s="1"/>
  <c r="P22" i="15"/>
  <c r="Q27" i="5" s="1"/>
  <c r="O22" i="15"/>
  <c r="P27" i="5" s="1"/>
  <c r="N22" i="15"/>
  <c r="O27" i="5" s="1"/>
  <c r="M22" i="15"/>
  <c r="N27" i="5" s="1"/>
  <c r="L22" i="15"/>
  <c r="M27" i="5" s="1"/>
  <c r="K22" i="15"/>
  <c r="L27" i="5" s="1"/>
  <c r="J22" i="15"/>
  <c r="K27" i="5" s="1"/>
  <c r="I22" i="15"/>
  <c r="J27" i="5" s="1"/>
  <c r="H22" i="15"/>
  <c r="I27" i="5" s="1"/>
  <c r="G22" i="15"/>
  <c r="H27" i="5" s="1"/>
  <c r="F22" i="15"/>
  <c r="G27" i="5" s="1"/>
  <c r="E22" i="15"/>
  <c r="F27" i="5" s="1"/>
  <c r="D22" i="15"/>
  <c r="E27" i="5" s="1"/>
  <c r="C22" i="15"/>
  <c r="D27" i="5" s="1"/>
  <c r="Y21" i="15"/>
  <c r="Z26" i="5" s="1"/>
  <c r="B17" i="11" s="1"/>
  <c r="X21" i="15"/>
  <c r="Y26" i="5" s="1"/>
  <c r="W21" i="15"/>
  <c r="X26" i="5" s="1"/>
  <c r="V21" i="15"/>
  <c r="W26" i="5" s="1"/>
  <c r="U21" i="15"/>
  <c r="V26" i="5" s="1"/>
  <c r="T21" i="15"/>
  <c r="U26" i="5" s="1"/>
  <c r="S21" i="15"/>
  <c r="T26" i="5" s="1"/>
  <c r="R21" i="15"/>
  <c r="S26" i="5" s="1"/>
  <c r="Q21" i="15"/>
  <c r="R26" i="5" s="1"/>
  <c r="P21" i="15"/>
  <c r="Q26" i="5" s="1"/>
  <c r="O21" i="15"/>
  <c r="P26" i="5" s="1"/>
  <c r="N21" i="15"/>
  <c r="O26" i="5" s="1"/>
  <c r="M21" i="15"/>
  <c r="N26" i="5" s="1"/>
  <c r="L21" i="15"/>
  <c r="M26" i="5" s="1"/>
  <c r="K21" i="15"/>
  <c r="L26" i="5" s="1"/>
  <c r="J21" i="15"/>
  <c r="K26" i="5" s="1"/>
  <c r="I21" i="15"/>
  <c r="J26" i="5" s="1"/>
  <c r="H21" i="15"/>
  <c r="I26" i="5" s="1"/>
  <c r="G21" i="15"/>
  <c r="H26" i="5" s="1"/>
  <c r="F21" i="15"/>
  <c r="G26" i="5" s="1"/>
  <c r="E21" i="15"/>
  <c r="F26" i="5" s="1"/>
  <c r="D21" i="15"/>
  <c r="E26" i="5" s="1"/>
  <c r="C21" i="15"/>
  <c r="D26" i="5" s="1"/>
  <c r="Y20" i="15"/>
  <c r="Z25" i="5" s="1"/>
  <c r="B16" i="11" s="1"/>
  <c r="X20" i="15"/>
  <c r="Y25" i="5" s="1"/>
  <c r="W20" i="15"/>
  <c r="X25" i="5" s="1"/>
  <c r="V20" i="15"/>
  <c r="W25" i="5" s="1"/>
  <c r="U20" i="15"/>
  <c r="V25" i="5" s="1"/>
  <c r="T20" i="15"/>
  <c r="U25" i="5" s="1"/>
  <c r="S20" i="15"/>
  <c r="T25" i="5" s="1"/>
  <c r="R20" i="15"/>
  <c r="S25" i="5" s="1"/>
  <c r="Q20" i="15"/>
  <c r="R25" i="5" s="1"/>
  <c r="P20" i="15"/>
  <c r="Q25" i="5" s="1"/>
  <c r="O20" i="15"/>
  <c r="P25" i="5" s="1"/>
  <c r="N20" i="15"/>
  <c r="O25" i="5" s="1"/>
  <c r="M20" i="15"/>
  <c r="N25" i="5" s="1"/>
  <c r="L20" i="15"/>
  <c r="M25" i="5" s="1"/>
  <c r="K20" i="15"/>
  <c r="L25" i="5" s="1"/>
  <c r="J20" i="15"/>
  <c r="K25" i="5" s="1"/>
  <c r="I20" i="15"/>
  <c r="J25" i="5" s="1"/>
  <c r="H20" i="15"/>
  <c r="I25" i="5" s="1"/>
  <c r="G20" i="15"/>
  <c r="H25" i="5" s="1"/>
  <c r="F20" i="15"/>
  <c r="G25" i="5" s="1"/>
  <c r="E20" i="15"/>
  <c r="F25" i="5" s="1"/>
  <c r="D20" i="15"/>
  <c r="E25" i="5" s="1"/>
  <c r="C20" i="15"/>
  <c r="D25" i="5" s="1"/>
  <c r="Y19" i="15"/>
  <c r="Z24" i="5" s="1"/>
  <c r="B15" i="11" s="1"/>
  <c r="X19" i="15"/>
  <c r="Y24" i="5" s="1"/>
  <c r="W19" i="15"/>
  <c r="X24" i="5" s="1"/>
  <c r="V19" i="15"/>
  <c r="W24" i="5" s="1"/>
  <c r="U19" i="15"/>
  <c r="V24" i="5" s="1"/>
  <c r="T19" i="15"/>
  <c r="U24" i="5" s="1"/>
  <c r="S19" i="15"/>
  <c r="T24" i="5" s="1"/>
  <c r="R19" i="15"/>
  <c r="S24" i="5" s="1"/>
  <c r="Q19" i="15"/>
  <c r="R24" i="5" s="1"/>
  <c r="P19" i="15"/>
  <c r="Q24" i="5" s="1"/>
  <c r="O19" i="15"/>
  <c r="P24" i="5" s="1"/>
  <c r="N19" i="15"/>
  <c r="O24" i="5" s="1"/>
  <c r="M19" i="15"/>
  <c r="N24" i="5" s="1"/>
  <c r="L19" i="15"/>
  <c r="M24" i="5" s="1"/>
  <c r="K19" i="15"/>
  <c r="L24" i="5" s="1"/>
  <c r="J19" i="15"/>
  <c r="K24" i="5" s="1"/>
  <c r="I19" i="15"/>
  <c r="J24" i="5" s="1"/>
  <c r="H19" i="15"/>
  <c r="I24" i="5" s="1"/>
  <c r="G19" i="15"/>
  <c r="H24" i="5" s="1"/>
  <c r="F19" i="15"/>
  <c r="G24" i="5" s="1"/>
  <c r="E19" i="15"/>
  <c r="F24" i="5" s="1"/>
  <c r="D19" i="15"/>
  <c r="E24" i="5" s="1"/>
  <c r="C19" i="15"/>
  <c r="D24" i="5" s="1"/>
  <c r="Y18" i="15"/>
  <c r="Z23" i="5" s="1"/>
  <c r="B14" i="11" s="1"/>
  <c r="X18" i="15"/>
  <c r="Y23" i="5" s="1"/>
  <c r="W18" i="15"/>
  <c r="X23" i="5" s="1"/>
  <c r="V18" i="15"/>
  <c r="W23" i="5" s="1"/>
  <c r="U18" i="15"/>
  <c r="V23" i="5" s="1"/>
  <c r="T18" i="15"/>
  <c r="U23" i="5" s="1"/>
  <c r="S18" i="15"/>
  <c r="T23" i="5" s="1"/>
  <c r="R18" i="15"/>
  <c r="S23" i="5" s="1"/>
  <c r="Q18" i="15"/>
  <c r="R23" i="5" s="1"/>
  <c r="P18" i="15"/>
  <c r="Q23" i="5" s="1"/>
  <c r="O18" i="15"/>
  <c r="P23" i="5" s="1"/>
  <c r="N18" i="15"/>
  <c r="O23" i="5" s="1"/>
  <c r="M18" i="15"/>
  <c r="N23" i="5" s="1"/>
  <c r="L18" i="15"/>
  <c r="M23" i="5" s="1"/>
  <c r="K18" i="15"/>
  <c r="L23" i="5" s="1"/>
  <c r="J18" i="15"/>
  <c r="K23" i="5" s="1"/>
  <c r="I18" i="15"/>
  <c r="J23" i="5" s="1"/>
  <c r="H18" i="15"/>
  <c r="I23" i="5" s="1"/>
  <c r="G18" i="15"/>
  <c r="H23" i="5" s="1"/>
  <c r="F18" i="15"/>
  <c r="G23" i="5" s="1"/>
  <c r="E18" i="15"/>
  <c r="F23" i="5" s="1"/>
  <c r="D18" i="15"/>
  <c r="E23" i="5" s="1"/>
  <c r="C18" i="15"/>
  <c r="D23" i="5" s="1"/>
  <c r="Y17" i="15"/>
  <c r="Z22" i="5" s="1"/>
  <c r="B13" i="11" s="1"/>
  <c r="X17" i="15"/>
  <c r="Y22" i="5" s="1"/>
  <c r="W17" i="15"/>
  <c r="X22" i="5" s="1"/>
  <c r="V17" i="15"/>
  <c r="W22" i="5" s="1"/>
  <c r="U17" i="15"/>
  <c r="V22" i="5" s="1"/>
  <c r="T17" i="15"/>
  <c r="U22" i="5" s="1"/>
  <c r="S17" i="15"/>
  <c r="T22" i="5" s="1"/>
  <c r="R17" i="15"/>
  <c r="S22" i="5" s="1"/>
  <c r="Q17" i="15"/>
  <c r="R22" i="5" s="1"/>
  <c r="P17" i="15"/>
  <c r="Q22" i="5" s="1"/>
  <c r="O17" i="15"/>
  <c r="P22" i="5" s="1"/>
  <c r="N17" i="15"/>
  <c r="O22" i="5" s="1"/>
  <c r="M17" i="15"/>
  <c r="N22" i="5" s="1"/>
  <c r="L17" i="15"/>
  <c r="M22" i="5" s="1"/>
  <c r="K17" i="15"/>
  <c r="L22" i="5" s="1"/>
  <c r="J17" i="15"/>
  <c r="K22" i="5" s="1"/>
  <c r="I17" i="15"/>
  <c r="J22" i="5" s="1"/>
  <c r="H17" i="15"/>
  <c r="I22" i="5" s="1"/>
  <c r="G17" i="15"/>
  <c r="H22" i="5" s="1"/>
  <c r="F17" i="15"/>
  <c r="G22" i="5" s="1"/>
  <c r="E17" i="15"/>
  <c r="F22" i="5" s="1"/>
  <c r="D17" i="15"/>
  <c r="E22" i="5" s="1"/>
  <c r="C17" i="15"/>
  <c r="D22" i="5" s="1"/>
  <c r="Y16" i="15"/>
  <c r="Z21" i="5" s="1"/>
  <c r="B12" i="11" s="1"/>
  <c r="X16" i="15"/>
  <c r="Y21" i="5" s="1"/>
  <c r="W16" i="15"/>
  <c r="X21" i="5" s="1"/>
  <c r="V16" i="15"/>
  <c r="W21" i="5" s="1"/>
  <c r="U16" i="15"/>
  <c r="V21" i="5" s="1"/>
  <c r="T16" i="15"/>
  <c r="U21" i="5" s="1"/>
  <c r="S16" i="15"/>
  <c r="T21" i="5" s="1"/>
  <c r="R16" i="15"/>
  <c r="S21" i="5" s="1"/>
  <c r="Q16" i="15"/>
  <c r="R21" i="5" s="1"/>
  <c r="P16" i="15"/>
  <c r="Q21" i="5" s="1"/>
  <c r="O16" i="15"/>
  <c r="P21" i="5" s="1"/>
  <c r="N16" i="15"/>
  <c r="O21" i="5" s="1"/>
  <c r="M16" i="15"/>
  <c r="N21" i="5" s="1"/>
  <c r="L16" i="15"/>
  <c r="M21" i="5" s="1"/>
  <c r="K16" i="15"/>
  <c r="L21" i="5" s="1"/>
  <c r="J16" i="15"/>
  <c r="K21" i="5" s="1"/>
  <c r="I16" i="15"/>
  <c r="J21" i="5" s="1"/>
  <c r="H16" i="15"/>
  <c r="I21" i="5" s="1"/>
  <c r="G16" i="15"/>
  <c r="H21" i="5" s="1"/>
  <c r="F16" i="15"/>
  <c r="G21" i="5" s="1"/>
  <c r="E16" i="15"/>
  <c r="F21" i="5" s="1"/>
  <c r="D16" i="15"/>
  <c r="E21" i="5" s="1"/>
  <c r="C16" i="15"/>
  <c r="D21" i="5" s="1"/>
  <c r="Y15" i="15"/>
  <c r="Z20" i="5" s="1"/>
  <c r="B11" i="11" s="1"/>
  <c r="X15" i="15"/>
  <c r="Y20" i="5" s="1"/>
  <c r="W15" i="15"/>
  <c r="X20" i="5" s="1"/>
  <c r="V15" i="15"/>
  <c r="W20" i="5" s="1"/>
  <c r="U15" i="15"/>
  <c r="V20" i="5" s="1"/>
  <c r="T15" i="15"/>
  <c r="U20" i="5" s="1"/>
  <c r="S15" i="15"/>
  <c r="T20" i="5" s="1"/>
  <c r="R15" i="15"/>
  <c r="S20" i="5" s="1"/>
  <c r="Q15" i="15"/>
  <c r="R20" i="5" s="1"/>
  <c r="P15" i="15"/>
  <c r="Q20" i="5" s="1"/>
  <c r="O15" i="15"/>
  <c r="P20" i="5" s="1"/>
  <c r="N15" i="15"/>
  <c r="O20" i="5" s="1"/>
  <c r="M15" i="15"/>
  <c r="N20" i="5" s="1"/>
  <c r="L15" i="15"/>
  <c r="M20" i="5" s="1"/>
  <c r="K15" i="15"/>
  <c r="L20" i="5" s="1"/>
  <c r="J15" i="15"/>
  <c r="K20" i="5" s="1"/>
  <c r="I15" i="15"/>
  <c r="J20" i="5" s="1"/>
  <c r="H15" i="15"/>
  <c r="I20" i="5" s="1"/>
  <c r="G15" i="15"/>
  <c r="H20" i="5" s="1"/>
  <c r="F15" i="15"/>
  <c r="G20" i="5" s="1"/>
  <c r="E15" i="15"/>
  <c r="F20" i="5" s="1"/>
  <c r="D15" i="15"/>
  <c r="E20" i="5" s="1"/>
  <c r="C15" i="15"/>
  <c r="D20" i="5" s="1"/>
  <c r="Y14" i="15"/>
  <c r="Z19" i="5" s="1"/>
  <c r="B10" i="11" s="1"/>
  <c r="X14" i="15"/>
  <c r="Y19" i="5" s="1"/>
  <c r="W14" i="15"/>
  <c r="X19" i="5" s="1"/>
  <c r="V14" i="15"/>
  <c r="W19" i="5" s="1"/>
  <c r="U14" i="15"/>
  <c r="V19" i="5" s="1"/>
  <c r="T14" i="15"/>
  <c r="U19" i="5" s="1"/>
  <c r="S14" i="15"/>
  <c r="T19" i="5" s="1"/>
  <c r="R14" i="15"/>
  <c r="S19" i="5" s="1"/>
  <c r="Q14" i="15"/>
  <c r="R19" i="5" s="1"/>
  <c r="P14" i="15"/>
  <c r="Q19" i="5" s="1"/>
  <c r="O14" i="15"/>
  <c r="P19" i="5" s="1"/>
  <c r="N14" i="15"/>
  <c r="O19" i="5" s="1"/>
  <c r="M14" i="15"/>
  <c r="N19" i="5" s="1"/>
  <c r="L14" i="15"/>
  <c r="M19" i="5" s="1"/>
  <c r="K14" i="15"/>
  <c r="L19" i="5" s="1"/>
  <c r="J14" i="15"/>
  <c r="K19" i="5" s="1"/>
  <c r="I14" i="15"/>
  <c r="J19" i="5" s="1"/>
  <c r="H14" i="15"/>
  <c r="I19" i="5" s="1"/>
  <c r="G14" i="15"/>
  <c r="H19" i="5" s="1"/>
  <c r="F14" i="15"/>
  <c r="G19" i="5" s="1"/>
  <c r="E14" i="15"/>
  <c r="F19" i="5" s="1"/>
  <c r="D14" i="15"/>
  <c r="E19" i="5" s="1"/>
  <c r="C14" i="15"/>
  <c r="D19" i="5" s="1"/>
  <c r="Y13" i="15"/>
  <c r="Z18" i="5" s="1"/>
  <c r="B9" i="11" s="1"/>
  <c r="X13" i="15"/>
  <c r="Y18" i="5" s="1"/>
  <c r="W13" i="15"/>
  <c r="X18" i="5" s="1"/>
  <c r="V13" i="15"/>
  <c r="W18" i="5" s="1"/>
  <c r="U13" i="15"/>
  <c r="V18" i="5" s="1"/>
  <c r="T13" i="15"/>
  <c r="U18" i="5" s="1"/>
  <c r="S13" i="15"/>
  <c r="T18" i="5" s="1"/>
  <c r="R13" i="15"/>
  <c r="S18" i="5" s="1"/>
  <c r="Q13" i="15"/>
  <c r="R18" i="5" s="1"/>
  <c r="P13" i="15"/>
  <c r="Q18" i="5" s="1"/>
  <c r="O13" i="15"/>
  <c r="P18" i="5" s="1"/>
  <c r="N13" i="15"/>
  <c r="O18" i="5" s="1"/>
  <c r="M13" i="15"/>
  <c r="N18" i="5" s="1"/>
  <c r="L13" i="15"/>
  <c r="M18" i="5" s="1"/>
  <c r="K13" i="15"/>
  <c r="L18" i="5" s="1"/>
  <c r="J13" i="15"/>
  <c r="K18" i="5" s="1"/>
  <c r="I13" i="15"/>
  <c r="J18" i="5" s="1"/>
  <c r="H13" i="15"/>
  <c r="I18" i="5" s="1"/>
  <c r="G13" i="15"/>
  <c r="H18" i="5" s="1"/>
  <c r="F13" i="15"/>
  <c r="G18" i="5" s="1"/>
  <c r="E13" i="15"/>
  <c r="F18" i="5" s="1"/>
  <c r="D13" i="15"/>
  <c r="E18" i="5" s="1"/>
  <c r="C13" i="15"/>
  <c r="D18" i="5" s="1"/>
  <c r="Y12" i="15"/>
  <c r="Z17" i="5" s="1"/>
  <c r="B8" i="11" s="1"/>
  <c r="X12" i="15"/>
  <c r="Y17" i="5" s="1"/>
  <c r="W12" i="15"/>
  <c r="X17" i="5" s="1"/>
  <c r="V12" i="15"/>
  <c r="W17" i="5" s="1"/>
  <c r="U12" i="15"/>
  <c r="V17" i="5" s="1"/>
  <c r="T12" i="15"/>
  <c r="U17" i="5" s="1"/>
  <c r="S12" i="15"/>
  <c r="T17" i="5" s="1"/>
  <c r="R12" i="15"/>
  <c r="S17" i="5" s="1"/>
  <c r="Q12" i="15"/>
  <c r="R17" i="5" s="1"/>
  <c r="P12" i="15"/>
  <c r="Q17" i="5" s="1"/>
  <c r="O12" i="15"/>
  <c r="P17" i="5" s="1"/>
  <c r="N12" i="15"/>
  <c r="O17" i="5" s="1"/>
  <c r="M12" i="15"/>
  <c r="N17" i="5" s="1"/>
  <c r="L12" i="15"/>
  <c r="M17" i="5" s="1"/>
  <c r="K12" i="15"/>
  <c r="L17" i="5" s="1"/>
  <c r="J12" i="15"/>
  <c r="K17" i="5" s="1"/>
  <c r="I12" i="15"/>
  <c r="J17" i="5" s="1"/>
  <c r="H12" i="15"/>
  <c r="I17" i="5" s="1"/>
  <c r="G12" i="15"/>
  <c r="H17" i="5" s="1"/>
  <c r="F12" i="15"/>
  <c r="G17" i="5" s="1"/>
  <c r="E12" i="15"/>
  <c r="F17" i="5" s="1"/>
  <c r="D12" i="15"/>
  <c r="E17" i="5" s="1"/>
  <c r="C12" i="15"/>
  <c r="D17" i="5" s="1"/>
  <c r="Y11" i="15"/>
  <c r="Z16" i="5" s="1"/>
  <c r="B7" i="11" s="1"/>
  <c r="X11" i="15"/>
  <c r="Y16" i="5" s="1"/>
  <c r="W11" i="15"/>
  <c r="X16" i="5" s="1"/>
  <c r="V11" i="15"/>
  <c r="W16" i="5" s="1"/>
  <c r="U11" i="15"/>
  <c r="V16" i="5" s="1"/>
  <c r="T11" i="15"/>
  <c r="U16" i="5" s="1"/>
  <c r="S11" i="15"/>
  <c r="T16" i="5" s="1"/>
  <c r="R11" i="15"/>
  <c r="S16" i="5" s="1"/>
  <c r="Q11" i="15"/>
  <c r="R16" i="5" s="1"/>
  <c r="P11" i="15"/>
  <c r="Q16" i="5" s="1"/>
  <c r="O11" i="15"/>
  <c r="P16" i="5" s="1"/>
  <c r="N11" i="15"/>
  <c r="O16" i="5" s="1"/>
  <c r="M11" i="15"/>
  <c r="N16" i="5" s="1"/>
  <c r="L11" i="15"/>
  <c r="M16" i="5" s="1"/>
  <c r="K11" i="15"/>
  <c r="L16" i="5" s="1"/>
  <c r="J11" i="15"/>
  <c r="K16" i="5" s="1"/>
  <c r="I11" i="15"/>
  <c r="J16" i="5" s="1"/>
  <c r="H11" i="15"/>
  <c r="I16" i="5" s="1"/>
  <c r="G11" i="15"/>
  <c r="H16" i="5" s="1"/>
  <c r="F11" i="15"/>
  <c r="G16" i="5" s="1"/>
  <c r="E11" i="15"/>
  <c r="F16" i="5" s="1"/>
  <c r="D11" i="15"/>
  <c r="E16" i="5" s="1"/>
  <c r="C11" i="15"/>
  <c r="D16" i="5" s="1"/>
  <c r="Y10" i="15"/>
  <c r="Z15" i="5" s="1"/>
  <c r="B6" i="11" s="1"/>
  <c r="X10" i="15"/>
  <c r="Y15" i="5" s="1"/>
  <c r="W10" i="15"/>
  <c r="X15" i="5" s="1"/>
  <c r="V10" i="15"/>
  <c r="W15" i="5" s="1"/>
  <c r="U10" i="15"/>
  <c r="V15" i="5" s="1"/>
  <c r="T10" i="15"/>
  <c r="U15" i="5" s="1"/>
  <c r="S10" i="15"/>
  <c r="T15" i="5" s="1"/>
  <c r="R10" i="15"/>
  <c r="S15" i="5" s="1"/>
  <c r="Q10" i="15"/>
  <c r="R15" i="5" s="1"/>
  <c r="P10" i="15"/>
  <c r="Q15" i="5" s="1"/>
  <c r="O10" i="15"/>
  <c r="P15" i="5" s="1"/>
  <c r="N10" i="15"/>
  <c r="O15" i="5" s="1"/>
  <c r="M10" i="15"/>
  <c r="N15" i="5" s="1"/>
  <c r="L10" i="15"/>
  <c r="M15" i="5" s="1"/>
  <c r="K10" i="15"/>
  <c r="L15" i="5" s="1"/>
  <c r="J10" i="15"/>
  <c r="K15" i="5" s="1"/>
  <c r="I10" i="15"/>
  <c r="J15" i="5" s="1"/>
  <c r="H10" i="15"/>
  <c r="I15" i="5" s="1"/>
  <c r="G10" i="15"/>
  <c r="H15" i="5" s="1"/>
  <c r="F10" i="15"/>
  <c r="G15" i="5" s="1"/>
  <c r="E10" i="15"/>
  <c r="F15" i="5" s="1"/>
  <c r="D10" i="15"/>
  <c r="E15" i="5" s="1"/>
  <c r="C10" i="15"/>
  <c r="D15" i="5" s="1"/>
  <c r="Y9" i="15"/>
  <c r="Z14" i="5" s="1"/>
  <c r="B5" i="11" s="1"/>
  <c r="X9" i="15"/>
  <c r="Y14" i="5" s="1"/>
  <c r="W9" i="15"/>
  <c r="X14" i="5" s="1"/>
  <c r="V9" i="15"/>
  <c r="W14" i="5" s="1"/>
  <c r="U9" i="15"/>
  <c r="V14" i="5" s="1"/>
  <c r="T9" i="15"/>
  <c r="U14" i="5" s="1"/>
  <c r="S9" i="15"/>
  <c r="T14" i="5" s="1"/>
  <c r="R9" i="15"/>
  <c r="S14" i="5" s="1"/>
  <c r="Q9" i="15"/>
  <c r="R14" i="5" s="1"/>
  <c r="P9" i="15"/>
  <c r="Q14" i="5" s="1"/>
  <c r="O9" i="15"/>
  <c r="P14" i="5" s="1"/>
  <c r="N9" i="15"/>
  <c r="O14" i="5" s="1"/>
  <c r="M9" i="15"/>
  <c r="N14" i="5" s="1"/>
  <c r="L9" i="15"/>
  <c r="M14" i="5" s="1"/>
  <c r="K9" i="15"/>
  <c r="L14" i="5" s="1"/>
  <c r="J9" i="15"/>
  <c r="K14" i="5" s="1"/>
  <c r="I9" i="15"/>
  <c r="J14" i="5" s="1"/>
  <c r="H9" i="15"/>
  <c r="I14" i="5" s="1"/>
  <c r="G9" i="15"/>
  <c r="H14" i="5" s="1"/>
  <c r="F9" i="15"/>
  <c r="G14" i="5" s="1"/>
  <c r="E9" i="15"/>
  <c r="F14" i="5" s="1"/>
  <c r="D9" i="15"/>
  <c r="E14" i="5" s="1"/>
  <c r="C9" i="15"/>
  <c r="D14" i="5" s="1"/>
  <c r="Y7" i="15"/>
  <c r="X7" i="15"/>
  <c r="W7" i="15"/>
  <c r="V7" i="15"/>
  <c r="U7" i="15"/>
  <c r="T7" i="15"/>
  <c r="S7" i="15"/>
  <c r="R7" i="15"/>
  <c r="Q7" i="15"/>
  <c r="P7" i="15"/>
  <c r="O7" i="15"/>
  <c r="N7" i="15"/>
  <c r="M7" i="15"/>
  <c r="L7" i="15"/>
  <c r="K7" i="15"/>
  <c r="J7" i="15"/>
  <c r="I7" i="15"/>
  <c r="H7" i="15"/>
  <c r="G7" i="15"/>
  <c r="F7" i="15"/>
  <c r="E7" i="15"/>
  <c r="D7" i="15"/>
  <c r="C7" i="15"/>
  <c r="Y6" i="15"/>
  <c r="X6" i="15"/>
  <c r="W6" i="15"/>
  <c r="V6" i="15"/>
  <c r="U6" i="15"/>
  <c r="T6" i="15"/>
  <c r="S6" i="15"/>
  <c r="R6" i="15"/>
  <c r="Q6" i="15"/>
  <c r="P6" i="15"/>
  <c r="O6" i="15"/>
  <c r="N6" i="15"/>
  <c r="M6" i="15"/>
  <c r="L6" i="15"/>
  <c r="K6" i="15"/>
  <c r="J6" i="15"/>
  <c r="I6" i="15"/>
  <c r="H6" i="15"/>
  <c r="G6" i="15"/>
  <c r="F6" i="15"/>
  <c r="E6" i="15"/>
  <c r="D6" i="15"/>
  <c r="C6" i="15"/>
  <c r="Y5" i="15"/>
  <c r="X5" i="15"/>
  <c r="W5" i="15"/>
  <c r="V5" i="15"/>
  <c r="U5" i="15"/>
  <c r="T5" i="15"/>
  <c r="S5" i="15"/>
  <c r="R5" i="15"/>
  <c r="Q5" i="15"/>
  <c r="P5" i="15"/>
  <c r="O5" i="15"/>
  <c r="N5" i="15"/>
  <c r="M5" i="15"/>
  <c r="L5" i="15"/>
  <c r="K5" i="15"/>
  <c r="J5" i="15"/>
  <c r="I5" i="15"/>
  <c r="H5" i="15"/>
  <c r="G5" i="15"/>
  <c r="F5" i="15"/>
  <c r="E5" i="15"/>
  <c r="D5" i="15"/>
  <c r="C5" i="15"/>
  <c r="Y4" i="15"/>
  <c r="X4" i="15"/>
  <c r="W4" i="15"/>
  <c r="V4" i="15"/>
  <c r="U4" i="15"/>
  <c r="T4" i="15"/>
  <c r="S4" i="15"/>
  <c r="R4" i="15"/>
  <c r="Q4" i="15"/>
  <c r="P4" i="15"/>
  <c r="O4" i="15"/>
  <c r="N4" i="15"/>
  <c r="M4" i="15"/>
  <c r="L4" i="15"/>
  <c r="K4" i="15"/>
  <c r="J4" i="15"/>
  <c r="I4" i="15"/>
  <c r="H4" i="15"/>
  <c r="G4" i="15"/>
  <c r="F4" i="15"/>
  <c r="E4" i="15"/>
  <c r="D4" i="15"/>
  <c r="C4" i="15"/>
  <c r="Y27" i="14"/>
  <c r="Z32" i="9" s="1"/>
  <c r="C23" i="11" s="1"/>
  <c r="X27" i="14"/>
  <c r="W27" i="14"/>
  <c r="AA32" i="27" s="1"/>
  <c r="V27" i="14"/>
  <c r="W32" i="9" s="1"/>
  <c r="U27" i="14"/>
  <c r="X32" i="27" s="1"/>
  <c r="T27" i="14"/>
  <c r="S27" i="14"/>
  <c r="R27" i="14"/>
  <c r="S32" i="9" s="1"/>
  <c r="Q27" i="14"/>
  <c r="T32" i="27" s="1"/>
  <c r="P27" i="14"/>
  <c r="S32" i="27" s="1"/>
  <c r="O27" i="14"/>
  <c r="N27" i="14"/>
  <c r="Q32" i="27" s="1"/>
  <c r="M27" i="14"/>
  <c r="N32" i="9" s="1"/>
  <c r="L27" i="14"/>
  <c r="K27" i="14"/>
  <c r="J27" i="14"/>
  <c r="I27" i="14"/>
  <c r="H27" i="14"/>
  <c r="G27" i="14"/>
  <c r="F27" i="14"/>
  <c r="G32" i="9" s="1"/>
  <c r="E27" i="14"/>
  <c r="D27" i="14"/>
  <c r="E32" i="9" s="1"/>
  <c r="C27" i="14"/>
  <c r="D32" i="27" s="1"/>
  <c r="Y26" i="14"/>
  <c r="Z31" i="9" s="1"/>
  <c r="C22" i="11" s="1"/>
  <c r="X26" i="14"/>
  <c r="W26" i="14"/>
  <c r="V26" i="14"/>
  <c r="Y31" i="27" s="1"/>
  <c r="U26" i="14"/>
  <c r="X31" i="27" s="1"/>
  <c r="T26" i="14"/>
  <c r="S26" i="14"/>
  <c r="T31" i="9" s="1"/>
  <c r="R26" i="14"/>
  <c r="S31" i="9" s="1"/>
  <c r="Q26" i="14"/>
  <c r="R31" i="9" s="1"/>
  <c r="P26" i="14"/>
  <c r="S31" i="27" s="1"/>
  <c r="O26" i="14"/>
  <c r="P31" i="9" s="1"/>
  <c r="N26" i="14"/>
  <c r="Q31" i="27" s="1"/>
  <c r="M26" i="14"/>
  <c r="P31" i="27" s="1"/>
  <c r="L26" i="14"/>
  <c r="M31" i="9" s="1"/>
  <c r="K26" i="14"/>
  <c r="L31" i="9" s="1"/>
  <c r="J26" i="14"/>
  <c r="L31" i="27" s="1"/>
  <c r="I26" i="14"/>
  <c r="K31" i="27" s="1"/>
  <c r="H26" i="14"/>
  <c r="G26" i="14"/>
  <c r="I31" i="27" s="1"/>
  <c r="F26" i="14"/>
  <c r="E26" i="14"/>
  <c r="D26" i="14"/>
  <c r="C26" i="14"/>
  <c r="Y25" i="14"/>
  <c r="Z30" i="9" s="1"/>
  <c r="B87" i="11" s="1"/>
  <c r="X25" i="14"/>
  <c r="AB30" i="27" s="1"/>
  <c r="W25" i="14"/>
  <c r="V25" i="14"/>
  <c r="W30" i="9" s="1"/>
  <c r="U25" i="14"/>
  <c r="T25" i="14"/>
  <c r="S25" i="14"/>
  <c r="V30" i="27" s="1"/>
  <c r="R25" i="14"/>
  <c r="U30" i="27" s="1"/>
  <c r="Q25" i="14"/>
  <c r="P25" i="14"/>
  <c r="S30" i="27" s="1"/>
  <c r="O25" i="14"/>
  <c r="N25" i="14"/>
  <c r="Q30" i="27"/>
  <c r="M25" i="14"/>
  <c r="L25" i="14"/>
  <c r="K25" i="14"/>
  <c r="J25" i="14"/>
  <c r="L30" i="27" s="1"/>
  <c r="I25" i="14"/>
  <c r="J30" i="9" s="1"/>
  <c r="H25" i="14"/>
  <c r="G25" i="14"/>
  <c r="I30" i="27" s="1"/>
  <c r="F25" i="14"/>
  <c r="E25" i="14"/>
  <c r="D25" i="14"/>
  <c r="E30" i="27" s="1"/>
  <c r="C25" i="14"/>
  <c r="D30" i="9"/>
  <c r="Y24" i="14"/>
  <c r="AC29" i="27" s="1"/>
  <c r="X24" i="14"/>
  <c r="W24" i="14"/>
  <c r="AA29" i="27" s="1"/>
  <c r="V24" i="14"/>
  <c r="U24" i="14"/>
  <c r="T24" i="14"/>
  <c r="W29" i="27" s="1"/>
  <c r="S24" i="14"/>
  <c r="T29" i="9" s="1"/>
  <c r="R24" i="14"/>
  <c r="Q24" i="14"/>
  <c r="T29" i="27" s="1"/>
  <c r="P24" i="14"/>
  <c r="O24" i="14"/>
  <c r="N24" i="14"/>
  <c r="O29" i="9" s="1"/>
  <c r="M24" i="14"/>
  <c r="N29" i="9" s="1"/>
  <c r="L24" i="14"/>
  <c r="K24" i="14"/>
  <c r="L29" i="9" s="1"/>
  <c r="J24" i="14"/>
  <c r="I24" i="14"/>
  <c r="H24" i="14"/>
  <c r="J29" i="27" s="1"/>
  <c r="G24" i="14"/>
  <c r="F24" i="14"/>
  <c r="G29" i="9" s="1"/>
  <c r="E24" i="14"/>
  <c r="F29" i="27" s="1"/>
  <c r="D24" i="14"/>
  <c r="C24" i="14"/>
  <c r="Y23" i="14"/>
  <c r="X23" i="14"/>
  <c r="W23" i="14"/>
  <c r="AA28" i="27" s="1"/>
  <c r="V23" i="14"/>
  <c r="U23" i="14"/>
  <c r="X28" i="27" s="1"/>
  <c r="T23" i="14"/>
  <c r="S23" i="14"/>
  <c r="R23" i="14"/>
  <c r="Q23" i="14"/>
  <c r="P23" i="14"/>
  <c r="O23" i="14"/>
  <c r="R28" i="27" s="1"/>
  <c r="N23" i="14"/>
  <c r="Q28" i="27" s="1"/>
  <c r="M23" i="14"/>
  <c r="P28" i="27" s="1"/>
  <c r="L23" i="14"/>
  <c r="O28" i="27" s="1"/>
  <c r="K23" i="14"/>
  <c r="J23" i="14"/>
  <c r="L28" i="27" s="1"/>
  <c r="I23" i="14"/>
  <c r="H23" i="14"/>
  <c r="G23" i="14"/>
  <c r="F23" i="14"/>
  <c r="E23" i="14"/>
  <c r="F28" i="27" s="1"/>
  <c r="D23" i="14"/>
  <c r="C23" i="14"/>
  <c r="Y22" i="14"/>
  <c r="AC27" i="27" s="1"/>
  <c r="X22" i="14"/>
  <c r="Y27" i="9" s="1"/>
  <c r="W22" i="14"/>
  <c r="X27" i="9" s="1"/>
  <c r="V22" i="14"/>
  <c r="U22" i="14"/>
  <c r="X27" i="27" s="1"/>
  <c r="T22" i="14"/>
  <c r="S22" i="14"/>
  <c r="V27" i="27" s="1"/>
  <c r="R22" i="14"/>
  <c r="U27" i="27" s="1"/>
  <c r="Q22" i="14"/>
  <c r="T27" i="27" s="1"/>
  <c r="P22" i="14"/>
  <c r="O22" i="14"/>
  <c r="N22" i="14"/>
  <c r="M22" i="14"/>
  <c r="L22" i="14"/>
  <c r="M27" i="9" s="1"/>
  <c r="K22" i="14"/>
  <c r="J22" i="14"/>
  <c r="L27" i="27" s="1"/>
  <c r="I22" i="14"/>
  <c r="K27" i="27" s="1"/>
  <c r="H22" i="14"/>
  <c r="G22" i="14"/>
  <c r="F22" i="14"/>
  <c r="G27" i="27" s="1"/>
  <c r="E22" i="14"/>
  <c r="D22" i="14"/>
  <c r="E27" i="27" s="1"/>
  <c r="C22" i="14"/>
  <c r="D27" i="9" s="1"/>
  <c r="Y21" i="14"/>
  <c r="X21" i="14"/>
  <c r="AB26" i="27" s="1"/>
  <c r="W21" i="14"/>
  <c r="V21" i="14"/>
  <c r="W26" i="9" s="1"/>
  <c r="U21" i="14"/>
  <c r="X26" i="27" s="1"/>
  <c r="T21" i="14"/>
  <c r="U26" i="9" s="1"/>
  <c r="S21" i="14"/>
  <c r="R21" i="14"/>
  <c r="S26" i="9" s="1"/>
  <c r="Q21" i="14"/>
  <c r="P21" i="14"/>
  <c r="S26" i="27" s="1"/>
  <c r="O21" i="14"/>
  <c r="N21" i="14"/>
  <c r="O26" i="9" s="1"/>
  <c r="M21" i="14"/>
  <c r="N26" i="9" s="1"/>
  <c r="L21" i="14"/>
  <c r="O26" i="27" s="1"/>
  <c r="K21" i="14"/>
  <c r="L26" i="9" s="1"/>
  <c r="J21" i="14"/>
  <c r="K26" i="9" s="1"/>
  <c r="I21" i="14"/>
  <c r="K26" i="27" s="1"/>
  <c r="H21" i="14"/>
  <c r="G21" i="14"/>
  <c r="F21" i="14"/>
  <c r="G26" i="9" s="1"/>
  <c r="E21" i="14"/>
  <c r="D21" i="14"/>
  <c r="E26" i="27" s="1"/>
  <c r="C21" i="14"/>
  <c r="Y20" i="14"/>
  <c r="X20" i="14"/>
  <c r="Y25" i="9" s="1"/>
  <c r="W20" i="14"/>
  <c r="V20" i="14"/>
  <c r="Y25" i="27" s="1"/>
  <c r="U20" i="14"/>
  <c r="X25" i="27" s="1"/>
  <c r="T20" i="14"/>
  <c r="W25" i="27" s="1"/>
  <c r="S20" i="14"/>
  <c r="R20" i="14"/>
  <c r="Q20" i="14"/>
  <c r="R25" i="9" s="1"/>
  <c r="P20" i="14"/>
  <c r="Q25" i="9" s="1"/>
  <c r="O20" i="14"/>
  <c r="N20" i="14"/>
  <c r="M20" i="14"/>
  <c r="L20" i="14"/>
  <c r="K20" i="14"/>
  <c r="M25" i="27" s="1"/>
  <c r="J20" i="14"/>
  <c r="K25" i="9" s="1"/>
  <c r="I20" i="14"/>
  <c r="K25" i="27" s="1"/>
  <c r="H20" i="14"/>
  <c r="G20" i="14"/>
  <c r="F20" i="14"/>
  <c r="G25" i="9" s="1"/>
  <c r="E20" i="14"/>
  <c r="F25" i="9" s="1"/>
  <c r="D20" i="14"/>
  <c r="E25" i="9" s="1"/>
  <c r="C20" i="14"/>
  <c r="D25" i="27" s="1"/>
  <c r="Y19" i="14"/>
  <c r="Z24" i="9" s="1"/>
  <c r="B81" i="11" s="1"/>
  <c r="X19" i="14"/>
  <c r="AB24" i="27" s="1"/>
  <c r="W19" i="14"/>
  <c r="X24" i="9" s="1"/>
  <c r="V19" i="14"/>
  <c r="Y24" i="27" s="1"/>
  <c r="U19" i="14"/>
  <c r="T19" i="14"/>
  <c r="W24" i="27" s="1"/>
  <c r="S19" i="14"/>
  <c r="V24" i="27" s="1"/>
  <c r="R19" i="14"/>
  <c r="Q19" i="14"/>
  <c r="T24" i="27" s="1"/>
  <c r="P19" i="14"/>
  <c r="Q24" i="9" s="1"/>
  <c r="O19" i="14"/>
  <c r="R24" i="27" s="1"/>
  <c r="N19" i="14"/>
  <c r="M19" i="14"/>
  <c r="P24" i="27" s="1"/>
  <c r="L19" i="14"/>
  <c r="K19" i="14"/>
  <c r="J19" i="14"/>
  <c r="I19" i="14"/>
  <c r="K24" i="27" s="1"/>
  <c r="H19" i="14"/>
  <c r="I24" i="9" s="1"/>
  <c r="G19" i="14"/>
  <c r="I24" i="27" s="1"/>
  <c r="F19" i="14"/>
  <c r="E19" i="14"/>
  <c r="F24" i="27" s="1"/>
  <c r="D19" i="14"/>
  <c r="E24" i="27" s="1"/>
  <c r="C19" i="14"/>
  <c r="Y18" i="14"/>
  <c r="X18" i="14"/>
  <c r="Y23" i="9" s="1"/>
  <c r="W18" i="14"/>
  <c r="X23" i="9" s="1"/>
  <c r="V18" i="14"/>
  <c r="U18" i="14"/>
  <c r="X23" i="27" s="1"/>
  <c r="T18" i="14"/>
  <c r="W23" i="27" s="1"/>
  <c r="S18" i="14"/>
  <c r="R18" i="14"/>
  <c r="S23" i="9" s="1"/>
  <c r="Q18" i="14"/>
  <c r="R23" i="9" s="1"/>
  <c r="P18" i="14"/>
  <c r="O18" i="14"/>
  <c r="P23" i="9" s="1"/>
  <c r="N18" i="14"/>
  <c r="Q23" i="27" s="1"/>
  <c r="M18" i="14"/>
  <c r="N23" i="9" s="1"/>
  <c r="L18" i="14"/>
  <c r="K18" i="14"/>
  <c r="L23" i="9" s="1"/>
  <c r="J18" i="14"/>
  <c r="I18" i="14"/>
  <c r="J23" i="9" s="1"/>
  <c r="H18" i="14"/>
  <c r="I23" i="9" s="1"/>
  <c r="G18" i="14"/>
  <c r="F18" i="14"/>
  <c r="E18" i="14"/>
  <c r="F23" i="27" s="1"/>
  <c r="D18" i="14"/>
  <c r="E23" i="27" s="1"/>
  <c r="C18" i="14"/>
  <c r="D23" i="9" s="1"/>
  <c r="Y17" i="14"/>
  <c r="Z22" i="9" s="1"/>
  <c r="C13" i="11" s="1"/>
  <c r="X17" i="14"/>
  <c r="Y22" i="9" s="1"/>
  <c r="W17" i="14"/>
  <c r="X22" i="9" s="1"/>
  <c r="V17" i="14"/>
  <c r="U17" i="14"/>
  <c r="T17" i="14"/>
  <c r="W22" i="27" s="1"/>
  <c r="S17" i="14"/>
  <c r="V22" i="27" s="1"/>
  <c r="R17" i="14"/>
  <c r="Q17" i="14"/>
  <c r="R22" i="9" s="1"/>
  <c r="P17" i="14"/>
  <c r="Q22" i="9" s="1"/>
  <c r="O17" i="14"/>
  <c r="N17" i="14"/>
  <c r="M17" i="14"/>
  <c r="P22" i="27" s="1"/>
  <c r="L17" i="14"/>
  <c r="K17" i="14"/>
  <c r="L22" i="9" s="1"/>
  <c r="J17" i="14"/>
  <c r="K22" i="9" s="1"/>
  <c r="I17" i="14"/>
  <c r="H17" i="14"/>
  <c r="G17" i="14"/>
  <c r="I22" i="27" s="1"/>
  <c r="F17" i="14"/>
  <c r="E17" i="14"/>
  <c r="D17" i="14"/>
  <c r="E22" i="9" s="1"/>
  <c r="C17" i="14"/>
  <c r="D22" i="9" s="1"/>
  <c r="Y16" i="14"/>
  <c r="AC21" i="27" s="1"/>
  <c r="X16" i="14"/>
  <c r="W16" i="14"/>
  <c r="V16" i="14"/>
  <c r="W21" i="9" s="1"/>
  <c r="U16" i="14"/>
  <c r="V21" i="9" s="1"/>
  <c r="T16" i="14"/>
  <c r="S16" i="14"/>
  <c r="R16" i="14"/>
  <c r="Q16" i="14"/>
  <c r="T21" i="27" s="1"/>
  <c r="P16" i="14"/>
  <c r="O16" i="14"/>
  <c r="N16" i="14"/>
  <c r="Q21" i="27" s="1"/>
  <c r="M16" i="14"/>
  <c r="L16" i="14"/>
  <c r="O21" i="27" s="1"/>
  <c r="K16" i="14"/>
  <c r="J16" i="14"/>
  <c r="I16" i="14"/>
  <c r="K21" i="27" s="1"/>
  <c r="H16" i="14"/>
  <c r="J21" i="27" s="1"/>
  <c r="G16" i="14"/>
  <c r="F16" i="14"/>
  <c r="G21" i="27" s="1"/>
  <c r="E16" i="14"/>
  <c r="F21" i="9" s="1"/>
  <c r="D16" i="14"/>
  <c r="C16" i="14"/>
  <c r="Y15" i="14"/>
  <c r="X15" i="14"/>
  <c r="Y20" i="9" s="1"/>
  <c r="W15" i="14"/>
  <c r="AA20" i="27" s="1"/>
  <c r="V15" i="14"/>
  <c r="U15" i="14"/>
  <c r="V20" i="9" s="1"/>
  <c r="T15" i="14"/>
  <c r="U20" i="9" s="1"/>
  <c r="S15" i="14"/>
  <c r="R15" i="14"/>
  <c r="U20" i="27" s="1"/>
  <c r="Q15" i="14"/>
  <c r="R20" i="9" s="1"/>
  <c r="P15" i="14"/>
  <c r="S20" i="27" s="1"/>
  <c r="O15" i="14"/>
  <c r="N15" i="14"/>
  <c r="O20" i="9" s="1"/>
  <c r="M15" i="14"/>
  <c r="P20" i="27" s="1"/>
  <c r="L15" i="14"/>
  <c r="K15" i="14"/>
  <c r="J15" i="14"/>
  <c r="I15" i="14"/>
  <c r="K20" i="27" s="1"/>
  <c r="H15" i="14"/>
  <c r="J20" i="27" s="1"/>
  <c r="G15" i="14"/>
  <c r="I20" i="27" s="1"/>
  <c r="F15" i="14"/>
  <c r="E15" i="14"/>
  <c r="F20" i="9" s="1"/>
  <c r="D15" i="14"/>
  <c r="E20" i="9" s="1"/>
  <c r="C15" i="14"/>
  <c r="Y14" i="14"/>
  <c r="AC19" i="27" s="1"/>
  <c r="X14" i="14"/>
  <c r="W14" i="14"/>
  <c r="AA19" i="27" s="1"/>
  <c r="V14" i="14"/>
  <c r="Y19" i="27" s="1"/>
  <c r="U14" i="14"/>
  <c r="X19" i="27" s="1"/>
  <c r="T14" i="14"/>
  <c r="S14" i="14"/>
  <c r="T19" i="9" s="1"/>
  <c r="R14" i="14"/>
  <c r="U19" i="27" s="1"/>
  <c r="Q14" i="14"/>
  <c r="R19" i="9" s="1"/>
  <c r="P14" i="14"/>
  <c r="S19" i="27" s="1"/>
  <c r="O14" i="14"/>
  <c r="N14" i="14"/>
  <c r="M14" i="14"/>
  <c r="P19" i="27" s="1"/>
  <c r="L14" i="14"/>
  <c r="M19" i="9" s="1"/>
  <c r="K14" i="14"/>
  <c r="M19" i="27" s="1"/>
  <c r="J14" i="14"/>
  <c r="I14" i="14"/>
  <c r="H14" i="14"/>
  <c r="I19" i="9" s="1"/>
  <c r="G14" i="14"/>
  <c r="H19" i="9" s="1"/>
  <c r="F14" i="14"/>
  <c r="G19" i="27" s="1"/>
  <c r="E14" i="14"/>
  <c r="F19" i="27" s="1"/>
  <c r="D14" i="14"/>
  <c r="E19" i="27" s="1"/>
  <c r="C14" i="14"/>
  <c r="Y13" i="14"/>
  <c r="Z18" i="9" s="1"/>
  <c r="B75" i="11" s="1"/>
  <c r="X13" i="14"/>
  <c r="W13" i="14"/>
  <c r="AA18" i="27" s="1"/>
  <c r="V13" i="14"/>
  <c r="Y18" i="27" s="1"/>
  <c r="U13" i="14"/>
  <c r="X18" i="27" s="1"/>
  <c r="T13" i="14"/>
  <c r="W18" i="27" s="1"/>
  <c r="S13" i="14"/>
  <c r="V18" i="27" s="1"/>
  <c r="R13" i="14"/>
  <c r="Q13" i="14"/>
  <c r="P13" i="14"/>
  <c r="S18" i="27" s="1"/>
  <c r="O13" i="14"/>
  <c r="R18" i="27" s="1"/>
  <c r="N13" i="14"/>
  <c r="M13" i="14"/>
  <c r="N18" i="9" s="1"/>
  <c r="L13" i="14"/>
  <c r="M18" i="9" s="1"/>
  <c r="K13" i="14"/>
  <c r="L18" i="9" s="1"/>
  <c r="J13" i="14"/>
  <c r="L18" i="27" s="1"/>
  <c r="I13" i="14"/>
  <c r="H13" i="14"/>
  <c r="J18" i="27" s="1"/>
  <c r="G13" i="14"/>
  <c r="I18" i="27" s="1"/>
  <c r="F13" i="14"/>
  <c r="E13" i="14"/>
  <c r="F18" i="27" s="1"/>
  <c r="D13" i="14"/>
  <c r="E18" i="9" s="1"/>
  <c r="C13" i="14"/>
  <c r="Y12" i="14"/>
  <c r="Z17" i="9" s="1"/>
  <c r="C8" i="11" s="1"/>
  <c r="X12" i="14"/>
  <c r="W12" i="14"/>
  <c r="AA17" i="27" s="1"/>
  <c r="V12" i="14"/>
  <c r="U12" i="14"/>
  <c r="X17" i="27" s="1"/>
  <c r="T12" i="14"/>
  <c r="U17" i="9" s="1"/>
  <c r="S12" i="14"/>
  <c r="V17" i="27" s="1"/>
  <c r="R12" i="14"/>
  <c r="S17" i="9" s="1"/>
  <c r="Q12" i="14"/>
  <c r="P12" i="14"/>
  <c r="O12" i="14"/>
  <c r="R17" i="27" s="1"/>
  <c r="N12" i="14"/>
  <c r="Q17" i="27" s="1"/>
  <c r="M12" i="14"/>
  <c r="P17" i="27" s="1"/>
  <c r="L12" i="14"/>
  <c r="O17" i="27" s="1"/>
  <c r="K12" i="14"/>
  <c r="J12" i="14"/>
  <c r="I12" i="14"/>
  <c r="K17" i="27" s="1"/>
  <c r="H12" i="14"/>
  <c r="I17" i="9" s="1"/>
  <c r="G12" i="14"/>
  <c r="F12" i="14"/>
  <c r="G17" i="9" s="1"/>
  <c r="E12" i="14"/>
  <c r="D12" i="14"/>
  <c r="E17" i="9" s="1"/>
  <c r="C12" i="14"/>
  <c r="D17" i="27" s="1"/>
  <c r="Y11" i="14"/>
  <c r="Z16" i="9" s="1"/>
  <c r="X11" i="14"/>
  <c r="Y16" i="9" s="1"/>
  <c r="W11" i="14"/>
  <c r="V11" i="14"/>
  <c r="W16" i="9" s="1"/>
  <c r="U11" i="14"/>
  <c r="X16" i="27" s="1"/>
  <c r="T11" i="14"/>
  <c r="S11" i="14"/>
  <c r="T16" i="9" s="1"/>
  <c r="R11" i="14"/>
  <c r="U16" i="27" s="1"/>
  <c r="Q11" i="14"/>
  <c r="T16" i="27" s="1"/>
  <c r="P11" i="14"/>
  <c r="O11" i="14"/>
  <c r="R16" i="27" s="1"/>
  <c r="N11" i="14"/>
  <c r="M11" i="14"/>
  <c r="N16" i="9" s="1"/>
  <c r="L11" i="14"/>
  <c r="M16" i="9" s="1"/>
  <c r="K11" i="14"/>
  <c r="M16" i="27" s="1"/>
  <c r="J11" i="14"/>
  <c r="L16" i="27" s="1"/>
  <c r="I11" i="14"/>
  <c r="H11" i="14"/>
  <c r="J16" i="27" s="1"/>
  <c r="G11" i="14"/>
  <c r="I16" i="27" s="1"/>
  <c r="F11" i="14"/>
  <c r="G16" i="9" s="1"/>
  <c r="E11" i="14"/>
  <c r="D11" i="14"/>
  <c r="E16" i="27" s="1"/>
  <c r="C11" i="14"/>
  <c r="D16" i="9" s="1"/>
  <c r="Y10" i="14"/>
  <c r="Z15" i="9" s="1"/>
  <c r="X10" i="14"/>
  <c r="W10" i="14"/>
  <c r="AA15" i="27" s="1"/>
  <c r="V10" i="14"/>
  <c r="W15" i="9" s="1"/>
  <c r="U10" i="14"/>
  <c r="T10" i="14"/>
  <c r="U15" i="9" s="1"/>
  <c r="S10" i="14"/>
  <c r="R10" i="14"/>
  <c r="S15" i="9" s="1"/>
  <c r="Q10" i="14"/>
  <c r="T15" i="27" s="1"/>
  <c r="P10" i="14"/>
  <c r="Q15" i="9" s="1"/>
  <c r="O10" i="14"/>
  <c r="N10" i="14"/>
  <c r="M10" i="14"/>
  <c r="N15" i="9" s="1"/>
  <c r="L10" i="14"/>
  <c r="K10" i="14"/>
  <c r="J10" i="14"/>
  <c r="K15" i="9" s="1"/>
  <c r="I10" i="14"/>
  <c r="K15" i="27" s="1"/>
  <c r="H10" i="14"/>
  <c r="J15" i="27" s="1"/>
  <c r="G10" i="14"/>
  <c r="F10" i="14"/>
  <c r="G15" i="27" s="1"/>
  <c r="E10" i="14"/>
  <c r="F15" i="9" s="1"/>
  <c r="D10" i="14"/>
  <c r="C10" i="14"/>
  <c r="Y9" i="14"/>
  <c r="X9" i="14"/>
  <c r="AB14" i="27" s="1"/>
  <c r="W9" i="14"/>
  <c r="V9" i="14"/>
  <c r="U9" i="14"/>
  <c r="T9" i="14"/>
  <c r="U14" i="9" s="1"/>
  <c r="S9" i="14"/>
  <c r="R9" i="14"/>
  <c r="S14" i="9" s="1"/>
  <c r="Q9" i="14"/>
  <c r="T14" i="27" s="1"/>
  <c r="P9" i="14"/>
  <c r="S14" i="27" s="1"/>
  <c r="O9" i="14"/>
  <c r="N9" i="14"/>
  <c r="M9" i="14"/>
  <c r="P14" i="27" s="1"/>
  <c r="L9" i="14"/>
  <c r="K9" i="14"/>
  <c r="M14" i="27" s="1"/>
  <c r="J9" i="14"/>
  <c r="K14" i="9" s="1"/>
  <c r="I9" i="14"/>
  <c r="J14" i="9" s="1"/>
  <c r="H9" i="14"/>
  <c r="I14" i="9" s="1"/>
  <c r="G9" i="14"/>
  <c r="F9" i="14"/>
  <c r="E9" i="14"/>
  <c r="F14" i="27" s="1"/>
  <c r="D9" i="14"/>
  <c r="E14" i="9" s="1"/>
  <c r="C9" i="14"/>
  <c r="Y8" i="14"/>
  <c r="AC13" i="27" s="1"/>
  <c r="X8" i="14"/>
  <c r="Y13" i="9" s="1"/>
  <c r="W8" i="14"/>
  <c r="AA13" i="27" s="1"/>
  <c r="V8" i="14"/>
  <c r="U8" i="14"/>
  <c r="T8" i="14"/>
  <c r="W13" i="27" s="1"/>
  <c r="S8" i="14"/>
  <c r="T13" i="9" s="1"/>
  <c r="R8" i="14"/>
  <c r="U13" i="27" s="1"/>
  <c r="Q8" i="14"/>
  <c r="P8" i="14"/>
  <c r="S13" i="27" s="1"/>
  <c r="O8" i="14"/>
  <c r="P13" i="9" s="1"/>
  <c r="N8" i="14"/>
  <c r="O13" i="9" s="1"/>
  <c r="M8" i="14"/>
  <c r="L8" i="14"/>
  <c r="M13" i="9" s="1"/>
  <c r="K8" i="14"/>
  <c r="L13" i="9" s="1"/>
  <c r="J8" i="14"/>
  <c r="K13" i="9" s="1"/>
  <c r="I8" i="14"/>
  <c r="H8" i="14"/>
  <c r="G8" i="14"/>
  <c r="I13" i="27" s="1"/>
  <c r="F8" i="14"/>
  <c r="E8" i="14"/>
  <c r="F13" i="9" s="1"/>
  <c r="D8" i="14"/>
  <c r="C8" i="14"/>
  <c r="D13" i="27" s="1"/>
  <c r="Y7" i="14"/>
  <c r="Z12" i="9" s="1"/>
  <c r="X7" i="14"/>
  <c r="Y12" i="9" s="1"/>
  <c r="W7" i="14"/>
  <c r="AA12" i="27" s="1"/>
  <c r="V7" i="14"/>
  <c r="W12" i="9" s="1"/>
  <c r="U7" i="14"/>
  <c r="T7" i="14"/>
  <c r="W12" i="27" s="1"/>
  <c r="S7" i="14"/>
  <c r="R7" i="14"/>
  <c r="S12" i="9" s="1"/>
  <c r="Q7" i="14"/>
  <c r="R12" i="9" s="1"/>
  <c r="P7" i="14"/>
  <c r="Q12" i="9" s="1"/>
  <c r="O7" i="14"/>
  <c r="N7" i="14"/>
  <c r="O12" i="9" s="1"/>
  <c r="M7" i="14"/>
  <c r="L7" i="14"/>
  <c r="K7" i="14"/>
  <c r="M12" i="27" s="1"/>
  <c r="J7" i="14"/>
  <c r="K12" i="9" s="1"/>
  <c r="I7" i="14"/>
  <c r="K12" i="27" s="1"/>
  <c r="H7" i="14"/>
  <c r="J12" i="27" s="1"/>
  <c r="G7" i="14"/>
  <c r="I12" i="27" s="1"/>
  <c r="F7" i="14"/>
  <c r="G12" i="9" s="1"/>
  <c r="E7" i="14"/>
  <c r="D7" i="14"/>
  <c r="E12" i="27" s="1"/>
  <c r="C7" i="14"/>
  <c r="D12" i="9" s="1"/>
  <c r="Y6" i="14"/>
  <c r="AC11" i="27" s="1"/>
  <c r="X6" i="14"/>
  <c r="W6" i="14"/>
  <c r="X11" i="9" s="1"/>
  <c r="V6" i="14"/>
  <c r="W11" i="9"/>
  <c r="U6" i="14"/>
  <c r="V11" i="9" s="1"/>
  <c r="T6" i="14"/>
  <c r="S6" i="14"/>
  <c r="V11" i="27" s="1"/>
  <c r="R6" i="14"/>
  <c r="S11" i="9" s="1"/>
  <c r="Q6" i="14"/>
  <c r="R11" i="9" s="1"/>
  <c r="P6" i="14"/>
  <c r="Q11" i="9" s="1"/>
  <c r="O6" i="14"/>
  <c r="P11" i="9" s="1"/>
  <c r="N6" i="14"/>
  <c r="Q11" i="27" s="1"/>
  <c r="M6" i="14"/>
  <c r="L6" i="14"/>
  <c r="M11" i="9" s="1"/>
  <c r="K6" i="14"/>
  <c r="J6" i="14"/>
  <c r="I6" i="14"/>
  <c r="J11" i="9" s="1"/>
  <c r="H6" i="14"/>
  <c r="J11" i="27" s="1"/>
  <c r="G6" i="14"/>
  <c r="I11" i="27" s="1"/>
  <c r="F6" i="14"/>
  <c r="G11" i="27" s="1"/>
  <c r="E6" i="14"/>
  <c r="F11" i="9" s="1"/>
  <c r="D6" i="14"/>
  <c r="C6" i="14"/>
  <c r="D62" i="11"/>
  <c r="C62" i="11"/>
  <c r="B62" i="11"/>
  <c r="D61" i="11"/>
  <c r="C61" i="11"/>
  <c r="B61" i="11"/>
  <c r="D60" i="11"/>
  <c r="C60" i="11"/>
  <c r="B60" i="11"/>
  <c r="D59" i="11"/>
  <c r="C59" i="11"/>
  <c r="B59" i="11"/>
  <c r="D58" i="11"/>
  <c r="C58" i="11"/>
  <c r="B58" i="11"/>
  <c r="D57" i="11"/>
  <c r="C57" i="11"/>
  <c r="B57" i="11"/>
  <c r="D56" i="11"/>
  <c r="C56" i="11"/>
  <c r="B56" i="11"/>
  <c r="D55" i="11"/>
  <c r="C55" i="11"/>
  <c r="B55" i="11"/>
  <c r="D54" i="11"/>
  <c r="C54" i="11"/>
  <c r="B54" i="11"/>
  <c r="D53" i="11"/>
  <c r="C53" i="11"/>
  <c r="B53" i="11"/>
  <c r="D52" i="11"/>
  <c r="C52" i="11"/>
  <c r="B52" i="11"/>
  <c r="D51" i="11"/>
  <c r="C51" i="11"/>
  <c r="B51" i="11"/>
  <c r="D50" i="11"/>
  <c r="C50" i="11"/>
  <c r="B50" i="11"/>
  <c r="D49" i="11"/>
  <c r="C49" i="11"/>
  <c r="B49" i="11"/>
  <c r="D48" i="11"/>
  <c r="C48" i="11"/>
  <c r="B48" i="11"/>
  <c r="D47" i="11"/>
  <c r="C47" i="11"/>
  <c r="B47" i="11"/>
  <c r="D46" i="11"/>
  <c r="C46" i="11"/>
  <c r="B46" i="11"/>
  <c r="D45" i="11"/>
  <c r="C45" i="11"/>
  <c r="B45" i="11"/>
  <c r="F30" i="11"/>
  <c r="E30" i="11"/>
  <c r="Z33" i="10"/>
  <c r="E24" i="11"/>
  <c r="Y33" i="10"/>
  <c r="X33" i="10"/>
  <c r="W33" i="10"/>
  <c r="V33" i="10"/>
  <c r="U33" i="10"/>
  <c r="T33" i="10"/>
  <c r="S33" i="10"/>
  <c r="R33" i="10"/>
  <c r="Q33" i="10"/>
  <c r="P33" i="10"/>
  <c r="O33" i="10"/>
  <c r="N33" i="10"/>
  <c r="M33" i="10"/>
  <c r="L33" i="10"/>
  <c r="K33" i="10"/>
  <c r="J33" i="10"/>
  <c r="I33" i="10"/>
  <c r="H33" i="10"/>
  <c r="G33" i="10"/>
  <c r="F33" i="10"/>
  <c r="E33" i="10"/>
  <c r="D33" i="10"/>
  <c r="Z32" i="10"/>
  <c r="E23" i="11"/>
  <c r="X32" i="10"/>
  <c r="W32" i="10"/>
  <c r="V32" i="10"/>
  <c r="U32" i="10"/>
  <c r="S32" i="10"/>
  <c r="R32" i="10"/>
  <c r="P32" i="10"/>
  <c r="O32" i="10"/>
  <c r="N32" i="10"/>
  <c r="M32" i="10"/>
  <c r="K32" i="10"/>
  <c r="J32" i="10"/>
  <c r="H32" i="10"/>
  <c r="G32" i="10"/>
  <c r="F32" i="10"/>
  <c r="E32" i="10"/>
  <c r="Z31" i="10"/>
  <c r="E22" i="11"/>
  <c r="W31" i="10"/>
  <c r="V31" i="10"/>
  <c r="U31" i="10"/>
  <c r="T31" i="10"/>
  <c r="R31" i="10"/>
  <c r="O31" i="10"/>
  <c r="N31" i="10"/>
  <c r="M31" i="10"/>
  <c r="L31" i="10"/>
  <c r="K31" i="10"/>
  <c r="J31" i="10"/>
  <c r="G31" i="10"/>
  <c r="F31" i="10"/>
  <c r="E31" i="10"/>
  <c r="D31" i="10"/>
  <c r="Y30" i="10"/>
  <c r="V30" i="10"/>
  <c r="U30" i="10"/>
  <c r="T30" i="10"/>
  <c r="S30" i="10"/>
  <c r="Q30" i="10"/>
  <c r="N30" i="10"/>
  <c r="M30" i="10"/>
  <c r="L30" i="10"/>
  <c r="K30" i="10"/>
  <c r="I30" i="10"/>
  <c r="F30" i="10"/>
  <c r="E30" i="10"/>
  <c r="D30" i="10"/>
  <c r="Z29" i="10"/>
  <c r="E41" i="11"/>
  <c r="Y29" i="10"/>
  <c r="X29" i="10"/>
  <c r="U29" i="10"/>
  <c r="T29" i="10"/>
  <c r="S29" i="10"/>
  <c r="R29" i="10"/>
  <c r="P29" i="10"/>
  <c r="M29" i="10"/>
  <c r="L29" i="10"/>
  <c r="K29" i="10"/>
  <c r="J29" i="10"/>
  <c r="H29" i="10"/>
  <c r="E29" i="10"/>
  <c r="D29" i="10"/>
  <c r="Z28" i="10"/>
  <c r="Y28" i="10"/>
  <c r="X28" i="10"/>
  <c r="W28" i="10"/>
  <c r="T28" i="10"/>
  <c r="S28" i="10"/>
  <c r="R28" i="10"/>
  <c r="Q28" i="10"/>
  <c r="O28" i="10"/>
  <c r="L28" i="10"/>
  <c r="K28" i="10"/>
  <c r="J28" i="10"/>
  <c r="I28" i="10"/>
  <c r="G28" i="10"/>
  <c r="D28" i="10"/>
  <c r="Z27" i="10"/>
  <c r="E18" i="11"/>
  <c r="Y27" i="10"/>
  <c r="X27" i="10"/>
  <c r="V27" i="10"/>
  <c r="U27" i="10"/>
  <c r="S27" i="10"/>
  <c r="R27" i="10"/>
  <c r="Q27" i="10"/>
  <c r="P27" i="10"/>
  <c r="O27" i="10"/>
  <c r="N27" i="10"/>
  <c r="M27" i="10"/>
  <c r="K27" i="10"/>
  <c r="J27" i="10"/>
  <c r="I27" i="10"/>
  <c r="H27" i="10"/>
  <c r="G27" i="10"/>
  <c r="F27" i="10"/>
  <c r="E27" i="10"/>
  <c r="Z26" i="10"/>
  <c r="E17" i="11"/>
  <c r="Y26" i="10"/>
  <c r="X26" i="10"/>
  <c r="W26" i="10"/>
  <c r="U26" i="10"/>
  <c r="R26" i="10"/>
  <c r="Q26" i="10"/>
  <c r="P26" i="10"/>
  <c r="O26" i="10"/>
  <c r="M26" i="10"/>
  <c r="J26" i="10"/>
  <c r="I26" i="10"/>
  <c r="H26" i="10"/>
  <c r="G26" i="10"/>
  <c r="E26" i="10"/>
  <c r="Y25" i="10"/>
  <c r="X25" i="10"/>
  <c r="W25" i="10"/>
  <c r="V25" i="10"/>
  <c r="T25" i="10"/>
  <c r="Q25" i="10"/>
  <c r="P25" i="10"/>
  <c r="O25" i="10"/>
  <c r="N25" i="10"/>
  <c r="L25" i="10"/>
  <c r="I25" i="10"/>
  <c r="H25" i="10"/>
  <c r="G25" i="10"/>
  <c r="F25" i="10"/>
  <c r="D25" i="10"/>
  <c r="Z24" i="10"/>
  <c r="X24" i="10"/>
  <c r="W24" i="10"/>
  <c r="V24" i="10"/>
  <c r="U24" i="10"/>
  <c r="S24" i="10"/>
  <c r="R24" i="10"/>
  <c r="P24" i="10"/>
  <c r="O24" i="10"/>
  <c r="N24" i="10"/>
  <c r="M24" i="10"/>
  <c r="K24" i="10"/>
  <c r="J24" i="10"/>
  <c r="H24" i="10"/>
  <c r="G24" i="10"/>
  <c r="F24" i="10"/>
  <c r="E24" i="10"/>
  <c r="Z23" i="10"/>
  <c r="E14" i="11"/>
  <c r="W23" i="10"/>
  <c r="V23" i="10"/>
  <c r="U23" i="10"/>
  <c r="T23" i="10"/>
  <c r="R23" i="10"/>
  <c r="O23" i="10"/>
  <c r="N23" i="10"/>
  <c r="M23" i="10"/>
  <c r="L23" i="10"/>
  <c r="K23" i="10"/>
  <c r="J23" i="10"/>
  <c r="G23" i="10"/>
  <c r="F23" i="10"/>
  <c r="E23" i="10"/>
  <c r="D23" i="10"/>
  <c r="Y22" i="10"/>
  <c r="V22" i="10"/>
  <c r="U22" i="10"/>
  <c r="T22" i="10"/>
  <c r="S22" i="10"/>
  <c r="Q22" i="10"/>
  <c r="N22" i="10"/>
  <c r="M22" i="10"/>
  <c r="L22" i="10"/>
  <c r="K22" i="10"/>
  <c r="I22" i="10"/>
  <c r="F22" i="10"/>
  <c r="E22" i="10"/>
  <c r="D22" i="10"/>
  <c r="Z21" i="10"/>
  <c r="E33" i="11"/>
  <c r="Y21" i="10"/>
  <c r="X21" i="10"/>
  <c r="U21" i="10"/>
  <c r="T21" i="10"/>
  <c r="S21" i="10"/>
  <c r="R21" i="10"/>
  <c r="P21" i="10"/>
  <c r="M21" i="10"/>
  <c r="L21" i="10"/>
  <c r="K21" i="10"/>
  <c r="J21" i="10"/>
  <c r="H21" i="10"/>
  <c r="E21" i="10"/>
  <c r="D21" i="10"/>
  <c r="Z20" i="10"/>
  <c r="Y20" i="10"/>
  <c r="X20" i="10"/>
  <c r="W20" i="10"/>
  <c r="T20" i="10"/>
  <c r="S20" i="10"/>
  <c r="R20" i="10"/>
  <c r="Q20" i="10"/>
  <c r="O20" i="10"/>
  <c r="L20" i="10"/>
  <c r="K20" i="10"/>
  <c r="J20" i="10"/>
  <c r="I20" i="10"/>
  <c r="G20" i="10"/>
  <c r="D20" i="10"/>
  <c r="Z19" i="10"/>
  <c r="E10" i="11"/>
  <c r="Y19" i="10"/>
  <c r="X19" i="10"/>
  <c r="V19" i="10"/>
  <c r="U19" i="10"/>
  <c r="S19" i="10"/>
  <c r="R19" i="10"/>
  <c r="Q19" i="10"/>
  <c r="P19" i="10"/>
  <c r="O19" i="10"/>
  <c r="N19" i="10"/>
  <c r="M19" i="10"/>
  <c r="K19" i="10"/>
  <c r="J19" i="10"/>
  <c r="I19" i="10"/>
  <c r="H19" i="10"/>
  <c r="G19" i="10"/>
  <c r="F19" i="10"/>
  <c r="E19" i="10"/>
  <c r="Z18" i="10"/>
  <c r="E9" i="11"/>
  <c r="Y18" i="10"/>
  <c r="X18" i="10"/>
  <c r="W18" i="10"/>
  <c r="U18" i="10"/>
  <c r="R18" i="10"/>
  <c r="Q18" i="10"/>
  <c r="P18" i="10"/>
  <c r="O18" i="10"/>
  <c r="M18" i="10"/>
  <c r="J18" i="10"/>
  <c r="I18" i="10"/>
  <c r="H18" i="10"/>
  <c r="G18" i="10"/>
  <c r="E18" i="10"/>
  <c r="Y17" i="10"/>
  <c r="X17" i="10"/>
  <c r="W17" i="10"/>
  <c r="V17" i="10"/>
  <c r="T17" i="10"/>
  <c r="Q17" i="10"/>
  <c r="P17" i="10"/>
  <c r="O17" i="10"/>
  <c r="N17" i="10"/>
  <c r="L17" i="10"/>
  <c r="I17" i="10"/>
  <c r="H17" i="10"/>
  <c r="G17" i="10"/>
  <c r="F17" i="10"/>
  <c r="D17" i="10"/>
  <c r="Z16" i="10"/>
  <c r="X16" i="10"/>
  <c r="W16" i="10"/>
  <c r="V16" i="10"/>
  <c r="U16" i="10"/>
  <c r="S16" i="10"/>
  <c r="R16" i="10"/>
  <c r="P16" i="10"/>
  <c r="O16" i="10"/>
  <c r="N16" i="10"/>
  <c r="M16" i="10"/>
  <c r="K16" i="10"/>
  <c r="J16" i="10"/>
  <c r="H16" i="10"/>
  <c r="G16" i="10"/>
  <c r="F16" i="10"/>
  <c r="E16" i="10"/>
  <c r="Z15" i="10"/>
  <c r="E6" i="11"/>
  <c r="W15" i="10"/>
  <c r="V15" i="10"/>
  <c r="U15" i="10"/>
  <c r="T15" i="10"/>
  <c r="R15" i="10"/>
  <c r="O15" i="10"/>
  <c r="N15" i="10"/>
  <c r="M15" i="10"/>
  <c r="L15" i="10"/>
  <c r="K15" i="10"/>
  <c r="J15" i="10"/>
  <c r="G15" i="10"/>
  <c r="F15" i="10"/>
  <c r="E15" i="10"/>
  <c r="D15" i="10"/>
  <c r="Y14" i="10"/>
  <c r="V14" i="10"/>
  <c r="U14" i="10"/>
  <c r="T14" i="10"/>
  <c r="S14" i="10"/>
  <c r="Q14" i="10"/>
  <c r="N14" i="10"/>
  <c r="M14" i="10"/>
  <c r="L14" i="10"/>
  <c r="K14" i="10"/>
  <c r="I14" i="10"/>
  <c r="F14" i="10"/>
  <c r="E14" i="10"/>
  <c r="D14" i="10"/>
  <c r="AE10" i="10"/>
  <c r="AD10" i="10"/>
  <c r="AC10" i="10"/>
  <c r="Z33" i="7"/>
  <c r="F24" i="11"/>
  <c r="Y33" i="7"/>
  <c r="X33" i="7"/>
  <c r="W33" i="7"/>
  <c r="V33" i="7"/>
  <c r="U33" i="7"/>
  <c r="T33" i="7"/>
  <c r="S33" i="7"/>
  <c r="R33" i="7"/>
  <c r="Q33" i="7"/>
  <c r="P33" i="7"/>
  <c r="O33" i="7"/>
  <c r="N33" i="7"/>
  <c r="M33" i="7"/>
  <c r="L33" i="7"/>
  <c r="K33" i="7"/>
  <c r="J33" i="7"/>
  <c r="I33" i="7"/>
  <c r="H33" i="7"/>
  <c r="G33" i="7"/>
  <c r="F33" i="7"/>
  <c r="E33" i="7"/>
  <c r="D33" i="7"/>
  <c r="Z32" i="7"/>
  <c r="F23" i="11"/>
  <c r="X32" i="7"/>
  <c r="U32" i="7"/>
  <c r="T32" i="7"/>
  <c r="S32" i="7"/>
  <c r="R32" i="7"/>
  <c r="Q32" i="7"/>
  <c r="P32" i="7"/>
  <c r="M32" i="7"/>
  <c r="L32" i="7"/>
  <c r="K32" i="7"/>
  <c r="J32" i="7"/>
  <c r="H32" i="7"/>
  <c r="E32" i="7"/>
  <c r="D32" i="7"/>
  <c r="Z31" i="7"/>
  <c r="F22" i="11"/>
  <c r="Y31" i="7"/>
  <c r="W31" i="7"/>
  <c r="T31" i="7"/>
  <c r="S31" i="7"/>
  <c r="R31" i="7"/>
  <c r="Q31" i="7"/>
  <c r="P31" i="7"/>
  <c r="O31" i="7"/>
  <c r="L31" i="7"/>
  <c r="K31" i="7"/>
  <c r="J31" i="7"/>
  <c r="I31" i="7"/>
  <c r="G31" i="7"/>
  <c r="D31" i="7"/>
  <c r="Z30" i="7"/>
  <c r="F21" i="11"/>
  <c r="Y30" i="7"/>
  <c r="X30" i="7"/>
  <c r="V30" i="7"/>
  <c r="S30" i="7"/>
  <c r="R30" i="7"/>
  <c r="Q30" i="7"/>
  <c r="P30" i="7"/>
  <c r="N30" i="7"/>
  <c r="K30" i="7"/>
  <c r="J30" i="7"/>
  <c r="I30" i="7"/>
  <c r="H30" i="7"/>
  <c r="G30" i="7"/>
  <c r="F30" i="7"/>
  <c r="Z29" i="7"/>
  <c r="F41" i="11"/>
  <c r="Y29" i="7"/>
  <c r="X29" i="7"/>
  <c r="W29" i="7"/>
  <c r="U29" i="7"/>
  <c r="R29" i="7"/>
  <c r="Q29" i="7"/>
  <c r="P29" i="7"/>
  <c r="O29" i="7"/>
  <c r="M29" i="7"/>
  <c r="J29" i="7"/>
  <c r="I29" i="7"/>
  <c r="H29" i="7"/>
  <c r="G29" i="7"/>
  <c r="F29" i="7"/>
  <c r="E29" i="7"/>
  <c r="Y28" i="7"/>
  <c r="X28" i="7"/>
  <c r="W28" i="7"/>
  <c r="V28" i="7"/>
  <c r="T28" i="7"/>
  <c r="Q28" i="7"/>
  <c r="P28" i="7"/>
  <c r="O28" i="7"/>
  <c r="N28" i="7"/>
  <c r="L28" i="7"/>
  <c r="I28" i="7"/>
  <c r="H28" i="7"/>
  <c r="G28" i="7"/>
  <c r="F28" i="7"/>
  <c r="D28" i="7"/>
  <c r="Z27" i="7"/>
  <c r="F18" i="11"/>
  <c r="X27" i="7"/>
  <c r="W27" i="7"/>
  <c r="V27" i="7"/>
  <c r="U27" i="7"/>
  <c r="T27" i="7"/>
  <c r="S27" i="7"/>
  <c r="R27" i="7"/>
  <c r="P27" i="7"/>
  <c r="O27" i="7"/>
  <c r="N27" i="7"/>
  <c r="M27" i="7"/>
  <c r="L27" i="7"/>
  <c r="K27" i="7"/>
  <c r="J27" i="7"/>
  <c r="H27" i="7"/>
  <c r="G27" i="7"/>
  <c r="F27" i="7"/>
  <c r="E27" i="7"/>
  <c r="Z26" i="7"/>
  <c r="F17" i="11"/>
  <c r="W26" i="7"/>
  <c r="V26" i="7"/>
  <c r="U26" i="7"/>
  <c r="T26" i="7"/>
  <c r="R26" i="7"/>
  <c r="O26" i="7"/>
  <c r="N26" i="7"/>
  <c r="M26" i="7"/>
  <c r="L26" i="7"/>
  <c r="J26" i="7"/>
  <c r="G26" i="7"/>
  <c r="F26" i="7"/>
  <c r="E26" i="7"/>
  <c r="D26" i="7"/>
  <c r="Z25" i="7"/>
  <c r="F37" i="11"/>
  <c r="Y25" i="7"/>
  <c r="V25" i="7"/>
  <c r="U25" i="7"/>
  <c r="T25" i="7"/>
  <c r="S25" i="7"/>
  <c r="Q25" i="7"/>
  <c r="N25" i="7"/>
  <c r="M25" i="7"/>
  <c r="L25" i="7"/>
  <c r="K25" i="7"/>
  <c r="I25" i="7"/>
  <c r="F25" i="7"/>
  <c r="E25" i="7"/>
  <c r="D25" i="7"/>
  <c r="Z24" i="7"/>
  <c r="F36" i="11"/>
  <c r="X24" i="7"/>
  <c r="W24" i="7"/>
  <c r="U24" i="7"/>
  <c r="T24" i="7"/>
  <c r="S24" i="7"/>
  <c r="R24" i="7"/>
  <c r="P24" i="7"/>
  <c r="O24" i="7"/>
  <c r="M24" i="7"/>
  <c r="L24" i="7"/>
  <c r="K24" i="7"/>
  <c r="J24" i="7"/>
  <c r="I24" i="7"/>
  <c r="H24" i="7"/>
  <c r="G24" i="7"/>
  <c r="E24" i="7"/>
  <c r="D24" i="7"/>
  <c r="Z23" i="7"/>
  <c r="F14" i="11"/>
  <c r="Y23" i="7"/>
  <c r="X23" i="7"/>
  <c r="W23" i="7"/>
  <c r="T23" i="7"/>
  <c r="S23" i="7"/>
  <c r="R23" i="7"/>
  <c r="Q23" i="7"/>
  <c r="O23" i="7"/>
  <c r="L23" i="7"/>
  <c r="K23" i="7"/>
  <c r="J23" i="7"/>
  <c r="I23" i="7"/>
  <c r="G23" i="7"/>
  <c r="D23" i="7"/>
  <c r="Z22" i="7"/>
  <c r="Y22" i="7"/>
  <c r="X22" i="7"/>
  <c r="V22" i="7"/>
  <c r="S22" i="7"/>
  <c r="R22" i="7"/>
  <c r="Q22" i="7"/>
  <c r="P22" i="7"/>
  <c r="O22" i="7"/>
  <c r="N22" i="7"/>
  <c r="K22" i="7"/>
  <c r="J22" i="7"/>
  <c r="I22" i="7"/>
  <c r="H22" i="7"/>
  <c r="F22" i="7"/>
  <c r="Z21" i="7"/>
  <c r="F33" i="11"/>
  <c r="Y21" i="7"/>
  <c r="X21" i="7"/>
  <c r="W21" i="7"/>
  <c r="U21" i="7"/>
  <c r="R21" i="7"/>
  <c r="Q21" i="7"/>
  <c r="P21" i="7"/>
  <c r="O21" i="7"/>
  <c r="M21" i="7"/>
  <c r="J21" i="7"/>
  <c r="I21" i="7"/>
  <c r="H21" i="7"/>
  <c r="G21" i="7"/>
  <c r="F21" i="7"/>
  <c r="E21" i="7"/>
  <c r="Y20" i="7"/>
  <c r="X20" i="7"/>
  <c r="W20" i="7"/>
  <c r="V20" i="7"/>
  <c r="T20" i="7"/>
  <c r="Q20" i="7"/>
  <c r="P20" i="7"/>
  <c r="O20" i="7"/>
  <c r="N20" i="7"/>
  <c r="L20" i="7"/>
  <c r="I20" i="7"/>
  <c r="H20" i="7"/>
  <c r="G20" i="7"/>
  <c r="F20" i="7"/>
  <c r="D20" i="7"/>
  <c r="Z19" i="7"/>
  <c r="F10" i="11"/>
  <c r="X19" i="7"/>
  <c r="W19" i="7"/>
  <c r="V19" i="7"/>
  <c r="U19" i="7"/>
  <c r="T19" i="7"/>
  <c r="S19" i="7"/>
  <c r="R19" i="7"/>
  <c r="P19" i="7"/>
  <c r="O19" i="7"/>
  <c r="N19" i="7"/>
  <c r="M19" i="7"/>
  <c r="L19" i="7"/>
  <c r="K19" i="7"/>
  <c r="J19" i="7"/>
  <c r="H19" i="7"/>
  <c r="G19" i="7"/>
  <c r="F19" i="7"/>
  <c r="E19" i="7"/>
  <c r="Z18" i="7"/>
  <c r="F9" i="11"/>
  <c r="W18" i="7"/>
  <c r="V18" i="7"/>
  <c r="U18" i="7"/>
  <c r="T18" i="7"/>
  <c r="R18" i="7"/>
  <c r="O18" i="7"/>
  <c r="N18" i="7"/>
  <c r="M18" i="7"/>
  <c r="L18" i="7"/>
  <c r="J18" i="7"/>
  <c r="G18" i="7"/>
  <c r="F18" i="7"/>
  <c r="E18" i="7"/>
  <c r="D18" i="7"/>
  <c r="Z17" i="7"/>
  <c r="F29" i="11"/>
  <c r="Y17" i="7"/>
  <c r="V17" i="7"/>
  <c r="U17" i="7"/>
  <c r="T17" i="7"/>
  <c r="S17" i="7"/>
  <c r="Q17" i="7"/>
  <c r="N17" i="7"/>
  <c r="M17" i="7"/>
  <c r="L17" i="7"/>
  <c r="K17" i="7"/>
  <c r="I17" i="7"/>
  <c r="F17" i="7"/>
  <c r="E17" i="7"/>
  <c r="D17" i="7"/>
  <c r="Z16" i="7"/>
  <c r="F28" i="11"/>
  <c r="X16" i="7"/>
  <c r="W16" i="7"/>
  <c r="U16" i="7"/>
  <c r="T16" i="7"/>
  <c r="S16" i="7"/>
  <c r="R16" i="7"/>
  <c r="P16" i="7"/>
  <c r="O16" i="7"/>
  <c r="M16" i="7"/>
  <c r="L16" i="7"/>
  <c r="K16" i="7"/>
  <c r="J16" i="7"/>
  <c r="I16" i="7"/>
  <c r="H16" i="7"/>
  <c r="G16" i="7"/>
  <c r="E16" i="7"/>
  <c r="D16" i="7"/>
  <c r="Z15" i="7"/>
  <c r="F6" i="11"/>
  <c r="Y15" i="7"/>
  <c r="X15" i="7"/>
  <c r="W15" i="7"/>
  <c r="T15" i="7"/>
  <c r="S15" i="7"/>
  <c r="R15" i="7"/>
  <c r="Q15" i="7"/>
  <c r="O15" i="7"/>
  <c r="L15" i="7"/>
  <c r="K15" i="7"/>
  <c r="J15" i="7"/>
  <c r="I15" i="7"/>
  <c r="G15" i="7"/>
  <c r="D15" i="7"/>
  <c r="Z14" i="7"/>
  <c r="F5" i="11"/>
  <c r="Y14" i="7"/>
  <c r="X14" i="7"/>
  <c r="V14" i="7"/>
  <c r="S14" i="7"/>
  <c r="R14" i="7"/>
  <c r="Q14" i="7"/>
  <c r="P14" i="7"/>
  <c r="O14" i="7"/>
  <c r="N14" i="7"/>
  <c r="K14" i="7"/>
  <c r="J14" i="7"/>
  <c r="I14" i="7"/>
  <c r="H14" i="7"/>
  <c r="F14" i="7"/>
  <c r="Z13" i="7"/>
  <c r="Y13" i="7"/>
  <c r="X13" i="7"/>
  <c r="W13" i="7"/>
  <c r="U13" i="7"/>
  <c r="R13" i="7"/>
  <c r="Q13" i="7"/>
  <c r="P13" i="7"/>
  <c r="O13" i="7"/>
  <c r="M13" i="7"/>
  <c r="J13" i="7"/>
  <c r="I13" i="7"/>
  <c r="H13" i="7"/>
  <c r="G13" i="7"/>
  <c r="F13" i="7"/>
  <c r="E13" i="7"/>
  <c r="Y12" i="7"/>
  <c r="X12" i="7"/>
  <c r="W12" i="7"/>
  <c r="V12" i="7"/>
  <c r="T12" i="7"/>
  <c r="Q12" i="7"/>
  <c r="P12" i="7"/>
  <c r="O12" i="7"/>
  <c r="N12" i="7"/>
  <c r="L12" i="7"/>
  <c r="I12" i="7"/>
  <c r="H12" i="7"/>
  <c r="G12" i="7"/>
  <c r="F12" i="7"/>
  <c r="D12" i="7"/>
  <c r="Z11" i="7"/>
  <c r="Y11" i="7"/>
  <c r="X11" i="7"/>
  <c r="W11" i="7"/>
  <c r="V11" i="7"/>
  <c r="U11" i="7"/>
  <c r="S11" i="7"/>
  <c r="R11" i="7"/>
  <c r="Q11" i="7"/>
  <c r="P11" i="7"/>
  <c r="O11" i="7"/>
  <c r="N11" i="7"/>
  <c r="M11" i="7"/>
  <c r="K11" i="7"/>
  <c r="J11" i="7"/>
  <c r="I11" i="7"/>
  <c r="H11" i="7"/>
  <c r="G11" i="7"/>
  <c r="F11" i="7"/>
  <c r="E11" i="7"/>
  <c r="AE10" i="7"/>
  <c r="AD10" i="7"/>
  <c r="AC10" i="7"/>
  <c r="Z33" i="8"/>
  <c r="Y33" i="8"/>
  <c r="X33" i="8"/>
  <c r="W33" i="8"/>
  <c r="V33" i="8"/>
  <c r="U33" i="8"/>
  <c r="T33" i="8"/>
  <c r="S33" i="8"/>
  <c r="R33" i="8"/>
  <c r="Q33" i="8"/>
  <c r="P33" i="8"/>
  <c r="O33" i="8"/>
  <c r="N33" i="8"/>
  <c r="M33" i="8"/>
  <c r="L33" i="8"/>
  <c r="K33" i="8"/>
  <c r="J33" i="8"/>
  <c r="I33" i="8"/>
  <c r="H33" i="8"/>
  <c r="G33" i="8"/>
  <c r="F33" i="8"/>
  <c r="E33" i="8"/>
  <c r="D33" i="8"/>
  <c r="Z32" i="8"/>
  <c r="Y32" i="8"/>
  <c r="X32" i="8"/>
  <c r="W32" i="8"/>
  <c r="V32" i="8"/>
  <c r="U32" i="8"/>
  <c r="T32" i="8"/>
  <c r="S32" i="8"/>
  <c r="R32" i="8"/>
  <c r="Q32" i="8"/>
  <c r="P32" i="8"/>
  <c r="O32" i="8"/>
  <c r="N32" i="8"/>
  <c r="M32" i="8"/>
  <c r="L32" i="8"/>
  <c r="K32" i="8"/>
  <c r="J32" i="8"/>
  <c r="I32" i="8"/>
  <c r="H32" i="8"/>
  <c r="G32" i="8"/>
  <c r="F32" i="8"/>
  <c r="E32" i="8"/>
  <c r="D32" i="8"/>
  <c r="Z31" i="8"/>
  <c r="Y31" i="8"/>
  <c r="X31" i="8"/>
  <c r="W31" i="8"/>
  <c r="V31" i="8"/>
  <c r="U31" i="8"/>
  <c r="T31" i="8"/>
  <c r="S31" i="8"/>
  <c r="R31" i="8"/>
  <c r="Q31" i="8"/>
  <c r="P31" i="8"/>
  <c r="O31" i="8"/>
  <c r="N31" i="8"/>
  <c r="M31" i="8"/>
  <c r="L31" i="8"/>
  <c r="K31" i="8"/>
  <c r="J31" i="8"/>
  <c r="I31" i="8"/>
  <c r="H31" i="8"/>
  <c r="G31" i="8"/>
  <c r="F31" i="8"/>
  <c r="E31" i="8"/>
  <c r="D31" i="8"/>
  <c r="Z30" i="8"/>
  <c r="Y30" i="8"/>
  <c r="X30" i="8"/>
  <c r="W30" i="8"/>
  <c r="V30" i="8"/>
  <c r="U30" i="8"/>
  <c r="T30" i="8"/>
  <c r="S30" i="8"/>
  <c r="R30" i="8"/>
  <c r="Q30" i="8"/>
  <c r="P30" i="8"/>
  <c r="O30" i="8"/>
  <c r="N30" i="8"/>
  <c r="M30" i="8"/>
  <c r="L30" i="8"/>
  <c r="K30" i="8"/>
  <c r="J30" i="8"/>
  <c r="I30" i="8"/>
  <c r="H30" i="8"/>
  <c r="G30" i="8"/>
  <c r="F30" i="8"/>
  <c r="E30" i="8"/>
  <c r="D30" i="8"/>
  <c r="AC30" i="8"/>
  <c r="AC30" i="10"/>
  <c r="Z29" i="8"/>
  <c r="Y29" i="8"/>
  <c r="X29" i="8"/>
  <c r="W29" i="8"/>
  <c r="V29" i="8"/>
  <c r="U29" i="8"/>
  <c r="T29" i="8"/>
  <c r="S29" i="8"/>
  <c r="R29" i="8"/>
  <c r="Q29" i="8"/>
  <c r="P29" i="8"/>
  <c r="O29" i="8"/>
  <c r="N29" i="8"/>
  <c r="M29" i="8"/>
  <c r="L29" i="8"/>
  <c r="K29" i="8"/>
  <c r="J29" i="8"/>
  <c r="I29" i="8"/>
  <c r="H29" i="8"/>
  <c r="G29" i="8"/>
  <c r="F29" i="8"/>
  <c r="E29" i="8"/>
  <c r="D29" i="8"/>
  <c r="Z28" i="8"/>
  <c r="Y28" i="8"/>
  <c r="X28" i="8"/>
  <c r="W28" i="8"/>
  <c r="V28" i="8"/>
  <c r="U28" i="8"/>
  <c r="T28" i="8"/>
  <c r="S28" i="8"/>
  <c r="R28" i="8"/>
  <c r="Q28" i="8"/>
  <c r="P28" i="8"/>
  <c r="O28" i="8"/>
  <c r="N28" i="8"/>
  <c r="M28" i="8"/>
  <c r="L28" i="8"/>
  <c r="K28" i="8"/>
  <c r="J28" i="8"/>
  <c r="I28" i="8"/>
  <c r="H28" i="8"/>
  <c r="G28" i="8"/>
  <c r="F28" i="8"/>
  <c r="E28" i="8"/>
  <c r="D28" i="8"/>
  <c r="Z27" i="8"/>
  <c r="Y27" i="8"/>
  <c r="X27" i="8"/>
  <c r="W27" i="8"/>
  <c r="V27" i="8"/>
  <c r="U27" i="8"/>
  <c r="T27" i="8"/>
  <c r="S27" i="8"/>
  <c r="R27" i="8"/>
  <c r="Q27" i="8"/>
  <c r="P27" i="8"/>
  <c r="O27" i="8"/>
  <c r="N27" i="8"/>
  <c r="M27" i="8"/>
  <c r="L27" i="8"/>
  <c r="K27" i="8"/>
  <c r="J27" i="8"/>
  <c r="I27" i="8"/>
  <c r="H27" i="8"/>
  <c r="G27" i="8"/>
  <c r="F27" i="8"/>
  <c r="E27" i="8"/>
  <c r="D27" i="8"/>
  <c r="AC26" i="8"/>
  <c r="Z26" i="8"/>
  <c r="Y26" i="8"/>
  <c r="X26" i="8"/>
  <c r="W26" i="8"/>
  <c r="V26" i="8"/>
  <c r="U26" i="8"/>
  <c r="T26" i="8"/>
  <c r="S26" i="8"/>
  <c r="R26" i="8"/>
  <c r="Q26" i="8"/>
  <c r="P26" i="8"/>
  <c r="O26" i="8"/>
  <c r="N26" i="8"/>
  <c r="M26" i="8"/>
  <c r="L26" i="8"/>
  <c r="K26" i="8"/>
  <c r="J26" i="8"/>
  <c r="I26" i="8"/>
  <c r="H26" i="8"/>
  <c r="G26" i="8"/>
  <c r="F26" i="8"/>
  <c r="E26" i="8"/>
  <c r="D26" i="8"/>
  <c r="D21" i="25"/>
  <c r="Z25" i="8"/>
  <c r="Y25" i="8"/>
  <c r="X25" i="8"/>
  <c r="W25" i="8"/>
  <c r="V25" i="8"/>
  <c r="U25" i="8"/>
  <c r="T25" i="8"/>
  <c r="S25" i="8"/>
  <c r="R25" i="8"/>
  <c r="Q25" i="8"/>
  <c r="P25" i="8"/>
  <c r="O25" i="8"/>
  <c r="N25" i="8"/>
  <c r="M25" i="8"/>
  <c r="L25" i="8"/>
  <c r="K25" i="8"/>
  <c r="J25" i="8"/>
  <c r="I25" i="8"/>
  <c r="H25" i="8"/>
  <c r="G25" i="8"/>
  <c r="F25" i="8"/>
  <c r="E25" i="8"/>
  <c r="D25" i="8"/>
  <c r="AC24" i="8"/>
  <c r="Z24" i="8"/>
  <c r="Y24" i="8"/>
  <c r="X24" i="8"/>
  <c r="W24" i="8"/>
  <c r="V24" i="8"/>
  <c r="U24" i="8"/>
  <c r="T24" i="8"/>
  <c r="S24" i="8"/>
  <c r="R24" i="8"/>
  <c r="Q24" i="8"/>
  <c r="P24" i="8"/>
  <c r="O24" i="8"/>
  <c r="N24" i="8"/>
  <c r="M24" i="8"/>
  <c r="L24" i="8"/>
  <c r="K24" i="8"/>
  <c r="J24" i="8"/>
  <c r="AD24" i="8"/>
  <c r="I24" i="8"/>
  <c r="H24" i="8"/>
  <c r="G24" i="8"/>
  <c r="F24" i="8"/>
  <c r="E24" i="8"/>
  <c r="D24" i="8"/>
  <c r="Z23" i="8"/>
  <c r="Y23" i="8"/>
  <c r="X23" i="8"/>
  <c r="W23" i="8"/>
  <c r="V23" i="8"/>
  <c r="U23" i="8"/>
  <c r="T23" i="8"/>
  <c r="S23" i="8"/>
  <c r="R23" i="8"/>
  <c r="Q23" i="8"/>
  <c r="P23" i="8"/>
  <c r="O23" i="8"/>
  <c r="N23" i="8"/>
  <c r="M23" i="8"/>
  <c r="L23" i="8"/>
  <c r="K23" i="8"/>
  <c r="J23" i="8"/>
  <c r="I23" i="8"/>
  <c r="H23" i="8"/>
  <c r="G23" i="8"/>
  <c r="F23" i="8"/>
  <c r="E23" i="8"/>
  <c r="D23" i="8"/>
  <c r="Z22" i="8"/>
  <c r="Y22" i="8"/>
  <c r="X22" i="8"/>
  <c r="W22" i="8"/>
  <c r="V22" i="8"/>
  <c r="U22" i="8"/>
  <c r="T22" i="8"/>
  <c r="S22" i="8"/>
  <c r="R22" i="8"/>
  <c r="Q22" i="8"/>
  <c r="P22" i="8"/>
  <c r="O22" i="8"/>
  <c r="N22" i="8"/>
  <c r="M22" i="8"/>
  <c r="L22" i="8"/>
  <c r="K22" i="8"/>
  <c r="J22" i="8"/>
  <c r="I22" i="8"/>
  <c r="H22" i="8"/>
  <c r="G22" i="8"/>
  <c r="F22" i="8"/>
  <c r="AC22" i="8"/>
  <c r="E22" i="8"/>
  <c r="D22" i="8"/>
  <c r="Z21" i="8"/>
  <c r="Y21" i="8"/>
  <c r="X21" i="8"/>
  <c r="W21" i="8"/>
  <c r="V21" i="8"/>
  <c r="U21" i="8"/>
  <c r="T21" i="8"/>
  <c r="S21" i="8"/>
  <c r="R21" i="8"/>
  <c r="Q21" i="8"/>
  <c r="P21" i="8"/>
  <c r="O21" i="8"/>
  <c r="N21" i="8"/>
  <c r="M21" i="8"/>
  <c r="L21" i="8"/>
  <c r="K21" i="8"/>
  <c r="J21" i="8"/>
  <c r="I21" i="8"/>
  <c r="H21" i="8"/>
  <c r="E16" i="25"/>
  <c r="G21" i="8"/>
  <c r="F21" i="8"/>
  <c r="E21" i="8"/>
  <c r="D21" i="8"/>
  <c r="Z20" i="8"/>
  <c r="Y20" i="8"/>
  <c r="X20" i="8"/>
  <c r="W20" i="8"/>
  <c r="V20" i="8"/>
  <c r="U20" i="8"/>
  <c r="T20" i="8"/>
  <c r="S20" i="8"/>
  <c r="R20" i="8"/>
  <c r="Q20" i="8"/>
  <c r="P20" i="8"/>
  <c r="O20" i="8"/>
  <c r="N20" i="8"/>
  <c r="M20" i="8"/>
  <c r="L20" i="8"/>
  <c r="K20" i="8"/>
  <c r="J20" i="8"/>
  <c r="I20" i="8"/>
  <c r="H20" i="8"/>
  <c r="G20" i="8"/>
  <c r="F20" i="8"/>
  <c r="E20" i="8"/>
  <c r="AC20" i="8"/>
  <c r="D20" i="8"/>
  <c r="Z19" i="8"/>
  <c r="Y19" i="8"/>
  <c r="X19" i="8"/>
  <c r="W19" i="8"/>
  <c r="V19" i="8"/>
  <c r="U19" i="8"/>
  <c r="T19" i="8"/>
  <c r="S19" i="8"/>
  <c r="R19" i="8"/>
  <c r="Q19" i="8"/>
  <c r="P19" i="8"/>
  <c r="O19" i="8"/>
  <c r="N19" i="8"/>
  <c r="M19" i="8"/>
  <c r="L19" i="8"/>
  <c r="K19" i="8"/>
  <c r="J19" i="8"/>
  <c r="I19" i="8"/>
  <c r="H19" i="8"/>
  <c r="E14" i="25"/>
  <c r="G19" i="8"/>
  <c r="F19" i="8"/>
  <c r="E19" i="8"/>
  <c r="D19" i="8"/>
  <c r="Z18" i="8"/>
  <c r="Y18" i="8"/>
  <c r="X18" i="8"/>
  <c r="W18" i="8"/>
  <c r="V18" i="8"/>
  <c r="U18" i="8"/>
  <c r="T18" i="8"/>
  <c r="S18" i="8"/>
  <c r="R18" i="8"/>
  <c r="Q18" i="8"/>
  <c r="P18" i="8"/>
  <c r="O18" i="8"/>
  <c r="N18" i="8"/>
  <c r="M18" i="8"/>
  <c r="L18" i="8"/>
  <c r="K18" i="8"/>
  <c r="J18" i="8"/>
  <c r="I18" i="8"/>
  <c r="H18" i="8"/>
  <c r="G18" i="8"/>
  <c r="F18" i="8"/>
  <c r="E18" i="8"/>
  <c r="D18" i="8"/>
  <c r="Z17" i="8"/>
  <c r="Y17" i="8"/>
  <c r="X17" i="8"/>
  <c r="W17" i="8"/>
  <c r="V17" i="8"/>
  <c r="U17" i="8"/>
  <c r="T17" i="8"/>
  <c r="S17" i="8"/>
  <c r="R17" i="8"/>
  <c r="Q17" i="8"/>
  <c r="P17" i="8"/>
  <c r="O17" i="8"/>
  <c r="N17" i="8"/>
  <c r="M17" i="8"/>
  <c r="L17" i="8"/>
  <c r="K17" i="8"/>
  <c r="J17" i="8"/>
  <c r="I17" i="8"/>
  <c r="H17" i="8"/>
  <c r="G17" i="8"/>
  <c r="F17" i="8"/>
  <c r="E17" i="8"/>
  <c r="D17" i="8"/>
  <c r="Z16" i="8"/>
  <c r="Y16" i="8"/>
  <c r="X16" i="8"/>
  <c r="W16" i="8"/>
  <c r="V16" i="8"/>
  <c r="U16" i="8"/>
  <c r="T16" i="8"/>
  <c r="S16" i="8"/>
  <c r="R16" i="8"/>
  <c r="Q16" i="8"/>
  <c r="P16" i="8"/>
  <c r="O16" i="8"/>
  <c r="N16" i="8"/>
  <c r="M16" i="8"/>
  <c r="L16" i="8"/>
  <c r="K16" i="8"/>
  <c r="J16" i="8"/>
  <c r="I16" i="8"/>
  <c r="H16" i="8"/>
  <c r="G16" i="8"/>
  <c r="F16" i="8"/>
  <c r="E16" i="8"/>
  <c r="D16" i="8"/>
  <c r="Z15" i="8"/>
  <c r="Y15" i="8"/>
  <c r="X15" i="8"/>
  <c r="W15" i="8"/>
  <c r="V15" i="8"/>
  <c r="U15" i="8"/>
  <c r="T15" i="8"/>
  <c r="S15" i="8"/>
  <c r="R15" i="8"/>
  <c r="Q15" i="8"/>
  <c r="P15" i="8"/>
  <c r="O15" i="8"/>
  <c r="N15" i="8"/>
  <c r="M15" i="8"/>
  <c r="L15" i="8"/>
  <c r="K15" i="8"/>
  <c r="J15" i="8"/>
  <c r="I15" i="8"/>
  <c r="H15" i="8"/>
  <c r="G15" i="8"/>
  <c r="F15" i="8"/>
  <c r="E15" i="8"/>
  <c r="D15" i="8"/>
  <c r="Z14" i="8"/>
  <c r="Y14" i="8"/>
  <c r="X14" i="8"/>
  <c r="W14" i="8"/>
  <c r="V14" i="8"/>
  <c r="U14" i="8"/>
  <c r="T14" i="8"/>
  <c r="S14" i="8"/>
  <c r="R14" i="8"/>
  <c r="Q14" i="8"/>
  <c r="P14" i="8"/>
  <c r="O14" i="8"/>
  <c r="N14" i="8"/>
  <c r="M14" i="8"/>
  <c r="L14" i="8"/>
  <c r="K14" i="8"/>
  <c r="J14" i="8"/>
  <c r="I14" i="8"/>
  <c r="H14" i="8"/>
  <c r="G14" i="8"/>
  <c r="F14" i="8"/>
  <c r="E14" i="8"/>
  <c r="D14" i="8"/>
  <c r="Z13" i="8"/>
  <c r="Y13" i="8"/>
  <c r="X13" i="8"/>
  <c r="W13" i="8"/>
  <c r="V13" i="8"/>
  <c r="U13" i="8"/>
  <c r="T13" i="8"/>
  <c r="S13" i="8"/>
  <c r="R13" i="8"/>
  <c r="Q13" i="8"/>
  <c r="P13" i="8"/>
  <c r="O13" i="8"/>
  <c r="N13" i="8"/>
  <c r="M13" i="8"/>
  <c r="L13" i="8"/>
  <c r="K13" i="8"/>
  <c r="J13" i="8"/>
  <c r="I13" i="8"/>
  <c r="H13" i="8"/>
  <c r="G13" i="8"/>
  <c r="F13" i="8"/>
  <c r="E13" i="8"/>
  <c r="D13" i="8"/>
  <c r="Z12" i="8"/>
  <c r="Y12" i="8"/>
  <c r="X12" i="8"/>
  <c r="W12" i="8"/>
  <c r="V12" i="8"/>
  <c r="U12" i="8"/>
  <c r="T12" i="8"/>
  <c r="S12" i="8"/>
  <c r="R12" i="8"/>
  <c r="Q12" i="8"/>
  <c r="P12" i="8"/>
  <c r="O12" i="8"/>
  <c r="N12" i="8"/>
  <c r="M12" i="8"/>
  <c r="L12" i="8"/>
  <c r="K12" i="8"/>
  <c r="J12" i="8"/>
  <c r="I12" i="8"/>
  <c r="H12" i="8"/>
  <c r="G12" i="8"/>
  <c r="F12" i="8"/>
  <c r="E12" i="8"/>
  <c r="D12" i="8"/>
  <c r="Z11" i="8"/>
  <c r="Y11" i="8"/>
  <c r="X11" i="8"/>
  <c r="W11" i="8"/>
  <c r="V11" i="8"/>
  <c r="U11" i="8"/>
  <c r="T11" i="8"/>
  <c r="S11" i="8"/>
  <c r="R11" i="8"/>
  <c r="Q11" i="8"/>
  <c r="P11" i="8"/>
  <c r="O11" i="8"/>
  <c r="N11" i="8"/>
  <c r="M11" i="8"/>
  <c r="L11" i="8"/>
  <c r="K11" i="8"/>
  <c r="J11" i="8"/>
  <c r="I11" i="8"/>
  <c r="H11" i="8"/>
  <c r="G11" i="8"/>
  <c r="F11" i="8"/>
  <c r="E11" i="8"/>
  <c r="D11" i="8"/>
  <c r="AC10" i="8"/>
  <c r="Z10" i="8"/>
  <c r="Y10" i="8"/>
  <c r="X10" i="8"/>
  <c r="W10" i="8"/>
  <c r="V10" i="8"/>
  <c r="U10" i="8"/>
  <c r="T10" i="8"/>
  <c r="S10" i="8"/>
  <c r="R10" i="8"/>
  <c r="Q10" i="8"/>
  <c r="P10" i="8"/>
  <c r="O10" i="8"/>
  <c r="N10" i="8"/>
  <c r="M10" i="8"/>
  <c r="L10" i="8"/>
  <c r="K10" i="8"/>
  <c r="J10" i="8"/>
  <c r="I10" i="8"/>
  <c r="H10" i="8"/>
  <c r="G10" i="8"/>
  <c r="F10" i="8"/>
  <c r="E10" i="8"/>
  <c r="D10" i="8"/>
  <c r="D5" i="25"/>
  <c r="T6" i="25"/>
  <c r="Z34" i="5"/>
  <c r="Y34" i="5"/>
  <c r="X34" i="5"/>
  <c r="W34" i="5"/>
  <c r="V34" i="5"/>
  <c r="U34" i="5"/>
  <c r="T34" i="5"/>
  <c r="S34" i="5"/>
  <c r="R34" i="5"/>
  <c r="Q34" i="5"/>
  <c r="P34" i="5"/>
  <c r="O34" i="5"/>
  <c r="N34" i="5"/>
  <c r="M34" i="5"/>
  <c r="L34" i="5"/>
  <c r="K34" i="5"/>
  <c r="J34" i="5"/>
  <c r="I34" i="5"/>
  <c r="H34" i="5"/>
  <c r="G34" i="5"/>
  <c r="F34" i="5"/>
  <c r="E34" i="5"/>
  <c r="D34" i="5"/>
  <c r="Z33" i="5"/>
  <c r="B24" i="11"/>
  <c r="Y33" i="5"/>
  <c r="X33" i="5"/>
  <c r="W33" i="5"/>
  <c r="V33" i="5"/>
  <c r="U33" i="5"/>
  <c r="T33" i="5"/>
  <c r="S33" i="5"/>
  <c r="R33" i="5"/>
  <c r="Q33" i="5"/>
  <c r="P33" i="5"/>
  <c r="O33" i="5"/>
  <c r="N33" i="5"/>
  <c r="M33" i="5"/>
  <c r="L33" i="5"/>
  <c r="K33" i="5"/>
  <c r="J33" i="5"/>
  <c r="I33" i="5"/>
  <c r="H33" i="5"/>
  <c r="G33" i="5"/>
  <c r="F33" i="5"/>
  <c r="E33" i="5"/>
  <c r="D33" i="5"/>
  <c r="AE10" i="5"/>
  <c r="AD10" i="5"/>
  <c r="AC10" i="5"/>
  <c r="Z8" i="5"/>
  <c r="Y8" i="5"/>
  <c r="W8" i="5"/>
  <c r="V8" i="5"/>
  <c r="U8" i="5"/>
  <c r="T8" i="5"/>
  <c r="S8" i="5"/>
  <c r="R8" i="5"/>
  <c r="Q8" i="5"/>
  <c r="P8" i="5"/>
  <c r="O8" i="5"/>
  <c r="N8" i="5"/>
  <c r="M8" i="5"/>
  <c r="L8" i="5"/>
  <c r="K8" i="5"/>
  <c r="J8" i="5"/>
  <c r="I8" i="5"/>
  <c r="H8" i="5"/>
  <c r="G8" i="5"/>
  <c r="F8" i="5"/>
  <c r="E8" i="5"/>
  <c r="D8" i="5"/>
  <c r="Z7" i="5"/>
  <c r="Y7" i="5"/>
  <c r="W7" i="5"/>
  <c r="V7" i="5"/>
  <c r="U7" i="5"/>
  <c r="T7" i="5"/>
  <c r="S7" i="5"/>
  <c r="R7" i="5"/>
  <c r="Q7" i="5"/>
  <c r="P7" i="5"/>
  <c r="O7" i="5"/>
  <c r="N7" i="5"/>
  <c r="M7" i="5"/>
  <c r="L7" i="5"/>
  <c r="K7" i="5"/>
  <c r="J7" i="5"/>
  <c r="I7" i="5"/>
  <c r="H7" i="5"/>
  <c r="G7" i="5"/>
  <c r="F7" i="5"/>
  <c r="E7" i="5"/>
  <c r="D7" i="5"/>
  <c r="Z6" i="5"/>
  <c r="Y6" i="5"/>
  <c r="W6" i="5"/>
  <c r="V6" i="5"/>
  <c r="U6" i="5"/>
  <c r="T6" i="5"/>
  <c r="S6" i="5"/>
  <c r="R6" i="5"/>
  <c r="Q6" i="5"/>
  <c r="P6" i="5"/>
  <c r="O6" i="5"/>
  <c r="N6" i="5"/>
  <c r="M6" i="5"/>
  <c r="L6" i="5"/>
  <c r="K6" i="5"/>
  <c r="J6" i="5"/>
  <c r="I6" i="5"/>
  <c r="H6" i="5"/>
  <c r="G6" i="5"/>
  <c r="F6" i="5"/>
  <c r="E6" i="5"/>
  <c r="D6" i="5"/>
  <c r="Z5" i="5"/>
  <c r="Y5" i="5"/>
  <c r="W5" i="5"/>
  <c r="V5" i="5"/>
  <c r="U5" i="5"/>
  <c r="T5" i="5"/>
  <c r="S5" i="5"/>
  <c r="R5" i="5"/>
  <c r="Q5" i="5"/>
  <c r="P5" i="5"/>
  <c r="O5" i="5"/>
  <c r="N5" i="5"/>
  <c r="M5" i="5"/>
  <c r="L5" i="5"/>
  <c r="K5" i="5"/>
  <c r="J5" i="5"/>
  <c r="I5" i="5"/>
  <c r="H5" i="5"/>
  <c r="G5" i="5"/>
  <c r="F5" i="5"/>
  <c r="E5" i="5"/>
  <c r="D5" i="5"/>
  <c r="AC34" i="27"/>
  <c r="AB34" i="27"/>
  <c r="AA34" i="27"/>
  <c r="Y34" i="27"/>
  <c r="X34" i="27"/>
  <c r="W34" i="27"/>
  <c r="V34" i="27"/>
  <c r="U34" i="27"/>
  <c r="T34" i="27"/>
  <c r="S34" i="27"/>
  <c r="R34" i="27"/>
  <c r="Q34" i="27"/>
  <c r="P34" i="27"/>
  <c r="O34" i="27"/>
  <c r="M34" i="27"/>
  <c r="L34" i="27"/>
  <c r="K34" i="27"/>
  <c r="J34" i="27"/>
  <c r="I34" i="27"/>
  <c r="G34" i="27"/>
  <c r="F34" i="27"/>
  <c r="E34" i="27"/>
  <c r="D34" i="27"/>
  <c r="AH33" i="27"/>
  <c r="AC33" i="27"/>
  <c r="AB33" i="27"/>
  <c r="AA33" i="27"/>
  <c r="Y33" i="27"/>
  <c r="X33" i="27"/>
  <c r="W33" i="27"/>
  <c r="V33" i="27"/>
  <c r="U33" i="27"/>
  <c r="T33" i="27"/>
  <c r="S33" i="27"/>
  <c r="R33" i="27"/>
  <c r="Q33" i="27"/>
  <c r="P33" i="27"/>
  <c r="O33" i="27"/>
  <c r="M33" i="27"/>
  <c r="L33" i="27"/>
  <c r="K33" i="27"/>
  <c r="J33" i="27"/>
  <c r="I33" i="27"/>
  <c r="G33" i="27"/>
  <c r="F33" i="27"/>
  <c r="E33" i="27"/>
  <c r="D33" i="27"/>
  <c r="AH10" i="27"/>
  <c r="AG10" i="27"/>
  <c r="AF10" i="27"/>
  <c r="AC8" i="27"/>
  <c r="AB8" i="27"/>
  <c r="Y8" i="27"/>
  <c r="X8" i="27"/>
  <c r="W8" i="27"/>
  <c r="V8" i="27"/>
  <c r="U8" i="27"/>
  <c r="T8" i="27"/>
  <c r="S8" i="27"/>
  <c r="R8" i="27"/>
  <c r="Q8" i="27"/>
  <c r="P8" i="27"/>
  <c r="O8" i="27"/>
  <c r="M8" i="27"/>
  <c r="L8" i="27"/>
  <c r="K8" i="27"/>
  <c r="J8" i="27"/>
  <c r="I8" i="27"/>
  <c r="G8" i="27"/>
  <c r="F8" i="27"/>
  <c r="E8" i="27"/>
  <c r="D8" i="27"/>
  <c r="AC7" i="27"/>
  <c r="AB7" i="27"/>
  <c r="Y7" i="27"/>
  <c r="X7" i="27"/>
  <c r="W7" i="27"/>
  <c r="V7" i="27"/>
  <c r="U7" i="27"/>
  <c r="T7" i="27"/>
  <c r="S7" i="27"/>
  <c r="R7" i="27"/>
  <c r="Q7" i="27"/>
  <c r="P7" i="27"/>
  <c r="O7" i="27"/>
  <c r="M7" i="27"/>
  <c r="L7" i="27"/>
  <c r="K7" i="27"/>
  <c r="J7" i="27"/>
  <c r="I7" i="27"/>
  <c r="G7" i="27"/>
  <c r="F7" i="27"/>
  <c r="E7" i="27"/>
  <c r="D7" i="27"/>
  <c r="AC6" i="27"/>
  <c r="AB6" i="27"/>
  <c r="Y6" i="27"/>
  <c r="X6" i="27"/>
  <c r="W6" i="27"/>
  <c r="V6" i="27"/>
  <c r="U6" i="27"/>
  <c r="T6" i="27"/>
  <c r="S6" i="27"/>
  <c r="R6" i="27"/>
  <c r="Q6" i="27"/>
  <c r="P6" i="27"/>
  <c r="O6" i="27"/>
  <c r="M6" i="27"/>
  <c r="L6" i="27"/>
  <c r="K6" i="27"/>
  <c r="J6" i="27"/>
  <c r="I6" i="27"/>
  <c r="G6" i="27"/>
  <c r="F6" i="27"/>
  <c r="E6" i="27"/>
  <c r="D6" i="27"/>
  <c r="AC5" i="27"/>
  <c r="AB5" i="27"/>
  <c r="Y5" i="27"/>
  <c r="X5" i="27"/>
  <c r="W5" i="27"/>
  <c r="V5" i="27"/>
  <c r="U5" i="27"/>
  <c r="T5" i="27"/>
  <c r="S5" i="27"/>
  <c r="R5" i="27"/>
  <c r="Q5" i="27"/>
  <c r="P5" i="27"/>
  <c r="O5" i="27"/>
  <c r="M5" i="27"/>
  <c r="L5" i="27"/>
  <c r="K5" i="27"/>
  <c r="J5" i="27"/>
  <c r="I5" i="27"/>
  <c r="G5" i="27"/>
  <c r="F5" i="27"/>
  <c r="E5" i="27"/>
  <c r="D5" i="27"/>
  <c r="Y36" i="26"/>
  <c r="X36" i="26"/>
  <c r="W36" i="26"/>
  <c r="V36" i="26"/>
  <c r="U36" i="26"/>
  <c r="T36" i="26"/>
  <c r="S36" i="26"/>
  <c r="R36" i="26"/>
  <c r="Q36" i="26"/>
  <c r="P36" i="26"/>
  <c r="O36" i="26"/>
  <c r="Z36" i="26" s="1"/>
  <c r="M36" i="26"/>
  <c r="L36" i="26"/>
  <c r="K36" i="26"/>
  <c r="J36" i="26"/>
  <c r="I36" i="26"/>
  <c r="N36" i="26" s="1"/>
  <c r="G36" i="26"/>
  <c r="F36" i="26"/>
  <c r="E36" i="26"/>
  <c r="D36" i="26"/>
  <c r="H36" i="26" s="1"/>
  <c r="Y35" i="26"/>
  <c r="X35" i="26"/>
  <c r="W35" i="26"/>
  <c r="V35" i="26"/>
  <c r="U35" i="26"/>
  <c r="T35" i="26"/>
  <c r="S35" i="26"/>
  <c r="R35" i="26"/>
  <c r="Q35" i="26"/>
  <c r="P35" i="26"/>
  <c r="O35" i="26"/>
  <c r="Z35" i="26" s="1"/>
  <c r="M35" i="26"/>
  <c r="L35" i="26"/>
  <c r="K35" i="26"/>
  <c r="J35" i="26"/>
  <c r="I35" i="26"/>
  <c r="N35" i="26" s="1"/>
  <c r="G35" i="26"/>
  <c r="F35" i="26"/>
  <c r="E35" i="26"/>
  <c r="D35" i="26"/>
  <c r="H35" i="26" s="1"/>
  <c r="Y34" i="26"/>
  <c r="BB28" i="26" s="1"/>
  <c r="X34" i="26"/>
  <c r="BA28" i="26" s="1"/>
  <c r="W34" i="26"/>
  <c r="AZ28" i="26" s="1"/>
  <c r="V34" i="26"/>
  <c r="AY28" i="26" s="1"/>
  <c r="U34" i="26"/>
  <c r="AX28" i="26" s="1"/>
  <c r="T34" i="26"/>
  <c r="AW28" i="26" s="1"/>
  <c r="S34" i="26"/>
  <c r="AV28" i="26" s="1"/>
  <c r="R34" i="26"/>
  <c r="AU28" i="26" s="1"/>
  <c r="Q34" i="26"/>
  <c r="AT28" i="26" s="1"/>
  <c r="P34" i="26"/>
  <c r="AS28" i="26" s="1"/>
  <c r="O34" i="26"/>
  <c r="AR28" i="26" s="1"/>
  <c r="M34" i="26"/>
  <c r="AP28" i="26" s="1"/>
  <c r="L34" i="26"/>
  <c r="AO28" i="26" s="1"/>
  <c r="K34" i="26"/>
  <c r="AN28" i="26" s="1"/>
  <c r="J34" i="26"/>
  <c r="AM28" i="26" s="1"/>
  <c r="I34" i="26"/>
  <c r="AL28" i="26" s="1"/>
  <c r="G34" i="26"/>
  <c r="AJ28" i="26" s="1"/>
  <c r="F34" i="26"/>
  <c r="E34" i="26"/>
  <c r="AH28" i="26" s="1"/>
  <c r="D34" i="26"/>
  <c r="AG28" i="26" s="1"/>
  <c r="Y33" i="26"/>
  <c r="BB27" i="26" s="1"/>
  <c r="X33" i="26"/>
  <c r="BA27" i="26" s="1"/>
  <c r="W33" i="26"/>
  <c r="AZ27" i="26" s="1"/>
  <c r="V33" i="26"/>
  <c r="AY27" i="26" s="1"/>
  <c r="U33" i="26"/>
  <c r="T33" i="26"/>
  <c r="AW27" i="26" s="1"/>
  <c r="S33" i="26"/>
  <c r="AV27" i="26" s="1"/>
  <c r="R33" i="26"/>
  <c r="AU27" i="26" s="1"/>
  <c r="Q33" i="26"/>
  <c r="AT27" i="26" s="1"/>
  <c r="P33" i="26"/>
  <c r="AS27" i="26" s="1"/>
  <c r="O33" i="26"/>
  <c r="Z33" i="26" s="1"/>
  <c r="M33" i="26"/>
  <c r="AP27" i="26" s="1"/>
  <c r="L33" i="26"/>
  <c r="AO27" i="26" s="1"/>
  <c r="K33" i="26"/>
  <c r="AN27" i="26" s="1"/>
  <c r="J33" i="26"/>
  <c r="AM27" i="26" s="1"/>
  <c r="I33" i="26"/>
  <c r="G33" i="26"/>
  <c r="AJ27" i="26" s="1"/>
  <c r="F33" i="26"/>
  <c r="AI27" i="26" s="1"/>
  <c r="E33" i="26"/>
  <c r="D33" i="26"/>
  <c r="Y32" i="26"/>
  <c r="BB26" i="26" s="1"/>
  <c r="X32" i="26"/>
  <c r="BA26" i="26" s="1"/>
  <c r="W32" i="26"/>
  <c r="AZ26" i="26" s="1"/>
  <c r="V32" i="26"/>
  <c r="AY26" i="26" s="1"/>
  <c r="U32" i="26"/>
  <c r="AX26" i="26" s="1"/>
  <c r="T32" i="26"/>
  <c r="AW26" i="26" s="1"/>
  <c r="S32" i="26"/>
  <c r="AV26" i="26" s="1"/>
  <c r="R32" i="26"/>
  <c r="AU26" i="26" s="1"/>
  <c r="Q32" i="26"/>
  <c r="AT26" i="26" s="1"/>
  <c r="P32" i="26"/>
  <c r="AS26" i="26" s="1"/>
  <c r="O32" i="26"/>
  <c r="Z32" i="26" s="1"/>
  <c r="M32" i="26"/>
  <c r="AP26" i="26" s="1"/>
  <c r="L32" i="26"/>
  <c r="AO26" i="26" s="1"/>
  <c r="K32" i="26"/>
  <c r="AN26" i="26" s="1"/>
  <c r="J32" i="26"/>
  <c r="AM26" i="26" s="1"/>
  <c r="I32" i="26"/>
  <c r="N32" i="26" s="1"/>
  <c r="G32" i="26"/>
  <c r="AJ26" i="26" s="1"/>
  <c r="F32" i="26"/>
  <c r="AI26" i="26" s="1"/>
  <c r="E32" i="26"/>
  <c r="AH26" i="26" s="1"/>
  <c r="D32" i="26"/>
  <c r="H32" i="26" s="1"/>
  <c r="Y31" i="26"/>
  <c r="BB25" i="26" s="1"/>
  <c r="X31" i="26"/>
  <c r="BA25" i="26" s="1"/>
  <c r="W31" i="26"/>
  <c r="AZ25" i="26" s="1"/>
  <c r="V31" i="26"/>
  <c r="AY25" i="26" s="1"/>
  <c r="U31" i="26"/>
  <c r="AX25" i="26" s="1"/>
  <c r="T31" i="26"/>
  <c r="AW25" i="26" s="1"/>
  <c r="S31" i="26"/>
  <c r="AV25" i="26" s="1"/>
  <c r="R31" i="26"/>
  <c r="AU25" i="26" s="1"/>
  <c r="Q31" i="26"/>
  <c r="AT25" i="26" s="1"/>
  <c r="P31" i="26"/>
  <c r="AS25" i="26" s="1"/>
  <c r="O31" i="26"/>
  <c r="M31" i="26"/>
  <c r="AP25" i="26" s="1"/>
  <c r="L31" i="26"/>
  <c r="K31" i="26"/>
  <c r="AN25" i="26" s="1"/>
  <c r="J31" i="26"/>
  <c r="AM25" i="26" s="1"/>
  <c r="I31" i="26"/>
  <c r="AL25" i="26" s="1"/>
  <c r="G31" i="26"/>
  <c r="AJ25" i="26" s="1"/>
  <c r="F31" i="26"/>
  <c r="AI25" i="26" s="1"/>
  <c r="E31" i="26"/>
  <c r="AH25" i="26" s="1"/>
  <c r="D31" i="26"/>
  <c r="Y30" i="26"/>
  <c r="BB24" i="26" s="1"/>
  <c r="X30" i="26"/>
  <c r="BA24" i="26" s="1"/>
  <c r="W30" i="26"/>
  <c r="AZ24" i="26" s="1"/>
  <c r="V30" i="26"/>
  <c r="AY24" i="26" s="1"/>
  <c r="U30" i="26"/>
  <c r="AX24" i="26" s="1"/>
  <c r="T30" i="26"/>
  <c r="AW24" i="26" s="1"/>
  <c r="S30" i="26"/>
  <c r="AV24" i="26" s="1"/>
  <c r="R30" i="26"/>
  <c r="AU24" i="26" s="1"/>
  <c r="Q30" i="26"/>
  <c r="AT24" i="26" s="1"/>
  <c r="P30" i="26"/>
  <c r="AS24" i="26" s="1"/>
  <c r="O30" i="26"/>
  <c r="M30" i="26"/>
  <c r="AP24" i="26" s="1"/>
  <c r="L30" i="26"/>
  <c r="AO24" i="26" s="1"/>
  <c r="K30" i="26"/>
  <c r="AN24" i="26" s="1"/>
  <c r="J30" i="26"/>
  <c r="AM24" i="26" s="1"/>
  <c r="I30" i="26"/>
  <c r="AL24" i="26" s="1"/>
  <c r="G30" i="26"/>
  <c r="F30" i="26"/>
  <c r="AI24" i="26" s="1"/>
  <c r="E30" i="26"/>
  <c r="AH24" i="26" s="1"/>
  <c r="D30" i="26"/>
  <c r="AG24" i="26" s="1"/>
  <c r="Y29" i="26"/>
  <c r="BB23" i="26" s="1"/>
  <c r="X29" i="26"/>
  <c r="BA23" i="26" s="1"/>
  <c r="W29" i="26"/>
  <c r="AZ23" i="26" s="1"/>
  <c r="V29" i="26"/>
  <c r="AY23" i="26" s="1"/>
  <c r="U29" i="26"/>
  <c r="AX23" i="26" s="1"/>
  <c r="T29" i="26"/>
  <c r="AW23" i="26" s="1"/>
  <c r="S29" i="26"/>
  <c r="AV23" i="26" s="1"/>
  <c r="R29" i="26"/>
  <c r="AU23" i="26" s="1"/>
  <c r="Q29" i="26"/>
  <c r="AT23" i="26" s="1"/>
  <c r="P29" i="26"/>
  <c r="AS23" i="26" s="1"/>
  <c r="O29" i="26"/>
  <c r="Z29" i="26" s="1"/>
  <c r="M29" i="26"/>
  <c r="AP23" i="26" s="1"/>
  <c r="L29" i="26"/>
  <c r="AO23" i="26" s="1"/>
  <c r="K29" i="26"/>
  <c r="AN23" i="26" s="1"/>
  <c r="J29" i="26"/>
  <c r="AM23" i="26" s="1"/>
  <c r="I29" i="26"/>
  <c r="AL23" i="26" s="1"/>
  <c r="G29" i="26"/>
  <c r="AJ23" i="26" s="1"/>
  <c r="F29" i="26"/>
  <c r="AI23" i="26" s="1"/>
  <c r="E29" i="26"/>
  <c r="AH23" i="26" s="1"/>
  <c r="D29" i="26"/>
  <c r="Y28" i="26"/>
  <c r="BB22" i="26" s="1"/>
  <c r="X28" i="26"/>
  <c r="BA22" i="26" s="1"/>
  <c r="W28" i="26"/>
  <c r="AZ22" i="26" s="1"/>
  <c r="V28" i="26"/>
  <c r="AY22" i="26" s="1"/>
  <c r="U28" i="26"/>
  <c r="AX22" i="26" s="1"/>
  <c r="T28" i="26"/>
  <c r="AW22" i="26" s="1"/>
  <c r="S28" i="26"/>
  <c r="AV22" i="26" s="1"/>
  <c r="R28" i="26"/>
  <c r="AU22" i="26" s="1"/>
  <c r="Q28" i="26"/>
  <c r="AT22" i="26" s="1"/>
  <c r="P28" i="26"/>
  <c r="AS22" i="26" s="1"/>
  <c r="O28" i="26"/>
  <c r="M28" i="26"/>
  <c r="L28" i="26"/>
  <c r="AO22" i="26" s="1"/>
  <c r="K28" i="26"/>
  <c r="AN22" i="26" s="1"/>
  <c r="J28" i="26"/>
  <c r="AM22" i="26" s="1"/>
  <c r="I28" i="26"/>
  <c r="N28" i="26" s="1"/>
  <c r="G28" i="26"/>
  <c r="AJ22" i="26" s="1"/>
  <c r="F28" i="26"/>
  <c r="AI22" i="26" s="1"/>
  <c r="E28" i="26"/>
  <c r="AH22" i="26" s="1"/>
  <c r="D28" i="26"/>
  <c r="Y27" i="26"/>
  <c r="BB21" i="26" s="1"/>
  <c r="X27" i="26"/>
  <c r="BA21" i="26" s="1"/>
  <c r="W27" i="26"/>
  <c r="AZ21" i="26" s="1"/>
  <c r="V27" i="26"/>
  <c r="AY21" i="26" s="1"/>
  <c r="U27" i="26"/>
  <c r="AX21" i="26" s="1"/>
  <c r="T27" i="26"/>
  <c r="AW21" i="26" s="1"/>
  <c r="S27" i="26"/>
  <c r="AV21" i="26" s="1"/>
  <c r="R27" i="26"/>
  <c r="AU21" i="26" s="1"/>
  <c r="Q27" i="26"/>
  <c r="AT21" i="26" s="1"/>
  <c r="P27" i="26"/>
  <c r="AS21" i="26" s="1"/>
  <c r="O27" i="26"/>
  <c r="Z27" i="26" s="1"/>
  <c r="M27" i="26"/>
  <c r="AP21" i="26" s="1"/>
  <c r="L27" i="26"/>
  <c r="AO21" i="26" s="1"/>
  <c r="K27" i="26"/>
  <c r="AN21" i="26" s="1"/>
  <c r="J27" i="26"/>
  <c r="AM21" i="26" s="1"/>
  <c r="I27" i="26"/>
  <c r="N27" i="26" s="1"/>
  <c r="G27" i="26"/>
  <c r="AJ21" i="26" s="1"/>
  <c r="F27" i="26"/>
  <c r="AI21" i="26" s="1"/>
  <c r="E27" i="26"/>
  <c r="AH21" i="26" s="1"/>
  <c r="D27" i="26"/>
  <c r="Y26" i="26"/>
  <c r="BB20" i="26" s="1"/>
  <c r="X26" i="26"/>
  <c r="BA20" i="26" s="1"/>
  <c r="W26" i="26"/>
  <c r="AZ20" i="26" s="1"/>
  <c r="V26" i="26"/>
  <c r="AY20" i="26" s="1"/>
  <c r="U26" i="26"/>
  <c r="AX20" i="26" s="1"/>
  <c r="T26" i="26"/>
  <c r="AW20" i="26" s="1"/>
  <c r="S26" i="26"/>
  <c r="AV20" i="26" s="1"/>
  <c r="R26" i="26"/>
  <c r="AU20" i="26" s="1"/>
  <c r="Q26" i="26"/>
  <c r="AT20" i="26" s="1"/>
  <c r="P26" i="26"/>
  <c r="AS20" i="26" s="1"/>
  <c r="O26" i="26"/>
  <c r="M26" i="26"/>
  <c r="AP20" i="26" s="1"/>
  <c r="L26" i="26"/>
  <c r="AO20" i="26" s="1"/>
  <c r="K26" i="26"/>
  <c r="AN20" i="26" s="1"/>
  <c r="J26" i="26"/>
  <c r="AM20" i="26" s="1"/>
  <c r="I26" i="26"/>
  <c r="N26" i="26" s="1"/>
  <c r="G26" i="26"/>
  <c r="F26" i="26"/>
  <c r="AI20" i="26" s="1"/>
  <c r="E26" i="26"/>
  <c r="AH20" i="26" s="1"/>
  <c r="D26" i="26"/>
  <c r="AG20" i="26" s="1"/>
  <c r="Y25" i="26"/>
  <c r="BB19" i="26" s="1"/>
  <c r="X25" i="26"/>
  <c r="BA19" i="26" s="1"/>
  <c r="W25" i="26"/>
  <c r="AZ19" i="26" s="1"/>
  <c r="V25" i="26"/>
  <c r="AY19" i="26" s="1"/>
  <c r="U25" i="26"/>
  <c r="AX19" i="26" s="1"/>
  <c r="T25" i="26"/>
  <c r="AW19" i="26" s="1"/>
  <c r="S25" i="26"/>
  <c r="AV19" i="26" s="1"/>
  <c r="R25" i="26"/>
  <c r="AU19" i="26" s="1"/>
  <c r="Q25" i="26"/>
  <c r="AT19" i="26" s="1"/>
  <c r="P25" i="26"/>
  <c r="AS19" i="26" s="1"/>
  <c r="O25" i="26"/>
  <c r="AR19" i="26" s="1"/>
  <c r="M25" i="26"/>
  <c r="AP19" i="26" s="1"/>
  <c r="L25" i="26"/>
  <c r="AO19" i="26" s="1"/>
  <c r="K25" i="26"/>
  <c r="J25" i="26"/>
  <c r="AM19" i="26" s="1"/>
  <c r="I25" i="26"/>
  <c r="N25" i="26" s="1"/>
  <c r="G25" i="26"/>
  <c r="AJ19" i="26" s="1"/>
  <c r="F25" i="26"/>
  <c r="AI19" i="26" s="1"/>
  <c r="E25" i="26"/>
  <c r="AH19" i="26" s="1"/>
  <c r="D25" i="26"/>
  <c r="H25" i="26" s="1"/>
  <c r="Y24" i="26"/>
  <c r="BB18" i="26" s="1"/>
  <c r="X24" i="26"/>
  <c r="BA18" i="26" s="1"/>
  <c r="W24" i="26"/>
  <c r="AZ18" i="26" s="1"/>
  <c r="V24" i="26"/>
  <c r="AY18" i="26" s="1"/>
  <c r="U24" i="26"/>
  <c r="AX18" i="26" s="1"/>
  <c r="T24" i="26"/>
  <c r="AW18" i="26" s="1"/>
  <c r="S24" i="26"/>
  <c r="AV18" i="26" s="1"/>
  <c r="R24" i="26"/>
  <c r="AU18" i="26" s="1"/>
  <c r="Q24" i="26"/>
  <c r="AT18" i="26" s="1"/>
  <c r="P24" i="26"/>
  <c r="AS18" i="26" s="1"/>
  <c r="O24" i="26"/>
  <c r="Z24" i="26" s="1"/>
  <c r="M24" i="26"/>
  <c r="AP18" i="26" s="1"/>
  <c r="L24" i="26"/>
  <c r="AO18" i="26" s="1"/>
  <c r="K24" i="26"/>
  <c r="AN18" i="26" s="1"/>
  <c r="J24" i="26"/>
  <c r="AM18" i="26" s="1"/>
  <c r="I24" i="26"/>
  <c r="G24" i="26"/>
  <c r="AJ18" i="26" s="1"/>
  <c r="F24" i="26"/>
  <c r="AI18" i="26" s="1"/>
  <c r="E24" i="26"/>
  <c r="AH18" i="26" s="1"/>
  <c r="D24" i="26"/>
  <c r="H24" i="26" s="1"/>
  <c r="Y23" i="26"/>
  <c r="BB17" i="26" s="1"/>
  <c r="X23" i="26"/>
  <c r="BA17" i="26" s="1"/>
  <c r="W23" i="26"/>
  <c r="AZ17" i="26" s="1"/>
  <c r="V23" i="26"/>
  <c r="AY17" i="26" s="1"/>
  <c r="U23" i="26"/>
  <c r="AX17" i="26" s="1"/>
  <c r="T23" i="26"/>
  <c r="AW17" i="26" s="1"/>
  <c r="S23" i="26"/>
  <c r="AV17" i="26" s="1"/>
  <c r="R23" i="26"/>
  <c r="AU17" i="26" s="1"/>
  <c r="Q23" i="26"/>
  <c r="AT17" i="26" s="1"/>
  <c r="P23" i="26"/>
  <c r="AS17" i="26" s="1"/>
  <c r="O23" i="26"/>
  <c r="Z23" i="26" s="1"/>
  <c r="M23" i="26"/>
  <c r="AP17" i="26"/>
  <c r="L23" i="26"/>
  <c r="AO17" i="26" s="1"/>
  <c r="K23" i="26"/>
  <c r="AN17" i="26" s="1"/>
  <c r="J23" i="26"/>
  <c r="AM17" i="26" s="1"/>
  <c r="I23" i="26"/>
  <c r="N23" i="26" s="1"/>
  <c r="G23" i="26"/>
  <c r="AJ17" i="26" s="1"/>
  <c r="F23" i="26"/>
  <c r="AI17" i="26" s="1"/>
  <c r="E23" i="26"/>
  <c r="AH17" i="26" s="1"/>
  <c r="D23" i="26"/>
  <c r="AG17" i="26" s="1"/>
  <c r="Y22" i="26"/>
  <c r="BB16" i="26" s="1"/>
  <c r="X22" i="26"/>
  <c r="BA16" i="26" s="1"/>
  <c r="W22" i="26"/>
  <c r="AZ16" i="26" s="1"/>
  <c r="V22" i="26"/>
  <c r="AY16" i="26" s="1"/>
  <c r="U22" i="26"/>
  <c r="AX16" i="26" s="1"/>
  <c r="T22" i="26"/>
  <c r="AW16" i="26" s="1"/>
  <c r="S22" i="26"/>
  <c r="AV16" i="26" s="1"/>
  <c r="R22" i="26"/>
  <c r="AU16" i="26" s="1"/>
  <c r="Q22" i="26"/>
  <c r="AT16" i="26" s="1"/>
  <c r="P22" i="26"/>
  <c r="AS16" i="26" s="1"/>
  <c r="O22" i="26"/>
  <c r="M22" i="26"/>
  <c r="AP16" i="26" s="1"/>
  <c r="L22" i="26"/>
  <c r="AO16" i="26" s="1"/>
  <c r="K22" i="26"/>
  <c r="AN16" i="26" s="1"/>
  <c r="J22" i="26"/>
  <c r="AM16" i="26" s="1"/>
  <c r="I22" i="26"/>
  <c r="AL16" i="26" s="1"/>
  <c r="G22" i="26"/>
  <c r="AJ16" i="26" s="1"/>
  <c r="F22" i="26"/>
  <c r="AI16" i="26" s="1"/>
  <c r="E22" i="26"/>
  <c r="AH16" i="26" s="1"/>
  <c r="D22" i="26"/>
  <c r="H22" i="26" s="1"/>
  <c r="Y21" i="26"/>
  <c r="BB15" i="26" s="1"/>
  <c r="X21" i="26"/>
  <c r="BA15" i="26" s="1"/>
  <c r="W21" i="26"/>
  <c r="AZ15" i="26" s="1"/>
  <c r="V21" i="26"/>
  <c r="AY15" i="26" s="1"/>
  <c r="U21" i="26"/>
  <c r="AX15" i="26" s="1"/>
  <c r="T21" i="26"/>
  <c r="AW15" i="26" s="1"/>
  <c r="S21" i="26"/>
  <c r="AV15" i="26" s="1"/>
  <c r="R21" i="26"/>
  <c r="AU15" i="26" s="1"/>
  <c r="Q21" i="26"/>
  <c r="AT15" i="26" s="1"/>
  <c r="P21" i="26"/>
  <c r="AS15" i="26" s="1"/>
  <c r="O21" i="26"/>
  <c r="M21" i="26"/>
  <c r="AP15" i="26" s="1"/>
  <c r="L21" i="26"/>
  <c r="AO15" i="26" s="1"/>
  <c r="K21" i="26"/>
  <c r="AN15" i="26" s="1"/>
  <c r="J21" i="26"/>
  <c r="AM15" i="26" s="1"/>
  <c r="I21" i="26"/>
  <c r="AL15" i="26" s="1"/>
  <c r="G21" i="26"/>
  <c r="AJ15" i="26" s="1"/>
  <c r="F21" i="26"/>
  <c r="AI15" i="26" s="1"/>
  <c r="E21" i="26"/>
  <c r="AH15" i="26" s="1"/>
  <c r="D21" i="26"/>
  <c r="AG15" i="26" s="1"/>
  <c r="Y20" i="26"/>
  <c r="BB14" i="26" s="1"/>
  <c r="X20" i="26"/>
  <c r="BA14" i="26" s="1"/>
  <c r="W20" i="26"/>
  <c r="AZ14" i="26" s="1"/>
  <c r="V20" i="26"/>
  <c r="AY14" i="26" s="1"/>
  <c r="U20" i="26"/>
  <c r="AX14" i="26" s="1"/>
  <c r="T20" i="26"/>
  <c r="AW14" i="26" s="1"/>
  <c r="S20" i="26"/>
  <c r="R20" i="26"/>
  <c r="AU14" i="26" s="1"/>
  <c r="Q20" i="26"/>
  <c r="AT14" i="26" s="1"/>
  <c r="P20" i="26"/>
  <c r="AS14" i="26" s="1"/>
  <c r="O20" i="26"/>
  <c r="Z20" i="26" s="1"/>
  <c r="M20" i="26"/>
  <c r="AP14" i="26"/>
  <c r="L20" i="26"/>
  <c r="AO14" i="26" s="1"/>
  <c r="K20" i="26"/>
  <c r="AN14" i="26" s="1"/>
  <c r="J20" i="26"/>
  <c r="AM14" i="26" s="1"/>
  <c r="I20" i="26"/>
  <c r="G20" i="26"/>
  <c r="AJ14" i="26" s="1"/>
  <c r="F20" i="26"/>
  <c r="AI14" i="26" s="1"/>
  <c r="E20" i="26"/>
  <c r="AH14" i="26" s="1"/>
  <c r="D20" i="26"/>
  <c r="Y19" i="26"/>
  <c r="BB13" i="26" s="1"/>
  <c r="X19" i="26"/>
  <c r="BA13" i="26" s="1"/>
  <c r="W19" i="26"/>
  <c r="AZ13" i="26" s="1"/>
  <c r="V19" i="26"/>
  <c r="AY13" i="26" s="1"/>
  <c r="U19" i="26"/>
  <c r="AX13" i="26" s="1"/>
  <c r="T19" i="26"/>
  <c r="AW13" i="26" s="1"/>
  <c r="S19" i="26"/>
  <c r="AV13" i="26" s="1"/>
  <c r="R19" i="26"/>
  <c r="AU13" i="26" s="1"/>
  <c r="Q19" i="26"/>
  <c r="AT13" i="26" s="1"/>
  <c r="P19" i="26"/>
  <c r="AS13" i="26" s="1"/>
  <c r="O19" i="26"/>
  <c r="Z19" i="26" s="1"/>
  <c r="M19" i="26"/>
  <c r="AP13" i="26" s="1"/>
  <c r="L19" i="26"/>
  <c r="AO13" i="26" s="1"/>
  <c r="K19" i="26"/>
  <c r="AN13" i="26" s="1"/>
  <c r="J19" i="26"/>
  <c r="AM13" i="26" s="1"/>
  <c r="I19" i="26"/>
  <c r="N19" i="26" s="1"/>
  <c r="G19" i="26"/>
  <c r="AJ13" i="26" s="1"/>
  <c r="F19" i="26"/>
  <c r="AI13" i="26" s="1"/>
  <c r="E19" i="26"/>
  <c r="AH13" i="26" s="1"/>
  <c r="D19" i="26"/>
  <c r="Y18" i="26"/>
  <c r="BB12" i="26" s="1"/>
  <c r="X18" i="26"/>
  <c r="BA12" i="26" s="1"/>
  <c r="W18" i="26"/>
  <c r="AZ12" i="26" s="1"/>
  <c r="V18" i="26"/>
  <c r="AY12" i="26" s="1"/>
  <c r="U18" i="26"/>
  <c r="AX12" i="26" s="1"/>
  <c r="T18" i="26"/>
  <c r="AW12" i="26" s="1"/>
  <c r="S18" i="26"/>
  <c r="AV12" i="26" s="1"/>
  <c r="R18" i="26"/>
  <c r="AU12" i="26" s="1"/>
  <c r="Q18" i="26"/>
  <c r="AT12" i="26" s="1"/>
  <c r="P18" i="26"/>
  <c r="AS12" i="26" s="1"/>
  <c r="O18" i="26"/>
  <c r="M18" i="26"/>
  <c r="AP12" i="26" s="1"/>
  <c r="L18" i="26"/>
  <c r="AO12" i="26" s="1"/>
  <c r="K18" i="26"/>
  <c r="AN12" i="26" s="1"/>
  <c r="J18" i="26"/>
  <c r="AM12" i="26" s="1"/>
  <c r="I18" i="26"/>
  <c r="AL12" i="26" s="1"/>
  <c r="G18" i="26"/>
  <c r="AJ12" i="26" s="1"/>
  <c r="F18" i="26"/>
  <c r="AI12" i="26" s="1"/>
  <c r="E18" i="26"/>
  <c r="D18" i="26"/>
  <c r="H18" i="26" s="1"/>
  <c r="Y17" i="26"/>
  <c r="BB11" i="26" s="1"/>
  <c r="X17" i="26"/>
  <c r="BA11" i="26" s="1"/>
  <c r="W17" i="26"/>
  <c r="V17" i="26"/>
  <c r="AY11" i="26" s="1"/>
  <c r="U17" i="26"/>
  <c r="AX11" i="26" s="1"/>
  <c r="T17" i="26"/>
  <c r="AW11" i="26" s="1"/>
  <c r="S17" i="26"/>
  <c r="AV11" i="26" s="1"/>
  <c r="R17" i="26"/>
  <c r="AU11" i="26" s="1"/>
  <c r="Q17" i="26"/>
  <c r="AT11" i="26" s="1"/>
  <c r="P17" i="26"/>
  <c r="AS11" i="26" s="1"/>
  <c r="O17" i="26"/>
  <c r="Z17" i="26" s="1"/>
  <c r="M17" i="26"/>
  <c r="AP11" i="26" s="1"/>
  <c r="L17" i="26"/>
  <c r="AO11" i="26" s="1"/>
  <c r="K17" i="26"/>
  <c r="AN11" i="26" s="1"/>
  <c r="J17" i="26"/>
  <c r="AM11" i="26" s="1"/>
  <c r="I17" i="26"/>
  <c r="G17" i="26"/>
  <c r="AJ11" i="26" s="1"/>
  <c r="F17" i="26"/>
  <c r="AI11" i="26" s="1"/>
  <c r="E17" i="26"/>
  <c r="D17" i="26"/>
  <c r="AG11" i="26" s="1"/>
  <c r="Y16" i="26"/>
  <c r="BB10" i="26" s="1"/>
  <c r="X16" i="26"/>
  <c r="BA10" i="26" s="1"/>
  <c r="W16" i="26"/>
  <c r="AZ10" i="26" s="1"/>
  <c r="V16" i="26"/>
  <c r="AY10" i="26" s="1"/>
  <c r="U16" i="26"/>
  <c r="AX10" i="26" s="1"/>
  <c r="T16" i="26"/>
  <c r="AW10" i="26" s="1"/>
  <c r="S16" i="26"/>
  <c r="AV10" i="26" s="1"/>
  <c r="R16" i="26"/>
  <c r="AU10" i="26" s="1"/>
  <c r="Q16" i="26"/>
  <c r="AT10" i="26" s="1"/>
  <c r="P16" i="26"/>
  <c r="AS10" i="26" s="1"/>
  <c r="O16" i="26"/>
  <c r="AR10" i="26" s="1"/>
  <c r="M16" i="26"/>
  <c r="AP10" i="26" s="1"/>
  <c r="L16" i="26"/>
  <c r="AO10" i="26" s="1"/>
  <c r="K16" i="26"/>
  <c r="AN10" i="26" s="1"/>
  <c r="J16" i="26"/>
  <c r="AM10" i="26" s="1"/>
  <c r="I16" i="26"/>
  <c r="N16" i="26" s="1"/>
  <c r="G16" i="26"/>
  <c r="AJ10" i="26" s="1"/>
  <c r="F16" i="26"/>
  <c r="AI10" i="26" s="1"/>
  <c r="E16" i="26"/>
  <c r="AH10" i="26" s="1"/>
  <c r="D16" i="26"/>
  <c r="Y15" i="26"/>
  <c r="BB9" i="26" s="1"/>
  <c r="X15" i="26"/>
  <c r="BA9" i="26" s="1"/>
  <c r="W15" i="26"/>
  <c r="AZ9" i="26" s="1"/>
  <c r="V15" i="26"/>
  <c r="AY9" i="26" s="1"/>
  <c r="U15" i="26"/>
  <c r="AX9" i="26" s="1"/>
  <c r="T15" i="26"/>
  <c r="AW9" i="26" s="1"/>
  <c r="S15" i="26"/>
  <c r="AV9" i="26" s="1"/>
  <c r="R15" i="26"/>
  <c r="AU9" i="26" s="1"/>
  <c r="Q15" i="26"/>
  <c r="AT9" i="26" s="1"/>
  <c r="P15" i="26"/>
  <c r="AS9" i="26" s="1"/>
  <c r="O15" i="26"/>
  <c r="M15" i="26"/>
  <c r="AP9" i="26" s="1"/>
  <c r="L15" i="26"/>
  <c r="AO9" i="26" s="1"/>
  <c r="K15" i="26"/>
  <c r="AN9" i="26" s="1"/>
  <c r="J15" i="26"/>
  <c r="AM9" i="26" s="1"/>
  <c r="I15" i="26"/>
  <c r="N15" i="26" s="1"/>
  <c r="G15" i="26"/>
  <c r="AJ9" i="26" s="1"/>
  <c r="F15" i="26"/>
  <c r="E15" i="26"/>
  <c r="AH9" i="26" s="1"/>
  <c r="D15" i="26"/>
  <c r="Y14" i="26"/>
  <c r="BB8" i="26" s="1"/>
  <c r="X14" i="26"/>
  <c r="BA8" i="26" s="1"/>
  <c r="W14" i="26"/>
  <c r="AZ8" i="26" s="1"/>
  <c r="V14" i="26"/>
  <c r="AY8" i="26" s="1"/>
  <c r="U14" i="26"/>
  <c r="AX8" i="26" s="1"/>
  <c r="T14" i="26"/>
  <c r="AW8" i="26" s="1"/>
  <c r="S14" i="26"/>
  <c r="AV8" i="26" s="1"/>
  <c r="R14" i="26"/>
  <c r="AU8" i="26" s="1"/>
  <c r="Q14" i="26"/>
  <c r="AT8" i="26" s="1"/>
  <c r="P14" i="26"/>
  <c r="AS8" i="26" s="1"/>
  <c r="O14" i="26"/>
  <c r="AR8" i="26" s="1"/>
  <c r="M14" i="26"/>
  <c r="AP8" i="26" s="1"/>
  <c r="L14" i="26"/>
  <c r="AO8" i="26" s="1"/>
  <c r="K14" i="26"/>
  <c r="AN8" i="26" s="1"/>
  <c r="J14" i="26"/>
  <c r="AM8" i="26" s="1"/>
  <c r="I14" i="26"/>
  <c r="N14" i="26" s="1"/>
  <c r="G14" i="26"/>
  <c r="AJ8" i="26" s="1"/>
  <c r="F14" i="26"/>
  <c r="AI8" i="26" s="1"/>
  <c r="E14" i="26"/>
  <c r="AH8" i="26" s="1"/>
  <c r="D14" i="26"/>
  <c r="AG8" i="26" s="1"/>
  <c r="Y13" i="26"/>
  <c r="BB7" i="26" s="1"/>
  <c r="X13" i="26"/>
  <c r="BA7" i="26" s="1"/>
  <c r="W13" i="26"/>
  <c r="AZ7" i="26" s="1"/>
  <c r="V13" i="26"/>
  <c r="AY7" i="26" s="1"/>
  <c r="U13" i="26"/>
  <c r="AX7" i="26" s="1"/>
  <c r="T13" i="26"/>
  <c r="AW7" i="26" s="1"/>
  <c r="S13" i="26"/>
  <c r="AV7" i="26" s="1"/>
  <c r="R13" i="26"/>
  <c r="AU7" i="26" s="1"/>
  <c r="Q13" i="26"/>
  <c r="AT7" i="26" s="1"/>
  <c r="P13" i="26"/>
  <c r="AS7" i="26" s="1"/>
  <c r="O13" i="26"/>
  <c r="M13" i="26"/>
  <c r="AP7" i="26" s="1"/>
  <c r="L13" i="26"/>
  <c r="AO7" i="26" s="1"/>
  <c r="K13" i="26"/>
  <c r="AN7" i="26" s="1"/>
  <c r="J13" i="26"/>
  <c r="AM7" i="26" s="1"/>
  <c r="I13" i="26"/>
  <c r="AL7" i="26" s="1"/>
  <c r="G13" i="26"/>
  <c r="AJ7" i="26" s="1"/>
  <c r="F13" i="26"/>
  <c r="AI7" i="26" s="1"/>
  <c r="E13" i="26"/>
  <c r="AH7" i="26" s="1"/>
  <c r="D13" i="26"/>
  <c r="AG7" i="26" s="1"/>
  <c r="Y12" i="26"/>
  <c r="BB6" i="26" s="1"/>
  <c r="X12" i="26"/>
  <c r="BA6" i="26" s="1"/>
  <c r="W12" i="26"/>
  <c r="AZ6" i="26" s="1"/>
  <c r="V12" i="26"/>
  <c r="AY6" i="26" s="1"/>
  <c r="U12" i="26"/>
  <c r="AX6" i="26" s="1"/>
  <c r="T12" i="26"/>
  <c r="AW6" i="26" s="1"/>
  <c r="S12" i="26"/>
  <c r="AV6" i="26" s="1"/>
  <c r="R12" i="26"/>
  <c r="AU6" i="26" s="1"/>
  <c r="Q12" i="26"/>
  <c r="AT6" i="26" s="1"/>
  <c r="P12" i="26"/>
  <c r="AS6" i="26" s="1"/>
  <c r="O12" i="26"/>
  <c r="Z12" i="26" s="1"/>
  <c r="M12" i="26"/>
  <c r="AP6" i="26" s="1"/>
  <c r="L12" i="26"/>
  <c r="AO6" i="26" s="1"/>
  <c r="K12" i="26"/>
  <c r="AN6" i="26" s="1"/>
  <c r="J12" i="26"/>
  <c r="AM6" i="26" s="1"/>
  <c r="I12" i="26"/>
  <c r="N12" i="26" s="1"/>
  <c r="G12" i="26"/>
  <c r="AJ6" i="26" s="1"/>
  <c r="F12" i="26"/>
  <c r="AI6" i="26" s="1"/>
  <c r="E12" i="26"/>
  <c r="AH6" i="26" s="1"/>
  <c r="D12" i="26"/>
  <c r="AA11" i="26"/>
  <c r="Z11" i="26"/>
  <c r="N11" i="26"/>
  <c r="H11" i="26"/>
  <c r="AA10" i="26"/>
  <c r="Z10" i="26"/>
  <c r="N10" i="26"/>
  <c r="H10" i="26"/>
  <c r="AA9" i="26"/>
  <c r="Z9" i="26"/>
  <c r="N9" i="26"/>
  <c r="H9" i="26"/>
  <c r="AA8" i="26"/>
  <c r="Z8" i="26"/>
  <c r="N8" i="26"/>
  <c r="H8" i="26"/>
  <c r="AA7" i="26"/>
  <c r="Z7" i="26"/>
  <c r="N7" i="26"/>
  <c r="H7" i="26"/>
  <c r="AA6" i="26"/>
  <c r="Z6" i="26"/>
  <c r="N6" i="26"/>
  <c r="H6" i="26"/>
  <c r="BB5" i="26"/>
  <c r="BA5" i="26"/>
  <c r="AZ5" i="26"/>
  <c r="AY5" i="26"/>
  <c r="AX5" i="26"/>
  <c r="AW5" i="26"/>
  <c r="AV5" i="26"/>
  <c r="AU5" i="26"/>
  <c r="AT5" i="26"/>
  <c r="AS5" i="26"/>
  <c r="AR5" i="26"/>
  <c r="AP5" i="26"/>
  <c r="AO5" i="26"/>
  <c r="AN5" i="26"/>
  <c r="AM5" i="26"/>
  <c r="AL5" i="26"/>
  <c r="AJ5" i="26"/>
  <c r="AI5" i="26"/>
  <c r="AH5" i="26"/>
  <c r="AG5" i="26"/>
  <c r="Z34" i="9"/>
  <c r="Y34" i="9"/>
  <c r="X34" i="9"/>
  <c r="W34" i="9"/>
  <c r="V34" i="9"/>
  <c r="U34" i="9"/>
  <c r="T34" i="9"/>
  <c r="S34" i="9"/>
  <c r="R34" i="9"/>
  <c r="Q34" i="9"/>
  <c r="P34" i="9"/>
  <c r="O34" i="9"/>
  <c r="N34" i="9"/>
  <c r="M34" i="9"/>
  <c r="L34" i="9"/>
  <c r="K34" i="9"/>
  <c r="J34" i="9"/>
  <c r="I34" i="9"/>
  <c r="H34" i="9"/>
  <c r="G34" i="9"/>
  <c r="F34" i="9"/>
  <c r="E34" i="9"/>
  <c r="D34" i="9"/>
  <c r="AE33" i="9"/>
  <c r="Z33" i="9"/>
  <c r="C24" i="11"/>
  <c r="Y33" i="9"/>
  <c r="X33" i="9"/>
  <c r="W33" i="9"/>
  <c r="V33" i="9"/>
  <c r="U33" i="9"/>
  <c r="T33" i="9"/>
  <c r="S33" i="9"/>
  <c r="R33" i="9"/>
  <c r="Q33" i="9"/>
  <c r="P33" i="9"/>
  <c r="O33" i="9"/>
  <c r="N33" i="9"/>
  <c r="M33" i="9"/>
  <c r="L33" i="9"/>
  <c r="K33" i="9"/>
  <c r="J33" i="9"/>
  <c r="I33" i="9"/>
  <c r="H33" i="9"/>
  <c r="G33" i="9"/>
  <c r="F33" i="9"/>
  <c r="E33" i="9"/>
  <c r="D33" i="9"/>
  <c r="AE10" i="9"/>
  <c r="AD10" i="9"/>
  <c r="AC10" i="9"/>
  <c r="Z8" i="9"/>
  <c r="Y8" i="9"/>
  <c r="W8" i="9"/>
  <c r="V8" i="9"/>
  <c r="U8" i="9"/>
  <c r="T8" i="9"/>
  <c r="S8" i="9"/>
  <c r="R8" i="9"/>
  <c r="Q8" i="9"/>
  <c r="P8" i="9"/>
  <c r="O8" i="9"/>
  <c r="N8" i="9"/>
  <c r="M8" i="9"/>
  <c r="L8" i="9"/>
  <c r="K8" i="9"/>
  <c r="J8" i="9"/>
  <c r="I8" i="9"/>
  <c r="H8" i="9"/>
  <c r="G8" i="9"/>
  <c r="F8" i="9"/>
  <c r="E8" i="9"/>
  <c r="D8" i="9"/>
  <c r="Z7" i="9"/>
  <c r="Y7" i="9"/>
  <c r="W7" i="9"/>
  <c r="V7" i="9"/>
  <c r="U7" i="9"/>
  <c r="T7" i="9"/>
  <c r="S7" i="9"/>
  <c r="R7" i="9"/>
  <c r="Q7" i="9"/>
  <c r="P7" i="9"/>
  <c r="O7" i="9"/>
  <c r="N7" i="9"/>
  <c r="M7" i="9"/>
  <c r="L7" i="9"/>
  <c r="K7" i="9"/>
  <c r="J7" i="9"/>
  <c r="I7" i="9"/>
  <c r="H7" i="9"/>
  <c r="G7" i="9"/>
  <c r="F7" i="9"/>
  <c r="E7" i="9"/>
  <c r="D7" i="9"/>
  <c r="Z6" i="9"/>
  <c r="Y6" i="9"/>
  <c r="W6" i="9"/>
  <c r="V6" i="9"/>
  <c r="U6" i="9"/>
  <c r="T6" i="9"/>
  <c r="S6" i="9"/>
  <c r="R6" i="9"/>
  <c r="Q6" i="9"/>
  <c r="P6" i="9"/>
  <c r="O6" i="9"/>
  <c r="N6" i="9"/>
  <c r="M6" i="9"/>
  <c r="L6" i="9"/>
  <c r="K6" i="9"/>
  <c r="J6" i="9"/>
  <c r="I6" i="9"/>
  <c r="H6" i="9"/>
  <c r="G6" i="9"/>
  <c r="F6" i="9"/>
  <c r="E6" i="9"/>
  <c r="D6" i="9"/>
  <c r="Z5" i="9"/>
  <c r="Y5" i="9"/>
  <c r="W5" i="9"/>
  <c r="V5" i="9"/>
  <c r="U5" i="9"/>
  <c r="T5" i="9"/>
  <c r="S5" i="9"/>
  <c r="R5" i="9"/>
  <c r="Q5" i="9"/>
  <c r="P5" i="9"/>
  <c r="O5" i="9"/>
  <c r="N5" i="9"/>
  <c r="M5" i="9"/>
  <c r="L5" i="9"/>
  <c r="K5" i="9"/>
  <c r="J5" i="9"/>
  <c r="I5" i="9"/>
  <c r="H5" i="9"/>
  <c r="G5" i="9"/>
  <c r="F5" i="9"/>
  <c r="E5" i="9"/>
  <c r="D5" i="9"/>
  <c r="Y34" i="4"/>
  <c r="W34" i="4"/>
  <c r="V34" i="4"/>
  <c r="U34" i="4"/>
  <c r="T34" i="4"/>
  <c r="S34" i="4"/>
  <c r="R34" i="4"/>
  <c r="Q34" i="4"/>
  <c r="P34" i="4"/>
  <c r="O34" i="4"/>
  <c r="N34" i="4"/>
  <c r="M34" i="4"/>
  <c r="L34" i="4"/>
  <c r="K34" i="4"/>
  <c r="J34" i="4"/>
  <c r="I34" i="4"/>
  <c r="H34" i="4"/>
  <c r="G34" i="4"/>
  <c r="F34" i="4"/>
  <c r="E34" i="4"/>
  <c r="D34" i="4"/>
  <c r="Y33" i="4"/>
  <c r="W33" i="4"/>
  <c r="V33" i="4"/>
  <c r="U33" i="4"/>
  <c r="T33" i="4"/>
  <c r="S33" i="4"/>
  <c r="R33" i="4"/>
  <c r="Q33" i="4"/>
  <c r="P33" i="4"/>
  <c r="O33" i="4"/>
  <c r="N33" i="4"/>
  <c r="M33" i="4"/>
  <c r="L33" i="4"/>
  <c r="K33" i="4"/>
  <c r="J33" i="4"/>
  <c r="I33" i="4"/>
  <c r="H33" i="4"/>
  <c r="G33" i="4"/>
  <c r="F33" i="4"/>
  <c r="E33" i="4"/>
  <c r="D33" i="4"/>
  <c r="Y32" i="4"/>
  <c r="W32" i="4"/>
  <c r="V32" i="4"/>
  <c r="U32" i="4"/>
  <c r="T32" i="4"/>
  <c r="S32" i="4"/>
  <c r="R32" i="4"/>
  <c r="Q32" i="4"/>
  <c r="P32" i="4"/>
  <c r="O32" i="4"/>
  <c r="N32" i="4"/>
  <c r="M32" i="4"/>
  <c r="L32" i="4"/>
  <c r="K32" i="4"/>
  <c r="J32" i="4"/>
  <c r="I32" i="4"/>
  <c r="H32" i="4"/>
  <c r="G32" i="4"/>
  <c r="AC32" i="4" s="1"/>
  <c r="F32" i="4"/>
  <c r="E32" i="4"/>
  <c r="D32" i="4"/>
  <c r="Y31" i="4"/>
  <c r="W31" i="4"/>
  <c r="V31" i="4"/>
  <c r="U31" i="4"/>
  <c r="T31" i="4"/>
  <c r="S31" i="4"/>
  <c r="R31" i="4"/>
  <c r="Q31" i="4"/>
  <c r="P31" i="4"/>
  <c r="O31" i="4"/>
  <c r="N31" i="4"/>
  <c r="M31" i="4"/>
  <c r="L31" i="4"/>
  <c r="K31" i="4"/>
  <c r="J31" i="4"/>
  <c r="I31" i="4"/>
  <c r="H31" i="4"/>
  <c r="G31" i="4"/>
  <c r="F31" i="4"/>
  <c r="E31" i="4"/>
  <c r="D31" i="4"/>
  <c r="Y30" i="4"/>
  <c r="W30" i="4"/>
  <c r="V30" i="4"/>
  <c r="U30" i="4"/>
  <c r="T30" i="4"/>
  <c r="S30" i="4"/>
  <c r="R30" i="4"/>
  <c r="Q30" i="4"/>
  <c r="P30" i="4"/>
  <c r="O30" i="4"/>
  <c r="N30" i="4"/>
  <c r="M30" i="4"/>
  <c r="L30" i="4"/>
  <c r="K30" i="4"/>
  <c r="J30" i="4"/>
  <c r="I30" i="4"/>
  <c r="H30" i="4"/>
  <c r="G30" i="4"/>
  <c r="F30" i="4"/>
  <c r="E30" i="4"/>
  <c r="D30" i="4"/>
  <c r="Y29" i="4"/>
  <c r="W29" i="4"/>
  <c r="V29" i="4"/>
  <c r="U29" i="4"/>
  <c r="T29" i="4"/>
  <c r="S29" i="4"/>
  <c r="R29" i="4"/>
  <c r="Q29" i="4"/>
  <c r="P29" i="4"/>
  <c r="O29" i="4"/>
  <c r="N29" i="4"/>
  <c r="M29" i="4"/>
  <c r="L29" i="4"/>
  <c r="K29" i="4"/>
  <c r="J29" i="4"/>
  <c r="I29" i="4"/>
  <c r="H29" i="4"/>
  <c r="G29" i="4"/>
  <c r="F29" i="4"/>
  <c r="E29" i="4"/>
  <c r="AC29" i="4" s="1"/>
  <c r="D29" i="4"/>
  <c r="Y28" i="4"/>
  <c r="W28" i="4"/>
  <c r="V28" i="4"/>
  <c r="U28" i="4"/>
  <c r="T28" i="4"/>
  <c r="S28" i="4"/>
  <c r="R28" i="4"/>
  <c r="Q28" i="4"/>
  <c r="P28" i="4"/>
  <c r="O28" i="4"/>
  <c r="N28" i="4"/>
  <c r="M28" i="4"/>
  <c r="L28" i="4"/>
  <c r="K28" i="4"/>
  <c r="AD28" i="4" s="1"/>
  <c r="J28" i="4"/>
  <c r="I28" i="4"/>
  <c r="H28" i="4"/>
  <c r="G28" i="4"/>
  <c r="F28" i="4"/>
  <c r="D28" i="4"/>
  <c r="E28" i="4"/>
  <c r="Y27" i="4"/>
  <c r="W27" i="4"/>
  <c r="V27" i="4"/>
  <c r="U27" i="4"/>
  <c r="T27" i="4"/>
  <c r="S27" i="4"/>
  <c r="R27" i="4"/>
  <c r="Q27" i="4"/>
  <c r="P27" i="4"/>
  <c r="O27" i="4"/>
  <c r="N27" i="4"/>
  <c r="M27" i="4"/>
  <c r="L27" i="4"/>
  <c r="K27" i="4"/>
  <c r="J27" i="4"/>
  <c r="I27" i="4"/>
  <c r="H27" i="4"/>
  <c r="G27" i="4"/>
  <c r="F27" i="4"/>
  <c r="E27" i="4"/>
  <c r="D27" i="4"/>
  <c r="Y26" i="4"/>
  <c r="W26" i="4"/>
  <c r="V26" i="4"/>
  <c r="U26" i="4"/>
  <c r="T26" i="4"/>
  <c r="S26" i="4"/>
  <c r="R26" i="4"/>
  <c r="Q26" i="4"/>
  <c r="P26" i="4"/>
  <c r="O26" i="4"/>
  <c r="N26" i="4"/>
  <c r="M26" i="4"/>
  <c r="L26" i="4"/>
  <c r="K26" i="4"/>
  <c r="J26" i="4"/>
  <c r="I26" i="4"/>
  <c r="H26" i="4"/>
  <c r="G26" i="4"/>
  <c r="F26" i="4"/>
  <c r="E26" i="4"/>
  <c r="D26" i="4"/>
  <c r="Y25" i="4"/>
  <c r="W25" i="4"/>
  <c r="V25" i="4"/>
  <c r="U25" i="4"/>
  <c r="T25" i="4"/>
  <c r="S25" i="4"/>
  <c r="R25" i="4"/>
  <c r="Q25" i="4"/>
  <c r="P25" i="4"/>
  <c r="O25" i="4"/>
  <c r="N25" i="4"/>
  <c r="M25" i="4"/>
  <c r="L25" i="4"/>
  <c r="K25" i="4"/>
  <c r="J25" i="4"/>
  <c r="I25" i="4"/>
  <c r="H25" i="4"/>
  <c r="G25" i="4"/>
  <c r="F25" i="4"/>
  <c r="E25" i="4"/>
  <c r="D25" i="4"/>
  <c r="Y24" i="4"/>
  <c r="W24" i="4"/>
  <c r="V24" i="4"/>
  <c r="U24" i="4"/>
  <c r="T24" i="4"/>
  <c r="S24" i="4"/>
  <c r="R24" i="4"/>
  <c r="Q24" i="4"/>
  <c r="P24" i="4"/>
  <c r="O24" i="4"/>
  <c r="N24" i="4"/>
  <c r="M24" i="4"/>
  <c r="L24" i="4"/>
  <c r="K24" i="4"/>
  <c r="J24" i="4"/>
  <c r="I24" i="4"/>
  <c r="H24" i="4"/>
  <c r="G24" i="4"/>
  <c r="F24" i="4"/>
  <c r="E24" i="4"/>
  <c r="D24" i="4"/>
  <c r="Y23" i="4"/>
  <c r="W23" i="4"/>
  <c r="V23" i="4"/>
  <c r="U23" i="4"/>
  <c r="T23" i="4"/>
  <c r="S23" i="4"/>
  <c r="R23" i="4"/>
  <c r="Q23" i="4"/>
  <c r="P23" i="4"/>
  <c r="O23" i="4"/>
  <c r="N23" i="4"/>
  <c r="M23" i="4"/>
  <c r="L23" i="4"/>
  <c r="K23" i="4"/>
  <c r="J23" i="4"/>
  <c r="I23" i="4"/>
  <c r="H23" i="4"/>
  <c r="G23" i="4"/>
  <c r="F23" i="4"/>
  <c r="E23" i="4"/>
  <c r="D23" i="4"/>
  <c r="Y22" i="4"/>
  <c r="W22" i="4"/>
  <c r="V22" i="4"/>
  <c r="U22" i="4"/>
  <c r="T22" i="4"/>
  <c r="S22" i="4"/>
  <c r="R22" i="4"/>
  <c r="Q22" i="4"/>
  <c r="P22" i="4"/>
  <c r="O22" i="4"/>
  <c r="N22" i="4"/>
  <c r="M22" i="4"/>
  <c r="L22" i="4"/>
  <c r="K22" i="4"/>
  <c r="J22" i="4"/>
  <c r="I22" i="4"/>
  <c r="H22" i="4"/>
  <c r="G22" i="4"/>
  <c r="F22" i="4"/>
  <c r="E22" i="4"/>
  <c r="D22" i="4"/>
  <c r="Y21" i="4"/>
  <c r="W21" i="4"/>
  <c r="V21" i="4"/>
  <c r="U21" i="4"/>
  <c r="T21" i="4"/>
  <c r="S21" i="4"/>
  <c r="R21" i="4"/>
  <c r="Q21" i="4"/>
  <c r="P21" i="4"/>
  <c r="O21" i="4"/>
  <c r="N21" i="4"/>
  <c r="M21" i="4"/>
  <c r="L21" i="4"/>
  <c r="K21" i="4"/>
  <c r="J21" i="4"/>
  <c r="I21" i="4"/>
  <c r="H21" i="4"/>
  <c r="G21" i="4"/>
  <c r="F21" i="4"/>
  <c r="E21" i="4"/>
  <c r="D21" i="4"/>
  <c r="AC21" i="4" s="1"/>
  <c r="Y20" i="4"/>
  <c r="W20" i="4"/>
  <c r="V20" i="4"/>
  <c r="U20" i="4"/>
  <c r="T20" i="4"/>
  <c r="S20" i="4"/>
  <c r="R20" i="4"/>
  <c r="Q20" i="4"/>
  <c r="P20" i="4"/>
  <c r="O20" i="4"/>
  <c r="N20" i="4"/>
  <c r="M20" i="4"/>
  <c r="L20" i="4"/>
  <c r="K20" i="4"/>
  <c r="J20" i="4"/>
  <c r="I20" i="4"/>
  <c r="H20" i="4"/>
  <c r="AD20" i="4" s="1"/>
  <c r="G20" i="4"/>
  <c r="F20" i="4"/>
  <c r="E20" i="4"/>
  <c r="D20" i="4"/>
  <c r="Y19" i="4"/>
  <c r="W19" i="4"/>
  <c r="V19" i="4"/>
  <c r="U19" i="4"/>
  <c r="T19" i="4"/>
  <c r="S19" i="4"/>
  <c r="R19" i="4"/>
  <c r="Q19" i="4"/>
  <c r="P19" i="4"/>
  <c r="O19" i="4"/>
  <c r="N19" i="4"/>
  <c r="M19" i="4"/>
  <c r="L19" i="4"/>
  <c r="K19" i="4"/>
  <c r="J19" i="4"/>
  <c r="I19" i="4"/>
  <c r="H19" i="4"/>
  <c r="G19" i="4"/>
  <c r="F19" i="4"/>
  <c r="E19" i="4"/>
  <c r="D19" i="4"/>
  <c r="Y18" i="4"/>
  <c r="W18" i="4"/>
  <c r="V18" i="4"/>
  <c r="U18" i="4"/>
  <c r="T18" i="4"/>
  <c r="S18" i="4"/>
  <c r="R18" i="4"/>
  <c r="Q18" i="4"/>
  <c r="P18" i="4"/>
  <c r="O18" i="4"/>
  <c r="N18" i="4"/>
  <c r="M18" i="4"/>
  <c r="L18" i="4"/>
  <c r="K18" i="4"/>
  <c r="J18" i="4"/>
  <c r="I18" i="4"/>
  <c r="H18" i="4"/>
  <c r="G18" i="4"/>
  <c r="F18" i="4"/>
  <c r="E18" i="4"/>
  <c r="D18" i="4"/>
  <c r="Y17" i="4"/>
  <c r="W17" i="4"/>
  <c r="V17" i="4"/>
  <c r="U17" i="4"/>
  <c r="T17" i="4"/>
  <c r="S17" i="4"/>
  <c r="R17" i="4"/>
  <c r="Q17" i="4"/>
  <c r="P17" i="4"/>
  <c r="O17" i="4"/>
  <c r="N17" i="4"/>
  <c r="M17" i="4"/>
  <c r="L17" i="4"/>
  <c r="K17" i="4"/>
  <c r="J17" i="4"/>
  <c r="I17" i="4"/>
  <c r="H17" i="4"/>
  <c r="G17" i="4"/>
  <c r="F17" i="4"/>
  <c r="E17" i="4"/>
  <c r="D17" i="4"/>
  <c r="Y16" i="4"/>
  <c r="W16" i="4"/>
  <c r="V16" i="4"/>
  <c r="U16" i="4"/>
  <c r="T16" i="4"/>
  <c r="S16" i="4"/>
  <c r="R16" i="4"/>
  <c r="Q16" i="4"/>
  <c r="P16" i="4"/>
  <c r="O16" i="4"/>
  <c r="N16" i="4"/>
  <c r="M16" i="4"/>
  <c r="L16" i="4"/>
  <c r="K16" i="4"/>
  <c r="J16" i="4"/>
  <c r="I16" i="4"/>
  <c r="H16" i="4"/>
  <c r="G16" i="4"/>
  <c r="F16" i="4"/>
  <c r="E16" i="4"/>
  <c r="D16" i="4"/>
  <c r="Y15" i="4"/>
  <c r="W15" i="4"/>
  <c r="V15" i="4"/>
  <c r="U15" i="4"/>
  <c r="T15" i="4"/>
  <c r="S15" i="4"/>
  <c r="R15" i="4"/>
  <c r="Q15" i="4"/>
  <c r="P15" i="4"/>
  <c r="O15" i="4"/>
  <c r="N15" i="4"/>
  <c r="M15" i="4"/>
  <c r="L15" i="4"/>
  <c r="K15" i="4"/>
  <c r="J15" i="4"/>
  <c r="I15" i="4"/>
  <c r="H15" i="4"/>
  <c r="G15" i="4"/>
  <c r="F15" i="4"/>
  <c r="E15" i="4"/>
  <c r="D15" i="4"/>
  <c r="Y14" i="4"/>
  <c r="W14" i="4"/>
  <c r="V14" i="4"/>
  <c r="U14" i="4"/>
  <c r="T14" i="4"/>
  <c r="S14" i="4"/>
  <c r="R14" i="4"/>
  <c r="Q14" i="4"/>
  <c r="P14" i="4"/>
  <c r="O14" i="4"/>
  <c r="N14" i="4"/>
  <c r="M14" i="4"/>
  <c r="L14" i="4"/>
  <c r="K14" i="4"/>
  <c r="J14" i="4"/>
  <c r="I14" i="4"/>
  <c r="H14" i="4"/>
  <c r="G14" i="4"/>
  <c r="F14" i="4"/>
  <c r="E14" i="4"/>
  <c r="D14" i="4"/>
  <c r="Y13" i="4"/>
  <c r="W13" i="4"/>
  <c r="V13" i="4"/>
  <c r="U13" i="4"/>
  <c r="T13" i="4"/>
  <c r="S13" i="4"/>
  <c r="R13" i="4"/>
  <c r="Q13" i="4"/>
  <c r="P13" i="4"/>
  <c r="O13" i="4"/>
  <c r="N13" i="4"/>
  <c r="M13" i="4"/>
  <c r="L13" i="4"/>
  <c r="K13" i="4"/>
  <c r="J13" i="4"/>
  <c r="I13" i="4"/>
  <c r="H13" i="4"/>
  <c r="G13" i="4"/>
  <c r="F13" i="4"/>
  <c r="E13" i="4"/>
  <c r="D13" i="4"/>
  <c r="Y12" i="4"/>
  <c r="W12" i="4"/>
  <c r="V12" i="4"/>
  <c r="U12" i="4"/>
  <c r="T12" i="4"/>
  <c r="S12" i="4"/>
  <c r="R12" i="4"/>
  <c r="Q12" i="4"/>
  <c r="P12" i="4"/>
  <c r="O12" i="4"/>
  <c r="N12" i="4"/>
  <c r="M12" i="4"/>
  <c r="L12" i="4"/>
  <c r="K12" i="4"/>
  <c r="J12" i="4"/>
  <c r="I12" i="4"/>
  <c r="H12" i="4"/>
  <c r="AD12" i="4" s="1"/>
  <c r="G12" i="4"/>
  <c r="F12" i="4"/>
  <c r="E12" i="4"/>
  <c r="D12" i="4"/>
  <c r="Y11" i="4"/>
  <c r="W11" i="4"/>
  <c r="V11" i="4"/>
  <c r="U11" i="4"/>
  <c r="T11" i="4"/>
  <c r="S11" i="4"/>
  <c r="R11" i="4"/>
  <c r="Q11" i="4"/>
  <c r="P11" i="4"/>
  <c r="O11" i="4"/>
  <c r="N11" i="4"/>
  <c r="M11" i="4"/>
  <c r="L11" i="4"/>
  <c r="K11" i="4"/>
  <c r="J11" i="4"/>
  <c r="I11" i="4"/>
  <c r="H11" i="4"/>
  <c r="G11" i="4"/>
  <c r="F11" i="4"/>
  <c r="E11" i="4"/>
  <c r="D11" i="4"/>
  <c r="AC11" i="4" s="1"/>
  <c r="Y10" i="4"/>
  <c r="W10" i="4"/>
  <c r="V10" i="4"/>
  <c r="U10" i="4"/>
  <c r="T10" i="4"/>
  <c r="S10" i="4"/>
  <c r="R10" i="4"/>
  <c r="Q10" i="4"/>
  <c r="P10" i="4"/>
  <c r="O10" i="4"/>
  <c r="N10" i="4"/>
  <c r="M10" i="4"/>
  <c r="L10" i="4"/>
  <c r="K10" i="4"/>
  <c r="J10" i="4"/>
  <c r="I10" i="4"/>
  <c r="H10" i="4"/>
  <c r="G10" i="4"/>
  <c r="F10" i="4"/>
  <c r="E10" i="4"/>
  <c r="D10" i="4"/>
  <c r="AE8" i="4"/>
  <c r="AD8" i="4"/>
  <c r="AC8" i="4"/>
  <c r="X8" i="4"/>
  <c r="AA8" i="27"/>
  <c r="AE7" i="4"/>
  <c r="AD7" i="4"/>
  <c r="AC7" i="4"/>
  <c r="AF7" i="4"/>
  <c r="X7" i="4"/>
  <c r="AE6" i="4"/>
  <c r="AD6" i="4"/>
  <c r="AF6" i="4"/>
  <c r="AC6" i="4"/>
  <c r="X6" i="4"/>
  <c r="AE5" i="4"/>
  <c r="AD5" i="4"/>
  <c r="AC5" i="4"/>
  <c r="AF5" i="4"/>
  <c r="X5" i="4"/>
  <c r="AE4" i="4"/>
  <c r="AD4" i="4"/>
  <c r="AC4" i="4"/>
  <c r="X4" i="4"/>
  <c r="A21" i="12"/>
  <c r="A19" i="12"/>
  <c r="A17" i="12"/>
  <c r="A15" i="12"/>
  <c r="A13" i="12"/>
  <c r="A11" i="12"/>
  <c r="A9" i="12"/>
  <c r="A7" i="12"/>
  <c r="F27" i="113"/>
  <c r="W25" i="9"/>
  <c r="U13" i="9"/>
  <c r="V32" i="9"/>
  <c r="X32" i="9"/>
  <c r="P28" i="9"/>
  <c r="X19" i="9"/>
  <c r="P16" i="9"/>
  <c r="AC14" i="8"/>
  <c r="AC14" i="10"/>
  <c r="D7" i="25"/>
  <c r="AC12" i="8"/>
  <c r="X29" i="9"/>
  <c r="AC18" i="8"/>
  <c r="AC18" i="10"/>
  <c r="AC26" i="10"/>
  <c r="D23" i="25"/>
  <c r="AC28" i="8"/>
  <c r="X6" i="5"/>
  <c r="AD12" i="8"/>
  <c r="D11" i="25"/>
  <c r="E20" i="25"/>
  <c r="AD28" i="8"/>
  <c r="AD28" i="10"/>
  <c r="F26" i="11"/>
  <c r="AF4" i="4"/>
  <c r="AD10" i="8"/>
  <c r="D9" i="25"/>
  <c r="E18" i="25"/>
  <c r="AD26" i="8"/>
  <c r="D25" i="25"/>
  <c r="C33" i="102"/>
  <c r="C31" i="102"/>
  <c r="C30" i="102"/>
  <c r="C28" i="102"/>
  <c r="C36" i="102"/>
  <c r="C34" i="102"/>
  <c r="AD22" i="8"/>
  <c r="AD22" i="10"/>
  <c r="AC31" i="8"/>
  <c r="F38" i="11"/>
  <c r="E13" i="11"/>
  <c r="E34" i="11"/>
  <c r="X5" i="5"/>
  <c r="E12" i="25"/>
  <c r="AD20" i="8"/>
  <c r="D19" i="25"/>
  <c r="T20" i="25"/>
  <c r="AC29" i="8"/>
  <c r="AC30" i="7"/>
  <c r="F13" i="11"/>
  <c r="F34" i="11"/>
  <c r="E42" i="11"/>
  <c r="AA7" i="27"/>
  <c r="E10" i="25"/>
  <c r="AD18" i="8"/>
  <c r="D17" i="25"/>
  <c r="L21" i="25"/>
  <c r="F42" i="11"/>
  <c r="AA6" i="27"/>
  <c r="E8" i="25"/>
  <c r="M12" i="25"/>
  <c r="AD16" i="8"/>
  <c r="AD16" i="10"/>
  <c r="D15" i="25"/>
  <c r="E24" i="25"/>
  <c r="E6" i="25"/>
  <c r="AD14" i="8"/>
  <c r="AC16" i="8"/>
  <c r="D13" i="25"/>
  <c r="E22" i="25"/>
  <c r="AD30" i="8"/>
  <c r="AD30" i="10"/>
  <c r="D28" i="25"/>
  <c r="T29" i="25"/>
  <c r="E26" i="11"/>
  <c r="D31" i="100"/>
  <c r="D33" i="100"/>
  <c r="D25" i="100"/>
  <c r="D26" i="100"/>
  <c r="E38" i="11"/>
  <c r="D27" i="100"/>
  <c r="D49" i="100"/>
  <c r="D28" i="100"/>
  <c r="AF8" i="4"/>
  <c r="E32" i="11"/>
  <c r="E11" i="11"/>
  <c r="E36" i="11"/>
  <c r="E15" i="11"/>
  <c r="AD14" i="10"/>
  <c r="V10" i="25"/>
  <c r="G9" i="25"/>
  <c r="V12" i="25"/>
  <c r="G11" i="25"/>
  <c r="V18" i="25"/>
  <c r="G17" i="25"/>
  <c r="V20" i="25"/>
  <c r="G19" i="25"/>
  <c r="F32" i="11"/>
  <c r="F11" i="11"/>
  <c r="F40" i="11"/>
  <c r="F19" i="11"/>
  <c r="E29" i="11"/>
  <c r="E8" i="11"/>
  <c r="E37" i="11"/>
  <c r="E16" i="11"/>
  <c r="V6" i="25"/>
  <c r="U6" i="25"/>
  <c r="G5" i="25"/>
  <c r="V8" i="25"/>
  <c r="G7" i="25"/>
  <c r="K7" i="25"/>
  <c r="AD16" i="7"/>
  <c r="V16" i="25"/>
  <c r="G15" i="25"/>
  <c r="E28" i="11"/>
  <c r="E7" i="11"/>
  <c r="AD24" i="10"/>
  <c r="V22" i="25"/>
  <c r="G21" i="25"/>
  <c r="V24" i="25"/>
  <c r="G23" i="25"/>
  <c r="V26" i="25"/>
  <c r="G25" i="25"/>
  <c r="V28" i="25"/>
  <c r="G27" i="25"/>
  <c r="AA23" i="27"/>
  <c r="I16" i="9"/>
  <c r="AC11" i="8"/>
  <c r="AC13" i="8"/>
  <c r="AC15" i="8"/>
  <c r="AC16" i="7"/>
  <c r="AC17" i="8"/>
  <c r="AC19" i="8"/>
  <c r="AC21" i="8"/>
  <c r="AC23" i="8"/>
  <c r="AC25" i="8"/>
  <c r="AC27" i="8"/>
  <c r="AC28" i="7"/>
  <c r="X7" i="5"/>
  <c r="X7" i="9"/>
  <c r="AD18" i="10"/>
  <c r="V14" i="25"/>
  <c r="G13" i="25"/>
  <c r="H23" i="9"/>
  <c r="I23" i="27"/>
  <c r="E40" i="11"/>
  <c r="E19" i="11"/>
  <c r="AC16" i="10"/>
  <c r="AC20" i="10"/>
  <c r="AC24" i="10"/>
  <c r="AA5" i="27"/>
  <c r="J23" i="27"/>
  <c r="W6" i="25"/>
  <c r="T8" i="25"/>
  <c r="T10" i="25"/>
  <c r="L9" i="25"/>
  <c r="M10" i="25"/>
  <c r="T12" i="25"/>
  <c r="L11" i="25"/>
  <c r="T14" i="25"/>
  <c r="L13" i="25"/>
  <c r="M14" i="25"/>
  <c r="T16" i="25"/>
  <c r="L15" i="25"/>
  <c r="M16" i="25"/>
  <c r="M18" i="25"/>
  <c r="M20" i="25"/>
  <c r="T22" i="25"/>
  <c r="M22" i="25"/>
  <c r="I22" i="25"/>
  <c r="F58" i="11"/>
  <c r="T24" i="25"/>
  <c r="M24" i="25"/>
  <c r="T26" i="25"/>
  <c r="L25" i="25"/>
  <c r="E26" i="25"/>
  <c r="D27" i="25"/>
  <c r="F28" i="25"/>
  <c r="E27" i="11"/>
  <c r="E31" i="11"/>
  <c r="E35" i="11"/>
  <c r="E39" i="11"/>
  <c r="E43" i="11"/>
  <c r="E4" i="94"/>
  <c r="X8" i="9"/>
  <c r="M18" i="27"/>
  <c r="M26" i="27"/>
  <c r="X8" i="5"/>
  <c r="F5" i="25"/>
  <c r="AE10" i="8"/>
  <c r="AF10" i="8"/>
  <c r="AG10" i="8"/>
  <c r="F7" i="25"/>
  <c r="AE12" i="8"/>
  <c r="F9" i="25"/>
  <c r="AE14" i="8"/>
  <c r="F11" i="25"/>
  <c r="AE16" i="8"/>
  <c r="F13" i="25"/>
  <c r="AE18" i="8"/>
  <c r="F15" i="25"/>
  <c r="AE20" i="8"/>
  <c r="AF20" i="8"/>
  <c r="AG20" i="8"/>
  <c r="F17" i="25"/>
  <c r="AE22" i="8"/>
  <c r="F19" i="25"/>
  <c r="AE24" i="8"/>
  <c r="F21" i="25"/>
  <c r="AE26" i="8"/>
  <c r="AF26" i="8"/>
  <c r="AG26" i="8"/>
  <c r="F23" i="25"/>
  <c r="AE28" i="8"/>
  <c r="F25" i="25"/>
  <c r="AE30" i="8"/>
  <c r="F27" i="25"/>
  <c r="F7" i="11"/>
  <c r="F15" i="11"/>
  <c r="F27" i="11"/>
  <c r="F31" i="11"/>
  <c r="F35" i="11"/>
  <c r="F39" i="11"/>
  <c r="F43" i="11"/>
  <c r="G18" i="93"/>
  <c r="AC28" i="10"/>
  <c r="G6" i="25"/>
  <c r="K6" i="25"/>
  <c r="V7" i="25"/>
  <c r="AF12" i="8"/>
  <c r="AG12" i="8"/>
  <c r="G8" i="25"/>
  <c r="V9" i="25"/>
  <c r="AF14" i="8"/>
  <c r="AG14" i="8"/>
  <c r="V11" i="25"/>
  <c r="G10" i="25"/>
  <c r="V13" i="25"/>
  <c r="G12" i="25"/>
  <c r="AF18" i="8"/>
  <c r="AG18" i="8"/>
  <c r="V15" i="25"/>
  <c r="G14" i="25"/>
  <c r="V17" i="25"/>
  <c r="G16" i="25"/>
  <c r="V19" i="25"/>
  <c r="G18" i="25"/>
  <c r="V21" i="25"/>
  <c r="G20" i="25"/>
  <c r="V23" i="25"/>
  <c r="G22" i="25"/>
  <c r="V25" i="25"/>
  <c r="G24" i="25"/>
  <c r="AF30" i="8"/>
  <c r="AG30" i="8"/>
  <c r="V27" i="25"/>
  <c r="G26" i="25"/>
  <c r="G4" i="94"/>
  <c r="H21" i="94"/>
  <c r="X6" i="9"/>
  <c r="E28" i="25"/>
  <c r="H4" i="94"/>
  <c r="X5" i="9"/>
  <c r="E5" i="25"/>
  <c r="I6" i="25"/>
  <c r="D6" i="25"/>
  <c r="AD11" i="8"/>
  <c r="AD12" i="7"/>
  <c r="E7" i="25"/>
  <c r="I7" i="25"/>
  <c r="D8" i="25"/>
  <c r="H9" i="25"/>
  <c r="E45" i="11"/>
  <c r="AD13" i="8"/>
  <c r="AD13" i="7"/>
  <c r="E9" i="25"/>
  <c r="D10" i="25"/>
  <c r="AD15" i="8"/>
  <c r="E11" i="25"/>
  <c r="D12" i="25"/>
  <c r="AD17" i="8"/>
  <c r="E13" i="25"/>
  <c r="I14" i="25"/>
  <c r="F50" i="11"/>
  <c r="D14" i="25"/>
  <c r="H15" i="25"/>
  <c r="E51" i="11"/>
  <c r="AD19" i="8"/>
  <c r="AD20" i="7"/>
  <c r="E15" i="25"/>
  <c r="I16" i="25"/>
  <c r="F52" i="11"/>
  <c r="D16" i="25"/>
  <c r="AD21" i="8"/>
  <c r="E17" i="25"/>
  <c r="I18" i="25"/>
  <c r="F54" i="11"/>
  <c r="D18" i="25"/>
  <c r="AD23" i="8"/>
  <c r="E19" i="25"/>
  <c r="I20" i="25"/>
  <c r="F56" i="11"/>
  <c r="D20" i="25"/>
  <c r="H21" i="25"/>
  <c r="E57" i="11"/>
  <c r="AD25" i="8"/>
  <c r="AD26" i="7"/>
  <c r="E21" i="25"/>
  <c r="D22" i="25"/>
  <c r="AD27" i="8"/>
  <c r="E23" i="25"/>
  <c r="D24" i="25"/>
  <c r="H25" i="25"/>
  <c r="E61" i="11"/>
  <c r="AD29" i="8"/>
  <c r="E25" i="25"/>
  <c r="D26" i="25"/>
  <c r="AD31" i="8"/>
  <c r="E27" i="25"/>
  <c r="E12" i="11"/>
  <c r="E20" i="11"/>
  <c r="G10" i="94"/>
  <c r="F6" i="25"/>
  <c r="AE11" i="8"/>
  <c r="F8" i="25"/>
  <c r="J8" i="25"/>
  <c r="AE13" i="8"/>
  <c r="F10" i="25"/>
  <c r="AE15" i="8"/>
  <c r="F12" i="25"/>
  <c r="AE17" i="8"/>
  <c r="F14" i="25"/>
  <c r="AE19" i="8"/>
  <c r="F16" i="25"/>
  <c r="AE21" i="8"/>
  <c r="F18" i="25"/>
  <c r="AE23" i="8"/>
  <c r="F20" i="25"/>
  <c r="AE25" i="8"/>
  <c r="F22" i="25"/>
  <c r="AE27" i="8"/>
  <c r="F24" i="25"/>
  <c r="AE29" i="8"/>
  <c r="F26" i="25"/>
  <c r="AE31" i="8"/>
  <c r="AE31" i="10"/>
  <c r="V29" i="25"/>
  <c r="G28" i="25"/>
  <c r="F8" i="11"/>
  <c r="F12" i="11"/>
  <c r="F16" i="11"/>
  <c r="F20" i="11"/>
  <c r="J4" i="95"/>
  <c r="D4" i="94"/>
  <c r="N19" i="95"/>
  <c r="D4" i="95"/>
  <c r="L4" i="95"/>
  <c r="D9" i="93"/>
  <c r="F4" i="95"/>
  <c r="N4" i="95"/>
  <c r="H9" i="95"/>
  <c r="K4" i="95"/>
  <c r="D24" i="100"/>
  <c r="D32" i="100"/>
  <c r="C27" i="102"/>
  <c r="C35" i="102"/>
  <c r="E4" i="95"/>
  <c r="M4" i="95"/>
  <c r="E14" i="95"/>
  <c r="C29" i="102"/>
  <c r="C37" i="102"/>
  <c r="F26" i="95"/>
  <c r="G4" i="95"/>
  <c r="H4" i="95"/>
  <c r="D29" i="100"/>
  <c r="C32" i="102"/>
  <c r="I4" i="95"/>
  <c r="M19" i="95"/>
  <c r="I24" i="95"/>
  <c r="M29" i="25"/>
  <c r="J29" i="25"/>
  <c r="K29" i="25"/>
  <c r="L29" i="25"/>
  <c r="D4" i="93"/>
  <c r="L17" i="25"/>
  <c r="H29" i="25"/>
  <c r="F4" i="93"/>
  <c r="AD18" i="7"/>
  <c r="AF16" i="8"/>
  <c r="AG16" i="8"/>
  <c r="T18" i="25"/>
  <c r="AD30" i="7"/>
  <c r="AC29" i="7"/>
  <c r="U18" i="25"/>
  <c r="AF29" i="8"/>
  <c r="AG29" i="8"/>
  <c r="D34" i="100"/>
  <c r="J6" i="25"/>
  <c r="L28" i="25"/>
  <c r="AF28" i="8"/>
  <c r="AG28" i="8"/>
  <c r="AF22" i="8"/>
  <c r="AG22" i="8"/>
  <c r="H28" i="25"/>
  <c r="AD20" i="10"/>
  <c r="AD26" i="10"/>
  <c r="AC22" i="10"/>
  <c r="F4" i="94"/>
  <c r="U29" i="25"/>
  <c r="AD22" i="7"/>
  <c r="AE12" i="7"/>
  <c r="L19" i="25"/>
  <c r="U26" i="25"/>
  <c r="C38" i="102"/>
  <c r="K8" i="25"/>
  <c r="L23" i="25"/>
  <c r="J14" i="25"/>
  <c r="G50" i="11"/>
  <c r="N14" i="25"/>
  <c r="J25" i="25"/>
  <c r="G61" i="11"/>
  <c r="N25" i="25"/>
  <c r="K28" i="25"/>
  <c r="O28" i="25"/>
  <c r="J20" i="25"/>
  <c r="G56" i="11"/>
  <c r="N20" i="25"/>
  <c r="J12" i="25"/>
  <c r="G48" i="11"/>
  <c r="N12" i="25"/>
  <c r="M27" i="25"/>
  <c r="I27" i="25"/>
  <c r="T23" i="25"/>
  <c r="H22" i="25"/>
  <c r="E58" i="11"/>
  <c r="L22" i="25"/>
  <c r="AD21" i="7"/>
  <c r="AD21" i="10"/>
  <c r="M11" i="25"/>
  <c r="I11" i="25"/>
  <c r="F47" i="11"/>
  <c r="T7" i="25"/>
  <c r="U7" i="25"/>
  <c r="H6" i="25"/>
  <c r="K22" i="25"/>
  <c r="O22" i="25"/>
  <c r="J23" i="25"/>
  <c r="G59" i="11"/>
  <c r="N23" i="25"/>
  <c r="J15" i="25"/>
  <c r="G51" i="11"/>
  <c r="N15" i="25"/>
  <c r="J7" i="25"/>
  <c r="W26" i="25"/>
  <c r="I12" i="25"/>
  <c r="F48" i="11"/>
  <c r="K13" i="25"/>
  <c r="O13" i="25"/>
  <c r="AC25" i="7"/>
  <c r="AC25" i="10"/>
  <c r="AF25" i="8"/>
  <c r="AG25" i="8"/>
  <c r="AC26" i="7"/>
  <c r="K23" i="25"/>
  <c r="O23" i="25"/>
  <c r="U8" i="25"/>
  <c r="U12" i="25"/>
  <c r="J22" i="25"/>
  <c r="G58" i="11"/>
  <c r="N22" i="25"/>
  <c r="M23" i="25"/>
  <c r="I23" i="25"/>
  <c r="F59" i="11"/>
  <c r="J17" i="25"/>
  <c r="G53" i="11"/>
  <c r="N17" i="25"/>
  <c r="G4" i="93"/>
  <c r="T13" i="25"/>
  <c r="U13" i="25"/>
  <c r="H12" i="25"/>
  <c r="E48" i="11"/>
  <c r="L12" i="25"/>
  <c r="AC11" i="10"/>
  <c r="AC11" i="5"/>
  <c r="AC11" i="7"/>
  <c r="AF11" i="8"/>
  <c r="AG11" i="8"/>
  <c r="K11" i="25"/>
  <c r="O11" i="25"/>
  <c r="AE23" i="7"/>
  <c r="AE23" i="10"/>
  <c r="AE15" i="7"/>
  <c r="AE15" i="10"/>
  <c r="AD31" i="10"/>
  <c r="M21" i="25"/>
  <c r="I21" i="25"/>
  <c r="F57" i="11"/>
  <c r="T17" i="25"/>
  <c r="H16" i="25"/>
  <c r="E52" i="11"/>
  <c r="L16" i="25"/>
  <c r="AD15" i="7"/>
  <c r="AD15" i="10"/>
  <c r="U23" i="25"/>
  <c r="K16" i="25"/>
  <c r="O16" i="25"/>
  <c r="AE26" i="10"/>
  <c r="AE26" i="7"/>
  <c r="AE18" i="10"/>
  <c r="AE18" i="7"/>
  <c r="I24" i="25"/>
  <c r="F60" i="11"/>
  <c r="I8" i="25"/>
  <c r="U14" i="25"/>
  <c r="W14" i="25"/>
  <c r="AC23" i="10"/>
  <c r="AC23" i="7"/>
  <c r="AF23" i="8"/>
  <c r="AG23" i="8"/>
  <c r="U24" i="25"/>
  <c r="AC29" i="10"/>
  <c r="K9" i="25"/>
  <c r="O9" i="25"/>
  <c r="K25" i="25"/>
  <c r="O25" i="25"/>
  <c r="AE17" i="10"/>
  <c r="AE17" i="7"/>
  <c r="M17" i="25"/>
  <c r="I17" i="25"/>
  <c r="F53" i="11"/>
  <c r="AE28" i="7"/>
  <c r="AE28" i="10"/>
  <c r="J26" i="25"/>
  <c r="G62" i="11"/>
  <c r="N26" i="25"/>
  <c r="J18" i="25"/>
  <c r="G54" i="11"/>
  <c r="N18" i="25"/>
  <c r="J10" i="25"/>
  <c r="G46" i="11"/>
  <c r="N10" i="25"/>
  <c r="T27" i="25"/>
  <c r="H26" i="25"/>
  <c r="E62" i="11"/>
  <c r="L26" i="25"/>
  <c r="AD25" i="7"/>
  <c r="AD25" i="10"/>
  <c r="M15" i="25"/>
  <c r="I15" i="25"/>
  <c r="F51" i="11"/>
  <c r="T11" i="25"/>
  <c r="U11" i="25"/>
  <c r="H10" i="25"/>
  <c r="E46" i="11"/>
  <c r="L10" i="25"/>
  <c r="M28" i="25"/>
  <c r="I28" i="25"/>
  <c r="I29" i="25"/>
  <c r="K26" i="25"/>
  <c r="O26" i="25"/>
  <c r="U17" i="25"/>
  <c r="K10" i="25"/>
  <c r="O10" i="25"/>
  <c r="J21" i="25"/>
  <c r="G57" i="11"/>
  <c r="N21" i="25"/>
  <c r="J13" i="25"/>
  <c r="G49" i="11"/>
  <c r="N13" i="25"/>
  <c r="H11" i="25"/>
  <c r="E47" i="11"/>
  <c r="H7" i="25"/>
  <c r="AC21" i="7"/>
  <c r="AC21" i="10"/>
  <c r="AF21" i="8"/>
  <c r="AG21" i="8"/>
  <c r="AC22" i="7"/>
  <c r="K21" i="25"/>
  <c r="O21" i="25"/>
  <c r="AC24" i="7"/>
  <c r="U10" i="25"/>
  <c r="W10" i="25"/>
  <c r="AF31" i="8"/>
  <c r="AG31" i="8"/>
  <c r="AD17" i="7"/>
  <c r="AD17" i="10"/>
  <c r="AE25" i="10"/>
  <c r="AE25" i="7"/>
  <c r="O29" i="25"/>
  <c r="O4" i="95"/>
  <c r="AE29" i="10"/>
  <c r="AE29" i="7"/>
  <c r="AE21" i="10"/>
  <c r="AE21" i="7"/>
  <c r="AE13" i="7"/>
  <c r="M25" i="25"/>
  <c r="I25" i="25"/>
  <c r="F61" i="11"/>
  <c r="T21" i="25"/>
  <c r="H20" i="25"/>
  <c r="E56" i="11"/>
  <c r="L20" i="25"/>
  <c r="AD19" i="7"/>
  <c r="AD19" i="10"/>
  <c r="M9" i="25"/>
  <c r="I9" i="25"/>
  <c r="F45" i="11"/>
  <c r="U27" i="25"/>
  <c r="K20" i="25"/>
  <c r="O20" i="25"/>
  <c r="AE24" i="7"/>
  <c r="AE24" i="10"/>
  <c r="AE16" i="7"/>
  <c r="AE16" i="10"/>
  <c r="J28" i="25"/>
  <c r="N28" i="25"/>
  <c r="H17" i="25"/>
  <c r="E53" i="11"/>
  <c r="W12" i="25"/>
  <c r="W8" i="25"/>
  <c r="AC19" i="10"/>
  <c r="AC19" i="7"/>
  <c r="AF19" i="8"/>
  <c r="AG19" i="8"/>
  <c r="U22" i="25"/>
  <c r="W22" i="25"/>
  <c r="AC20" i="7"/>
  <c r="K15" i="25"/>
  <c r="O15" i="25"/>
  <c r="K19" i="25"/>
  <c r="O19" i="25"/>
  <c r="AD14" i="7"/>
  <c r="K18" i="25"/>
  <c r="O18" i="25"/>
  <c r="AC13" i="7"/>
  <c r="AC14" i="7"/>
  <c r="AF13" i="8"/>
  <c r="AG13" i="8"/>
  <c r="AD11" i="10"/>
  <c r="AD11" i="7"/>
  <c r="AD11" i="5"/>
  <c r="E4" i="93"/>
  <c r="K12" i="25"/>
  <c r="O12" i="25"/>
  <c r="AE20" i="7"/>
  <c r="AE20" i="10"/>
  <c r="AC27" i="10"/>
  <c r="AC27" i="7"/>
  <c r="AF27" i="8"/>
  <c r="AG27" i="8"/>
  <c r="N29" i="25"/>
  <c r="J24" i="25"/>
  <c r="G60" i="11"/>
  <c r="N24" i="25"/>
  <c r="J16" i="25"/>
  <c r="G52" i="11"/>
  <c r="N16" i="25"/>
  <c r="AD29" i="7"/>
  <c r="AD29" i="10"/>
  <c r="M19" i="25"/>
  <c r="I19" i="25"/>
  <c r="F55" i="11"/>
  <c r="T15" i="25"/>
  <c r="H14" i="25"/>
  <c r="E50" i="11"/>
  <c r="L14" i="25"/>
  <c r="U21" i="25"/>
  <c r="K14" i="25"/>
  <c r="O14" i="25"/>
  <c r="J27" i="25"/>
  <c r="N27" i="25"/>
  <c r="J19" i="25"/>
  <c r="G55" i="11"/>
  <c r="N19" i="25"/>
  <c r="J11" i="25"/>
  <c r="G47" i="11"/>
  <c r="N11" i="25"/>
  <c r="T28" i="25"/>
  <c r="H27" i="25"/>
  <c r="L27" i="25"/>
  <c r="H23" i="25"/>
  <c r="E59" i="11"/>
  <c r="W18" i="25"/>
  <c r="I10" i="25"/>
  <c r="F46" i="11"/>
  <c r="AC31" i="10"/>
  <c r="AC17" i="7"/>
  <c r="AC17" i="10"/>
  <c r="AC18" i="7"/>
  <c r="AF17" i="8"/>
  <c r="AG17" i="8"/>
  <c r="K27" i="25"/>
  <c r="O27" i="25"/>
  <c r="U16" i="25"/>
  <c r="W16" i="25"/>
  <c r="U20" i="25"/>
  <c r="W20" i="25"/>
  <c r="T19" i="25"/>
  <c r="U19" i="25"/>
  <c r="H18" i="25"/>
  <c r="E54" i="11"/>
  <c r="L18" i="25"/>
  <c r="J9" i="25"/>
  <c r="G45" i="11"/>
  <c r="N9" i="25"/>
  <c r="H19" i="25"/>
  <c r="E55" i="11"/>
  <c r="AD27" i="7"/>
  <c r="AD27" i="10"/>
  <c r="AE27" i="7"/>
  <c r="AE27" i="10"/>
  <c r="AE19" i="7"/>
  <c r="AE19" i="10"/>
  <c r="AE11" i="10"/>
  <c r="AE11" i="7"/>
  <c r="AE11" i="5"/>
  <c r="T25" i="25"/>
  <c r="U25" i="25"/>
  <c r="H24" i="25"/>
  <c r="E60" i="11"/>
  <c r="L24" i="25"/>
  <c r="AD23" i="7"/>
  <c r="AD23" i="10"/>
  <c r="M13" i="25"/>
  <c r="I13" i="25"/>
  <c r="F49" i="11"/>
  <c r="T9" i="25"/>
  <c r="U9" i="25"/>
  <c r="H8" i="25"/>
  <c r="W29" i="25"/>
  <c r="K24" i="25"/>
  <c r="O24" i="25"/>
  <c r="AF24" i="8"/>
  <c r="AG24" i="8"/>
  <c r="U15" i="25"/>
  <c r="AE30" i="10"/>
  <c r="AE30" i="7"/>
  <c r="AE22" i="10"/>
  <c r="AE22" i="7"/>
  <c r="AE14" i="10"/>
  <c r="AE14" i="7"/>
  <c r="M26" i="25"/>
  <c r="I26" i="25"/>
  <c r="F62" i="11"/>
  <c r="W24" i="25"/>
  <c r="H13" i="25"/>
  <c r="E49" i="11"/>
  <c r="AD28" i="7"/>
  <c r="AC15" i="10"/>
  <c r="AC15" i="7"/>
  <c r="AF15" i="8"/>
  <c r="AG15" i="8"/>
  <c r="AD24" i="7"/>
  <c r="AC12" i="7"/>
  <c r="K17" i="25"/>
  <c r="O17" i="25"/>
  <c r="W9" i="25"/>
  <c r="W15" i="25"/>
  <c r="H4" i="93"/>
  <c r="W17" i="25"/>
  <c r="W13" i="25"/>
  <c r="W25" i="25"/>
  <c r="W21" i="25"/>
  <c r="W11" i="25"/>
  <c r="U28" i="25"/>
  <c r="W28" i="25"/>
  <c r="W19" i="25"/>
  <c r="W23" i="25"/>
  <c r="I4" i="94"/>
  <c r="W27" i="25"/>
  <c r="W7" i="25"/>
  <c r="F5" i="93"/>
  <c r="E17" i="93"/>
  <c r="G8" i="93"/>
  <c r="M23" i="95"/>
  <c r="D18" i="95"/>
  <c r="E15" i="95"/>
  <c r="K13" i="95"/>
  <c r="F12" i="95"/>
  <c r="H7" i="94"/>
  <c r="K16" i="9"/>
  <c r="J23" i="95"/>
  <c r="E22" i="95"/>
  <c r="K20" i="95"/>
  <c r="G16" i="95"/>
  <c r="N11" i="95"/>
  <c r="D5" i="94"/>
  <c r="M20" i="9"/>
  <c r="O20" i="27"/>
  <c r="I26" i="95"/>
  <c r="L17" i="95"/>
  <c r="G18" i="94"/>
  <c r="R17" i="9"/>
  <c r="T17" i="27"/>
  <c r="N20" i="95"/>
  <c r="R32" i="9"/>
  <c r="Q31" i="9"/>
  <c r="Q26" i="9"/>
  <c r="E27" i="9"/>
  <c r="S27" i="9"/>
  <c r="L29" i="27"/>
  <c r="K29" i="9"/>
  <c r="AB29" i="27"/>
  <c r="Y29" i="9"/>
  <c r="L14" i="95"/>
  <c r="F18" i="94"/>
  <c r="F16" i="95"/>
  <c r="N24" i="95"/>
  <c r="H22" i="9"/>
  <c r="F17" i="9"/>
  <c r="F17" i="27"/>
  <c r="AC15" i="27"/>
  <c r="U11" i="27"/>
  <c r="G25" i="27"/>
  <c r="K31" i="9"/>
  <c r="J20" i="95"/>
  <c r="E19" i="95"/>
  <c r="N29" i="26"/>
  <c r="Z34" i="26"/>
  <c r="H10" i="94"/>
  <c r="J14" i="27"/>
  <c r="W27" i="27"/>
  <c r="U27" i="9"/>
  <c r="F8" i="113"/>
  <c r="L19" i="9"/>
  <c r="L14" i="27"/>
  <c r="W14" i="27"/>
  <c r="I7" i="95"/>
  <c r="M15" i="9"/>
  <c r="O15" i="27"/>
  <c r="T17" i="9"/>
  <c r="W26" i="27"/>
  <c r="G12" i="27"/>
  <c r="V31" i="27"/>
  <c r="J12" i="9"/>
  <c r="R15" i="9"/>
  <c r="M17" i="9"/>
  <c r="I20" i="9"/>
  <c r="AA26" i="27"/>
  <c r="X26" i="9"/>
  <c r="Y30" i="27"/>
  <c r="N25" i="95"/>
  <c r="H24" i="94"/>
  <c r="F29" i="9"/>
  <c r="J15" i="9"/>
  <c r="K29" i="27"/>
  <c r="J29" i="9"/>
  <c r="N10" i="95"/>
  <c r="H12" i="95"/>
  <c r="K19" i="95"/>
  <c r="I25" i="95"/>
  <c r="J27" i="95"/>
  <c r="K21" i="95"/>
  <c r="D13" i="95"/>
  <c r="V29" i="9"/>
  <c r="X29" i="27"/>
  <c r="H17" i="95"/>
  <c r="M18" i="95"/>
  <c r="L27" i="95"/>
  <c r="N12" i="95"/>
  <c r="M8" i="95"/>
  <c r="H11" i="95"/>
  <c r="M9" i="95"/>
  <c r="N6" i="95"/>
  <c r="I5" i="95"/>
  <c r="L18" i="95"/>
  <c r="M26" i="95"/>
  <c r="J19" i="95"/>
  <c r="M10" i="95"/>
  <c r="I6" i="95"/>
  <c r="N21" i="95"/>
  <c r="I20" i="95"/>
  <c r="G10" i="95"/>
  <c r="N5" i="95"/>
  <c r="K27" i="95"/>
  <c r="G23" i="95"/>
  <c r="F20" i="95"/>
  <c r="E7" i="95"/>
  <c r="D19" i="95"/>
  <c r="I18" i="95"/>
  <c r="F11" i="95"/>
  <c r="H21" i="95"/>
  <c r="H8" i="95"/>
  <c r="F17" i="95"/>
  <c r="D23" i="95"/>
  <c r="J14" i="95"/>
  <c r="J16" i="95"/>
  <c r="F35" i="113"/>
  <c r="D23" i="94"/>
  <c r="H17" i="94"/>
  <c r="H15" i="94"/>
  <c r="G17" i="94"/>
  <c r="G25" i="94"/>
  <c r="E23" i="94"/>
  <c r="E15" i="94"/>
  <c r="E21" i="94"/>
  <c r="F12" i="94"/>
  <c r="G9" i="94"/>
  <c r="G6" i="94"/>
  <c r="F14" i="94"/>
  <c r="E5" i="94"/>
  <c r="H18" i="95"/>
  <c r="I14" i="95"/>
  <c r="N26" i="95"/>
  <c r="N15" i="95"/>
  <c r="N8" i="95"/>
  <c r="L24" i="95"/>
  <c r="K12" i="95"/>
  <c r="L25" i="95"/>
  <c r="M21" i="95"/>
  <c r="I23" i="95"/>
  <c r="J22" i="95"/>
  <c r="G24" i="95"/>
  <c r="D24" i="95"/>
  <c r="G11" i="95"/>
  <c r="K17" i="95"/>
  <c r="K16" i="95"/>
  <c r="F15" i="95"/>
  <c r="H19" i="94"/>
  <c r="G11" i="94"/>
  <c r="H25" i="94"/>
  <c r="H11" i="94"/>
  <c r="H9" i="94"/>
  <c r="D19" i="113"/>
  <c r="D12" i="94"/>
  <c r="G21" i="94"/>
  <c r="F24" i="94"/>
  <c r="G22" i="93"/>
  <c r="G11" i="93"/>
  <c r="G20" i="93"/>
  <c r="F17" i="93"/>
  <c r="J27" i="27"/>
  <c r="I27" i="9"/>
  <c r="D23" i="27"/>
  <c r="J26" i="9"/>
  <c r="R26" i="9"/>
  <c r="T26" i="27"/>
  <c r="N20" i="26"/>
  <c r="AL14" i="26"/>
  <c r="G24" i="93"/>
  <c r="D20" i="94"/>
  <c r="G22" i="94"/>
  <c r="E25" i="94"/>
  <c r="M30" i="9"/>
  <c r="O30" i="27"/>
  <c r="AB18" i="27"/>
  <c r="Y18" i="9"/>
  <c r="I28" i="9"/>
  <c r="J28" i="27"/>
  <c r="U28" i="9"/>
  <c r="W28" i="27"/>
  <c r="V17" i="9"/>
  <c r="S15" i="27"/>
  <c r="M29" i="9"/>
  <c r="O29" i="27"/>
  <c r="E16" i="94"/>
  <c r="E18" i="27"/>
  <c r="S13" i="9"/>
  <c r="J10" i="95"/>
  <c r="E9" i="95"/>
  <c r="F10" i="94"/>
  <c r="K14" i="27"/>
  <c r="F17" i="113"/>
  <c r="V19" i="27"/>
  <c r="AR14" i="26"/>
  <c r="F23" i="93"/>
  <c r="L26" i="27"/>
  <c r="AG19" i="26"/>
  <c r="Y32" i="27"/>
  <c r="S19" i="9"/>
  <c r="Z30" i="26"/>
  <c r="AR24" i="26"/>
  <c r="V28" i="27"/>
  <c r="T28" i="9"/>
  <c r="H29" i="9"/>
  <c r="I29" i="27"/>
  <c r="AA30" i="27"/>
  <c r="X30" i="9"/>
  <c r="O31" i="27"/>
  <c r="O32" i="27"/>
  <c r="M32" i="9"/>
  <c r="W11" i="27"/>
  <c r="U11" i="9"/>
  <c r="AH27" i="26"/>
  <c r="K16" i="27"/>
  <c r="J16" i="9"/>
  <c r="X17" i="9"/>
  <c r="K22" i="27"/>
  <c r="J22" i="9"/>
  <c r="R23" i="27"/>
  <c r="G24" i="94"/>
  <c r="V25" i="9"/>
  <c r="K7" i="95"/>
  <c r="F18" i="95"/>
  <c r="Y16" i="27"/>
  <c r="V20" i="27"/>
  <c r="T20" i="9"/>
  <c r="U26" i="27"/>
  <c r="O30" i="9"/>
  <c r="AC22" i="27"/>
  <c r="E31" i="27"/>
  <c r="E31" i="9"/>
  <c r="F24" i="93"/>
  <c r="M7" i="95"/>
  <c r="H25" i="9"/>
  <c r="I25" i="27"/>
  <c r="H16" i="94"/>
  <c r="G9" i="93"/>
  <c r="E8" i="94"/>
  <c r="J31" i="9"/>
  <c r="F20" i="27"/>
  <c r="Q12" i="27"/>
  <c r="AB13" i="27"/>
  <c r="V18" i="9"/>
  <c r="V30" i="9"/>
  <c r="X30" i="27"/>
  <c r="J19" i="27"/>
  <c r="W23" i="9"/>
  <c r="Y23" i="27"/>
  <c r="E7" i="93"/>
  <c r="E5" i="95"/>
  <c r="R24" i="9"/>
  <c r="X28" i="9"/>
  <c r="J18" i="9"/>
  <c r="K18" i="27"/>
  <c r="Y19" i="9"/>
  <c r="AB19" i="27"/>
  <c r="K18" i="95"/>
  <c r="L15" i="95"/>
  <c r="M12" i="95"/>
  <c r="V24" i="9"/>
  <c r="X24" i="27"/>
  <c r="AL19" i="26"/>
  <c r="D21" i="9"/>
  <c r="D21" i="27"/>
  <c r="F30" i="27"/>
  <c r="F30" i="9"/>
  <c r="N31" i="26"/>
  <c r="K17" i="9"/>
  <c r="L17" i="27"/>
  <c r="I32" i="9"/>
  <c r="J32" i="27"/>
  <c r="H15" i="95"/>
  <c r="K11" i="27"/>
  <c r="O27" i="9"/>
  <c r="Q27" i="27"/>
  <c r="F34" i="113"/>
  <c r="V22" i="9"/>
  <c r="X22" i="27"/>
  <c r="F32" i="113"/>
  <c r="AB17" i="27"/>
  <c r="Y17" i="9"/>
  <c r="N13" i="95"/>
  <c r="E20" i="94"/>
  <c r="L20" i="9"/>
  <c r="M20" i="27"/>
  <c r="AE17" i="4"/>
  <c r="E28" i="27"/>
  <c r="E28" i="9"/>
  <c r="D29" i="9"/>
  <c r="D29" i="27"/>
  <c r="M31" i="27"/>
  <c r="O23" i="27"/>
  <c r="M23" i="9"/>
  <c r="R28" i="9"/>
  <c r="T28" i="27"/>
  <c r="R30" i="27"/>
  <c r="P30" i="9"/>
  <c r="W32" i="27"/>
  <c r="U32" i="9"/>
  <c r="AB22" i="27"/>
  <c r="P23" i="27"/>
  <c r="U25" i="9"/>
  <c r="R29" i="27"/>
  <c r="P29" i="9"/>
  <c r="E30" i="9"/>
  <c r="C21" i="11"/>
  <c r="B94" i="11"/>
  <c r="W31" i="9"/>
  <c r="K32" i="9"/>
  <c r="L32" i="27"/>
  <c r="AB20" i="27"/>
  <c r="I27" i="27"/>
  <c r="H27" i="9"/>
  <c r="AC20" i="27"/>
  <c r="Z20" i="9"/>
  <c r="C11" i="11" s="1"/>
  <c r="F16" i="113"/>
  <c r="Q30" i="9"/>
  <c r="L23" i="27"/>
  <c r="K23" i="9"/>
  <c r="M15" i="27"/>
  <c r="L15" i="9"/>
  <c r="U18" i="9"/>
  <c r="Q22" i="27"/>
  <c r="O22" i="9"/>
  <c r="H23" i="26"/>
  <c r="L25" i="27"/>
  <c r="E24" i="9"/>
  <c r="AC14" i="27"/>
  <c r="Z14" i="9"/>
  <c r="K18" i="9"/>
  <c r="AC16" i="27"/>
  <c r="Q16" i="9"/>
  <c r="S16" i="27"/>
  <c r="M11" i="27"/>
  <c r="L11" i="9"/>
  <c r="E15" i="27"/>
  <c r="E15" i="9"/>
  <c r="P32" i="9"/>
  <c r="R32" i="27"/>
  <c r="X15" i="9"/>
  <c r="L30" i="9"/>
  <c r="M30" i="27"/>
  <c r="I31" i="9"/>
  <c r="J31" i="27"/>
  <c r="L17" i="9"/>
  <c r="M17" i="27"/>
  <c r="Q23" i="9"/>
  <c r="S23" i="27"/>
  <c r="O24" i="9"/>
  <c r="Q24" i="27"/>
  <c r="AC12" i="27"/>
  <c r="N13" i="9"/>
  <c r="P13" i="27"/>
  <c r="O14" i="9"/>
  <c r="Q14" i="27"/>
  <c r="R12" i="27"/>
  <c r="P12" i="9"/>
  <c r="F37" i="113"/>
  <c r="X11" i="27"/>
  <c r="D14" i="27"/>
  <c r="D14" i="9"/>
  <c r="AO25" i="26"/>
  <c r="AG27" i="26"/>
  <c r="H33" i="26"/>
  <c r="E14" i="27"/>
  <c r="B79" i="11"/>
  <c r="R25" i="27"/>
  <c r="P25" i="9"/>
  <c r="F26" i="27"/>
  <c r="F26" i="9"/>
  <c r="P27" i="27"/>
  <c r="N27" i="9"/>
  <c r="M21" i="27"/>
  <c r="L21" i="9"/>
  <c r="E13" i="93"/>
  <c r="F16" i="93"/>
  <c r="H26" i="26"/>
  <c r="S18" i="9"/>
  <c r="U18" i="27"/>
  <c r="AA21" i="27"/>
  <c r="X21" i="9"/>
  <c r="I26" i="27"/>
  <c r="H26" i="9"/>
  <c r="R27" i="27"/>
  <c r="P27" i="9"/>
  <c r="H18" i="9"/>
  <c r="L16" i="9"/>
  <c r="N20" i="9"/>
  <c r="M24" i="27"/>
  <c r="L24" i="9"/>
  <c r="U25" i="27"/>
  <c r="S25" i="9"/>
  <c r="U31" i="9"/>
  <c r="W31" i="27"/>
  <c r="U32" i="27"/>
  <c r="D8" i="94"/>
  <c r="AH11" i="26"/>
  <c r="F16" i="9"/>
  <c r="F16" i="27"/>
  <c r="F31" i="113"/>
  <c r="G21" i="9"/>
  <c r="AL26" i="26"/>
  <c r="P18" i="27"/>
  <c r="C9" i="11"/>
  <c r="D19" i="94"/>
  <c r="E24" i="94"/>
  <c r="D27" i="94"/>
  <c r="G11" i="9"/>
  <c r="AR23" i="26"/>
  <c r="F11" i="27"/>
  <c r="I15" i="9"/>
  <c r="J28" i="9"/>
  <c r="K28" i="27"/>
  <c r="G27" i="93"/>
  <c r="G28" i="27"/>
  <c r="G28" i="9"/>
  <c r="S22" i="27"/>
  <c r="I30" i="9"/>
  <c r="J30" i="27"/>
  <c r="F8" i="93"/>
  <c r="E5" i="93"/>
  <c r="F21" i="93"/>
  <c r="F15" i="113"/>
  <c r="AD18" i="4"/>
  <c r="D26" i="27"/>
  <c r="D26" i="9"/>
  <c r="E15" i="93"/>
  <c r="G21" i="93"/>
  <c r="F29" i="113"/>
  <c r="U12" i="9"/>
  <c r="V13" i="9"/>
  <c r="X13" i="27"/>
  <c r="V21" i="27"/>
  <c r="T21" i="9"/>
  <c r="P18" i="9"/>
  <c r="I11" i="9"/>
  <c r="E26" i="9"/>
  <c r="D22" i="93"/>
  <c r="I27" i="95"/>
  <c r="E23" i="95"/>
  <c r="G17" i="95"/>
  <c r="M15" i="95"/>
  <c r="H14" i="95"/>
  <c r="AC25" i="27"/>
  <c r="Z25" i="9"/>
  <c r="X31" i="9"/>
  <c r="AA31" i="27"/>
  <c r="F7" i="113"/>
  <c r="K27" i="9"/>
  <c r="F15" i="94"/>
  <c r="H20" i="94"/>
  <c r="AI9" i="26"/>
  <c r="S29" i="9"/>
  <c r="U29" i="27"/>
  <c r="D11" i="93"/>
  <c r="F20" i="93"/>
  <c r="G20" i="94"/>
  <c r="H11" i="9"/>
  <c r="T18" i="9"/>
  <c r="U22" i="27"/>
  <c r="S22" i="9"/>
  <c r="D11" i="95"/>
  <c r="E8" i="95"/>
  <c r="K6" i="95"/>
  <c r="F5" i="95"/>
  <c r="H34" i="26"/>
  <c r="V13" i="27"/>
  <c r="Q19" i="9"/>
  <c r="T23" i="9"/>
  <c r="V23" i="27"/>
  <c r="G20" i="27"/>
  <c r="G20" i="9"/>
  <c r="K23" i="27"/>
  <c r="Q28" i="9"/>
  <c r="S28" i="27"/>
  <c r="AL21" i="26"/>
  <c r="F32" i="9"/>
  <c r="F32" i="27"/>
  <c r="G6" i="95"/>
  <c r="E13" i="94"/>
  <c r="W15" i="27"/>
  <c r="T19" i="27"/>
  <c r="Z19" i="9"/>
  <c r="F23" i="9"/>
  <c r="E27" i="93"/>
  <c r="F8" i="95"/>
  <c r="L6" i="95"/>
  <c r="H8" i="94"/>
  <c r="D26" i="94"/>
  <c r="F12" i="93"/>
  <c r="D19" i="93"/>
  <c r="H14" i="94"/>
  <c r="G12" i="93"/>
  <c r="D16" i="93"/>
  <c r="D36" i="113"/>
  <c r="F9" i="93"/>
  <c r="F25" i="93"/>
  <c r="B9" i="113"/>
  <c r="C9" i="113" s="1"/>
  <c r="E23" i="93"/>
  <c r="F11" i="93"/>
  <c r="F27" i="93"/>
  <c r="G8" i="94"/>
  <c r="D14" i="94"/>
  <c r="G16" i="94"/>
  <c r="E27" i="94"/>
  <c r="K10" i="95"/>
  <c r="E12" i="95"/>
  <c r="D15" i="95"/>
  <c r="I16" i="95"/>
  <c r="M20" i="95"/>
  <c r="F25" i="95"/>
  <c r="K26" i="95"/>
  <c r="K9" i="95"/>
  <c r="K25" i="95"/>
  <c r="E10" i="94"/>
  <c r="F7" i="95"/>
  <c r="K8" i="95"/>
  <c r="D28" i="113"/>
  <c r="F6" i="95"/>
  <c r="J9" i="95"/>
  <c r="B6" i="113"/>
  <c r="D30" i="113"/>
  <c r="D15" i="113"/>
  <c r="F4" i="113"/>
  <c r="B4" i="113"/>
  <c r="B74" i="11"/>
  <c r="AL13" i="26"/>
  <c r="O13" i="27"/>
  <c r="P15" i="27"/>
  <c r="O23" i="9"/>
  <c r="D18" i="9"/>
  <c r="D18" i="27"/>
  <c r="N13" i="26"/>
  <c r="Z16" i="26"/>
  <c r="Q13" i="27"/>
  <c r="W19" i="9"/>
  <c r="J21" i="9"/>
  <c r="AL20" i="26"/>
  <c r="G18" i="27"/>
  <c r="G18" i="9"/>
  <c r="R16" i="9"/>
  <c r="I12" i="9"/>
  <c r="R18" i="9"/>
  <c r="T18" i="27"/>
  <c r="F19" i="9"/>
  <c r="J32" i="9"/>
  <c r="K32" i="27"/>
  <c r="S24" i="27"/>
  <c r="E29" i="9"/>
  <c r="E29" i="27"/>
  <c r="S29" i="27"/>
  <c r="Q29" i="9"/>
  <c r="G24" i="9"/>
  <c r="G24" i="27"/>
  <c r="T30" i="9"/>
  <c r="L14" i="9"/>
  <c r="V15" i="9"/>
  <c r="X15" i="27"/>
  <c r="O17" i="9"/>
  <c r="K30" i="27"/>
  <c r="S30" i="9"/>
  <c r="E10" i="95"/>
  <c r="AL17" i="26"/>
  <c r="Y11" i="27"/>
  <c r="T12" i="27"/>
  <c r="G19" i="9"/>
  <c r="H20" i="9"/>
  <c r="H12" i="26"/>
  <c r="O19" i="9"/>
  <c r="Q19" i="27"/>
  <c r="S21" i="9"/>
  <c r="U21" i="27"/>
  <c r="D16" i="27"/>
  <c r="E17" i="27"/>
  <c r="E22" i="27"/>
  <c r="U24" i="9"/>
  <c r="F28" i="9"/>
  <c r="K28" i="9"/>
  <c r="J24" i="27"/>
  <c r="AC24" i="27"/>
  <c r="F25" i="27"/>
  <c r="S25" i="27"/>
  <c r="M29" i="27"/>
  <c r="D30" i="27"/>
  <c r="V31" i="9"/>
  <c r="P24" i="9"/>
  <c r="G26" i="27"/>
  <c r="U31" i="27"/>
  <c r="L13" i="95"/>
  <c r="L11" i="95"/>
  <c r="M5" i="95"/>
  <c r="M27" i="95"/>
  <c r="M22" i="95"/>
  <c r="H12" i="9" l="1"/>
  <c r="AA27" i="27"/>
  <c r="J17" i="27"/>
  <c r="D17" i="9"/>
  <c r="N34" i="26"/>
  <c r="H30" i="26"/>
  <c r="K30" i="9"/>
  <c r="AL8" i="26"/>
  <c r="U23" i="27"/>
  <c r="T11" i="9"/>
  <c r="H21" i="26"/>
  <c r="P29" i="27"/>
  <c r="AR27" i="26"/>
  <c r="AL6" i="26"/>
  <c r="U23" i="9"/>
  <c r="S20" i="9"/>
  <c r="J27" i="9"/>
  <c r="L15" i="27"/>
  <c r="AB16" i="27"/>
  <c r="T22" i="27"/>
  <c r="X20" i="9"/>
  <c r="V16" i="9"/>
  <c r="Q20" i="9"/>
  <c r="O16" i="27"/>
  <c r="AR6" i="26"/>
  <c r="F18" i="9"/>
  <c r="N22" i="9"/>
  <c r="I21" i="9"/>
  <c r="AR26" i="26"/>
  <c r="J25" i="9"/>
  <c r="J24" i="9"/>
  <c r="L12" i="27"/>
  <c r="Z29" i="9"/>
  <c r="U12" i="27"/>
  <c r="W18" i="9"/>
  <c r="Y15" i="27"/>
  <c r="H24" i="9"/>
  <c r="D32" i="9"/>
  <c r="C15" i="11"/>
  <c r="D25" i="9"/>
  <c r="AC16" i="4"/>
  <c r="D27" i="27"/>
  <c r="X13" i="9"/>
  <c r="F13" i="27"/>
  <c r="D13" i="9"/>
  <c r="P16" i="27"/>
  <c r="T11" i="27"/>
  <c r="AR11" i="26"/>
  <c r="T22" i="9"/>
  <c r="AG12" i="26"/>
  <c r="Z14" i="26"/>
  <c r="O27" i="27"/>
  <c r="AC18" i="27"/>
  <c r="Z25" i="26"/>
  <c r="R14" i="9"/>
  <c r="V23" i="9"/>
  <c r="N18" i="26"/>
  <c r="AG16" i="26"/>
  <c r="I18" i="9"/>
  <c r="W24" i="9"/>
  <c r="W17" i="27"/>
  <c r="S12" i="27"/>
  <c r="O11" i="9"/>
  <c r="AC32" i="27"/>
  <c r="AC24" i="4"/>
  <c r="T20" i="27"/>
  <c r="AL10" i="26"/>
  <c r="M26" i="9"/>
  <c r="V19" i="9"/>
  <c r="Z11" i="9"/>
  <c r="Q14" i="9"/>
  <c r="H16" i="9"/>
  <c r="L22" i="27"/>
  <c r="D12" i="27"/>
  <c r="Y12" i="27"/>
  <c r="R13" i="27"/>
  <c r="V16" i="27"/>
  <c r="M23" i="27"/>
  <c r="N31" i="9"/>
  <c r="M13" i="27"/>
  <c r="AC13" i="4"/>
  <c r="AC26" i="4"/>
  <c r="AC30" i="4"/>
  <c r="R31" i="27"/>
  <c r="AA24" i="26"/>
  <c r="C4" i="113"/>
  <c r="O21" i="9"/>
  <c r="N24" i="9"/>
  <c r="AB25" i="27"/>
  <c r="AC12" i="4"/>
  <c r="AE15" i="4"/>
  <c r="AC20" i="4"/>
  <c r="X21" i="4"/>
  <c r="Z21" i="4" s="1"/>
  <c r="R11" i="27"/>
  <c r="T31" i="27"/>
  <c r="L12" i="9"/>
  <c r="AB23" i="27"/>
  <c r="O28" i="9"/>
  <c r="E23" i="9"/>
  <c r="AA11" i="27"/>
  <c r="Z27" i="9"/>
  <c r="AB27" i="27"/>
  <c r="R27" i="9"/>
  <c r="Z13" i="9"/>
  <c r="G29" i="27"/>
  <c r="H31" i="9"/>
  <c r="T23" i="27"/>
  <c r="H30" i="9"/>
  <c r="F21" i="27"/>
  <c r="S11" i="27"/>
  <c r="AG26" i="26"/>
  <c r="O11" i="27"/>
  <c r="AC31" i="27"/>
  <c r="G16" i="27"/>
  <c r="H17" i="26"/>
  <c r="O31" i="9"/>
  <c r="AA24" i="27"/>
  <c r="N19" i="9"/>
  <c r="E20" i="27"/>
  <c r="N14" i="9"/>
  <c r="X15" i="4"/>
  <c r="Z15" i="4" s="1"/>
  <c r="AD16" i="4"/>
  <c r="AD17" i="4"/>
  <c r="AG17" i="27" s="1"/>
  <c r="AE18" i="4"/>
  <c r="AH18" i="27" s="1"/>
  <c r="X24" i="4"/>
  <c r="Z24" i="4" s="1"/>
  <c r="U15" i="27"/>
  <c r="O19" i="27"/>
  <c r="Q29" i="27"/>
  <c r="E16" i="9"/>
  <c r="O18" i="27"/>
  <c r="D22" i="27"/>
  <c r="H14" i="26"/>
  <c r="G17" i="27"/>
  <c r="AR13" i="26"/>
  <c r="P26" i="27"/>
  <c r="X12" i="9"/>
  <c r="Q26" i="27"/>
  <c r="AA22" i="27"/>
  <c r="P17" i="9"/>
  <c r="X18" i="9"/>
  <c r="Y24" i="9"/>
  <c r="Q32" i="9"/>
  <c r="I29" i="9"/>
  <c r="R29" i="9"/>
  <c r="X11" i="4"/>
  <c r="Z11" i="4" s="1"/>
  <c r="AE13" i="4"/>
  <c r="AC17" i="4"/>
  <c r="AF17" i="27" s="1"/>
  <c r="X19" i="4"/>
  <c r="Z19" i="4" s="1"/>
  <c r="AE20" i="4"/>
  <c r="AH21" i="27" s="1"/>
  <c r="AE21" i="4"/>
  <c r="AE22" i="4"/>
  <c r="AE22" i="9" s="1"/>
  <c r="E79" i="11" s="1"/>
  <c r="AR18" i="26"/>
  <c r="Y14" i="9"/>
  <c r="E10" i="93"/>
  <c r="AC33" i="9"/>
  <c r="AF33" i="27"/>
  <c r="E26" i="93"/>
  <c r="E22" i="93"/>
  <c r="E18" i="93"/>
  <c r="E14" i="93"/>
  <c r="E12" i="93"/>
  <c r="E8" i="93"/>
  <c r="E26" i="94"/>
  <c r="D21" i="94"/>
  <c r="E18" i="94"/>
  <c r="G15" i="94"/>
  <c r="D13" i="94"/>
  <c r="E11" i="94"/>
  <c r="J26" i="95"/>
  <c r="E25" i="95"/>
  <c r="F22" i="95"/>
  <c r="L20" i="95"/>
  <c r="G19" i="95"/>
  <c r="M17" i="95"/>
  <c r="K15" i="95"/>
  <c r="L12" i="95"/>
  <c r="N9" i="95"/>
  <c r="D8" i="95"/>
  <c r="F9" i="95"/>
  <c r="D6" i="94"/>
  <c r="K23" i="95"/>
  <c r="E24" i="93"/>
  <c r="E20" i="93"/>
  <c r="E11" i="93"/>
  <c r="D25" i="94"/>
  <c r="D17" i="94"/>
  <c r="E14" i="94"/>
  <c r="G7" i="94"/>
  <c r="E9" i="94"/>
  <c r="F30" i="113"/>
  <c r="G27" i="95"/>
  <c r="M25" i="95"/>
  <c r="H24" i="95"/>
  <c r="I21" i="95"/>
  <c r="D20" i="95"/>
  <c r="J18" i="95"/>
  <c r="E17" i="95"/>
  <c r="N14" i="95"/>
  <c r="I13" i="95"/>
  <c r="J11" i="95"/>
  <c r="K5" i="95"/>
  <c r="Y21" i="27"/>
  <c r="W14" i="9"/>
  <c r="Y14" i="27"/>
  <c r="O16" i="9"/>
  <c r="Q16" i="27"/>
  <c r="G22" i="27"/>
  <c r="G22" i="9"/>
  <c r="Y22" i="27"/>
  <c r="W22" i="9"/>
  <c r="O24" i="27"/>
  <c r="M24" i="9"/>
  <c r="N25" i="9"/>
  <c r="P25" i="27"/>
  <c r="P11" i="27"/>
  <c r="N11" i="9"/>
  <c r="N12" i="9"/>
  <c r="P12" i="27"/>
  <c r="V12" i="9"/>
  <c r="X12" i="27"/>
  <c r="G13" i="27"/>
  <c r="G13" i="9"/>
  <c r="H21" i="9"/>
  <c r="I21" i="27"/>
  <c r="T24" i="9"/>
  <c r="AB32" i="27"/>
  <c r="Y32" i="9"/>
  <c r="AE24" i="4"/>
  <c r="X25" i="4"/>
  <c r="Z25" i="4" s="1"/>
  <c r="AE27" i="4"/>
  <c r="AE28" i="4"/>
  <c r="AH28" i="27" s="1"/>
  <c r="AE29" i="4"/>
  <c r="AE30" i="9" s="1"/>
  <c r="AD30" i="4"/>
  <c r="AE30" i="4"/>
  <c r="X31" i="4"/>
  <c r="Z31" i="4" s="1"/>
  <c r="AD32" i="4"/>
  <c r="AD33" i="9" s="1"/>
  <c r="X33" i="4"/>
  <c r="Z33" i="4" s="1"/>
  <c r="X34" i="4"/>
  <c r="Z34" i="4" s="1"/>
  <c r="P30" i="27"/>
  <c r="N30" i="9"/>
  <c r="Y17" i="27"/>
  <c r="W17" i="9"/>
  <c r="W30" i="27"/>
  <c r="U30" i="9"/>
  <c r="H27" i="94"/>
  <c r="L23" i="95"/>
  <c r="G14" i="95"/>
  <c r="J13" i="95"/>
  <c r="H7" i="95"/>
  <c r="G7" i="95"/>
  <c r="I10" i="95"/>
  <c r="G22" i="95"/>
  <c r="G27" i="94"/>
  <c r="M21" i="9"/>
  <c r="M22" i="27"/>
  <c r="F10" i="93"/>
  <c r="E16" i="93"/>
  <c r="F22" i="93"/>
  <c r="E22" i="94"/>
  <c r="H23" i="94"/>
  <c r="J21" i="95"/>
  <c r="G19" i="94"/>
  <c r="E20" i="95"/>
  <c r="H19" i="95"/>
  <c r="G5" i="94"/>
  <c r="F11" i="94"/>
  <c r="D7" i="93"/>
  <c r="D5" i="93"/>
  <c r="D15" i="93"/>
  <c r="D27" i="93"/>
  <c r="AG23" i="26"/>
  <c r="H29" i="26"/>
  <c r="T12" i="9"/>
  <c r="V12" i="27"/>
  <c r="E13" i="9"/>
  <c r="E13" i="27"/>
  <c r="V14" i="9"/>
  <c r="X14" i="27"/>
  <c r="W20" i="9"/>
  <c r="Y20" i="27"/>
  <c r="P21" i="27"/>
  <c r="N21" i="9"/>
  <c r="U21" i="9"/>
  <c r="W21" i="27"/>
  <c r="F22" i="9"/>
  <c r="F22" i="27"/>
  <c r="M22" i="9"/>
  <c r="O22" i="27"/>
  <c r="U24" i="27"/>
  <c r="S24" i="9"/>
  <c r="V26" i="27"/>
  <c r="T26" i="9"/>
  <c r="D28" i="9"/>
  <c r="D28" i="27"/>
  <c r="L28" i="9"/>
  <c r="M28" i="27"/>
  <c r="D31" i="27"/>
  <c r="D31" i="9"/>
  <c r="H27" i="93"/>
  <c r="AC12" i="9"/>
  <c r="AF13" i="27"/>
  <c r="AC13" i="9"/>
  <c r="AD16" i="5"/>
  <c r="AD20" i="5"/>
  <c r="AC17" i="9"/>
  <c r="C74" i="11" s="1"/>
  <c r="AC21" i="5"/>
  <c r="AD27" i="4"/>
  <c r="AG28" i="27" s="1"/>
  <c r="X27" i="4"/>
  <c r="Z27" i="4" s="1"/>
  <c r="X28" i="4"/>
  <c r="Z28" i="4" s="1"/>
  <c r="AC28" i="4"/>
  <c r="AG33" i="27"/>
  <c r="AR7" i="26"/>
  <c r="Z13" i="26"/>
  <c r="F12" i="9"/>
  <c r="F12" i="27"/>
  <c r="O12" i="27"/>
  <c r="M12" i="9"/>
  <c r="C5" i="11"/>
  <c r="B71" i="11"/>
  <c r="W13" i="9"/>
  <c r="Y13" i="27"/>
  <c r="I14" i="27"/>
  <c r="H14" i="9"/>
  <c r="P14" i="9"/>
  <c r="R14" i="27"/>
  <c r="X14" i="9"/>
  <c r="AA14" i="27"/>
  <c r="H15" i="9"/>
  <c r="I15" i="27"/>
  <c r="R15" i="27"/>
  <c r="P15" i="9"/>
  <c r="O18" i="9"/>
  <c r="Q18" i="27"/>
  <c r="W19" i="27"/>
  <c r="U19" i="9"/>
  <c r="D20" i="9"/>
  <c r="D20" i="27"/>
  <c r="K20" i="9"/>
  <c r="L20" i="27"/>
  <c r="Y29" i="27"/>
  <c r="W29" i="9"/>
  <c r="G30" i="9"/>
  <c r="G30" i="27"/>
  <c r="T32" i="9"/>
  <c r="V32" i="27"/>
  <c r="AH12" i="26"/>
  <c r="AA18" i="26"/>
  <c r="AR25" i="26"/>
  <c r="Z31" i="26"/>
  <c r="AG14" i="26"/>
  <c r="H20" i="26"/>
  <c r="AG10" i="26"/>
  <c r="H16" i="26"/>
  <c r="AA16" i="26"/>
  <c r="H13" i="9"/>
  <c r="D24" i="27"/>
  <c r="D24" i="9"/>
  <c r="O25" i="27"/>
  <c r="M25" i="9"/>
  <c r="T25" i="9"/>
  <c r="V25" i="27"/>
  <c r="AA16" i="27"/>
  <c r="X16" i="9"/>
  <c r="W28" i="9"/>
  <c r="Y28" i="27"/>
  <c r="AD15" i="4"/>
  <c r="AG16" i="27" s="1"/>
  <c r="AD31" i="4"/>
  <c r="AD32" i="9" s="1"/>
  <c r="AL11" i="26"/>
  <c r="N17" i="26"/>
  <c r="AL18" i="26"/>
  <c r="N24" i="26"/>
  <c r="I13" i="9"/>
  <c r="J13" i="27"/>
  <c r="I28" i="27"/>
  <c r="H28" i="9"/>
  <c r="AA36" i="26"/>
  <c r="K13" i="27"/>
  <c r="J13" i="9"/>
  <c r="R13" i="9"/>
  <c r="T13" i="27"/>
  <c r="B72" i="11"/>
  <c r="C6" i="11"/>
  <c r="S27" i="27"/>
  <c r="Q27" i="9"/>
  <c r="AA35" i="26"/>
  <c r="E11" i="9"/>
  <c r="E11" i="27"/>
  <c r="E12" i="9"/>
  <c r="Z26" i="9"/>
  <c r="B83" i="11" s="1"/>
  <c r="AC26" i="27"/>
  <c r="I32" i="27"/>
  <c r="H32" i="9"/>
  <c r="F9" i="113"/>
  <c r="F15" i="27"/>
  <c r="V28" i="9"/>
  <c r="Y30" i="9"/>
  <c r="AL9" i="26"/>
  <c r="Y26" i="9"/>
  <c r="F24" i="9"/>
  <c r="J20" i="9"/>
  <c r="AD10" i="4"/>
  <c r="X30" i="4"/>
  <c r="Z30" i="4" s="1"/>
  <c r="G27" i="9"/>
  <c r="V27" i="9"/>
  <c r="M28" i="9"/>
  <c r="E12" i="94"/>
  <c r="D15" i="94"/>
  <c r="Q18" i="9"/>
  <c r="F18" i="113"/>
  <c r="E19" i="9"/>
  <c r="U17" i="27"/>
  <c r="U29" i="9"/>
  <c r="L25" i="9"/>
  <c r="T25" i="27"/>
  <c r="G15" i="9"/>
  <c r="N21" i="26"/>
  <c r="I19" i="27"/>
  <c r="V26" i="9"/>
  <c r="G32" i="27"/>
  <c r="X20" i="27"/>
  <c r="N17" i="9"/>
  <c r="P32" i="27"/>
  <c r="L10" i="95"/>
  <c r="E13" i="95"/>
  <c r="M13" i="95"/>
  <c r="AE28" i="5"/>
  <c r="D11" i="9"/>
  <c r="D11" i="27"/>
  <c r="T15" i="9"/>
  <c r="V15" i="27"/>
  <c r="J25" i="27"/>
  <c r="I25" i="9"/>
  <c r="F27" i="9"/>
  <c r="F27" i="27"/>
  <c r="M14" i="9"/>
  <c r="O14" i="27"/>
  <c r="K21" i="9"/>
  <c r="L21" i="27"/>
  <c r="R26" i="27"/>
  <c r="P26" i="9"/>
  <c r="AV14" i="26"/>
  <c r="AA20" i="26"/>
  <c r="S17" i="27"/>
  <c r="Q17" i="9"/>
  <c r="J26" i="27"/>
  <c r="I26" i="9"/>
  <c r="U28" i="27"/>
  <c r="S28" i="9"/>
  <c r="AH29" i="27"/>
  <c r="B73" i="11"/>
  <c r="C7" i="11"/>
  <c r="AC24" i="5"/>
  <c r="AC20" i="5"/>
  <c r="AF21" i="27"/>
  <c r="AC21" i="9"/>
  <c r="C78" i="11" s="1"/>
  <c r="AH22" i="27"/>
  <c r="AE22" i="5"/>
  <c r="AH30" i="27"/>
  <c r="AJ24" i="26"/>
  <c r="AA30" i="26"/>
  <c r="AG25" i="26"/>
  <c r="H31" i="26"/>
  <c r="AA31" i="26"/>
  <c r="AI28" i="26"/>
  <c r="AA34" i="26"/>
  <c r="D15" i="9"/>
  <c r="D15" i="27"/>
  <c r="Y21" i="9"/>
  <c r="AB21" i="27"/>
  <c r="AA25" i="27"/>
  <c r="X25" i="9"/>
  <c r="M32" i="27"/>
  <c r="L32" i="9"/>
  <c r="AD18" i="9"/>
  <c r="D75" i="11" s="1"/>
  <c r="AC14" i="4"/>
  <c r="X14" i="4"/>
  <c r="Z14" i="4" s="1"/>
  <c r="X22" i="4"/>
  <c r="Z22" i="4" s="1"/>
  <c r="AC22" i="4"/>
  <c r="AG6" i="26"/>
  <c r="AA12" i="26"/>
  <c r="AN19" i="26"/>
  <c r="AA25" i="26"/>
  <c r="C16" i="11"/>
  <c r="B82" i="11"/>
  <c r="AE18" i="9"/>
  <c r="E75" i="11" s="1"/>
  <c r="AA22" i="26"/>
  <c r="N22" i="26"/>
  <c r="AA28" i="26"/>
  <c r="AP22" i="26"/>
  <c r="AF17" i="4"/>
  <c r="AE21" i="5"/>
  <c r="AZ11" i="26"/>
  <c r="AA17" i="26"/>
  <c r="H27" i="26"/>
  <c r="AG21" i="26"/>
  <c r="AA27" i="26"/>
  <c r="AE17" i="5"/>
  <c r="AC16" i="5"/>
  <c r="AF12" i="27"/>
  <c r="B76" i="11"/>
  <c r="C10" i="11"/>
  <c r="X10" i="4"/>
  <c r="Z10" i="4" s="1"/>
  <c r="AE11" i="4"/>
  <c r="AE15" i="5" s="1"/>
  <c r="X12" i="4"/>
  <c r="Z12" i="4" s="1"/>
  <c r="AE12" i="4"/>
  <c r="AH13" i="27" s="1"/>
  <c r="AD13" i="4"/>
  <c r="X16" i="4"/>
  <c r="Z16" i="4" s="1"/>
  <c r="AE16" i="4"/>
  <c r="X17" i="4"/>
  <c r="Z17" i="4" s="1"/>
  <c r="X18" i="4"/>
  <c r="Z18" i="4" s="1"/>
  <c r="AC18" i="4"/>
  <c r="AD22" i="4"/>
  <c r="AC23" i="4"/>
  <c r="AC24" i="9" s="1"/>
  <c r="C81" i="11" s="1"/>
  <c r="AE23" i="4"/>
  <c r="AE27" i="5" s="1"/>
  <c r="AE26" i="4"/>
  <c r="AE26" i="5" s="1"/>
  <c r="X29" i="4"/>
  <c r="Z29" i="4" s="1"/>
  <c r="AC31" i="4"/>
  <c r="AF31" i="27" s="1"/>
  <c r="AE31" i="4"/>
  <c r="AE31" i="5" s="1"/>
  <c r="X32" i="4"/>
  <c r="Z32" i="4" s="1"/>
  <c r="G14" i="27"/>
  <c r="G14" i="9"/>
  <c r="D19" i="27"/>
  <c r="D19" i="9"/>
  <c r="J19" i="9"/>
  <c r="K19" i="27"/>
  <c r="P20" i="9"/>
  <c r="R20" i="27"/>
  <c r="E21" i="27"/>
  <c r="E21" i="9"/>
  <c r="X20" i="4"/>
  <c r="Z20" i="4" s="1"/>
  <c r="X13" i="4"/>
  <c r="Z13" i="4" s="1"/>
  <c r="AC17" i="27"/>
  <c r="AE14" i="4"/>
  <c r="AE15" i="9" s="1"/>
  <c r="E72" i="11" s="1"/>
  <c r="AL22" i="26"/>
  <c r="AC25" i="4"/>
  <c r="AF25" i="27" s="1"/>
  <c r="X26" i="4"/>
  <c r="Z26" i="4" s="1"/>
  <c r="J17" i="9"/>
  <c r="AA13" i="26"/>
  <c r="H13" i="26"/>
  <c r="Z15" i="26"/>
  <c r="AR9" i="26"/>
  <c r="X23" i="4"/>
  <c r="AC10" i="4"/>
  <c r="N30" i="26"/>
  <c r="AJ20" i="26"/>
  <c r="AA26" i="26"/>
  <c r="W20" i="27"/>
  <c r="AA32" i="26"/>
  <c r="AB12" i="27"/>
  <c r="R21" i="9"/>
  <c r="Z21" i="26"/>
  <c r="AR15" i="26"/>
  <c r="AR20" i="26"/>
  <c r="Z26" i="26"/>
  <c r="AC23" i="27"/>
  <c r="Z23" i="9"/>
  <c r="O25" i="9"/>
  <c r="Q25" i="27"/>
  <c r="AB28" i="27"/>
  <c r="Y28" i="9"/>
  <c r="F31" i="9"/>
  <c r="F31" i="27"/>
  <c r="AB31" i="27"/>
  <c r="Y31" i="9"/>
  <c r="H28" i="26"/>
  <c r="AG22" i="26"/>
  <c r="AA29" i="26"/>
  <c r="AX27" i="26"/>
  <c r="AA33" i="26"/>
  <c r="Y11" i="9"/>
  <c r="AB11" i="27"/>
  <c r="V14" i="27"/>
  <c r="T14" i="9"/>
  <c r="H17" i="9"/>
  <c r="I17" i="27"/>
  <c r="R19" i="27"/>
  <c r="P19" i="9"/>
  <c r="R21" i="27"/>
  <c r="P21" i="9"/>
  <c r="I22" i="9"/>
  <c r="J22" i="27"/>
  <c r="P22" i="9"/>
  <c r="R22" i="27"/>
  <c r="K24" i="9"/>
  <c r="L24" i="27"/>
  <c r="M27" i="27"/>
  <c r="L27" i="9"/>
  <c r="Z28" i="9"/>
  <c r="AC28" i="27"/>
  <c r="G31" i="27"/>
  <c r="G31" i="9"/>
  <c r="AR21" i="26"/>
  <c r="L19" i="27"/>
  <c r="K19" i="9"/>
  <c r="AE10" i="4"/>
  <c r="AC19" i="4"/>
  <c r="AF20" i="27" s="1"/>
  <c r="AD21" i="4"/>
  <c r="AD23" i="4"/>
  <c r="AD26" i="4"/>
  <c r="AC27" i="4"/>
  <c r="AD29" i="4"/>
  <c r="Q15" i="27"/>
  <c r="O15" i="9"/>
  <c r="O32" i="9"/>
  <c r="U22" i="9"/>
  <c r="AD11" i="4"/>
  <c r="AD14" i="4"/>
  <c r="AD18" i="5" s="1"/>
  <c r="AC15" i="4"/>
  <c r="AF16" i="27" s="1"/>
  <c r="AD19" i="4"/>
  <c r="AD24" i="4"/>
  <c r="AF24" i="4" s="1"/>
  <c r="D7" i="94"/>
  <c r="E18" i="95"/>
  <c r="H20" i="95"/>
  <c r="AF30" i="27"/>
  <c r="AC30" i="9"/>
  <c r="AC33" i="5"/>
  <c r="X21" i="27"/>
  <c r="Q20" i="27"/>
  <c r="B77" i="11"/>
  <c r="I26" i="94"/>
  <c r="AR16" i="26"/>
  <c r="Z22" i="26"/>
  <c r="S21" i="27"/>
  <c r="Q21" i="9"/>
  <c r="AA23" i="26"/>
  <c r="AA19" i="26"/>
  <c r="AR17" i="26"/>
  <c r="Z18" i="26"/>
  <c r="AR12" i="26"/>
  <c r="H19" i="26"/>
  <c r="AG13" i="26"/>
  <c r="R30" i="9"/>
  <c r="T30" i="27"/>
  <c r="F14" i="9"/>
  <c r="V29" i="27"/>
  <c r="AA15" i="26"/>
  <c r="AA21" i="26"/>
  <c r="AA14" i="26"/>
  <c r="N33" i="26"/>
  <c r="AL27" i="26"/>
  <c r="W27" i="9"/>
  <c r="Y27" i="27"/>
  <c r="AE19" i="4"/>
  <c r="AD25" i="4"/>
  <c r="AE25" i="4"/>
  <c r="AG9" i="26"/>
  <c r="H15" i="26"/>
  <c r="K11" i="9"/>
  <c r="L11" i="27"/>
  <c r="Y15" i="9"/>
  <c r="AB15" i="27"/>
  <c r="G23" i="27"/>
  <c r="G23" i="9"/>
  <c r="AR22" i="26"/>
  <c r="Z28" i="26"/>
  <c r="AG18" i="26"/>
  <c r="U16" i="9"/>
  <c r="W16" i="27"/>
  <c r="Q13" i="9"/>
  <c r="Z21" i="9"/>
  <c r="S16" i="9"/>
  <c r="T27" i="9"/>
  <c r="E32" i="27"/>
  <c r="U14" i="27"/>
  <c r="L13" i="27"/>
  <c r="E25" i="27"/>
  <c r="Y26" i="27"/>
  <c r="N28" i="9"/>
  <c r="AC30" i="27"/>
  <c r="F5" i="113"/>
  <c r="H26" i="93"/>
  <c r="H7" i="93"/>
  <c r="H13" i="93"/>
  <c r="E25" i="93"/>
  <c r="D21" i="93"/>
  <c r="G14" i="93"/>
  <c r="D24" i="93"/>
  <c r="E9" i="93"/>
  <c r="G19" i="93"/>
  <c r="G10" i="93"/>
  <c r="H15" i="93"/>
  <c r="D6" i="113"/>
  <c r="D12" i="93"/>
  <c r="H24" i="93"/>
  <c r="C7" i="113"/>
  <c r="D18" i="93"/>
  <c r="E6" i="93"/>
  <c r="I23" i="94"/>
  <c r="G14" i="94"/>
  <c r="D10" i="94"/>
  <c r="G23" i="94"/>
  <c r="F22" i="94"/>
  <c r="F6" i="94"/>
  <c r="O7" i="95"/>
  <c r="O18" i="95"/>
  <c r="D38" i="113"/>
  <c r="J5" i="95"/>
  <c r="E6" i="95"/>
  <c r="O26" i="95"/>
  <c r="M24" i="95"/>
  <c r="H23" i="95"/>
  <c r="K24" i="95"/>
  <c r="D22" i="95"/>
  <c r="J7" i="95"/>
  <c r="G12" i="95"/>
  <c r="M14" i="95"/>
  <c r="D34" i="113"/>
  <c r="J8" i="95"/>
  <c r="H6" i="95"/>
  <c r="G9" i="95"/>
  <c r="E21" i="95"/>
  <c r="G8" i="95"/>
  <c r="N27" i="95"/>
  <c r="F27" i="95"/>
  <c r="F10" i="95"/>
  <c r="H22" i="93"/>
  <c r="H23" i="93"/>
  <c r="H16" i="93"/>
  <c r="G17" i="93"/>
  <c r="G15" i="93"/>
  <c r="G13" i="93"/>
  <c r="G5" i="93"/>
  <c r="E21" i="93"/>
  <c r="E19" i="93"/>
  <c r="F15" i="93"/>
  <c r="F7" i="93"/>
  <c r="F6" i="93"/>
  <c r="H20" i="93"/>
  <c r="G26" i="93"/>
  <c r="D25" i="93"/>
  <c r="D23" i="93"/>
  <c r="F26" i="93"/>
  <c r="F6" i="113"/>
  <c r="H10" i="93"/>
  <c r="G7" i="93"/>
  <c r="F13" i="93"/>
  <c r="I12" i="94"/>
  <c r="H13" i="94"/>
  <c r="F19" i="113"/>
  <c r="H22" i="94"/>
  <c r="F21" i="94"/>
  <c r="H18" i="94"/>
  <c r="F17" i="94"/>
  <c r="F20" i="113"/>
  <c r="F27" i="94"/>
  <c r="H5" i="94"/>
  <c r="F9" i="94"/>
  <c r="H12" i="94"/>
  <c r="F7" i="94"/>
  <c r="O14" i="95"/>
  <c r="F23" i="95"/>
  <c r="I22" i="95"/>
  <c r="D21" i="95"/>
  <c r="G20" i="95"/>
  <c r="O27" i="95"/>
  <c r="L26" i="95"/>
  <c r="D26" i="95"/>
  <c r="G25" i="95"/>
  <c r="J24" i="95"/>
  <c r="O19" i="95"/>
  <c r="H27" i="95"/>
  <c r="F36" i="113"/>
  <c r="F28" i="113"/>
  <c r="N18" i="95"/>
  <c r="L16" i="95"/>
  <c r="G15" i="95"/>
  <c r="K14" i="95"/>
  <c r="F13" i="95"/>
  <c r="I12" i="95"/>
  <c r="D7" i="95"/>
  <c r="J6" i="95"/>
  <c r="H5" i="95"/>
  <c r="N23" i="95"/>
  <c r="I8" i="95"/>
  <c r="I17" i="95"/>
  <c r="D16" i="95"/>
  <c r="H17" i="93"/>
  <c r="H25" i="93"/>
  <c r="C5" i="113"/>
  <c r="C6" i="113"/>
  <c r="C8" i="113"/>
  <c r="O22" i="95"/>
  <c r="D14" i="95"/>
  <c r="J15" i="95"/>
  <c r="H16" i="95"/>
  <c r="F14" i="95"/>
  <c r="L8" i="95"/>
  <c r="J12" i="95"/>
  <c r="H13" i="95"/>
  <c r="E11" i="95"/>
  <c r="M11" i="95"/>
  <c r="D18" i="94"/>
  <c r="F20" i="94"/>
  <c r="F26" i="94"/>
  <c r="D5" i="95"/>
  <c r="D6" i="95"/>
  <c r="N7" i="95"/>
  <c r="D9" i="95"/>
  <c r="L9" i="95"/>
  <c r="D6" i="93"/>
  <c r="F19" i="94"/>
  <c r="D12" i="95"/>
  <c r="G13" i="94"/>
  <c r="J17" i="95"/>
  <c r="H25" i="95"/>
  <c r="I15" i="95"/>
  <c r="I25" i="94"/>
  <c r="F18" i="93"/>
  <c r="E7" i="94"/>
  <c r="L7" i="95"/>
  <c r="D32" i="113"/>
  <c r="E32" i="113" s="1"/>
  <c r="D29" i="113"/>
  <c r="E29" i="113" s="1"/>
  <c r="AF28" i="4" l="1"/>
  <c r="AG28" i="4" s="1"/>
  <c r="AE32" i="5"/>
  <c r="C20" i="11"/>
  <c r="B86" i="11"/>
  <c r="AC32" i="9"/>
  <c r="AC17" i="5"/>
  <c r="AF32" i="27"/>
  <c r="AG31" i="27"/>
  <c r="AE28" i="9"/>
  <c r="E85" i="11" s="1"/>
  <c r="C17" i="11"/>
  <c r="AG18" i="27"/>
  <c r="AD17" i="9"/>
  <c r="D74" i="11" s="1"/>
  <c r="AD32" i="5"/>
  <c r="AG24" i="4"/>
  <c r="AE21" i="9"/>
  <c r="E78" i="11" s="1"/>
  <c r="AE29" i="9"/>
  <c r="E86" i="11" s="1"/>
  <c r="AE33" i="5"/>
  <c r="AD31" i="9"/>
  <c r="AD28" i="9"/>
  <c r="D85" i="11" s="1"/>
  <c r="AF30" i="4"/>
  <c r="AE20" i="5"/>
  <c r="AF20" i="4"/>
  <c r="AC30" i="5"/>
  <c r="AD30" i="9"/>
  <c r="AE24" i="5"/>
  <c r="E34" i="113"/>
  <c r="AD31" i="5"/>
  <c r="C18" i="11"/>
  <c r="B84" i="11"/>
  <c r="H11" i="93"/>
  <c r="AG20" i="4"/>
  <c r="F38" i="113"/>
  <c r="I14" i="94"/>
  <c r="H8" i="93"/>
  <c r="AG32" i="27"/>
  <c r="I17" i="94"/>
  <c r="AG30" i="4"/>
  <c r="AC19" i="5"/>
  <c r="AE18" i="5"/>
  <c r="AF12" i="4"/>
  <c r="AG12" i="4" s="1"/>
  <c r="AC29" i="9"/>
  <c r="C86" i="11" s="1"/>
  <c r="AC28" i="5"/>
  <c r="AC32" i="5"/>
  <c r="AF29" i="27"/>
  <c r="AH15" i="27"/>
  <c r="AD16" i="9"/>
  <c r="D73" i="11" s="1"/>
  <c r="B92" i="11"/>
  <c r="D87" i="11"/>
  <c r="AE27" i="9"/>
  <c r="E84" i="11" s="1"/>
  <c r="AC29" i="5"/>
  <c r="AC15" i="5"/>
  <c r="AC15" i="9"/>
  <c r="C72" i="11" s="1"/>
  <c r="AF15" i="27"/>
  <c r="AF15" i="4"/>
  <c r="AG15" i="4" s="1"/>
  <c r="AG23" i="27"/>
  <c r="AD23" i="9"/>
  <c r="D80" i="11" s="1"/>
  <c r="AD23" i="5"/>
  <c r="AE23" i="9"/>
  <c r="E80" i="11" s="1"/>
  <c r="AH23" i="27"/>
  <c r="AD13" i="9"/>
  <c r="AF13" i="4"/>
  <c r="AG13" i="4" s="1"/>
  <c r="AG13" i="27"/>
  <c r="AG17" i="4"/>
  <c r="AC27" i="9"/>
  <c r="C84" i="11" s="1"/>
  <c r="AC28" i="9"/>
  <c r="C85" i="11" s="1"/>
  <c r="AF27" i="27"/>
  <c r="AF28" i="27"/>
  <c r="AH16" i="27"/>
  <c r="AE16" i="9"/>
  <c r="E73" i="11" s="1"/>
  <c r="AE16" i="5"/>
  <c r="AE17" i="9"/>
  <c r="E74" i="11" s="1"/>
  <c r="AF16" i="4"/>
  <c r="AG16" i="4" s="1"/>
  <c r="AH17" i="27"/>
  <c r="AD24" i="5"/>
  <c r="AD14" i="9"/>
  <c r="D71" i="11" s="1"/>
  <c r="AG14" i="27"/>
  <c r="AD15" i="9"/>
  <c r="D72" i="11" s="1"/>
  <c r="AD14" i="5"/>
  <c r="AG15" i="27"/>
  <c r="AD21" i="9"/>
  <c r="D78" i="11" s="1"/>
  <c r="AD21" i="5"/>
  <c r="AG21" i="27"/>
  <c r="AF21" i="4"/>
  <c r="AG21" i="4" s="1"/>
  <c r="AC16" i="9"/>
  <c r="C73" i="11" s="1"/>
  <c r="AC27" i="5"/>
  <c r="AF23" i="27"/>
  <c r="AF23" i="4"/>
  <c r="AG23" i="4" s="1"/>
  <c r="AF24" i="27"/>
  <c r="AC23" i="9"/>
  <c r="C80" i="11" s="1"/>
  <c r="AC23" i="5"/>
  <c r="AE12" i="9"/>
  <c r="AH12" i="27"/>
  <c r="AF14" i="27"/>
  <c r="AC14" i="5"/>
  <c r="AC14" i="9"/>
  <c r="C71" i="11" s="1"/>
  <c r="AF14" i="4"/>
  <c r="AG14" i="4" s="1"/>
  <c r="AD17" i="5"/>
  <c r="AD27" i="5"/>
  <c r="AF22" i="4"/>
  <c r="AG22" i="4" s="1"/>
  <c r="AC26" i="5"/>
  <c r="AC22" i="5"/>
  <c r="AF22" i="27"/>
  <c r="AC22" i="9"/>
  <c r="C79" i="11" s="1"/>
  <c r="AD26" i="5"/>
  <c r="AF26" i="4"/>
  <c r="AG26" i="4" s="1"/>
  <c r="AG27" i="27"/>
  <c r="AF27" i="4"/>
  <c r="AG27" i="4" s="1"/>
  <c r="AH27" i="27"/>
  <c r="AD28" i="5"/>
  <c r="AD11" i="9"/>
  <c r="AG11" i="27"/>
  <c r="AG12" i="27"/>
  <c r="AF11" i="4"/>
  <c r="AG11" i="4" s="1"/>
  <c r="AD12" i="9"/>
  <c r="AD15" i="5"/>
  <c r="AF19" i="27"/>
  <c r="AC19" i="9"/>
  <c r="C76" i="11" s="1"/>
  <c r="C19" i="11"/>
  <c r="B85" i="11"/>
  <c r="AE14" i="9"/>
  <c r="E71" i="11" s="1"/>
  <c r="AH14" i="27"/>
  <c r="AG22" i="27"/>
  <c r="AD22" i="9"/>
  <c r="D79" i="11" s="1"/>
  <c r="AD22" i="5"/>
  <c r="AD27" i="9"/>
  <c r="D84" i="11" s="1"/>
  <c r="AD20" i="9"/>
  <c r="D77" i="11" s="1"/>
  <c r="AG20" i="27"/>
  <c r="AD19" i="5"/>
  <c r="AD19" i="9"/>
  <c r="D76" i="11" s="1"/>
  <c r="AG19" i="27"/>
  <c r="AC26" i="9"/>
  <c r="C83" i="11" s="1"/>
  <c r="AC25" i="9"/>
  <c r="C82" i="11" s="1"/>
  <c r="AC25" i="5"/>
  <c r="AF26" i="27"/>
  <c r="AD24" i="9"/>
  <c r="D81" i="11" s="1"/>
  <c r="C14" i="11"/>
  <c r="B80" i="11"/>
  <c r="AF18" i="4"/>
  <c r="AG18" i="4" s="1"/>
  <c r="AF18" i="27"/>
  <c r="AC18" i="5"/>
  <c r="AC18" i="9"/>
  <c r="C75" i="11" s="1"/>
  <c r="AH11" i="27"/>
  <c r="AE11" i="9"/>
  <c r="B93" i="11"/>
  <c r="E87" i="11"/>
  <c r="AC20" i="9"/>
  <c r="C77" i="11" s="1"/>
  <c r="Z23" i="4"/>
  <c r="AE30" i="5"/>
  <c r="AD30" i="5"/>
  <c r="AG24" i="27"/>
  <c r="AF10" i="4"/>
  <c r="AG10" i="4" s="1"/>
  <c r="AF11" i="27"/>
  <c r="AC11" i="9"/>
  <c r="AH32" i="27"/>
  <c r="AE32" i="9"/>
  <c r="AH31" i="27"/>
  <c r="AE31" i="9"/>
  <c r="AE13" i="9"/>
  <c r="AH24" i="27"/>
  <c r="AD33" i="5"/>
  <c r="AD29" i="9"/>
  <c r="D86" i="11" s="1"/>
  <c r="AF29" i="4"/>
  <c r="AG29" i="4" s="1"/>
  <c r="AG29" i="27"/>
  <c r="AF31" i="4"/>
  <c r="AG31" i="4" s="1"/>
  <c r="AC31" i="5"/>
  <c r="AC31" i="9"/>
  <c r="AG30" i="27"/>
  <c r="AE24" i="9"/>
  <c r="E81" i="11" s="1"/>
  <c r="AE25" i="9"/>
  <c r="E82" i="11" s="1"/>
  <c r="AE26" i="9"/>
  <c r="E83" i="11" s="1"/>
  <c r="AE25" i="5"/>
  <c r="AH25" i="27"/>
  <c r="AE29" i="5"/>
  <c r="AH26" i="27"/>
  <c r="AD29" i="5"/>
  <c r="AG25" i="27"/>
  <c r="AD25" i="5"/>
  <c r="AG26" i="27"/>
  <c r="AF25" i="4"/>
  <c r="AG25" i="4" s="1"/>
  <c r="AD26" i="9"/>
  <c r="D83" i="11" s="1"/>
  <c r="AD25" i="9"/>
  <c r="D82" i="11" s="1"/>
  <c r="C12" i="11"/>
  <c r="B78" i="11"/>
  <c r="AE20" i="9"/>
  <c r="E77" i="11" s="1"/>
  <c r="AE19" i="5"/>
  <c r="AH20" i="27"/>
  <c r="AH19" i="27"/>
  <c r="AE19" i="9"/>
  <c r="E76" i="11" s="1"/>
  <c r="AE23" i="5"/>
  <c r="AF19" i="4"/>
  <c r="AG19" i="4" s="1"/>
  <c r="B91" i="11"/>
  <c r="C87" i="11"/>
  <c r="H21" i="93"/>
  <c r="H6" i="93"/>
  <c r="H9" i="93"/>
  <c r="H5" i="93"/>
  <c r="H18" i="93"/>
  <c r="H14" i="93"/>
  <c r="H12" i="93"/>
  <c r="I24" i="94"/>
  <c r="I10" i="94"/>
  <c r="I8" i="94"/>
  <c r="O11" i="95"/>
  <c r="O10" i="95"/>
  <c r="E30" i="113"/>
  <c r="E38" i="113"/>
  <c r="E35" i="113"/>
  <c r="E36" i="113"/>
  <c r="E33" i="113"/>
  <c r="E27" i="113"/>
  <c r="E31" i="113"/>
  <c r="E28" i="113"/>
  <c r="E37" i="113"/>
  <c r="O9" i="95"/>
  <c r="H19" i="93"/>
  <c r="I6" i="94"/>
  <c r="I21" i="94"/>
  <c r="I22" i="94"/>
  <c r="I11" i="94"/>
  <c r="I9" i="94"/>
  <c r="I5" i="94"/>
  <c r="I20" i="94"/>
  <c r="I16" i="94"/>
  <c r="I15" i="94"/>
  <c r="I27" i="94"/>
  <c r="F21" i="113"/>
  <c r="O21" i="95"/>
  <c r="O23" i="95"/>
  <c r="O20" i="95"/>
  <c r="O24" i="95"/>
  <c r="D9" i="113"/>
  <c r="O17" i="95"/>
  <c r="O16" i="95"/>
  <c r="O13" i="95"/>
  <c r="D21" i="113"/>
  <c r="O12" i="95"/>
  <c r="O5" i="95"/>
  <c r="I18" i="94"/>
  <c r="O8" i="95"/>
  <c r="I13" i="94"/>
  <c r="O6" i="95"/>
  <c r="O25" i="95"/>
  <c r="I19" i="94"/>
  <c r="O15" i="95"/>
  <c r="I7" i="94"/>
  <c r="E7" i="113" l="1"/>
  <c r="E4" i="113"/>
  <c r="E5" i="113"/>
  <c r="E9" i="113"/>
  <c r="E8" i="113"/>
  <c r="E6" i="113"/>
  <c r="E16" i="113"/>
  <c r="E20" i="113"/>
  <c r="E19" i="113"/>
  <c r="E21" i="113"/>
  <c r="E15" i="113"/>
  <c r="E17" i="113"/>
  <c r="E18" i="113"/>
</calcChain>
</file>

<file path=xl/sharedStrings.xml><?xml version="1.0" encoding="utf-8"?>
<sst xmlns="http://schemas.openxmlformats.org/spreadsheetml/2006/main" count="3803" uniqueCount="545">
  <si>
    <t>GHANA STATISTICAL SERVICE</t>
  </si>
  <si>
    <t>Statistics for Development and Progress</t>
  </si>
  <si>
    <t>Quarterly GDP Bullletin</t>
  </si>
  <si>
    <t>Ghana Statistical Service (GSS)</t>
  </si>
  <si>
    <t>P.O. Box GP 1098, Accra</t>
  </si>
  <si>
    <t>Table of Content</t>
  </si>
  <si>
    <t>Notes………...………………………………………………………………………………………………………....  1</t>
  </si>
  <si>
    <t>Appendix discription..…..……………………………………………………………………………………….   2</t>
  </si>
  <si>
    <t>Appendices  …………………………………………………………………………………………………………..  3</t>
  </si>
  <si>
    <t>NOTES</t>
  </si>
  <si>
    <t>Forthcoming issues</t>
  </si>
  <si>
    <t xml:space="preserve"> Issue</t>
  </si>
  <si>
    <t>Expected Date of Publication</t>
  </si>
  <si>
    <t>Explanatory notes</t>
  </si>
  <si>
    <t xml:space="preserve">Introduction  </t>
  </si>
  <si>
    <t xml:space="preserve">Gross Domestic Product (GDP) is Ghana’s official measure of economic growth.There are three different approaches for calculating GDP. These are the production approach, the expenditure approach and the income approach. The production and expenditure approaches are used to calculate Ghana’s GDP on a quarterly basis. </t>
  </si>
  <si>
    <t>For more information about GDP and the national accounts, go to  Ghana Statistical Service website (www.statsghana.gov.gh).</t>
  </si>
  <si>
    <t>Sources and Methods</t>
  </si>
  <si>
    <t xml:space="preserve">
This Statistical Release contains independently compiled quarterly estimates of the Gross Domestic Product (GDP) from the first quarter of 2013 onwards. The estimates are based on the 2008 System of National Accounts (SNA), International Standard Industrial Classification Revision 4 published by the United Nations and Quarterly National Accounts Manual: Concepts, Data Sources and Compilation by International Monetary Fund (IMF). This means that the methodology, concepts and classifications are in accordance with the guidelines and recommendations of an internationally agreed system of national accounts. The estimates of real GDP use 2013 as the base year.</t>
  </si>
  <si>
    <t xml:space="preserve">Methodology </t>
  </si>
  <si>
    <t xml:space="preserve">Short-term indicators are used to estimate the quarterly GDP (See IMF's Quarterly National Accounts Manual: Concepts, Data sources, and Compilation) from which annual GDP estimates are calculated independently from the quarterly estimates. Alternatively, annual GDP estimates are derived as the sum of the GDP for the four quarters of the year. </t>
  </si>
  <si>
    <t xml:space="preserve">Seasonal adjustment </t>
  </si>
  <si>
    <t>The quarterly value added and GDP estimates have been seasonally adjusted. Seasonal adjustment is the process of estimating and removing seasonal effects from time series to reveal non-seasonal features. This process is to provide a clearer view of short term movements and trends and to allow early identification of turning points.</t>
  </si>
  <si>
    <t>Revision policy</t>
  </si>
  <si>
    <t>Revisions to the previously published series may be made each quarter. The frequency and cause of these revisions are as follows:</t>
  </si>
  <si>
    <r>
      <rPr>
        <b/>
        <sz val="12"/>
        <color indexed="8"/>
        <rFont val="Calibri"/>
        <family val="2"/>
      </rPr>
      <t>Quarterly:</t>
    </r>
    <r>
      <rPr>
        <sz val="12"/>
        <color indexed="8"/>
        <rFont val="Calibri"/>
        <family val="2"/>
      </rPr>
      <t xml:space="preserve"> additional data becoming available for the latest quarters, which are used to update existing estimates; revisions to quarterly data (e.g. revisions to the Balance of Payments, Fiscal data, VAT data), which are incorporated as soon as they are available to maintain consistency among different series of published macro-economic statistics. </t>
    </r>
  </si>
  <si>
    <r>
      <rPr>
        <b/>
        <sz val="12"/>
        <color indexed="8"/>
        <rFont val="Calibri"/>
        <family val="2"/>
      </rPr>
      <t>Annual:</t>
    </r>
    <r>
      <rPr>
        <sz val="12"/>
        <color indexed="8"/>
        <rFont val="Calibri"/>
        <family val="2"/>
      </rPr>
      <t xml:space="preserve"> introduction of annual data following the release of the latest annual national accounts each year. </t>
    </r>
  </si>
  <si>
    <r>
      <rPr>
        <b/>
        <sz val="12"/>
        <color indexed="8"/>
        <rFont val="Calibri"/>
        <family val="2"/>
      </rPr>
      <t>Irregular: Irregular revisions occur</t>
    </r>
    <r>
      <rPr>
        <sz val="12"/>
        <color indexed="8"/>
        <rFont val="Calibri"/>
        <family val="2"/>
      </rPr>
      <t xml:space="preserve"> for example, as a result of methodological changes. Note that, as far as possible, revisions of this nature are incorporated to coincide with the annual cycle of revisions outlined above.</t>
    </r>
  </si>
  <si>
    <t>Appendix description</t>
  </si>
  <si>
    <t>Tables</t>
  </si>
  <si>
    <t>Table 1 - Quarterly Value Added by Activity and Gross Domestic Product at Constant 2006 Prices (GHc Million)</t>
  </si>
  <si>
    <t>Agriculture Sector</t>
  </si>
  <si>
    <t>Industry Sector</t>
  </si>
  <si>
    <t>Services Sector</t>
  </si>
  <si>
    <t>Year</t>
  </si>
  <si>
    <t>Quarter</t>
  </si>
  <si>
    <t>Crops &amp; Cocoa</t>
  </si>
  <si>
    <t>Livestock</t>
  </si>
  <si>
    <t>Forestry</t>
  </si>
  <si>
    <t>Fishing</t>
  </si>
  <si>
    <t>Mining 
and Quarrying</t>
  </si>
  <si>
    <t xml:space="preserve"> Manufacturing</t>
  </si>
  <si>
    <t xml:space="preserve">Electricity 
</t>
  </si>
  <si>
    <t>Water &amp; Sewerage</t>
  </si>
  <si>
    <t xml:space="preserve"> Construction</t>
  </si>
  <si>
    <t>Trade; Repair Of Vehicles, Household Goods</t>
  </si>
  <si>
    <t>Hotels And Restaurants</t>
  </si>
  <si>
    <t>Transport &amp; Storage</t>
  </si>
  <si>
    <t>Information &amp; Communication</t>
  </si>
  <si>
    <t xml:space="preserve"> Financial &amp; Insurance Activities</t>
  </si>
  <si>
    <t>Real Estate Activities</t>
  </si>
  <si>
    <t>Business &amp; other Services Activities</t>
  </si>
  <si>
    <t>Public Administration</t>
  </si>
  <si>
    <t>Education</t>
  </si>
  <si>
    <t>Health</t>
  </si>
  <si>
    <t xml:space="preserve"> Other  Personal Service  Activities</t>
  </si>
  <si>
    <t>Total Value Added at Basis Prices</t>
  </si>
  <si>
    <t>Net Taxes</t>
  </si>
  <si>
    <t>GDP at Constant Prices</t>
  </si>
  <si>
    <t>Agric</t>
  </si>
  <si>
    <t>Ind</t>
  </si>
  <si>
    <t>Serv</t>
  </si>
  <si>
    <t>controle</t>
  </si>
  <si>
    <t>3*</t>
  </si>
  <si>
    <t>4*</t>
  </si>
  <si>
    <t>1*</t>
  </si>
  <si>
    <t>* provisional</t>
  </si>
  <si>
    <t>Table 2 - Percentage change (quarter-on-quarter) in the quarterly value added by Activity at 2006 constant prices</t>
  </si>
  <si>
    <t xml:space="preserve"> Year   </t>
  </si>
  <si>
    <t xml:space="preserve"> Quarter   </t>
  </si>
  <si>
    <t>Total Value Added</t>
  </si>
  <si>
    <t xml:space="preserve">Total Value Added </t>
  </si>
  <si>
    <t>5=1+2+3+4</t>
  </si>
  <si>
    <t>11=6+...+10</t>
  </si>
  <si>
    <t>22=11+...21</t>
  </si>
  <si>
    <t>23=5+11+23</t>
  </si>
  <si>
    <t>06q1</t>
  </si>
  <si>
    <t>06q2</t>
  </si>
  <si>
    <t>06q3</t>
  </si>
  <si>
    <t>06q4</t>
  </si>
  <si>
    <t>07q1</t>
  </si>
  <si>
    <t>07q2</t>
  </si>
  <si>
    <t>Q1</t>
  </si>
  <si>
    <t>07q3</t>
  </si>
  <si>
    <t>Q2</t>
  </si>
  <si>
    <t>07q4</t>
  </si>
  <si>
    <t>Q3</t>
  </si>
  <si>
    <t>08q1</t>
  </si>
  <si>
    <t>Q4</t>
  </si>
  <si>
    <t>08q2</t>
  </si>
  <si>
    <t>08q3</t>
  </si>
  <si>
    <t>08q4</t>
  </si>
  <si>
    <t>09q1</t>
  </si>
  <si>
    <t>09q2</t>
  </si>
  <si>
    <t>09q3</t>
  </si>
  <si>
    <t>09q4</t>
  </si>
  <si>
    <t>10q1</t>
  </si>
  <si>
    <t>10q2</t>
  </si>
  <si>
    <t>10q3</t>
  </si>
  <si>
    <t>10q4</t>
  </si>
  <si>
    <t>11q1</t>
  </si>
  <si>
    <t>11q2</t>
  </si>
  <si>
    <t>11q3</t>
  </si>
  <si>
    <t>Q2*</t>
  </si>
  <si>
    <t>Q3*</t>
  </si>
  <si>
    <t>Q4*</t>
  </si>
  <si>
    <t>Q1*</t>
  </si>
  <si>
    <t xml:space="preserve">Table 3 - Percentage Changes (Year-on-Year) in the Quarterly Value Added by Activity and Gross Domestic Product at Constant 2006 Prices </t>
  </si>
  <si>
    <r>
      <rPr>
        <b/>
        <sz val="10"/>
        <color theme="1"/>
        <rFont val="Calibri"/>
        <family val="2"/>
        <scheme val="minor"/>
      </rPr>
      <t xml:space="preserve"> Year   </t>
    </r>
    <r>
      <rPr>
        <b/>
        <sz val="8"/>
        <color indexed="8"/>
        <rFont val="Calibri"/>
        <family val="2"/>
      </rPr>
      <t>1)</t>
    </r>
  </si>
  <si>
    <r>
      <rPr>
        <b/>
        <sz val="10"/>
        <color theme="1"/>
        <rFont val="Calibri"/>
        <family val="2"/>
        <scheme val="minor"/>
      </rPr>
      <t xml:space="preserve"> Quarter   </t>
    </r>
    <r>
      <rPr>
        <b/>
        <sz val="8"/>
        <color indexed="8"/>
        <rFont val="Calibri"/>
        <family val="2"/>
      </rPr>
      <t>2)</t>
    </r>
  </si>
  <si>
    <t>1)   The percentage change is the growth rate for a given year compared with the previous year</t>
  </si>
  <si>
    <t>2)   The percentage change is the growth rate for a given quarter compared with the same quarter in the previous year</t>
  </si>
  <si>
    <t>Table 4 - Seasonal Adjusted Quarterly Gross Value Added by Activity at Constant 2006 Prices   (GHc Million)</t>
  </si>
  <si>
    <t xml:space="preserve">Table 5 - Percentage change (quarter-on-quarter) Seasonal Adjusted Quarterly Gross Value Added by Activity at Constant 2006 Prices </t>
  </si>
  <si>
    <t xml:space="preserve">Table 6 - Percentage Changes (Year-on-Year) in the Seasonal Adjusted Quarterly Value Added by Activity and Gross Domestic Product at Constant 2006 Prices </t>
  </si>
  <si>
    <r>
      <rPr>
        <b/>
        <sz val="10"/>
        <color theme="1"/>
        <rFont val="Calibri"/>
        <family val="2"/>
        <scheme val="minor"/>
      </rPr>
      <t xml:space="preserve"> Year </t>
    </r>
    <r>
      <rPr>
        <b/>
        <sz val="10"/>
        <color indexed="22"/>
        <rFont val="Calibri"/>
        <family val="2"/>
      </rPr>
      <t>1)</t>
    </r>
  </si>
  <si>
    <t>not adjusted</t>
  </si>
  <si>
    <t>s.adjusted</t>
  </si>
  <si>
    <t>year-on-year change</t>
  </si>
  <si>
    <t>quarter-on-quarter change</t>
  </si>
  <si>
    <t xml:space="preserve"> </t>
  </si>
  <si>
    <t>Y/Y</t>
  </si>
  <si>
    <t>Q/Q</t>
  </si>
  <si>
    <t>11q4</t>
  </si>
  <si>
    <t>Industry</t>
  </si>
  <si>
    <t>Services</t>
  </si>
  <si>
    <t xml:space="preserve"> Seasonally adjusted Value added growth rates by sectors (Quarter-on-quarter change in %)</t>
  </si>
  <si>
    <t>q-on-q change, GDP</t>
  </si>
  <si>
    <t>Q-on-Q change 01-2011</t>
  </si>
  <si>
    <t>Combined</t>
  </si>
  <si>
    <t xml:space="preserve">Ghana Statistical Service (GSS) </t>
  </si>
  <si>
    <t>Gross Value Added by Activity Constant 2006 Prices GHc Million</t>
  </si>
  <si>
    <t>Agriculture</t>
  </si>
  <si>
    <t xml:space="preserve"> Financial &amp; Insurance Activities </t>
  </si>
  <si>
    <t>GDP at basic prices</t>
  </si>
  <si>
    <t>Gross Value Added by Activity Constant 2006 Prices - Growth Rates</t>
  </si>
  <si>
    <t xml:space="preserve">Table 4 - </t>
  </si>
  <si>
    <t xml:space="preserve">Percentage change Seasonal Adjusted Gross Value Added by Activity at Constant 2006 Prices </t>
  </si>
  <si>
    <t>adjusted</t>
  </si>
  <si>
    <t>2006-01</t>
  </si>
  <si>
    <t>2006-02</t>
  </si>
  <si>
    <t>2006-03</t>
  </si>
  <si>
    <t>2006-04</t>
  </si>
  <si>
    <t>2007-01</t>
  </si>
  <si>
    <t>2007-02</t>
  </si>
  <si>
    <t>2007-03</t>
  </si>
  <si>
    <t>2007-04</t>
  </si>
  <si>
    <t>2008-01</t>
  </si>
  <si>
    <t>2008-02</t>
  </si>
  <si>
    <t>2008-03</t>
  </si>
  <si>
    <t>2008-04</t>
  </si>
  <si>
    <t>2009-01</t>
  </si>
  <si>
    <t>2009-02</t>
  </si>
  <si>
    <t>2009-03</t>
  </si>
  <si>
    <t>2009-04</t>
  </si>
  <si>
    <t>2010-01</t>
  </si>
  <si>
    <t>2010-02</t>
  </si>
  <si>
    <t>2010-03</t>
  </si>
  <si>
    <t>2010-04</t>
  </si>
  <si>
    <t>2011-01</t>
  </si>
  <si>
    <t>2011-02</t>
  </si>
  <si>
    <t>2011-03</t>
  </si>
  <si>
    <t>2011-04</t>
  </si>
  <si>
    <t xml:space="preserve"> Value Added  (GHc Million)</t>
  </si>
  <si>
    <t xml:space="preserve">% of GDP (@ basic prices) </t>
  </si>
  <si>
    <r>
      <rPr>
        <b/>
        <sz val="11"/>
        <color theme="1"/>
        <rFont val="Calibri"/>
        <family val="2"/>
        <scheme val="minor"/>
      </rPr>
      <t>Total Value Added</t>
    </r>
    <r>
      <rPr>
        <b/>
        <sz val="11"/>
        <color indexed="8"/>
        <rFont val="Calibri"/>
        <family val="2"/>
      </rPr>
      <t xml:space="preserve"> (GDP</t>
    </r>
    <r>
      <rPr>
        <b/>
        <sz val="11"/>
        <color indexed="22"/>
        <rFont val="Calibri"/>
        <family val="2"/>
      </rPr>
      <t>_</t>
    </r>
    <r>
      <rPr>
        <b/>
        <sz val="11"/>
        <color indexed="8"/>
        <rFont val="Calibri"/>
        <family val="2"/>
      </rPr>
      <t>@</t>
    </r>
    <r>
      <rPr>
        <b/>
        <sz val="11"/>
        <color indexed="22"/>
        <rFont val="Calibri"/>
        <family val="2"/>
      </rPr>
      <t>_</t>
    </r>
    <r>
      <rPr>
        <b/>
        <sz val="11"/>
        <color indexed="8"/>
        <rFont val="Calibri"/>
        <family val="2"/>
      </rPr>
      <t>basic prices)</t>
    </r>
  </si>
  <si>
    <t>Net indirect Taxes</t>
  </si>
  <si>
    <r>
      <rPr>
        <b/>
        <sz val="11"/>
        <color theme="1"/>
        <rFont val="Calibri"/>
        <family val="2"/>
        <scheme val="minor"/>
      </rPr>
      <t>Total (GDP</t>
    </r>
    <r>
      <rPr>
        <b/>
        <sz val="11"/>
        <color indexed="9"/>
        <rFont val="Calibri"/>
        <family val="2"/>
      </rPr>
      <t>_</t>
    </r>
    <r>
      <rPr>
        <b/>
        <sz val="11"/>
        <color indexed="8"/>
        <rFont val="Calibri"/>
        <family val="2"/>
      </rPr>
      <t>in</t>
    </r>
    <r>
      <rPr>
        <b/>
        <sz val="11"/>
        <color indexed="9"/>
        <rFont val="Calibri"/>
        <family val="2"/>
      </rPr>
      <t xml:space="preserve"> </t>
    </r>
    <r>
      <rPr>
        <b/>
        <sz val="11"/>
        <color indexed="8"/>
        <rFont val="Calibri"/>
        <family val="2"/>
      </rPr>
      <t>purchaser's</t>
    </r>
    <r>
      <rPr>
        <b/>
        <sz val="11"/>
        <color indexed="9"/>
        <rFont val="Calibri"/>
        <family val="2"/>
      </rPr>
      <t>_</t>
    </r>
    <r>
      <rPr>
        <b/>
        <sz val="11"/>
        <color indexed="8"/>
        <rFont val="Calibri"/>
        <family val="2"/>
      </rPr>
      <t>value)</t>
    </r>
  </si>
  <si>
    <t>ow InformalGDP in purchaser's value</t>
  </si>
  <si>
    <r>
      <rPr>
        <b/>
        <sz val="11"/>
        <color theme="1"/>
        <rFont val="Calibri"/>
        <family val="2"/>
        <scheme val="minor"/>
      </rPr>
      <t xml:space="preserve">Total Non-Oil (GDP </t>
    </r>
    <r>
      <rPr>
        <b/>
        <sz val="11"/>
        <color indexed="8"/>
        <rFont val="Calibri"/>
        <family val="2"/>
      </rPr>
      <t>in</t>
    </r>
    <r>
      <rPr>
        <b/>
        <sz val="11"/>
        <color indexed="9"/>
        <rFont val="Calibri"/>
        <family val="2"/>
      </rPr>
      <t xml:space="preserve"> </t>
    </r>
    <r>
      <rPr>
        <b/>
        <sz val="11"/>
        <color indexed="8"/>
        <rFont val="Calibri"/>
        <family val="2"/>
      </rPr>
      <t>purchaser's</t>
    </r>
    <r>
      <rPr>
        <b/>
        <sz val="11"/>
        <color indexed="9"/>
        <rFont val="Calibri"/>
        <family val="2"/>
      </rPr>
      <t>_</t>
    </r>
    <r>
      <rPr>
        <b/>
        <sz val="11"/>
        <color indexed="8"/>
        <rFont val="Calibri"/>
        <family val="2"/>
      </rPr>
      <t>value)</t>
    </r>
  </si>
  <si>
    <t>ow Informal GDP in purchaser's value</t>
  </si>
  <si>
    <t>2006_Q1</t>
  </si>
  <si>
    <t>2006_Q2</t>
  </si>
  <si>
    <t>2006_Q3</t>
  </si>
  <si>
    <t>2006_Q4</t>
  </si>
  <si>
    <t>2007_Q1</t>
  </si>
  <si>
    <t>2007_Q2</t>
  </si>
  <si>
    <t>2007_Q3</t>
  </si>
  <si>
    <t>2007_Q4</t>
  </si>
  <si>
    <t>2008_Q1</t>
  </si>
  <si>
    <t>2008_Q2</t>
  </si>
  <si>
    <t>2008_Q3</t>
  </si>
  <si>
    <t>2008_Q4</t>
  </si>
  <si>
    <t>2009_Q1</t>
  </si>
  <si>
    <t>2009_Q2</t>
  </si>
  <si>
    <t>2009_Q3</t>
  </si>
  <si>
    <t>2009_Q4</t>
  </si>
  <si>
    <t>2010_Q1</t>
  </si>
  <si>
    <t>2010_Q2</t>
  </si>
  <si>
    <t>2010_Q3</t>
  </si>
  <si>
    <t>2010_Q4</t>
  </si>
  <si>
    <t>2011_Q1</t>
  </si>
  <si>
    <t>2011_Q2</t>
  </si>
  <si>
    <t>2011_Q3</t>
  </si>
  <si>
    <t>2011_Q4</t>
  </si>
  <si>
    <t>2012_Q1</t>
  </si>
  <si>
    <t>2012_Q2</t>
  </si>
  <si>
    <t>2012_Q3</t>
  </si>
  <si>
    <t>2012_Q4</t>
  </si>
  <si>
    <t>2013_Q1</t>
  </si>
  <si>
    <t>2013_Q2</t>
  </si>
  <si>
    <t>2013_Q3</t>
  </si>
  <si>
    <t>2013_Q4</t>
  </si>
  <si>
    <t>2014_Q1</t>
  </si>
  <si>
    <t>2014_Q2</t>
  </si>
  <si>
    <t>2014_Q3</t>
  </si>
  <si>
    <t>2014_Q4</t>
  </si>
  <si>
    <t>2015_Q1</t>
  </si>
  <si>
    <t>2015_Q2</t>
  </si>
  <si>
    <t>2015_Q3</t>
  </si>
  <si>
    <t>2015_Q4</t>
  </si>
  <si>
    <t>2016_Q1</t>
  </si>
  <si>
    <t>2016_Q2</t>
  </si>
  <si>
    <t>2016_Q3</t>
  </si>
  <si>
    <t>2016_Q4</t>
  </si>
  <si>
    <t>2017_Q1</t>
  </si>
  <si>
    <t>2017_Q2</t>
  </si>
  <si>
    <t>2017_Q3</t>
  </si>
  <si>
    <t>2017_Q4</t>
  </si>
  <si>
    <t>2018_Q1</t>
  </si>
  <si>
    <t>2018_Q2</t>
  </si>
  <si>
    <t>2018_Q3</t>
  </si>
  <si>
    <t>2018_Q4</t>
  </si>
  <si>
    <t>2019_Q1</t>
  </si>
  <si>
    <t>2019_Q2</t>
  </si>
  <si>
    <t>2019_Q3</t>
  </si>
  <si>
    <t>2019_Q4</t>
  </si>
  <si>
    <t>2020_Q1</t>
  </si>
  <si>
    <t>2020_Q2</t>
  </si>
  <si>
    <t>2020_Q3</t>
  </si>
  <si>
    <t>2020_Q4</t>
  </si>
  <si>
    <t>2021_Q1</t>
  </si>
  <si>
    <t>2021_Q2</t>
  </si>
  <si>
    <t>2021_Q3</t>
  </si>
  <si>
    <t>2021_Q4</t>
  </si>
  <si>
    <t>2022_Q1</t>
  </si>
  <si>
    <t>2022_Q2</t>
  </si>
  <si>
    <t>2022_Q3</t>
  </si>
  <si>
    <t>2022_Q4</t>
  </si>
  <si>
    <t>2023_Q1*</t>
  </si>
  <si>
    <t>2023_Q2*</t>
  </si>
  <si>
    <t>2023_Q3*</t>
  </si>
  <si>
    <t>2023_Q4*</t>
  </si>
  <si>
    <t>2024_Q1*</t>
  </si>
  <si>
    <t>2024_Q2*</t>
  </si>
  <si>
    <t>2024_Q3*</t>
  </si>
  <si>
    <t>*revised</t>
  </si>
  <si>
    <t>** provisional</t>
  </si>
  <si>
    <t>2023Q4</t>
  </si>
  <si>
    <t>2024Q4</t>
  </si>
  <si>
    <t xml:space="preserve"> Value Added (GHc Million)</t>
  </si>
  <si>
    <t>Cocoa</t>
  </si>
  <si>
    <t>Forestry &amp; Logging</t>
  </si>
  <si>
    <t>ow informal</t>
  </si>
  <si>
    <t>Oil &amp; Gas</t>
  </si>
  <si>
    <t xml:space="preserve">Electricity
</t>
  </si>
  <si>
    <t>Water Supply, Sewerage, Waste Management &amp; Remediation Activities</t>
  </si>
  <si>
    <t>informal</t>
  </si>
  <si>
    <t>Trade; Repair of Vehicles, Household Goods</t>
  </si>
  <si>
    <t>Accommodation &amp; Food Service Activities</t>
  </si>
  <si>
    <t>Real Estate</t>
  </si>
  <si>
    <t>Professional, Administrative &amp; other Services Activities</t>
  </si>
  <si>
    <t>Public Administration &amp; Defence; Social Security</t>
  </si>
  <si>
    <t>Other Personal Service  Activities</t>
  </si>
  <si>
    <t>Agriculture Sub-sector</t>
  </si>
  <si>
    <t>Nominal GDP (GH₵ million)</t>
  </si>
  <si>
    <t>% share</t>
  </si>
  <si>
    <t>Y/Y Change Rate %</t>
  </si>
  <si>
    <t>Crops</t>
  </si>
  <si>
    <t xml:space="preserve"> o/w Cocoa</t>
  </si>
  <si>
    <t>Total</t>
  </si>
  <si>
    <t>Industry sub-sector</t>
  </si>
  <si>
    <t>2023Q3</t>
  </si>
  <si>
    <t>Y/Y Change Rate (%)</t>
  </si>
  <si>
    <t>Mining and Quarrying</t>
  </si>
  <si>
    <t xml:space="preserve"> o/w Oil and Gas</t>
  </si>
  <si>
    <t>Manufacturing</t>
  </si>
  <si>
    <t xml:space="preserve">Electricity </t>
  </si>
  <si>
    <t>Construction</t>
  </si>
  <si>
    <t>Service sub-sector</t>
  </si>
  <si>
    <t>Trade, Repair of Vehicles, Household Goods</t>
  </si>
  <si>
    <t>Financial &amp; Insurance Activities</t>
  </si>
  <si>
    <t>Professional, Admin.&amp; Support Services</t>
  </si>
  <si>
    <t>Public Administration, Defense &amp; Social Security</t>
  </si>
  <si>
    <t>Health &amp; Social Work</t>
  </si>
  <si>
    <t>Other Personal Service Activities</t>
  </si>
  <si>
    <t>Sources of data</t>
  </si>
  <si>
    <t>VAT</t>
  </si>
  <si>
    <t>Hotels and Restaurants</t>
  </si>
  <si>
    <t>National Communication Authority &amp; Vat</t>
  </si>
  <si>
    <t>Bank of Ghana</t>
  </si>
  <si>
    <t>Ministry of Finance</t>
  </si>
  <si>
    <t>Ministry of Finance &amp; Controller and Accountant General Department</t>
  </si>
  <si>
    <t>Ministry of Food and Agriculture</t>
  </si>
  <si>
    <t>COCOBOD</t>
  </si>
  <si>
    <t>Forestry Commission</t>
  </si>
  <si>
    <t>Fishery Commission</t>
  </si>
  <si>
    <t>Minerals Commision</t>
  </si>
  <si>
    <t xml:space="preserve">National </t>
  </si>
  <si>
    <t>Volta River Authority, ECG, GRIDCO</t>
  </si>
  <si>
    <t>Ghana Water Company</t>
  </si>
  <si>
    <t>Cement Producing Factories and Import of Cement</t>
  </si>
  <si>
    <t>Quarterly Value Added  (GHc Million)</t>
  </si>
  <si>
    <t>Year-on-Year change (%)</t>
  </si>
  <si>
    <t>Total (Non Oil GDP)***</t>
  </si>
  <si>
    <t>Total (Non-oil GDP)***</t>
  </si>
  <si>
    <t>Service</t>
  </si>
  <si>
    <t>Non-oil GDP</t>
  </si>
  <si>
    <t>Sources of Data</t>
  </si>
  <si>
    <t>Minerals Commission</t>
  </si>
  <si>
    <t>Ghana National Petroleum Commission</t>
  </si>
  <si>
    <t>VAT-Ghana Revenue Authority</t>
  </si>
  <si>
    <t>Appendix 6-GDP Deflators by economic activity</t>
  </si>
  <si>
    <t>Quarterly Deflators (%)</t>
  </si>
  <si>
    <t xml:space="preserve"> Quarter-on-Quarter Change (%) in Deflators</t>
  </si>
  <si>
    <t xml:space="preserve"> Year-on-Year change (%) in Deflators</t>
  </si>
  <si>
    <t>saisonal adjusted</t>
  </si>
  <si>
    <t>Quarterly Value Added (GHc Million)</t>
  </si>
  <si>
    <t>Industry Sub-sector</t>
  </si>
  <si>
    <t>Real GDP</t>
  </si>
  <si>
    <t>2018Q3</t>
  </si>
  <si>
    <t xml:space="preserve"> 2019Q3</t>
  </si>
  <si>
    <t xml:space="preserve"> (GH₵ million)</t>
  </si>
  <si>
    <t>Services Sub-sector</t>
  </si>
  <si>
    <t>% Share</t>
  </si>
  <si>
    <t>2019Q3</t>
  </si>
  <si>
    <t>(GH₵ million)</t>
  </si>
  <si>
    <t>2019Q2</t>
  </si>
  <si>
    <t>2020Q2</t>
  </si>
  <si>
    <t>Real GDP (GH₵ million)</t>
  </si>
  <si>
    <t>4.132.8</t>
  </si>
  <si>
    <t>SUB-SECTORS</t>
  </si>
  <si>
    <t>Nominal GDP GH₵ m</t>
  </si>
  <si>
    <t>Share in total GDP</t>
  </si>
  <si>
    <t xml:space="preserve">Growth rate </t>
  </si>
  <si>
    <t>Real Estate,</t>
  </si>
  <si>
    <t>Professional, Administrative &amp; Support Service activities</t>
  </si>
  <si>
    <t xml:space="preserve">Crops </t>
  </si>
  <si>
    <t>Health &amp; Social Works</t>
  </si>
  <si>
    <t>Mining &amp; Quarrying</t>
  </si>
  <si>
    <t>Quarter-on-Quarter Change (%)</t>
  </si>
  <si>
    <t>o.w. Cocoa</t>
  </si>
  <si>
    <t>*revised **provisional</t>
  </si>
  <si>
    <t>Table 7 - Agriculture: Deflators</t>
  </si>
  <si>
    <t>Quarterly Deflators (GHc Million)</t>
  </si>
  <si>
    <t>Total Agriculture</t>
  </si>
  <si>
    <t>2017_Q1*</t>
  </si>
  <si>
    <t>2017_Q2*</t>
  </si>
  <si>
    <t>2017_Q3*</t>
  </si>
  <si>
    <t>2017_Q4*</t>
  </si>
  <si>
    <t>2018_Q1*</t>
  </si>
  <si>
    <t>2018_Q2*</t>
  </si>
  <si>
    <t>2018_Q3*</t>
  </si>
  <si>
    <t>2018_Q4*</t>
  </si>
  <si>
    <t>*Provisional</t>
  </si>
  <si>
    <t>year</t>
  </si>
  <si>
    <t>Year-on-Year Change (%)</t>
  </si>
  <si>
    <t>2013_Q1*</t>
  </si>
  <si>
    <t>2013_Q2*</t>
  </si>
  <si>
    <t>2013_Q3*</t>
  </si>
  <si>
    <t>2013_Q4*</t>
  </si>
  <si>
    <t>2014_Q1*</t>
  </si>
  <si>
    <t>2014_Q2*</t>
  </si>
  <si>
    <t>2014_Q3*</t>
  </si>
  <si>
    <t>2014_Q4*</t>
  </si>
  <si>
    <t>2015_Q1*</t>
  </si>
  <si>
    <t>2015_Q2*</t>
  </si>
  <si>
    <t>2015_Q3*</t>
  </si>
  <si>
    <t>2015_Q4*</t>
  </si>
  <si>
    <t>2016_Q1*</t>
  </si>
  <si>
    <t>2016_Q2*</t>
  </si>
  <si>
    <t>2016_Q3*</t>
  </si>
  <si>
    <t>2016_Q4*</t>
  </si>
  <si>
    <t>2023_Q4</t>
  </si>
  <si>
    <t>ow Informal</t>
  </si>
  <si>
    <t>Table 10 - Industry: Deflators</t>
  </si>
  <si>
    <t>Quarterly Deflators  (%)</t>
  </si>
  <si>
    <t>Total Industry</t>
  </si>
  <si>
    <t xml:space="preserve">  Professional, Administrative &amp; Support Service activities</t>
  </si>
  <si>
    <t xml:space="preserve">Health &amp; Social Work </t>
  </si>
  <si>
    <t xml:space="preserve"> Other Personal Service  Activities</t>
  </si>
  <si>
    <t>Table 13-Service: Deflators</t>
  </si>
  <si>
    <t>Total Services</t>
  </si>
  <si>
    <t>Quarter-on-Quarter Growth in Value Added (%)</t>
  </si>
  <si>
    <t>Year-on-Year Growth in Value Added (%)</t>
  </si>
  <si>
    <t>Trade; Repair 0f Vehicles, Household Goods</t>
  </si>
  <si>
    <t>2024_Q4*</t>
  </si>
  <si>
    <t>Total GDP***</t>
  </si>
  <si>
    <t>2021Q1</t>
  </si>
  <si>
    <t>2021Q2</t>
  </si>
  <si>
    <t>2021Q3</t>
  </si>
  <si>
    <t>2021Q4</t>
  </si>
  <si>
    <t>2022Q1</t>
  </si>
  <si>
    <t>2022Q2</t>
  </si>
  <si>
    <t>2022Q3</t>
  </si>
  <si>
    <t>2022Q4</t>
  </si>
  <si>
    <t>2023Q1</t>
  </si>
  <si>
    <t>2023Q2</t>
  </si>
  <si>
    <t>2024Q1</t>
  </si>
  <si>
    <t>2024Q2</t>
  </si>
  <si>
    <t>2024Q3</t>
  </si>
  <si>
    <t>-</t>
  </si>
  <si>
    <t>Trade; Repair Of Motor Vehicles</t>
  </si>
  <si>
    <t>other Personal Service  Activities</t>
  </si>
  <si>
    <t>Net Indirect Taxes</t>
  </si>
  <si>
    <t>2017Q1</t>
  </si>
  <si>
    <t>2017Q2</t>
  </si>
  <si>
    <t>2017Q3</t>
  </si>
  <si>
    <t>2017Q4</t>
  </si>
  <si>
    <t>2018Q1</t>
  </si>
  <si>
    <t>2018Q2</t>
  </si>
  <si>
    <t>2018Q4</t>
  </si>
  <si>
    <t>2019Q1</t>
  </si>
  <si>
    <t>2019Q4</t>
  </si>
  <si>
    <t>2020Q1</t>
  </si>
  <si>
    <t>2020Q3</t>
  </si>
  <si>
    <t>2020Q4</t>
  </si>
  <si>
    <t>GDP at purchasers' Prices</t>
  </si>
  <si>
    <t>2013Q1</t>
  </si>
  <si>
    <t>2013Q2</t>
  </si>
  <si>
    <t>2013Q3</t>
  </si>
  <si>
    <t>2013Q4</t>
  </si>
  <si>
    <t>2014Q1</t>
  </si>
  <si>
    <t>2014Q2</t>
  </si>
  <si>
    <t>2014Q3</t>
  </si>
  <si>
    <t>2014Q4</t>
  </si>
  <si>
    <t>2015Q1</t>
  </si>
  <si>
    <t>2015Q2</t>
  </si>
  <si>
    <t>2015Q3</t>
  </si>
  <si>
    <t>2015Q4</t>
  </si>
  <si>
    <t>2016Q1</t>
  </si>
  <si>
    <t>2016Q2</t>
  </si>
  <si>
    <t>2016Q3</t>
  </si>
  <si>
    <t>2016Q4</t>
  </si>
  <si>
    <t>Table 2 - Seasonal Adjusted Quarterly Gross Domestic Product at Constant 2006 Prices</t>
  </si>
  <si>
    <t>Quarterly GDP  (GHc Million)</t>
  </si>
  <si>
    <t>Quarter-on-quarter growth in GDP (%)</t>
  </si>
  <si>
    <t>Year-on-year growth in GDP (%)</t>
  </si>
  <si>
    <t>Total**</t>
  </si>
  <si>
    <t>** Total includes net indirect taxes</t>
  </si>
  <si>
    <t>gold</t>
  </si>
  <si>
    <t>Wholesale and retail trade; repair of motor vehicles and motorcycles</t>
  </si>
  <si>
    <t>2025Q1</t>
  </si>
  <si>
    <t>2025_Q1*</t>
  </si>
  <si>
    <t>2025Q2</t>
  </si>
  <si>
    <t>2025_Q2*</t>
  </si>
  <si>
    <t>2025Q3</t>
  </si>
  <si>
    <t xml:space="preserve">2025_Q2* </t>
  </si>
  <si>
    <t>Second Quarter of 2026</t>
  </si>
  <si>
    <t>2025_Q3*</t>
  </si>
  <si>
    <t>2025_Q3 *</t>
  </si>
  <si>
    <t xml:space="preserve">2025_Q3* </t>
  </si>
  <si>
    <t>2025Q4</t>
  </si>
  <si>
    <t>2026_Q1**</t>
  </si>
  <si>
    <t>Third Quarter of 2026</t>
  </si>
  <si>
    <t>2025_Q4*</t>
  </si>
  <si>
    <t>2026Q1</t>
  </si>
  <si>
    <t>This publication contains final rebased quarterly GDP estimates for 2006 Q1 to 2023Q4, revised estimates for</t>
  </si>
  <si>
    <t>Fourth Quarter of 2026</t>
  </si>
  <si>
    <t>2023_Q1</t>
  </si>
  <si>
    <t>2023_Q2</t>
  </si>
  <si>
    <t>2023_Q3</t>
  </si>
  <si>
    <t>2025H1</t>
  </si>
  <si>
    <t>2026_Q2**</t>
  </si>
  <si>
    <t>2026H1</t>
  </si>
  <si>
    <t>2026Q2</t>
  </si>
  <si>
    <t xml:space="preserve">2026_Q1* </t>
  </si>
  <si>
    <t xml:space="preserve">2026_Q2** </t>
  </si>
  <si>
    <t>SEPTEMBER 2026 EDITION</t>
  </si>
  <si>
    <t xml:space="preserve"> 2024Q1 to 2026Q1 and provisional estimates for 2026Q2.</t>
  </si>
  <si>
    <t>Total (GDP_in purchaser's_value)</t>
  </si>
  <si>
    <t>Total (GDP)***</t>
  </si>
  <si>
    <t>S/N</t>
  </si>
  <si>
    <t>Sector / Subsector</t>
  </si>
  <si>
    <t>Q1+Q2</t>
  </si>
  <si>
    <t>AGRICULTURE</t>
  </si>
  <si>
    <t xml:space="preserve">  Crops</t>
  </si>
  <si>
    <t xml:space="preserve">    o/w Cocoa</t>
  </si>
  <si>
    <t xml:space="preserve">  Livestock</t>
  </si>
  <si>
    <t xml:space="preserve">  Forestry and Logging</t>
  </si>
  <si>
    <t xml:space="preserve">  Fishing</t>
  </si>
  <si>
    <t>INDUSTRY</t>
  </si>
  <si>
    <t xml:space="preserve">  Mining and Quarrying</t>
  </si>
  <si>
    <t xml:space="preserve">    o/w Oil &amp; Gas</t>
  </si>
  <si>
    <t xml:space="preserve">  Manufacturing</t>
  </si>
  <si>
    <t xml:space="preserve">  Electricity</t>
  </si>
  <si>
    <t xml:space="preserve">  Water and Sewerage</t>
  </si>
  <si>
    <t xml:space="preserve">  Construction</t>
  </si>
  <si>
    <t>SERVICES</t>
  </si>
  <si>
    <t xml:space="preserve">  Trade; Repair of Vehicles, Household Goods</t>
  </si>
  <si>
    <t xml:space="preserve">  Accommodation &amp; Food Service Activities</t>
  </si>
  <si>
    <t xml:space="preserve">  Transport and Storage</t>
  </si>
  <si>
    <t xml:space="preserve">  Information and Communication</t>
  </si>
  <si>
    <t xml:space="preserve">  Financial and Insurance Activities</t>
  </si>
  <si>
    <t xml:space="preserve">  Real Estate</t>
  </si>
  <si>
    <t xml:space="preserve">  Professional, Administrative &amp; Support Service Activities</t>
  </si>
  <si>
    <t xml:space="preserve">  Public Administration &amp; Defence; Social Security</t>
  </si>
  <si>
    <t xml:space="preserve">  Education</t>
  </si>
  <si>
    <t xml:space="preserve">  Health and Social Work</t>
  </si>
  <si>
    <t xml:space="preserve">  Other Service Activities</t>
  </si>
  <si>
    <t>Total Value Added (GDP at basic prices)</t>
  </si>
  <si>
    <t>Overall GDP</t>
  </si>
  <si>
    <t>o/w Informal GDP in purchasers' value</t>
  </si>
  <si>
    <t>Non-Oil GDP</t>
  </si>
  <si>
    <t>Shares Q1+Q2</t>
  </si>
  <si>
    <t>Growth rate Q1+Q2</t>
  </si>
  <si>
    <t>Appendix 27: Contribution to Growth of Gross Domestic Product (GDP) at 2013 Prices by Economic Activity</t>
  </si>
  <si>
    <t>Appendix 30: Half Year Contribution to Growth</t>
  </si>
  <si>
    <t>Appendix 2 - Agriculture: Value Added by activity at Current Prices</t>
  </si>
  <si>
    <t>Appendix 3- Industry: Value Added by Activity at Current Prices</t>
  </si>
  <si>
    <t>Appendix 4 - Services: Value Added by Activity at Current Prices</t>
  </si>
  <si>
    <t>Appendix 5 - Quarterly Deflators by Economic Activity</t>
  </si>
  <si>
    <t>Appendix 1- Quarterly Value Added and Gross Domestic Product at Current Prices by Economic Activity and Respective Sectoral Distribution</t>
  </si>
  <si>
    <t>Appendix 6 - Quarterly Value Added and Gross Domestic Product at Constant 2013 Prices by Economic Activity</t>
  </si>
  <si>
    <t>Appendix 7 - Agriculture: Quarterly Value Added at Constant 2013 Prices by Economic Activity</t>
  </si>
  <si>
    <t>Appendix 8 - Agriculture: Quarterly Value Added at Constant 2013 Prices by Economic Activity (Quarter-on-Quarter Change)</t>
  </si>
  <si>
    <t>Appendix 9 - Agriculture: Quarterly Value dded at Constant 2013 Prices by Economic Activity (Year-on-Year Change)</t>
  </si>
  <si>
    <t>Appendix 10 - Industry: Quarterly Value Added at Constant 2013 Prices by Economic Activity</t>
  </si>
  <si>
    <t>Appendix 11 - Industry: Quarterly Value Added at Constant 2013 Prices by Economic Activity (Quarter-on-Quarter Change)</t>
  </si>
  <si>
    <t>Appendix 12 - Industry: Quarterly Value Added at Constant 2013 Prices by Economic Activity (Year-on-Year Change)</t>
  </si>
  <si>
    <t>Appendix 13 - Services: Quarterly Value Added at Constant 2013 Prices by Economic Activity</t>
  </si>
  <si>
    <t>Appendix 14- Services: Quarterly Value Added at Constant 2013 Prices by Economic Activity (Quarter-on-Quarter Change)</t>
  </si>
  <si>
    <t>Appendix 15 - Services:  Services: Quarterly Value Added at Constant 2013 Prices by Economic Activity (Year-on-Year Change)</t>
  </si>
  <si>
    <t>Appendix 16- Seasonally Adjusted Quarterly Value Added and Gross Domestic Product at Constant 2013 Prices by Economic Activity</t>
  </si>
  <si>
    <t>Appendix 17 - Agriculture: Seasonally Adjusted Quarterly Value Added by Activity</t>
  </si>
  <si>
    <t>Appendix 18 - Agriculture: Seasonally Adjusted Quarterly Value Added by Activity (Quarter-on-Quarter Change)</t>
  </si>
  <si>
    <t>Appendix 19 - Agriculture: Seasonally Adjusted Quarterly Value Added by Activity (Year-on-Year Change)</t>
  </si>
  <si>
    <t>Appendix 20 - Industry: Seasonally Adjusted Quarterly Value Added by Activity</t>
  </si>
  <si>
    <t>Appendix 21 - Industry: Seasonally Adjusted Quarterly Value Added by Activity (Quarter-on-Quarter Change)</t>
  </si>
  <si>
    <t>Appendix 22 - Industry: Seasonally Adjusted Quarterly Value Added by Activity (Year-on-Year Change)</t>
  </si>
  <si>
    <t>Appendix 23- Services: Seasonally Adjusted Quarterly Value Added by Activity</t>
  </si>
  <si>
    <t>Appendix 24 - Seasonally Adjusted Quarterly Value Added by Activity (Quarter-on-Quarter Change)</t>
  </si>
  <si>
    <t>Appendix 25 - Services: Seasonally Adjusted Quarterly Value Added by Activity (Year-on-Year Change)</t>
  </si>
  <si>
    <t>Appendix 26: Distribution of Gross Domestic Product</t>
  </si>
  <si>
    <t>Appendix 28: Half Year Value Added and Gross Domestic Product at Current Prices by Economic Activity and Respective Sectoral Distribution</t>
  </si>
  <si>
    <t>Appendix 29: Half Year Value Added and Gross Domestic Product at Constant Prices by Economic Activity and Respective Sectoral Distribution</t>
  </si>
  <si>
    <t>Appendix 30: Half Year Contribution to Growth, Percentage of Total</t>
  </si>
  <si>
    <t>Diff H1
 (2025-2024)</t>
  </si>
  <si>
    <t>Diff H1
 (2026-2025)</t>
  </si>
  <si>
    <t>Diff H1 
(2026-2025)</t>
  </si>
  <si>
    <t>Diff H1 
(2025-2024)</t>
  </si>
  <si>
    <r>
      <t>The bulletin contains 30 Tables: Appendix 1 to 4</t>
    </r>
    <r>
      <rPr>
        <sz val="12"/>
        <color rgb="FFFF0000"/>
        <rFont val="Calibri"/>
        <family val="2"/>
        <scheme val="minor"/>
      </rPr>
      <t>:</t>
    </r>
    <r>
      <rPr>
        <sz val="12"/>
        <color theme="1"/>
        <rFont val="Calibri"/>
        <family val="2"/>
        <scheme val="minor"/>
      </rPr>
      <t xml:space="preserve"> Quarterly GDP at Current Prices by Economic Activity and respective Sectoral Distribution; Appendix 5: Quarterly Deflators by Economi Activity; Appendix 6 to 15: Quarterly GDP at Constant 2013 prices by Economic Activity and Sectoral Growth rates; Appendix 16 to 25: Seasonally Adjusted Quarterly GDP at Constant 2013  Prices by Economic Activity and Sectoral growth rates. Appendix 26: Distribtion of GDP, Appendix 27: Contribution to Growth. Appendix 28 to 30: Half Year Current GDP, Constant GDP and Contribution to Growth.</t>
    </r>
  </si>
  <si>
    <t>Appendix 27: Contribution to Growth of Gross Domestic Product (GDP) at 2013 Prices by Economic Activity (percent points)</t>
  </si>
  <si>
    <t>Appendix 26: Distribution of Gross Domestic Product (percent)</t>
  </si>
  <si>
    <t>www.statsghana.gov.gh</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</si>
</sst>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22">
    <numFmt numFmtId="5" formatCode="&quot;$&quot;#,##0_);\(&quot;$&quot;#,##0\)"/>
    <numFmt numFmtId="42" formatCode="_(&quot;$&quot;* #,##0_);_(&quot;$&quot;* \(#,##0\);_(&quot;$&quot;* &quot;-&quot;_);_(@_)"/>
    <numFmt numFmtId="41" formatCode="_(* #,##0_);_(* \(#,##0\);_(* &quot;-&quot;_);_(@_)"/>
    <numFmt numFmtId="44" formatCode="_(&quot;$&quot;* #,##0.00_);_(&quot;$&quot;* \(#,##0.00\);_(&quot;$&quot;* &quot;-&quot;??_);_(@_)"/>
    <numFmt numFmtId="43" formatCode="_(* #,##0.00_);_(* \(#,##0.00\);_(* &quot;-&quot;??_);_(@_)"/>
    <numFmt numFmtId="164" formatCode="&quot;£&quot;#,##0;\-&quot;£&quot;#,##0"/>
    <numFmt numFmtId="165" formatCode="&quot;£&quot;#,##0;[Red]\-&quot;£&quot;#,##0"/>
    <numFmt numFmtId="166" formatCode="_-* #,##0_-;\-* #,##0_-;_-* &quot;-&quot;_-;_-@_-"/>
    <numFmt numFmtId="167" formatCode="_-&quot;£&quot;* #,##0.00_-;\-&quot;£&quot;* #,##0.00_-;_-&quot;£&quot;* &quot;-&quot;??_-;_-@_-"/>
    <numFmt numFmtId="168" formatCode="_-* #,##0.00_-;\-* #,##0.00_-;_-* &quot;-&quot;??_-;_-@_-"/>
    <numFmt numFmtId="169" formatCode="0.0%"/>
    <numFmt numFmtId="170" formatCode="0.0_)"/>
    <numFmt numFmtId="171" formatCode="_ * #,##0_ ;_ * \-#,##0_ ;_ * &quot;-&quot;_ ;_ @_ "/>
    <numFmt numFmtId="172" formatCode="0.0"/>
    <numFmt numFmtId="173" formatCode="_ * #,##0.00_ ;_ * \-#,##0.00_ ;_ * &quot;-&quot;??_ ;_ @_ "/>
    <numFmt numFmtId="174" formatCode="General_)"/>
    <numFmt numFmtId="175" formatCode="_-* #,##0.0_-;\-* #,##0.0_-;_-* &quot;-&quot;??_-;_-@_-"/>
    <numFmt numFmtId="176" formatCode="#,##0.00_);[Red]\!\(#,##0.00\!\)"/>
    <numFmt numFmtId="177" formatCode="#,##0.0&quot;   &quot;"/>
    <numFmt numFmtId="178" formatCode="0.00_)"/>
    <numFmt numFmtId="179" formatCode="0_);[Red]\(0\)"/>
    <numFmt numFmtId="180" formatCode="[$-409]mmmm\-yy;@"/>
    <numFmt numFmtId="181" formatCode="#,##0.0&quot;      &quot;"/>
    <numFmt numFmtId="182" formatCode="#,##0.0"/>
    <numFmt numFmtId="183" formatCode="0.000"/>
    <numFmt numFmtId="184" formatCode="_([$€-2]* #,##0.00_);_([$€-2]* \(#,##0.00\);_([$€-2]* &quot;-&quot;??_)"/>
    <numFmt numFmtId="185" formatCode="0&quot;  &quot;"/>
    <numFmt numFmtId="186" formatCode="_(* #,##0.0_);_(* \(#,##0.0\);_(* &quot;-&quot;??_);_(@_)"/>
    <numFmt numFmtId="187" formatCode="_(* #,##0_);_(* \(#,##0\);_(* &quot;-&quot;??_);_(@_)"/>
    <numFmt numFmtId="188" formatCode="#,##0.0&quot;  &quot;"/>
    <numFmt numFmtId="189" formatCode="_(* #,##0.0_);_(* \(#,##0.0\);_(* &quot;-&quot;?_);_(@_)"/>
    <numFmt numFmtId="190" formatCode="#,##0.00&quot;      &quot;"/>
    <numFmt numFmtId="191" formatCode="[$-409]mmmm\ d\,\ yyyy;@"/>
    <numFmt numFmtId="192" formatCode="#,##0.0000"/>
    <numFmt numFmtId="193" formatCode="_-* #,##0.00\ &quot;F&quot;_-;\-* #,##0.00\ &quot;F&quot;_-;_-* &quot;-&quot;??\ &quot;F&quot;_-;_-@_-"/>
    <numFmt numFmtId="194" formatCode="&quot;      &quot;@"/>
    <numFmt numFmtId="195" formatCode="_-* #,##0_-;\-* #,##0_-;_-* &quot;-&quot;??_-;_-@_-"/>
    <numFmt numFmtId="196" formatCode="#,##0.00\ ;\-#,##0.00\ ;&quot; -&quot;#\ ;@\ "/>
    <numFmt numFmtId="197" formatCode="#,##0.00\x;[Red]\(#,##0.00\)\x"/>
    <numFmt numFmtId="198" formatCode="#,##0.0_);\(#,##0.0\);#,##0.0_);@_)"/>
    <numFmt numFmtId="199" formatCode="0.0\ "/>
    <numFmt numFmtId="200" formatCode="0_)"/>
    <numFmt numFmtId="201" formatCode="#,##0_)_x;\(#,##0\)_x;0_)_x;@_)_x"/>
    <numFmt numFmtId="202" formatCode="#,##0.000000"/>
    <numFmt numFmtId="203" formatCode="#,##0;[Red]\(#,##0\)"/>
    <numFmt numFmtId="204" formatCode="_-[$€-2]* #,##0.00_-;\-[$€-2]* #,##0.00_-;_-[$€-2]* &quot;-&quot;??_-"/>
    <numFmt numFmtId="205" formatCode="[$-809]General"/>
    <numFmt numFmtId="206" formatCode="#,##0\ ;&quot; (&quot;#,##0\);&quot; -&quot;#\ ;@\ "/>
    <numFmt numFmtId="207" formatCode="#,##0_);\(#,##0\);\-_)"/>
    <numFmt numFmtId="208" formatCode="#,##0_)\x;\(#,##0\)\x;0_)\x;@_)_x"/>
    <numFmt numFmtId="209" formatCode="&quot;$&quot;#,"/>
    <numFmt numFmtId="210" formatCode="&quot;$&quot;_(#,##0.00_);&quot;$&quot;\(#,##0.00\);&quot;$&quot;_(0.00_);@_)"/>
    <numFmt numFmtId="211" formatCode="#,##0.00_);\(#,##0.00\);0.00_);@_)"/>
    <numFmt numFmtId="212" formatCode="#,##0.00\ ;&quot; (&quot;#,##0.00\);&quot; -&quot;#\ ;@\ "/>
    <numFmt numFmtId="213" formatCode="0.00\ "/>
    <numFmt numFmtId="214" formatCode="#,"/>
    <numFmt numFmtId="215" formatCode="_-* #,##0\ _F_-;\-* #,##0\ _F_-;_-* &quot;-&quot;\ _F_-;_-@_-"/>
    <numFmt numFmtId="216" formatCode="General\ \ \ \ \ \ "/>
    <numFmt numFmtId="217" formatCode="&quot;   &quot;@"/>
    <numFmt numFmtId="218" formatCode="#,##0.00\ &quot;F&quot;;\-#,##0.00\ &quot;F&quot;"/>
    <numFmt numFmtId="219" formatCode="&quot;Cr$&quot;#,##0_);[Red]\(&quot;Cr$&quot;#,##0\)"/>
    <numFmt numFmtId="220" formatCode="#,##0.0_);\(#,##0.0\)"/>
    <numFmt numFmtId="221" formatCode="0.0_)\%;\(0.0\)\%;0.0_)\%;@_)_%"/>
    <numFmt numFmtId="222" formatCode="#.##0,"/>
    <numFmt numFmtId="223" formatCode="yyyy\-mm\-dd;@"/>
    <numFmt numFmtId="224" formatCode="&quot;         &quot;@"/>
    <numFmt numFmtId="225" formatCode="[Black]#,##0.0;[Black]\-#,##0.0;&quot;&quot;;&quot;&quot;"/>
    <numFmt numFmtId="226" formatCode="#,##0.0_)_%;\(#,##0.0\)_%;0.0_)_%;@_)_%"/>
    <numFmt numFmtId="227" formatCode="&quot;€&quot;_(#,##0.00_);&quot;€&quot;\(#,##0.00\);&quot;€&quot;_(0.00_);@_)"/>
    <numFmt numFmtId="228" formatCode="[Black]#,##0.0;[Black]\-#,##0.0;;"/>
    <numFmt numFmtId="229" formatCode="[&gt;=0.05]#,##0.0;[&lt;=-0.05]\-#,##0.0;?0.0"/>
    <numFmt numFmtId="230" formatCode="#,##0.000"/>
    <numFmt numFmtId="231" formatCode="&quot; $&quot;#,##0\ ;&quot; $(&quot;#,##0\);&quot; $- &quot;;@\ "/>
    <numFmt numFmtId="232" formatCode="#,##0.0____"/>
    <numFmt numFmtId="233" formatCode="mm/dd/yy;@"/>
    <numFmt numFmtId="234" formatCode="#.#####"/>
    <numFmt numFmtId="235" formatCode="#.##000"/>
    <numFmt numFmtId="236" formatCode="00000"/>
    <numFmt numFmtId="237" formatCode="General\ "/>
    <numFmt numFmtId="238" formatCode="0.00\ ;\(0.00\)"/>
    <numFmt numFmtId="239" formatCode="\(#,##0.0\);\(\-#,##0.0\);\(@\)"/>
    <numFmt numFmtId="240" formatCode="#,##0\ ;[Red]\(#,##0\)"/>
    <numFmt numFmtId="241" formatCode="&quot;            &quot;@"/>
    <numFmt numFmtId="242" formatCode="#,#00"/>
    <numFmt numFmtId="243" formatCode="0.0\ \ \ \ \ \ \ \ "/>
    <numFmt numFmtId="244" formatCode="&quot;$&quot;#,#00"/>
    <numFmt numFmtId="245" formatCode="[&gt;=0.05]\(#,##0.0\);[&lt;=-0.05]\(\-#,##0.0\);\(\-\-\);\(@\)"/>
    <numFmt numFmtId="246" formatCode="&quot;               &quot;@"/>
    <numFmt numFmtId="247" formatCode="#,##0.0\ ;\(#,##0.0\)"/>
    <numFmt numFmtId="248" formatCode="&quot;€&quot;#,##0;\-&quot;€&quot;#,##0"/>
    <numFmt numFmtId="249" formatCode="\(&quot;$&quot;#,###\)"/>
    <numFmt numFmtId="250" formatCode="%#,#00"/>
    <numFmt numFmtId="251" formatCode="[&gt;=0.05]\(#,##0.0\);[&lt;=-0.05]\(\-#,##0.0\);?\(\-\-\)"/>
    <numFmt numFmtId="252" formatCode="#,##0;[Red]#,##0"/>
    <numFmt numFmtId="253" formatCode="_-* #,##0.00\ &quot;€&quot;_-;\-* #,##0.00\ &quot;€&quot;_-;_-* &quot;-&quot;??\ &quot;€&quot;_-;_-@_-"/>
    <numFmt numFmtId="254" formatCode="#,##0.00&quot; F&quot;;\-#,##0.00&quot; F&quot;"/>
    <numFmt numFmtId="255" formatCode="_-* #,##0\ &quot;F&quot;_-;\-* #,##0\ &quot;F&quot;_-;_-* &quot;-&quot;\ &quot;F&quot;_-;_-@_-"/>
    <numFmt numFmtId="256" formatCode="mmm\-yyyy"/>
    <numFmt numFmtId="257" formatCode="#,##0.0&quot;    &quot;"/>
    <numFmt numFmtId="258" formatCode="&quot;Cr$&quot;#,##0.00_);[Red]\(&quot;Cr$&quot;#,##0.00\)"/>
    <numFmt numFmtId="259" formatCode="&quot;$&quot;#,##0\ ;&quot;($&quot;#,##0\)"/>
    <numFmt numFmtId="260" formatCode="[Black][&gt;0.05]#,##0.0;[Black][&lt;-0.05]\-#,##0.0;;"/>
    <numFmt numFmtId="261" formatCode="[Black][&gt;0.05]#,##0.0;[Black][&lt;-0.05]\-#,##0.0;&quot;&quot;;&quot;&quot;"/>
    <numFmt numFmtId="262" formatCode="&quot;€&quot;#,##0;[Red]\-&quot;€&quot;#,##0"/>
    <numFmt numFmtId="263" formatCode="[Black][&gt;0.5]#,##0;[Black][&lt;-0.5]\-#,##0;;"/>
    <numFmt numFmtId="264" formatCode="0\ "/>
    <numFmt numFmtId="265" formatCode="#,##0.0_);[Red]\(#,##0.0\)"/>
    <numFmt numFmtId="266" formatCode="_-* #,##0.00\ [$€]_-;\-* #,##0.00\ [$€]_-;_-* &quot;-&quot;??\ [$€]_-;_-@_-"/>
    <numFmt numFmtId="267" formatCode="[$€]#,##0.00\ ;\-[$€]#,##0.00\ ;[$€]\-#\ "/>
    <numFmt numFmtId="268" formatCode="#.###,"/>
    <numFmt numFmtId="269" formatCode="#,##0.0_);\-#,##0.0_);?\-\-_)"/>
    <numFmt numFmtId="270" formatCode="_-* #,##0.00\ _€_-;\-* #,##0.00\ _€_-;_-* &quot;-&quot;??\ _€_-;_-@_-"/>
    <numFmt numFmtId="271" formatCode="ddd\ d\-mmm\-yy"/>
    <numFmt numFmtId="272" formatCode="[Black][&gt;0.5]#,##0;[Black][&lt;-0.5]\-#,##0;&quot;&quot;;&quot;&quot;"/>
    <numFmt numFmtId="273" formatCode="[&gt;=0.05]#,##0.0;[&lt;=-0.05]\-#,##0.0;#.0"/>
    <numFmt numFmtId="274" formatCode="#,##0_);[Red]\-#,##0_);"/>
    <numFmt numFmtId="275" formatCode="_-* #,##0.00\ _S_T_D_-;\-* #,##0.00\ _S_T_D_-;_-* &quot;-&quot;??\ _S_T_D_-;_-@_-"/>
    <numFmt numFmtId="276" formatCode="dd\-mmm\-yy_)"/>
    <numFmt numFmtId="277" formatCode="mmmm\ yyyy"/>
    <numFmt numFmtId="278" formatCode="#,##0.00000000000000"/>
    <numFmt numFmtId="279" formatCode="#,##0.0000000000000000"/>
    <numFmt numFmtId="280" formatCode="#,##0.0000000000000000000000"/>
  </numFmts>
  <fonts count="305">
    <font>
      <sz val="11"/>
      <color theme="1"/>
      <name val="Calibri"/>
      <charset val="134"/>
      <scheme val="minor"/>
    </font>
    <font>
      <sz val="12"/>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2"/>
      <color theme="1"/>
      <name val="Calibri"/>
      <family val="2"/>
      <scheme val="minor"/>
    </font>
    <font>
      <sz val="12"/>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2"/>
      <color theme="1"/>
      <name val="Calibri"/>
      <family val="2"/>
      <scheme val="minor"/>
    </font>
    <font>
      <sz val="11"/>
      <color theme="1"/>
      <name val="Calibri"/>
      <family val="2"/>
      <scheme val="minor"/>
    </font>
    <font>
      <sz val="12"/>
      <color theme="1"/>
      <name val="Calibri"/>
      <family val="2"/>
      <scheme val="minor"/>
    </font>
    <font>
      <sz val="11"/>
      <color theme="1"/>
      <name val="Calibri"/>
      <family val="2"/>
      <scheme val="minor"/>
    </font>
    <font>
      <sz val="12"/>
      <color theme="1"/>
      <name val="Calibri"/>
      <family val="2"/>
      <scheme val="minor"/>
    </font>
    <font>
      <sz val="11"/>
      <color theme="1"/>
      <name val="Calibri"/>
      <family val="2"/>
      <scheme val="minor"/>
    </font>
    <font>
      <sz val="12"/>
      <color theme="1"/>
      <name val="Calibri"/>
      <family val="2"/>
      <scheme val="minor"/>
    </font>
    <font>
      <sz val="11"/>
      <color theme="1"/>
      <name val="Calibri"/>
      <family val="2"/>
      <scheme val="minor"/>
    </font>
    <font>
      <b/>
      <sz val="10"/>
      <color theme="1"/>
      <name val="Calibri"/>
      <family val="2"/>
      <scheme val="minor"/>
    </font>
    <font>
      <sz val="10"/>
      <color theme="1"/>
      <name val="Calibri"/>
      <family val="2"/>
      <scheme val="minor"/>
    </font>
    <font>
      <b/>
      <sz val="14"/>
      <color theme="1"/>
      <name val="Calibri"/>
      <family val="2"/>
      <scheme val="minor"/>
    </font>
    <font>
      <sz val="10"/>
      <name val="Calibri"/>
      <family val="2"/>
      <scheme val="minor"/>
    </font>
    <font>
      <sz val="10"/>
      <name val="Arial"/>
      <family val="2"/>
    </font>
    <font>
      <i/>
      <sz val="9"/>
      <color theme="1"/>
      <name val="Calibri"/>
      <family val="2"/>
      <scheme val="minor"/>
    </font>
    <font>
      <sz val="12"/>
      <color theme="1"/>
      <name val="Calibri"/>
      <family val="2"/>
      <scheme val="minor"/>
    </font>
    <font>
      <b/>
      <sz val="12"/>
      <color theme="1"/>
      <name val="Calibri"/>
      <family val="2"/>
      <scheme val="minor"/>
    </font>
    <font>
      <sz val="12"/>
      <name val="Calibri"/>
      <family val="2"/>
      <scheme val="minor"/>
    </font>
    <font>
      <sz val="12"/>
      <name val="Times New Roman"/>
      <family val="1"/>
    </font>
    <font>
      <b/>
      <sz val="9"/>
      <color theme="1"/>
      <name val="Calibri"/>
      <family val="2"/>
      <scheme val="minor"/>
    </font>
    <font>
      <sz val="9"/>
      <color theme="1"/>
      <name val="Calibri"/>
      <family val="2"/>
      <scheme val="minor"/>
    </font>
    <font>
      <sz val="10"/>
      <name val="Times New Roman"/>
      <family val="1"/>
    </font>
    <font>
      <sz val="10"/>
      <color rgb="FFFF0000"/>
      <name val="Calibri"/>
      <family val="2"/>
      <scheme val="minor"/>
    </font>
    <font>
      <sz val="11"/>
      <color rgb="FFFF0000"/>
      <name val="Calibri"/>
      <family val="2"/>
      <scheme val="minor"/>
    </font>
    <font>
      <sz val="11"/>
      <name val="Calibri"/>
      <family val="2"/>
      <scheme val="minor"/>
    </font>
    <font>
      <sz val="10"/>
      <color theme="1"/>
      <name val="Arial"/>
      <family val="2"/>
    </font>
    <font>
      <b/>
      <sz val="11"/>
      <color theme="1"/>
      <name val="Calibri"/>
      <family val="2"/>
      <scheme val="minor"/>
    </font>
    <font>
      <i/>
      <sz val="9"/>
      <color indexed="8"/>
      <name val="Calibri"/>
      <family val="2"/>
      <scheme val="minor"/>
    </font>
    <font>
      <sz val="14"/>
      <color theme="1"/>
      <name val="Calibri"/>
      <family val="2"/>
      <scheme val="minor"/>
    </font>
    <font>
      <i/>
      <sz val="12"/>
      <color indexed="8"/>
      <name val="Calibri"/>
      <family val="2"/>
      <scheme val="minor"/>
    </font>
    <font>
      <i/>
      <sz val="11"/>
      <color indexed="8"/>
      <name val="Calibri"/>
      <family val="2"/>
      <scheme val="minor"/>
    </font>
    <font>
      <i/>
      <sz val="10"/>
      <color theme="1"/>
      <name val="Calibri"/>
      <family val="2"/>
      <scheme val="minor"/>
    </font>
    <font>
      <b/>
      <i/>
      <sz val="12"/>
      <color indexed="8"/>
      <name val="Calibri"/>
      <family val="2"/>
      <scheme val="minor"/>
    </font>
    <font>
      <sz val="16"/>
      <color rgb="FF000000"/>
      <name val="Times New Roman"/>
      <family val="1"/>
    </font>
    <font>
      <sz val="16"/>
      <color theme="1"/>
      <name val="Calibri"/>
      <family val="2"/>
      <scheme val="minor"/>
    </font>
    <font>
      <sz val="16"/>
      <color rgb="FFFF0000"/>
      <name val="Times New Roman"/>
      <family val="1"/>
    </font>
    <font>
      <b/>
      <sz val="11.6"/>
      <color theme="1"/>
      <name val="Calibri"/>
      <family val="2"/>
      <scheme val="minor"/>
    </font>
    <font>
      <i/>
      <sz val="11"/>
      <color theme="1"/>
      <name val="Calibri"/>
      <family val="2"/>
      <scheme val="minor"/>
    </font>
    <font>
      <b/>
      <sz val="10"/>
      <color rgb="FF0070C0"/>
      <name val="Calibri"/>
      <family val="2"/>
      <scheme val="minor"/>
    </font>
    <font>
      <sz val="8"/>
      <color theme="1"/>
      <name val="Calibri"/>
      <family val="2"/>
      <scheme val="minor"/>
    </font>
    <font>
      <b/>
      <sz val="8"/>
      <color theme="1"/>
      <name val="Calibri"/>
      <family val="2"/>
      <scheme val="minor"/>
    </font>
    <font>
      <b/>
      <sz val="12"/>
      <color theme="1"/>
      <name val="Arial"/>
      <family val="2"/>
    </font>
    <font>
      <b/>
      <sz val="10"/>
      <color theme="1"/>
      <name val="Arial"/>
      <family val="2"/>
    </font>
    <font>
      <sz val="11"/>
      <color theme="4" tint="-0.249977111117893"/>
      <name val="Calibri"/>
      <family val="2"/>
      <scheme val="minor"/>
    </font>
    <font>
      <sz val="12"/>
      <color theme="1"/>
      <name val="Arial"/>
      <family val="2"/>
    </font>
    <font>
      <sz val="12"/>
      <color indexed="8"/>
      <name val="Calibri"/>
      <family val="2"/>
    </font>
    <font>
      <b/>
      <sz val="13"/>
      <color theme="1"/>
      <name val="Calibri"/>
      <family val="2"/>
      <scheme val="minor"/>
    </font>
    <font>
      <sz val="11"/>
      <color rgb="FFFFFF00"/>
      <name val="Calibri"/>
      <family val="2"/>
      <scheme val="minor"/>
    </font>
    <font>
      <i/>
      <sz val="20"/>
      <color rgb="FFFFFF00"/>
      <name val="Highlight LET"/>
      <charset val="134"/>
    </font>
    <font>
      <i/>
      <sz val="16"/>
      <color theme="0"/>
      <name val="Calibri"/>
      <family val="2"/>
      <scheme val="minor"/>
    </font>
    <font>
      <b/>
      <sz val="24"/>
      <color theme="3" tint="0.39985351115451523"/>
      <name val="Calibri"/>
      <family val="2"/>
      <scheme val="minor"/>
    </font>
    <font>
      <b/>
      <sz val="8"/>
      <color theme="3" tint="0.39985351115451523"/>
      <name val="Calibri"/>
      <family val="2"/>
      <scheme val="minor"/>
    </font>
    <font>
      <sz val="10"/>
      <name val="MS Sans Serif"/>
      <charset val="134"/>
    </font>
    <font>
      <sz val="11"/>
      <color rgb="FF000000"/>
      <name val="Calibri"/>
      <family val="2"/>
    </font>
    <font>
      <sz val="10"/>
      <name val="Courier"/>
      <charset val="134"/>
    </font>
    <font>
      <sz val="11"/>
      <color indexed="8"/>
      <name val="Calibri"/>
      <family val="2"/>
    </font>
    <font>
      <sz val="10"/>
      <color indexed="8"/>
      <name val="Arial"/>
      <family val="2"/>
    </font>
    <font>
      <u/>
      <sz val="9"/>
      <color indexed="8"/>
      <name val="Times New Roman"/>
      <family val="1"/>
    </font>
    <font>
      <sz val="11"/>
      <color theme="0"/>
      <name val="Calibri"/>
      <family val="2"/>
      <scheme val="minor"/>
    </font>
    <font>
      <sz val="11"/>
      <color indexed="9"/>
      <name val="Calibri"/>
      <family val="2"/>
    </font>
    <font>
      <sz val="18"/>
      <name val="Times New Roman"/>
      <family val="1"/>
    </font>
    <font>
      <b/>
      <sz val="18"/>
      <color theme="3"/>
      <name val="Cambria"/>
      <family val="1"/>
    </font>
    <font>
      <b/>
      <sz val="11"/>
      <color indexed="52"/>
      <name val="Calibri"/>
      <family val="2"/>
    </font>
    <font>
      <sz val="8"/>
      <name val="Times New Roman"/>
      <family val="1"/>
    </font>
    <font>
      <sz val="11"/>
      <color indexed="52"/>
      <name val="Calibri"/>
      <family val="2"/>
    </font>
    <font>
      <sz val="10"/>
      <color indexed="8"/>
      <name val="MS Sans Serif"/>
      <charset val="134"/>
    </font>
    <font>
      <sz val="10"/>
      <color rgb="FF000000"/>
      <name val="Arial"/>
      <family val="2"/>
    </font>
    <font>
      <b/>
      <sz val="6.15"/>
      <name val="Arial"/>
      <family val="2"/>
    </font>
    <font>
      <sz val="12"/>
      <name val="Arial"/>
      <family val="2"/>
    </font>
    <font>
      <sz val="12"/>
      <color indexed="8"/>
      <name val="Times New Roman"/>
      <family val="1"/>
    </font>
    <font>
      <b/>
      <sz val="10"/>
      <name val="Arial"/>
      <family val="2"/>
    </font>
    <font>
      <sz val="11"/>
      <name val="Arial"/>
      <family val="2"/>
    </font>
    <font>
      <sz val="11"/>
      <color indexed="20"/>
      <name val="Calibri"/>
      <family val="2"/>
    </font>
    <font>
      <sz val="11"/>
      <color indexed="17"/>
      <name val="Calibri"/>
      <family val="2"/>
    </font>
    <font>
      <sz val="11"/>
      <color indexed="10"/>
      <name val="Calibri"/>
      <family val="2"/>
    </font>
    <font>
      <b/>
      <i/>
      <sz val="16"/>
      <name val="Helv"/>
      <charset val="134"/>
    </font>
    <font>
      <b/>
      <sz val="11"/>
      <color indexed="56"/>
      <name val="Calibri"/>
      <family val="2"/>
    </font>
    <font>
      <sz val="8"/>
      <name val="Arial"/>
      <family val="2"/>
    </font>
    <font>
      <b/>
      <sz val="12"/>
      <name val="Arial"/>
      <family val="2"/>
    </font>
    <font>
      <sz val="12"/>
      <color theme="1"/>
      <name val="Times New Roman"/>
      <family val="1"/>
    </font>
    <font>
      <sz val="7"/>
      <name val="Small Fonts"/>
      <charset val="134"/>
    </font>
    <font>
      <b/>
      <sz val="11"/>
      <color theme="0"/>
      <name val="Calibri"/>
      <family val="2"/>
      <scheme val="minor"/>
    </font>
    <font>
      <sz val="10"/>
      <name val="Helv"/>
      <charset val="134"/>
    </font>
    <font>
      <b/>
      <sz val="11"/>
      <color indexed="63"/>
      <name val="Calibri"/>
      <family val="2"/>
    </font>
    <font>
      <sz val="8"/>
      <name val="Tms Rmn"/>
      <charset val="134"/>
    </font>
    <font>
      <sz val="11"/>
      <name val="Calibri"/>
      <family val="2"/>
    </font>
    <font>
      <b/>
      <sz val="11"/>
      <color indexed="8"/>
      <name val="Calibri"/>
      <family val="2"/>
    </font>
    <font>
      <sz val="10"/>
      <color indexed="19"/>
      <name val="Arial"/>
      <family val="2"/>
    </font>
    <font>
      <b/>
      <sz val="11"/>
      <color indexed="9"/>
      <name val="Calibri"/>
      <family val="2"/>
    </font>
    <font>
      <b/>
      <sz val="18"/>
      <color theme="3"/>
      <name val="Cambria"/>
      <family val="1"/>
      <scheme val="major"/>
    </font>
    <font>
      <b/>
      <sz val="15"/>
      <color indexed="56"/>
      <name val="Calibri"/>
      <family val="2"/>
    </font>
    <font>
      <b/>
      <sz val="10"/>
      <name val="Times New Roman"/>
      <family val="1"/>
    </font>
    <font>
      <b/>
      <sz val="11"/>
      <color rgb="FFFA7D00"/>
      <name val="Calibri"/>
      <family val="2"/>
      <scheme val="minor"/>
    </font>
    <font>
      <sz val="6.15"/>
      <name val="Arial"/>
      <family val="2"/>
    </font>
    <font>
      <sz val="12"/>
      <name val="±¼¸²Ã¼"/>
      <charset val="129"/>
    </font>
    <font>
      <sz val="11"/>
      <color rgb="FFFA7D00"/>
      <name val="Calibri"/>
      <family val="2"/>
      <scheme val="minor"/>
    </font>
    <font>
      <sz val="11"/>
      <color indexed="62"/>
      <name val="Calibri"/>
      <family val="2"/>
    </font>
    <font>
      <b/>
      <sz val="11"/>
      <name val="Times New Roman"/>
      <family val="1"/>
    </font>
    <font>
      <sz val="11"/>
      <color rgb="FF9C6500"/>
      <name val="Calibri"/>
      <family val="2"/>
      <scheme val="minor"/>
    </font>
    <font>
      <b/>
      <sz val="11"/>
      <color rgb="FF3F3F3F"/>
      <name val="Calibri"/>
      <family val="2"/>
      <scheme val="minor"/>
    </font>
    <font>
      <sz val="11"/>
      <color rgb="FF9C0006"/>
      <name val="Calibri"/>
      <family val="2"/>
    </font>
    <font>
      <sz val="11"/>
      <color rgb="FF9C0006"/>
      <name val="Calibri"/>
      <family val="2"/>
      <scheme val="minor"/>
    </font>
    <font>
      <sz val="11"/>
      <color indexed="60"/>
      <name val="Calibri"/>
      <family val="2"/>
    </font>
    <font>
      <i/>
      <sz val="11"/>
      <color indexed="23"/>
      <name val="Calibri"/>
      <family val="2"/>
    </font>
    <font>
      <i/>
      <sz val="11"/>
      <color rgb="FF7F7F7F"/>
      <name val="Calibri"/>
      <family val="2"/>
      <scheme val="minor"/>
    </font>
    <font>
      <sz val="11"/>
      <color rgb="FF006100"/>
      <name val="Calibri"/>
      <family val="2"/>
      <scheme val="minor"/>
    </font>
    <font>
      <sz val="11"/>
      <color rgb="FF006100"/>
      <name val="Calibri"/>
      <family val="2"/>
    </font>
    <font>
      <sz val="11"/>
      <color rgb="FF3F3F76"/>
      <name val="Calibri"/>
      <family val="2"/>
      <scheme val="minor"/>
    </font>
    <font>
      <b/>
      <sz val="13"/>
      <color indexed="56"/>
      <name val="Calibri"/>
      <family val="2"/>
    </font>
    <font>
      <u/>
      <sz val="6.6"/>
      <color indexed="12"/>
      <name val="Arial"/>
      <family val="2"/>
    </font>
    <font>
      <b/>
      <sz val="18"/>
      <color indexed="56"/>
      <name val="Cambria"/>
      <family val="1"/>
    </font>
    <font>
      <b/>
      <sz val="11"/>
      <color indexed="22"/>
      <name val="Calibri"/>
      <family val="2"/>
    </font>
    <font>
      <b/>
      <sz val="10"/>
      <color indexed="22"/>
      <name val="Calibri"/>
      <family val="2"/>
    </font>
    <font>
      <b/>
      <sz val="8"/>
      <color indexed="8"/>
      <name val="Calibri"/>
      <family val="2"/>
    </font>
    <font>
      <b/>
      <sz val="12"/>
      <color indexed="8"/>
      <name val="Calibri"/>
      <family val="2"/>
    </font>
    <font>
      <sz val="11"/>
      <color theme="1"/>
      <name val="Calibri"/>
      <family val="2"/>
      <scheme val="minor"/>
    </font>
    <font>
      <b/>
      <sz val="11"/>
      <color indexed="52"/>
      <name val="Corbel"/>
      <family val="2"/>
    </font>
    <font>
      <sz val="10"/>
      <name val="Mangal"/>
      <family val="1"/>
    </font>
    <font>
      <sz val="11"/>
      <color indexed="10"/>
      <name val="Corbel"/>
      <family val="2"/>
    </font>
    <font>
      <sz val="10"/>
      <color indexed="8"/>
      <name val="Verdana"/>
      <family val="2"/>
    </font>
    <font>
      <sz val="11"/>
      <color indexed="8"/>
      <name val="Corbel"/>
      <family val="2"/>
    </font>
    <font>
      <sz val="12"/>
      <name val="바탕체"/>
      <family val="1"/>
      <charset val="129"/>
    </font>
    <font>
      <sz val="9"/>
      <name val="Times New Roman"/>
      <family val="1"/>
    </font>
    <font>
      <sz val="11"/>
      <color indexed="9"/>
      <name val="Corbel"/>
      <family val="2"/>
    </font>
    <font>
      <u/>
      <sz val="12"/>
      <color indexed="12"/>
      <name val="Times New Roman"/>
      <family val="1"/>
    </font>
    <font>
      <b/>
      <i/>
      <sz val="10"/>
      <name val="Times New Roman"/>
      <family val="1"/>
    </font>
    <font>
      <sz val="1"/>
      <color indexed="8"/>
      <name val="Courier"/>
      <charset val="134"/>
    </font>
    <font>
      <b/>
      <sz val="10"/>
      <color indexed="8"/>
      <name val="Times New Roman"/>
      <family val="1"/>
    </font>
    <font>
      <b/>
      <sz val="14.05"/>
      <color indexed="8"/>
      <name val="Times New Roman"/>
      <family val="1"/>
    </font>
    <font>
      <sz val="12"/>
      <name val="Helv"/>
      <charset val="134"/>
    </font>
    <font>
      <i/>
      <sz val="10"/>
      <color indexed="8"/>
      <name val="Verdana"/>
      <family val="2"/>
    </font>
    <font>
      <b/>
      <sz val="10"/>
      <color indexed="18"/>
      <name val="Arial"/>
      <family val="2"/>
    </font>
    <font>
      <b/>
      <sz val="1"/>
      <color indexed="8"/>
      <name val="Courier New"/>
      <family val="3"/>
    </font>
    <font>
      <b/>
      <sz val="11"/>
      <color indexed="56"/>
      <name val="Arial"/>
      <family val="2"/>
    </font>
    <font>
      <sz val="12"/>
      <color indexed="24"/>
      <name val="Modern"/>
      <charset val="134"/>
    </font>
    <font>
      <sz val="11"/>
      <color indexed="62"/>
      <name val="Corbel"/>
      <family val="2"/>
    </font>
    <font>
      <sz val="8"/>
      <color indexed="12"/>
      <name val="Helv"/>
      <charset val="134"/>
    </font>
    <font>
      <u/>
      <sz val="10"/>
      <color indexed="12"/>
      <name val="Courier"/>
      <charset val="134"/>
    </font>
    <font>
      <b/>
      <sz val="18"/>
      <color indexed="8"/>
      <name val="Cambria"/>
      <family val="1"/>
    </font>
    <font>
      <b/>
      <i/>
      <sz val="11"/>
      <color indexed="56"/>
      <name val="Arial"/>
      <family val="2"/>
    </font>
    <font>
      <sz val="8"/>
      <name val="Helv"/>
      <charset val="134"/>
    </font>
    <font>
      <sz val="12"/>
      <color indexed="24"/>
      <name val="Modern"/>
      <charset val="255"/>
    </font>
    <font>
      <b/>
      <sz val="8"/>
      <name val="Arial"/>
      <family val="2"/>
    </font>
    <font>
      <b/>
      <sz val="11"/>
      <color indexed="10"/>
      <name val="Calibri"/>
      <family val="2"/>
    </font>
    <font>
      <sz val="9"/>
      <color indexed="8"/>
      <name val="Times New Roman"/>
      <family val="1"/>
    </font>
    <font>
      <b/>
      <sz val="18"/>
      <color indexed="62"/>
      <name val="Cambria"/>
      <family val="1"/>
    </font>
    <font>
      <b/>
      <sz val="9"/>
      <name val="Arial"/>
      <family val="2"/>
    </font>
    <font>
      <b/>
      <sz val="11"/>
      <color indexed="18"/>
      <name val="Arial"/>
      <family val="2"/>
    </font>
    <font>
      <b/>
      <sz val="22"/>
      <color indexed="18"/>
      <name val="Arial"/>
      <family val="2"/>
    </font>
    <font>
      <b/>
      <sz val="11"/>
      <color indexed="9"/>
      <name val="Corbel"/>
      <family val="2"/>
    </font>
    <font>
      <sz val="10"/>
      <color indexed="18"/>
      <name val="Arial"/>
      <family val="2"/>
    </font>
    <font>
      <sz val="11"/>
      <color indexed="18"/>
      <name val="Arial"/>
      <family val="2"/>
    </font>
    <font>
      <b/>
      <sz val="11"/>
      <color indexed="8"/>
      <name val="Corbel"/>
      <family val="2"/>
    </font>
    <font>
      <b/>
      <sz val="15"/>
      <color indexed="62"/>
      <name val="Calibri"/>
      <family val="2"/>
    </font>
    <font>
      <sz val="9"/>
      <color indexed="13"/>
      <name val="Arial"/>
      <family val="2"/>
    </font>
    <font>
      <b/>
      <sz val="12"/>
      <color indexed="24"/>
      <name val="Modern"/>
      <charset val="255"/>
    </font>
    <font>
      <b/>
      <sz val="18"/>
      <color indexed="24"/>
      <name val="Modern"/>
      <charset val="255"/>
    </font>
    <font>
      <sz val="10"/>
      <name val="Tms Rmn"/>
      <charset val="134"/>
    </font>
    <font>
      <sz val="10"/>
      <color indexed="12"/>
      <name val="Arial"/>
      <family val="2"/>
    </font>
    <font>
      <sz val="10"/>
      <color indexed="10"/>
      <name val="MS Sans Serif"/>
      <charset val="134"/>
    </font>
    <font>
      <i/>
      <sz val="12"/>
      <color indexed="56"/>
      <name val="Arial"/>
      <family val="2"/>
    </font>
    <font>
      <sz val="1"/>
      <color indexed="8"/>
      <name val="Courier New"/>
      <family val="3"/>
    </font>
    <font>
      <b/>
      <sz val="11"/>
      <color indexed="18"/>
      <name val="Arial Narrow"/>
      <family val="2"/>
    </font>
    <font>
      <sz val="11"/>
      <color indexed="20"/>
      <name val="Corbel"/>
      <family val="2"/>
    </font>
    <font>
      <u/>
      <sz val="5"/>
      <color indexed="12"/>
      <name val="Courier"/>
      <charset val="134"/>
    </font>
    <font>
      <sz val="9"/>
      <name val="Arial"/>
      <family val="2"/>
    </font>
    <font>
      <vertAlign val="superscript"/>
      <sz val="11"/>
      <name val="Arial"/>
      <family val="2"/>
    </font>
    <font>
      <i/>
      <sz val="11"/>
      <color indexed="56"/>
      <name val="Arial"/>
      <family val="2"/>
    </font>
    <font>
      <sz val="8"/>
      <color indexed="13"/>
      <name val="Arial"/>
      <family val="2"/>
    </font>
    <font>
      <sz val="12"/>
      <name val="???"/>
      <charset val="129"/>
    </font>
    <font>
      <sz val="11"/>
      <color indexed="8"/>
      <name val="Arial"/>
      <family val="2"/>
    </font>
    <font>
      <b/>
      <sz val="14"/>
      <color indexed="18"/>
      <name val="Arial"/>
      <family val="2"/>
    </font>
    <font>
      <u/>
      <sz val="11"/>
      <color theme="10"/>
      <name val="Calibri"/>
      <family val="2"/>
    </font>
    <font>
      <b/>
      <u/>
      <sz val="10"/>
      <name val="Courier"/>
      <charset val="134"/>
    </font>
    <font>
      <sz val="18"/>
      <color indexed="18"/>
      <name val="Arial"/>
      <family val="2"/>
    </font>
    <font>
      <b/>
      <sz val="10"/>
      <color indexed="8"/>
      <name val="Verdana"/>
      <family val="2"/>
    </font>
    <font>
      <sz val="11"/>
      <color indexed="8"/>
      <name val="Verdana"/>
      <family val="2"/>
    </font>
    <font>
      <sz val="14"/>
      <name val="Tms Rmn"/>
      <charset val="134"/>
    </font>
    <font>
      <sz val="11"/>
      <color indexed="52"/>
      <name val="Corbel"/>
      <family val="2"/>
    </font>
    <font>
      <sz val="10"/>
      <name val="Helv"/>
      <charset val="204"/>
    </font>
    <font>
      <u/>
      <sz val="7.5"/>
      <color indexed="12"/>
      <name val="Arial"/>
      <family val="2"/>
    </font>
    <font>
      <i/>
      <sz val="11"/>
      <color indexed="23"/>
      <name val="Corbel"/>
      <family val="2"/>
    </font>
    <font>
      <sz val="10"/>
      <color indexed="9"/>
      <name val="Arial"/>
      <family val="2"/>
    </font>
    <font>
      <b/>
      <sz val="11"/>
      <color indexed="63"/>
      <name val="Corbel"/>
      <family val="2"/>
    </font>
    <font>
      <b/>
      <sz val="15"/>
      <color indexed="54"/>
      <name val="Corbel"/>
      <family val="2"/>
    </font>
    <font>
      <sz val="11"/>
      <name val="Times New Roman"/>
      <family val="1"/>
    </font>
    <font>
      <u/>
      <sz val="10"/>
      <color indexed="12"/>
      <name val="MS Sans Serif"/>
      <charset val="134"/>
    </font>
    <font>
      <b/>
      <sz val="11"/>
      <color indexed="54"/>
      <name val="Corbel"/>
      <family val="2"/>
    </font>
    <font>
      <sz val="10"/>
      <color indexed="20"/>
      <name val="Arial"/>
      <family val="2"/>
    </font>
    <font>
      <b/>
      <u val="singleAccounting"/>
      <sz val="10"/>
      <color indexed="18"/>
      <name val="Arial"/>
      <family val="2"/>
    </font>
    <font>
      <sz val="10"/>
      <color indexed="16"/>
      <name val="Arial"/>
      <family val="2"/>
    </font>
    <font>
      <b/>
      <sz val="11"/>
      <color indexed="9"/>
      <name val="Arial"/>
      <family val="2"/>
    </font>
    <font>
      <sz val="10"/>
      <color indexed="12"/>
      <name val="MS Sans Serif"/>
      <charset val="134"/>
    </font>
    <font>
      <sz val="9"/>
      <color indexed="8"/>
      <name val="Arial"/>
      <family val="2"/>
    </font>
    <font>
      <u/>
      <sz val="11"/>
      <color indexed="12"/>
      <name val="Calibri"/>
      <family val="2"/>
    </font>
    <font>
      <sz val="12"/>
      <color indexed="9"/>
      <name val="MS Sans Serif"/>
      <charset val="134"/>
    </font>
    <font>
      <i/>
      <sz val="9"/>
      <color indexed="10"/>
      <name val="MS PGothic"/>
      <family val="2"/>
    </font>
    <font>
      <sz val="10"/>
      <color indexed="54"/>
      <name val="Verdana"/>
      <family val="2"/>
    </font>
    <font>
      <b/>
      <sz val="11"/>
      <color indexed="8"/>
      <name val="Verdana"/>
      <family val="2"/>
    </font>
    <font>
      <sz val="12"/>
      <name val="Tms Rmn"/>
      <charset val="134"/>
    </font>
    <font>
      <sz val="10"/>
      <color indexed="56"/>
      <name val="Arial"/>
      <family val="2"/>
    </font>
    <font>
      <b/>
      <sz val="13"/>
      <color indexed="9"/>
      <name val="Verdana"/>
      <family val="2"/>
    </font>
    <font>
      <b/>
      <sz val="13"/>
      <color indexed="62"/>
      <name val="Calibri"/>
      <family val="2"/>
    </font>
    <font>
      <b/>
      <sz val="11"/>
      <color indexed="32"/>
      <name val="Arial"/>
      <family val="2"/>
    </font>
    <font>
      <b/>
      <sz val="10"/>
      <name val="MS Sans Serif"/>
      <charset val="134"/>
    </font>
    <font>
      <i/>
      <sz val="9"/>
      <name val="MS Sans Serif"/>
      <charset val="134"/>
    </font>
    <font>
      <b/>
      <i/>
      <sz val="11"/>
      <color indexed="18"/>
      <name val="Arial"/>
      <family val="2"/>
    </font>
    <font>
      <u/>
      <sz val="8.5"/>
      <color indexed="12"/>
      <name val="Arial"/>
      <family val="2"/>
    </font>
    <font>
      <u/>
      <sz val="10"/>
      <color indexed="36"/>
      <name val="Times New Roman"/>
      <family val="1"/>
    </font>
    <font>
      <u/>
      <sz val="9.6"/>
      <color indexed="12"/>
      <name val="Times New Roman"/>
      <family val="1"/>
    </font>
    <font>
      <u/>
      <sz val="10"/>
      <color indexed="12"/>
      <name val="Times New Roman CE"/>
      <charset val="238"/>
    </font>
    <font>
      <sz val="14"/>
      <name val="Helv"/>
      <charset val="134"/>
    </font>
    <font>
      <i/>
      <sz val="1"/>
      <color indexed="8"/>
      <name val="Courier New"/>
      <family val="3"/>
    </font>
    <font>
      <u/>
      <sz val="10"/>
      <name val="Times New Roman"/>
      <family val="1"/>
    </font>
    <font>
      <sz val="10"/>
      <color indexed="8"/>
      <name val="Times New Roman"/>
      <family val="1"/>
    </font>
    <font>
      <b/>
      <sz val="1"/>
      <color indexed="8"/>
      <name val="Courier"/>
      <charset val="134"/>
    </font>
    <font>
      <b/>
      <i/>
      <strike/>
      <u/>
      <sz val="10"/>
      <color indexed="8"/>
      <name val="Arial"/>
      <family val="2"/>
    </font>
    <font>
      <sz val="8.5"/>
      <name val="MS Sans Serif"/>
      <charset val="134"/>
    </font>
    <font>
      <b/>
      <sz val="18"/>
      <color indexed="8"/>
      <name val="Times New Roman"/>
      <family val="1"/>
    </font>
    <font>
      <b/>
      <sz val="14"/>
      <color indexed="8"/>
      <name val="Times New Roman"/>
      <family val="1"/>
    </font>
    <font>
      <vertAlign val="superscript"/>
      <sz val="9"/>
      <color indexed="8"/>
      <name val="Times New Roman"/>
      <family val="1"/>
    </font>
    <font>
      <sz val="10"/>
      <name val="Geneva"/>
      <family val="2"/>
    </font>
    <font>
      <sz val="11"/>
      <color indexed="19"/>
      <name val="Calibri"/>
      <family val="2"/>
    </font>
    <font>
      <sz val="11"/>
      <color theme="1"/>
      <name val="Corbel"/>
      <family val="2"/>
    </font>
    <font>
      <u/>
      <sz val="7.5"/>
      <color indexed="12"/>
      <name val="Times New Roman"/>
      <family val="1"/>
    </font>
    <font>
      <sz val="10"/>
      <color indexed="14"/>
      <name val="Arial"/>
      <family val="2"/>
    </font>
    <font>
      <i/>
      <sz val="1"/>
      <color indexed="8"/>
      <name val="Courier"/>
      <charset val="134"/>
    </font>
    <font>
      <b/>
      <sz val="11"/>
      <color indexed="9"/>
      <name val="Arial Narrow"/>
      <family val="2"/>
    </font>
    <font>
      <sz val="10"/>
      <name val="Arial CE"/>
      <charset val="238"/>
    </font>
    <font>
      <sz val="12"/>
      <name val="Comic Sans MS"/>
      <family val="4"/>
    </font>
    <font>
      <u/>
      <sz val="10"/>
      <color indexed="12"/>
      <name val="Times New Roman"/>
      <family val="1"/>
    </font>
    <font>
      <sz val="8"/>
      <color indexed="8"/>
      <name val="Helv"/>
      <charset val="134"/>
    </font>
    <font>
      <sz val="10"/>
      <color indexed="17"/>
      <name val="Arial"/>
      <family val="2"/>
    </font>
    <font>
      <u/>
      <sz val="10"/>
      <color indexed="36"/>
      <name val="Arial"/>
      <family val="2"/>
    </font>
    <font>
      <u/>
      <sz val="10"/>
      <color indexed="36"/>
      <name val="Courier"/>
      <charset val="134"/>
    </font>
    <font>
      <sz val="11"/>
      <color indexed="17"/>
      <name val="Corbel"/>
      <family val="2"/>
    </font>
    <font>
      <b/>
      <sz val="18"/>
      <color indexed="54"/>
      <name val="Consolas"/>
      <family val="3"/>
    </font>
    <font>
      <sz val="11"/>
      <color indexed="60"/>
      <name val="Corbel"/>
      <family val="2"/>
    </font>
    <font>
      <b/>
      <sz val="13.9"/>
      <color indexed="8"/>
      <name val="Times New Roman"/>
      <family val="1"/>
    </font>
    <font>
      <sz val="10"/>
      <name val="Courier New"/>
      <family val="3"/>
    </font>
    <font>
      <sz val="12"/>
      <name val="Arial Narrow"/>
      <family val="2"/>
    </font>
    <font>
      <sz val="9"/>
      <name val="Tms Rmn"/>
      <charset val="134"/>
    </font>
    <font>
      <b/>
      <sz val="13"/>
      <color indexed="54"/>
      <name val="Corbel"/>
      <family val="2"/>
    </font>
    <font>
      <sz val="11"/>
      <color indexed="9"/>
      <name val="Arial"/>
      <family val="2"/>
    </font>
    <font>
      <b/>
      <sz val="11"/>
      <color indexed="62"/>
      <name val="Calibri"/>
      <family val="2"/>
    </font>
    <font>
      <u/>
      <sz val="7"/>
      <color indexed="12"/>
      <name val="Courier"/>
      <charset val="134"/>
    </font>
    <font>
      <sz val="10"/>
      <name val="Arial Cyr"/>
      <charset val="204"/>
    </font>
    <font>
      <u/>
      <sz val="10"/>
      <color indexed="36"/>
      <name val="Times New Roman CE"/>
      <charset val="238"/>
    </font>
    <font>
      <i/>
      <sz val="10"/>
      <name val="Helv"/>
      <charset val="134"/>
    </font>
    <font>
      <sz val="10"/>
      <color indexed="62"/>
      <name val="Arial"/>
      <family val="2"/>
    </font>
    <font>
      <sz val="11"/>
      <color indexed="10"/>
      <name val="Arial"/>
      <family val="2"/>
    </font>
    <font>
      <sz val="12"/>
      <color indexed="56"/>
      <name val="Arial"/>
      <family val="2"/>
    </font>
    <font>
      <sz val="11"/>
      <color indexed="56"/>
      <name val="Arial"/>
      <family val="2"/>
    </font>
    <font>
      <i/>
      <sz val="8"/>
      <name val="Times New Roman"/>
      <family val="1"/>
    </font>
    <font>
      <sz val="8"/>
      <name val="Calibri"/>
      <family val="2"/>
      <scheme val="minor"/>
    </font>
    <font>
      <b/>
      <sz val="15"/>
      <color theme="3"/>
      <name val="Calibri"/>
      <family val="2"/>
      <scheme val="minor"/>
    </font>
    <font>
      <b/>
      <sz val="13"/>
      <color theme="3"/>
      <name val="Calibri"/>
      <family val="2"/>
      <scheme val="minor"/>
    </font>
    <font>
      <b/>
      <sz val="11"/>
      <color theme="3"/>
      <name val="Calibri"/>
      <family val="2"/>
      <scheme val="minor"/>
    </font>
    <font>
      <sz val="10"/>
      <name val="MS Sans Serif"/>
      <family val="2"/>
    </font>
    <font>
      <b/>
      <i/>
      <sz val="16"/>
      <name val="Helv"/>
    </font>
    <font>
      <sz val="12"/>
      <color theme="1"/>
      <name val="Times New Roman"/>
      <family val="2"/>
    </font>
    <font>
      <sz val="8"/>
      <name val="Tms Rmn"/>
    </font>
    <font>
      <sz val="10"/>
      <name val="Helv"/>
    </font>
    <font>
      <b/>
      <sz val="18"/>
      <color indexed="56"/>
      <name val="Cambria"/>
      <family val="2"/>
    </font>
    <font>
      <sz val="12"/>
      <color indexed="8"/>
      <name val="Times New Roman"/>
      <family val="2"/>
    </font>
    <font>
      <sz val="10"/>
      <color indexed="8"/>
      <name val="MS Sans Serif"/>
      <family val="2"/>
    </font>
    <font>
      <sz val="7"/>
      <name val="Small Fonts"/>
      <family val="2"/>
    </font>
    <font>
      <b/>
      <sz val="18"/>
      <color theme="3"/>
      <name val="Cambria"/>
      <family val="2"/>
      <scheme val="major"/>
    </font>
    <font>
      <sz val="8"/>
      <name val="Calibri"/>
      <family val="2"/>
      <scheme val="minor"/>
    </font>
    <font>
      <b/>
      <sz val="20"/>
      <color theme="1"/>
      <name val="Calibri"/>
      <family val="2"/>
      <scheme val="minor"/>
    </font>
    <font>
      <sz val="8"/>
      <name val="Calibri"/>
      <family val="2"/>
      <scheme val="minor"/>
    </font>
    <font>
      <sz val="11"/>
      <name val="Calibri"/>
      <family val="2"/>
    </font>
    <font>
      <sz val="11"/>
      <color theme="1"/>
      <name val="Calibri"/>
      <family val="2"/>
      <charset val="1"/>
      <scheme val="minor"/>
    </font>
    <font>
      <sz val="12"/>
      <color theme="1"/>
      <name val="Calibri"/>
      <family val="2"/>
      <charset val="134"/>
      <scheme val="minor"/>
    </font>
    <font>
      <b/>
      <sz val="11"/>
      <color theme="1"/>
      <name val="Calibri"/>
      <family val="2"/>
      <charset val="134"/>
      <scheme val="minor"/>
    </font>
    <font>
      <sz val="11"/>
      <color theme="1"/>
      <name val="Calibri"/>
      <family val="2"/>
      <charset val="1"/>
    </font>
    <font>
      <sz val="12"/>
      <color rgb="FFFF0000"/>
      <name val="Calibri"/>
      <family val="2"/>
      <scheme val="minor"/>
    </font>
    <font>
      <b/>
      <sz val="12"/>
      <name val="Calibri"/>
      <family val="2"/>
      <scheme val="minor"/>
    </font>
    <font>
      <b/>
      <sz val="12"/>
      <name val="Calibri"/>
      <family val="2"/>
      <charset val="1"/>
    </font>
    <font>
      <b/>
      <sz val="11"/>
      <name val="Calibri"/>
      <family val="2"/>
      <charset val="1"/>
    </font>
    <font>
      <b/>
      <sz val="11"/>
      <name val="Calibri"/>
      <family val="2"/>
    </font>
    <font>
      <sz val="11"/>
      <color theme="1"/>
      <name val="Calibri"/>
      <family val="2"/>
    </font>
    <font>
      <b/>
      <sz val="11"/>
      <color rgb="FF17365D"/>
      <name val="Calibri"/>
      <family val="2"/>
    </font>
    <font>
      <b/>
      <sz val="11"/>
      <color rgb="FF000000"/>
      <name val="Calibri"/>
      <family val="2"/>
    </font>
    <font>
      <i/>
      <sz val="11"/>
      <color rgb="FF666666"/>
      <name val="Calibri"/>
      <family val="2"/>
    </font>
    <font>
      <b/>
      <i/>
      <sz val="11"/>
      <color rgb="FF666666"/>
      <name val="Calibri"/>
      <family val="2"/>
    </font>
    <font>
      <b/>
      <sz val="11"/>
      <color rgb="FF17365D"/>
      <name val="Calibri"/>
      <family val="2"/>
      <charset val="1"/>
    </font>
    <font>
      <sz val="11"/>
      <color rgb="FF000000"/>
      <name val="Calibri"/>
      <family val="2"/>
      <charset val="1"/>
    </font>
    <font>
      <b/>
      <sz val="11"/>
      <color rgb="FF000000"/>
      <name val="Calibri"/>
      <family val="2"/>
      <charset val="1"/>
    </font>
    <font>
      <i/>
      <sz val="11"/>
      <color rgb="FF666666"/>
      <name val="Calibri"/>
      <family val="2"/>
      <charset val="1"/>
    </font>
    <font>
      <b/>
      <i/>
      <sz val="11"/>
      <color rgb="FF666666"/>
      <name val="Calibri"/>
      <family val="2"/>
      <charset val="1"/>
    </font>
    <font>
      <u/>
      <sz val="11"/>
      <color theme="10"/>
      <name val="Calibri"/>
      <family val="2"/>
      <scheme val="minor"/>
    </font>
  </fonts>
  <fills count="189">
    <fill>
      <patternFill patternType="none"/>
    </fill>
    <fill>
      <patternFill patternType="gray125"/>
    </fill>
    <fill>
      <patternFill patternType="solid">
        <fgColor theme="6" tint="0.79985961485641044"/>
        <bgColor indexed="64"/>
      </patternFill>
    </fill>
    <fill>
      <patternFill patternType="solid">
        <fgColor theme="0" tint="-4.9989318521683403E-2"/>
        <bgColor indexed="64"/>
      </patternFill>
    </fill>
    <fill>
      <patternFill patternType="solid">
        <fgColor theme="9" tint="0.79985961485641044"/>
        <bgColor indexed="64"/>
      </patternFill>
    </fill>
    <fill>
      <patternFill patternType="solid">
        <fgColor theme="4" tint="0.59999389629810485"/>
        <bgColor indexed="64"/>
      </patternFill>
    </fill>
    <fill>
      <patternFill patternType="solid">
        <fgColor theme="5" tint="0.79989013336588644"/>
        <bgColor indexed="64"/>
      </patternFill>
    </fill>
    <fill>
      <patternFill patternType="solid">
        <fgColor theme="4" tint="0.79989013336588644"/>
        <bgColor indexed="64"/>
      </patternFill>
    </fill>
    <fill>
      <patternFill patternType="solid">
        <fgColor theme="6" tint="0.59999389629810485"/>
        <bgColor indexed="64"/>
      </patternFill>
    </fill>
    <fill>
      <patternFill patternType="solid">
        <fgColor theme="9" tint="0.59999389629810485"/>
        <bgColor indexed="64"/>
      </patternFill>
    </fill>
    <fill>
      <patternFill patternType="solid">
        <fgColor theme="8" tint="0.59999389629810485"/>
        <bgColor indexed="64"/>
      </patternFill>
    </fill>
    <fill>
      <patternFill patternType="solid">
        <fgColor theme="2" tint="-9.9978637043366805E-2"/>
        <bgColor indexed="64"/>
      </patternFill>
    </fill>
    <fill>
      <patternFill patternType="solid">
        <fgColor theme="2" tint="-0.249977111117893"/>
        <bgColor indexed="64"/>
      </patternFill>
    </fill>
    <fill>
      <patternFill patternType="solid">
        <fgColor theme="0"/>
        <bgColor indexed="64"/>
      </patternFill>
    </fill>
    <fill>
      <patternFill patternType="solid">
        <fgColor theme="8" tint="0.79985961485641044"/>
        <bgColor indexed="64"/>
      </patternFill>
    </fill>
    <fill>
      <patternFill patternType="solid">
        <fgColor theme="0" tint="-0.1498764000366222"/>
        <bgColor indexed="64"/>
      </patternFill>
    </fill>
    <fill>
      <patternFill patternType="solid">
        <fgColor rgb="FFFF0000"/>
        <bgColor indexed="64"/>
      </patternFill>
    </fill>
    <fill>
      <patternFill patternType="solid">
        <fgColor theme="4" tint="0.79985961485641044"/>
        <bgColor indexed="64"/>
      </patternFill>
    </fill>
    <fill>
      <patternFill patternType="solid">
        <fgColor theme="2"/>
        <bgColor indexed="64"/>
      </patternFill>
    </fill>
    <fill>
      <patternFill patternType="solid">
        <fgColor theme="7" tint="0.79985961485641044"/>
        <bgColor indexed="64"/>
      </patternFill>
    </fill>
    <fill>
      <patternFill patternType="solid">
        <fgColor theme="3" tint="0.39982299264503923"/>
        <bgColor indexed="64"/>
      </patternFill>
    </fill>
    <fill>
      <patternFill patternType="solid">
        <fgColor rgb="FFA5A5A5"/>
        <bgColor indexed="64"/>
      </patternFill>
    </fill>
    <fill>
      <patternFill patternType="solid">
        <fgColor indexed="31"/>
        <bgColor indexed="64"/>
      </patternFill>
    </fill>
    <fill>
      <patternFill patternType="solid">
        <fgColor theme="5" tint="0.59999389629810485"/>
        <bgColor indexed="64"/>
      </patternFill>
    </fill>
    <fill>
      <patternFill patternType="solid">
        <fgColor theme="6"/>
        <bgColor indexed="64"/>
      </patternFill>
    </fill>
    <fill>
      <patternFill patternType="solid">
        <fgColor indexed="11"/>
        <bgColor indexed="64"/>
      </patternFill>
    </fill>
    <fill>
      <patternFill patternType="solid">
        <fgColor theme="5" tint="0.79985961485641044"/>
        <bgColor indexed="64"/>
      </patternFill>
    </fill>
    <fill>
      <patternFill patternType="solid">
        <fgColor indexed="49"/>
        <bgColor indexed="64"/>
      </patternFill>
    </fill>
    <fill>
      <patternFill patternType="solid">
        <fgColor theme="7" tint="0.59999389629810485"/>
        <bgColor indexed="64"/>
      </patternFill>
    </fill>
    <fill>
      <patternFill patternType="solid">
        <fgColor indexed="29"/>
        <bgColor indexed="64"/>
      </patternFill>
    </fill>
    <fill>
      <patternFill patternType="solid">
        <fgColor indexed="11"/>
        <bgColor indexed="49"/>
      </patternFill>
    </fill>
    <fill>
      <patternFill patternType="solid">
        <fgColor rgb="FFFFC7CE"/>
        <bgColor indexed="64"/>
      </patternFill>
    </fill>
    <fill>
      <patternFill patternType="solid">
        <fgColor indexed="22"/>
        <bgColor indexed="31"/>
      </patternFill>
    </fill>
    <fill>
      <patternFill patternType="solid">
        <fgColor indexed="42"/>
        <bgColor indexed="64"/>
      </patternFill>
    </fill>
    <fill>
      <patternFill patternType="solid">
        <fgColor indexed="46"/>
        <bgColor indexed="24"/>
      </patternFill>
    </fill>
    <fill>
      <patternFill patternType="solid">
        <fgColor indexed="46"/>
        <bgColor indexed="64"/>
      </patternFill>
    </fill>
    <fill>
      <patternFill patternType="solid">
        <fgColor theme="5" tint="0.39985351115451523"/>
        <bgColor indexed="64"/>
      </patternFill>
    </fill>
    <fill>
      <patternFill patternType="solid">
        <fgColor rgb="FFF2F2F2"/>
        <bgColor indexed="64"/>
      </patternFill>
    </fill>
    <fill>
      <patternFill patternType="solid">
        <fgColor theme="6" tint="0.79995117038483843"/>
        <bgColor indexed="64"/>
      </patternFill>
    </fill>
    <fill>
      <patternFill patternType="solid">
        <fgColor rgb="FFFFFFCC"/>
        <bgColor indexed="64"/>
      </patternFill>
    </fill>
    <fill>
      <patternFill patternType="solid">
        <fgColor theme="7" tint="0.79995117038483843"/>
        <bgColor indexed="64"/>
      </patternFill>
    </fill>
    <fill>
      <patternFill patternType="solid">
        <fgColor indexed="27"/>
        <bgColor indexed="41"/>
      </patternFill>
    </fill>
    <fill>
      <patternFill patternType="solid">
        <fgColor theme="6" tint="0.79982909634693444"/>
        <bgColor indexed="64"/>
      </patternFill>
    </fill>
    <fill>
      <patternFill patternType="solid">
        <fgColor rgb="FFC6EFCE"/>
        <bgColor indexed="64"/>
      </patternFill>
    </fill>
    <fill>
      <patternFill patternType="solid">
        <fgColor rgb="FFFFCC99"/>
        <bgColor indexed="64"/>
      </patternFill>
    </fill>
    <fill>
      <patternFill patternType="solid">
        <fgColor theme="4" tint="0.79995117038483843"/>
        <bgColor indexed="64"/>
      </patternFill>
    </fill>
    <fill>
      <patternFill patternType="solid">
        <fgColor theme="9" tint="0.79995117038483843"/>
        <bgColor indexed="64"/>
      </patternFill>
    </fill>
    <fill>
      <patternFill patternType="solid">
        <fgColor rgb="FFFFEB9C"/>
        <bgColor indexed="64"/>
      </patternFill>
    </fill>
    <fill>
      <patternFill patternType="solid">
        <fgColor theme="4"/>
        <bgColor indexed="64"/>
      </patternFill>
    </fill>
    <fill>
      <patternFill patternType="solid">
        <fgColor theme="8" tint="0.79995117038483843"/>
        <bgColor indexed="64"/>
      </patternFill>
    </fill>
    <fill>
      <patternFill patternType="solid">
        <fgColor theme="5"/>
        <bgColor indexed="64"/>
      </patternFill>
    </fill>
    <fill>
      <patternFill patternType="solid">
        <fgColor indexed="57"/>
        <bgColor indexed="64"/>
      </patternFill>
    </fill>
    <fill>
      <patternFill patternType="solid">
        <fgColor indexed="62"/>
        <bgColor indexed="56"/>
      </patternFill>
    </fill>
    <fill>
      <patternFill patternType="solid">
        <fgColor theme="5" tint="0.79995117038483843"/>
        <bgColor indexed="64"/>
      </patternFill>
    </fill>
    <fill>
      <patternFill patternType="solid">
        <fgColor indexed="45"/>
        <bgColor indexed="29"/>
      </patternFill>
    </fill>
    <fill>
      <patternFill patternType="solid">
        <fgColor theme="7"/>
        <bgColor indexed="64"/>
      </patternFill>
    </fill>
    <fill>
      <patternFill patternType="solid">
        <fgColor indexed="10"/>
        <bgColor indexed="64"/>
      </patternFill>
    </fill>
    <fill>
      <patternFill patternType="solid">
        <fgColor theme="8" tint="0.79982909634693444"/>
        <bgColor indexed="64"/>
      </patternFill>
    </fill>
    <fill>
      <patternFill patternType="solid">
        <fgColor theme="8"/>
        <bgColor indexed="64"/>
      </patternFill>
    </fill>
    <fill>
      <patternFill patternType="solid">
        <fgColor theme="9"/>
        <bgColor indexed="64"/>
      </patternFill>
    </fill>
    <fill>
      <patternFill patternType="solid">
        <fgColor indexed="27"/>
        <bgColor indexed="64"/>
      </patternFill>
    </fill>
    <fill>
      <patternFill patternType="solid">
        <fgColor indexed="42"/>
        <bgColor indexed="27"/>
      </patternFill>
    </fill>
    <fill>
      <patternFill patternType="solid">
        <fgColor indexed="10"/>
        <bgColor indexed="60"/>
      </patternFill>
    </fill>
    <fill>
      <patternFill patternType="solid">
        <fgColor indexed="22"/>
        <bgColor indexed="64"/>
      </patternFill>
    </fill>
    <fill>
      <patternFill patternType="solid">
        <fgColor indexed="29"/>
        <bgColor indexed="50"/>
      </patternFill>
    </fill>
    <fill>
      <patternFill patternType="solid">
        <fgColor indexed="31"/>
        <bgColor indexed="22"/>
      </patternFill>
    </fill>
    <fill>
      <patternFill patternType="solid">
        <fgColor indexed="62"/>
        <bgColor indexed="64"/>
      </patternFill>
    </fill>
    <fill>
      <patternFill patternType="solid">
        <fgColor indexed="44"/>
        <bgColor indexed="31"/>
      </patternFill>
    </fill>
    <fill>
      <patternFill patternType="solid">
        <fgColor theme="4" tint="0.79982909634693444"/>
        <bgColor indexed="64"/>
      </patternFill>
    </fill>
    <fill>
      <patternFill patternType="solid">
        <fgColor indexed="30"/>
        <bgColor indexed="48"/>
      </patternFill>
    </fill>
    <fill>
      <patternFill patternType="solid">
        <fgColor theme="7" tint="0.39985351115451523"/>
        <bgColor indexed="64"/>
      </patternFill>
    </fill>
    <fill>
      <patternFill patternType="solid">
        <fgColor indexed="44"/>
        <bgColor indexed="64"/>
      </patternFill>
    </fill>
    <fill>
      <patternFill patternType="solid">
        <fgColor theme="8" tint="0.39985351115451523"/>
        <bgColor indexed="64"/>
      </patternFill>
    </fill>
    <fill>
      <patternFill patternType="solid">
        <fgColor indexed="26"/>
        <bgColor indexed="64"/>
      </patternFill>
    </fill>
    <fill>
      <patternFill patternType="solid">
        <fgColor indexed="53"/>
        <bgColor indexed="64"/>
      </patternFill>
    </fill>
    <fill>
      <patternFill patternType="solid">
        <fgColor indexed="36"/>
        <bgColor indexed="64"/>
      </patternFill>
    </fill>
    <fill>
      <patternFill patternType="solid">
        <fgColor indexed="45"/>
        <bgColor indexed="64"/>
      </patternFill>
    </fill>
    <fill>
      <patternFill patternType="solid">
        <fgColor theme="5" tint="0.79982909634693444"/>
        <bgColor indexed="64"/>
      </patternFill>
    </fill>
    <fill>
      <patternFill patternType="solid">
        <fgColor theme="7" tint="0.79982909634693444"/>
        <bgColor indexed="64"/>
      </patternFill>
    </fill>
    <fill>
      <patternFill patternType="solid">
        <fgColor indexed="53"/>
        <bgColor indexed="50"/>
      </patternFill>
    </fill>
    <fill>
      <patternFill patternType="solid">
        <fgColor indexed="55"/>
        <bgColor indexed="23"/>
      </patternFill>
    </fill>
    <fill>
      <patternFill patternType="solid">
        <fgColor indexed="49"/>
        <bgColor indexed="40"/>
      </patternFill>
    </fill>
    <fill>
      <patternFill patternType="solid">
        <fgColor theme="9" tint="0.79982909634693444"/>
        <bgColor indexed="64"/>
      </patternFill>
    </fill>
    <fill>
      <patternFill patternType="solid">
        <fgColor indexed="51"/>
        <bgColor indexed="64"/>
      </patternFill>
    </fill>
    <fill>
      <patternFill patternType="solid">
        <fgColor indexed="47"/>
        <bgColor indexed="64"/>
      </patternFill>
    </fill>
    <fill>
      <patternFill patternType="solid">
        <fgColor indexed="47"/>
        <bgColor indexed="22"/>
      </patternFill>
    </fill>
    <fill>
      <patternFill patternType="solid">
        <fgColor indexed="57"/>
        <bgColor indexed="21"/>
      </patternFill>
    </fill>
    <fill>
      <patternFill patternType="solid">
        <fgColor indexed="20"/>
        <bgColor indexed="36"/>
      </patternFill>
    </fill>
    <fill>
      <patternFill patternType="solid">
        <fgColor indexed="55"/>
        <bgColor indexed="64"/>
      </patternFill>
    </fill>
    <fill>
      <patternFill patternType="solid">
        <fgColor indexed="52"/>
        <bgColor indexed="50"/>
      </patternFill>
    </fill>
    <fill>
      <patternFill patternType="solid">
        <fgColor indexed="52"/>
        <bgColor indexed="64"/>
      </patternFill>
    </fill>
    <fill>
      <patternFill patternType="solid">
        <fgColor indexed="51"/>
        <bgColor indexed="13"/>
      </patternFill>
    </fill>
    <fill>
      <patternFill patternType="solid">
        <fgColor indexed="30"/>
        <bgColor indexed="64"/>
      </patternFill>
    </fill>
    <fill>
      <patternFill patternType="solid">
        <fgColor theme="4" tint="0.39985351115451523"/>
        <bgColor indexed="64"/>
      </patternFill>
    </fill>
    <fill>
      <patternFill patternType="solid">
        <fgColor theme="6" tint="0.39985351115451523"/>
        <bgColor indexed="64"/>
      </patternFill>
    </fill>
    <fill>
      <patternFill patternType="solid">
        <fgColor theme="9" tint="0.39985351115451523"/>
        <bgColor indexed="64"/>
      </patternFill>
    </fill>
    <fill>
      <patternFill patternType="solid">
        <fgColor indexed="43"/>
        <bgColor indexed="64"/>
      </patternFill>
    </fill>
    <fill>
      <patternFill patternType="solid">
        <fgColor indexed="43"/>
        <bgColor indexed="26"/>
      </patternFill>
    </fill>
    <fill>
      <patternFill patternType="solid">
        <fgColor indexed="26"/>
        <bgColor indexed="9"/>
      </patternFill>
    </fill>
    <fill>
      <patternFill patternType="solid">
        <fgColor indexed="9"/>
        <bgColor indexed="64"/>
      </patternFill>
    </fill>
    <fill>
      <patternFill patternType="solid">
        <fgColor indexed="8"/>
        <bgColor indexed="64"/>
      </patternFill>
    </fill>
    <fill>
      <patternFill patternType="solid">
        <fgColor indexed="48"/>
        <bgColor indexed="64"/>
      </patternFill>
    </fill>
    <fill>
      <patternFill patternType="solid">
        <fgColor indexed="55"/>
        <bgColor indexed="19"/>
      </patternFill>
    </fill>
    <fill>
      <patternFill patternType="lightUp">
        <fgColor indexed="9"/>
        <bgColor indexed="26"/>
      </patternFill>
    </fill>
    <fill>
      <patternFill patternType="solid">
        <fgColor indexed="9"/>
        <bgColor indexed="32"/>
      </patternFill>
    </fill>
    <fill>
      <patternFill patternType="solid">
        <fgColor indexed="44"/>
        <bgColor indexed="35"/>
      </patternFill>
    </fill>
    <fill>
      <patternFill patternType="solid">
        <fgColor indexed="51"/>
        <bgColor indexed="34"/>
      </patternFill>
    </fill>
    <fill>
      <patternFill patternType="solid">
        <fgColor indexed="32"/>
        <bgColor indexed="64"/>
      </patternFill>
    </fill>
    <fill>
      <patternFill patternType="solid">
        <fgColor indexed="56"/>
        <bgColor indexed="64"/>
      </patternFill>
    </fill>
    <fill>
      <patternFill patternType="solid">
        <fgColor indexed="53"/>
        <bgColor indexed="52"/>
      </patternFill>
    </fill>
    <fill>
      <patternFill patternType="solid">
        <fgColor indexed="14"/>
        <bgColor indexed="64"/>
      </patternFill>
    </fill>
    <fill>
      <patternFill patternType="solid">
        <fgColor indexed="26"/>
        <bgColor indexed="32"/>
      </patternFill>
    </fill>
    <fill>
      <patternFill patternType="solid">
        <fgColor indexed="11"/>
        <bgColor indexed="38"/>
      </patternFill>
    </fill>
    <fill>
      <patternFill patternType="solid">
        <fgColor indexed="29"/>
        <bgColor indexed="45"/>
      </patternFill>
    </fill>
    <fill>
      <patternFill patternType="solid">
        <fgColor indexed="45"/>
        <bgColor indexed="33"/>
      </patternFill>
    </fill>
    <fill>
      <patternFill patternType="solid">
        <fgColor indexed="54"/>
        <bgColor indexed="61"/>
      </patternFill>
    </fill>
    <fill>
      <patternFill patternType="solid">
        <fgColor indexed="31"/>
        <bgColor indexed="28"/>
      </patternFill>
    </fill>
    <fill>
      <patternFill patternType="solid">
        <fgColor indexed="20"/>
        <bgColor indexed="25"/>
      </patternFill>
    </fill>
    <fill>
      <patternFill patternType="solid">
        <fgColor indexed="47"/>
        <bgColor indexed="33"/>
      </patternFill>
    </fill>
    <fill>
      <patternFill patternType="lightUp">
        <fgColor indexed="9"/>
        <bgColor indexed="27"/>
      </patternFill>
    </fill>
    <fill>
      <patternFill patternType="solid">
        <fgColor indexed="40"/>
        <bgColor indexed="64"/>
      </patternFill>
    </fill>
    <fill>
      <patternFill patternType="solid">
        <fgColor indexed="22"/>
        <bgColor indexed="36"/>
      </patternFill>
    </fill>
    <fill>
      <patternFill patternType="solid">
        <fgColor indexed="54"/>
        <bgColor indexed="64"/>
      </patternFill>
    </fill>
    <fill>
      <patternFill patternType="solid">
        <fgColor indexed="24"/>
        <bgColor indexed="64"/>
      </patternFill>
    </fill>
    <fill>
      <patternFill patternType="solid">
        <fgColor indexed="30"/>
        <bgColor indexed="39"/>
      </patternFill>
    </fill>
    <fill>
      <patternFill patternType="solid">
        <fgColor indexed="35"/>
        <bgColor indexed="64"/>
      </patternFill>
    </fill>
    <fill>
      <patternFill patternType="solid">
        <fgColor indexed="52"/>
        <bgColor indexed="34"/>
      </patternFill>
    </fill>
    <fill>
      <patternFill patternType="solid">
        <fgColor indexed="57"/>
        <bgColor indexed="38"/>
      </patternFill>
    </fill>
    <fill>
      <patternFill patternType="solid">
        <fgColor indexed="35"/>
        <bgColor indexed="44"/>
      </patternFill>
    </fill>
    <fill>
      <patternFill patternType="solid">
        <fgColor indexed="41"/>
        <bgColor indexed="64"/>
      </patternFill>
    </fill>
    <fill>
      <patternFill patternType="solid">
        <fgColor indexed="21"/>
        <bgColor indexed="30"/>
      </patternFill>
    </fill>
    <fill>
      <patternFill patternType="solid">
        <fgColor indexed="21"/>
        <bgColor indexed="64"/>
      </patternFill>
    </fill>
    <fill>
      <patternFill patternType="mediumGray">
        <fgColor indexed="22"/>
      </patternFill>
    </fill>
    <fill>
      <patternFill patternType="lightUp">
        <fgColor indexed="54"/>
        <bgColor indexed="41"/>
      </patternFill>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indexed="26"/>
      </patternFill>
    </fill>
    <fill>
      <patternFill patternType="solid">
        <fgColor indexed="31"/>
      </patternFill>
    </fill>
    <fill>
      <patternFill patternType="solid">
        <fgColor indexed="45"/>
      </patternFill>
    </fill>
    <fill>
      <patternFill patternType="solid">
        <fgColor indexed="42"/>
      </patternFill>
    </fill>
    <fill>
      <patternFill patternType="solid">
        <fgColor indexed="46"/>
      </patternFill>
    </fill>
    <fill>
      <patternFill patternType="solid">
        <fgColor indexed="27"/>
      </patternFill>
    </fill>
    <fill>
      <patternFill patternType="solid">
        <fgColor indexed="47"/>
      </patternFill>
    </fill>
    <fill>
      <patternFill patternType="solid">
        <fgColor indexed="44"/>
      </patternFill>
    </fill>
    <fill>
      <patternFill patternType="solid">
        <fgColor indexed="29"/>
      </patternFill>
    </fill>
    <fill>
      <patternFill patternType="solid">
        <fgColor indexed="11"/>
      </patternFill>
    </fill>
    <fill>
      <patternFill patternType="solid">
        <fgColor indexed="51"/>
      </patternFill>
    </fill>
    <fill>
      <patternFill patternType="solid">
        <fgColor indexed="30"/>
      </patternFill>
    </fill>
    <fill>
      <patternFill patternType="solid">
        <fgColor indexed="36"/>
      </patternFill>
    </fill>
    <fill>
      <patternFill patternType="solid">
        <fgColor indexed="49"/>
      </patternFill>
    </fill>
    <fill>
      <patternFill patternType="solid">
        <fgColor indexed="52"/>
      </patternFill>
    </fill>
    <fill>
      <patternFill patternType="solid">
        <fgColor indexed="62"/>
      </patternFill>
    </fill>
    <fill>
      <patternFill patternType="solid">
        <fgColor indexed="10"/>
      </patternFill>
    </fill>
    <fill>
      <patternFill patternType="solid">
        <fgColor indexed="57"/>
      </patternFill>
    </fill>
    <fill>
      <patternFill patternType="solid">
        <fgColor indexed="53"/>
      </patternFill>
    </fill>
    <fill>
      <patternFill patternType="solid">
        <fgColor indexed="22"/>
      </patternFill>
    </fill>
    <fill>
      <patternFill patternType="solid">
        <fgColor indexed="55"/>
      </patternFill>
    </fill>
    <fill>
      <patternFill patternType="solid">
        <fgColor indexed="43"/>
      </patternFill>
    </fill>
    <fill>
      <patternFill patternType="solid">
        <fgColor theme="4" tint="0.79998168889431442"/>
        <bgColor indexed="64"/>
      </patternFill>
    </fill>
    <fill>
      <patternFill patternType="solid">
        <fgColor rgb="FFFFFFFF"/>
        <bgColor rgb="FF000000"/>
      </patternFill>
    </fill>
  </fills>
  <borders count="138">
    <border>
      <left/>
      <right/>
      <top/>
      <bottom/>
      <diagonal/>
    </border>
    <border>
      <left style="medium">
        <color auto="1"/>
      </left>
      <right/>
      <top style="medium">
        <color auto="1"/>
      </top>
      <bottom style="thin">
        <color auto="1"/>
      </bottom>
      <diagonal/>
    </border>
    <border>
      <left/>
      <right style="medium">
        <color auto="1"/>
      </right>
      <top style="medium">
        <color auto="1"/>
      </top>
      <bottom style="thin">
        <color auto="1"/>
      </bottom>
      <diagonal/>
    </border>
    <border>
      <left/>
      <right/>
      <top style="medium">
        <color auto="1"/>
      </top>
      <bottom style="thin">
        <color auto="1"/>
      </bottom>
      <diagonal/>
    </border>
    <border>
      <left style="medium">
        <color auto="1"/>
      </left>
      <right style="thin">
        <color auto="1"/>
      </right>
      <top/>
      <bottom style="medium">
        <color auto="1"/>
      </bottom>
      <diagonal/>
    </border>
    <border>
      <left style="thin">
        <color auto="1"/>
      </left>
      <right style="medium">
        <color auto="1"/>
      </right>
      <top/>
      <bottom style="medium">
        <color auto="1"/>
      </bottom>
      <diagonal/>
    </border>
    <border>
      <left style="thin">
        <color auto="1"/>
      </left>
      <right style="thin">
        <color auto="1"/>
      </right>
      <top/>
      <bottom style="medium">
        <color auto="1"/>
      </bottom>
      <diagonal/>
    </border>
    <border>
      <left style="thin">
        <color auto="1"/>
      </left>
      <right/>
      <top/>
      <bottom/>
      <diagonal/>
    </border>
    <border>
      <left/>
      <right/>
      <top/>
      <bottom style="thin">
        <color auto="1"/>
      </bottom>
      <diagonal/>
    </border>
    <border>
      <left/>
      <right style="thin">
        <color auto="1"/>
      </right>
      <top/>
      <bottom/>
      <diagonal/>
    </border>
    <border>
      <left style="thin">
        <color auto="1"/>
      </left>
      <right style="thin">
        <color auto="1"/>
      </right>
      <top style="thin">
        <color auto="1"/>
      </top>
      <bottom/>
      <diagonal/>
    </border>
    <border>
      <left/>
      <right/>
      <top style="thin">
        <color auto="1"/>
      </top>
      <bottom style="thin">
        <color auto="1"/>
      </bottom>
      <diagonal/>
    </border>
    <border>
      <left style="thin">
        <color auto="1"/>
      </left>
      <right style="thin">
        <color auto="1"/>
      </right>
      <top style="thin">
        <color auto="1"/>
      </top>
      <bottom style="thin">
        <color auto="1"/>
      </bottom>
      <diagonal/>
    </border>
    <border>
      <left/>
      <right style="thin">
        <color auto="1"/>
      </right>
      <top style="thin">
        <color auto="1"/>
      </top>
      <bottom/>
      <diagonal/>
    </border>
    <border>
      <left/>
      <right/>
      <top style="thin">
        <color auto="1"/>
      </top>
      <bottom/>
      <diagonal/>
    </border>
    <border>
      <left/>
      <right style="thin">
        <color auto="1"/>
      </right>
      <top/>
      <bottom style="thin">
        <color auto="1"/>
      </bottom>
      <diagonal/>
    </border>
    <border>
      <left style="thin">
        <color auto="1"/>
      </left>
      <right style="thin">
        <color auto="1"/>
      </right>
      <top/>
      <bottom/>
      <diagonal/>
    </border>
    <border>
      <left style="thin">
        <color auto="1"/>
      </left>
      <right/>
      <top style="thin">
        <color auto="1"/>
      </top>
      <bottom/>
      <diagonal/>
    </border>
    <border>
      <left/>
      <right style="thin">
        <color theme="1"/>
      </right>
      <top/>
      <bottom/>
      <diagonal/>
    </border>
    <border>
      <left style="thin">
        <color theme="1"/>
      </left>
      <right style="thin">
        <color theme="1"/>
      </right>
      <top/>
      <bottom style="thin">
        <color theme="1"/>
      </bottom>
      <diagonal/>
    </border>
    <border>
      <left style="thin">
        <color theme="1"/>
      </left>
      <right/>
      <top/>
      <bottom style="thin">
        <color theme="1"/>
      </bottom>
      <diagonal/>
    </border>
    <border>
      <left style="thin">
        <color theme="1"/>
      </left>
      <right style="thin">
        <color auto="1"/>
      </right>
      <top style="thin">
        <color theme="1"/>
      </top>
      <bottom style="thin">
        <color theme="1"/>
      </bottom>
      <diagonal/>
    </border>
    <border>
      <left style="thin">
        <color auto="1"/>
      </left>
      <right style="thin">
        <color auto="1"/>
      </right>
      <top style="thin">
        <color theme="1"/>
      </top>
      <bottom style="thin">
        <color theme="1"/>
      </bottom>
      <diagonal/>
    </border>
    <border>
      <left style="thin">
        <color theme="1"/>
      </left>
      <right style="thin">
        <color theme="1"/>
      </right>
      <top style="thin">
        <color theme="1"/>
      </top>
      <bottom style="thin">
        <color theme="1"/>
      </bottom>
      <diagonal/>
    </border>
    <border>
      <left/>
      <right/>
      <top style="thin">
        <color theme="1"/>
      </top>
      <bottom style="thin">
        <color theme="1"/>
      </bottom>
      <diagonal/>
    </border>
    <border>
      <left style="thin">
        <color auto="1"/>
      </left>
      <right style="thin">
        <color auto="1"/>
      </right>
      <top/>
      <bottom style="thin">
        <color theme="1"/>
      </bottom>
      <diagonal/>
    </border>
    <border>
      <left/>
      <right style="medium">
        <color auto="1"/>
      </right>
      <top style="medium">
        <color auto="1"/>
      </top>
      <bottom/>
      <diagonal/>
    </border>
    <border>
      <left/>
      <right style="medium">
        <color auto="1"/>
      </right>
      <top/>
      <bottom/>
      <diagonal/>
    </border>
    <border>
      <left/>
      <right style="thin">
        <color theme="1"/>
      </right>
      <top/>
      <bottom style="thin">
        <color theme="1"/>
      </bottom>
      <diagonal/>
    </border>
    <border>
      <left/>
      <right style="thin">
        <color auto="1"/>
      </right>
      <top style="thin">
        <color theme="1"/>
      </top>
      <bottom style="thin">
        <color theme="1"/>
      </bottom>
      <diagonal/>
    </border>
    <border>
      <left/>
      <right style="thin">
        <color theme="1"/>
      </right>
      <top style="thin">
        <color theme="1"/>
      </top>
      <bottom style="thin">
        <color theme="1"/>
      </bottom>
      <diagonal/>
    </border>
    <border>
      <left style="thin">
        <color theme="1"/>
      </left>
      <right style="thin">
        <color auto="1"/>
      </right>
      <top/>
      <bottom style="thin">
        <color theme="1"/>
      </bottom>
      <diagonal/>
    </border>
    <border>
      <left/>
      <right style="thin">
        <color auto="1"/>
      </right>
      <top/>
      <bottom style="thin">
        <color theme="1"/>
      </bottom>
      <diagonal/>
    </border>
    <border>
      <left/>
      <right/>
      <top style="thick">
        <color theme="8" tint="0.59996337778862885"/>
      </top>
      <bottom/>
      <diagonal/>
    </border>
    <border>
      <left style="thick">
        <color theme="8" tint="0.79985961485641044"/>
      </left>
      <right/>
      <top style="thick">
        <color theme="8" tint="0.79985961485641044"/>
      </top>
      <bottom/>
      <diagonal/>
    </border>
    <border>
      <left/>
      <right/>
      <top style="thick">
        <color theme="8" tint="0.79985961485641044"/>
      </top>
      <bottom/>
      <diagonal/>
    </border>
    <border>
      <left style="thick">
        <color theme="8" tint="0.79985961485641044"/>
      </left>
      <right/>
      <top/>
      <bottom/>
      <diagonal/>
    </border>
    <border>
      <left style="thick">
        <color theme="8" tint="0.59996337778862885"/>
      </left>
      <right/>
      <top style="thick">
        <color theme="8" tint="0.59996337778862885"/>
      </top>
      <bottom/>
      <diagonal/>
    </border>
    <border>
      <left style="thick">
        <color theme="8" tint="0.59996337778862885"/>
      </left>
      <right/>
      <top/>
      <bottom/>
      <diagonal/>
    </border>
    <border>
      <left/>
      <right style="thick">
        <color theme="8" tint="0.79985961485641044"/>
      </right>
      <top style="thick">
        <color theme="8" tint="0.79985961485641044"/>
      </top>
      <bottom/>
      <diagonal/>
    </border>
    <border>
      <left/>
      <right style="thick">
        <color theme="8" tint="0.79985961485641044"/>
      </right>
      <top/>
      <bottom/>
      <diagonal/>
    </border>
    <border>
      <left/>
      <right style="thick">
        <color theme="8" tint="0.79985961485641044"/>
      </right>
      <top style="thick">
        <color theme="8" tint="0.59996337778862885"/>
      </top>
      <bottom/>
      <diagonal/>
    </border>
    <border>
      <left/>
      <right style="thick">
        <color theme="8" tint="0.59996337778862885"/>
      </right>
      <top style="thick">
        <color theme="8" tint="0.59996337778862885"/>
      </top>
      <bottom/>
      <diagonal/>
    </border>
    <border>
      <left/>
      <right style="thick">
        <color theme="8" tint="0.59996337778862885"/>
      </right>
      <top/>
      <bottom/>
      <diagonal/>
    </border>
    <border>
      <left style="thick">
        <color theme="8" tint="0.59996337778862885"/>
      </left>
      <right/>
      <top/>
      <bottom style="medium">
        <color theme="8" tint="0.79985961485641044"/>
      </bottom>
      <diagonal/>
    </border>
    <border>
      <left/>
      <right/>
      <top/>
      <bottom style="medium">
        <color theme="8" tint="0.79985961485641044"/>
      </bottom>
      <diagonal/>
    </border>
    <border>
      <left style="thick">
        <color theme="8" tint="0.59996337778862885"/>
      </left>
      <right/>
      <top/>
      <bottom style="thick">
        <color theme="8" tint="0.59996337778862885"/>
      </bottom>
      <diagonal/>
    </border>
    <border>
      <left/>
      <right/>
      <top/>
      <bottom style="thick">
        <color theme="8" tint="0.59996337778862885"/>
      </bottom>
      <diagonal/>
    </border>
    <border>
      <left/>
      <right style="thick">
        <color theme="8" tint="0.79985961485641044"/>
      </right>
      <top/>
      <bottom style="medium">
        <color theme="8" tint="0.79985961485641044"/>
      </bottom>
      <diagonal/>
    </border>
    <border>
      <left/>
      <right style="thick">
        <color theme="8" tint="0.79985961485641044"/>
      </right>
      <top/>
      <bottom style="thick">
        <color theme="8" tint="0.59996337778862885"/>
      </bottom>
      <diagonal/>
    </border>
    <border>
      <left/>
      <right style="thick">
        <color theme="8" tint="0.59996337778862885"/>
      </right>
      <top/>
      <bottom style="thick">
        <color theme="8" tint="0.59996337778862885"/>
      </bottom>
      <diagonal/>
    </border>
    <border>
      <left/>
      <right style="thin">
        <color auto="1"/>
      </right>
      <top/>
      <bottom style="medium">
        <color auto="1"/>
      </bottom>
      <diagonal/>
    </border>
    <border>
      <left style="medium">
        <color auto="1"/>
      </left>
      <right/>
      <top style="medium">
        <color auto="1"/>
      </top>
      <bottom/>
      <diagonal/>
    </border>
    <border>
      <left/>
      <right/>
      <top style="medium">
        <color auto="1"/>
      </top>
      <bottom/>
      <diagonal/>
    </border>
    <border>
      <left style="thin">
        <color theme="8" tint="0.79985961485641044"/>
      </left>
      <right/>
      <top style="thin">
        <color theme="8" tint="0.79985961485641044"/>
      </top>
      <bottom style="thin">
        <color auto="1"/>
      </bottom>
      <diagonal/>
    </border>
    <border>
      <left/>
      <right style="thin">
        <color theme="8" tint="0.79985961485641044"/>
      </right>
      <top style="thin">
        <color theme="8" tint="0.79985961485641044"/>
      </top>
      <bottom style="thin">
        <color auto="1"/>
      </bottom>
      <diagonal/>
    </border>
    <border>
      <left style="double">
        <color rgb="FF3F3F3F"/>
      </left>
      <right style="double">
        <color rgb="FF3F3F3F"/>
      </right>
      <top style="double">
        <color rgb="FF3F3F3F"/>
      </top>
      <bottom style="double">
        <color rgb="FF3F3F3F"/>
      </bottom>
      <diagonal/>
    </border>
    <border>
      <left style="thin">
        <color indexed="23"/>
      </left>
      <right style="thin">
        <color indexed="23"/>
      </right>
      <top style="thin">
        <color indexed="23"/>
      </top>
      <bottom style="thin">
        <color indexed="23"/>
      </bottom>
      <diagonal/>
    </border>
    <border>
      <left/>
      <right/>
      <top/>
      <bottom style="double">
        <color indexed="52"/>
      </bottom>
      <diagonal/>
    </border>
    <border>
      <left style="thin">
        <color rgb="FF3F3F3F"/>
      </left>
      <right style="thin">
        <color rgb="FF3F3F3F"/>
      </right>
      <top style="thin">
        <color rgb="FF3F3F3F"/>
      </top>
      <bottom style="thin">
        <color rgb="FF3F3F3F"/>
      </bottom>
      <diagonal/>
    </border>
    <border>
      <left style="thin">
        <color rgb="FFB2B2B2"/>
      </left>
      <right style="thin">
        <color rgb="FFB2B2B2"/>
      </right>
      <top style="thin">
        <color rgb="FFB2B2B2"/>
      </top>
      <bottom style="thin">
        <color rgb="FFB2B2B2"/>
      </bottom>
      <diagonal/>
    </border>
    <border>
      <left style="thin">
        <color rgb="FF7F7F7F"/>
      </left>
      <right style="thin">
        <color rgb="FF7F7F7F"/>
      </right>
      <top style="thin">
        <color rgb="FF7F7F7F"/>
      </top>
      <bottom style="thin">
        <color rgb="FF7F7F7F"/>
      </bottom>
      <diagonal/>
    </border>
    <border>
      <left/>
      <right/>
      <top/>
      <bottom style="double">
        <color rgb="FFFF8001"/>
      </bottom>
      <diagonal/>
    </border>
    <border>
      <left/>
      <right/>
      <top style="thin">
        <color theme="4"/>
      </top>
      <bottom style="double">
        <color theme="4"/>
      </bottom>
      <diagonal/>
    </border>
    <border>
      <left/>
      <right/>
      <top style="double">
        <color auto="1"/>
      </top>
      <bottom/>
      <diagonal/>
    </border>
    <border>
      <left style="hair">
        <color auto="1"/>
      </left>
      <right style="hair">
        <color auto="1"/>
      </right>
      <top style="hair">
        <color auto="1"/>
      </top>
      <bottom style="hair">
        <color auto="1"/>
      </bottom>
      <diagonal/>
    </border>
    <border>
      <left style="thin">
        <color indexed="63"/>
      </left>
      <right style="thin">
        <color indexed="63"/>
      </right>
      <top style="thin">
        <color indexed="63"/>
      </top>
      <bottom style="thin">
        <color indexed="63"/>
      </bottom>
      <diagonal/>
    </border>
    <border>
      <left style="thin">
        <color indexed="22"/>
      </left>
      <right style="thin">
        <color indexed="22"/>
      </right>
      <top style="thin">
        <color indexed="22"/>
      </top>
      <bottom style="thin">
        <color indexed="22"/>
      </bottom>
      <diagonal/>
    </border>
    <border>
      <left/>
      <right/>
      <top style="thin">
        <color indexed="62"/>
      </top>
      <bottom style="double">
        <color indexed="62"/>
      </bottom>
      <diagonal/>
    </border>
    <border>
      <left/>
      <right/>
      <top style="medium">
        <color auto="1"/>
      </top>
      <bottom style="medium">
        <color auto="1"/>
      </bottom>
      <diagonal/>
    </border>
    <border>
      <left style="double">
        <color indexed="63"/>
      </left>
      <right style="double">
        <color indexed="63"/>
      </right>
      <top style="double">
        <color indexed="63"/>
      </top>
      <bottom style="double">
        <color indexed="63"/>
      </bottom>
      <diagonal/>
    </border>
    <border>
      <left style="thin">
        <color auto="1"/>
      </left>
      <right style="thin">
        <color auto="1"/>
      </right>
      <top style="medium">
        <color auto="1"/>
      </top>
      <bottom style="medium">
        <color auto="1"/>
      </bottom>
      <diagonal/>
    </border>
    <border>
      <left/>
      <right/>
      <top/>
      <bottom style="thick">
        <color indexed="62"/>
      </bottom>
      <diagonal/>
    </border>
    <border>
      <left/>
      <right/>
      <top/>
      <bottom style="medium">
        <color indexed="30"/>
      </bottom>
      <diagonal/>
    </border>
    <border>
      <left/>
      <right/>
      <top/>
      <bottom style="thick">
        <color indexed="22"/>
      </bottom>
      <diagonal/>
    </border>
    <border>
      <left/>
      <right/>
      <top/>
      <bottom style="thick">
        <color indexed="44"/>
      </bottom>
      <diagonal/>
    </border>
    <border>
      <left/>
      <right/>
      <top style="thin">
        <color indexed="11"/>
      </top>
      <bottom style="double">
        <color indexed="11"/>
      </bottom>
      <diagonal/>
    </border>
    <border>
      <left/>
      <right/>
      <top/>
      <bottom style="thick">
        <color indexed="49"/>
      </bottom>
      <diagonal/>
    </border>
    <border>
      <left/>
      <right/>
      <top/>
      <bottom style="thick">
        <color indexed="56"/>
      </bottom>
      <diagonal/>
    </border>
    <border>
      <left style="hair">
        <color indexed="8"/>
      </left>
      <right style="hair">
        <color indexed="8"/>
      </right>
      <top style="hair">
        <color indexed="8"/>
      </top>
      <bottom style="hair">
        <color indexed="8"/>
      </bottom>
      <diagonal/>
    </border>
    <border>
      <left/>
      <right/>
      <top style="thin">
        <color auto="1"/>
      </top>
      <bottom style="double">
        <color auto="1"/>
      </bottom>
      <diagonal/>
    </border>
    <border>
      <left/>
      <right/>
      <top/>
      <bottom style="thick">
        <color indexed="11"/>
      </bottom>
      <diagonal/>
    </border>
    <border>
      <left/>
      <right/>
      <top/>
      <bottom style="medium">
        <color indexed="43"/>
      </bottom>
      <diagonal/>
    </border>
    <border>
      <left/>
      <right style="medium">
        <color indexed="8"/>
      </right>
      <top/>
      <bottom/>
      <diagonal/>
    </border>
    <border>
      <left/>
      <right/>
      <top style="hair">
        <color indexed="8"/>
      </top>
      <bottom style="hair">
        <color indexed="8"/>
      </bottom>
      <diagonal/>
    </border>
    <border>
      <left/>
      <right/>
      <top/>
      <bottom style="medium">
        <color indexed="18"/>
      </bottom>
      <diagonal/>
    </border>
    <border>
      <left style="hair">
        <color auto="1"/>
      </left>
      <right style="thin">
        <color auto="1"/>
      </right>
      <top style="hair">
        <color auto="1"/>
      </top>
      <bottom style="thin">
        <color auto="1"/>
      </bottom>
      <diagonal/>
    </border>
    <border>
      <left style="thin">
        <color auto="1"/>
      </left>
      <right style="hair">
        <color auto="1"/>
      </right>
      <top style="hair">
        <color auto="1"/>
      </top>
      <bottom style="thin">
        <color auto="1"/>
      </bottom>
      <diagonal/>
    </border>
    <border>
      <left/>
      <right/>
      <top style="thin">
        <color indexed="49"/>
      </top>
      <bottom style="double">
        <color indexed="49"/>
      </bottom>
      <diagonal/>
    </border>
    <border>
      <left/>
      <right/>
      <top/>
      <bottom style="medium">
        <color auto="1"/>
      </bottom>
      <diagonal/>
    </border>
    <border>
      <left/>
      <right/>
      <top/>
      <bottom style="thick">
        <color indexed="27"/>
      </bottom>
      <diagonal/>
    </border>
    <border>
      <left/>
      <right/>
      <top style="thin">
        <color indexed="8"/>
      </top>
      <bottom style="thin">
        <color indexed="8"/>
      </bottom>
      <diagonal/>
    </border>
    <border>
      <left/>
      <right/>
      <top/>
      <bottom style="thin">
        <color indexed="8"/>
      </bottom>
      <diagonal/>
    </border>
    <border>
      <left/>
      <right/>
      <top style="medium">
        <color indexed="8"/>
      </top>
      <bottom style="medium">
        <color indexed="8"/>
      </bottom>
      <diagonal/>
    </border>
    <border>
      <left/>
      <right/>
      <top/>
      <bottom style="double">
        <color indexed="10"/>
      </bottom>
      <diagonal/>
    </border>
    <border>
      <left/>
      <right/>
      <top/>
      <bottom style="thick">
        <color indexed="43"/>
      </bottom>
      <diagonal/>
    </border>
    <border>
      <left/>
      <right/>
      <top/>
      <bottom style="medium">
        <color indexed="49"/>
      </bottom>
      <diagonal/>
    </border>
    <border>
      <left/>
      <right/>
      <top/>
      <bottom style="medium">
        <color indexed="27"/>
      </bottom>
      <diagonal/>
    </border>
    <border>
      <left/>
      <right/>
      <top style="thin">
        <color auto="1"/>
      </top>
      <bottom style="medium">
        <color auto="1"/>
      </bottom>
      <diagonal/>
    </border>
    <border>
      <left/>
      <right/>
      <top style="thin">
        <color indexed="56"/>
      </top>
      <bottom style="double">
        <color indexed="56"/>
      </bottom>
      <diagonal/>
    </border>
    <border>
      <left style="thin">
        <color auto="1"/>
      </left>
      <right style="thin">
        <color auto="1"/>
      </right>
      <top/>
      <bottom style="thin">
        <color indexed="64"/>
      </bottom>
      <diagonal/>
    </border>
    <border>
      <left style="thin">
        <color rgb="FF000000"/>
      </left>
      <right/>
      <top/>
      <bottom/>
      <diagonal/>
    </border>
    <border>
      <left/>
      <right style="thin">
        <color rgb="FF000000"/>
      </right>
      <top/>
      <bottom/>
      <diagonal/>
    </border>
    <border>
      <left style="thin">
        <color rgb="FF000000"/>
      </left>
      <right style="thin">
        <color rgb="FF000000"/>
      </right>
      <top/>
      <bottom/>
      <diagonal/>
    </border>
    <border>
      <left/>
      <right/>
      <top style="thin">
        <color rgb="FF000000"/>
      </top>
      <bottom style="thin">
        <color rgb="FF000000"/>
      </bottom>
      <diagonal/>
    </border>
    <border>
      <left/>
      <right/>
      <top style="thin">
        <color rgb="FF000000"/>
      </top>
      <bottom/>
      <diagonal/>
    </border>
    <border>
      <left style="thin">
        <color indexed="64"/>
      </left>
      <right style="thin">
        <color rgb="FF000000"/>
      </right>
      <top/>
      <bottom/>
      <diagonal/>
    </border>
    <border>
      <left style="thin">
        <color auto="1"/>
      </left>
      <right/>
      <top/>
      <bottom style="thin">
        <color auto="1"/>
      </bottom>
      <diagonal/>
    </border>
    <border>
      <left/>
      <right style="thin">
        <color theme="1"/>
      </right>
      <top/>
      <bottom style="thin">
        <color auto="1"/>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hair">
        <color indexed="64"/>
      </left>
      <right style="hair">
        <color indexed="64"/>
      </right>
      <top style="hair">
        <color indexed="64"/>
      </top>
      <bottom style="hair">
        <color indexed="64"/>
      </bottom>
      <diagonal/>
    </border>
    <border>
      <left/>
      <right/>
      <top style="double">
        <color indexed="64"/>
      </top>
      <bottom/>
      <diagonal/>
    </border>
    <border>
      <left style="thin">
        <color indexed="64"/>
      </left>
      <right style="thin">
        <color indexed="64"/>
      </right>
      <top style="medium">
        <color indexed="64"/>
      </top>
      <bottom style="medium">
        <color indexed="64"/>
      </bottom>
      <diagonal/>
    </border>
    <border>
      <left style="thin">
        <color indexed="64"/>
      </left>
      <right style="thin">
        <color indexed="64"/>
      </right>
      <top style="thin">
        <color indexed="64"/>
      </top>
      <bottom style="thin">
        <color indexed="64"/>
      </bottom>
      <diagonal/>
    </border>
    <border>
      <left/>
      <right/>
      <top style="thin">
        <color indexed="64"/>
      </top>
      <bottom style="thin">
        <color indexed="64"/>
      </bottom>
      <diagonal/>
    </border>
    <border>
      <left/>
      <right/>
      <top style="medium">
        <color indexed="64"/>
      </top>
      <bottom style="medium">
        <color indexed="64"/>
      </bottom>
      <diagonal/>
    </border>
    <border>
      <left/>
      <right style="thin">
        <color auto="1"/>
      </right>
      <top style="thin">
        <color auto="1"/>
      </top>
      <bottom style="thin">
        <color auto="1"/>
      </bottom>
      <diagonal/>
    </border>
    <border>
      <left style="thin">
        <color auto="1"/>
      </left>
      <right/>
      <top style="thin">
        <color auto="1"/>
      </top>
      <bottom style="thin">
        <color auto="1"/>
      </bottom>
      <diagonal/>
    </border>
    <border>
      <left style="thin">
        <color auto="1"/>
      </left>
      <right/>
      <top style="thin">
        <color auto="1"/>
      </top>
      <bottom style="thin">
        <color theme="1"/>
      </bottom>
      <diagonal/>
    </border>
    <border>
      <left/>
      <right/>
      <top style="thin">
        <color auto="1"/>
      </top>
      <bottom style="thin">
        <color theme="1"/>
      </bottom>
      <diagonal/>
    </border>
    <border>
      <left style="thin">
        <color auto="1"/>
      </left>
      <right/>
      <top style="thin">
        <color indexed="64"/>
      </top>
      <bottom style="thin">
        <color rgb="FF000000"/>
      </bottom>
      <diagonal/>
    </border>
    <border>
      <left/>
      <right/>
      <top style="thin">
        <color indexed="64"/>
      </top>
      <bottom style="thin">
        <color rgb="FF000000"/>
      </bottom>
      <diagonal/>
    </border>
    <border>
      <left style="thin">
        <color auto="1"/>
      </left>
      <right style="thin">
        <color auto="1"/>
      </right>
      <top style="thin">
        <color indexed="64"/>
      </top>
      <bottom style="thin">
        <color rgb="FF000000"/>
      </bottom>
      <diagonal/>
    </border>
    <border>
      <left/>
      <right style="thin">
        <color auto="1"/>
      </right>
      <top style="thin">
        <color indexed="64"/>
      </top>
      <bottom style="thin">
        <color rgb="FF000000"/>
      </bottom>
      <diagonal/>
    </border>
    <border>
      <left style="thin">
        <color auto="1"/>
      </left>
      <right style="thin">
        <color auto="1"/>
      </right>
      <top style="thin">
        <color auto="1"/>
      </top>
      <bottom style="thin">
        <color theme="1"/>
      </bottom>
      <diagonal/>
    </border>
    <border>
      <left style="thin">
        <color indexed="22"/>
      </left>
      <right style="thin">
        <color indexed="22"/>
      </right>
      <top style="thin">
        <color indexed="22"/>
      </top>
      <bottom style="thin">
        <color indexed="22"/>
      </bottom>
      <diagonal/>
    </border>
    <border>
      <left style="thin">
        <color indexed="23"/>
      </left>
      <right style="thin">
        <color indexed="23"/>
      </right>
      <top style="thin">
        <color indexed="23"/>
      </top>
      <bottom style="thin">
        <color indexed="23"/>
      </bottom>
      <diagonal/>
    </border>
    <border>
      <left style="thin">
        <color indexed="63"/>
      </left>
      <right style="thin">
        <color indexed="63"/>
      </right>
      <top style="thin">
        <color indexed="63"/>
      </top>
      <bottom style="thin">
        <color indexed="63"/>
      </bottom>
      <diagonal/>
    </border>
    <border>
      <left/>
      <right/>
      <top style="thin">
        <color indexed="62"/>
      </top>
      <bottom style="double">
        <color indexed="62"/>
      </bottom>
      <diagonal/>
    </border>
    <border>
      <left style="thin">
        <color theme="0" tint="-0.34998626667073579"/>
      </left>
      <right style="thin">
        <color theme="0" tint="-0.34998626667073579"/>
      </right>
      <top style="thin">
        <color theme="0" tint="-0.34998626667073579"/>
      </top>
      <bottom style="thin">
        <color theme="0" tint="-0.34998626667073579"/>
      </bottom>
      <diagonal/>
    </border>
    <border>
      <left/>
      <right style="thin">
        <color indexed="64"/>
      </right>
      <top style="thin">
        <color indexed="64"/>
      </top>
      <bottom style="thin">
        <color indexed="64"/>
      </bottom>
      <diagonal/>
    </border>
    <border>
      <left style="thin">
        <color theme="0" tint="-0.34998626667073579"/>
      </left>
      <right/>
      <top style="thin">
        <color theme="0" tint="-0.34998626667073579"/>
      </top>
      <bottom style="thin">
        <color theme="0" tint="-0.34998626667073579"/>
      </bottom>
      <diagonal/>
    </border>
    <border>
      <left/>
      <right/>
      <top style="thin">
        <color theme="0" tint="-0.34998626667073579"/>
      </top>
      <bottom style="thin">
        <color theme="0" tint="-0.34998626667073579"/>
      </bottom>
      <diagonal/>
    </border>
    <border>
      <left/>
      <right style="thin">
        <color theme="0" tint="-0.34998626667073579"/>
      </right>
      <top style="thin">
        <color theme="0" tint="-0.34998626667073579"/>
      </top>
      <bottom style="thin">
        <color theme="0" tint="-0.34998626667073579"/>
      </bottom>
      <diagonal/>
    </border>
    <border>
      <left style="thin">
        <color theme="0" tint="-0.34998626667073579"/>
      </left>
      <right style="thin">
        <color theme="0" tint="-0.34998626667073579"/>
      </right>
      <top style="thin">
        <color theme="0" tint="-0.34998626667073579"/>
      </top>
      <bottom/>
      <diagonal/>
    </border>
    <border>
      <left style="thin">
        <color theme="0" tint="-0.34998626667073579"/>
      </left>
      <right style="thin">
        <color theme="0" tint="-0.34998626667073579"/>
      </right>
      <top/>
      <bottom style="thin">
        <color theme="0" tint="-0.34998626667073579"/>
      </bottom>
      <diagonal/>
    </border>
  </borders>
  <cellStyleXfs count="52412">
    <xf numFmtId="0" fontId="0" fillId="0" borderId="0"/>
    <xf numFmtId="0" fontId="128" fillId="0" borderId="0"/>
    <xf numFmtId="0" fontId="128" fillId="19" borderId="0" applyNumberFormat="0" applyBorder="0" applyAlignment="0" applyProtection="0"/>
    <xf numFmtId="0" fontId="128" fillId="19" borderId="0" applyNumberFormat="0" applyBorder="0" applyAlignment="0" applyProtection="0"/>
    <xf numFmtId="0" fontId="71" fillId="24" borderId="0" applyNumberFormat="0" applyBorder="0" applyAlignment="0" applyProtection="0"/>
    <xf numFmtId="43" fontId="128" fillId="0" borderId="0" applyFont="0" applyFill="0" applyBorder="0" applyAlignment="0" applyProtection="0"/>
    <xf numFmtId="0" fontId="128" fillId="0" borderId="0"/>
    <xf numFmtId="0" fontId="128" fillId="0" borderId="0"/>
    <xf numFmtId="0" fontId="128" fillId="0" borderId="0"/>
    <xf numFmtId="0" fontId="128" fillId="0" borderId="0"/>
    <xf numFmtId="0" fontId="128" fillId="14" borderId="0" applyNumberFormat="0" applyBorder="0" applyAlignment="0" applyProtection="0"/>
    <xf numFmtId="0" fontId="128" fillId="8" borderId="0" applyNumberFormat="0" applyBorder="0" applyAlignment="0" applyProtection="0"/>
    <xf numFmtId="0" fontId="128" fillId="8" borderId="0" applyNumberFormat="0" applyBorder="0" applyAlignment="0" applyProtection="0"/>
    <xf numFmtId="0" fontId="128" fillId="17" borderId="0" applyNumberFormat="0" applyBorder="0" applyAlignment="0" applyProtection="0"/>
    <xf numFmtId="0" fontId="128" fillId="17" borderId="0" applyNumberFormat="0" applyBorder="0" applyAlignment="0" applyProtection="0"/>
    <xf numFmtId="0" fontId="128" fillId="26" borderId="0" applyNumberFormat="0" applyBorder="0" applyAlignment="0" applyProtection="0"/>
    <xf numFmtId="0" fontId="128" fillId="26" borderId="0" applyNumberFormat="0" applyBorder="0" applyAlignment="0" applyProtection="0"/>
    <xf numFmtId="0" fontId="128" fillId="10" borderId="0" applyNumberFormat="0" applyBorder="0" applyAlignment="0" applyProtection="0"/>
    <xf numFmtId="0" fontId="78" fillId="0" borderId="0"/>
    <xf numFmtId="0" fontId="128" fillId="4" borderId="0" applyNumberFormat="0" applyBorder="0" applyAlignment="0" applyProtection="0"/>
    <xf numFmtId="0" fontId="128" fillId="4" borderId="0" applyNumberFormat="0" applyBorder="0" applyAlignment="0" applyProtection="0"/>
    <xf numFmtId="0" fontId="128" fillId="28" borderId="0" applyNumberFormat="0" applyBorder="0" applyAlignment="0" applyProtection="0"/>
    <xf numFmtId="0" fontId="128" fillId="19" borderId="0" applyNumberFormat="0" applyBorder="0" applyAlignment="0" applyProtection="0"/>
    <xf numFmtId="0" fontId="128" fillId="19" borderId="0" applyNumberFormat="0" applyBorder="0" applyAlignment="0" applyProtection="0"/>
    <xf numFmtId="0" fontId="128" fillId="23" borderId="0" applyNumberFormat="0" applyBorder="0" applyAlignment="0" applyProtection="0"/>
    <xf numFmtId="0" fontId="128" fillId="23" borderId="0" applyNumberFormat="0" applyBorder="0" applyAlignment="0" applyProtection="0"/>
    <xf numFmtId="9" fontId="128" fillId="0" borderId="0" applyFont="0" applyFill="0" applyBorder="0" applyAlignment="0" applyProtection="0"/>
    <xf numFmtId="0" fontId="26" fillId="0" borderId="0"/>
    <xf numFmtId="0" fontId="128" fillId="0" borderId="0"/>
    <xf numFmtId="0" fontId="128" fillId="0" borderId="0"/>
    <xf numFmtId="0" fontId="128" fillId="0" borderId="0"/>
    <xf numFmtId="0" fontId="128" fillId="0" borderId="0"/>
    <xf numFmtId="0" fontId="128" fillId="14" borderId="0" applyNumberFormat="0" applyBorder="0" applyAlignment="0" applyProtection="0"/>
    <xf numFmtId="0" fontId="128" fillId="2" borderId="0" applyNumberFormat="0" applyBorder="0" applyAlignment="0" applyProtection="0"/>
    <xf numFmtId="0" fontId="128" fillId="8" borderId="0" applyNumberFormat="0" applyBorder="0" applyAlignment="0" applyProtection="0"/>
    <xf numFmtId="0" fontId="128" fillId="8" borderId="0" applyNumberFormat="0" applyBorder="0" applyAlignment="0" applyProtection="0"/>
    <xf numFmtId="0" fontId="128" fillId="17" borderId="0" applyNumberFormat="0" applyBorder="0" applyAlignment="0" applyProtection="0"/>
    <xf numFmtId="0" fontId="128" fillId="17" borderId="0" applyNumberFormat="0" applyBorder="0" applyAlignment="0" applyProtection="0"/>
    <xf numFmtId="0" fontId="128" fillId="8" borderId="0" applyNumberFormat="0" applyBorder="0" applyAlignment="0" applyProtection="0"/>
    <xf numFmtId="0" fontId="128" fillId="8" borderId="0" applyNumberFormat="0" applyBorder="0" applyAlignment="0" applyProtection="0"/>
    <xf numFmtId="0" fontId="128" fillId="17" borderId="0" applyNumberFormat="0" applyBorder="0" applyAlignment="0" applyProtection="0"/>
    <xf numFmtId="0" fontId="128" fillId="9" borderId="0" applyNumberFormat="0" applyBorder="0" applyAlignment="0" applyProtection="0"/>
    <xf numFmtId="0" fontId="128" fillId="4" borderId="0" applyNumberFormat="0" applyBorder="0" applyAlignment="0" applyProtection="0"/>
    <xf numFmtId="0" fontId="128" fillId="19" borderId="0" applyNumberFormat="0" applyBorder="0" applyAlignment="0" applyProtection="0"/>
    <xf numFmtId="0" fontId="128" fillId="19" borderId="0" applyNumberFormat="0" applyBorder="0" applyAlignment="0" applyProtection="0"/>
    <xf numFmtId="173" fontId="128" fillId="0" borderId="0" applyFont="0" applyFill="0" applyBorder="0" applyAlignment="0" applyProtection="0"/>
    <xf numFmtId="0" fontId="128" fillId="0" borderId="0"/>
    <xf numFmtId="0" fontId="128" fillId="26" borderId="0" applyNumberFormat="0" applyBorder="0" applyAlignment="0" applyProtection="0"/>
    <xf numFmtId="0" fontId="128" fillId="26" borderId="0" applyNumberFormat="0" applyBorder="0" applyAlignment="0" applyProtection="0"/>
    <xf numFmtId="0" fontId="75" fillId="32" borderId="57" applyNumberFormat="0" applyAlignment="0" applyProtection="0"/>
    <xf numFmtId="0" fontId="128" fillId="19" borderId="0" applyNumberFormat="0" applyBorder="0" applyAlignment="0" applyProtection="0"/>
    <xf numFmtId="0" fontId="128" fillId="19" borderId="0" applyNumberFormat="0" applyBorder="0" applyAlignment="0" applyProtection="0"/>
    <xf numFmtId="43" fontId="69" fillId="0" borderId="0" applyFont="0" applyFill="0" applyBorder="0" applyAlignment="0" applyProtection="0"/>
    <xf numFmtId="0" fontId="128" fillId="0" borderId="0"/>
    <xf numFmtId="0" fontId="128" fillId="17" borderId="0" applyNumberFormat="0" applyBorder="0" applyAlignment="0" applyProtection="0"/>
    <xf numFmtId="0" fontId="128" fillId="17" borderId="0" applyNumberFormat="0" applyBorder="0" applyAlignment="0" applyProtection="0"/>
    <xf numFmtId="0" fontId="128" fillId="19" borderId="0" applyNumberFormat="0" applyBorder="0" applyAlignment="0" applyProtection="0"/>
    <xf numFmtId="0" fontId="128" fillId="19" borderId="0" applyNumberFormat="0" applyBorder="0" applyAlignment="0" applyProtection="0"/>
    <xf numFmtId="0" fontId="128" fillId="42" borderId="0" applyNumberFormat="0" applyBorder="0" applyAlignment="0" applyProtection="0"/>
    <xf numFmtId="0" fontId="68" fillId="33" borderId="0" applyNumberFormat="0" applyBorder="0" applyAlignment="0" applyProtection="0"/>
    <xf numFmtId="0" fontId="68" fillId="33" borderId="0" applyNumberFormat="0" applyBorder="0" applyAlignment="0" applyProtection="0"/>
    <xf numFmtId="0" fontId="68" fillId="39" borderId="60" applyNumberFormat="0" applyFont="0" applyAlignment="0" applyProtection="0"/>
    <xf numFmtId="0" fontId="68" fillId="39" borderId="60" applyNumberFormat="0" applyFont="0" applyAlignment="0" applyProtection="0"/>
    <xf numFmtId="0" fontId="26" fillId="0" borderId="0"/>
    <xf numFmtId="0" fontId="128" fillId="19" borderId="0" applyNumberFormat="0" applyBorder="0" applyAlignment="0" applyProtection="0"/>
    <xf numFmtId="0" fontId="128" fillId="8" borderId="0" applyNumberFormat="0" applyBorder="0" applyAlignment="0" applyProtection="0"/>
    <xf numFmtId="0" fontId="128" fillId="8" borderId="0" applyNumberFormat="0" applyBorder="0" applyAlignment="0" applyProtection="0"/>
    <xf numFmtId="0" fontId="80" fillId="0" borderId="0" applyNumberFormat="0" applyFill="0" applyBorder="0" applyProtection="0"/>
    <xf numFmtId="9" fontId="28" fillId="0" borderId="0" applyFont="0" applyFill="0" applyBorder="0" applyAlignment="0" applyProtection="0"/>
    <xf numFmtId="0" fontId="128" fillId="17" borderId="0" applyNumberFormat="0" applyBorder="0" applyAlignment="0" applyProtection="0"/>
    <xf numFmtId="0" fontId="128" fillId="0" borderId="0"/>
    <xf numFmtId="0" fontId="128" fillId="0" borderId="0"/>
    <xf numFmtId="0" fontId="128" fillId="26" borderId="0" applyNumberFormat="0" applyBorder="0" applyAlignment="0" applyProtection="0"/>
    <xf numFmtId="0" fontId="128" fillId="0" borderId="0"/>
    <xf numFmtId="0" fontId="76" fillId="0" borderId="0" applyNumberFormat="0" applyFill="0" applyBorder="0" applyAlignment="0" applyProtection="0"/>
    <xf numFmtId="0" fontId="76" fillId="0" borderId="0" applyNumberFormat="0" applyFill="0" applyBorder="0" applyAlignment="0" applyProtection="0"/>
    <xf numFmtId="0" fontId="128" fillId="19" borderId="0" applyNumberFormat="0" applyBorder="0" applyAlignment="0" applyProtection="0"/>
    <xf numFmtId="0" fontId="128" fillId="19" borderId="0" applyNumberFormat="0" applyBorder="0" applyAlignment="0" applyProtection="0"/>
    <xf numFmtId="0" fontId="72" fillId="25" borderId="0" applyNumberFormat="0" applyBorder="0" applyAlignment="0" applyProtection="0"/>
    <xf numFmtId="0" fontId="74" fillId="0" borderId="0" applyNumberFormat="0" applyFill="0" applyBorder="0" applyAlignment="0" applyProtection="0"/>
    <xf numFmtId="0" fontId="128" fillId="23" borderId="0" applyNumberFormat="0" applyBorder="0" applyAlignment="0" applyProtection="0"/>
    <xf numFmtId="0" fontId="128" fillId="5" borderId="0" applyNumberFormat="0" applyBorder="0" applyAlignment="0" applyProtection="0"/>
    <xf numFmtId="0" fontId="28" fillId="0" borderId="0"/>
    <xf numFmtId="0" fontId="128" fillId="9" borderId="0" applyNumberFormat="0" applyBorder="0" applyAlignment="0" applyProtection="0"/>
    <xf numFmtId="0" fontId="128" fillId="19" borderId="0" applyNumberFormat="0" applyBorder="0" applyAlignment="0" applyProtection="0"/>
    <xf numFmtId="0" fontId="128" fillId="8" borderId="0" applyNumberFormat="0" applyBorder="0" applyAlignment="0" applyProtection="0"/>
    <xf numFmtId="0" fontId="128" fillId="8" borderId="0" applyNumberFormat="0" applyBorder="0" applyAlignment="0" applyProtection="0"/>
    <xf numFmtId="0" fontId="128" fillId="28" borderId="0" applyNumberFormat="0" applyBorder="0" applyAlignment="0" applyProtection="0"/>
    <xf numFmtId="49" fontId="83" fillId="0" borderId="0" applyFill="0" applyBorder="0" applyProtection="0">
      <alignment horizontal="left"/>
    </xf>
    <xf numFmtId="9" fontId="128" fillId="0" borderId="0" applyFont="0" applyFill="0" applyBorder="0" applyAlignment="0" applyProtection="0"/>
    <xf numFmtId="0" fontId="128" fillId="14" borderId="0" applyNumberFormat="0" applyBorder="0" applyAlignment="0" applyProtection="0"/>
    <xf numFmtId="0" fontId="128" fillId="17" borderId="0" applyNumberFormat="0" applyBorder="0" applyAlignment="0" applyProtection="0"/>
    <xf numFmtId="0" fontId="128" fillId="17" borderId="0" applyNumberFormat="0" applyBorder="0" applyAlignment="0" applyProtection="0"/>
    <xf numFmtId="0" fontId="128" fillId="9" borderId="0" applyNumberFormat="0" applyBorder="0" applyAlignment="0" applyProtection="0"/>
    <xf numFmtId="168" fontId="84" fillId="0" borderId="0" applyFont="0" applyFill="0" applyBorder="0" applyAlignment="0" applyProtection="0"/>
    <xf numFmtId="0" fontId="128" fillId="14" borderId="0" applyNumberFormat="0" applyBorder="0" applyAlignment="0" applyProtection="0"/>
    <xf numFmtId="0" fontId="128" fillId="8" borderId="0" applyNumberFormat="0" applyBorder="0" applyAlignment="0" applyProtection="0"/>
    <xf numFmtId="0" fontId="128" fillId="8" borderId="0" applyNumberFormat="0" applyBorder="0" applyAlignment="0" applyProtection="0"/>
    <xf numFmtId="9" fontId="128" fillId="0" borderId="0" applyFont="0" applyFill="0" applyBorder="0" applyAlignment="0" applyProtection="0"/>
    <xf numFmtId="0" fontId="128" fillId="14" borderId="0" applyNumberFormat="0" applyBorder="0" applyAlignment="0" applyProtection="0"/>
    <xf numFmtId="0" fontId="128" fillId="17" borderId="0" applyNumberFormat="0" applyBorder="0" applyAlignment="0" applyProtection="0"/>
    <xf numFmtId="0" fontId="128" fillId="17" borderId="0" applyNumberFormat="0" applyBorder="0" applyAlignment="0" applyProtection="0"/>
    <xf numFmtId="0" fontId="128" fillId="14" borderId="0" applyNumberFormat="0" applyBorder="0" applyAlignment="0" applyProtection="0"/>
    <xf numFmtId="0" fontId="128" fillId="19" borderId="0" applyNumberFormat="0" applyBorder="0" applyAlignment="0" applyProtection="0"/>
    <xf numFmtId="0" fontId="128" fillId="19" borderId="0" applyNumberFormat="0" applyBorder="0" applyAlignment="0" applyProtection="0"/>
    <xf numFmtId="43" fontId="68" fillId="0" borderId="0" applyFont="0" applyFill="0" applyBorder="0" applyAlignment="0" applyProtection="0"/>
    <xf numFmtId="178" fontId="88" fillId="0" borderId="0"/>
    <xf numFmtId="0" fontId="128" fillId="0" borderId="0"/>
    <xf numFmtId="0" fontId="128" fillId="19" borderId="0" applyNumberFormat="0" applyBorder="0" applyAlignment="0" applyProtection="0"/>
    <xf numFmtId="0" fontId="128" fillId="19" borderId="0" applyNumberFormat="0" applyBorder="0" applyAlignment="0" applyProtection="0"/>
    <xf numFmtId="0" fontId="128" fillId="8" borderId="0" applyNumberFormat="0" applyBorder="0" applyAlignment="0" applyProtection="0"/>
    <xf numFmtId="0" fontId="128" fillId="8" borderId="0" applyNumberFormat="0" applyBorder="0" applyAlignment="0" applyProtection="0"/>
    <xf numFmtId="49" fontId="80" fillId="0" borderId="65" applyFill="0" applyProtection="0">
      <alignment horizontal="center"/>
    </xf>
    <xf numFmtId="0" fontId="128" fillId="17" borderId="0" applyNumberFormat="0" applyBorder="0" applyAlignment="0" applyProtection="0"/>
    <xf numFmtId="0" fontId="128" fillId="19" borderId="0" applyNumberFormat="0" applyBorder="0" applyAlignment="0" applyProtection="0"/>
    <xf numFmtId="0" fontId="128" fillId="19" borderId="0" applyNumberFormat="0" applyBorder="0" applyAlignment="0" applyProtection="0"/>
    <xf numFmtId="0" fontId="128" fillId="8" borderId="0" applyNumberFormat="0" applyBorder="0" applyAlignment="0" applyProtection="0"/>
    <xf numFmtId="0" fontId="128" fillId="8" borderId="0" applyNumberFormat="0" applyBorder="0" applyAlignment="0" applyProtection="0"/>
    <xf numFmtId="0" fontId="128" fillId="17" borderId="0" applyNumberFormat="0" applyBorder="0" applyAlignment="0" applyProtection="0"/>
    <xf numFmtId="0" fontId="72" fillId="62" borderId="0" applyNumberFormat="0" applyBorder="0" applyAlignment="0" applyProtection="0"/>
    <xf numFmtId="0" fontId="26" fillId="0" borderId="0"/>
    <xf numFmtId="0" fontId="128" fillId="2" borderId="0" applyNumberFormat="0" applyBorder="0" applyAlignment="0" applyProtection="0"/>
    <xf numFmtId="0" fontId="128" fillId="39" borderId="60" applyNumberFormat="0" applyFont="0" applyAlignment="0" applyProtection="0"/>
    <xf numFmtId="0" fontId="26" fillId="0" borderId="0"/>
    <xf numFmtId="0" fontId="26" fillId="0" borderId="0"/>
    <xf numFmtId="0" fontId="128" fillId="0" borderId="0"/>
    <xf numFmtId="0" fontId="26" fillId="0" borderId="0"/>
    <xf numFmtId="0" fontId="26" fillId="0" borderId="0"/>
    <xf numFmtId="0" fontId="128" fillId="0" borderId="0"/>
    <xf numFmtId="0" fontId="26" fillId="0" borderId="0"/>
    <xf numFmtId="0" fontId="128" fillId="26" borderId="0" applyNumberFormat="0" applyBorder="0" applyAlignment="0" applyProtection="0"/>
    <xf numFmtId="0" fontId="128" fillId="26" borderId="0" applyNumberFormat="0" applyBorder="0" applyAlignment="0" applyProtection="0"/>
    <xf numFmtId="0" fontId="26" fillId="0" borderId="0"/>
    <xf numFmtId="0" fontId="128" fillId="2" borderId="0" applyNumberFormat="0" applyBorder="0" applyAlignment="0" applyProtection="0"/>
    <xf numFmtId="0" fontId="128" fillId="28" borderId="0" applyNumberFormat="0" applyBorder="0" applyAlignment="0" applyProtection="0"/>
    <xf numFmtId="9" fontId="31" fillId="0" borderId="0" applyFont="0" applyFill="0" applyBorder="0" applyAlignment="0" applyProtection="0"/>
    <xf numFmtId="0" fontId="26" fillId="0" borderId="0"/>
    <xf numFmtId="0" fontId="128" fillId="2" borderId="0" applyNumberFormat="0" applyBorder="0" applyAlignment="0" applyProtection="0"/>
    <xf numFmtId="0" fontId="128" fillId="26" borderId="0" applyNumberFormat="0" applyBorder="0" applyAlignment="0" applyProtection="0"/>
    <xf numFmtId="0" fontId="128" fillId="10" borderId="0" applyNumberFormat="0" applyBorder="0" applyAlignment="0" applyProtection="0"/>
    <xf numFmtId="0" fontId="128" fillId="28" borderId="0" applyNumberFormat="0" applyBorder="0" applyAlignment="0" applyProtection="0"/>
    <xf numFmtId="9" fontId="128" fillId="0" borderId="0" applyFont="0" applyFill="0" applyBorder="0" applyAlignment="0" applyProtection="0"/>
    <xf numFmtId="0" fontId="26" fillId="0" borderId="0"/>
    <xf numFmtId="0" fontId="128" fillId="2" borderId="0" applyNumberFormat="0" applyBorder="0" applyAlignment="0" applyProtection="0"/>
    <xf numFmtId="1" fontId="26" fillId="0" borderId="16" applyNumberFormat="0" applyFill="0" applyAlignment="0" applyProtection="0">
      <alignment horizontal="center" vertical="center"/>
    </xf>
    <xf numFmtId="9" fontId="65" fillId="0" borderId="0" applyFont="0" applyFill="0" applyBorder="0" applyAlignment="0" applyProtection="0"/>
    <xf numFmtId="0" fontId="26" fillId="0" borderId="0"/>
    <xf numFmtId="9" fontId="26" fillId="0" borderId="0" applyFont="0" applyFill="0" applyBorder="0" applyAlignment="0" applyProtection="0"/>
    <xf numFmtId="0" fontId="26" fillId="0" borderId="0"/>
    <xf numFmtId="0" fontId="26" fillId="0" borderId="0"/>
    <xf numFmtId="9" fontId="31" fillId="0" borderId="0" applyFont="0" applyFill="0" applyBorder="0" applyAlignment="0" applyProtection="0"/>
    <xf numFmtId="0" fontId="26" fillId="0" borderId="0"/>
    <xf numFmtId="0" fontId="26" fillId="0" borderId="0"/>
    <xf numFmtId="9" fontId="26" fillId="0" borderId="0" applyFont="0" applyFill="0" applyBorder="0" applyAlignment="0" applyProtection="0"/>
    <xf numFmtId="0" fontId="26" fillId="0" borderId="0"/>
    <xf numFmtId="0" fontId="26" fillId="0" borderId="0"/>
    <xf numFmtId="0" fontId="128" fillId="39" borderId="60" applyNumberFormat="0" applyFont="0" applyAlignment="0" applyProtection="0"/>
    <xf numFmtId="0" fontId="26" fillId="0" borderId="0"/>
    <xf numFmtId="0" fontId="26" fillId="0" borderId="0"/>
    <xf numFmtId="0" fontId="128" fillId="17" borderId="0" applyNumberFormat="0" applyBorder="0" applyAlignment="0" applyProtection="0"/>
    <xf numFmtId="0" fontId="68" fillId="39" borderId="60" applyNumberFormat="0" applyFont="0" applyAlignment="0" applyProtection="0"/>
    <xf numFmtId="0" fontId="26" fillId="0" borderId="0"/>
    <xf numFmtId="0" fontId="26" fillId="0" borderId="0"/>
    <xf numFmtId="0" fontId="128" fillId="17" borderId="0" applyNumberFormat="0" applyBorder="0" applyAlignment="0" applyProtection="0"/>
    <xf numFmtId="0" fontId="26" fillId="0" borderId="0"/>
    <xf numFmtId="0" fontId="26" fillId="0" borderId="0"/>
    <xf numFmtId="0" fontId="128" fillId="17" borderId="0" applyNumberFormat="0" applyBorder="0" applyAlignment="0" applyProtection="0"/>
    <xf numFmtId="0" fontId="26" fillId="0" borderId="0"/>
    <xf numFmtId="0" fontId="26" fillId="0" borderId="0"/>
    <xf numFmtId="0" fontId="128" fillId="17" borderId="0" applyNumberFormat="0" applyBorder="0" applyAlignment="0" applyProtection="0"/>
    <xf numFmtId="0" fontId="26" fillId="0" borderId="0"/>
    <xf numFmtId="0" fontId="26" fillId="0" borderId="0"/>
    <xf numFmtId="0" fontId="128" fillId="17" borderId="0" applyNumberFormat="0" applyBorder="0" applyAlignment="0" applyProtection="0"/>
    <xf numFmtId="0" fontId="26" fillId="0" borderId="0"/>
    <xf numFmtId="0" fontId="26" fillId="0" borderId="0"/>
    <xf numFmtId="0" fontId="128" fillId="17" borderId="0" applyNumberFormat="0" applyBorder="0" applyAlignment="0" applyProtection="0"/>
    <xf numFmtId="0" fontId="128" fillId="17" borderId="0" applyNumberFormat="0" applyBorder="0" applyAlignment="0" applyProtection="0"/>
    <xf numFmtId="0" fontId="128" fillId="5" borderId="0" applyNumberFormat="0" applyBorder="0" applyAlignment="0" applyProtection="0"/>
    <xf numFmtId="0" fontId="128" fillId="26" borderId="0" applyNumberFormat="0" applyBorder="0" applyAlignment="0" applyProtection="0"/>
    <xf numFmtId="0" fontId="128" fillId="26" borderId="0" applyNumberFormat="0" applyBorder="0" applyAlignment="0" applyProtection="0"/>
    <xf numFmtId="0" fontId="26" fillId="0" borderId="0"/>
    <xf numFmtId="0" fontId="128" fillId="0" borderId="0"/>
    <xf numFmtId="0" fontId="128" fillId="0" borderId="0"/>
    <xf numFmtId="0" fontId="128" fillId="14" borderId="0" applyNumberFormat="0" applyBorder="0" applyAlignment="0" applyProtection="0"/>
    <xf numFmtId="0" fontId="128" fillId="14" borderId="0" applyNumberFormat="0" applyBorder="0" applyAlignment="0" applyProtection="0"/>
    <xf numFmtId="0" fontId="128" fillId="0" borderId="0"/>
    <xf numFmtId="0" fontId="128" fillId="0" borderId="0"/>
    <xf numFmtId="0" fontId="89" fillId="0" borderId="0" applyNumberFormat="0" applyFill="0" applyBorder="0" applyAlignment="0" applyProtection="0"/>
    <xf numFmtId="0" fontId="128" fillId="2" borderId="0" applyNumberFormat="0" applyBorder="0" applyAlignment="0" applyProtection="0"/>
    <xf numFmtId="0" fontId="26" fillId="0" borderId="0">
      <protection locked="0"/>
    </xf>
    <xf numFmtId="0" fontId="128" fillId="17" borderId="0" applyNumberFormat="0" applyBorder="0" applyAlignment="0" applyProtection="0"/>
    <xf numFmtId="0" fontId="128" fillId="17" borderId="0" applyNumberFormat="0" applyBorder="0" applyAlignment="0" applyProtection="0"/>
    <xf numFmtId="0" fontId="128" fillId="5" borderId="0" applyNumberFormat="0" applyBorder="0" applyAlignment="0" applyProtection="0"/>
    <xf numFmtId="0" fontId="128" fillId="26" borderId="0" applyNumberFormat="0" applyBorder="0" applyAlignment="0" applyProtection="0"/>
    <xf numFmtId="0" fontId="128" fillId="26" borderId="0" applyNumberFormat="0" applyBorder="0" applyAlignment="0" applyProtection="0"/>
    <xf numFmtId="0" fontId="26" fillId="0" borderId="0"/>
    <xf numFmtId="0" fontId="128" fillId="5" borderId="0" applyNumberFormat="0" applyBorder="0" applyAlignment="0" applyProtection="0"/>
    <xf numFmtId="0" fontId="128" fillId="26" borderId="0" applyNumberFormat="0" applyBorder="0" applyAlignment="0" applyProtection="0"/>
    <xf numFmtId="0" fontId="128" fillId="26" borderId="0" applyNumberFormat="0" applyBorder="0" applyAlignment="0" applyProtection="0"/>
    <xf numFmtId="0" fontId="26" fillId="0" borderId="0"/>
    <xf numFmtId="0" fontId="128" fillId="19" borderId="0" applyNumberFormat="0" applyBorder="0" applyAlignment="0" applyProtection="0"/>
    <xf numFmtId="0" fontId="68" fillId="67" borderId="0" applyNumberFormat="0" applyBorder="0" applyAlignment="0" applyProtection="0"/>
    <xf numFmtId="0" fontId="128" fillId="26" borderId="0" applyNumberFormat="0" applyBorder="0" applyAlignment="0" applyProtection="0"/>
    <xf numFmtId="0" fontId="128" fillId="26" borderId="0" applyNumberFormat="0" applyBorder="0" applyAlignment="0" applyProtection="0"/>
    <xf numFmtId="0" fontId="26" fillId="0" borderId="0"/>
    <xf numFmtId="0" fontId="26" fillId="0" borderId="0"/>
    <xf numFmtId="172" fontId="81" fillId="0" borderId="0" applyFont="0" applyFill="0" applyBorder="0" applyAlignment="0" applyProtection="0"/>
    <xf numFmtId="0" fontId="128" fillId="28" borderId="0" applyNumberFormat="0" applyBorder="0" applyAlignment="0" applyProtection="0"/>
    <xf numFmtId="0" fontId="128" fillId="26" borderId="0" applyNumberFormat="0" applyBorder="0" applyAlignment="0" applyProtection="0"/>
    <xf numFmtId="0" fontId="128" fillId="26" borderId="0" applyNumberFormat="0" applyBorder="0" applyAlignment="0" applyProtection="0"/>
    <xf numFmtId="0" fontId="26" fillId="0" borderId="0"/>
    <xf numFmtId="43" fontId="70" fillId="0" borderId="0" applyFont="0" applyFill="0" applyBorder="0" applyAlignment="0" applyProtection="0"/>
    <xf numFmtId="0" fontId="128" fillId="28" borderId="0" applyNumberFormat="0" applyBorder="0" applyAlignment="0" applyProtection="0"/>
    <xf numFmtId="0" fontId="128" fillId="26" borderId="0" applyNumberFormat="0" applyBorder="0" applyAlignment="0" applyProtection="0"/>
    <xf numFmtId="0" fontId="128" fillId="26" borderId="0" applyNumberFormat="0" applyBorder="0" applyAlignment="0" applyProtection="0"/>
    <xf numFmtId="0" fontId="26" fillId="0" borderId="0"/>
    <xf numFmtId="168" fontId="26" fillId="0" borderId="0" applyFont="0" applyFill="0" applyBorder="0" applyAlignment="0" applyProtection="0"/>
    <xf numFmtId="0" fontId="128" fillId="28" borderId="0" applyNumberFormat="0" applyBorder="0" applyAlignment="0" applyProtection="0"/>
    <xf numFmtId="0" fontId="128" fillId="19" borderId="0" applyNumberFormat="0" applyBorder="0" applyAlignment="0" applyProtection="0"/>
    <xf numFmtId="0" fontId="128" fillId="26" borderId="0" applyNumberFormat="0" applyBorder="0" applyAlignment="0" applyProtection="0"/>
    <xf numFmtId="0" fontId="128" fillId="26" borderId="0" applyNumberFormat="0" applyBorder="0" applyAlignment="0" applyProtection="0"/>
    <xf numFmtId="0" fontId="128" fillId="4" borderId="0" applyNumberFormat="0" applyBorder="0" applyAlignment="0" applyProtection="0"/>
    <xf numFmtId="0" fontId="128" fillId="17" borderId="0" applyNumberFormat="0" applyBorder="0" applyAlignment="0" applyProtection="0"/>
    <xf numFmtId="0" fontId="128" fillId="4" borderId="0" applyNumberFormat="0" applyBorder="0" applyAlignment="0" applyProtection="0"/>
    <xf numFmtId="37" fontId="93" fillId="0" borderId="0"/>
    <xf numFmtId="0" fontId="128" fillId="17" borderId="0" applyNumberFormat="0" applyBorder="0" applyAlignment="0" applyProtection="0"/>
    <xf numFmtId="0" fontId="128" fillId="4" borderId="0" applyNumberFormat="0" applyBorder="0" applyAlignment="0" applyProtection="0"/>
    <xf numFmtId="0" fontId="128" fillId="17" borderId="0" applyNumberFormat="0" applyBorder="0" applyAlignment="0" applyProtection="0"/>
    <xf numFmtId="0" fontId="128" fillId="0" borderId="0"/>
    <xf numFmtId="0" fontId="128" fillId="0" borderId="0"/>
    <xf numFmtId="0" fontId="128" fillId="14" borderId="0" applyNumberFormat="0" applyBorder="0" applyAlignment="0" applyProtection="0"/>
    <xf numFmtId="0" fontId="128" fillId="14" borderId="0" applyNumberFormat="0" applyBorder="0" applyAlignment="0" applyProtection="0"/>
    <xf numFmtId="0" fontId="128" fillId="0" borderId="0"/>
    <xf numFmtId="0" fontId="128" fillId="0" borderId="0"/>
    <xf numFmtId="0" fontId="89" fillId="0" borderId="0" applyNumberFormat="0" applyFill="0" applyBorder="0" applyAlignment="0" applyProtection="0"/>
    <xf numFmtId="0" fontId="128" fillId="2" borderId="0" applyNumberFormat="0" applyBorder="0" applyAlignment="0" applyProtection="0"/>
    <xf numFmtId="0" fontId="128" fillId="17" borderId="0" applyNumberFormat="0" applyBorder="0" applyAlignment="0" applyProtection="0"/>
    <xf numFmtId="0" fontId="128" fillId="17" borderId="0" applyNumberFormat="0" applyBorder="0" applyAlignment="0" applyProtection="0"/>
    <xf numFmtId="0" fontId="128" fillId="17" borderId="0" applyNumberFormat="0" applyBorder="0" applyAlignment="0" applyProtection="0"/>
    <xf numFmtId="0" fontId="128" fillId="17" borderId="0" applyNumberFormat="0" applyBorder="0" applyAlignment="0" applyProtection="0"/>
    <xf numFmtId="0" fontId="128" fillId="17" borderId="0" applyNumberFormat="0" applyBorder="0" applyAlignment="0" applyProtection="0"/>
    <xf numFmtId="0" fontId="128" fillId="17" borderId="0" applyNumberFormat="0" applyBorder="0" applyAlignment="0" applyProtection="0"/>
    <xf numFmtId="0" fontId="128" fillId="23" borderId="0" applyNumberFormat="0" applyBorder="0" applyAlignment="0" applyProtection="0"/>
    <xf numFmtId="0" fontId="128" fillId="23" borderId="0" applyNumberFormat="0" applyBorder="0" applyAlignment="0" applyProtection="0"/>
    <xf numFmtId="0" fontId="68" fillId="22" borderId="0" applyNumberFormat="0" applyBorder="0" applyAlignment="0" applyProtection="0"/>
    <xf numFmtId="0" fontId="128" fillId="17" borderId="0" applyNumberFormat="0" applyBorder="0" applyAlignment="0" applyProtection="0"/>
    <xf numFmtId="0" fontId="128" fillId="2" borderId="0" applyNumberFormat="0" applyBorder="0" applyAlignment="0" applyProtection="0"/>
    <xf numFmtId="0" fontId="128" fillId="2" borderId="0" applyNumberFormat="0" applyBorder="0" applyAlignment="0" applyProtection="0"/>
    <xf numFmtId="0" fontId="128" fillId="17" borderId="0" applyNumberFormat="0" applyBorder="0" applyAlignment="0" applyProtection="0"/>
    <xf numFmtId="0" fontId="128" fillId="17" borderId="0" applyNumberFormat="0" applyBorder="0" applyAlignment="0" applyProtection="0"/>
    <xf numFmtId="0" fontId="128" fillId="2" borderId="0" applyNumberFormat="0" applyBorder="0" applyAlignment="0" applyProtection="0"/>
    <xf numFmtId="0" fontId="128" fillId="2" borderId="0" applyNumberFormat="0" applyBorder="0" applyAlignment="0" applyProtection="0"/>
    <xf numFmtId="0" fontId="128" fillId="17" borderId="0" applyNumberFormat="0" applyBorder="0" applyAlignment="0" applyProtection="0"/>
    <xf numFmtId="0" fontId="128" fillId="2" borderId="0" applyNumberFormat="0" applyBorder="0" applyAlignment="0" applyProtection="0"/>
    <xf numFmtId="0" fontId="128" fillId="2" borderId="0" applyNumberFormat="0" applyBorder="0" applyAlignment="0" applyProtection="0"/>
    <xf numFmtId="0" fontId="68" fillId="65" borderId="0" applyNumberFormat="0" applyBorder="0" applyAlignment="0" applyProtection="0"/>
    <xf numFmtId="0" fontId="128" fillId="2" borderId="0" applyNumberFormat="0" applyBorder="0" applyAlignment="0" applyProtection="0"/>
    <xf numFmtId="0" fontId="128" fillId="2" borderId="0" applyNumberFormat="0" applyBorder="0" applyAlignment="0" applyProtection="0"/>
    <xf numFmtId="0" fontId="128" fillId="68" borderId="0" applyNumberFormat="0" applyBorder="0" applyAlignment="0" applyProtection="0"/>
    <xf numFmtId="0" fontId="128" fillId="2" borderId="0" applyNumberFormat="0" applyBorder="0" applyAlignment="0" applyProtection="0"/>
    <xf numFmtId="0" fontId="128" fillId="2" borderId="0" applyNumberFormat="0" applyBorder="0" applyAlignment="0" applyProtection="0"/>
    <xf numFmtId="0" fontId="128" fillId="17" borderId="0" applyNumberFormat="0" applyBorder="0" applyAlignment="0" applyProtection="0"/>
    <xf numFmtId="0" fontId="128" fillId="17" borderId="0" applyNumberFormat="0" applyBorder="0" applyAlignment="0" applyProtection="0"/>
    <xf numFmtId="0" fontId="128" fillId="17" borderId="0" applyNumberFormat="0" applyBorder="0" applyAlignment="0" applyProtection="0"/>
    <xf numFmtId="0" fontId="128" fillId="17" borderId="0" applyNumberFormat="0" applyBorder="0" applyAlignment="0" applyProtection="0"/>
    <xf numFmtId="0" fontId="68" fillId="35" borderId="0" applyNumberFormat="0" applyBorder="0" applyAlignment="0" applyProtection="0"/>
    <xf numFmtId="0" fontId="128" fillId="17" borderId="0" applyNumberFormat="0" applyBorder="0" applyAlignment="0" applyProtection="0"/>
    <xf numFmtId="0" fontId="128" fillId="17" borderId="0" applyNumberFormat="0" applyBorder="0" applyAlignment="0" applyProtection="0"/>
    <xf numFmtId="0" fontId="68" fillId="35" borderId="0" applyNumberFormat="0" applyBorder="0" applyAlignment="0" applyProtection="0"/>
    <xf numFmtId="0" fontId="128" fillId="17" borderId="0" applyNumberFormat="0" applyBorder="0" applyAlignment="0" applyProtection="0"/>
    <xf numFmtId="0" fontId="128" fillId="17" borderId="0" applyNumberFormat="0" applyBorder="0" applyAlignment="0" applyProtection="0"/>
    <xf numFmtId="0" fontId="128" fillId="19" borderId="0" applyNumberFormat="0" applyBorder="0" applyAlignment="0" applyProtection="0"/>
    <xf numFmtId="0" fontId="128" fillId="23" borderId="0" applyNumberFormat="0" applyBorder="0" applyAlignment="0" applyProtection="0"/>
    <xf numFmtId="0" fontId="128" fillId="23" borderId="0" applyNumberFormat="0" applyBorder="0" applyAlignment="0" applyProtection="0"/>
    <xf numFmtId="0" fontId="68" fillId="22" borderId="0" applyNumberFormat="0" applyBorder="0" applyAlignment="0" applyProtection="0"/>
    <xf numFmtId="0" fontId="128" fillId="17" borderId="0" applyNumberFormat="0" applyBorder="0" applyAlignment="0" applyProtection="0"/>
    <xf numFmtId="0" fontId="128" fillId="2" borderId="0" applyNumberFormat="0" applyBorder="0" applyAlignment="0" applyProtection="0"/>
    <xf numFmtId="0" fontId="128" fillId="2" borderId="0" applyNumberFormat="0" applyBorder="0" applyAlignment="0" applyProtection="0"/>
    <xf numFmtId="0" fontId="128" fillId="23" borderId="0" applyNumberFormat="0" applyBorder="0" applyAlignment="0" applyProtection="0"/>
    <xf numFmtId="0" fontId="128" fillId="23" borderId="0" applyNumberFormat="0" applyBorder="0" applyAlignment="0" applyProtection="0"/>
    <xf numFmtId="0" fontId="128" fillId="17" borderId="0" applyNumberFormat="0" applyBorder="0" applyAlignment="0" applyProtection="0"/>
    <xf numFmtId="0" fontId="128" fillId="17" borderId="0" applyNumberFormat="0" applyBorder="0" applyAlignment="0" applyProtection="0"/>
    <xf numFmtId="0" fontId="128" fillId="2" borderId="0" applyNumberFormat="0" applyBorder="0" applyAlignment="0" applyProtection="0"/>
    <xf numFmtId="0" fontId="128" fillId="2" borderId="0" applyNumberFormat="0" applyBorder="0" applyAlignment="0" applyProtection="0"/>
    <xf numFmtId="0" fontId="128" fillId="17" borderId="0" applyNumberFormat="0" applyBorder="0" applyAlignment="0" applyProtection="0"/>
    <xf numFmtId="0" fontId="128" fillId="17" borderId="0" applyNumberFormat="0" applyBorder="0" applyAlignment="0" applyProtection="0"/>
    <xf numFmtId="0" fontId="128" fillId="19" borderId="0" applyNumberFormat="0" applyBorder="0" applyAlignment="0" applyProtection="0"/>
    <xf numFmtId="0" fontId="72" fillId="69" borderId="0" applyNumberFormat="0" applyBorder="0" applyAlignment="0" applyProtection="0"/>
    <xf numFmtId="0" fontId="128" fillId="17" borderId="0" applyNumberFormat="0" applyBorder="0" applyAlignment="0" applyProtection="0"/>
    <xf numFmtId="0" fontId="128" fillId="17" borderId="0" applyNumberFormat="0" applyBorder="0" applyAlignment="0" applyProtection="0"/>
    <xf numFmtId="0" fontId="128" fillId="19" borderId="0" applyNumberFormat="0" applyBorder="0" applyAlignment="0" applyProtection="0"/>
    <xf numFmtId="0" fontId="128" fillId="17" borderId="0" applyNumberFormat="0" applyBorder="0" applyAlignment="0" applyProtection="0"/>
    <xf numFmtId="0" fontId="128" fillId="17" borderId="0" applyNumberFormat="0" applyBorder="0" applyAlignment="0" applyProtection="0"/>
    <xf numFmtId="0" fontId="128" fillId="19" borderId="0" applyNumberFormat="0" applyBorder="0" applyAlignment="0" applyProtection="0"/>
    <xf numFmtId="0" fontId="128" fillId="28" borderId="0" applyNumberFormat="0" applyBorder="0" applyAlignment="0" applyProtection="0"/>
    <xf numFmtId="9" fontId="26" fillId="0" borderId="0" applyFont="0" applyFill="0" applyBorder="0" applyAlignment="0" applyProtection="0"/>
    <xf numFmtId="0" fontId="128" fillId="19" borderId="0" applyNumberFormat="0" applyBorder="0" applyAlignment="0" applyProtection="0"/>
    <xf numFmtId="0" fontId="128" fillId="17" borderId="0" applyNumberFormat="0" applyBorder="0" applyAlignment="0" applyProtection="0"/>
    <xf numFmtId="0" fontId="128" fillId="17" borderId="0" applyNumberFormat="0" applyBorder="0" applyAlignment="0" applyProtection="0"/>
    <xf numFmtId="0" fontId="26" fillId="0" borderId="0"/>
    <xf numFmtId="9" fontId="92" fillId="0" borderId="0" applyFont="0" applyFill="0" applyBorder="0" applyAlignment="0" applyProtection="0"/>
    <xf numFmtId="0" fontId="128" fillId="19" borderId="0" applyNumberFormat="0" applyBorder="0" applyAlignment="0" applyProtection="0"/>
    <xf numFmtId="0" fontId="128" fillId="17" borderId="0" applyNumberFormat="0" applyBorder="0" applyAlignment="0" applyProtection="0"/>
    <xf numFmtId="0" fontId="128" fillId="17" borderId="0" applyNumberFormat="0" applyBorder="0" applyAlignment="0" applyProtection="0"/>
    <xf numFmtId="0" fontId="128" fillId="23" borderId="0" applyNumberFormat="0" applyBorder="0" applyAlignment="0" applyProtection="0"/>
    <xf numFmtId="0" fontId="128" fillId="23" borderId="0" applyNumberFormat="0" applyBorder="0" applyAlignment="0" applyProtection="0"/>
    <xf numFmtId="0" fontId="128" fillId="17" borderId="0" applyNumberFormat="0" applyBorder="0" applyAlignment="0" applyProtection="0"/>
    <xf numFmtId="0" fontId="128" fillId="17" borderId="0" applyNumberFormat="0" applyBorder="0" applyAlignment="0" applyProtection="0"/>
    <xf numFmtId="0" fontId="128" fillId="8" borderId="0" applyNumberFormat="0" applyBorder="0" applyAlignment="0" applyProtection="0"/>
    <xf numFmtId="0" fontId="128" fillId="9" borderId="0" applyNumberFormat="0" applyBorder="0" applyAlignment="0" applyProtection="0"/>
    <xf numFmtId="9" fontId="92" fillId="0" borderId="0" applyFont="0" applyFill="0" applyBorder="0" applyAlignment="0" applyProtection="0"/>
    <xf numFmtId="0" fontId="128" fillId="17" borderId="0" applyNumberFormat="0" applyBorder="0" applyAlignment="0" applyProtection="0"/>
    <xf numFmtId="0" fontId="128" fillId="17" borderId="0" applyNumberFormat="0" applyBorder="0" applyAlignment="0" applyProtection="0"/>
    <xf numFmtId="0" fontId="128" fillId="8" borderId="0" applyNumberFormat="0" applyBorder="0" applyAlignment="0" applyProtection="0"/>
    <xf numFmtId="0" fontId="128" fillId="9" borderId="0" applyNumberFormat="0" applyBorder="0" applyAlignment="0" applyProtection="0"/>
    <xf numFmtId="0" fontId="128" fillId="28" borderId="0" applyNumberFormat="0" applyBorder="0" applyAlignment="0" applyProtection="0"/>
    <xf numFmtId="9" fontId="26" fillId="0" borderId="0" applyFont="0" applyFill="0" applyBorder="0" applyAlignment="0" applyProtection="0"/>
    <xf numFmtId="0" fontId="128" fillId="17" borderId="0" applyNumberFormat="0" applyBorder="0" applyAlignment="0" applyProtection="0"/>
    <xf numFmtId="0" fontId="128" fillId="17" borderId="0" applyNumberFormat="0" applyBorder="0" applyAlignment="0" applyProtection="0"/>
    <xf numFmtId="0" fontId="128" fillId="8" borderId="0" applyNumberFormat="0" applyBorder="0" applyAlignment="0" applyProtection="0"/>
    <xf numFmtId="0" fontId="128" fillId="9" borderId="0" applyNumberFormat="0" applyBorder="0" applyAlignment="0" applyProtection="0"/>
    <xf numFmtId="0" fontId="128" fillId="28" borderId="0" applyNumberFormat="0" applyBorder="0" applyAlignment="0" applyProtection="0"/>
    <xf numFmtId="0" fontId="128" fillId="17" borderId="0" applyNumberFormat="0" applyBorder="0" applyAlignment="0" applyProtection="0"/>
    <xf numFmtId="0" fontId="128" fillId="17" borderId="0" applyNumberFormat="0" applyBorder="0" applyAlignment="0" applyProtection="0"/>
    <xf numFmtId="0" fontId="128" fillId="8" borderId="0" applyNumberFormat="0" applyBorder="0" applyAlignment="0" applyProtection="0"/>
    <xf numFmtId="0" fontId="128" fillId="9" borderId="0" applyNumberFormat="0" applyBorder="0" applyAlignment="0" applyProtection="0"/>
    <xf numFmtId="0" fontId="128" fillId="28" borderId="0" applyNumberFormat="0" applyBorder="0" applyAlignment="0" applyProtection="0"/>
    <xf numFmtId="0" fontId="128" fillId="17" borderId="0" applyNumberFormat="0" applyBorder="0" applyAlignment="0" applyProtection="0"/>
    <xf numFmtId="0" fontId="128" fillId="17" borderId="0" applyNumberFormat="0" applyBorder="0" applyAlignment="0" applyProtection="0"/>
    <xf numFmtId="0" fontId="128" fillId="8" borderId="0" applyNumberFormat="0" applyBorder="0" applyAlignment="0" applyProtection="0"/>
    <xf numFmtId="0" fontId="68" fillId="39" borderId="60" applyNumberFormat="0" applyFont="0" applyAlignment="0" applyProtection="0"/>
    <xf numFmtId="0" fontId="128" fillId="17" borderId="0" applyNumberFormat="0" applyBorder="0" applyAlignment="0" applyProtection="0"/>
    <xf numFmtId="0" fontId="128" fillId="17" borderId="0" applyNumberFormat="0" applyBorder="0" applyAlignment="0" applyProtection="0"/>
    <xf numFmtId="0" fontId="128" fillId="23" borderId="0" applyNumberFormat="0" applyBorder="0" applyAlignment="0" applyProtection="0"/>
    <xf numFmtId="43" fontId="128" fillId="0" borderId="0" applyFont="0" applyFill="0" applyBorder="0" applyAlignment="0" applyProtection="0"/>
    <xf numFmtId="43" fontId="128" fillId="0" borderId="0" applyFont="0" applyFill="0" applyBorder="0" applyAlignment="0" applyProtection="0"/>
    <xf numFmtId="0" fontId="128" fillId="17" borderId="0" applyNumberFormat="0" applyBorder="0" applyAlignment="0" applyProtection="0"/>
    <xf numFmtId="0" fontId="128" fillId="17" borderId="0" applyNumberFormat="0" applyBorder="0" applyAlignment="0" applyProtection="0"/>
    <xf numFmtId="0" fontId="128" fillId="8" borderId="0" applyNumberFormat="0" applyBorder="0" applyAlignment="0" applyProtection="0"/>
    <xf numFmtId="0" fontId="128" fillId="8" borderId="0" applyNumberFormat="0" applyBorder="0" applyAlignment="0" applyProtection="0"/>
    <xf numFmtId="0" fontId="68" fillId="39" borderId="60" applyNumberFormat="0" applyFont="0" applyAlignment="0" applyProtection="0"/>
    <xf numFmtId="0" fontId="128" fillId="17" borderId="0" applyNumberFormat="0" applyBorder="0" applyAlignment="0" applyProtection="0"/>
    <xf numFmtId="0" fontId="128" fillId="17" borderId="0" applyNumberFormat="0" applyBorder="0" applyAlignment="0" applyProtection="0"/>
    <xf numFmtId="0" fontId="128" fillId="8" borderId="0" applyNumberFormat="0" applyBorder="0" applyAlignment="0" applyProtection="0"/>
    <xf numFmtId="0" fontId="128" fillId="8" borderId="0" applyNumberFormat="0" applyBorder="0" applyAlignment="0" applyProtection="0"/>
    <xf numFmtId="0" fontId="128" fillId="17" borderId="0" applyNumberFormat="0" applyBorder="0" applyAlignment="0" applyProtection="0"/>
    <xf numFmtId="0" fontId="128" fillId="17" borderId="0" applyNumberFormat="0" applyBorder="0" applyAlignment="0" applyProtection="0"/>
    <xf numFmtId="0" fontId="128" fillId="8" borderId="0" applyNumberFormat="0" applyBorder="0" applyAlignment="0" applyProtection="0"/>
    <xf numFmtId="0" fontId="128" fillId="8" borderId="0" applyNumberFormat="0" applyBorder="0" applyAlignment="0" applyProtection="0"/>
    <xf numFmtId="0" fontId="68" fillId="39" borderId="60" applyNumberFormat="0" applyFont="0" applyAlignment="0" applyProtection="0"/>
    <xf numFmtId="0" fontId="128" fillId="17" borderId="0" applyNumberFormat="0" applyBorder="0" applyAlignment="0" applyProtection="0"/>
    <xf numFmtId="0" fontId="128" fillId="17" borderId="0" applyNumberFormat="0" applyBorder="0" applyAlignment="0" applyProtection="0"/>
    <xf numFmtId="0" fontId="128" fillId="8" borderId="0" applyNumberFormat="0" applyBorder="0" applyAlignment="0" applyProtection="0"/>
    <xf numFmtId="0" fontId="128" fillId="8" borderId="0" applyNumberFormat="0" applyBorder="0" applyAlignment="0" applyProtection="0"/>
    <xf numFmtId="0" fontId="128" fillId="0" borderId="0"/>
    <xf numFmtId="0" fontId="68" fillId="39" borderId="60" applyNumberFormat="0" applyFont="0" applyAlignment="0" applyProtection="0"/>
    <xf numFmtId="0" fontId="128" fillId="17" borderId="0" applyNumberFormat="0" applyBorder="0" applyAlignment="0" applyProtection="0"/>
    <xf numFmtId="0" fontId="128" fillId="17" borderId="0" applyNumberFormat="0" applyBorder="0" applyAlignment="0" applyProtection="0"/>
    <xf numFmtId="0" fontId="128" fillId="8" borderId="0" applyNumberFormat="0" applyBorder="0" applyAlignment="0" applyProtection="0"/>
    <xf numFmtId="0" fontId="128" fillId="8" borderId="0" applyNumberFormat="0" applyBorder="0" applyAlignment="0" applyProtection="0"/>
    <xf numFmtId="0" fontId="68" fillId="39" borderId="60" applyNumberFormat="0" applyFont="0" applyAlignment="0" applyProtection="0"/>
    <xf numFmtId="0" fontId="128" fillId="17" borderId="0" applyNumberFormat="0" applyBorder="0" applyAlignment="0" applyProtection="0"/>
    <xf numFmtId="0" fontId="128" fillId="17" borderId="0" applyNumberFormat="0" applyBorder="0" applyAlignment="0" applyProtection="0"/>
    <xf numFmtId="167" fontId="26" fillId="0" borderId="0" applyFont="0" applyFill="0" applyBorder="0" applyAlignment="0" applyProtection="0"/>
    <xf numFmtId="0" fontId="68" fillId="25" borderId="0" applyNumberFormat="0" applyBorder="0" applyAlignment="0" applyProtection="0"/>
    <xf numFmtId="0" fontId="128" fillId="23" borderId="0" applyNumberFormat="0" applyBorder="0" applyAlignment="0" applyProtection="0"/>
    <xf numFmtId="43" fontId="128" fillId="0" borderId="0" applyFont="0" applyFill="0" applyBorder="0" applyAlignment="0" applyProtection="0"/>
    <xf numFmtId="0" fontId="128" fillId="17" borderId="0" applyNumberFormat="0" applyBorder="0" applyAlignment="0" applyProtection="0"/>
    <xf numFmtId="0" fontId="128" fillId="8" borderId="0" applyNumberFormat="0" applyBorder="0" applyAlignment="0" applyProtection="0"/>
    <xf numFmtId="0" fontId="68" fillId="39" borderId="60" applyNumberFormat="0" applyFont="0" applyAlignment="0" applyProtection="0"/>
    <xf numFmtId="0" fontId="68" fillId="39" borderId="60" applyNumberFormat="0" applyFont="0" applyAlignment="0" applyProtection="0"/>
    <xf numFmtId="164" fontId="31" fillId="0" borderId="0" applyFill="0" applyBorder="0" applyAlignment="0" applyProtection="0"/>
    <xf numFmtId="0" fontId="128" fillId="17" borderId="0" applyNumberFormat="0" applyBorder="0" applyAlignment="0" applyProtection="0"/>
    <xf numFmtId="0" fontId="128" fillId="8" borderId="0" applyNumberFormat="0" applyBorder="0" applyAlignment="0" applyProtection="0"/>
    <xf numFmtId="0" fontId="128" fillId="8" borderId="0" applyNumberFormat="0" applyBorder="0" applyAlignment="0" applyProtection="0"/>
    <xf numFmtId="0" fontId="128" fillId="17" borderId="0" applyNumberFormat="0" applyBorder="0" applyAlignment="0" applyProtection="0"/>
    <xf numFmtId="0" fontId="128" fillId="17" borderId="0" applyNumberFormat="0" applyBorder="0" applyAlignment="0" applyProtection="0"/>
    <xf numFmtId="0" fontId="128" fillId="0" borderId="0"/>
    <xf numFmtId="0" fontId="128" fillId="0" borderId="0"/>
    <xf numFmtId="0" fontId="128" fillId="0" borderId="0"/>
    <xf numFmtId="0" fontId="128" fillId="0" borderId="0"/>
    <xf numFmtId="0" fontId="128" fillId="14" borderId="0" applyNumberFormat="0" applyBorder="0" applyAlignment="0" applyProtection="0"/>
    <xf numFmtId="0" fontId="128" fillId="14" borderId="0" applyNumberFormat="0" applyBorder="0" applyAlignment="0" applyProtection="0"/>
    <xf numFmtId="0" fontId="128" fillId="2" borderId="0" applyNumberFormat="0" applyBorder="0" applyAlignment="0" applyProtection="0"/>
    <xf numFmtId="0" fontId="128" fillId="8" borderId="0" applyNumberFormat="0" applyBorder="0" applyAlignment="0" applyProtection="0"/>
    <xf numFmtId="0" fontId="128" fillId="8" borderId="0" applyNumberFormat="0" applyBorder="0" applyAlignment="0" applyProtection="0"/>
    <xf numFmtId="0" fontId="128" fillId="17" borderId="0" applyNumberFormat="0" applyBorder="0" applyAlignment="0" applyProtection="0"/>
    <xf numFmtId="0" fontId="128" fillId="17" borderId="0" applyNumberFormat="0" applyBorder="0" applyAlignment="0" applyProtection="0"/>
    <xf numFmtId="0" fontId="128" fillId="8" borderId="0" applyNumberFormat="0" applyBorder="0" applyAlignment="0" applyProtection="0"/>
    <xf numFmtId="0" fontId="128" fillId="8" borderId="0" applyNumberFormat="0" applyBorder="0" applyAlignment="0" applyProtection="0"/>
    <xf numFmtId="10" fontId="90" fillId="73" borderId="12" applyNumberFormat="0" applyBorder="0" applyAlignment="0" applyProtection="0"/>
    <xf numFmtId="0" fontId="128" fillId="17" borderId="0" applyNumberFormat="0" applyBorder="0" applyAlignment="0" applyProtection="0"/>
    <xf numFmtId="0" fontId="128" fillId="17" borderId="0" applyNumberFormat="0" applyBorder="0" applyAlignment="0" applyProtection="0"/>
    <xf numFmtId="0" fontId="68" fillId="25" borderId="0" applyNumberFormat="0" applyBorder="0" applyAlignment="0" applyProtection="0"/>
    <xf numFmtId="0" fontId="128" fillId="23" borderId="0" applyNumberFormat="0" applyBorder="0" applyAlignment="0" applyProtection="0"/>
    <xf numFmtId="0" fontId="128" fillId="17" borderId="0" applyNumberFormat="0" applyBorder="0" applyAlignment="0" applyProtection="0"/>
    <xf numFmtId="0" fontId="128" fillId="17" borderId="0" applyNumberFormat="0" applyBorder="0" applyAlignment="0" applyProtection="0"/>
    <xf numFmtId="0" fontId="128" fillId="19" borderId="0" applyNumberFormat="0" applyBorder="0" applyAlignment="0" applyProtection="0"/>
    <xf numFmtId="0" fontId="128" fillId="19" borderId="0" applyNumberFormat="0" applyBorder="0" applyAlignment="0" applyProtection="0"/>
    <xf numFmtId="0" fontId="65" fillId="0" borderId="0"/>
    <xf numFmtId="0" fontId="128" fillId="0" borderId="0"/>
    <xf numFmtId="0" fontId="128" fillId="0" borderId="0"/>
    <xf numFmtId="0" fontId="128" fillId="0" borderId="0"/>
    <xf numFmtId="0" fontId="128" fillId="0" borderId="0"/>
    <xf numFmtId="0" fontId="128" fillId="14" borderId="0" applyNumberFormat="0" applyBorder="0" applyAlignment="0" applyProtection="0"/>
    <xf numFmtId="0" fontId="128" fillId="2" borderId="0" applyNumberFormat="0" applyBorder="0" applyAlignment="0" applyProtection="0"/>
    <xf numFmtId="0" fontId="128" fillId="17" borderId="0" applyNumberFormat="0" applyBorder="0" applyAlignment="0" applyProtection="0"/>
    <xf numFmtId="0" fontId="128" fillId="17" borderId="0" applyNumberFormat="0" applyBorder="0" applyAlignment="0" applyProtection="0"/>
    <xf numFmtId="0" fontId="128" fillId="0" borderId="0"/>
    <xf numFmtId="0" fontId="128" fillId="0" borderId="0"/>
    <xf numFmtId="0" fontId="128" fillId="0" borderId="0"/>
    <xf numFmtId="0" fontId="128" fillId="0" borderId="0"/>
    <xf numFmtId="0" fontId="128" fillId="0" borderId="0"/>
    <xf numFmtId="0" fontId="128" fillId="0" borderId="0"/>
    <xf numFmtId="0" fontId="128" fillId="14" borderId="0" applyNumberFormat="0" applyBorder="0" applyAlignment="0" applyProtection="0"/>
    <xf numFmtId="0" fontId="128" fillId="2" borderId="0" applyNumberFormat="0" applyBorder="0" applyAlignment="0" applyProtection="0"/>
    <xf numFmtId="0" fontId="128" fillId="9" borderId="0" applyNumberFormat="0" applyBorder="0" applyAlignment="0" applyProtection="0"/>
    <xf numFmtId="0" fontId="128" fillId="17" borderId="0" applyNumberFormat="0" applyBorder="0" applyAlignment="0" applyProtection="0"/>
    <xf numFmtId="0" fontId="128" fillId="17" borderId="0" applyNumberFormat="0" applyBorder="0" applyAlignment="0" applyProtection="0"/>
    <xf numFmtId="0" fontId="68" fillId="60" borderId="0" applyNumberFormat="0" applyBorder="0" applyAlignment="0" applyProtection="0"/>
    <xf numFmtId="0" fontId="128" fillId="17" borderId="0" applyNumberFormat="0" applyBorder="0" applyAlignment="0" applyProtection="0"/>
    <xf numFmtId="0" fontId="128" fillId="17" borderId="0" applyNumberFormat="0" applyBorder="0" applyAlignment="0" applyProtection="0"/>
    <xf numFmtId="0" fontId="68" fillId="60" borderId="0" applyNumberFormat="0" applyBorder="0" applyAlignment="0" applyProtection="0"/>
    <xf numFmtId="0" fontId="128" fillId="17" borderId="0" applyNumberFormat="0" applyBorder="0" applyAlignment="0" applyProtection="0"/>
    <xf numFmtId="0" fontId="128" fillId="17" borderId="0" applyNumberFormat="0" applyBorder="0" applyAlignment="0" applyProtection="0"/>
    <xf numFmtId="0" fontId="128" fillId="14" borderId="0" applyNumberFormat="0" applyBorder="0" applyAlignment="0" applyProtection="0"/>
    <xf numFmtId="0" fontId="128" fillId="17" borderId="0" applyNumberFormat="0" applyBorder="0" applyAlignment="0" applyProtection="0"/>
    <xf numFmtId="0" fontId="128" fillId="17" borderId="0" applyNumberFormat="0" applyBorder="0" applyAlignment="0" applyProtection="0"/>
    <xf numFmtId="0" fontId="128" fillId="23" borderId="0" applyNumberFormat="0" applyBorder="0" applyAlignment="0" applyProtection="0"/>
    <xf numFmtId="0" fontId="128" fillId="26" borderId="0" applyNumberFormat="0" applyBorder="0" applyAlignment="0" applyProtection="0"/>
    <xf numFmtId="0" fontId="128" fillId="8" borderId="0" applyNumberFormat="0" applyBorder="0" applyAlignment="0" applyProtection="0"/>
    <xf numFmtId="0" fontId="128" fillId="17" borderId="0" applyNumberFormat="0" applyBorder="0" applyAlignment="0" applyProtection="0"/>
    <xf numFmtId="0" fontId="128" fillId="14" borderId="0" applyNumberFormat="0" applyBorder="0" applyAlignment="0" applyProtection="0"/>
    <xf numFmtId="0" fontId="128" fillId="17" borderId="0" applyNumberFormat="0" applyBorder="0" applyAlignment="0" applyProtection="0"/>
    <xf numFmtId="0" fontId="128" fillId="17" borderId="0" applyNumberFormat="0" applyBorder="0" applyAlignment="0" applyProtection="0"/>
    <xf numFmtId="0" fontId="128" fillId="14" borderId="0" applyNumberFormat="0" applyBorder="0" applyAlignment="0" applyProtection="0"/>
    <xf numFmtId="0" fontId="128" fillId="17" borderId="0" applyNumberFormat="0" applyBorder="0" applyAlignment="0" applyProtection="0"/>
    <xf numFmtId="0" fontId="128" fillId="17" borderId="0" applyNumberFormat="0" applyBorder="0" applyAlignment="0" applyProtection="0"/>
    <xf numFmtId="0" fontId="128" fillId="14" borderId="0" applyNumberFormat="0" applyBorder="0" applyAlignment="0" applyProtection="0"/>
    <xf numFmtId="0" fontId="128" fillId="17" borderId="0" applyNumberFormat="0" applyBorder="0" applyAlignment="0" applyProtection="0"/>
    <xf numFmtId="0" fontId="128" fillId="17" borderId="0" applyNumberFormat="0" applyBorder="0" applyAlignment="0" applyProtection="0"/>
    <xf numFmtId="0" fontId="128" fillId="2" borderId="0" applyNumberFormat="0" applyBorder="0" applyAlignment="0" applyProtection="0"/>
    <xf numFmtId="0" fontId="128" fillId="23" borderId="0" applyNumberFormat="0" applyBorder="0" applyAlignment="0" applyProtection="0"/>
    <xf numFmtId="0" fontId="128" fillId="8" borderId="0" applyNumberFormat="0" applyBorder="0" applyAlignment="0" applyProtection="0"/>
    <xf numFmtId="0" fontId="128" fillId="17" borderId="0" applyNumberFormat="0" applyBorder="0" applyAlignment="0" applyProtection="0"/>
    <xf numFmtId="0" fontId="86" fillId="61" borderId="0" applyNumberFormat="0" applyBorder="0" applyAlignment="0" applyProtection="0"/>
    <xf numFmtId="0" fontId="68" fillId="39" borderId="60" applyNumberFormat="0" applyFont="0" applyAlignment="0" applyProtection="0"/>
    <xf numFmtId="0" fontId="128" fillId="17" borderId="0" applyNumberFormat="0" applyBorder="0" applyAlignment="0" applyProtection="0"/>
    <xf numFmtId="0" fontId="128" fillId="26" borderId="0" applyNumberFormat="0" applyBorder="0" applyAlignment="0" applyProtection="0"/>
    <xf numFmtId="0" fontId="128" fillId="23" borderId="0" applyNumberFormat="0" applyBorder="0" applyAlignment="0" applyProtection="0"/>
    <xf numFmtId="0" fontId="128" fillId="23" borderId="0" applyNumberFormat="0" applyBorder="0" applyAlignment="0" applyProtection="0"/>
    <xf numFmtId="0" fontId="128" fillId="23" borderId="0" applyNumberFormat="0" applyBorder="0" applyAlignment="0" applyProtection="0"/>
    <xf numFmtId="0" fontId="128" fillId="26" borderId="0" applyNumberFormat="0" applyBorder="0" applyAlignment="0" applyProtection="0"/>
    <xf numFmtId="0" fontId="128" fillId="23" borderId="0" applyNumberFormat="0" applyBorder="0" applyAlignment="0" applyProtection="0"/>
    <xf numFmtId="0" fontId="128" fillId="23" borderId="0" applyNumberFormat="0" applyBorder="0" applyAlignment="0" applyProtection="0"/>
    <xf numFmtId="0" fontId="128" fillId="23" borderId="0" applyNumberFormat="0" applyBorder="0" applyAlignment="0" applyProtection="0"/>
    <xf numFmtId="0" fontId="128" fillId="26" borderId="0" applyNumberFormat="0" applyBorder="0" applyAlignment="0" applyProtection="0"/>
    <xf numFmtId="0" fontId="128" fillId="23" borderId="0" applyNumberFormat="0" applyBorder="0" applyAlignment="0" applyProtection="0"/>
    <xf numFmtId="0" fontId="128" fillId="23" borderId="0" applyNumberFormat="0" applyBorder="0" applyAlignment="0" applyProtection="0"/>
    <xf numFmtId="0" fontId="128" fillId="23" borderId="0" applyNumberFormat="0" applyBorder="0" applyAlignment="0" applyProtection="0"/>
    <xf numFmtId="0" fontId="128" fillId="26" borderId="0" applyNumberFormat="0" applyBorder="0" applyAlignment="0" applyProtection="0"/>
    <xf numFmtId="0" fontId="128" fillId="26" borderId="0" applyNumberFormat="0" applyBorder="0" applyAlignment="0" applyProtection="0"/>
    <xf numFmtId="0" fontId="128" fillId="26" borderId="0" applyNumberFormat="0" applyBorder="0" applyAlignment="0" applyProtection="0"/>
    <xf numFmtId="0" fontId="128" fillId="26" borderId="0" applyNumberFormat="0" applyBorder="0" applyAlignment="0" applyProtection="0"/>
    <xf numFmtId="0" fontId="128" fillId="26" borderId="0" applyNumberFormat="0" applyBorder="0" applyAlignment="0" applyProtection="0"/>
    <xf numFmtId="175" fontId="81" fillId="0" borderId="0"/>
    <xf numFmtId="0" fontId="128" fillId="26" borderId="0" applyNumberFormat="0" applyBorder="0" applyAlignment="0" applyProtection="0"/>
    <xf numFmtId="0" fontId="128" fillId="26" borderId="0" applyNumberFormat="0" applyBorder="0" applyAlignment="0" applyProtection="0"/>
    <xf numFmtId="43" fontId="26" fillId="0" borderId="0" applyFont="0" applyFill="0" applyBorder="0" applyAlignment="0" applyProtection="0"/>
    <xf numFmtId="0" fontId="97" fillId="0" borderId="0"/>
    <xf numFmtId="0" fontId="128" fillId="26" borderId="0" applyNumberFormat="0" applyBorder="0" applyAlignment="0" applyProtection="0"/>
    <xf numFmtId="0" fontId="128" fillId="26" borderId="0" applyNumberFormat="0" applyBorder="0" applyAlignment="0" applyProtection="0"/>
    <xf numFmtId="0" fontId="128" fillId="26" borderId="0" applyNumberFormat="0" applyBorder="0" applyAlignment="0" applyProtection="0"/>
    <xf numFmtId="0" fontId="128" fillId="26" borderId="0" applyNumberFormat="0" applyBorder="0" applyAlignment="0" applyProtection="0"/>
    <xf numFmtId="0" fontId="128" fillId="26" borderId="0" applyNumberFormat="0" applyBorder="0" applyAlignment="0" applyProtection="0"/>
    <xf numFmtId="0" fontId="128" fillId="26" borderId="0" applyNumberFormat="0" applyBorder="0" applyAlignment="0" applyProtection="0"/>
    <xf numFmtId="0" fontId="68" fillId="76" borderId="0" applyNumberFormat="0" applyBorder="0" applyAlignment="0" applyProtection="0"/>
    <xf numFmtId="0" fontId="128" fillId="14" borderId="0" applyNumberFormat="0" applyBorder="0" applyAlignment="0" applyProtection="0"/>
    <xf numFmtId="0" fontId="68" fillId="39" borderId="60" applyNumberFormat="0" applyFont="0" applyAlignment="0" applyProtection="0"/>
    <xf numFmtId="0" fontId="68" fillId="39" borderId="60" applyNumberFormat="0" applyFont="0" applyAlignment="0" applyProtection="0"/>
    <xf numFmtId="0" fontId="26" fillId="0" borderId="0"/>
    <xf numFmtId="0" fontId="128" fillId="0" borderId="0"/>
    <xf numFmtId="0" fontId="128" fillId="19" borderId="0" applyNumberFormat="0" applyBorder="0" applyAlignment="0" applyProtection="0"/>
    <xf numFmtId="0" fontId="128" fillId="19" borderId="0" applyNumberFormat="0" applyBorder="0" applyAlignment="0" applyProtection="0"/>
    <xf numFmtId="0" fontId="128" fillId="0" borderId="0"/>
    <xf numFmtId="0" fontId="128" fillId="0" borderId="0"/>
    <xf numFmtId="0" fontId="128" fillId="26" borderId="0" applyNumberFormat="0" applyBorder="0" applyAlignment="0" applyProtection="0"/>
    <xf numFmtId="0" fontId="128" fillId="26" borderId="0" applyNumberFormat="0" applyBorder="0" applyAlignment="0" applyProtection="0"/>
    <xf numFmtId="0" fontId="68" fillId="39" borderId="60" applyNumberFormat="0" applyFont="0" applyAlignment="0" applyProtection="0"/>
    <xf numFmtId="0" fontId="68" fillId="39" borderId="60" applyNumberFormat="0" applyFont="0" applyAlignment="0" applyProtection="0"/>
    <xf numFmtId="0" fontId="26" fillId="0" borderId="0"/>
    <xf numFmtId="0" fontId="128" fillId="0" borderId="0"/>
    <xf numFmtId="0" fontId="128" fillId="19" borderId="0" applyNumberFormat="0" applyBorder="0" applyAlignment="0" applyProtection="0"/>
    <xf numFmtId="0" fontId="128" fillId="19" borderId="0" applyNumberFormat="0" applyBorder="0" applyAlignment="0" applyProtection="0"/>
    <xf numFmtId="0" fontId="128" fillId="0" borderId="0"/>
    <xf numFmtId="0" fontId="128" fillId="0" borderId="0"/>
    <xf numFmtId="0" fontId="128" fillId="0" borderId="0"/>
    <xf numFmtId="0" fontId="128" fillId="26" borderId="0" applyNumberFormat="0" applyBorder="0" applyAlignment="0" applyProtection="0"/>
    <xf numFmtId="0" fontId="68" fillId="39" borderId="60" applyNumberFormat="0" applyFont="0" applyAlignment="0" applyProtection="0"/>
    <xf numFmtId="0" fontId="68" fillId="39" borderId="60" applyNumberFormat="0" applyFont="0" applyAlignment="0" applyProtection="0"/>
    <xf numFmtId="0" fontId="26" fillId="0" borderId="0">
      <protection locked="0"/>
    </xf>
    <xf numFmtId="0" fontId="128" fillId="19" borderId="0" applyNumberFormat="0" applyBorder="0" applyAlignment="0" applyProtection="0"/>
    <xf numFmtId="0" fontId="128" fillId="19" borderId="0" applyNumberFormat="0" applyBorder="0" applyAlignment="0" applyProtection="0"/>
    <xf numFmtId="0" fontId="74" fillId="0" borderId="0" applyNumberFormat="0" applyFill="0" applyBorder="0" applyAlignment="0" applyProtection="0"/>
    <xf numFmtId="0" fontId="128" fillId="0" borderId="0"/>
    <xf numFmtId="0" fontId="128" fillId="0" borderId="0"/>
    <xf numFmtId="0" fontId="128" fillId="26" borderId="0" applyNumberFormat="0" applyBorder="0" applyAlignment="0" applyProtection="0"/>
    <xf numFmtId="0" fontId="128" fillId="0" borderId="0"/>
    <xf numFmtId="0" fontId="128" fillId="19" borderId="0" applyNumberFormat="0" applyBorder="0" applyAlignment="0" applyProtection="0"/>
    <xf numFmtId="0" fontId="128" fillId="19" borderId="0" applyNumberFormat="0" applyBorder="0" applyAlignment="0" applyProtection="0"/>
    <xf numFmtId="0" fontId="128" fillId="0" borderId="0"/>
    <xf numFmtId="0" fontId="68" fillId="54" borderId="0" applyNumberFormat="0" applyBorder="0" applyAlignment="0" applyProtection="0"/>
    <xf numFmtId="0" fontId="128" fillId="0" borderId="0"/>
    <xf numFmtId="0" fontId="128" fillId="19" borderId="0" applyNumberFormat="0" applyBorder="0" applyAlignment="0" applyProtection="0"/>
    <xf numFmtId="0" fontId="128" fillId="19" borderId="0" applyNumberFormat="0" applyBorder="0" applyAlignment="0" applyProtection="0"/>
    <xf numFmtId="0" fontId="128" fillId="0" borderId="0"/>
    <xf numFmtId="0" fontId="128" fillId="77" borderId="0" applyNumberFormat="0" applyBorder="0" applyAlignment="0" applyProtection="0"/>
    <xf numFmtId="0" fontId="128" fillId="26" borderId="0" applyNumberFormat="0" applyBorder="0" applyAlignment="0" applyProtection="0"/>
    <xf numFmtId="0" fontId="128" fillId="26" borderId="0" applyNumberFormat="0" applyBorder="0" applyAlignment="0" applyProtection="0"/>
    <xf numFmtId="0" fontId="128" fillId="26" borderId="0" applyNumberFormat="0" applyBorder="0" applyAlignment="0" applyProtection="0"/>
    <xf numFmtId="0" fontId="128" fillId="26" borderId="0" applyNumberFormat="0" applyBorder="0" applyAlignment="0" applyProtection="0"/>
    <xf numFmtId="0" fontId="128" fillId="26" borderId="0" applyNumberFormat="0" applyBorder="0" applyAlignment="0" applyProtection="0"/>
    <xf numFmtId="0" fontId="128" fillId="26" borderId="0" applyNumberFormat="0" applyBorder="0" applyAlignment="0" applyProtection="0"/>
    <xf numFmtId="0" fontId="128" fillId="26" borderId="0" applyNumberFormat="0" applyBorder="0" applyAlignment="0" applyProtection="0"/>
    <xf numFmtId="0" fontId="128" fillId="26" borderId="0" applyNumberFormat="0" applyBorder="0" applyAlignment="0" applyProtection="0"/>
    <xf numFmtId="0" fontId="68" fillId="76" borderId="0" applyNumberFormat="0" applyBorder="0" applyAlignment="0" applyProtection="0"/>
    <xf numFmtId="0" fontId="128" fillId="19" borderId="0" applyNumberFormat="0" applyBorder="0" applyAlignment="0" applyProtection="0"/>
    <xf numFmtId="0" fontId="128" fillId="19" borderId="0" applyNumberFormat="0" applyBorder="0" applyAlignment="0" applyProtection="0"/>
    <xf numFmtId="0" fontId="26" fillId="0" borderId="0"/>
    <xf numFmtId="0" fontId="128" fillId="5" borderId="0" applyNumberFormat="0" applyBorder="0" applyAlignment="0" applyProtection="0"/>
    <xf numFmtId="0" fontId="128" fillId="26" borderId="0" applyNumberFormat="0" applyBorder="0" applyAlignment="0" applyProtection="0"/>
    <xf numFmtId="0" fontId="128" fillId="5" borderId="0" applyNumberFormat="0" applyBorder="0" applyAlignment="0" applyProtection="0"/>
    <xf numFmtId="0" fontId="128" fillId="26" borderId="0" applyNumberFormat="0" applyBorder="0" applyAlignment="0" applyProtection="0"/>
    <xf numFmtId="0" fontId="128" fillId="19" borderId="0" applyNumberFormat="0" applyBorder="0" applyAlignment="0" applyProtection="0"/>
    <xf numFmtId="0" fontId="128" fillId="19" borderId="0" applyNumberFormat="0" applyBorder="0" applyAlignment="0" applyProtection="0"/>
    <xf numFmtId="0" fontId="128" fillId="5" borderId="0" applyNumberFormat="0" applyBorder="0" applyAlignment="0" applyProtection="0"/>
    <xf numFmtId="0" fontId="128" fillId="26" borderId="0" applyNumberFormat="0" applyBorder="0" applyAlignment="0" applyProtection="0"/>
    <xf numFmtId="0" fontId="128" fillId="26" borderId="0" applyNumberFormat="0" applyBorder="0" applyAlignment="0" applyProtection="0"/>
    <xf numFmtId="0" fontId="128" fillId="23" borderId="0" applyNumberFormat="0" applyBorder="0" applyAlignment="0" applyProtection="0"/>
    <xf numFmtId="0" fontId="128" fillId="23" borderId="0" applyNumberFormat="0" applyBorder="0" applyAlignment="0" applyProtection="0"/>
    <xf numFmtId="0" fontId="128" fillId="23" borderId="0" applyNumberFormat="0" applyBorder="0" applyAlignment="0" applyProtection="0"/>
    <xf numFmtId="0" fontId="128" fillId="26" borderId="0" applyNumberFormat="0" applyBorder="0" applyAlignment="0" applyProtection="0"/>
    <xf numFmtId="0" fontId="128" fillId="19" borderId="0" applyNumberFormat="0" applyBorder="0" applyAlignment="0" applyProtection="0"/>
    <xf numFmtId="0" fontId="128" fillId="26" borderId="0" applyNumberFormat="0" applyBorder="0" applyAlignment="0" applyProtection="0"/>
    <xf numFmtId="0" fontId="128" fillId="26" borderId="0" applyNumberFormat="0" applyBorder="0" applyAlignment="0" applyProtection="0"/>
    <xf numFmtId="0" fontId="128" fillId="19" borderId="0" applyNumberFormat="0" applyBorder="0" applyAlignment="0" applyProtection="0"/>
    <xf numFmtId="0" fontId="128" fillId="9" borderId="0" applyNumberFormat="0" applyBorder="0" applyAlignment="0" applyProtection="0"/>
    <xf numFmtId="0" fontId="72" fillId="66" borderId="0" applyNumberFormat="0" applyBorder="0" applyAlignment="0" applyProtection="0"/>
    <xf numFmtId="0" fontId="128" fillId="26" borderId="0" applyNumberFormat="0" applyBorder="0" applyAlignment="0" applyProtection="0"/>
    <xf numFmtId="0" fontId="128" fillId="26" borderId="0" applyNumberFormat="0" applyBorder="0" applyAlignment="0" applyProtection="0"/>
    <xf numFmtId="43" fontId="128" fillId="0" borderId="0" applyFont="0" applyFill="0" applyBorder="0" applyAlignment="0" applyProtection="0"/>
    <xf numFmtId="43" fontId="128" fillId="0" borderId="0" applyFont="0" applyFill="0" applyBorder="0" applyAlignment="0" applyProtection="0"/>
    <xf numFmtId="0" fontId="128" fillId="26" borderId="0" applyNumberFormat="0" applyBorder="0" applyAlignment="0" applyProtection="0"/>
    <xf numFmtId="0" fontId="72" fillId="66" borderId="0" applyNumberFormat="0" applyBorder="0" applyAlignment="0" applyProtection="0"/>
    <xf numFmtId="0" fontId="128" fillId="26" borderId="0" applyNumberFormat="0" applyBorder="0" applyAlignment="0" applyProtection="0"/>
    <xf numFmtId="0" fontId="128" fillId="26" borderId="0" applyNumberFormat="0" applyBorder="0" applyAlignment="0" applyProtection="0"/>
    <xf numFmtId="0" fontId="71" fillId="48" borderId="0" applyNumberFormat="0" applyBorder="0" applyAlignment="0" applyProtection="0"/>
    <xf numFmtId="0" fontId="128" fillId="26" borderId="0" applyNumberFormat="0" applyBorder="0" applyAlignment="0" applyProtection="0"/>
    <xf numFmtId="0" fontId="128" fillId="26" borderId="0" applyNumberFormat="0" applyBorder="0" applyAlignment="0" applyProtection="0"/>
    <xf numFmtId="0" fontId="128" fillId="26" borderId="0" applyNumberFormat="0" applyBorder="0" applyAlignment="0" applyProtection="0"/>
    <xf numFmtId="0" fontId="128" fillId="26" borderId="0" applyNumberFormat="0" applyBorder="0" applyAlignment="0" applyProtection="0"/>
    <xf numFmtId="0" fontId="128" fillId="26" borderId="0" applyNumberFormat="0" applyBorder="0" applyAlignment="0" applyProtection="0"/>
    <xf numFmtId="0" fontId="128" fillId="26" borderId="0" applyNumberFormat="0" applyBorder="0" applyAlignment="0" applyProtection="0"/>
    <xf numFmtId="0" fontId="128" fillId="26" borderId="0" applyNumberFormat="0" applyBorder="0" applyAlignment="0" applyProtection="0"/>
    <xf numFmtId="0" fontId="128" fillId="26" borderId="0" applyNumberFormat="0" applyBorder="0" applyAlignment="0" applyProtection="0"/>
    <xf numFmtId="0" fontId="26" fillId="0" borderId="0"/>
    <xf numFmtId="43" fontId="128" fillId="0" borderId="0" applyFont="0" applyFill="0" applyBorder="0" applyAlignment="0" applyProtection="0"/>
    <xf numFmtId="0" fontId="128" fillId="26" borderId="0" applyNumberFormat="0" applyBorder="0" applyAlignment="0" applyProtection="0"/>
    <xf numFmtId="0" fontId="128" fillId="26" borderId="0" applyNumberFormat="0" applyBorder="0" applyAlignment="0" applyProtection="0"/>
    <xf numFmtId="0" fontId="128" fillId="28" borderId="0" applyNumberFormat="0" applyBorder="0" applyAlignment="0" applyProtection="0"/>
    <xf numFmtId="0" fontId="128" fillId="28" borderId="0" applyNumberFormat="0" applyBorder="0" applyAlignment="0" applyProtection="0"/>
    <xf numFmtId="0" fontId="128" fillId="26" borderId="0" applyNumberFormat="0" applyBorder="0" applyAlignment="0" applyProtection="0"/>
    <xf numFmtId="0" fontId="128" fillId="26" borderId="0" applyNumberFormat="0" applyBorder="0" applyAlignment="0" applyProtection="0"/>
    <xf numFmtId="0" fontId="128" fillId="26" borderId="0" applyNumberFormat="0" applyBorder="0" applyAlignment="0" applyProtection="0"/>
    <xf numFmtId="43" fontId="26" fillId="0" borderId="0" applyFont="0" applyFill="0" applyBorder="0" applyAlignment="0" applyProtection="0"/>
    <xf numFmtId="0" fontId="69" fillId="0" borderId="0"/>
    <xf numFmtId="0" fontId="128" fillId="26" borderId="0" applyNumberFormat="0" applyBorder="0" applyAlignment="0" applyProtection="0"/>
    <xf numFmtId="0" fontId="128" fillId="26" borderId="0" applyNumberFormat="0" applyBorder="0" applyAlignment="0" applyProtection="0"/>
    <xf numFmtId="43" fontId="68" fillId="0" borderId="0" applyFont="0" applyFill="0" applyBorder="0" applyAlignment="0" applyProtection="0"/>
    <xf numFmtId="170" fontId="81" fillId="0" borderId="0"/>
    <xf numFmtId="0" fontId="128" fillId="26" borderId="0" applyNumberFormat="0" applyBorder="0" applyAlignment="0" applyProtection="0"/>
    <xf numFmtId="0" fontId="128" fillId="26" borderId="0" applyNumberFormat="0" applyBorder="0" applyAlignment="0" applyProtection="0"/>
    <xf numFmtId="0" fontId="128" fillId="26" borderId="0" applyNumberFormat="0" applyBorder="0" applyAlignment="0" applyProtection="0"/>
    <xf numFmtId="0" fontId="128" fillId="26" borderId="0" applyNumberFormat="0" applyBorder="0" applyAlignment="0" applyProtection="0"/>
    <xf numFmtId="0" fontId="128" fillId="26" borderId="0" applyNumberFormat="0" applyBorder="0" applyAlignment="0" applyProtection="0"/>
    <xf numFmtId="0" fontId="128" fillId="26" borderId="0" applyNumberFormat="0" applyBorder="0" applyAlignment="0" applyProtection="0"/>
    <xf numFmtId="0" fontId="128" fillId="26" borderId="0" applyNumberFormat="0" applyBorder="0" applyAlignment="0" applyProtection="0"/>
    <xf numFmtId="0" fontId="128" fillId="26" borderId="0" applyNumberFormat="0" applyBorder="0" applyAlignment="0" applyProtection="0"/>
    <xf numFmtId="0" fontId="128" fillId="26" borderId="0" applyNumberFormat="0" applyBorder="0" applyAlignment="0" applyProtection="0"/>
    <xf numFmtId="0" fontId="128" fillId="26" borderId="0" applyNumberFormat="0" applyBorder="0" applyAlignment="0" applyProtection="0"/>
    <xf numFmtId="0" fontId="128" fillId="26" borderId="0" applyNumberFormat="0" applyBorder="0" applyAlignment="0" applyProtection="0"/>
    <xf numFmtId="0" fontId="128" fillId="26" borderId="0" applyNumberFormat="0" applyBorder="0" applyAlignment="0" applyProtection="0"/>
    <xf numFmtId="0" fontId="128" fillId="26" borderId="0" applyNumberFormat="0" applyBorder="0" applyAlignment="0" applyProtection="0"/>
    <xf numFmtId="0" fontId="128" fillId="26" borderId="0" applyNumberFormat="0" applyBorder="0" applyAlignment="0" applyProtection="0"/>
    <xf numFmtId="0" fontId="128" fillId="26" borderId="0" applyNumberFormat="0" applyBorder="0" applyAlignment="0" applyProtection="0"/>
    <xf numFmtId="0" fontId="128" fillId="26" borderId="0" applyNumberFormat="0" applyBorder="0" applyAlignment="0" applyProtection="0"/>
    <xf numFmtId="0" fontId="128" fillId="26" borderId="0" applyNumberFormat="0" applyBorder="0" applyAlignment="0" applyProtection="0"/>
    <xf numFmtId="0" fontId="128" fillId="26" borderId="0" applyNumberFormat="0" applyBorder="0" applyAlignment="0" applyProtection="0"/>
    <xf numFmtId="0" fontId="128" fillId="26" borderId="0" applyNumberFormat="0" applyBorder="0" applyAlignment="0" applyProtection="0"/>
    <xf numFmtId="0" fontId="128" fillId="5" borderId="0" applyNumberFormat="0" applyBorder="0" applyAlignment="0" applyProtection="0"/>
    <xf numFmtId="0" fontId="128" fillId="26" borderId="0" applyNumberFormat="0" applyBorder="0" applyAlignment="0" applyProtection="0"/>
    <xf numFmtId="0" fontId="128" fillId="26" borderId="0" applyNumberFormat="0" applyBorder="0" applyAlignment="0" applyProtection="0"/>
    <xf numFmtId="0" fontId="128" fillId="5" borderId="0" applyNumberFormat="0" applyBorder="0" applyAlignment="0" applyProtection="0"/>
    <xf numFmtId="0" fontId="128" fillId="26" borderId="0" applyNumberFormat="0" applyBorder="0" applyAlignment="0" applyProtection="0"/>
    <xf numFmtId="0" fontId="128" fillId="26" borderId="0" applyNumberFormat="0" applyBorder="0" applyAlignment="0" applyProtection="0"/>
    <xf numFmtId="0" fontId="128" fillId="26" borderId="0" applyNumberFormat="0" applyBorder="0" applyAlignment="0" applyProtection="0"/>
    <xf numFmtId="0" fontId="128" fillId="26" borderId="0" applyNumberFormat="0" applyBorder="0" applyAlignment="0" applyProtection="0"/>
    <xf numFmtId="0" fontId="128" fillId="19" borderId="0" applyNumberFormat="0" applyBorder="0" applyAlignment="0" applyProtection="0"/>
    <xf numFmtId="0" fontId="128" fillId="26" borderId="0" applyNumberFormat="0" applyBorder="0" applyAlignment="0" applyProtection="0"/>
    <xf numFmtId="0" fontId="128" fillId="26" borderId="0" applyNumberFormat="0" applyBorder="0" applyAlignment="0" applyProtection="0"/>
    <xf numFmtId="0" fontId="128" fillId="28" borderId="0" applyNumberFormat="0" applyBorder="0" applyAlignment="0" applyProtection="0"/>
    <xf numFmtId="0" fontId="128" fillId="26" borderId="0" applyNumberFormat="0" applyBorder="0" applyAlignment="0" applyProtection="0"/>
    <xf numFmtId="0" fontId="128" fillId="26" borderId="0" applyNumberFormat="0" applyBorder="0" applyAlignment="0" applyProtection="0"/>
    <xf numFmtId="0" fontId="128" fillId="26" borderId="0" applyNumberFormat="0" applyBorder="0" applyAlignment="0" applyProtection="0"/>
    <xf numFmtId="0" fontId="128" fillId="26" borderId="0" applyNumberFormat="0" applyBorder="0" applyAlignment="0" applyProtection="0"/>
    <xf numFmtId="0" fontId="72" fillId="56" borderId="0" applyNumberFormat="0" applyBorder="0" applyAlignment="0" applyProtection="0"/>
    <xf numFmtId="0" fontId="128" fillId="26" borderId="0" applyNumberFormat="0" applyBorder="0" applyAlignment="0" applyProtection="0"/>
    <xf numFmtId="0" fontId="72" fillId="27" borderId="0" applyNumberFormat="0" applyBorder="0" applyAlignment="0" applyProtection="0"/>
    <xf numFmtId="0" fontId="128" fillId="2" borderId="0" applyNumberFormat="0" applyBorder="0" applyAlignment="0" applyProtection="0"/>
    <xf numFmtId="0" fontId="26" fillId="0" borderId="0"/>
    <xf numFmtId="0" fontId="71" fillId="58" borderId="0" applyNumberFormat="0" applyBorder="0" applyAlignment="0" applyProtection="0"/>
    <xf numFmtId="0" fontId="128" fillId="2" borderId="0" applyNumberFormat="0" applyBorder="0" applyAlignment="0" applyProtection="0"/>
    <xf numFmtId="0" fontId="128" fillId="2" borderId="0" applyNumberFormat="0" applyBorder="0" applyAlignment="0" applyProtection="0"/>
    <xf numFmtId="0" fontId="128" fillId="2" borderId="0" applyNumberFormat="0" applyBorder="0" applyAlignment="0" applyProtection="0"/>
    <xf numFmtId="0" fontId="128" fillId="2" borderId="0" applyNumberFormat="0" applyBorder="0" applyAlignment="0" applyProtection="0"/>
    <xf numFmtId="0" fontId="128" fillId="2" borderId="0" applyNumberFormat="0" applyBorder="0" applyAlignment="0" applyProtection="0"/>
    <xf numFmtId="0" fontId="128" fillId="2" borderId="0" applyNumberFormat="0" applyBorder="0" applyAlignment="0" applyProtection="0"/>
    <xf numFmtId="0" fontId="128" fillId="2" borderId="0" applyNumberFormat="0" applyBorder="0" applyAlignment="0" applyProtection="0"/>
    <xf numFmtId="0" fontId="128" fillId="2" borderId="0" applyNumberFormat="0" applyBorder="0" applyAlignment="0" applyProtection="0"/>
    <xf numFmtId="0" fontId="128" fillId="2" borderId="0" applyNumberFormat="0" applyBorder="0" applyAlignment="0" applyProtection="0"/>
    <xf numFmtId="0" fontId="128" fillId="2" borderId="0" applyNumberFormat="0" applyBorder="0" applyAlignment="0" applyProtection="0"/>
    <xf numFmtId="0" fontId="128" fillId="2" borderId="0" applyNumberFormat="0" applyBorder="0" applyAlignment="0" applyProtection="0"/>
    <xf numFmtId="0" fontId="128" fillId="2" borderId="0" applyNumberFormat="0" applyBorder="0" applyAlignment="0" applyProtection="0"/>
    <xf numFmtId="0" fontId="128" fillId="2" borderId="0" applyNumberFormat="0" applyBorder="0" applyAlignment="0" applyProtection="0"/>
    <xf numFmtId="0" fontId="128" fillId="2" borderId="0" applyNumberFormat="0" applyBorder="0" applyAlignment="0" applyProtection="0"/>
    <xf numFmtId="168" fontId="90" fillId="0" borderId="0" applyFont="0" applyFill="0" applyBorder="0" applyAlignment="0" applyProtection="0"/>
    <xf numFmtId="0" fontId="128" fillId="2" borderId="0" applyNumberFormat="0" applyBorder="0" applyAlignment="0" applyProtection="0"/>
    <xf numFmtId="0" fontId="128" fillId="0" borderId="0"/>
    <xf numFmtId="0" fontId="128" fillId="0" borderId="0"/>
    <xf numFmtId="0" fontId="128" fillId="2" borderId="0" applyNumberFormat="0" applyBorder="0" applyAlignment="0" applyProtection="0"/>
    <xf numFmtId="0" fontId="128" fillId="2" borderId="0" applyNumberFormat="0" applyBorder="0" applyAlignment="0" applyProtection="0"/>
    <xf numFmtId="0" fontId="128" fillId="2" borderId="0" applyNumberFormat="0" applyBorder="0" applyAlignment="0" applyProtection="0"/>
    <xf numFmtId="0" fontId="68" fillId="61" borderId="0" applyNumberFormat="0" applyBorder="0" applyAlignment="0" applyProtection="0"/>
    <xf numFmtId="0" fontId="128" fillId="2" borderId="0" applyNumberFormat="0" applyBorder="0" applyAlignment="0" applyProtection="0"/>
    <xf numFmtId="0" fontId="128" fillId="2" borderId="0" applyNumberFormat="0" applyBorder="0" applyAlignment="0" applyProtection="0"/>
    <xf numFmtId="0" fontId="128" fillId="2" borderId="0" applyNumberFormat="0" applyBorder="0" applyAlignment="0" applyProtection="0"/>
    <xf numFmtId="0" fontId="128" fillId="2" borderId="0" applyNumberFormat="0" applyBorder="0" applyAlignment="0" applyProtection="0"/>
    <xf numFmtId="0" fontId="128" fillId="2" borderId="0" applyNumberFormat="0" applyBorder="0" applyAlignment="0" applyProtection="0"/>
    <xf numFmtId="0" fontId="128" fillId="2" borderId="0" applyNumberFormat="0" applyBorder="0" applyAlignment="0" applyProtection="0"/>
    <xf numFmtId="0" fontId="128" fillId="2" borderId="0" applyNumberFormat="0" applyBorder="0" applyAlignment="0" applyProtection="0"/>
    <xf numFmtId="0" fontId="128" fillId="2" borderId="0" applyNumberFormat="0" applyBorder="0" applyAlignment="0" applyProtection="0"/>
    <xf numFmtId="0" fontId="128" fillId="2" borderId="0" applyNumberFormat="0" applyBorder="0" applyAlignment="0" applyProtection="0"/>
    <xf numFmtId="0" fontId="128" fillId="2" borderId="0" applyNumberFormat="0" applyBorder="0" applyAlignment="0" applyProtection="0"/>
    <xf numFmtId="0" fontId="128" fillId="2" borderId="0" applyNumberFormat="0" applyBorder="0" applyAlignment="0" applyProtection="0"/>
    <xf numFmtId="0" fontId="128" fillId="2" borderId="0" applyNumberFormat="0" applyBorder="0" applyAlignment="0" applyProtection="0"/>
    <xf numFmtId="0" fontId="128" fillId="5" borderId="0" applyNumberFormat="0" applyBorder="0" applyAlignment="0" applyProtection="0"/>
    <xf numFmtId="0" fontId="128" fillId="2" borderId="0" applyNumberFormat="0" applyBorder="0" applyAlignment="0" applyProtection="0"/>
    <xf numFmtId="0" fontId="128" fillId="2" borderId="0" applyNumberFormat="0" applyBorder="0" applyAlignment="0" applyProtection="0"/>
    <xf numFmtId="0" fontId="128" fillId="2" borderId="0" applyNumberFormat="0" applyBorder="0" applyAlignment="0" applyProtection="0"/>
    <xf numFmtId="0" fontId="128" fillId="2" borderId="0" applyNumberFormat="0" applyBorder="0" applyAlignment="0" applyProtection="0"/>
    <xf numFmtId="0" fontId="128" fillId="2" borderId="0" applyNumberFormat="0" applyBorder="0" applyAlignment="0" applyProtection="0"/>
    <xf numFmtId="0" fontId="128" fillId="2" borderId="0" applyNumberFormat="0" applyBorder="0" applyAlignment="0" applyProtection="0"/>
    <xf numFmtId="0" fontId="128" fillId="2" borderId="0" applyNumberFormat="0" applyBorder="0" applyAlignment="0" applyProtection="0"/>
    <xf numFmtId="0" fontId="72" fillId="74" borderId="0" applyNumberFormat="0" applyBorder="0" applyAlignment="0" applyProtection="0"/>
    <xf numFmtId="0" fontId="128" fillId="2" borderId="0" applyNumberFormat="0" applyBorder="0" applyAlignment="0" applyProtection="0"/>
    <xf numFmtId="0" fontId="128" fillId="2" borderId="0" applyNumberFormat="0" applyBorder="0" applyAlignment="0" applyProtection="0"/>
    <xf numFmtId="43" fontId="128" fillId="0" borderId="0" applyFont="0" applyFill="0" applyBorder="0" applyAlignment="0" applyProtection="0"/>
    <xf numFmtId="0" fontId="128" fillId="2" borderId="0" applyNumberFormat="0" applyBorder="0" applyAlignment="0" applyProtection="0"/>
    <xf numFmtId="0" fontId="128" fillId="2" borderId="0" applyNumberFormat="0" applyBorder="0" applyAlignment="0" applyProtection="0"/>
    <xf numFmtId="0" fontId="72" fillId="74" borderId="0" applyNumberFormat="0" applyBorder="0" applyAlignment="0" applyProtection="0"/>
    <xf numFmtId="0" fontId="128" fillId="2" borderId="0" applyNumberFormat="0" applyBorder="0" applyAlignment="0" applyProtection="0"/>
    <xf numFmtId="0" fontId="128" fillId="2" borderId="0" applyNumberFormat="0" applyBorder="0" applyAlignment="0" applyProtection="0"/>
    <xf numFmtId="0" fontId="71" fillId="59" borderId="0" applyNumberFormat="0" applyBorder="0" applyAlignment="0" applyProtection="0"/>
    <xf numFmtId="43" fontId="92" fillId="0" borderId="0" applyFont="0" applyFill="0" applyBorder="0" applyAlignment="0" applyProtection="0"/>
    <xf numFmtId="0" fontId="128" fillId="2" borderId="0" applyNumberFormat="0" applyBorder="0" applyAlignment="0" applyProtection="0"/>
    <xf numFmtId="0" fontId="128" fillId="2" borderId="0" applyNumberFormat="0" applyBorder="0" applyAlignment="0" applyProtection="0"/>
    <xf numFmtId="0" fontId="128" fillId="2" borderId="0" applyNumberFormat="0" applyBorder="0" applyAlignment="0" applyProtection="0"/>
    <xf numFmtId="0" fontId="128" fillId="2" borderId="0" applyNumberFormat="0" applyBorder="0" applyAlignment="0" applyProtection="0"/>
    <xf numFmtId="0" fontId="128" fillId="2" borderId="0" applyNumberFormat="0" applyBorder="0" applyAlignment="0" applyProtection="0"/>
    <xf numFmtId="0" fontId="128" fillId="2" borderId="0" applyNumberFormat="0" applyBorder="0" applyAlignment="0" applyProtection="0"/>
    <xf numFmtId="0" fontId="128" fillId="2" borderId="0" applyNumberFormat="0" applyBorder="0" applyAlignment="0" applyProtection="0"/>
    <xf numFmtId="0" fontId="128" fillId="2" borderId="0" applyNumberFormat="0" applyBorder="0" applyAlignment="0" applyProtection="0"/>
    <xf numFmtId="0" fontId="128" fillId="2" borderId="0" applyNumberFormat="0" applyBorder="0" applyAlignment="0" applyProtection="0"/>
    <xf numFmtId="0" fontId="128" fillId="2" borderId="0" applyNumberFormat="0" applyBorder="0" applyAlignment="0" applyProtection="0"/>
    <xf numFmtId="0" fontId="128" fillId="2" borderId="0" applyNumberFormat="0" applyBorder="0" applyAlignment="0" applyProtection="0"/>
    <xf numFmtId="0" fontId="128" fillId="2" borderId="0" applyNumberFormat="0" applyBorder="0" applyAlignment="0" applyProtection="0"/>
    <xf numFmtId="0" fontId="128" fillId="2" borderId="0" applyNumberFormat="0" applyBorder="0" applyAlignment="0" applyProtection="0"/>
    <xf numFmtId="0" fontId="128" fillId="2" borderId="0" applyNumberFormat="0" applyBorder="0" applyAlignment="0" applyProtection="0"/>
    <xf numFmtId="0" fontId="128" fillId="2" borderId="0" applyNumberFormat="0" applyBorder="0" applyAlignment="0" applyProtection="0"/>
    <xf numFmtId="0" fontId="128" fillId="10" borderId="0" applyNumberFormat="0" applyBorder="0" applyAlignment="0" applyProtection="0"/>
    <xf numFmtId="0" fontId="128" fillId="2" borderId="0" applyNumberFormat="0" applyBorder="0" applyAlignment="0" applyProtection="0"/>
    <xf numFmtId="0" fontId="128" fillId="2" borderId="0" applyNumberFormat="0" applyBorder="0" applyAlignment="0" applyProtection="0"/>
    <xf numFmtId="0" fontId="128" fillId="2" borderId="0" applyNumberFormat="0" applyBorder="0" applyAlignment="0" applyProtection="0"/>
    <xf numFmtId="0" fontId="128" fillId="2" borderId="0" applyNumberFormat="0" applyBorder="0" applyAlignment="0" applyProtection="0"/>
    <xf numFmtId="0" fontId="77" fillId="0" borderId="58" applyNumberFormat="0" applyFill="0" applyAlignment="0" applyProtection="0"/>
    <xf numFmtId="0" fontId="128" fillId="2" borderId="0" applyNumberFormat="0" applyBorder="0" applyAlignment="0" applyProtection="0"/>
    <xf numFmtId="0" fontId="128" fillId="2" borderId="0" applyNumberFormat="0" applyBorder="0" applyAlignment="0" applyProtection="0"/>
    <xf numFmtId="0" fontId="128" fillId="2" borderId="0" applyNumberFormat="0" applyBorder="0" applyAlignment="0" applyProtection="0"/>
    <xf numFmtId="0" fontId="128" fillId="2" borderId="0" applyNumberFormat="0" applyBorder="0" applyAlignment="0" applyProtection="0"/>
    <xf numFmtId="0" fontId="128" fillId="2" borderId="0" applyNumberFormat="0" applyBorder="0" applyAlignment="0" applyProtection="0"/>
    <xf numFmtId="0" fontId="128" fillId="2" borderId="0" applyNumberFormat="0" applyBorder="0" applyAlignment="0" applyProtection="0"/>
    <xf numFmtId="0" fontId="128" fillId="2" borderId="0" applyNumberFormat="0" applyBorder="0" applyAlignment="0" applyProtection="0"/>
    <xf numFmtId="0" fontId="128" fillId="2" borderId="0" applyNumberFormat="0" applyBorder="0" applyAlignment="0" applyProtection="0"/>
    <xf numFmtId="0" fontId="128" fillId="2" borderId="0" applyNumberFormat="0" applyBorder="0" applyAlignment="0" applyProtection="0"/>
    <xf numFmtId="0" fontId="128" fillId="2" borderId="0" applyNumberFormat="0" applyBorder="0" applyAlignment="0" applyProtection="0"/>
    <xf numFmtId="0" fontId="128" fillId="2" borderId="0" applyNumberFormat="0" applyBorder="0" applyAlignment="0" applyProtection="0"/>
    <xf numFmtId="0" fontId="128" fillId="2" borderId="0" applyNumberFormat="0" applyBorder="0" applyAlignment="0" applyProtection="0"/>
    <xf numFmtId="0" fontId="128" fillId="2" borderId="0" applyNumberFormat="0" applyBorder="0" applyAlignment="0" applyProtection="0"/>
    <xf numFmtId="0" fontId="128" fillId="2" borderId="0" applyNumberFormat="0" applyBorder="0" applyAlignment="0" applyProtection="0"/>
    <xf numFmtId="0" fontId="128" fillId="2" borderId="0" applyNumberFormat="0" applyBorder="0" applyAlignment="0" applyProtection="0"/>
    <xf numFmtId="0" fontId="128" fillId="2" borderId="0" applyNumberFormat="0" applyBorder="0" applyAlignment="0" applyProtection="0"/>
    <xf numFmtId="0" fontId="128" fillId="2" borderId="0" applyNumberFormat="0" applyBorder="0" applyAlignment="0" applyProtection="0"/>
    <xf numFmtId="0" fontId="128" fillId="2" borderId="0" applyNumberFormat="0" applyBorder="0" applyAlignment="0" applyProtection="0"/>
    <xf numFmtId="0" fontId="128" fillId="2" borderId="0" applyNumberFormat="0" applyBorder="0" applyAlignment="0" applyProtection="0"/>
    <xf numFmtId="0" fontId="128" fillId="2" borderId="0" applyNumberFormat="0" applyBorder="0" applyAlignment="0" applyProtection="0"/>
    <xf numFmtId="0" fontId="128" fillId="2" borderId="0" applyNumberFormat="0" applyBorder="0" applyAlignment="0" applyProtection="0"/>
    <xf numFmtId="0" fontId="128" fillId="2" borderId="0" applyNumberFormat="0" applyBorder="0" applyAlignment="0" applyProtection="0"/>
    <xf numFmtId="0" fontId="128" fillId="4" borderId="0" applyNumberFormat="0" applyBorder="0" applyAlignment="0" applyProtection="0"/>
    <xf numFmtId="0" fontId="68" fillId="39" borderId="60" applyNumberFormat="0" applyFont="0" applyAlignment="0" applyProtection="0"/>
    <xf numFmtId="0" fontId="68" fillId="39" borderId="60" applyNumberFormat="0" applyFont="0" applyAlignment="0" applyProtection="0"/>
    <xf numFmtId="0" fontId="26" fillId="0" borderId="0"/>
    <xf numFmtId="0" fontId="128" fillId="19" borderId="0" applyNumberFormat="0" applyBorder="0" applyAlignment="0" applyProtection="0"/>
    <xf numFmtId="0" fontId="68" fillId="39" borderId="60" applyNumberFormat="0" applyFont="0" applyAlignment="0" applyProtection="0"/>
    <xf numFmtId="0" fontId="68" fillId="39" borderId="60" applyNumberFormat="0" applyFont="0" applyAlignment="0" applyProtection="0"/>
    <xf numFmtId="0" fontId="26" fillId="0" borderId="0"/>
    <xf numFmtId="0" fontId="69" fillId="0" borderId="0"/>
    <xf numFmtId="0" fontId="128" fillId="19" borderId="0" applyNumberFormat="0" applyBorder="0" applyAlignment="0" applyProtection="0"/>
    <xf numFmtId="0" fontId="68" fillId="39" borderId="60" applyNumberFormat="0" applyFont="0" applyAlignment="0" applyProtection="0"/>
    <xf numFmtId="0" fontId="68" fillId="39" borderId="60" applyNumberFormat="0" applyFont="0" applyAlignment="0" applyProtection="0"/>
    <xf numFmtId="0" fontId="26" fillId="0" borderId="0"/>
    <xf numFmtId="0" fontId="26" fillId="0" borderId="0"/>
    <xf numFmtId="0" fontId="128" fillId="19" borderId="0" applyNumberFormat="0" applyBorder="0" applyAlignment="0" applyProtection="0"/>
    <xf numFmtId="0" fontId="128" fillId="8" borderId="0" applyNumberFormat="0" applyBorder="0" applyAlignment="0" applyProtection="0"/>
    <xf numFmtId="0" fontId="68" fillId="39" borderId="60" applyNumberFormat="0" applyFont="0" applyAlignment="0" applyProtection="0"/>
    <xf numFmtId="0" fontId="68" fillId="39" borderId="60" applyNumberFormat="0" applyFont="0" applyAlignment="0" applyProtection="0"/>
    <xf numFmtId="0" fontId="26" fillId="0" borderId="0"/>
    <xf numFmtId="0" fontId="26" fillId="0" borderId="0"/>
    <xf numFmtId="0" fontId="128" fillId="19" borderId="0" applyNumberFormat="0" applyBorder="0" applyAlignment="0" applyProtection="0"/>
    <xf numFmtId="0" fontId="128" fillId="19" borderId="0" applyNumberFormat="0" applyBorder="0" applyAlignment="0" applyProtection="0"/>
    <xf numFmtId="0" fontId="128" fillId="19" borderId="0" applyNumberFormat="0" applyBorder="0" applyAlignment="0" applyProtection="0"/>
    <xf numFmtId="0" fontId="128" fillId="19" borderId="0" applyNumberFormat="0" applyBorder="0" applyAlignment="0" applyProtection="0"/>
    <xf numFmtId="0" fontId="128" fillId="19" borderId="0" applyNumberFormat="0" applyBorder="0" applyAlignment="0" applyProtection="0"/>
    <xf numFmtId="0" fontId="68" fillId="34" borderId="0" applyNumberFormat="0" applyBorder="0" applyAlignment="0" applyProtection="0"/>
    <xf numFmtId="0" fontId="128" fillId="78" borderId="0" applyNumberFormat="0" applyBorder="0" applyAlignment="0" applyProtection="0"/>
    <xf numFmtId="0" fontId="128" fillId="19" borderId="0" applyNumberFormat="0" applyBorder="0" applyAlignment="0" applyProtection="0"/>
    <xf numFmtId="0" fontId="128" fillId="19" borderId="0" applyNumberFormat="0" applyBorder="0" applyAlignment="0" applyProtection="0"/>
    <xf numFmtId="0" fontId="128" fillId="19" borderId="0" applyNumberFormat="0" applyBorder="0" applyAlignment="0" applyProtection="0"/>
    <xf numFmtId="0" fontId="128" fillId="19" borderId="0" applyNumberFormat="0" applyBorder="0" applyAlignment="0" applyProtection="0"/>
    <xf numFmtId="0" fontId="128" fillId="19" borderId="0" applyNumberFormat="0" applyBorder="0" applyAlignment="0" applyProtection="0"/>
    <xf numFmtId="0" fontId="128" fillId="19" borderId="0" applyNumberFormat="0" applyBorder="0" applyAlignment="0" applyProtection="0"/>
    <xf numFmtId="0" fontId="128" fillId="19" borderId="0" applyNumberFormat="0" applyBorder="0" applyAlignment="0" applyProtection="0"/>
    <xf numFmtId="0" fontId="128" fillId="19" borderId="0" applyNumberFormat="0" applyBorder="0" applyAlignment="0" applyProtection="0"/>
    <xf numFmtId="0" fontId="128" fillId="19" borderId="0" applyNumberFormat="0" applyBorder="0" applyAlignment="0" applyProtection="0"/>
    <xf numFmtId="0" fontId="128" fillId="19" borderId="0" applyNumberFormat="0" applyBorder="0" applyAlignment="0" applyProtection="0"/>
    <xf numFmtId="0" fontId="128" fillId="19" borderId="0" applyNumberFormat="0" applyBorder="0" applyAlignment="0" applyProtection="0"/>
    <xf numFmtId="0" fontId="128" fillId="14" borderId="0" applyNumberFormat="0" applyBorder="0" applyAlignment="0" applyProtection="0"/>
    <xf numFmtId="0" fontId="128" fillId="19" borderId="0" applyNumberFormat="0" applyBorder="0" applyAlignment="0" applyProtection="0"/>
    <xf numFmtId="0" fontId="128" fillId="19" borderId="0" applyNumberFormat="0" applyBorder="0" applyAlignment="0" applyProtection="0"/>
    <xf numFmtId="0" fontId="128" fillId="19" borderId="0" applyNumberFormat="0" applyBorder="0" applyAlignment="0" applyProtection="0"/>
    <xf numFmtId="0" fontId="128" fillId="19" borderId="0" applyNumberFormat="0" applyBorder="0" applyAlignment="0" applyProtection="0"/>
    <xf numFmtId="0" fontId="128" fillId="19" borderId="0" applyNumberFormat="0" applyBorder="0" applyAlignment="0" applyProtection="0"/>
    <xf numFmtId="0" fontId="128" fillId="19" borderId="0" applyNumberFormat="0" applyBorder="0" applyAlignment="0" applyProtection="0"/>
    <xf numFmtId="0" fontId="128" fillId="19" borderId="0" applyNumberFormat="0" applyBorder="0" applyAlignment="0" applyProtection="0"/>
    <xf numFmtId="0" fontId="128" fillId="19" borderId="0" applyNumberFormat="0" applyBorder="0" applyAlignment="0" applyProtection="0"/>
    <xf numFmtId="0" fontId="128" fillId="19" borderId="0" applyNumberFormat="0" applyBorder="0" applyAlignment="0" applyProtection="0"/>
    <xf numFmtId="0" fontId="128" fillId="19" borderId="0" applyNumberFormat="0" applyBorder="0" applyAlignment="0" applyProtection="0"/>
    <xf numFmtId="0" fontId="128" fillId="19" borderId="0" applyNumberFormat="0" applyBorder="0" applyAlignment="0" applyProtection="0"/>
    <xf numFmtId="0" fontId="128" fillId="19" borderId="0" applyNumberFormat="0" applyBorder="0" applyAlignment="0" applyProtection="0"/>
    <xf numFmtId="0" fontId="128" fillId="19" borderId="0" applyNumberFormat="0" applyBorder="0" applyAlignment="0" applyProtection="0"/>
    <xf numFmtId="0" fontId="128" fillId="19" borderId="0" applyNumberFormat="0" applyBorder="0" applyAlignment="0" applyProtection="0"/>
    <xf numFmtId="0" fontId="128" fillId="19" borderId="0" applyNumberFormat="0" applyBorder="0" applyAlignment="0" applyProtection="0"/>
    <xf numFmtId="0" fontId="128" fillId="19" borderId="0" applyNumberFormat="0" applyBorder="0" applyAlignment="0" applyProtection="0"/>
    <xf numFmtId="0" fontId="128" fillId="19" borderId="0" applyNumberFormat="0" applyBorder="0" applyAlignment="0" applyProtection="0"/>
    <xf numFmtId="0" fontId="128" fillId="5" borderId="0" applyNumberFormat="0" applyBorder="0" applyAlignment="0" applyProtection="0"/>
    <xf numFmtId="0" fontId="128" fillId="19" borderId="0" applyNumberFormat="0" applyBorder="0" applyAlignment="0" applyProtection="0"/>
    <xf numFmtId="0" fontId="128" fillId="19" borderId="0" applyNumberFormat="0" applyBorder="0" applyAlignment="0" applyProtection="0"/>
    <xf numFmtId="0" fontId="128" fillId="19" borderId="0" applyNumberFormat="0" applyBorder="0" applyAlignment="0" applyProtection="0"/>
    <xf numFmtId="0" fontId="128" fillId="19" borderId="0" applyNumberFormat="0" applyBorder="0" applyAlignment="0" applyProtection="0"/>
    <xf numFmtId="178" fontId="26" fillId="0" borderId="0" applyFont="0" applyFill="0" applyBorder="0" applyAlignment="0" applyProtection="0"/>
    <xf numFmtId="0" fontId="128" fillId="19" borderId="0" applyNumberFormat="0" applyBorder="0" applyAlignment="0" applyProtection="0"/>
    <xf numFmtId="0" fontId="128" fillId="19" borderId="0" applyNumberFormat="0" applyBorder="0" applyAlignment="0" applyProtection="0"/>
    <xf numFmtId="177" fontId="26" fillId="0" borderId="0" applyFont="0" applyFill="0" applyBorder="0" applyAlignment="0" applyProtection="0"/>
    <xf numFmtId="0" fontId="128" fillId="19" borderId="0" applyNumberFormat="0" applyBorder="0" applyAlignment="0" applyProtection="0"/>
    <xf numFmtId="0" fontId="128" fillId="19" borderId="0" applyNumberFormat="0" applyBorder="0" applyAlignment="0" applyProtection="0"/>
    <xf numFmtId="0" fontId="128" fillId="19" borderId="0" applyNumberFormat="0" applyBorder="0" applyAlignment="0" applyProtection="0"/>
    <xf numFmtId="0" fontId="128" fillId="19" borderId="0" applyNumberFormat="0" applyBorder="0" applyAlignment="0" applyProtection="0"/>
    <xf numFmtId="0" fontId="128" fillId="19" borderId="0" applyNumberFormat="0" applyBorder="0" applyAlignment="0" applyProtection="0"/>
    <xf numFmtId="0" fontId="128" fillId="19" borderId="0" applyNumberFormat="0" applyBorder="0" applyAlignment="0" applyProtection="0"/>
    <xf numFmtId="0" fontId="128" fillId="19" borderId="0" applyNumberFormat="0" applyBorder="0" applyAlignment="0" applyProtection="0"/>
    <xf numFmtId="0" fontId="128" fillId="19" borderId="0" applyNumberFormat="0" applyBorder="0" applyAlignment="0" applyProtection="0"/>
    <xf numFmtId="0" fontId="128" fillId="19" borderId="0" applyNumberFormat="0" applyBorder="0" applyAlignment="0" applyProtection="0"/>
    <xf numFmtId="0" fontId="128" fillId="19" borderId="0" applyNumberFormat="0" applyBorder="0" applyAlignment="0" applyProtection="0"/>
    <xf numFmtId="0" fontId="128" fillId="19" borderId="0" applyNumberFormat="0" applyBorder="0" applyAlignment="0" applyProtection="0"/>
    <xf numFmtId="0" fontId="128" fillId="19" borderId="0" applyNumberFormat="0" applyBorder="0" applyAlignment="0" applyProtection="0"/>
    <xf numFmtId="0" fontId="128" fillId="19" borderId="0" applyNumberFormat="0" applyBorder="0" applyAlignment="0" applyProtection="0"/>
    <xf numFmtId="0" fontId="128" fillId="19" borderId="0" applyNumberFormat="0" applyBorder="0" applyAlignment="0" applyProtection="0"/>
    <xf numFmtId="0" fontId="128" fillId="19" borderId="0" applyNumberFormat="0" applyBorder="0" applyAlignment="0" applyProtection="0"/>
    <xf numFmtId="0" fontId="128" fillId="19" borderId="0" applyNumberFormat="0" applyBorder="0" applyAlignment="0" applyProtection="0"/>
    <xf numFmtId="0" fontId="128" fillId="8" borderId="0" applyNumberFormat="0" applyBorder="0" applyAlignment="0" applyProtection="0"/>
    <xf numFmtId="0" fontId="128" fillId="9" borderId="0" applyNumberFormat="0" applyBorder="0" applyAlignment="0" applyProtection="0"/>
    <xf numFmtId="0" fontId="128" fillId="9" borderId="0" applyNumberFormat="0" applyBorder="0" applyAlignment="0" applyProtection="0"/>
    <xf numFmtId="0" fontId="128" fillId="4" borderId="0" applyNumberFormat="0" applyBorder="0" applyAlignment="0" applyProtection="0"/>
    <xf numFmtId="0" fontId="128" fillId="19" borderId="0" applyNumberFormat="0" applyBorder="0" applyAlignment="0" applyProtection="0"/>
    <xf numFmtId="0" fontId="128" fillId="8" borderId="0" applyNumberFormat="0" applyBorder="0" applyAlignment="0" applyProtection="0"/>
    <xf numFmtId="0" fontId="128" fillId="9" borderId="0" applyNumberFormat="0" applyBorder="0" applyAlignment="0" applyProtection="0"/>
    <xf numFmtId="0" fontId="128" fillId="9" borderId="0" applyNumberFormat="0" applyBorder="0" applyAlignment="0" applyProtection="0"/>
    <xf numFmtId="0" fontId="128" fillId="19" borderId="0" applyNumberFormat="0" applyBorder="0" applyAlignment="0" applyProtection="0"/>
    <xf numFmtId="0" fontId="26" fillId="0" borderId="0"/>
    <xf numFmtId="0" fontId="128" fillId="8" borderId="0" applyNumberFormat="0" applyBorder="0" applyAlignment="0" applyProtection="0"/>
    <xf numFmtId="0" fontId="128" fillId="9" borderId="0" applyNumberFormat="0" applyBorder="0" applyAlignment="0" applyProtection="0"/>
    <xf numFmtId="0" fontId="128" fillId="9" borderId="0" applyNumberFormat="0" applyBorder="0" applyAlignment="0" applyProtection="0"/>
    <xf numFmtId="0" fontId="128" fillId="19" borderId="0" applyNumberFormat="0" applyBorder="0" applyAlignment="0" applyProtection="0"/>
    <xf numFmtId="0" fontId="26" fillId="0" borderId="0"/>
    <xf numFmtId="0" fontId="128" fillId="19" borderId="0" applyNumberFormat="0" applyBorder="0" applyAlignment="0" applyProtection="0"/>
    <xf numFmtId="0" fontId="26" fillId="0" borderId="0"/>
    <xf numFmtId="0" fontId="128" fillId="19" borderId="0" applyNumberFormat="0" applyBorder="0" applyAlignment="0" applyProtection="0"/>
    <xf numFmtId="0" fontId="26" fillId="0" borderId="0"/>
    <xf numFmtId="0" fontId="78" fillId="0" borderId="0"/>
    <xf numFmtId="0" fontId="128" fillId="0" borderId="0"/>
    <xf numFmtId="0" fontId="128" fillId="14" borderId="0" applyNumberFormat="0" applyBorder="0" applyAlignment="0" applyProtection="0"/>
    <xf numFmtId="0" fontId="128" fillId="0" borderId="0"/>
    <xf numFmtId="0" fontId="128" fillId="0" borderId="0"/>
    <xf numFmtId="1" fontId="100" fillId="0" borderId="16" applyNumberFormat="0" applyFill="0" applyAlignment="0" applyProtection="0">
      <alignment horizontal="left"/>
    </xf>
    <xf numFmtId="0" fontId="72" fillId="79" borderId="0" applyNumberFormat="0" applyBorder="0" applyAlignment="0" applyProtection="0"/>
    <xf numFmtId="0" fontId="128" fillId="14" borderId="0" applyNumberFormat="0" applyBorder="0" applyAlignment="0" applyProtection="0"/>
    <xf numFmtId="0" fontId="128" fillId="14" borderId="0" applyNumberFormat="0" applyBorder="0" applyAlignment="0" applyProtection="0"/>
    <xf numFmtId="0" fontId="128" fillId="14" borderId="0" applyNumberFormat="0" applyBorder="0" applyAlignment="0" applyProtection="0"/>
    <xf numFmtId="0" fontId="26" fillId="0" borderId="0">
      <protection locked="0"/>
    </xf>
    <xf numFmtId="0" fontId="128" fillId="0" borderId="0"/>
    <xf numFmtId="0" fontId="128" fillId="14" borderId="0" applyNumberFormat="0" applyBorder="0" applyAlignment="0" applyProtection="0"/>
    <xf numFmtId="0" fontId="128" fillId="0" borderId="0"/>
    <xf numFmtId="0" fontId="128" fillId="0" borderId="0"/>
    <xf numFmtId="180" fontId="26" fillId="0" borderId="0"/>
    <xf numFmtId="0" fontId="128" fillId="0" borderId="0"/>
    <xf numFmtId="0" fontId="128" fillId="14" borderId="0" applyNumberFormat="0" applyBorder="0" applyAlignment="0" applyProtection="0"/>
    <xf numFmtId="0" fontId="128" fillId="0" borderId="0"/>
    <xf numFmtId="0" fontId="128" fillId="0" borderId="0"/>
    <xf numFmtId="0" fontId="128" fillId="0" borderId="0"/>
    <xf numFmtId="0" fontId="128" fillId="14" borderId="0" applyNumberFormat="0" applyBorder="0" applyAlignment="0" applyProtection="0"/>
    <xf numFmtId="0" fontId="128" fillId="0" borderId="0"/>
    <xf numFmtId="0" fontId="128" fillId="0" borderId="0"/>
    <xf numFmtId="0" fontId="128" fillId="0" borderId="0"/>
    <xf numFmtId="0" fontId="128" fillId="0" borderId="0"/>
    <xf numFmtId="0" fontId="128" fillId="14" borderId="0" applyNumberFormat="0" applyBorder="0" applyAlignment="0" applyProtection="0"/>
    <xf numFmtId="0" fontId="128" fillId="0" borderId="0"/>
    <xf numFmtId="0" fontId="128" fillId="0" borderId="0"/>
    <xf numFmtId="0" fontId="128" fillId="0" borderId="0"/>
    <xf numFmtId="0" fontId="128" fillId="0" borderId="0"/>
    <xf numFmtId="0" fontId="128" fillId="14" borderId="0" applyNumberFormat="0" applyBorder="0" applyAlignment="0" applyProtection="0"/>
    <xf numFmtId="0" fontId="128" fillId="14" borderId="0" applyNumberFormat="0" applyBorder="0" applyAlignment="0" applyProtection="0"/>
    <xf numFmtId="0" fontId="128" fillId="0" borderId="0"/>
    <xf numFmtId="0" fontId="128" fillId="0" borderId="0"/>
    <xf numFmtId="0" fontId="128" fillId="0" borderId="0"/>
    <xf numFmtId="0" fontId="128" fillId="0" borderId="0"/>
    <xf numFmtId="0" fontId="128" fillId="14" borderId="0" applyNumberFormat="0" applyBorder="0" applyAlignment="0" applyProtection="0"/>
    <xf numFmtId="0" fontId="128" fillId="14" borderId="0" applyNumberFormat="0" applyBorder="0" applyAlignment="0" applyProtection="0"/>
    <xf numFmtId="0" fontId="128" fillId="0" borderId="0"/>
    <xf numFmtId="0" fontId="128" fillId="0" borderId="0"/>
    <xf numFmtId="0" fontId="128" fillId="0" borderId="0"/>
    <xf numFmtId="0" fontId="128" fillId="0" borderId="0"/>
    <xf numFmtId="0" fontId="128" fillId="14" borderId="0" applyNumberFormat="0" applyBorder="0" applyAlignment="0" applyProtection="0"/>
    <xf numFmtId="0" fontId="128" fillId="14" borderId="0" applyNumberFormat="0" applyBorder="0" applyAlignment="0" applyProtection="0"/>
    <xf numFmtId="0" fontId="128" fillId="0" borderId="0"/>
    <xf numFmtId="0" fontId="128" fillId="0" borderId="0"/>
    <xf numFmtId="43" fontId="92" fillId="0" borderId="0" applyFont="0" applyFill="0" applyBorder="0" applyAlignment="0" applyProtection="0"/>
    <xf numFmtId="0" fontId="128" fillId="0" borderId="0"/>
    <xf numFmtId="0" fontId="128" fillId="0" borderId="0"/>
    <xf numFmtId="0" fontId="128" fillId="14" borderId="0" applyNumberFormat="0" applyBorder="0" applyAlignment="0" applyProtection="0"/>
    <xf numFmtId="0" fontId="128" fillId="14" borderId="0" applyNumberFormat="0" applyBorder="0" applyAlignment="0" applyProtection="0"/>
    <xf numFmtId="0" fontId="128" fillId="0" borderId="0"/>
    <xf numFmtId="0" fontId="128" fillId="0" borderId="0"/>
    <xf numFmtId="43" fontId="68" fillId="0" borderId="0" applyFont="0" applyFill="0" applyBorder="0" applyAlignment="0" applyProtection="0"/>
    <xf numFmtId="0" fontId="128" fillId="0" borderId="0"/>
    <xf numFmtId="0" fontId="128" fillId="0" borderId="0"/>
    <xf numFmtId="0" fontId="128" fillId="14" borderId="0" applyNumberFormat="0" applyBorder="0" applyAlignment="0" applyProtection="0"/>
    <xf numFmtId="0" fontId="128" fillId="14" borderId="0" applyNumberFormat="0" applyBorder="0" applyAlignment="0" applyProtection="0"/>
    <xf numFmtId="0" fontId="128" fillId="0" borderId="0"/>
    <xf numFmtId="0" fontId="128" fillId="0" borderId="0"/>
    <xf numFmtId="0" fontId="128" fillId="14" borderId="0" applyNumberFormat="0" applyBorder="0" applyAlignment="0" applyProtection="0"/>
    <xf numFmtId="0" fontId="128" fillId="14" borderId="0" applyNumberFormat="0" applyBorder="0" applyAlignment="0" applyProtection="0"/>
    <xf numFmtId="0" fontId="128" fillId="14" borderId="0" applyNumberFormat="0" applyBorder="0" applyAlignment="0" applyProtection="0"/>
    <xf numFmtId="0" fontId="68" fillId="41" borderId="0" applyNumberFormat="0" applyBorder="0" applyAlignment="0" applyProtection="0"/>
    <xf numFmtId="43" fontId="68" fillId="0" borderId="0" applyFont="0" applyFill="0" applyBorder="0" applyAlignment="0" applyProtection="0"/>
    <xf numFmtId="0" fontId="128" fillId="57" borderId="0" applyNumberFormat="0" applyBorder="0" applyAlignment="0" applyProtection="0"/>
    <xf numFmtId="0" fontId="128" fillId="0" borderId="0"/>
    <xf numFmtId="0" fontId="128" fillId="0" borderId="0"/>
    <xf numFmtId="0" fontId="128" fillId="14" borderId="0" applyNumberFormat="0" applyBorder="0" applyAlignment="0" applyProtection="0"/>
    <xf numFmtId="0" fontId="128" fillId="14" borderId="0" applyNumberFormat="0" applyBorder="0" applyAlignment="0" applyProtection="0"/>
    <xf numFmtId="0" fontId="128" fillId="0" borderId="0"/>
    <xf numFmtId="0" fontId="128" fillId="0" borderId="0"/>
    <xf numFmtId="0" fontId="128" fillId="0" borderId="0"/>
    <xf numFmtId="0" fontId="128" fillId="0" borderId="0"/>
    <xf numFmtId="0" fontId="128" fillId="14" borderId="0" applyNumberFormat="0" applyBorder="0" applyAlignment="0" applyProtection="0"/>
    <xf numFmtId="0" fontId="128" fillId="14" borderId="0" applyNumberFormat="0" applyBorder="0" applyAlignment="0" applyProtection="0"/>
    <xf numFmtId="0" fontId="128" fillId="0" borderId="0"/>
    <xf numFmtId="0" fontId="128" fillId="0" borderId="0"/>
    <xf numFmtId="0" fontId="128" fillId="0" borderId="0"/>
    <xf numFmtId="0" fontId="128" fillId="0" borderId="0"/>
    <xf numFmtId="0" fontId="128" fillId="23" borderId="0" applyNumberFormat="0" applyBorder="0" applyAlignment="0" applyProtection="0"/>
    <xf numFmtId="0" fontId="128" fillId="14" borderId="0" applyNumberFormat="0" applyBorder="0" applyAlignment="0" applyProtection="0"/>
    <xf numFmtId="0" fontId="128" fillId="14" borderId="0" applyNumberFormat="0" applyBorder="0" applyAlignment="0" applyProtection="0"/>
    <xf numFmtId="0" fontId="128" fillId="0" borderId="0"/>
    <xf numFmtId="0" fontId="128" fillId="0" borderId="0"/>
    <xf numFmtId="0" fontId="128" fillId="0" borderId="0"/>
    <xf numFmtId="0" fontId="128" fillId="0" borderId="0"/>
    <xf numFmtId="0" fontId="128" fillId="0" borderId="0"/>
    <xf numFmtId="0" fontId="128" fillId="14" borderId="0" applyNumberFormat="0" applyBorder="0" applyAlignment="0" applyProtection="0"/>
    <xf numFmtId="0" fontId="128" fillId="14" borderId="0" applyNumberFormat="0" applyBorder="0" applyAlignment="0" applyProtection="0"/>
    <xf numFmtId="0" fontId="128" fillId="0" borderId="0"/>
    <xf numFmtId="0" fontId="128" fillId="0" borderId="0"/>
    <xf numFmtId="0" fontId="128" fillId="0" borderId="0"/>
    <xf numFmtId="0" fontId="128" fillId="0" borderId="0"/>
    <xf numFmtId="0" fontId="128" fillId="14" borderId="0" applyNumberFormat="0" applyBorder="0" applyAlignment="0" applyProtection="0"/>
    <xf numFmtId="0" fontId="128" fillId="14" borderId="0" applyNumberFormat="0" applyBorder="0" applyAlignment="0" applyProtection="0"/>
    <xf numFmtId="0" fontId="128" fillId="0" borderId="0"/>
    <xf numFmtId="0" fontId="128" fillId="0" borderId="0"/>
    <xf numFmtId="0" fontId="128" fillId="0" borderId="0"/>
    <xf numFmtId="0" fontId="128" fillId="0" borderId="0"/>
    <xf numFmtId="0" fontId="128" fillId="14" borderId="0" applyNumberFormat="0" applyBorder="0" applyAlignment="0" applyProtection="0"/>
    <xf numFmtId="0" fontId="128" fillId="14" borderId="0" applyNumberFormat="0" applyBorder="0" applyAlignment="0" applyProtection="0"/>
    <xf numFmtId="0" fontId="128" fillId="0" borderId="0"/>
    <xf numFmtId="0" fontId="128" fillId="0" borderId="0"/>
    <xf numFmtId="0" fontId="128" fillId="0" borderId="0"/>
    <xf numFmtId="0" fontId="128" fillId="0" borderId="0"/>
    <xf numFmtId="0" fontId="128" fillId="14" borderId="0" applyNumberFormat="0" applyBorder="0" applyAlignment="0" applyProtection="0"/>
    <xf numFmtId="0" fontId="128" fillId="14" borderId="0" applyNumberFormat="0" applyBorder="0" applyAlignment="0" applyProtection="0"/>
    <xf numFmtId="0" fontId="128" fillId="0" borderId="0"/>
    <xf numFmtId="0" fontId="128" fillId="0" borderId="0"/>
    <xf numFmtId="0" fontId="128" fillId="0" borderId="0"/>
    <xf numFmtId="0" fontId="128" fillId="0" borderId="0"/>
    <xf numFmtId="0" fontId="128" fillId="14" borderId="0" applyNumberFormat="0" applyBorder="0" applyAlignment="0" applyProtection="0"/>
    <xf numFmtId="0" fontId="128" fillId="14" borderId="0" applyNumberFormat="0" applyBorder="0" applyAlignment="0" applyProtection="0"/>
    <xf numFmtId="0" fontId="128" fillId="0" borderId="0"/>
    <xf numFmtId="0" fontId="128" fillId="0" borderId="0"/>
    <xf numFmtId="0" fontId="128" fillId="14" borderId="0" applyNumberFormat="0" applyBorder="0" applyAlignment="0" applyProtection="0"/>
    <xf numFmtId="0" fontId="68" fillId="64" borderId="0" applyNumberFormat="0" applyBorder="0" applyAlignment="0" applyProtection="0"/>
    <xf numFmtId="0" fontId="128" fillId="0" borderId="0"/>
    <xf numFmtId="0" fontId="128" fillId="0" borderId="0"/>
    <xf numFmtId="0" fontId="128" fillId="14" borderId="0" applyNumberFormat="0" applyBorder="0" applyAlignment="0" applyProtection="0"/>
    <xf numFmtId="0" fontId="128" fillId="14" borderId="0" applyNumberFormat="0" applyBorder="0" applyAlignment="0" applyProtection="0"/>
    <xf numFmtId="0" fontId="128" fillId="0" borderId="0"/>
    <xf numFmtId="0" fontId="128" fillId="0" borderId="0"/>
    <xf numFmtId="1" fontId="83" fillId="0" borderId="71" applyNumberFormat="0" applyFill="0" applyProtection="0">
      <alignment horizontal="left" vertical="center"/>
    </xf>
    <xf numFmtId="0" fontId="26" fillId="0" borderId="0"/>
    <xf numFmtId="0" fontId="128" fillId="0" borderId="0"/>
    <xf numFmtId="0" fontId="128" fillId="0" borderId="0"/>
    <xf numFmtId="0" fontId="128" fillId="14" borderId="0" applyNumberFormat="0" applyBorder="0" applyAlignment="0" applyProtection="0"/>
    <xf numFmtId="0" fontId="128" fillId="14" borderId="0" applyNumberFormat="0" applyBorder="0" applyAlignment="0" applyProtection="0"/>
    <xf numFmtId="0" fontId="128" fillId="0" borderId="0"/>
    <xf numFmtId="0" fontId="128" fillId="0" borderId="0"/>
    <xf numFmtId="0" fontId="92" fillId="0" borderId="0"/>
    <xf numFmtId="0" fontId="128" fillId="0" borderId="0"/>
    <xf numFmtId="0" fontId="128" fillId="0" borderId="0"/>
    <xf numFmtId="0" fontId="128" fillId="14" borderId="0" applyNumberFormat="0" applyBorder="0" applyAlignment="0" applyProtection="0"/>
    <xf numFmtId="0" fontId="128" fillId="14" borderId="0" applyNumberFormat="0" applyBorder="0" applyAlignment="0" applyProtection="0"/>
    <xf numFmtId="0" fontId="128" fillId="0" borderId="0"/>
    <xf numFmtId="0" fontId="128" fillId="0" borderId="0"/>
    <xf numFmtId="0" fontId="128" fillId="0" borderId="0"/>
    <xf numFmtId="0" fontId="128" fillId="0" borderId="0"/>
    <xf numFmtId="0" fontId="128" fillId="0" borderId="0"/>
    <xf numFmtId="0" fontId="128" fillId="14" borderId="0" applyNumberFormat="0" applyBorder="0" applyAlignment="0" applyProtection="0"/>
    <xf numFmtId="0" fontId="128" fillId="14" borderId="0" applyNumberFormat="0" applyBorder="0" applyAlignment="0" applyProtection="0"/>
    <xf numFmtId="0" fontId="128" fillId="0" borderId="0"/>
    <xf numFmtId="0" fontId="128" fillId="0" borderId="0"/>
    <xf numFmtId="0" fontId="69" fillId="0" borderId="0"/>
    <xf numFmtId="0" fontId="128" fillId="0" borderId="0"/>
    <xf numFmtId="0" fontId="128" fillId="0" borderId="0"/>
    <xf numFmtId="0" fontId="128" fillId="0" borderId="0"/>
    <xf numFmtId="0" fontId="128" fillId="14" borderId="0" applyNumberFormat="0" applyBorder="0" applyAlignment="0" applyProtection="0"/>
    <xf numFmtId="0" fontId="128" fillId="14" borderId="0" applyNumberFormat="0" applyBorder="0" applyAlignment="0" applyProtection="0"/>
    <xf numFmtId="0" fontId="128" fillId="0" borderId="0"/>
    <xf numFmtId="0" fontId="128" fillId="14" borderId="0" applyNumberFormat="0" applyBorder="0" applyAlignment="0" applyProtection="0"/>
    <xf numFmtId="0" fontId="128" fillId="5" borderId="0" applyNumberFormat="0" applyBorder="0" applyAlignment="0" applyProtection="0"/>
    <xf numFmtId="0" fontId="128" fillId="0" borderId="0"/>
    <xf numFmtId="0" fontId="128" fillId="0" borderId="0"/>
    <xf numFmtId="0" fontId="128" fillId="0" borderId="0"/>
    <xf numFmtId="0" fontId="128" fillId="0" borderId="0"/>
    <xf numFmtId="0" fontId="128" fillId="14" borderId="0" applyNumberFormat="0" applyBorder="0" applyAlignment="0" applyProtection="0"/>
    <xf numFmtId="0" fontId="128" fillId="14" borderId="0" applyNumberFormat="0" applyBorder="0" applyAlignment="0" applyProtection="0"/>
    <xf numFmtId="0" fontId="128" fillId="0" borderId="0"/>
    <xf numFmtId="0" fontId="26" fillId="0" borderId="0">
      <protection locked="0"/>
    </xf>
    <xf numFmtId="0" fontId="128" fillId="0" borderId="0"/>
    <xf numFmtId="0" fontId="128" fillId="0" borderId="0"/>
    <xf numFmtId="0" fontId="128" fillId="0" borderId="0"/>
    <xf numFmtId="0" fontId="128" fillId="14" borderId="0" applyNumberFormat="0" applyBorder="0" applyAlignment="0" applyProtection="0"/>
    <xf numFmtId="0" fontId="128" fillId="14" borderId="0" applyNumberFormat="0" applyBorder="0" applyAlignment="0" applyProtection="0"/>
    <xf numFmtId="0" fontId="128" fillId="0" borderId="0"/>
    <xf numFmtId="0" fontId="128" fillId="0" borderId="0"/>
    <xf numFmtId="0" fontId="128" fillId="0" borderId="0"/>
    <xf numFmtId="0" fontId="128" fillId="0" borderId="0"/>
    <xf numFmtId="0" fontId="128" fillId="14" borderId="0" applyNumberFormat="0" applyBorder="0" applyAlignment="0" applyProtection="0"/>
    <xf numFmtId="0" fontId="128" fillId="14" borderId="0" applyNumberFormat="0" applyBorder="0" applyAlignment="0" applyProtection="0"/>
    <xf numFmtId="0" fontId="128" fillId="0" borderId="0"/>
    <xf numFmtId="0" fontId="128" fillId="0" borderId="0"/>
    <xf numFmtId="0" fontId="128" fillId="0" borderId="0"/>
    <xf numFmtId="0" fontId="128" fillId="0" borderId="0"/>
    <xf numFmtId="0" fontId="128" fillId="14" borderId="0" applyNumberFormat="0" applyBorder="0" applyAlignment="0" applyProtection="0"/>
    <xf numFmtId="0" fontId="128" fillId="14" borderId="0" applyNumberFormat="0" applyBorder="0" applyAlignment="0" applyProtection="0"/>
    <xf numFmtId="0" fontId="128" fillId="0" borderId="0"/>
    <xf numFmtId="0" fontId="128" fillId="0" borderId="0"/>
    <xf numFmtId="0" fontId="128" fillId="0" borderId="0"/>
    <xf numFmtId="0" fontId="128" fillId="0" borderId="0"/>
    <xf numFmtId="0" fontId="128" fillId="0" borderId="0"/>
    <xf numFmtId="0" fontId="128" fillId="14" borderId="0" applyNumberFormat="0" applyBorder="0" applyAlignment="0" applyProtection="0"/>
    <xf numFmtId="0" fontId="128" fillId="14" borderId="0" applyNumberFormat="0" applyBorder="0" applyAlignment="0" applyProtection="0"/>
    <xf numFmtId="0" fontId="128" fillId="14" borderId="0" applyNumberFormat="0" applyBorder="0" applyAlignment="0" applyProtection="0"/>
    <xf numFmtId="0" fontId="128" fillId="23" borderId="0" applyNumberFormat="0" applyBorder="0" applyAlignment="0" applyProtection="0"/>
    <xf numFmtId="0" fontId="128" fillId="5" borderId="0" applyNumberFormat="0" applyBorder="0" applyAlignment="0" applyProtection="0"/>
    <xf numFmtId="0" fontId="128" fillId="5" borderId="0" applyNumberFormat="0" applyBorder="0" applyAlignment="0" applyProtection="0"/>
    <xf numFmtId="0" fontId="128" fillId="0" borderId="0"/>
    <xf numFmtId="0" fontId="128" fillId="0" borderId="0"/>
    <xf numFmtId="0" fontId="128" fillId="0" borderId="0"/>
    <xf numFmtId="0" fontId="128" fillId="0" borderId="0"/>
    <xf numFmtId="0" fontId="128" fillId="14" borderId="0" applyNumberFormat="0" applyBorder="0" applyAlignment="0" applyProtection="0"/>
    <xf numFmtId="0" fontId="128" fillId="14" borderId="0" applyNumberFormat="0" applyBorder="0" applyAlignment="0" applyProtection="0"/>
    <xf numFmtId="0" fontId="128" fillId="0" borderId="0"/>
    <xf numFmtId="0" fontId="128" fillId="0" borderId="0"/>
    <xf numFmtId="0" fontId="128" fillId="0" borderId="0"/>
    <xf numFmtId="0" fontId="128" fillId="0" borderId="0"/>
    <xf numFmtId="0" fontId="128" fillId="14" borderId="0" applyNumberFormat="0" applyBorder="0" applyAlignment="0" applyProtection="0"/>
    <xf numFmtId="0" fontId="128" fillId="14" borderId="0" applyNumberFormat="0" applyBorder="0" applyAlignment="0" applyProtection="0"/>
    <xf numFmtId="43" fontId="128" fillId="0" borderId="0" applyFont="0" applyFill="0" applyBorder="0" applyAlignment="0" applyProtection="0"/>
    <xf numFmtId="0" fontId="128" fillId="0" borderId="0"/>
    <xf numFmtId="0" fontId="128" fillId="0" borderId="0"/>
    <xf numFmtId="0" fontId="128" fillId="0" borderId="0"/>
    <xf numFmtId="0" fontId="128" fillId="0" borderId="0"/>
    <xf numFmtId="0" fontId="128" fillId="14" borderId="0" applyNumberFormat="0" applyBorder="0" applyAlignment="0" applyProtection="0"/>
    <xf numFmtId="0" fontId="128" fillId="14" borderId="0" applyNumberFormat="0" applyBorder="0" applyAlignment="0" applyProtection="0"/>
    <xf numFmtId="43" fontId="128" fillId="0" borderId="0" applyFont="0" applyFill="0" applyBorder="0" applyAlignment="0" applyProtection="0"/>
    <xf numFmtId="0" fontId="128" fillId="0" borderId="0"/>
    <xf numFmtId="0" fontId="128" fillId="0" borderId="0"/>
    <xf numFmtId="0" fontId="128" fillId="0" borderId="0"/>
    <xf numFmtId="0" fontId="128" fillId="0" borderId="0"/>
    <xf numFmtId="0" fontId="128" fillId="14" borderId="0" applyNumberFormat="0" applyBorder="0" applyAlignment="0" applyProtection="0"/>
    <xf numFmtId="0" fontId="128" fillId="14" borderId="0" applyNumberFormat="0" applyBorder="0" applyAlignment="0" applyProtection="0"/>
    <xf numFmtId="43" fontId="68" fillId="0" borderId="0" applyFont="0" applyFill="0" applyBorder="0" applyAlignment="0" applyProtection="0"/>
    <xf numFmtId="0" fontId="128" fillId="0" borderId="0"/>
    <xf numFmtId="0" fontId="128" fillId="0" borderId="0"/>
    <xf numFmtId="0" fontId="128" fillId="0" borderId="0"/>
    <xf numFmtId="0" fontId="128" fillId="0" borderId="0"/>
    <xf numFmtId="0" fontId="128" fillId="14" borderId="0" applyNumberFormat="0" applyBorder="0" applyAlignment="0" applyProtection="0"/>
    <xf numFmtId="0" fontId="128" fillId="14" borderId="0" applyNumberFormat="0" applyBorder="0" applyAlignment="0" applyProtection="0"/>
    <xf numFmtId="0" fontId="128" fillId="14" borderId="0" applyNumberFormat="0" applyBorder="0" applyAlignment="0" applyProtection="0"/>
    <xf numFmtId="0" fontId="128" fillId="0" borderId="0"/>
    <xf numFmtId="0" fontId="128" fillId="0" borderId="0"/>
    <xf numFmtId="0" fontId="128" fillId="0" borderId="0"/>
    <xf numFmtId="0" fontId="128" fillId="0" borderId="0"/>
    <xf numFmtId="0" fontId="128" fillId="14" borderId="0" applyNumberFormat="0" applyBorder="0" applyAlignment="0" applyProtection="0"/>
    <xf numFmtId="0" fontId="128" fillId="14" borderId="0" applyNumberFormat="0" applyBorder="0" applyAlignment="0" applyProtection="0"/>
    <xf numFmtId="0" fontId="128" fillId="0" borderId="0"/>
    <xf numFmtId="0" fontId="128" fillId="0" borderId="0"/>
    <xf numFmtId="0" fontId="128" fillId="0" borderId="0"/>
    <xf numFmtId="0" fontId="128" fillId="0" borderId="0"/>
    <xf numFmtId="0" fontId="128" fillId="14" borderId="0" applyNumberFormat="0" applyBorder="0" applyAlignment="0" applyProtection="0"/>
    <xf numFmtId="0" fontId="128" fillId="14" borderId="0" applyNumberFormat="0" applyBorder="0" applyAlignment="0" applyProtection="0"/>
    <xf numFmtId="0" fontId="128" fillId="0" borderId="0"/>
    <xf numFmtId="0" fontId="128" fillId="0" borderId="0"/>
    <xf numFmtId="0" fontId="128" fillId="0" borderId="0"/>
    <xf numFmtId="0" fontId="128" fillId="0" borderId="0"/>
    <xf numFmtId="0" fontId="128" fillId="14" borderId="0" applyNumberFormat="0" applyBorder="0" applyAlignment="0" applyProtection="0"/>
    <xf numFmtId="0" fontId="128" fillId="14" borderId="0" applyNumberFormat="0" applyBorder="0" applyAlignment="0" applyProtection="0"/>
    <xf numFmtId="0" fontId="128" fillId="0" borderId="0"/>
    <xf numFmtId="0" fontId="128" fillId="0" borderId="0"/>
    <xf numFmtId="0" fontId="128" fillId="0" borderId="0"/>
    <xf numFmtId="0" fontId="128" fillId="0" borderId="0"/>
    <xf numFmtId="0" fontId="128" fillId="14" borderId="0" applyNumberFormat="0" applyBorder="0" applyAlignment="0" applyProtection="0"/>
    <xf numFmtId="0" fontId="128" fillId="14" borderId="0" applyNumberFormat="0" applyBorder="0" applyAlignment="0" applyProtection="0"/>
    <xf numFmtId="0" fontId="128" fillId="0" borderId="0"/>
    <xf numFmtId="0" fontId="128" fillId="0" borderId="0"/>
    <xf numFmtId="0" fontId="128" fillId="0" borderId="0"/>
    <xf numFmtId="0" fontId="128" fillId="0" borderId="0"/>
    <xf numFmtId="0" fontId="128" fillId="14" borderId="0" applyNumberFormat="0" applyBorder="0" applyAlignment="0" applyProtection="0"/>
    <xf numFmtId="0" fontId="128" fillId="14" borderId="0" applyNumberFormat="0" applyBorder="0" applyAlignment="0" applyProtection="0"/>
    <xf numFmtId="0" fontId="128" fillId="0" borderId="0"/>
    <xf numFmtId="0" fontId="128" fillId="0" borderId="0"/>
    <xf numFmtId="0" fontId="128" fillId="0" borderId="0"/>
    <xf numFmtId="0" fontId="128" fillId="0" borderId="0"/>
    <xf numFmtId="0" fontId="128" fillId="14" borderId="0" applyNumberFormat="0" applyBorder="0" applyAlignment="0" applyProtection="0"/>
    <xf numFmtId="0" fontId="128" fillId="14" borderId="0" applyNumberFormat="0" applyBorder="0" applyAlignment="0" applyProtection="0"/>
    <xf numFmtId="0" fontId="128" fillId="0" borderId="0"/>
    <xf numFmtId="0" fontId="128" fillId="0" borderId="0"/>
    <xf numFmtId="0" fontId="128" fillId="0" borderId="0"/>
    <xf numFmtId="0" fontId="128" fillId="0" borderId="0"/>
    <xf numFmtId="0" fontId="128" fillId="14" borderId="0" applyNumberFormat="0" applyBorder="0" applyAlignment="0" applyProtection="0"/>
    <xf numFmtId="0" fontId="128" fillId="14" borderId="0" applyNumberFormat="0" applyBorder="0" applyAlignment="0" applyProtection="0"/>
    <xf numFmtId="0" fontId="128" fillId="0" borderId="0"/>
    <xf numFmtId="0" fontId="128" fillId="0" borderId="0"/>
    <xf numFmtId="0" fontId="128" fillId="0" borderId="0"/>
    <xf numFmtId="0" fontId="128" fillId="0" borderId="0"/>
    <xf numFmtId="0" fontId="128" fillId="14" borderId="0" applyNumberFormat="0" applyBorder="0" applyAlignment="0" applyProtection="0"/>
    <xf numFmtId="0" fontId="128" fillId="14" borderId="0" applyNumberFormat="0" applyBorder="0" applyAlignment="0" applyProtection="0"/>
    <xf numFmtId="0" fontId="128" fillId="0" borderId="0"/>
    <xf numFmtId="0" fontId="128" fillId="0" borderId="0"/>
    <xf numFmtId="0" fontId="128" fillId="0" borderId="0"/>
    <xf numFmtId="0" fontId="128" fillId="0" borderId="0"/>
    <xf numFmtId="0" fontId="128" fillId="14" borderId="0" applyNumberFormat="0" applyBorder="0" applyAlignment="0" applyProtection="0"/>
    <xf numFmtId="0" fontId="128" fillId="14" borderId="0" applyNumberFormat="0" applyBorder="0" applyAlignment="0" applyProtection="0"/>
    <xf numFmtId="0" fontId="69" fillId="0" borderId="0"/>
    <xf numFmtId="0" fontId="128" fillId="0" borderId="0"/>
    <xf numFmtId="0" fontId="128" fillId="0" borderId="0"/>
    <xf numFmtId="0" fontId="128" fillId="0" borderId="0"/>
    <xf numFmtId="0" fontId="128" fillId="14" borderId="0" applyNumberFormat="0" applyBorder="0" applyAlignment="0" applyProtection="0"/>
    <xf numFmtId="0" fontId="128" fillId="4" borderId="0" applyNumberFormat="0" applyBorder="0" applyAlignment="0" applyProtection="0"/>
    <xf numFmtId="0" fontId="128" fillId="4" borderId="0" applyNumberFormat="0" applyBorder="0" applyAlignment="0" applyProtection="0"/>
    <xf numFmtId="0" fontId="128" fillId="4" borderId="0" applyNumberFormat="0" applyBorder="0" applyAlignment="0" applyProtection="0"/>
    <xf numFmtId="0" fontId="128" fillId="4" borderId="0" applyNumberFormat="0" applyBorder="0" applyAlignment="0" applyProtection="0"/>
    <xf numFmtId="0" fontId="128" fillId="4" borderId="0" applyNumberFormat="0" applyBorder="0" applyAlignment="0" applyProtection="0"/>
    <xf numFmtId="0" fontId="128" fillId="4" borderId="0" applyNumberFormat="0" applyBorder="0" applyAlignment="0" applyProtection="0"/>
    <xf numFmtId="0" fontId="128" fillId="4" borderId="0" applyNumberFormat="0" applyBorder="0" applyAlignment="0" applyProtection="0"/>
    <xf numFmtId="0" fontId="103" fillId="0" borderId="72" applyNumberFormat="0" applyFill="0" applyAlignment="0" applyProtection="0"/>
    <xf numFmtId="0" fontId="128" fillId="4" borderId="0" applyNumberFormat="0" applyBorder="0" applyAlignment="0" applyProtection="0"/>
    <xf numFmtId="0" fontId="128" fillId="4" borderId="0" applyNumberFormat="0" applyBorder="0" applyAlignment="0" applyProtection="0"/>
    <xf numFmtId="0" fontId="128" fillId="4" borderId="0" applyNumberFormat="0" applyBorder="0" applyAlignment="0" applyProtection="0"/>
    <xf numFmtId="0" fontId="128" fillId="4" borderId="0" applyNumberFormat="0" applyBorder="0" applyAlignment="0" applyProtection="0"/>
    <xf numFmtId="0" fontId="128" fillId="4" borderId="0" applyNumberFormat="0" applyBorder="0" applyAlignment="0" applyProtection="0"/>
    <xf numFmtId="0" fontId="128" fillId="4" borderId="0" applyNumberFormat="0" applyBorder="0" applyAlignment="0" applyProtection="0"/>
    <xf numFmtId="0" fontId="128" fillId="4" borderId="0" applyNumberFormat="0" applyBorder="0" applyAlignment="0" applyProtection="0"/>
    <xf numFmtId="0" fontId="128" fillId="4" borderId="0" applyNumberFormat="0" applyBorder="0" applyAlignment="0" applyProtection="0"/>
    <xf numFmtId="0" fontId="128" fillId="4" borderId="0" applyNumberFormat="0" applyBorder="0" applyAlignment="0" applyProtection="0"/>
    <xf numFmtId="0" fontId="128" fillId="4" borderId="0" applyNumberFormat="0" applyBorder="0" applyAlignment="0" applyProtection="0"/>
    <xf numFmtId="0" fontId="128" fillId="4" borderId="0" applyNumberFormat="0" applyBorder="0" applyAlignment="0" applyProtection="0"/>
    <xf numFmtId="0" fontId="68" fillId="84" borderId="0" applyNumberFormat="0" applyBorder="0" applyAlignment="0" applyProtection="0"/>
    <xf numFmtId="0" fontId="68" fillId="85" borderId="0" applyNumberFormat="0" applyBorder="0" applyAlignment="0" applyProtection="0"/>
    <xf numFmtId="0" fontId="128" fillId="82" borderId="0" applyNumberFormat="0" applyBorder="0" applyAlignment="0" applyProtection="0"/>
    <xf numFmtId="0" fontId="128" fillId="4" borderId="0" applyNumberFormat="0" applyBorder="0" applyAlignment="0" applyProtection="0"/>
    <xf numFmtId="0" fontId="128" fillId="4" borderId="0" applyNumberFormat="0" applyBorder="0" applyAlignment="0" applyProtection="0"/>
    <xf numFmtId="0" fontId="128" fillId="4" borderId="0" applyNumberFormat="0" applyBorder="0" applyAlignment="0" applyProtection="0"/>
    <xf numFmtId="0" fontId="128" fillId="4" borderId="0" applyNumberFormat="0" applyBorder="0" applyAlignment="0" applyProtection="0"/>
    <xf numFmtId="0" fontId="128" fillId="4" borderId="0" applyNumberFormat="0" applyBorder="0" applyAlignment="0" applyProtection="0"/>
    <xf numFmtId="0" fontId="128" fillId="4" borderId="0" applyNumberFormat="0" applyBorder="0" applyAlignment="0" applyProtection="0"/>
    <xf numFmtId="0" fontId="128" fillId="4" borderId="0" applyNumberFormat="0" applyBorder="0" applyAlignment="0" applyProtection="0"/>
    <xf numFmtId="0" fontId="128" fillId="4" borderId="0" applyNumberFormat="0" applyBorder="0" applyAlignment="0" applyProtection="0"/>
    <xf numFmtId="0" fontId="26" fillId="0" borderId="0"/>
    <xf numFmtId="0" fontId="128" fillId="4" borderId="0" applyNumberFormat="0" applyBorder="0" applyAlignment="0" applyProtection="0"/>
    <xf numFmtId="0" fontId="128" fillId="4" borderId="0" applyNumberFormat="0" applyBorder="0" applyAlignment="0" applyProtection="0"/>
    <xf numFmtId="0" fontId="68" fillId="84" borderId="0" applyNumberFormat="0" applyBorder="0" applyAlignment="0" applyProtection="0"/>
    <xf numFmtId="0" fontId="128" fillId="4" borderId="0" applyNumberFormat="0" applyBorder="0" applyAlignment="0" applyProtection="0"/>
    <xf numFmtId="0" fontId="128" fillId="4" borderId="0" applyNumberFormat="0" applyBorder="0" applyAlignment="0" applyProtection="0"/>
    <xf numFmtId="0" fontId="128" fillId="4" borderId="0" applyNumberFormat="0" applyBorder="0" applyAlignment="0" applyProtection="0"/>
    <xf numFmtId="0" fontId="128" fillId="0" borderId="0"/>
    <xf numFmtId="0" fontId="128" fillId="4" borderId="0" applyNumberFormat="0" applyBorder="0" applyAlignment="0" applyProtection="0"/>
    <xf numFmtId="0" fontId="128" fillId="4" borderId="0" applyNumberFormat="0" applyBorder="0" applyAlignment="0" applyProtection="0"/>
    <xf numFmtId="0" fontId="72" fillId="64" borderId="0" applyNumberFormat="0" applyBorder="0" applyAlignment="0" applyProtection="0"/>
    <xf numFmtId="0" fontId="128" fillId="0" borderId="0"/>
    <xf numFmtId="0" fontId="128" fillId="4" borderId="0" applyNumberFormat="0" applyBorder="0" applyAlignment="0" applyProtection="0"/>
    <xf numFmtId="0" fontId="128" fillId="4" borderId="0" applyNumberFormat="0" applyBorder="0" applyAlignment="0" applyProtection="0"/>
    <xf numFmtId="0" fontId="128" fillId="0" borderId="0"/>
    <xf numFmtId="0" fontId="128" fillId="4" borderId="0" applyNumberFormat="0" applyBorder="0" applyAlignment="0" applyProtection="0"/>
    <xf numFmtId="0" fontId="128" fillId="4" borderId="0" applyNumberFormat="0" applyBorder="0" applyAlignment="0" applyProtection="0"/>
    <xf numFmtId="0" fontId="26" fillId="0" borderId="0">
      <protection locked="0"/>
    </xf>
    <xf numFmtId="0" fontId="128" fillId="4" borderId="0" applyNumberFormat="0" applyBorder="0" applyAlignment="0" applyProtection="0"/>
    <xf numFmtId="0" fontId="128" fillId="4" borderId="0" applyNumberFormat="0" applyBorder="0" applyAlignment="0" applyProtection="0"/>
    <xf numFmtId="0" fontId="128" fillId="4" borderId="0" applyNumberFormat="0" applyBorder="0" applyAlignment="0" applyProtection="0"/>
    <xf numFmtId="0" fontId="128" fillId="4" borderId="0" applyNumberFormat="0" applyBorder="0" applyAlignment="0" applyProtection="0"/>
    <xf numFmtId="0" fontId="68" fillId="30" borderId="0" applyNumberFormat="0" applyBorder="0" applyAlignment="0" applyProtection="0"/>
    <xf numFmtId="0" fontId="128" fillId="4" borderId="0" applyNumberFormat="0" applyBorder="0" applyAlignment="0" applyProtection="0"/>
    <xf numFmtId="0" fontId="128" fillId="4" borderId="0" applyNumberFormat="0" applyBorder="0" applyAlignment="0" applyProtection="0"/>
    <xf numFmtId="0" fontId="128" fillId="10" borderId="0" applyNumberFormat="0" applyBorder="0" applyAlignment="0" applyProtection="0"/>
    <xf numFmtId="0" fontId="128" fillId="4" borderId="0" applyNumberFormat="0" applyBorder="0" applyAlignment="0" applyProtection="0"/>
    <xf numFmtId="0" fontId="128" fillId="4" borderId="0" applyNumberFormat="0" applyBorder="0" applyAlignment="0" applyProtection="0"/>
    <xf numFmtId="0" fontId="128" fillId="10" borderId="0" applyNumberFormat="0" applyBorder="0" applyAlignment="0" applyProtection="0"/>
    <xf numFmtId="0" fontId="128" fillId="4" borderId="0" applyNumberFormat="0" applyBorder="0" applyAlignment="0" applyProtection="0"/>
    <xf numFmtId="0" fontId="128" fillId="4" borderId="0" applyNumberFormat="0" applyBorder="0" applyAlignment="0" applyProtection="0"/>
    <xf numFmtId="0" fontId="128" fillId="10" borderId="0" applyNumberFormat="0" applyBorder="0" applyAlignment="0" applyProtection="0"/>
    <xf numFmtId="0" fontId="128" fillId="4" borderId="0" applyNumberFormat="0" applyBorder="0" applyAlignment="0" applyProtection="0"/>
    <xf numFmtId="0" fontId="128" fillId="4" borderId="0" applyNumberFormat="0" applyBorder="0" applyAlignment="0" applyProtection="0"/>
    <xf numFmtId="0" fontId="128" fillId="4" borderId="0" applyNumberFormat="0" applyBorder="0" applyAlignment="0" applyProtection="0"/>
    <xf numFmtId="0" fontId="128" fillId="4" borderId="0" applyNumberFormat="0" applyBorder="0" applyAlignment="0" applyProtection="0"/>
    <xf numFmtId="0" fontId="128" fillId="4" borderId="0" applyNumberFormat="0" applyBorder="0" applyAlignment="0" applyProtection="0"/>
    <xf numFmtId="0" fontId="128" fillId="4" borderId="0" applyNumberFormat="0" applyBorder="0" applyAlignment="0" applyProtection="0"/>
    <xf numFmtId="0" fontId="128" fillId="4" borderId="0" applyNumberFormat="0" applyBorder="0" applyAlignment="0" applyProtection="0"/>
    <xf numFmtId="0" fontId="128" fillId="4" borderId="0" applyNumberFormat="0" applyBorder="0" applyAlignment="0" applyProtection="0"/>
    <xf numFmtId="0" fontId="128" fillId="4" borderId="0" applyNumberFormat="0" applyBorder="0" applyAlignment="0" applyProtection="0"/>
    <xf numFmtId="0" fontId="128" fillId="4" borderId="0" applyNumberFormat="0" applyBorder="0" applyAlignment="0" applyProtection="0"/>
    <xf numFmtId="0" fontId="128" fillId="4" borderId="0" applyNumberFormat="0" applyBorder="0" applyAlignment="0" applyProtection="0"/>
    <xf numFmtId="0" fontId="128" fillId="4" borderId="0" applyNumberFormat="0" applyBorder="0" applyAlignment="0" applyProtection="0"/>
    <xf numFmtId="0" fontId="128" fillId="4" borderId="0" applyNumberFormat="0" applyBorder="0" applyAlignment="0" applyProtection="0"/>
    <xf numFmtId="0" fontId="103" fillId="0" borderId="72" applyNumberFormat="0" applyFill="0" applyAlignment="0" applyProtection="0"/>
    <xf numFmtId="0" fontId="128" fillId="4" borderId="0" applyNumberFormat="0" applyBorder="0" applyAlignment="0" applyProtection="0"/>
    <xf numFmtId="0" fontId="128" fillId="4" borderId="0" applyNumberFormat="0" applyBorder="0" applyAlignment="0" applyProtection="0"/>
    <xf numFmtId="0" fontId="128" fillId="4" borderId="0" applyNumberFormat="0" applyBorder="0" applyAlignment="0" applyProtection="0"/>
    <xf numFmtId="0" fontId="128" fillId="4" borderId="0" applyNumberFormat="0" applyBorder="0" applyAlignment="0" applyProtection="0"/>
    <xf numFmtId="0" fontId="128" fillId="4" borderId="0" applyNumberFormat="0" applyBorder="0" applyAlignment="0" applyProtection="0"/>
    <xf numFmtId="0" fontId="128" fillId="4" borderId="0" applyNumberFormat="0" applyBorder="0" applyAlignment="0" applyProtection="0"/>
    <xf numFmtId="0" fontId="128" fillId="4" borderId="0" applyNumberFormat="0" applyBorder="0" applyAlignment="0" applyProtection="0"/>
    <xf numFmtId="0" fontId="128" fillId="4" borderId="0" applyNumberFormat="0" applyBorder="0" applyAlignment="0" applyProtection="0"/>
    <xf numFmtId="0" fontId="128" fillId="4" borderId="0" applyNumberFormat="0" applyBorder="0" applyAlignment="0" applyProtection="0"/>
    <xf numFmtId="0" fontId="128" fillId="4" borderId="0" applyNumberFormat="0" applyBorder="0" applyAlignment="0" applyProtection="0"/>
    <xf numFmtId="0" fontId="128" fillId="4" borderId="0" applyNumberFormat="0" applyBorder="0" applyAlignment="0" applyProtection="0"/>
    <xf numFmtId="0" fontId="128" fillId="4" borderId="0" applyNumberFormat="0" applyBorder="0" applyAlignment="0" applyProtection="0"/>
    <xf numFmtId="0" fontId="128" fillId="4" borderId="0" applyNumberFormat="0" applyBorder="0" applyAlignment="0" applyProtection="0"/>
    <xf numFmtId="0" fontId="128" fillId="4" borderId="0" applyNumberFormat="0" applyBorder="0" applyAlignment="0" applyProtection="0"/>
    <xf numFmtId="0" fontId="128" fillId="4" borderId="0" applyNumberFormat="0" applyBorder="0" applyAlignment="0" applyProtection="0"/>
    <xf numFmtId="0" fontId="128" fillId="0" borderId="0"/>
    <xf numFmtId="0" fontId="128" fillId="4" borderId="0" applyNumberFormat="0" applyBorder="0" applyAlignment="0" applyProtection="0"/>
    <xf numFmtId="0" fontId="128" fillId="4" borderId="0" applyNumberFormat="0" applyBorder="0" applyAlignment="0" applyProtection="0"/>
    <xf numFmtId="0" fontId="128" fillId="0" borderId="0"/>
    <xf numFmtId="0" fontId="128" fillId="4" borderId="0" applyNumberFormat="0" applyBorder="0" applyAlignment="0" applyProtection="0"/>
    <xf numFmtId="0" fontId="128" fillId="4" borderId="0" applyNumberFormat="0" applyBorder="0" applyAlignment="0" applyProtection="0"/>
    <xf numFmtId="0" fontId="128" fillId="4" borderId="0" applyNumberFormat="0" applyBorder="0" applyAlignment="0" applyProtection="0"/>
    <xf numFmtId="0" fontId="128" fillId="4" borderId="0" applyNumberFormat="0" applyBorder="0" applyAlignment="0" applyProtection="0"/>
    <xf numFmtId="0" fontId="128" fillId="4" borderId="0" applyNumberFormat="0" applyBorder="0" applyAlignment="0" applyProtection="0"/>
    <xf numFmtId="0" fontId="128" fillId="4" borderId="0" applyNumberFormat="0" applyBorder="0" applyAlignment="0" applyProtection="0"/>
    <xf numFmtId="0" fontId="26" fillId="0" borderId="0"/>
    <xf numFmtId="0" fontId="128" fillId="4" borderId="0" applyNumberFormat="0" applyBorder="0" applyAlignment="0" applyProtection="0"/>
    <xf numFmtId="0" fontId="128" fillId="4" borderId="0" applyNumberFormat="0" applyBorder="0" applyAlignment="0" applyProtection="0"/>
    <xf numFmtId="0" fontId="128" fillId="28" borderId="0" applyNumberFormat="0" applyBorder="0" applyAlignment="0" applyProtection="0"/>
    <xf numFmtId="9" fontId="26" fillId="0" borderId="0" applyFont="0" applyFill="0" applyBorder="0" applyAlignment="0" applyProtection="0"/>
    <xf numFmtId="0" fontId="128" fillId="4" borderId="0" applyNumberFormat="0" applyBorder="0" applyAlignment="0" applyProtection="0"/>
    <xf numFmtId="0" fontId="128" fillId="0" borderId="0"/>
    <xf numFmtId="0" fontId="128" fillId="4" borderId="0" applyNumberFormat="0" applyBorder="0" applyAlignment="0" applyProtection="0"/>
    <xf numFmtId="0" fontId="128" fillId="4" borderId="0" applyNumberFormat="0" applyBorder="0" applyAlignment="0" applyProtection="0"/>
    <xf numFmtId="0" fontId="128" fillId="0" borderId="0"/>
    <xf numFmtId="0" fontId="128" fillId="4" borderId="0" applyNumberFormat="0" applyBorder="0" applyAlignment="0" applyProtection="0"/>
    <xf numFmtId="0" fontId="128" fillId="4" borderId="0" applyNumberFormat="0" applyBorder="0" applyAlignment="0" applyProtection="0"/>
    <xf numFmtId="0" fontId="28" fillId="0" borderId="0"/>
    <xf numFmtId="0" fontId="128" fillId="4" borderId="0" applyNumberFormat="0" applyBorder="0" applyAlignment="0" applyProtection="0"/>
    <xf numFmtId="0" fontId="128" fillId="4" borderId="0" applyNumberFormat="0" applyBorder="0" applyAlignment="0" applyProtection="0"/>
    <xf numFmtId="0" fontId="128" fillId="10" borderId="0" applyNumberFormat="0" applyBorder="0" applyAlignment="0" applyProtection="0"/>
    <xf numFmtId="0" fontId="26" fillId="0" borderId="0">
      <protection locked="0"/>
    </xf>
    <xf numFmtId="0" fontId="128" fillId="4" borderId="0" applyNumberFormat="0" applyBorder="0" applyAlignment="0" applyProtection="0"/>
    <xf numFmtId="0" fontId="128" fillId="4" borderId="0" applyNumberFormat="0" applyBorder="0" applyAlignment="0" applyProtection="0"/>
    <xf numFmtId="0" fontId="128" fillId="4" borderId="0" applyNumberFormat="0" applyBorder="0" applyAlignment="0" applyProtection="0"/>
    <xf numFmtId="0" fontId="128" fillId="4" borderId="0" applyNumberFormat="0" applyBorder="0" applyAlignment="0" applyProtection="0"/>
    <xf numFmtId="9" fontId="28" fillId="0" borderId="0" applyFont="0" applyFill="0" applyBorder="0" applyAlignment="0" applyProtection="0"/>
    <xf numFmtId="0" fontId="128" fillId="4" borderId="0" applyNumberFormat="0" applyBorder="0" applyAlignment="0" applyProtection="0"/>
    <xf numFmtId="0" fontId="128" fillId="4" borderId="0" applyNumberFormat="0" applyBorder="0" applyAlignment="0" applyProtection="0"/>
    <xf numFmtId="0" fontId="128" fillId="4" borderId="0" applyNumberFormat="0" applyBorder="0" applyAlignment="0" applyProtection="0"/>
    <xf numFmtId="0" fontId="128" fillId="4" borderId="0" applyNumberFormat="0" applyBorder="0" applyAlignment="0" applyProtection="0"/>
    <xf numFmtId="0" fontId="128" fillId="4" borderId="0" applyNumberFormat="0" applyBorder="0" applyAlignment="0" applyProtection="0"/>
    <xf numFmtId="0" fontId="72" fillId="86" borderId="0" applyNumberFormat="0" applyBorder="0" applyAlignment="0" applyProtection="0"/>
    <xf numFmtId="0" fontId="128" fillId="4" borderId="0" applyNumberFormat="0" applyBorder="0" applyAlignment="0" applyProtection="0"/>
    <xf numFmtId="0" fontId="128" fillId="5" borderId="0" applyNumberFormat="0" applyBorder="0" applyAlignment="0" applyProtection="0"/>
    <xf numFmtId="0" fontId="128" fillId="5" borderId="0" applyNumberFormat="0" applyBorder="0" applyAlignment="0" applyProtection="0"/>
    <xf numFmtId="0" fontId="128" fillId="5" borderId="0" applyNumberFormat="0" applyBorder="0" applyAlignment="0" applyProtection="0"/>
    <xf numFmtId="0" fontId="128" fillId="5" borderId="0" applyNumberFormat="0" applyBorder="0" applyAlignment="0" applyProtection="0"/>
    <xf numFmtId="0" fontId="128" fillId="5" borderId="0" applyNumberFormat="0" applyBorder="0" applyAlignment="0" applyProtection="0"/>
    <xf numFmtId="0" fontId="128" fillId="5" borderId="0" applyNumberFormat="0" applyBorder="0" applyAlignment="0" applyProtection="0"/>
    <xf numFmtId="0" fontId="128" fillId="5" borderId="0" applyNumberFormat="0" applyBorder="0" applyAlignment="0" applyProtection="0"/>
    <xf numFmtId="0" fontId="128" fillId="5" borderId="0" applyNumberFormat="0" applyBorder="0" applyAlignment="0" applyProtection="0"/>
    <xf numFmtId="0" fontId="128" fillId="5" borderId="0" applyNumberFormat="0" applyBorder="0" applyAlignment="0" applyProtection="0"/>
    <xf numFmtId="0" fontId="128" fillId="5" borderId="0" applyNumberFormat="0" applyBorder="0" applyAlignment="0" applyProtection="0"/>
    <xf numFmtId="0" fontId="128" fillId="5" borderId="0" applyNumberFormat="0" applyBorder="0" applyAlignment="0" applyProtection="0"/>
    <xf numFmtId="0" fontId="128" fillId="5" borderId="0" applyNumberFormat="0" applyBorder="0" applyAlignment="0" applyProtection="0"/>
    <xf numFmtId="0" fontId="128" fillId="5" borderId="0" applyNumberFormat="0" applyBorder="0" applyAlignment="0" applyProtection="0"/>
    <xf numFmtId="0" fontId="128" fillId="5" borderId="0" applyNumberFormat="0" applyBorder="0" applyAlignment="0" applyProtection="0"/>
    <xf numFmtId="0" fontId="128" fillId="5" borderId="0" applyNumberFormat="0" applyBorder="0" applyAlignment="0" applyProtection="0"/>
    <xf numFmtId="0" fontId="128" fillId="5" borderId="0" applyNumberFormat="0" applyBorder="0" applyAlignment="0" applyProtection="0"/>
    <xf numFmtId="184" fontId="26" fillId="0" borderId="0" applyFont="0" applyFill="0" applyBorder="0" applyAlignment="0" applyProtection="0"/>
    <xf numFmtId="0" fontId="68" fillId="71" borderId="0" applyNumberFormat="0" applyBorder="0" applyAlignment="0" applyProtection="0"/>
    <xf numFmtId="0" fontId="128" fillId="9" borderId="0" applyNumberFormat="0" applyBorder="0" applyAlignment="0" applyProtection="0"/>
    <xf numFmtId="0" fontId="128" fillId="5" borderId="0" applyNumberFormat="0" applyBorder="0" applyAlignment="0" applyProtection="0"/>
    <xf numFmtId="0" fontId="128" fillId="0" borderId="0"/>
    <xf numFmtId="0" fontId="128" fillId="5" borderId="0" applyNumberFormat="0" applyBorder="0" applyAlignment="0" applyProtection="0"/>
    <xf numFmtId="0" fontId="128" fillId="5" borderId="0" applyNumberFormat="0" applyBorder="0" applyAlignment="0" applyProtection="0"/>
    <xf numFmtId="0" fontId="128" fillId="5" borderId="0" applyNumberFormat="0" applyBorder="0" applyAlignment="0" applyProtection="0"/>
    <xf numFmtId="0" fontId="128" fillId="5" borderId="0" applyNumberFormat="0" applyBorder="0" applyAlignment="0" applyProtection="0"/>
    <xf numFmtId="0" fontId="128" fillId="5" borderId="0" applyNumberFormat="0" applyBorder="0" applyAlignment="0" applyProtection="0"/>
    <xf numFmtId="0" fontId="128" fillId="5" borderId="0" applyNumberFormat="0" applyBorder="0" applyAlignment="0" applyProtection="0"/>
    <xf numFmtId="0" fontId="128" fillId="5" borderId="0" applyNumberFormat="0" applyBorder="0" applyAlignment="0" applyProtection="0"/>
    <xf numFmtId="0" fontId="128" fillId="5" borderId="0" applyNumberFormat="0" applyBorder="0" applyAlignment="0" applyProtection="0"/>
    <xf numFmtId="0" fontId="128" fillId="5" borderId="0" applyNumberFormat="0" applyBorder="0" applyAlignment="0" applyProtection="0"/>
    <xf numFmtId="0" fontId="128" fillId="5" borderId="0" applyNumberFormat="0" applyBorder="0" applyAlignment="0" applyProtection="0"/>
    <xf numFmtId="0" fontId="68" fillId="71" borderId="0" applyNumberFormat="0" applyBorder="0" applyAlignment="0" applyProtection="0"/>
    <xf numFmtId="168" fontId="66" fillId="0" borderId="0">
      <alignment vertical="top"/>
      <protection locked="0"/>
    </xf>
    <xf numFmtId="0" fontId="128" fillId="5" borderId="0" applyNumberFormat="0" applyBorder="0" applyAlignment="0" applyProtection="0"/>
    <xf numFmtId="0" fontId="128" fillId="5" borderId="0" applyNumberFormat="0" applyBorder="0" applyAlignment="0" applyProtection="0"/>
    <xf numFmtId="0" fontId="128" fillId="5" borderId="0" applyNumberFormat="0" applyBorder="0" applyAlignment="0" applyProtection="0"/>
    <xf numFmtId="0" fontId="128" fillId="5" borderId="0" applyNumberFormat="0" applyBorder="0" applyAlignment="0" applyProtection="0"/>
    <xf numFmtId="0" fontId="128" fillId="5" borderId="0" applyNumberFormat="0" applyBorder="0" applyAlignment="0" applyProtection="0"/>
    <xf numFmtId="0" fontId="128" fillId="5" borderId="0" applyNumberFormat="0" applyBorder="0" applyAlignment="0" applyProtection="0"/>
    <xf numFmtId="0" fontId="128" fillId="5" borderId="0" applyNumberFormat="0" applyBorder="0" applyAlignment="0" applyProtection="0"/>
    <xf numFmtId="0" fontId="128" fillId="5" borderId="0" applyNumberFormat="0" applyBorder="0" applyAlignment="0" applyProtection="0"/>
    <xf numFmtId="0" fontId="128" fillId="5" borderId="0" applyNumberFormat="0" applyBorder="0" applyAlignment="0" applyProtection="0"/>
    <xf numFmtId="0" fontId="128" fillId="5" borderId="0" applyNumberFormat="0" applyBorder="0" applyAlignment="0" applyProtection="0"/>
    <xf numFmtId="0" fontId="128" fillId="5" borderId="0" applyNumberFormat="0" applyBorder="0" applyAlignment="0" applyProtection="0"/>
    <xf numFmtId="0" fontId="128" fillId="5" borderId="0" applyNumberFormat="0" applyBorder="0" applyAlignment="0" applyProtection="0"/>
    <xf numFmtId="0" fontId="128" fillId="5" borderId="0" applyNumberFormat="0" applyBorder="0" applyAlignment="0" applyProtection="0"/>
    <xf numFmtId="0" fontId="128" fillId="5" borderId="0" applyNumberFormat="0" applyBorder="0" applyAlignment="0" applyProtection="0"/>
    <xf numFmtId="0" fontId="128" fillId="5" borderId="0" applyNumberFormat="0" applyBorder="0" applyAlignment="0" applyProtection="0"/>
    <xf numFmtId="0" fontId="128" fillId="23" borderId="0" applyNumberFormat="0" applyBorder="0" applyAlignment="0" applyProtection="0"/>
    <xf numFmtId="0" fontId="128" fillId="5" borderId="0" applyNumberFormat="0" applyBorder="0" applyAlignment="0" applyProtection="0"/>
    <xf numFmtId="0" fontId="128" fillId="5" borderId="0" applyNumberFormat="0" applyBorder="0" applyAlignment="0" applyProtection="0"/>
    <xf numFmtId="0" fontId="128" fillId="5" borderId="0" applyNumberFormat="0" applyBorder="0" applyAlignment="0" applyProtection="0"/>
    <xf numFmtId="0" fontId="128" fillId="5" borderId="0" applyNumberFormat="0" applyBorder="0" applyAlignment="0" applyProtection="0"/>
    <xf numFmtId="0" fontId="128" fillId="5" borderId="0" applyNumberFormat="0" applyBorder="0" applyAlignment="0" applyProtection="0"/>
    <xf numFmtId="0" fontId="128" fillId="5" borderId="0" applyNumberFormat="0" applyBorder="0" applyAlignment="0" applyProtection="0"/>
    <xf numFmtId="0" fontId="128" fillId="5" borderId="0" applyNumberFormat="0" applyBorder="0" applyAlignment="0" applyProtection="0"/>
    <xf numFmtId="0" fontId="128" fillId="23" borderId="0" applyNumberFormat="0" applyBorder="0" applyAlignment="0" applyProtection="0"/>
    <xf numFmtId="0" fontId="128" fillId="5" borderId="0" applyNumberFormat="0" applyBorder="0" applyAlignment="0" applyProtection="0"/>
    <xf numFmtId="0" fontId="128" fillId="5" borderId="0" applyNumberFormat="0" applyBorder="0" applyAlignment="0" applyProtection="0"/>
    <xf numFmtId="0" fontId="128" fillId="23" borderId="0" applyNumberFormat="0" applyBorder="0" applyAlignment="0" applyProtection="0"/>
    <xf numFmtId="0" fontId="128" fillId="5" borderId="0" applyNumberFormat="0" applyBorder="0" applyAlignment="0" applyProtection="0"/>
    <xf numFmtId="0" fontId="128" fillId="5" borderId="0" applyNumberFormat="0" applyBorder="0" applyAlignment="0" applyProtection="0"/>
    <xf numFmtId="0" fontId="128" fillId="5" borderId="0" applyNumberFormat="0" applyBorder="0" applyAlignment="0" applyProtection="0"/>
    <xf numFmtId="0" fontId="128" fillId="5" borderId="0" applyNumberFormat="0" applyBorder="0" applyAlignment="0" applyProtection="0"/>
    <xf numFmtId="0" fontId="128" fillId="5" borderId="0" applyNumberFormat="0" applyBorder="0" applyAlignment="0" applyProtection="0"/>
    <xf numFmtId="0" fontId="128" fillId="5" borderId="0" applyNumberFormat="0" applyBorder="0" applyAlignment="0" applyProtection="0"/>
    <xf numFmtId="0" fontId="128" fillId="5" borderId="0" applyNumberFormat="0" applyBorder="0" applyAlignment="0" applyProtection="0"/>
    <xf numFmtId="0" fontId="128" fillId="5" borderId="0" applyNumberFormat="0" applyBorder="0" applyAlignment="0" applyProtection="0"/>
    <xf numFmtId="0" fontId="128" fillId="5" borderId="0" applyNumberFormat="0" applyBorder="0" applyAlignment="0" applyProtection="0"/>
    <xf numFmtId="0" fontId="128" fillId="5" borderId="0" applyNumberFormat="0" applyBorder="0" applyAlignment="0" applyProtection="0"/>
    <xf numFmtId="0" fontId="128" fillId="5" borderId="0" applyNumberFormat="0" applyBorder="0" applyAlignment="0" applyProtection="0"/>
    <xf numFmtId="0" fontId="128" fillId="5" borderId="0" applyNumberFormat="0" applyBorder="0" applyAlignment="0" applyProtection="0"/>
    <xf numFmtId="0" fontId="128" fillId="5" borderId="0" applyNumberFormat="0" applyBorder="0" applyAlignment="0" applyProtection="0"/>
    <xf numFmtId="0" fontId="128" fillId="5" borderId="0" applyNumberFormat="0" applyBorder="0" applyAlignment="0" applyProtection="0"/>
    <xf numFmtId="0" fontId="128" fillId="5" borderId="0" applyNumberFormat="0" applyBorder="0" applyAlignment="0" applyProtection="0"/>
    <xf numFmtId="0" fontId="128" fillId="5" borderId="0" applyNumberFormat="0" applyBorder="0" applyAlignment="0" applyProtection="0"/>
    <xf numFmtId="0" fontId="128" fillId="5" borderId="0" applyNumberFormat="0" applyBorder="0" applyAlignment="0" applyProtection="0"/>
    <xf numFmtId="0" fontId="128" fillId="23" borderId="0" applyNumberFormat="0" applyBorder="0" applyAlignment="0" applyProtection="0"/>
    <xf numFmtId="0" fontId="128" fillId="5" borderId="0" applyNumberFormat="0" applyBorder="0" applyAlignment="0" applyProtection="0"/>
    <xf numFmtId="0" fontId="128" fillId="5" borderId="0" applyNumberFormat="0" applyBorder="0" applyAlignment="0" applyProtection="0"/>
    <xf numFmtId="0" fontId="128" fillId="5" borderId="0" applyNumberFormat="0" applyBorder="0" applyAlignment="0" applyProtection="0"/>
    <xf numFmtId="0" fontId="128" fillId="5" borderId="0" applyNumberFormat="0" applyBorder="0" applyAlignment="0" applyProtection="0"/>
    <xf numFmtId="0" fontId="128" fillId="5" borderId="0" applyNumberFormat="0" applyBorder="0" applyAlignment="0" applyProtection="0"/>
    <xf numFmtId="0" fontId="128" fillId="5" borderId="0" applyNumberFormat="0" applyBorder="0" applyAlignment="0" applyProtection="0"/>
    <xf numFmtId="0" fontId="128" fillId="5" borderId="0" applyNumberFormat="0" applyBorder="0" applyAlignment="0" applyProtection="0"/>
    <xf numFmtId="0" fontId="128" fillId="5" borderId="0" applyNumberFormat="0" applyBorder="0" applyAlignment="0" applyProtection="0"/>
    <xf numFmtId="0" fontId="128" fillId="5" borderId="0" applyNumberFormat="0" applyBorder="0" applyAlignment="0" applyProtection="0"/>
    <xf numFmtId="0" fontId="75" fillId="63" borderId="57" applyNumberFormat="0" applyAlignment="0" applyProtection="0"/>
    <xf numFmtId="0" fontId="128" fillId="0" borderId="0"/>
    <xf numFmtId="0" fontId="128" fillId="5" borderId="0" applyNumberFormat="0" applyBorder="0" applyAlignment="0" applyProtection="0"/>
    <xf numFmtId="0" fontId="128" fillId="5" borderId="0" applyNumberFormat="0" applyBorder="0" applyAlignment="0" applyProtection="0"/>
    <xf numFmtId="0" fontId="128" fillId="23" borderId="0" applyNumberFormat="0" applyBorder="0" applyAlignment="0" applyProtection="0"/>
    <xf numFmtId="0" fontId="128" fillId="5" borderId="0" applyNumberFormat="0" applyBorder="0" applyAlignment="0" applyProtection="0"/>
    <xf numFmtId="0" fontId="75" fillId="63" borderId="57" applyNumberFormat="0" applyAlignment="0" applyProtection="0"/>
    <xf numFmtId="0" fontId="128" fillId="5" borderId="0" applyNumberFormat="0" applyBorder="0" applyAlignment="0" applyProtection="0"/>
    <xf numFmtId="0" fontId="128" fillId="5" borderId="0" applyNumberFormat="0" applyBorder="0" applyAlignment="0" applyProtection="0"/>
    <xf numFmtId="0" fontId="105" fillId="37" borderId="61" applyNumberFormat="0" applyAlignment="0" applyProtection="0"/>
    <xf numFmtId="0" fontId="128" fillId="5" borderId="0" applyNumberFormat="0" applyBorder="0" applyAlignment="0" applyProtection="0"/>
    <xf numFmtId="0" fontId="128" fillId="5" borderId="0" applyNumberFormat="0" applyBorder="0" applyAlignment="0" applyProtection="0"/>
    <xf numFmtId="0" fontId="128" fillId="5" borderId="0" applyNumberFormat="0" applyBorder="0" applyAlignment="0" applyProtection="0"/>
    <xf numFmtId="0" fontId="128" fillId="5" borderId="0" applyNumberFormat="0" applyBorder="0" applyAlignment="0" applyProtection="0"/>
    <xf numFmtId="0" fontId="128" fillId="5" borderId="0" applyNumberFormat="0" applyBorder="0" applyAlignment="0" applyProtection="0"/>
    <xf numFmtId="0" fontId="128" fillId="5" borderId="0" applyNumberFormat="0" applyBorder="0" applyAlignment="0" applyProtection="0"/>
    <xf numFmtId="0" fontId="128" fillId="5" borderId="0" applyNumberFormat="0" applyBorder="0" applyAlignment="0" applyProtection="0"/>
    <xf numFmtId="0" fontId="128" fillId="5" borderId="0" applyNumberFormat="0" applyBorder="0" applyAlignment="0" applyProtection="0"/>
    <xf numFmtId="0" fontId="128" fillId="23" borderId="0" applyNumberFormat="0" applyBorder="0" applyAlignment="0" applyProtection="0"/>
    <xf numFmtId="0" fontId="128" fillId="5" borderId="0" applyNumberFormat="0" applyBorder="0" applyAlignment="0" applyProtection="0"/>
    <xf numFmtId="0" fontId="128" fillId="5" borderId="0" applyNumberFormat="0" applyBorder="0" applyAlignment="0" applyProtection="0"/>
    <xf numFmtId="0" fontId="128" fillId="5" borderId="0" applyNumberFormat="0" applyBorder="0" applyAlignment="0" applyProtection="0"/>
    <xf numFmtId="0" fontId="128" fillId="23" borderId="0" applyNumberFormat="0" applyBorder="0" applyAlignment="0" applyProtection="0"/>
    <xf numFmtId="0" fontId="128" fillId="5" borderId="0" applyNumberFormat="0" applyBorder="0" applyAlignment="0" applyProtection="0"/>
    <xf numFmtId="0" fontId="128" fillId="5" borderId="0" applyNumberFormat="0" applyBorder="0" applyAlignment="0" applyProtection="0"/>
    <xf numFmtId="0" fontId="128" fillId="5" borderId="0" applyNumberFormat="0" applyBorder="0" applyAlignment="0" applyProtection="0"/>
    <xf numFmtId="0" fontId="128" fillId="23" borderId="0" applyNumberFormat="0" applyBorder="0" applyAlignment="0" applyProtection="0"/>
    <xf numFmtId="38" fontId="90" fillId="63" borderId="0" applyNumberFormat="0" applyBorder="0" applyAlignment="0" applyProtection="0"/>
    <xf numFmtId="0" fontId="128" fillId="23" borderId="0" applyNumberFormat="0" applyBorder="0" applyAlignment="0" applyProtection="0"/>
    <xf numFmtId="0" fontId="128" fillId="23" borderId="0" applyNumberFormat="0" applyBorder="0" applyAlignment="0" applyProtection="0"/>
    <xf numFmtId="0" fontId="128" fillId="23" borderId="0" applyNumberFormat="0" applyBorder="0" applyAlignment="0" applyProtection="0"/>
    <xf numFmtId="0" fontId="128" fillId="23" borderId="0" applyNumberFormat="0" applyBorder="0" applyAlignment="0" applyProtection="0"/>
    <xf numFmtId="0" fontId="128" fillId="23" borderId="0" applyNumberFormat="0" applyBorder="0" applyAlignment="0" applyProtection="0"/>
    <xf numFmtId="0" fontId="128" fillId="23" borderId="0" applyNumberFormat="0" applyBorder="0" applyAlignment="0" applyProtection="0"/>
    <xf numFmtId="0" fontId="128" fillId="23" borderId="0" applyNumberFormat="0" applyBorder="0" applyAlignment="0" applyProtection="0"/>
    <xf numFmtId="0" fontId="128" fillId="23" borderId="0" applyNumberFormat="0" applyBorder="0" applyAlignment="0" applyProtection="0"/>
    <xf numFmtId="0" fontId="128" fillId="23" borderId="0" applyNumberFormat="0" applyBorder="0" applyAlignment="0" applyProtection="0"/>
    <xf numFmtId="0" fontId="128" fillId="23" borderId="0" applyNumberFormat="0" applyBorder="0" applyAlignment="0" applyProtection="0"/>
    <xf numFmtId="0" fontId="128" fillId="23" borderId="0" applyNumberFormat="0" applyBorder="0" applyAlignment="0" applyProtection="0"/>
    <xf numFmtId="0" fontId="128" fillId="23" borderId="0" applyNumberFormat="0" applyBorder="0" applyAlignment="0" applyProtection="0"/>
    <xf numFmtId="0" fontId="68" fillId="29" borderId="0" applyNumberFormat="0" applyBorder="0" applyAlignment="0" applyProtection="0"/>
    <xf numFmtId="173" fontId="128" fillId="0" borderId="0" applyFont="0" applyFill="0" applyBorder="0" applyAlignment="0" applyProtection="0"/>
    <xf numFmtId="0" fontId="128" fillId="0" borderId="0"/>
    <xf numFmtId="0" fontId="128" fillId="0" borderId="0"/>
    <xf numFmtId="0" fontId="128" fillId="23" borderId="0" applyNumberFormat="0" applyBorder="0" applyAlignment="0" applyProtection="0"/>
    <xf numFmtId="0" fontId="26" fillId="0" borderId="0">
      <protection locked="0"/>
    </xf>
    <xf numFmtId="0" fontId="128" fillId="23" borderId="0" applyNumberFormat="0" applyBorder="0" applyAlignment="0" applyProtection="0"/>
    <xf numFmtId="0" fontId="128" fillId="23" borderId="0" applyNumberFormat="0" applyBorder="0" applyAlignment="0" applyProtection="0"/>
    <xf numFmtId="0" fontId="128" fillId="23" borderId="0" applyNumberFormat="0" applyBorder="0" applyAlignment="0" applyProtection="0"/>
    <xf numFmtId="0" fontId="128" fillId="23" borderId="0" applyNumberFormat="0" applyBorder="0" applyAlignment="0" applyProtection="0"/>
    <xf numFmtId="0" fontId="128" fillId="23" borderId="0" applyNumberFormat="0" applyBorder="0" applyAlignment="0" applyProtection="0"/>
    <xf numFmtId="0" fontId="128" fillId="23" borderId="0" applyNumberFormat="0" applyBorder="0" applyAlignment="0" applyProtection="0"/>
    <xf numFmtId="0" fontId="128" fillId="23" borderId="0" applyNumberFormat="0" applyBorder="0" applyAlignment="0" applyProtection="0"/>
    <xf numFmtId="0" fontId="128" fillId="23" borderId="0" applyNumberFormat="0" applyBorder="0" applyAlignment="0" applyProtection="0"/>
    <xf numFmtId="0" fontId="128" fillId="23" borderId="0" applyNumberFormat="0" applyBorder="0" applyAlignment="0" applyProtection="0"/>
    <xf numFmtId="0" fontId="128" fillId="23" borderId="0" applyNumberFormat="0" applyBorder="0" applyAlignment="0" applyProtection="0"/>
    <xf numFmtId="0" fontId="128" fillId="23" borderId="0" applyNumberFormat="0" applyBorder="0" applyAlignment="0" applyProtection="0"/>
    <xf numFmtId="0" fontId="128" fillId="23" borderId="0" applyNumberFormat="0" applyBorder="0" applyAlignment="0" applyProtection="0"/>
    <xf numFmtId="0" fontId="128" fillId="23" borderId="0" applyNumberFormat="0" applyBorder="0" applyAlignment="0" applyProtection="0"/>
    <xf numFmtId="0" fontId="128" fillId="23" borderId="0" applyNumberFormat="0" applyBorder="0" applyAlignment="0" applyProtection="0"/>
    <xf numFmtId="0" fontId="68" fillId="29" borderId="0" applyNumberFormat="0" applyBorder="0" applyAlignment="0" applyProtection="0"/>
    <xf numFmtId="43" fontId="26" fillId="0" borderId="0" applyFont="0" applyFill="0" applyBorder="0" applyAlignment="0" applyProtection="0"/>
    <xf numFmtId="0" fontId="128" fillId="0" borderId="0"/>
    <xf numFmtId="0" fontId="128" fillId="0" borderId="0"/>
    <xf numFmtId="0" fontId="128" fillId="23" borderId="0" applyNumberFormat="0" applyBorder="0" applyAlignment="0" applyProtection="0"/>
    <xf numFmtId="0" fontId="128" fillId="23" borderId="0" applyNumberFormat="0" applyBorder="0" applyAlignment="0" applyProtection="0"/>
    <xf numFmtId="0" fontId="26" fillId="0" borderId="0">
      <protection locked="0"/>
    </xf>
    <xf numFmtId="0" fontId="26" fillId="0" borderId="0">
      <protection locked="0"/>
    </xf>
    <xf numFmtId="0" fontId="128" fillId="23" borderId="0" applyNumberFormat="0" applyBorder="0" applyAlignment="0" applyProtection="0"/>
    <xf numFmtId="0" fontId="128" fillId="23" borderId="0" applyNumberFormat="0" applyBorder="0" applyAlignment="0" applyProtection="0"/>
    <xf numFmtId="0" fontId="128" fillId="23" borderId="0" applyNumberFormat="0" applyBorder="0" applyAlignment="0" applyProtection="0"/>
    <xf numFmtId="0" fontId="128" fillId="23" borderId="0" applyNumberFormat="0" applyBorder="0" applyAlignment="0" applyProtection="0"/>
    <xf numFmtId="0" fontId="128" fillId="23" borderId="0" applyNumberFormat="0" applyBorder="0" applyAlignment="0" applyProtection="0"/>
    <xf numFmtId="0" fontId="106" fillId="0" borderId="65" applyNumberFormat="0" applyFill="0" applyProtection="0">
      <alignment horizontal="left" vertical="top" wrapText="1"/>
    </xf>
    <xf numFmtId="0" fontId="128" fillId="23" borderId="0" applyNumberFormat="0" applyBorder="0" applyAlignment="0" applyProtection="0"/>
    <xf numFmtId="0" fontId="128" fillId="23" borderId="0" applyNumberFormat="0" applyBorder="0" applyAlignment="0" applyProtection="0"/>
    <xf numFmtId="0" fontId="128" fillId="23" borderId="0" applyNumberFormat="0" applyBorder="0" applyAlignment="0" applyProtection="0"/>
    <xf numFmtId="0" fontId="128" fillId="23" borderId="0" applyNumberFormat="0" applyBorder="0" applyAlignment="0" applyProtection="0"/>
    <xf numFmtId="0" fontId="128" fillId="23" borderId="0" applyNumberFormat="0" applyBorder="0" applyAlignment="0" applyProtection="0"/>
    <xf numFmtId="0" fontId="128" fillId="23" borderId="0" applyNumberFormat="0" applyBorder="0" applyAlignment="0" applyProtection="0"/>
    <xf numFmtId="0" fontId="128" fillId="23" borderId="0" applyNumberFormat="0" applyBorder="0" applyAlignment="0" applyProtection="0"/>
    <xf numFmtId="0" fontId="128" fillId="23" borderId="0" applyNumberFormat="0" applyBorder="0" applyAlignment="0" applyProtection="0"/>
    <xf numFmtId="0" fontId="107" fillId="0" borderId="0"/>
    <xf numFmtId="0" fontId="128" fillId="23" borderId="0" applyNumberFormat="0" applyBorder="0" applyAlignment="0" applyProtection="0"/>
    <xf numFmtId="0" fontId="128" fillId="23" borderId="0" applyNumberFormat="0" applyBorder="0" applyAlignment="0" applyProtection="0"/>
    <xf numFmtId="0" fontId="128" fillId="23" borderId="0" applyNumberFormat="0" applyBorder="0" applyAlignment="0" applyProtection="0"/>
    <xf numFmtId="0" fontId="128" fillId="23" borderId="0" applyNumberFormat="0" applyBorder="0" applyAlignment="0" applyProtection="0"/>
    <xf numFmtId="0" fontId="128" fillId="23" borderId="0" applyNumberFormat="0" applyBorder="0" applyAlignment="0" applyProtection="0"/>
    <xf numFmtId="0" fontId="128" fillId="23" borderId="0" applyNumberFormat="0" applyBorder="0" applyAlignment="0" applyProtection="0"/>
    <xf numFmtId="0" fontId="128" fillId="23" borderId="0" applyNumberFormat="0" applyBorder="0" applyAlignment="0" applyProtection="0"/>
    <xf numFmtId="0" fontId="128" fillId="23" borderId="0" applyNumberFormat="0" applyBorder="0" applyAlignment="0" applyProtection="0"/>
    <xf numFmtId="0" fontId="81" fillId="0" borderId="0"/>
    <xf numFmtId="0" fontId="81" fillId="0" borderId="0"/>
    <xf numFmtId="0" fontId="128" fillId="23" borderId="0" applyNumberFormat="0" applyBorder="0" applyAlignment="0" applyProtection="0"/>
    <xf numFmtId="0" fontId="128" fillId="23" borderId="0" applyNumberFormat="0" applyBorder="0" applyAlignment="0" applyProtection="0"/>
    <xf numFmtId="0" fontId="128" fillId="23" borderId="0" applyNumberFormat="0" applyBorder="0" applyAlignment="0" applyProtection="0"/>
    <xf numFmtId="0" fontId="128" fillId="23" borderId="0" applyNumberFormat="0" applyBorder="0" applyAlignment="0" applyProtection="0"/>
    <xf numFmtId="0" fontId="128" fillId="23" borderId="0" applyNumberFormat="0" applyBorder="0" applyAlignment="0" applyProtection="0"/>
    <xf numFmtId="0" fontId="128" fillId="23" borderId="0" applyNumberFormat="0" applyBorder="0" applyAlignment="0" applyProtection="0"/>
    <xf numFmtId="0" fontId="128" fillId="23" borderId="0" applyNumberFormat="0" applyBorder="0" applyAlignment="0" applyProtection="0"/>
    <xf numFmtId="0" fontId="128" fillId="0" borderId="0"/>
    <xf numFmtId="0" fontId="128" fillId="0" borderId="0"/>
    <xf numFmtId="0" fontId="128" fillId="23" borderId="0" applyNumberFormat="0" applyBorder="0" applyAlignment="0" applyProtection="0"/>
    <xf numFmtId="0" fontId="128" fillId="23" borderId="0" applyNumberFormat="0" applyBorder="0" applyAlignment="0" applyProtection="0"/>
    <xf numFmtId="0" fontId="128" fillId="23" borderId="0" applyNumberFormat="0" applyBorder="0" applyAlignment="0" applyProtection="0"/>
    <xf numFmtId="0" fontId="128" fillId="23" borderId="0" applyNumberFormat="0" applyBorder="0" applyAlignment="0" applyProtection="0"/>
    <xf numFmtId="0" fontId="128" fillId="23" borderId="0" applyNumberFormat="0" applyBorder="0" applyAlignment="0" applyProtection="0"/>
    <xf numFmtId="0" fontId="128" fillId="23" borderId="0" applyNumberFormat="0" applyBorder="0" applyAlignment="0" applyProtection="0"/>
    <xf numFmtId="0" fontId="128" fillId="23" borderId="0" applyNumberFormat="0" applyBorder="0" applyAlignment="0" applyProtection="0"/>
    <xf numFmtId="0" fontId="128" fillId="23" borderId="0" applyNumberFormat="0" applyBorder="0" applyAlignment="0" applyProtection="0"/>
    <xf numFmtId="0" fontId="128" fillId="23" borderId="0" applyNumberFormat="0" applyBorder="0" applyAlignment="0" applyProtection="0"/>
    <xf numFmtId="0" fontId="128" fillId="23" borderId="0" applyNumberFormat="0" applyBorder="0" applyAlignment="0" applyProtection="0"/>
    <xf numFmtId="0" fontId="128" fillId="23" borderId="0" applyNumberFormat="0" applyBorder="0" applyAlignment="0" applyProtection="0"/>
    <xf numFmtId="0" fontId="128" fillId="23" borderId="0" applyNumberFormat="0" applyBorder="0" applyAlignment="0" applyProtection="0"/>
    <xf numFmtId="0" fontId="128" fillId="23" borderId="0" applyNumberFormat="0" applyBorder="0" applyAlignment="0" applyProtection="0"/>
    <xf numFmtId="0" fontId="128" fillId="23" borderId="0" applyNumberFormat="0" applyBorder="0" applyAlignment="0" applyProtection="0"/>
    <xf numFmtId="0" fontId="128" fillId="23" borderId="0" applyNumberFormat="0" applyBorder="0" applyAlignment="0" applyProtection="0"/>
    <xf numFmtId="0" fontId="128" fillId="8" borderId="0" applyNumberFormat="0" applyBorder="0" applyAlignment="0" applyProtection="0"/>
    <xf numFmtId="0" fontId="128" fillId="8" borderId="0" applyNumberFormat="0" applyBorder="0" applyAlignment="0" applyProtection="0"/>
    <xf numFmtId="0" fontId="128" fillId="8" borderId="0" applyNumberFormat="0" applyBorder="0" applyAlignment="0" applyProtection="0"/>
    <xf numFmtId="0" fontId="128" fillId="8" borderId="0" applyNumberFormat="0" applyBorder="0" applyAlignment="0" applyProtection="0"/>
    <xf numFmtId="0" fontId="128" fillId="8" borderId="0" applyNumberFormat="0" applyBorder="0" applyAlignment="0" applyProtection="0"/>
    <xf numFmtId="0" fontId="128" fillId="8" borderId="0" applyNumberFormat="0" applyBorder="0" applyAlignment="0" applyProtection="0"/>
    <xf numFmtId="0" fontId="128" fillId="8" borderId="0" applyNumberFormat="0" applyBorder="0" applyAlignment="0" applyProtection="0"/>
    <xf numFmtId="0" fontId="128" fillId="8" borderId="0" applyNumberFormat="0" applyBorder="0" applyAlignment="0" applyProtection="0"/>
    <xf numFmtId="0" fontId="128" fillId="8" borderId="0" applyNumberFormat="0" applyBorder="0" applyAlignment="0" applyProtection="0"/>
    <xf numFmtId="0" fontId="128" fillId="8" borderId="0" applyNumberFormat="0" applyBorder="0" applyAlignment="0" applyProtection="0"/>
    <xf numFmtId="0" fontId="128" fillId="8" borderId="0" applyNumberFormat="0" applyBorder="0" applyAlignment="0" applyProtection="0"/>
    <xf numFmtId="0" fontId="128" fillId="8" borderId="0" applyNumberFormat="0" applyBorder="0" applyAlignment="0" applyProtection="0"/>
    <xf numFmtId="0" fontId="128" fillId="8" borderId="0" applyNumberFormat="0" applyBorder="0" applyAlignment="0" applyProtection="0"/>
    <xf numFmtId="0" fontId="128" fillId="8" borderId="0" applyNumberFormat="0" applyBorder="0" applyAlignment="0" applyProtection="0"/>
    <xf numFmtId="0" fontId="128" fillId="8" borderId="0" applyNumberFormat="0" applyBorder="0" applyAlignment="0" applyProtection="0"/>
    <xf numFmtId="0" fontId="128" fillId="8" borderId="0" applyNumberFormat="0" applyBorder="0" applyAlignment="0" applyProtection="0"/>
    <xf numFmtId="0" fontId="128" fillId="9" borderId="0" applyNumberFormat="0" applyBorder="0" applyAlignment="0" applyProtection="0"/>
    <xf numFmtId="0" fontId="128" fillId="9" borderId="0" applyNumberFormat="0" applyBorder="0" applyAlignment="0" applyProtection="0"/>
    <xf numFmtId="0" fontId="128" fillId="8" borderId="0" applyNumberFormat="0" applyBorder="0" applyAlignment="0" applyProtection="0"/>
    <xf numFmtId="0" fontId="128" fillId="8" borderId="0" applyNumberFormat="0" applyBorder="0" applyAlignment="0" applyProtection="0"/>
    <xf numFmtId="0" fontId="128" fillId="8" borderId="0" applyNumberFormat="0" applyBorder="0" applyAlignment="0" applyProtection="0"/>
    <xf numFmtId="0" fontId="128" fillId="8" borderId="0" applyNumberFormat="0" applyBorder="0" applyAlignment="0" applyProtection="0"/>
    <xf numFmtId="0" fontId="128" fillId="8" borderId="0" applyNumberFormat="0" applyBorder="0" applyAlignment="0" applyProtection="0"/>
    <xf numFmtId="0" fontId="128" fillId="8" borderId="0" applyNumberFormat="0" applyBorder="0" applyAlignment="0" applyProtection="0"/>
    <xf numFmtId="0" fontId="128" fillId="8" borderId="0" applyNumberFormat="0" applyBorder="0" applyAlignment="0" applyProtection="0"/>
    <xf numFmtId="0" fontId="128" fillId="9" borderId="0" applyNumberFormat="0" applyBorder="0" applyAlignment="0" applyProtection="0"/>
    <xf numFmtId="0" fontId="128" fillId="8" borderId="0" applyNumberFormat="0" applyBorder="0" applyAlignment="0" applyProtection="0"/>
    <xf numFmtId="0" fontId="128" fillId="8" borderId="0" applyNumberFormat="0" applyBorder="0" applyAlignment="0" applyProtection="0"/>
    <xf numFmtId="0" fontId="128" fillId="8" borderId="0" applyNumberFormat="0" applyBorder="0" applyAlignment="0" applyProtection="0"/>
    <xf numFmtId="43" fontId="26" fillId="0" borderId="0" applyFont="0" applyFill="0" applyBorder="0" applyAlignment="0" applyProtection="0"/>
    <xf numFmtId="0" fontId="128" fillId="8" borderId="0" applyNumberFormat="0" applyBorder="0" applyAlignment="0" applyProtection="0"/>
    <xf numFmtId="0" fontId="128" fillId="8" borderId="0" applyNumberFormat="0" applyBorder="0" applyAlignment="0" applyProtection="0"/>
    <xf numFmtId="0" fontId="128" fillId="8" borderId="0" applyNumberFormat="0" applyBorder="0" applyAlignment="0" applyProtection="0"/>
    <xf numFmtId="0" fontId="128" fillId="8" borderId="0" applyNumberFormat="0" applyBorder="0" applyAlignment="0" applyProtection="0"/>
    <xf numFmtId="0" fontId="128" fillId="8" borderId="0" applyNumberFormat="0" applyBorder="0" applyAlignment="0" applyProtection="0"/>
    <xf numFmtId="0" fontId="128" fillId="8" borderId="0" applyNumberFormat="0" applyBorder="0" applyAlignment="0" applyProtection="0"/>
    <xf numFmtId="0" fontId="128" fillId="8" borderId="0" applyNumberFormat="0" applyBorder="0" applyAlignment="0" applyProtection="0"/>
    <xf numFmtId="0" fontId="128" fillId="8" borderId="0" applyNumberFormat="0" applyBorder="0" applyAlignment="0" applyProtection="0"/>
    <xf numFmtId="0" fontId="128" fillId="8" borderId="0" applyNumberFormat="0" applyBorder="0" applyAlignment="0" applyProtection="0"/>
    <xf numFmtId="0" fontId="128" fillId="0" borderId="0"/>
    <xf numFmtId="0" fontId="128" fillId="8" borderId="0" applyNumberFormat="0" applyBorder="0" applyAlignment="0" applyProtection="0"/>
    <xf numFmtId="0" fontId="128" fillId="8" borderId="0" applyNumberFormat="0" applyBorder="0" applyAlignment="0" applyProtection="0"/>
    <xf numFmtId="0" fontId="128" fillId="8" borderId="0" applyNumberFormat="0" applyBorder="0" applyAlignment="0" applyProtection="0"/>
    <xf numFmtId="43" fontId="26" fillId="0" borderId="0">
      <alignment vertical="top"/>
      <protection locked="0"/>
    </xf>
    <xf numFmtId="0" fontId="128" fillId="8" borderId="0" applyNumberFormat="0" applyBorder="0" applyAlignment="0" applyProtection="0"/>
    <xf numFmtId="0" fontId="128" fillId="8" borderId="0" applyNumberFormat="0" applyBorder="0" applyAlignment="0" applyProtection="0"/>
    <xf numFmtId="0" fontId="128" fillId="8" borderId="0" applyNumberFormat="0" applyBorder="0" applyAlignment="0" applyProtection="0"/>
    <xf numFmtId="0" fontId="128" fillId="8" borderId="0" applyNumberFormat="0" applyBorder="0" applyAlignment="0" applyProtection="0"/>
    <xf numFmtId="0" fontId="128" fillId="8" borderId="0" applyNumberFormat="0" applyBorder="0" applyAlignment="0" applyProtection="0"/>
    <xf numFmtId="0" fontId="128" fillId="8" borderId="0" applyNumberFormat="0" applyBorder="0" applyAlignment="0" applyProtection="0"/>
    <xf numFmtId="0" fontId="128" fillId="8" borderId="0" applyNumberFormat="0" applyBorder="0" applyAlignment="0" applyProtection="0"/>
    <xf numFmtId="0" fontId="128" fillId="8" borderId="0" applyNumberFormat="0" applyBorder="0" applyAlignment="0" applyProtection="0"/>
    <xf numFmtId="0" fontId="128" fillId="8" borderId="0" applyNumberFormat="0" applyBorder="0" applyAlignment="0" applyProtection="0"/>
    <xf numFmtId="168" fontId="128" fillId="0" borderId="0" applyFont="0" applyFill="0" applyBorder="0" applyAlignment="0" applyProtection="0"/>
    <xf numFmtId="0" fontId="128" fillId="8" borderId="0" applyNumberFormat="0" applyBorder="0" applyAlignment="0" applyProtection="0"/>
    <xf numFmtId="0" fontId="128" fillId="8" borderId="0" applyNumberFormat="0" applyBorder="0" applyAlignment="0" applyProtection="0"/>
    <xf numFmtId="168" fontId="128" fillId="0" borderId="0" applyFont="0" applyFill="0" applyBorder="0" applyAlignment="0" applyProtection="0"/>
    <xf numFmtId="0" fontId="128" fillId="8" borderId="0" applyNumberFormat="0" applyBorder="0" applyAlignment="0" applyProtection="0"/>
    <xf numFmtId="0" fontId="26" fillId="0" borderId="0"/>
    <xf numFmtId="0" fontId="128" fillId="8" borderId="0" applyNumberFormat="0" applyBorder="0" applyAlignment="0" applyProtection="0"/>
    <xf numFmtId="0" fontId="128" fillId="8" borderId="0" applyNumberFormat="0" applyBorder="0" applyAlignment="0" applyProtection="0"/>
    <xf numFmtId="168" fontId="128" fillId="0" borderId="0" applyFont="0" applyFill="0" applyBorder="0" applyAlignment="0" applyProtection="0"/>
    <xf numFmtId="0" fontId="128" fillId="8" borderId="0" applyNumberFormat="0" applyBorder="0" applyAlignment="0" applyProtection="0"/>
    <xf numFmtId="0" fontId="128" fillId="8" borderId="0" applyNumberFormat="0" applyBorder="0" applyAlignment="0" applyProtection="0"/>
    <xf numFmtId="0" fontId="128" fillId="8" borderId="0" applyNumberFormat="0" applyBorder="0" applyAlignment="0" applyProtection="0"/>
    <xf numFmtId="0" fontId="128" fillId="8" borderId="0" applyNumberFormat="0" applyBorder="0" applyAlignment="0" applyProtection="0"/>
    <xf numFmtId="0" fontId="128" fillId="8" borderId="0" applyNumberFormat="0" applyBorder="0" applyAlignment="0" applyProtection="0"/>
    <xf numFmtId="0" fontId="128" fillId="8" borderId="0" applyNumberFormat="0" applyBorder="0" applyAlignment="0" applyProtection="0"/>
    <xf numFmtId="0" fontId="128" fillId="8" borderId="0" applyNumberFormat="0" applyBorder="0" applyAlignment="0" applyProtection="0"/>
    <xf numFmtId="0" fontId="128" fillId="8" borderId="0" applyNumberFormat="0" applyBorder="0" applyAlignment="0" applyProtection="0"/>
    <xf numFmtId="0" fontId="128" fillId="8" borderId="0" applyNumberFormat="0" applyBorder="0" applyAlignment="0" applyProtection="0"/>
    <xf numFmtId="0" fontId="128" fillId="8" borderId="0" applyNumberFormat="0" applyBorder="0" applyAlignment="0" applyProtection="0"/>
    <xf numFmtId="0" fontId="128" fillId="8" borderId="0" applyNumberFormat="0" applyBorder="0" applyAlignment="0" applyProtection="0"/>
    <xf numFmtId="0" fontId="128" fillId="8" borderId="0" applyNumberFormat="0" applyBorder="0" applyAlignment="0" applyProtection="0"/>
    <xf numFmtId="0" fontId="72" fillId="89" borderId="0" applyNumberFormat="0" applyBorder="0" applyAlignment="0" applyProtection="0"/>
    <xf numFmtId="0" fontId="128" fillId="8" borderId="0" applyNumberFormat="0" applyBorder="0" applyAlignment="0" applyProtection="0"/>
    <xf numFmtId="0" fontId="128" fillId="8" borderId="0" applyNumberFormat="0" applyBorder="0" applyAlignment="0" applyProtection="0"/>
    <xf numFmtId="0" fontId="128" fillId="28" borderId="0" applyNumberFormat="0" applyBorder="0" applyAlignment="0" applyProtection="0"/>
    <xf numFmtId="0" fontId="128" fillId="28" borderId="0" applyNumberFormat="0" applyBorder="0" applyAlignment="0" applyProtection="0"/>
    <xf numFmtId="0" fontId="128" fillId="28" borderId="0" applyNumberFormat="0" applyBorder="0" applyAlignment="0" applyProtection="0"/>
    <xf numFmtId="0" fontId="128" fillId="28" borderId="0" applyNumberFormat="0" applyBorder="0" applyAlignment="0" applyProtection="0"/>
    <xf numFmtId="0" fontId="128" fillId="28" borderId="0" applyNumberFormat="0" applyBorder="0" applyAlignment="0" applyProtection="0"/>
    <xf numFmtId="0" fontId="128" fillId="28" borderId="0" applyNumberFormat="0" applyBorder="0" applyAlignment="0" applyProtection="0"/>
    <xf numFmtId="0" fontId="128" fillId="28" borderId="0" applyNumberFormat="0" applyBorder="0" applyAlignment="0" applyProtection="0"/>
    <xf numFmtId="0" fontId="128" fillId="28" borderId="0" applyNumberFormat="0" applyBorder="0" applyAlignment="0" applyProtection="0"/>
    <xf numFmtId="0" fontId="128" fillId="28" borderId="0" applyNumberFormat="0" applyBorder="0" applyAlignment="0" applyProtection="0"/>
    <xf numFmtId="0" fontId="128" fillId="28" borderId="0" applyNumberFormat="0" applyBorder="0" applyAlignment="0" applyProtection="0"/>
    <xf numFmtId="0" fontId="128" fillId="28" borderId="0" applyNumberFormat="0" applyBorder="0" applyAlignment="0" applyProtection="0"/>
    <xf numFmtId="0" fontId="128" fillId="28" borderId="0" applyNumberFormat="0" applyBorder="0" applyAlignment="0" applyProtection="0"/>
    <xf numFmtId="0" fontId="68" fillId="35" borderId="0" applyNumberFormat="0" applyBorder="0" applyAlignment="0" applyProtection="0"/>
    <xf numFmtId="0" fontId="26" fillId="0" borderId="0">
      <protection locked="0"/>
    </xf>
    <xf numFmtId="0" fontId="128" fillId="9" borderId="0" applyNumberFormat="0" applyBorder="0" applyAlignment="0" applyProtection="0"/>
    <xf numFmtId="0" fontId="128" fillId="28" borderId="0" applyNumberFormat="0" applyBorder="0" applyAlignment="0" applyProtection="0"/>
    <xf numFmtId="0" fontId="128" fillId="28" borderId="0" applyNumberFormat="0" applyBorder="0" applyAlignment="0" applyProtection="0"/>
    <xf numFmtId="0" fontId="72" fillId="90" borderId="0" applyNumberFormat="0" applyBorder="0" applyAlignment="0" applyProtection="0"/>
    <xf numFmtId="0" fontId="68" fillId="34" borderId="0" applyNumberFormat="0" applyBorder="0" applyAlignment="0" applyProtection="0"/>
    <xf numFmtId="0" fontId="72" fillId="90" borderId="0" applyNumberFormat="0" applyBorder="0" applyAlignment="0" applyProtection="0"/>
    <xf numFmtId="0" fontId="128" fillId="28" borderId="0" applyNumberFormat="0" applyBorder="0" applyAlignment="0" applyProtection="0"/>
    <xf numFmtId="0" fontId="128" fillId="28" borderId="0" applyNumberFormat="0" applyBorder="0" applyAlignment="0" applyProtection="0"/>
    <xf numFmtId="0" fontId="128" fillId="28" borderId="0" applyNumberFormat="0" applyBorder="0" applyAlignment="0" applyProtection="0"/>
    <xf numFmtId="0" fontId="128" fillId="28" borderId="0" applyNumberFormat="0" applyBorder="0" applyAlignment="0" applyProtection="0"/>
    <xf numFmtId="0" fontId="128" fillId="28" borderId="0" applyNumberFormat="0" applyBorder="0" applyAlignment="0" applyProtection="0"/>
    <xf numFmtId="0" fontId="128" fillId="28" borderId="0" applyNumberFormat="0" applyBorder="0" applyAlignment="0" applyProtection="0"/>
    <xf numFmtId="0" fontId="128" fillId="28" borderId="0" applyNumberFormat="0" applyBorder="0" applyAlignment="0" applyProtection="0"/>
    <xf numFmtId="0" fontId="128" fillId="28" borderId="0" applyNumberFormat="0" applyBorder="0" applyAlignment="0" applyProtection="0"/>
    <xf numFmtId="0" fontId="128" fillId="28" borderId="0" applyNumberFormat="0" applyBorder="0" applyAlignment="0" applyProtection="0"/>
    <xf numFmtId="0" fontId="128" fillId="28" borderId="0" applyNumberFormat="0" applyBorder="0" applyAlignment="0" applyProtection="0"/>
    <xf numFmtId="0" fontId="68" fillId="35" borderId="0" applyNumberFormat="0" applyBorder="0" applyAlignment="0" applyProtection="0"/>
    <xf numFmtId="0" fontId="128" fillId="28" borderId="0" applyNumberFormat="0" applyBorder="0" applyAlignment="0" applyProtection="0"/>
    <xf numFmtId="0" fontId="128" fillId="28" borderId="0" applyNumberFormat="0" applyBorder="0" applyAlignment="0" applyProtection="0"/>
    <xf numFmtId="0" fontId="128" fillId="28" borderId="0" applyNumberFormat="0" applyBorder="0" applyAlignment="0" applyProtection="0"/>
    <xf numFmtId="0" fontId="128" fillId="28" borderId="0" applyNumberFormat="0" applyBorder="0" applyAlignment="0" applyProtection="0"/>
    <xf numFmtId="0" fontId="128" fillId="28" borderId="0" applyNumberFormat="0" applyBorder="0" applyAlignment="0" applyProtection="0"/>
    <xf numFmtId="0" fontId="128" fillId="28" borderId="0" applyNumberFormat="0" applyBorder="0" applyAlignment="0" applyProtection="0"/>
    <xf numFmtId="0" fontId="128" fillId="28" borderId="0" applyNumberFormat="0" applyBorder="0" applyAlignment="0" applyProtection="0"/>
    <xf numFmtId="0" fontId="128" fillId="28" borderId="0" applyNumberFormat="0" applyBorder="0" applyAlignment="0" applyProtection="0"/>
    <xf numFmtId="0" fontId="128" fillId="28" borderId="0" applyNumberFormat="0" applyBorder="0" applyAlignment="0" applyProtection="0"/>
    <xf numFmtId="0" fontId="128" fillId="28" borderId="0" applyNumberFormat="0" applyBorder="0" applyAlignment="0" applyProtection="0"/>
    <xf numFmtId="0" fontId="128" fillId="28" borderId="0" applyNumberFormat="0" applyBorder="0" applyAlignment="0" applyProtection="0"/>
    <xf numFmtId="0" fontId="128" fillId="28" borderId="0" applyNumberFormat="0" applyBorder="0" applyAlignment="0" applyProtection="0"/>
    <xf numFmtId="0" fontId="128" fillId="28" borderId="0" applyNumberFormat="0" applyBorder="0" applyAlignment="0" applyProtection="0"/>
    <xf numFmtId="0" fontId="128" fillId="28" borderId="0" applyNumberFormat="0" applyBorder="0" applyAlignment="0" applyProtection="0"/>
    <xf numFmtId="0" fontId="128" fillId="28" borderId="0" applyNumberFormat="0" applyBorder="0" applyAlignment="0" applyProtection="0"/>
    <xf numFmtId="0" fontId="128" fillId="28" borderId="0" applyNumberFormat="0" applyBorder="0" applyAlignment="0" applyProtection="0"/>
    <xf numFmtId="0" fontId="68" fillId="73" borderId="67" applyNumberFormat="0" applyFont="0" applyAlignment="0" applyProtection="0"/>
    <xf numFmtId="0" fontId="128" fillId="28" borderId="0" applyNumberFormat="0" applyBorder="0" applyAlignment="0" applyProtection="0"/>
    <xf numFmtId="0" fontId="128" fillId="28" borderId="0" applyNumberFormat="0" applyBorder="0" applyAlignment="0" applyProtection="0"/>
    <xf numFmtId="0" fontId="128" fillId="28" borderId="0" applyNumberFormat="0" applyBorder="0" applyAlignment="0" applyProtection="0"/>
    <xf numFmtId="0" fontId="128" fillId="28" borderId="0" applyNumberFormat="0" applyBorder="0" applyAlignment="0" applyProtection="0"/>
    <xf numFmtId="0" fontId="128" fillId="28" borderId="0" applyNumberFormat="0" applyBorder="0" applyAlignment="0" applyProtection="0"/>
    <xf numFmtId="43" fontId="68" fillId="0" borderId="0" applyFont="0" applyFill="0" applyBorder="0" applyAlignment="0" applyProtection="0"/>
    <xf numFmtId="0" fontId="128" fillId="28" borderId="0" applyNumberFormat="0" applyBorder="0" applyAlignment="0" applyProtection="0"/>
    <xf numFmtId="0" fontId="128" fillId="28" borderId="0" applyNumberFormat="0" applyBorder="0" applyAlignment="0" applyProtection="0"/>
    <xf numFmtId="43" fontId="26" fillId="0" borderId="0" applyFont="0" applyFill="0" applyBorder="0" applyAlignment="0" applyProtection="0"/>
    <xf numFmtId="0" fontId="128" fillId="28" borderId="0" applyNumberFormat="0" applyBorder="0" applyAlignment="0" applyProtection="0"/>
    <xf numFmtId="0" fontId="128" fillId="28" borderId="0" applyNumberFormat="0" applyBorder="0" applyAlignment="0" applyProtection="0"/>
    <xf numFmtId="0" fontId="128" fillId="28" borderId="0" applyNumberFormat="0" applyBorder="0" applyAlignment="0" applyProtection="0"/>
    <xf numFmtId="0" fontId="128" fillId="28" borderId="0" applyNumberFormat="0" applyBorder="0" applyAlignment="0" applyProtection="0"/>
    <xf numFmtId="0" fontId="128" fillId="28" borderId="0" applyNumberFormat="0" applyBorder="0" applyAlignment="0" applyProtection="0"/>
    <xf numFmtId="0" fontId="128" fillId="28" borderId="0" applyNumberFormat="0" applyBorder="0" applyAlignment="0" applyProtection="0"/>
    <xf numFmtId="0" fontId="128" fillId="28" borderId="0" applyNumberFormat="0" applyBorder="0" applyAlignment="0" applyProtection="0"/>
    <xf numFmtId="0" fontId="128" fillId="28" borderId="0" applyNumberFormat="0" applyBorder="0" applyAlignment="0" applyProtection="0"/>
    <xf numFmtId="0" fontId="128" fillId="28" borderId="0" applyNumberFormat="0" applyBorder="0" applyAlignment="0" applyProtection="0"/>
    <xf numFmtId="0" fontId="128" fillId="28" borderId="0" applyNumberFormat="0" applyBorder="0" applyAlignment="0" applyProtection="0"/>
    <xf numFmtId="0" fontId="128" fillId="28" borderId="0" applyNumberFormat="0" applyBorder="0" applyAlignment="0" applyProtection="0"/>
    <xf numFmtId="0" fontId="128" fillId="28" borderId="0" applyNumberFormat="0" applyBorder="0" applyAlignment="0" applyProtection="0"/>
    <xf numFmtId="0" fontId="128" fillId="28" borderId="0" applyNumberFormat="0" applyBorder="0" applyAlignment="0" applyProtection="0"/>
    <xf numFmtId="0" fontId="128" fillId="28" borderId="0" applyNumberFormat="0" applyBorder="0" applyAlignment="0" applyProtection="0"/>
    <xf numFmtId="0" fontId="128" fillId="28" borderId="0" applyNumberFormat="0" applyBorder="0" applyAlignment="0" applyProtection="0"/>
    <xf numFmtId="0" fontId="128" fillId="28" borderId="0" applyNumberFormat="0" applyBorder="0" applyAlignment="0" applyProtection="0"/>
    <xf numFmtId="0" fontId="128" fillId="28" borderId="0" applyNumberFormat="0" applyBorder="0" applyAlignment="0" applyProtection="0"/>
    <xf numFmtId="0" fontId="128" fillId="28" borderId="0" applyNumberFormat="0" applyBorder="0" applyAlignment="0" applyProtection="0"/>
    <xf numFmtId="0" fontId="128" fillId="28" borderId="0" applyNumberFormat="0" applyBorder="0" applyAlignment="0" applyProtection="0"/>
    <xf numFmtId="0" fontId="128" fillId="28" borderId="0" applyNumberFormat="0" applyBorder="0" applyAlignment="0" applyProtection="0"/>
    <xf numFmtId="0" fontId="128" fillId="28" borderId="0" applyNumberFormat="0" applyBorder="0" applyAlignment="0" applyProtection="0"/>
    <xf numFmtId="0" fontId="128" fillId="28" borderId="0" applyNumberFormat="0" applyBorder="0" applyAlignment="0" applyProtection="0"/>
    <xf numFmtId="0" fontId="128" fillId="28" borderId="0" applyNumberFormat="0" applyBorder="0" applyAlignment="0" applyProtection="0"/>
    <xf numFmtId="0" fontId="128" fillId="28" borderId="0" applyNumberFormat="0" applyBorder="0" applyAlignment="0" applyProtection="0"/>
    <xf numFmtId="0" fontId="128" fillId="28" borderId="0" applyNumberFormat="0" applyBorder="0" applyAlignment="0" applyProtection="0"/>
    <xf numFmtId="0" fontId="128" fillId="28" borderId="0" applyNumberFormat="0" applyBorder="0" applyAlignment="0" applyProtection="0"/>
    <xf numFmtId="0" fontId="128" fillId="28" borderId="0" applyNumberFormat="0" applyBorder="0" applyAlignment="0" applyProtection="0"/>
    <xf numFmtId="0" fontId="128" fillId="28" borderId="0" applyNumberFormat="0" applyBorder="0" applyAlignment="0" applyProtection="0"/>
    <xf numFmtId="0" fontId="128" fillId="28" borderId="0" applyNumberFormat="0" applyBorder="0" applyAlignment="0" applyProtection="0"/>
    <xf numFmtId="0" fontId="128" fillId="28" borderId="0" applyNumberFormat="0" applyBorder="0" applyAlignment="0" applyProtection="0"/>
    <xf numFmtId="0" fontId="128" fillId="28" borderId="0" applyNumberFormat="0" applyBorder="0" applyAlignment="0" applyProtection="0"/>
    <xf numFmtId="0" fontId="128" fillId="28" borderId="0" applyNumberFormat="0" applyBorder="0" applyAlignment="0" applyProtection="0"/>
    <xf numFmtId="0" fontId="128" fillId="28" borderId="0" applyNumberFormat="0" applyBorder="0" applyAlignment="0" applyProtection="0"/>
    <xf numFmtId="0" fontId="128" fillId="28" borderId="0" applyNumberFormat="0" applyBorder="0" applyAlignment="0" applyProtection="0"/>
    <xf numFmtId="0" fontId="128" fillId="28" borderId="0" applyNumberFormat="0" applyBorder="0" applyAlignment="0" applyProtection="0"/>
    <xf numFmtId="0" fontId="128" fillId="28" borderId="0" applyNumberFormat="0" applyBorder="0" applyAlignment="0" applyProtection="0"/>
    <xf numFmtId="0" fontId="128" fillId="28" borderId="0" applyNumberFormat="0" applyBorder="0" applyAlignment="0" applyProtection="0"/>
    <xf numFmtId="0" fontId="128" fillId="28" borderId="0" applyNumberFormat="0" applyBorder="0" applyAlignment="0" applyProtection="0"/>
    <xf numFmtId="0" fontId="128" fillId="28" borderId="0" applyNumberFormat="0" applyBorder="0" applyAlignment="0" applyProtection="0"/>
    <xf numFmtId="0" fontId="128" fillId="28" borderId="0" applyNumberFormat="0" applyBorder="0" applyAlignment="0" applyProtection="0"/>
    <xf numFmtId="0" fontId="128" fillId="28" borderId="0" applyNumberFormat="0" applyBorder="0" applyAlignment="0" applyProtection="0"/>
    <xf numFmtId="0" fontId="128" fillId="28" borderId="0" applyNumberFormat="0" applyBorder="0" applyAlignment="0" applyProtection="0"/>
    <xf numFmtId="0" fontId="128" fillId="28" borderId="0" applyNumberFormat="0" applyBorder="0" applyAlignment="0" applyProtection="0"/>
    <xf numFmtId="0" fontId="128" fillId="28" borderId="0" applyNumberFormat="0" applyBorder="0" applyAlignment="0" applyProtection="0"/>
    <xf numFmtId="0" fontId="128" fillId="28" borderId="0" applyNumberFormat="0" applyBorder="0" applyAlignment="0" applyProtection="0"/>
    <xf numFmtId="0" fontId="128" fillId="28" borderId="0" applyNumberFormat="0" applyBorder="0" applyAlignment="0" applyProtection="0"/>
    <xf numFmtId="0" fontId="128" fillId="28" borderId="0" applyNumberFormat="0" applyBorder="0" applyAlignment="0" applyProtection="0"/>
    <xf numFmtId="0" fontId="128" fillId="9" borderId="0" applyNumberFormat="0" applyBorder="0" applyAlignment="0" applyProtection="0"/>
    <xf numFmtId="0" fontId="128" fillId="28" borderId="0" applyNumberFormat="0" applyBorder="0" applyAlignment="0" applyProtection="0"/>
    <xf numFmtId="0" fontId="128" fillId="10" borderId="0" applyNumberFormat="0" applyBorder="0" applyAlignment="0" applyProtection="0"/>
    <xf numFmtId="0" fontId="128" fillId="10" borderId="0" applyNumberFormat="0" applyBorder="0" applyAlignment="0" applyProtection="0"/>
    <xf numFmtId="0" fontId="128" fillId="10" borderId="0" applyNumberFormat="0" applyBorder="0" applyAlignment="0" applyProtection="0"/>
    <xf numFmtId="0" fontId="128" fillId="10" borderId="0" applyNumberFormat="0" applyBorder="0" applyAlignment="0" applyProtection="0"/>
    <xf numFmtId="0" fontId="128" fillId="10" borderId="0" applyNumberFormat="0" applyBorder="0" applyAlignment="0" applyProtection="0"/>
    <xf numFmtId="0" fontId="72" fillId="87" borderId="0" applyNumberFormat="0" applyBorder="0" applyAlignment="0" applyProtection="0"/>
    <xf numFmtId="0" fontId="128" fillId="10" borderId="0" applyNumberFormat="0" applyBorder="0" applyAlignment="0" applyProtection="0"/>
    <xf numFmtId="0" fontId="128" fillId="10" borderId="0" applyNumberFormat="0" applyBorder="0" applyAlignment="0" applyProtection="0"/>
    <xf numFmtId="0" fontId="128" fillId="10" borderId="0" applyNumberFormat="0" applyBorder="0" applyAlignment="0" applyProtection="0"/>
    <xf numFmtId="0" fontId="128" fillId="10" borderId="0" applyNumberFormat="0" applyBorder="0" applyAlignment="0" applyProtection="0"/>
    <xf numFmtId="0" fontId="128" fillId="10" borderId="0" applyNumberFormat="0" applyBorder="0" applyAlignment="0" applyProtection="0"/>
    <xf numFmtId="0" fontId="128" fillId="10" borderId="0" applyNumberFormat="0" applyBorder="0" applyAlignment="0" applyProtection="0"/>
    <xf numFmtId="0" fontId="128" fillId="10" borderId="0" applyNumberFormat="0" applyBorder="0" applyAlignment="0" applyProtection="0"/>
    <xf numFmtId="0" fontId="128" fillId="10" borderId="0" applyNumberFormat="0" applyBorder="0" applyAlignment="0" applyProtection="0"/>
    <xf numFmtId="0" fontId="128" fillId="10" borderId="0" applyNumberFormat="0" applyBorder="0" applyAlignment="0" applyProtection="0"/>
    <xf numFmtId="0" fontId="128" fillId="10" borderId="0" applyNumberFormat="0" applyBorder="0" applyAlignment="0" applyProtection="0"/>
    <xf numFmtId="0" fontId="68" fillId="71" borderId="0" applyNumberFormat="0" applyBorder="0" applyAlignment="0" applyProtection="0"/>
    <xf numFmtId="40" fontId="110" fillId="0" borderId="0"/>
    <xf numFmtId="0" fontId="128" fillId="10" borderId="0" applyNumberFormat="0" applyBorder="0" applyAlignment="0" applyProtection="0"/>
    <xf numFmtId="0" fontId="128" fillId="10" borderId="0" applyNumberFormat="0" applyBorder="0" applyAlignment="0" applyProtection="0"/>
    <xf numFmtId="0" fontId="128" fillId="10" borderId="0" applyNumberFormat="0" applyBorder="0" applyAlignment="0" applyProtection="0"/>
    <xf numFmtId="0" fontId="68" fillId="67" borderId="0" applyNumberFormat="0" applyBorder="0" applyAlignment="0" applyProtection="0"/>
    <xf numFmtId="0" fontId="128" fillId="10" borderId="0" applyNumberFormat="0" applyBorder="0" applyAlignment="0" applyProtection="0"/>
    <xf numFmtId="0" fontId="128" fillId="10" borderId="0" applyNumberFormat="0" applyBorder="0" applyAlignment="0" applyProtection="0"/>
    <xf numFmtId="0" fontId="128" fillId="10" borderId="0" applyNumberFormat="0" applyBorder="0" applyAlignment="0" applyProtection="0"/>
    <xf numFmtId="0" fontId="128" fillId="10" borderId="0" applyNumberFormat="0" applyBorder="0" applyAlignment="0" applyProtection="0"/>
    <xf numFmtId="43" fontId="69" fillId="0" borderId="0" applyFont="0" applyFill="0" applyBorder="0" applyAlignment="0" applyProtection="0"/>
    <xf numFmtId="0" fontId="128" fillId="10" borderId="0" applyNumberFormat="0" applyBorder="0" applyAlignment="0" applyProtection="0"/>
    <xf numFmtId="0" fontId="128" fillId="10" borderId="0" applyNumberFormat="0" applyBorder="0" applyAlignment="0" applyProtection="0"/>
    <xf numFmtId="0" fontId="128" fillId="10" borderId="0" applyNumberFormat="0" applyBorder="0" applyAlignment="0" applyProtection="0"/>
    <xf numFmtId="0" fontId="128" fillId="10" borderId="0" applyNumberFormat="0" applyBorder="0" applyAlignment="0" applyProtection="0"/>
    <xf numFmtId="0" fontId="128" fillId="10" borderId="0" applyNumberFormat="0" applyBorder="0" applyAlignment="0" applyProtection="0"/>
    <xf numFmtId="0" fontId="128" fillId="10" borderId="0" applyNumberFormat="0" applyBorder="0" applyAlignment="0" applyProtection="0"/>
    <xf numFmtId="0" fontId="68" fillId="71" borderId="0" applyNumberFormat="0" applyBorder="0" applyAlignment="0" applyProtection="0"/>
    <xf numFmtId="0" fontId="76" fillId="0" borderId="0" applyNumberFormat="0" applyFill="0" applyBorder="0" applyAlignment="0" applyProtection="0"/>
    <xf numFmtId="0" fontId="76" fillId="0" borderId="0" applyNumberFormat="0" applyFill="0" applyBorder="0" applyAlignment="0" applyProtection="0"/>
    <xf numFmtId="0" fontId="128" fillId="10" borderId="0" applyNumberFormat="0" applyBorder="0" applyAlignment="0" applyProtection="0"/>
    <xf numFmtId="0" fontId="128" fillId="10" borderId="0" applyNumberFormat="0" applyBorder="0" applyAlignment="0" applyProtection="0"/>
    <xf numFmtId="0" fontId="76" fillId="0" borderId="0" applyNumberFormat="0" applyFill="0" applyBorder="0" applyAlignment="0" applyProtection="0"/>
    <xf numFmtId="0" fontId="76" fillId="0" borderId="0" applyNumberFormat="0" applyFill="0" applyBorder="0" applyAlignment="0" applyProtection="0"/>
    <xf numFmtId="0" fontId="128" fillId="10" borderId="0" applyNumberFormat="0" applyBorder="0" applyAlignment="0" applyProtection="0"/>
    <xf numFmtId="0" fontId="128" fillId="10" borderId="0" applyNumberFormat="0" applyBorder="0" applyAlignment="0" applyProtection="0"/>
    <xf numFmtId="0" fontId="128" fillId="10" borderId="0" applyNumberFormat="0" applyBorder="0" applyAlignment="0" applyProtection="0"/>
    <xf numFmtId="0" fontId="128" fillId="10" borderId="0" applyNumberFormat="0" applyBorder="0" applyAlignment="0" applyProtection="0"/>
    <xf numFmtId="0" fontId="128" fillId="10" borderId="0" applyNumberFormat="0" applyBorder="0" applyAlignment="0" applyProtection="0"/>
    <xf numFmtId="0" fontId="128" fillId="10" borderId="0" applyNumberFormat="0" applyBorder="0" applyAlignment="0" applyProtection="0"/>
    <xf numFmtId="0" fontId="128" fillId="10" borderId="0" applyNumberFormat="0" applyBorder="0" applyAlignment="0" applyProtection="0"/>
    <xf numFmtId="0" fontId="128" fillId="10" borderId="0" applyNumberFormat="0" applyBorder="0" applyAlignment="0" applyProtection="0"/>
    <xf numFmtId="0" fontId="128" fillId="10" borderId="0" applyNumberFormat="0" applyBorder="0" applyAlignment="0" applyProtection="0"/>
    <xf numFmtId="43" fontId="128" fillId="0" borderId="0" applyFont="0" applyFill="0" applyBorder="0" applyAlignment="0" applyProtection="0"/>
    <xf numFmtId="0" fontId="128" fillId="10" borderId="0" applyNumberFormat="0" applyBorder="0" applyAlignment="0" applyProtection="0"/>
    <xf numFmtId="0" fontId="128" fillId="10" borderId="0" applyNumberFormat="0" applyBorder="0" applyAlignment="0" applyProtection="0"/>
    <xf numFmtId="0" fontId="128" fillId="10" borderId="0" applyNumberFormat="0" applyBorder="0" applyAlignment="0" applyProtection="0"/>
    <xf numFmtId="0" fontId="128" fillId="10" borderId="0" applyNumberFormat="0" applyBorder="0" applyAlignment="0" applyProtection="0"/>
    <xf numFmtId="0" fontId="128" fillId="10" borderId="0" applyNumberFormat="0" applyBorder="0" applyAlignment="0" applyProtection="0"/>
    <xf numFmtId="0" fontId="128" fillId="10" borderId="0" applyNumberFormat="0" applyBorder="0" applyAlignment="0" applyProtection="0"/>
    <xf numFmtId="0" fontId="128" fillId="10" borderId="0" applyNumberFormat="0" applyBorder="0" applyAlignment="0" applyProtection="0"/>
    <xf numFmtId="0" fontId="128" fillId="10" borderId="0" applyNumberFormat="0" applyBorder="0" applyAlignment="0" applyProtection="0"/>
    <xf numFmtId="0" fontId="128" fillId="10" borderId="0" applyNumberFormat="0" applyBorder="0" applyAlignment="0" applyProtection="0"/>
    <xf numFmtId="0" fontId="128" fillId="10" borderId="0" applyNumberFormat="0" applyBorder="0" applyAlignment="0" applyProtection="0"/>
    <xf numFmtId="0" fontId="128" fillId="9" borderId="0" applyNumberFormat="0" applyBorder="0" applyAlignment="0" applyProtection="0"/>
    <xf numFmtId="0" fontId="128" fillId="10" borderId="0" applyNumberFormat="0" applyBorder="0" applyAlignment="0" applyProtection="0"/>
    <xf numFmtId="0" fontId="128" fillId="10" borderId="0" applyNumberFormat="0" applyBorder="0" applyAlignment="0" applyProtection="0"/>
    <xf numFmtId="0" fontId="128" fillId="10" borderId="0" applyNumberFormat="0" applyBorder="0" applyAlignment="0" applyProtection="0"/>
    <xf numFmtId="0" fontId="128" fillId="10" borderId="0" applyNumberFormat="0" applyBorder="0" applyAlignment="0" applyProtection="0"/>
    <xf numFmtId="0" fontId="128" fillId="10" borderId="0" applyNumberFormat="0" applyBorder="0" applyAlignment="0" applyProtection="0"/>
    <xf numFmtId="0" fontId="128" fillId="10" borderId="0" applyNumberFormat="0" applyBorder="0" applyAlignment="0" applyProtection="0"/>
    <xf numFmtId="0" fontId="128" fillId="10" borderId="0" applyNumberFormat="0" applyBorder="0" applyAlignment="0" applyProtection="0"/>
    <xf numFmtId="0" fontId="128" fillId="10" borderId="0" applyNumberFormat="0" applyBorder="0" applyAlignment="0" applyProtection="0"/>
    <xf numFmtId="0" fontId="128" fillId="10" borderId="0" applyNumberFormat="0" applyBorder="0" applyAlignment="0" applyProtection="0"/>
    <xf numFmtId="0" fontId="128" fillId="10" borderId="0" applyNumberFormat="0" applyBorder="0" applyAlignment="0" applyProtection="0"/>
    <xf numFmtId="0" fontId="128" fillId="10" borderId="0" applyNumberFormat="0" applyBorder="0" applyAlignment="0" applyProtection="0"/>
    <xf numFmtId="0" fontId="128" fillId="10" borderId="0" applyNumberFormat="0" applyBorder="0" applyAlignment="0" applyProtection="0"/>
    <xf numFmtId="0" fontId="128" fillId="10" borderId="0" applyNumberFormat="0" applyBorder="0" applyAlignment="0" applyProtection="0"/>
    <xf numFmtId="0" fontId="128" fillId="10" borderId="0" applyNumberFormat="0" applyBorder="0" applyAlignment="0" applyProtection="0"/>
    <xf numFmtId="0" fontId="128" fillId="10" borderId="0" applyNumberFormat="0" applyBorder="0" applyAlignment="0" applyProtection="0"/>
    <xf numFmtId="0" fontId="128" fillId="10" borderId="0" applyNumberFormat="0" applyBorder="0" applyAlignment="0" applyProtection="0"/>
    <xf numFmtId="0" fontId="128" fillId="10" borderId="0" applyNumberFormat="0" applyBorder="0" applyAlignment="0" applyProtection="0"/>
    <xf numFmtId="3" fontId="26" fillId="0" borderId="0" applyFill="0" applyBorder="0" applyAlignment="0" applyProtection="0"/>
    <xf numFmtId="0" fontId="128" fillId="10" borderId="0" applyNumberFormat="0" applyBorder="0" applyAlignment="0" applyProtection="0"/>
    <xf numFmtId="0" fontId="128" fillId="10" borderId="0" applyNumberFormat="0" applyBorder="0" applyAlignment="0" applyProtection="0"/>
    <xf numFmtId="0" fontId="128" fillId="10" borderId="0" applyNumberFormat="0" applyBorder="0" applyAlignment="0" applyProtection="0"/>
    <xf numFmtId="0" fontId="128" fillId="10" borderId="0" applyNumberFormat="0" applyBorder="0" applyAlignment="0" applyProtection="0"/>
    <xf numFmtId="0" fontId="128" fillId="10" borderId="0" applyNumberFormat="0" applyBorder="0" applyAlignment="0" applyProtection="0"/>
    <xf numFmtId="0" fontId="128" fillId="10" borderId="0" applyNumberFormat="0" applyBorder="0" applyAlignment="0" applyProtection="0"/>
    <xf numFmtId="0" fontId="128" fillId="10" borderId="0" applyNumberFormat="0" applyBorder="0" applyAlignment="0" applyProtection="0"/>
    <xf numFmtId="0" fontId="128" fillId="10" borderId="0" applyNumberFormat="0" applyBorder="0" applyAlignment="0" applyProtection="0"/>
    <xf numFmtId="0" fontId="128" fillId="10" borderId="0" applyNumberFormat="0" applyBorder="0" applyAlignment="0" applyProtection="0"/>
    <xf numFmtId="0" fontId="128" fillId="10" borderId="0" applyNumberFormat="0" applyBorder="0" applyAlignment="0" applyProtection="0"/>
    <xf numFmtId="0" fontId="128" fillId="0" borderId="0"/>
    <xf numFmtId="0" fontId="128" fillId="10" borderId="0" applyNumberFormat="0" applyBorder="0" applyAlignment="0" applyProtection="0"/>
    <xf numFmtId="0" fontId="128" fillId="10" borderId="0" applyNumberFormat="0" applyBorder="0" applyAlignment="0" applyProtection="0"/>
    <xf numFmtId="0" fontId="128" fillId="0" borderId="0"/>
    <xf numFmtId="0" fontId="128" fillId="10" borderId="0" applyNumberFormat="0" applyBorder="0" applyAlignment="0" applyProtection="0"/>
    <xf numFmtId="0" fontId="128" fillId="10" borderId="0" applyNumberFormat="0" applyBorder="0" applyAlignment="0" applyProtection="0"/>
    <xf numFmtId="43" fontId="69" fillId="0" borderId="0" applyFont="0" applyFill="0" applyBorder="0" applyAlignment="0" applyProtection="0"/>
    <xf numFmtId="0" fontId="128" fillId="10" borderId="0" applyNumberFormat="0" applyBorder="0" applyAlignment="0" applyProtection="0"/>
    <xf numFmtId="0" fontId="128" fillId="10" borderId="0" applyNumberFormat="0" applyBorder="0" applyAlignment="0" applyProtection="0"/>
    <xf numFmtId="40" fontId="65" fillId="0" borderId="0" applyFont="0" applyFill="0" applyBorder="0" applyAlignment="0" applyProtection="0"/>
    <xf numFmtId="0" fontId="26" fillId="0" borderId="0"/>
    <xf numFmtId="0" fontId="128" fillId="10" borderId="0" applyNumberFormat="0" applyBorder="0" applyAlignment="0" applyProtection="0"/>
    <xf numFmtId="0" fontId="128" fillId="10" borderId="0" applyNumberFormat="0" applyBorder="0" applyAlignment="0" applyProtection="0"/>
    <xf numFmtId="0" fontId="128" fillId="10" borderId="0" applyNumberFormat="0" applyBorder="0" applyAlignment="0" applyProtection="0"/>
    <xf numFmtId="0" fontId="128" fillId="10" borderId="0" applyNumberFormat="0" applyBorder="0" applyAlignment="0" applyProtection="0"/>
    <xf numFmtId="0" fontId="128" fillId="10" borderId="0" applyNumberFormat="0" applyBorder="0" applyAlignment="0" applyProtection="0"/>
    <xf numFmtId="0" fontId="128" fillId="10" borderId="0" applyNumberFormat="0" applyBorder="0" applyAlignment="0" applyProtection="0"/>
    <xf numFmtId="0" fontId="128" fillId="10" borderId="0" applyNumberFormat="0" applyBorder="0" applyAlignment="0" applyProtection="0"/>
    <xf numFmtId="0" fontId="128" fillId="10" borderId="0" applyNumberFormat="0" applyBorder="0" applyAlignment="0" applyProtection="0"/>
    <xf numFmtId="0" fontId="128" fillId="10" borderId="0" applyNumberFormat="0" applyBorder="0" applyAlignment="0" applyProtection="0"/>
    <xf numFmtId="0" fontId="128" fillId="10" borderId="0" applyNumberFormat="0" applyBorder="0" applyAlignment="0" applyProtection="0"/>
    <xf numFmtId="0" fontId="128" fillId="10" borderId="0" applyNumberFormat="0" applyBorder="0" applyAlignment="0" applyProtection="0"/>
    <xf numFmtId="0" fontId="128" fillId="10" borderId="0" applyNumberFormat="0" applyBorder="0" applyAlignment="0" applyProtection="0"/>
    <xf numFmtId="0" fontId="128" fillId="10" borderId="0" applyNumberFormat="0" applyBorder="0" applyAlignment="0" applyProtection="0"/>
    <xf numFmtId="0" fontId="128" fillId="10" borderId="0" applyNumberFormat="0" applyBorder="0" applyAlignment="0" applyProtection="0"/>
    <xf numFmtId="0" fontId="128" fillId="10" borderId="0" applyNumberFormat="0" applyBorder="0" applyAlignment="0" applyProtection="0"/>
    <xf numFmtId="0" fontId="128" fillId="10" borderId="0" applyNumberFormat="0" applyBorder="0" applyAlignment="0" applyProtection="0"/>
    <xf numFmtId="0" fontId="128" fillId="10" borderId="0" applyNumberFormat="0" applyBorder="0" applyAlignment="0" applyProtection="0"/>
    <xf numFmtId="0" fontId="128" fillId="10" borderId="0" applyNumberFormat="0" applyBorder="0" applyAlignment="0" applyProtection="0"/>
    <xf numFmtId="0" fontId="128" fillId="10" borderId="0" applyNumberFormat="0" applyBorder="0" applyAlignment="0" applyProtection="0"/>
    <xf numFmtId="0" fontId="128" fillId="10" borderId="0" applyNumberFormat="0" applyBorder="0" applyAlignment="0" applyProtection="0"/>
    <xf numFmtId="0" fontId="128" fillId="9" borderId="0" applyNumberFormat="0" applyBorder="0" applyAlignment="0" applyProtection="0"/>
    <xf numFmtId="0" fontId="128" fillId="10" borderId="0" applyNumberFormat="0" applyBorder="0" applyAlignment="0" applyProtection="0"/>
    <xf numFmtId="0" fontId="128" fillId="9" borderId="0" applyNumberFormat="0" applyBorder="0" applyAlignment="0" applyProtection="0"/>
    <xf numFmtId="0" fontId="128" fillId="9" borderId="0" applyNumberFormat="0" applyBorder="0" applyAlignment="0" applyProtection="0"/>
    <xf numFmtId="0" fontId="128" fillId="9" borderId="0" applyNumberFormat="0" applyBorder="0" applyAlignment="0" applyProtection="0"/>
    <xf numFmtId="0" fontId="128" fillId="9" borderId="0" applyNumberFormat="0" applyBorder="0" applyAlignment="0" applyProtection="0"/>
    <xf numFmtId="0" fontId="128" fillId="9" borderId="0" applyNumberFormat="0" applyBorder="0" applyAlignment="0" applyProtection="0"/>
    <xf numFmtId="0" fontId="128" fillId="9" borderId="0" applyNumberFormat="0" applyBorder="0" applyAlignment="0" applyProtection="0"/>
    <xf numFmtId="0" fontId="128" fillId="9" borderId="0" applyNumberFormat="0" applyBorder="0" applyAlignment="0" applyProtection="0"/>
    <xf numFmtId="0" fontId="128" fillId="9" borderId="0" applyNumberFormat="0" applyBorder="0" applyAlignment="0" applyProtection="0"/>
    <xf numFmtId="172" fontId="104" fillId="0" borderId="9">
      <alignment horizontal="right"/>
    </xf>
    <xf numFmtId="0" fontId="128" fillId="9" borderId="0" applyNumberFormat="0" applyBorder="0" applyAlignment="0" applyProtection="0"/>
    <xf numFmtId="0" fontId="128" fillId="9" borderId="0" applyNumberFormat="0" applyBorder="0" applyAlignment="0" applyProtection="0"/>
    <xf numFmtId="0" fontId="128" fillId="9" borderId="0" applyNumberFormat="0" applyBorder="0" applyAlignment="0" applyProtection="0"/>
    <xf numFmtId="0" fontId="128" fillId="9" borderId="0" applyNumberFormat="0" applyBorder="0" applyAlignment="0" applyProtection="0"/>
    <xf numFmtId="0" fontId="128" fillId="9" borderId="0" applyNumberFormat="0" applyBorder="0" applyAlignment="0" applyProtection="0"/>
    <xf numFmtId="0" fontId="128" fillId="9" borderId="0" applyNumberFormat="0" applyBorder="0" applyAlignment="0" applyProtection="0"/>
    <xf numFmtId="0" fontId="128" fillId="9" borderId="0" applyNumberFormat="0" applyBorder="0" applyAlignment="0" applyProtection="0"/>
    <xf numFmtId="0" fontId="128" fillId="9" borderId="0" applyNumberFormat="0" applyBorder="0" applyAlignment="0" applyProtection="0"/>
    <xf numFmtId="0" fontId="68" fillId="83" borderId="0" applyNumberFormat="0" applyBorder="0" applyAlignment="0" applyProtection="0"/>
    <xf numFmtId="0" fontId="128" fillId="9" borderId="0" applyNumberFormat="0" applyBorder="0" applyAlignment="0" applyProtection="0"/>
    <xf numFmtId="0" fontId="128" fillId="9" borderId="0" applyNumberFormat="0" applyBorder="0" applyAlignment="0" applyProtection="0"/>
    <xf numFmtId="0" fontId="68" fillId="91" borderId="0" applyNumberFormat="0" applyBorder="0" applyAlignment="0" applyProtection="0"/>
    <xf numFmtId="0" fontId="128" fillId="0" borderId="0"/>
    <xf numFmtId="0" fontId="128" fillId="9" borderId="0" applyNumberFormat="0" applyBorder="0" applyAlignment="0" applyProtection="0"/>
    <xf numFmtId="0" fontId="128" fillId="9" borderId="0" applyNumberFormat="0" applyBorder="0" applyAlignment="0" applyProtection="0"/>
    <xf numFmtId="0" fontId="128" fillId="9" borderId="0" applyNumberFormat="0" applyBorder="0" applyAlignment="0" applyProtection="0"/>
    <xf numFmtId="0" fontId="128" fillId="9" borderId="0" applyNumberFormat="0" applyBorder="0" applyAlignment="0" applyProtection="0"/>
    <xf numFmtId="0" fontId="128" fillId="9" borderId="0" applyNumberFormat="0" applyBorder="0" applyAlignment="0" applyProtection="0"/>
    <xf numFmtId="0" fontId="128" fillId="9" borderId="0" applyNumberFormat="0" applyBorder="0" applyAlignment="0" applyProtection="0"/>
    <xf numFmtId="0" fontId="128" fillId="9" borderId="0" applyNumberFormat="0" applyBorder="0" applyAlignment="0" applyProtection="0"/>
    <xf numFmtId="0" fontId="128" fillId="9" borderId="0" applyNumberFormat="0" applyBorder="0" applyAlignment="0" applyProtection="0"/>
    <xf numFmtId="0" fontId="128" fillId="9" borderId="0" applyNumberFormat="0" applyBorder="0" applyAlignment="0" applyProtection="0"/>
    <xf numFmtId="0" fontId="128" fillId="9" borderId="0" applyNumberFormat="0" applyBorder="0" applyAlignment="0" applyProtection="0"/>
    <xf numFmtId="0" fontId="68" fillId="83" borderId="0" applyNumberFormat="0" applyBorder="0" applyAlignment="0" applyProtection="0"/>
    <xf numFmtId="0" fontId="128" fillId="9" borderId="0" applyNumberFormat="0" applyBorder="0" applyAlignment="0" applyProtection="0"/>
    <xf numFmtId="0" fontId="128" fillId="9" borderId="0" applyNumberFormat="0" applyBorder="0" applyAlignment="0" applyProtection="0"/>
    <xf numFmtId="0" fontId="128" fillId="9" borderId="0" applyNumberFormat="0" applyBorder="0" applyAlignment="0" applyProtection="0"/>
    <xf numFmtId="0" fontId="128" fillId="9" borderId="0" applyNumberFormat="0" applyBorder="0" applyAlignment="0" applyProtection="0"/>
    <xf numFmtId="0" fontId="128" fillId="9" borderId="0" applyNumberFormat="0" applyBorder="0" applyAlignment="0" applyProtection="0"/>
    <xf numFmtId="0" fontId="128" fillId="9" borderId="0" applyNumberFormat="0" applyBorder="0" applyAlignment="0" applyProtection="0"/>
    <xf numFmtId="0" fontId="128" fillId="9" borderId="0" applyNumberFormat="0" applyBorder="0" applyAlignment="0" applyProtection="0"/>
    <xf numFmtId="0" fontId="128" fillId="9" borderId="0" applyNumberFormat="0" applyBorder="0" applyAlignment="0" applyProtection="0"/>
    <xf numFmtId="0" fontId="128" fillId="9" borderId="0" applyNumberFormat="0" applyBorder="0" applyAlignment="0" applyProtection="0"/>
    <xf numFmtId="0" fontId="128" fillId="9" borderId="0" applyNumberFormat="0" applyBorder="0" applyAlignment="0" applyProtection="0"/>
    <xf numFmtId="0" fontId="128" fillId="9" borderId="0" applyNumberFormat="0" applyBorder="0" applyAlignment="0" applyProtection="0"/>
    <xf numFmtId="0" fontId="113" fillId="31" borderId="0">
      <alignment vertical="top"/>
      <protection locked="0"/>
    </xf>
    <xf numFmtId="0" fontId="128" fillId="9" borderId="0" applyNumberFormat="0" applyBorder="0" applyAlignment="0" applyProtection="0"/>
    <xf numFmtId="0" fontId="128" fillId="9" borderId="0" applyNumberFormat="0" applyBorder="0" applyAlignment="0" applyProtection="0"/>
    <xf numFmtId="0" fontId="128" fillId="9" borderId="0" applyNumberFormat="0" applyBorder="0" applyAlignment="0" applyProtection="0"/>
    <xf numFmtId="0" fontId="128" fillId="9" borderId="0" applyNumberFormat="0" applyBorder="0" applyAlignment="0" applyProtection="0"/>
    <xf numFmtId="0" fontId="128" fillId="9" borderId="0" applyNumberFormat="0" applyBorder="0" applyAlignment="0" applyProtection="0"/>
    <xf numFmtId="0" fontId="128" fillId="9" borderId="0" applyNumberFormat="0" applyBorder="0" applyAlignment="0" applyProtection="0"/>
    <xf numFmtId="0" fontId="128" fillId="9" borderId="0" applyNumberFormat="0" applyBorder="0" applyAlignment="0" applyProtection="0"/>
    <xf numFmtId="0" fontId="128" fillId="9" borderId="0" applyNumberFormat="0" applyBorder="0" applyAlignment="0" applyProtection="0"/>
    <xf numFmtId="0" fontId="128" fillId="9" borderId="0" applyNumberFormat="0" applyBorder="0" applyAlignment="0" applyProtection="0"/>
    <xf numFmtId="0" fontId="128" fillId="9" borderId="0" applyNumberFormat="0" applyBorder="0" applyAlignment="0" applyProtection="0"/>
    <xf numFmtId="0" fontId="128" fillId="9" borderId="0" applyNumberFormat="0" applyBorder="0" applyAlignment="0" applyProtection="0"/>
    <xf numFmtId="0" fontId="128" fillId="9" borderId="0" applyNumberFormat="0" applyBorder="0" applyAlignment="0" applyProtection="0"/>
    <xf numFmtId="0" fontId="128" fillId="9" borderId="0" applyNumberFormat="0" applyBorder="0" applyAlignment="0" applyProtection="0"/>
    <xf numFmtId="0" fontId="128" fillId="9" borderId="0" applyNumberFormat="0" applyBorder="0" applyAlignment="0" applyProtection="0"/>
    <xf numFmtId="0" fontId="128" fillId="9" borderId="0" applyNumberFormat="0" applyBorder="0" applyAlignment="0" applyProtection="0"/>
    <xf numFmtId="0" fontId="128" fillId="9" borderId="0" applyNumberFormat="0" applyBorder="0" applyAlignment="0" applyProtection="0"/>
    <xf numFmtId="0" fontId="128" fillId="9" borderId="0" applyNumberFormat="0" applyBorder="0" applyAlignment="0" applyProtection="0"/>
    <xf numFmtId="0" fontId="128" fillId="9" borderId="0" applyNumberFormat="0" applyBorder="0" applyAlignment="0" applyProtection="0"/>
    <xf numFmtId="0" fontId="128" fillId="9" borderId="0" applyNumberFormat="0" applyBorder="0" applyAlignment="0" applyProtection="0"/>
    <xf numFmtId="0" fontId="128" fillId="9" borderId="0" applyNumberFormat="0" applyBorder="0" applyAlignment="0" applyProtection="0"/>
    <xf numFmtId="0" fontId="128" fillId="9" borderId="0" applyNumberFormat="0" applyBorder="0" applyAlignment="0" applyProtection="0"/>
    <xf numFmtId="0" fontId="128" fillId="9" borderId="0" applyNumberFormat="0" applyBorder="0" applyAlignment="0" applyProtection="0"/>
    <xf numFmtId="0" fontId="128" fillId="9" borderId="0" applyNumberFormat="0" applyBorder="0" applyAlignment="0" applyProtection="0"/>
    <xf numFmtId="0" fontId="128" fillId="9" borderId="0" applyNumberFormat="0" applyBorder="0" applyAlignment="0" applyProtection="0"/>
    <xf numFmtId="0" fontId="128" fillId="9" borderId="0" applyNumberFormat="0" applyBorder="0" applyAlignment="0" applyProtection="0"/>
    <xf numFmtId="0" fontId="128" fillId="9" borderId="0" applyNumberFormat="0" applyBorder="0" applyAlignment="0" applyProtection="0"/>
    <xf numFmtId="0" fontId="128" fillId="9" borderId="0" applyNumberFormat="0" applyBorder="0" applyAlignment="0" applyProtection="0"/>
    <xf numFmtId="0" fontId="128" fillId="9" borderId="0" applyNumberFormat="0" applyBorder="0" applyAlignment="0" applyProtection="0"/>
    <xf numFmtId="0" fontId="128" fillId="9" borderId="0" applyNumberFormat="0" applyBorder="0" applyAlignment="0" applyProtection="0"/>
    <xf numFmtId="0" fontId="128" fillId="9" borderId="0" applyNumberFormat="0" applyBorder="0" applyAlignment="0" applyProtection="0"/>
    <xf numFmtId="0" fontId="128" fillId="9" borderId="0" applyNumberFormat="0" applyBorder="0" applyAlignment="0" applyProtection="0"/>
    <xf numFmtId="0" fontId="128" fillId="9" borderId="0" applyNumberFormat="0" applyBorder="0" applyAlignment="0" applyProtection="0"/>
    <xf numFmtId="0" fontId="128" fillId="0" borderId="0"/>
    <xf numFmtId="0" fontId="128" fillId="9" borderId="0" applyNumberFormat="0" applyBorder="0" applyAlignment="0" applyProtection="0"/>
    <xf numFmtId="0" fontId="128" fillId="9" borderId="0" applyNumberFormat="0" applyBorder="0" applyAlignment="0" applyProtection="0"/>
    <xf numFmtId="0" fontId="128" fillId="9" borderId="0" applyNumberFormat="0" applyBorder="0" applyAlignment="0" applyProtection="0"/>
    <xf numFmtId="0" fontId="128" fillId="9" borderId="0" applyNumberFormat="0" applyBorder="0" applyAlignment="0" applyProtection="0"/>
    <xf numFmtId="0" fontId="128" fillId="9" borderId="0" applyNumberFormat="0" applyBorder="0" applyAlignment="0" applyProtection="0"/>
    <xf numFmtId="0" fontId="128" fillId="9" borderId="0" applyNumberFormat="0" applyBorder="0" applyAlignment="0" applyProtection="0"/>
    <xf numFmtId="0" fontId="128" fillId="9" borderId="0" applyNumberFormat="0" applyBorder="0" applyAlignment="0" applyProtection="0"/>
    <xf numFmtId="0" fontId="128" fillId="9" borderId="0" applyNumberFormat="0" applyBorder="0" applyAlignment="0" applyProtection="0"/>
    <xf numFmtId="0" fontId="128" fillId="9" borderId="0" applyNumberFormat="0" applyBorder="0" applyAlignment="0" applyProtection="0"/>
    <xf numFmtId="0" fontId="128" fillId="9" borderId="0" applyNumberFormat="0" applyBorder="0" applyAlignment="0" applyProtection="0"/>
    <xf numFmtId="0" fontId="128" fillId="9" borderId="0" applyNumberFormat="0" applyBorder="0" applyAlignment="0" applyProtection="0"/>
    <xf numFmtId="0" fontId="128" fillId="9" borderId="0" applyNumberFormat="0" applyBorder="0" applyAlignment="0" applyProtection="0"/>
    <xf numFmtId="0" fontId="128" fillId="9" borderId="0" applyNumberFormat="0" applyBorder="0" applyAlignment="0" applyProtection="0"/>
    <xf numFmtId="0" fontId="128" fillId="9" borderId="0" applyNumberFormat="0" applyBorder="0" applyAlignment="0" applyProtection="0"/>
    <xf numFmtId="0" fontId="128" fillId="9" borderId="0" applyNumberFormat="0" applyBorder="0" applyAlignment="0" applyProtection="0"/>
    <xf numFmtId="0" fontId="128" fillId="9" borderId="0" applyNumberFormat="0" applyBorder="0" applyAlignment="0" applyProtection="0"/>
    <xf numFmtId="43" fontId="128" fillId="0" borderId="0" applyFont="0" applyFill="0" applyBorder="0" applyAlignment="0" applyProtection="0"/>
    <xf numFmtId="0" fontId="72" fillId="92" borderId="0" applyNumberFormat="0" applyBorder="0" applyAlignment="0" applyProtection="0"/>
    <xf numFmtId="43" fontId="79" fillId="0" borderId="0" applyFont="0" applyFill="0" applyBorder="0" applyAlignment="0" applyProtection="0"/>
    <xf numFmtId="0" fontId="72" fillId="92" borderId="0" applyNumberFormat="0" applyBorder="0" applyAlignment="0" applyProtection="0"/>
    <xf numFmtId="43" fontId="66" fillId="0" borderId="0">
      <alignment vertical="top"/>
      <protection locked="0"/>
    </xf>
    <xf numFmtId="0" fontId="71" fillId="93" borderId="0" applyNumberFormat="0" applyBorder="0" applyAlignment="0" applyProtection="0"/>
    <xf numFmtId="0" fontId="72" fillId="29" borderId="0" applyNumberFormat="0" applyBorder="0" applyAlignment="0" applyProtection="0"/>
    <xf numFmtId="0" fontId="72" fillId="29" borderId="0" applyNumberFormat="0" applyBorder="0" applyAlignment="0" applyProtection="0"/>
    <xf numFmtId="0" fontId="71" fillId="36" borderId="0" applyNumberFormat="0" applyBorder="0" applyAlignment="0" applyProtection="0"/>
    <xf numFmtId="0" fontId="85" fillId="76" borderId="0" applyNumberFormat="0" applyBorder="0" applyAlignment="0" applyProtection="0"/>
    <xf numFmtId="0" fontId="72" fillId="30" borderId="0" applyNumberFormat="0" applyBorder="0" applyAlignment="0" applyProtection="0"/>
    <xf numFmtId="0" fontId="72" fillId="25" borderId="0" applyNumberFormat="0" applyBorder="0" applyAlignment="0" applyProtection="0"/>
    <xf numFmtId="0" fontId="71" fillId="94" borderId="0" applyNumberFormat="0" applyBorder="0" applyAlignment="0" applyProtection="0"/>
    <xf numFmtId="0" fontId="72" fillId="75" borderId="0" applyNumberFormat="0" applyBorder="0" applyAlignment="0" applyProtection="0"/>
    <xf numFmtId="168" fontId="26" fillId="0" borderId="0" applyFont="0" applyFill="0" applyBorder="0" applyAlignment="0" applyProtection="0"/>
    <xf numFmtId="43" fontId="128" fillId="0" borderId="0" applyFont="0" applyFill="0" applyBorder="0" applyAlignment="0" applyProtection="0"/>
    <xf numFmtId="0" fontId="72" fillId="87" borderId="0" applyNumberFormat="0" applyBorder="0" applyAlignment="0" applyProtection="0"/>
    <xf numFmtId="0" fontId="72" fillId="75" borderId="0" applyNumberFormat="0" applyBorder="0" applyAlignment="0" applyProtection="0"/>
    <xf numFmtId="0" fontId="71" fillId="70" borderId="0" applyNumberFormat="0" applyBorder="0" applyAlignment="0" applyProtection="0"/>
    <xf numFmtId="0" fontId="72" fillId="27" borderId="0" applyNumberFormat="0" applyBorder="0" applyAlignment="0" applyProtection="0"/>
    <xf numFmtId="0" fontId="72" fillId="81" borderId="0" applyNumberFormat="0" applyBorder="0" applyAlignment="0" applyProtection="0"/>
    <xf numFmtId="0" fontId="72" fillId="27" borderId="0" applyNumberFormat="0" applyBorder="0" applyAlignment="0" applyProtection="0"/>
    <xf numFmtId="0" fontId="71" fillId="72" borderId="0" applyNumberFormat="0" applyBorder="0" applyAlignment="0" applyProtection="0"/>
    <xf numFmtId="0" fontId="71" fillId="95" borderId="0" applyNumberFormat="0" applyBorder="0" applyAlignment="0" applyProtection="0"/>
    <xf numFmtId="0" fontId="72" fillId="52" borderId="0" applyNumberFormat="0" applyBorder="0" applyAlignment="0" applyProtection="0"/>
    <xf numFmtId="0" fontId="72" fillId="56" borderId="0" applyNumberFormat="0" applyBorder="0" applyAlignment="0" applyProtection="0"/>
    <xf numFmtId="0" fontId="71" fillId="50" borderId="0" applyNumberFormat="0" applyBorder="0" applyAlignment="0" applyProtection="0"/>
    <xf numFmtId="0" fontId="72" fillId="51" borderId="0" applyNumberFormat="0" applyBorder="0" applyAlignment="0" applyProtection="0"/>
    <xf numFmtId="0" fontId="72" fillId="51" borderId="0" applyNumberFormat="0" applyBorder="0" applyAlignment="0" applyProtection="0"/>
    <xf numFmtId="0" fontId="72" fillId="75" borderId="0" applyNumberFormat="0" applyBorder="0" applyAlignment="0" applyProtection="0"/>
    <xf numFmtId="0" fontId="72" fillId="75" borderId="0" applyNumberFormat="0" applyBorder="0" applyAlignment="0" applyProtection="0"/>
    <xf numFmtId="0" fontId="71" fillId="55" borderId="0" applyNumberFormat="0" applyBorder="0" applyAlignment="0" applyProtection="0"/>
    <xf numFmtId="0" fontId="72" fillId="27" borderId="0" applyNumberFormat="0" applyBorder="0" applyAlignment="0" applyProtection="0"/>
    <xf numFmtId="0" fontId="72" fillId="81" borderId="0" applyNumberFormat="0" applyBorder="0" applyAlignment="0" applyProtection="0"/>
    <xf numFmtId="0" fontId="26" fillId="0" borderId="0"/>
    <xf numFmtId="0" fontId="85" fillId="54" borderId="0" applyNumberFormat="0" applyBorder="0" applyAlignment="0" applyProtection="0"/>
    <xf numFmtId="0" fontId="85" fillId="76" borderId="0" applyNumberFormat="0" applyBorder="0" applyAlignment="0" applyProtection="0"/>
    <xf numFmtId="0" fontId="114" fillId="31" borderId="0" applyNumberFormat="0" applyBorder="0" applyAlignment="0" applyProtection="0"/>
    <xf numFmtId="0" fontId="101" fillId="88" borderId="70" applyNumberFormat="0" applyAlignment="0" applyProtection="0"/>
    <xf numFmtId="0" fontId="101" fillId="80" borderId="70" applyNumberFormat="0" applyAlignment="0" applyProtection="0"/>
    <xf numFmtId="0" fontId="101" fillId="88" borderId="70" applyNumberFormat="0" applyAlignment="0" applyProtection="0"/>
    <xf numFmtId="0" fontId="94" fillId="21" borderId="56" applyNumberFormat="0" applyAlignment="0" applyProtection="0"/>
    <xf numFmtId="43" fontId="128" fillId="0" borderId="0" applyFont="0" applyFill="0" applyBorder="0" applyAlignment="0" applyProtection="0"/>
    <xf numFmtId="0" fontId="115" fillId="96" borderId="0" applyNumberFormat="0" applyBorder="0" applyAlignment="0" applyProtection="0"/>
    <xf numFmtId="43" fontId="128" fillId="0" borderId="0" applyFont="0" applyFill="0" applyBorder="0" applyAlignment="0" applyProtection="0"/>
    <xf numFmtId="177" fontId="81" fillId="0" borderId="0" applyFont="0" applyFill="0" applyBorder="0" applyAlignment="0" applyProtection="0"/>
    <xf numFmtId="43" fontId="68" fillId="0" borderId="0">
      <alignment vertical="top"/>
      <protection locked="0"/>
    </xf>
    <xf numFmtId="4" fontId="95" fillId="0" borderId="0" applyFont="0" applyFill="0" applyBorder="0" applyAlignment="0" applyProtection="0"/>
    <xf numFmtId="168" fontId="68" fillId="0" borderId="0">
      <alignment vertical="top"/>
      <protection locked="0"/>
    </xf>
    <xf numFmtId="43" fontId="70" fillId="0" borderId="0" applyFont="0" applyFill="0" applyBorder="0" applyAlignment="0" applyProtection="0"/>
    <xf numFmtId="43" fontId="128" fillId="0" borderId="0" applyFont="0" applyFill="0" applyBorder="0" applyAlignment="0" applyProtection="0"/>
    <xf numFmtId="0" fontId="111" fillId="47" borderId="0" applyNumberFormat="0" applyBorder="0" applyAlignment="0" applyProtection="0"/>
    <xf numFmtId="43" fontId="128" fillId="0" borderId="0" applyFont="0" applyFill="0" applyBorder="0" applyAlignment="0" applyProtection="0"/>
    <xf numFmtId="43" fontId="70" fillId="0" borderId="0" applyFont="0" applyFill="0" applyBorder="0" applyAlignment="0" applyProtection="0"/>
    <xf numFmtId="168" fontId="81"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68" fillId="0" borderId="0" applyFont="0" applyFill="0" applyBorder="0" applyAlignment="0" applyProtection="0"/>
    <xf numFmtId="168" fontId="26" fillId="0" borderId="0" applyFont="0" applyFill="0" applyBorder="0" applyAlignment="0" applyProtection="0"/>
    <xf numFmtId="43" fontId="128" fillId="0" borderId="0" applyFont="0" applyFill="0" applyBorder="0" applyAlignment="0" applyProtection="0"/>
    <xf numFmtId="43" fontId="6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168" fontId="26" fillId="0" borderId="0" applyFont="0" applyFill="0" applyBorder="0" applyAlignment="0" applyProtection="0"/>
    <xf numFmtId="43" fontId="128"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34" fillId="0" borderId="0" applyFont="0" applyFill="0" applyBorder="0" applyAlignment="0" applyProtection="0"/>
    <xf numFmtId="164" fontId="26" fillId="0" borderId="0" applyFont="0" applyFill="0" applyBorder="0" applyAlignment="0" applyProtection="0"/>
    <xf numFmtId="164" fontId="26" fillId="0" borderId="0" applyFont="0" applyFill="0" applyBorder="0" applyAlignment="0" applyProtection="0"/>
    <xf numFmtId="0" fontId="128" fillId="0" borderId="0"/>
    <xf numFmtId="43" fontId="34" fillId="0" borderId="0" applyFont="0" applyFill="0" applyBorder="0" applyAlignment="0" applyProtection="0"/>
    <xf numFmtId="43" fontId="68" fillId="0" borderId="0" applyFont="0" applyFill="0" applyBorder="0" applyAlignment="0" applyProtection="0"/>
    <xf numFmtId="43" fontId="68" fillId="0" borderId="0" applyFont="0" applyFill="0" applyBorder="0" applyAlignment="0" applyProtection="0"/>
    <xf numFmtId="43" fontId="26" fillId="0" borderId="0" applyFont="0" applyFill="0" applyBorder="0" applyAlignment="0" applyProtection="0"/>
    <xf numFmtId="43" fontId="69" fillId="0" borderId="0" applyFont="0" applyFill="0" applyBorder="0" applyAlignment="0" applyProtection="0"/>
    <xf numFmtId="177" fontId="81" fillId="0" borderId="0" applyFont="0" applyFill="0" applyBorder="0" applyAlignment="0" applyProtection="0"/>
    <xf numFmtId="168" fontId="26" fillId="0" borderId="0" applyFont="0" applyFill="0" applyBorder="0" applyAlignment="0" applyProtection="0"/>
    <xf numFmtId="43" fontId="26" fillId="0" borderId="0" applyFont="0" applyFill="0" applyBorder="0" applyAlignment="0" applyProtection="0"/>
    <xf numFmtId="43" fontId="68" fillId="0" borderId="0" applyFont="0" applyFill="0" applyBorder="0" applyAlignment="0" applyProtection="0"/>
    <xf numFmtId="43" fontId="26" fillId="0" borderId="0" applyFont="0" applyFill="0" applyBorder="0" applyAlignment="0" applyProtection="0"/>
    <xf numFmtId="176" fontId="65" fillId="0" borderId="0">
      <alignment vertical="top"/>
      <protection locked="0"/>
    </xf>
    <xf numFmtId="40" fontId="65" fillId="0" borderId="0" applyFont="0" applyFill="0" applyBorder="0" applyAlignment="0" applyProtection="0"/>
    <xf numFmtId="176" fontId="65" fillId="0" borderId="0">
      <alignment vertical="top"/>
      <protection locked="0"/>
    </xf>
    <xf numFmtId="43" fontId="128"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168" fontId="128" fillId="0" borderId="0" applyFont="0" applyFill="0" applyBorder="0" applyAlignment="0" applyProtection="0"/>
    <xf numFmtId="0" fontId="67" fillId="0" borderId="0"/>
    <xf numFmtId="40" fontId="65" fillId="0" borderId="0" applyFont="0" applyFill="0" applyBorder="0" applyAlignment="0" applyProtection="0"/>
    <xf numFmtId="0" fontId="128" fillId="0" borderId="0"/>
    <xf numFmtId="177" fontId="81" fillId="0" borderId="0" applyFont="0" applyFill="0" applyBorder="0" applyAlignment="0" applyProtection="0"/>
    <xf numFmtId="43" fontId="70" fillId="0" borderId="0" applyFont="0" applyFill="0" applyBorder="0" applyAlignment="0" applyProtection="0"/>
    <xf numFmtId="0" fontId="28" fillId="0" borderId="0"/>
    <xf numFmtId="43" fontId="26" fillId="0" borderId="0" applyFont="0" applyFill="0" applyBorder="0" applyAlignment="0" applyProtection="0"/>
    <xf numFmtId="168" fontId="67" fillId="0" borderId="0" applyFont="0" applyFill="0" applyBorder="0" applyAlignment="0" applyProtection="0"/>
    <xf numFmtId="0" fontId="26" fillId="0" borderId="0">
      <protection locked="0"/>
    </xf>
    <xf numFmtId="168" fontId="128" fillId="0" borderId="0" applyFont="0" applyFill="0" applyBorder="0" applyAlignment="0" applyProtection="0"/>
    <xf numFmtId="0" fontId="81" fillId="0" borderId="0"/>
    <xf numFmtId="43" fontId="26" fillId="0" borderId="0" applyFont="0" applyFill="0" applyBorder="0" applyAlignment="0" applyProtection="0"/>
    <xf numFmtId="0" fontId="68" fillId="39" borderId="60" applyNumberFormat="0" applyFont="0" applyAlignment="0" applyProtection="0"/>
    <xf numFmtId="0" fontId="68" fillId="39" borderId="60" applyNumberFormat="0" applyFont="0" applyAlignment="0" applyProtection="0"/>
    <xf numFmtId="0" fontId="26" fillId="0" borderId="0"/>
    <xf numFmtId="4" fontId="95" fillId="0" borderId="0" applyFont="0" applyFill="0" applyBorder="0" applyAlignment="0" applyProtection="0"/>
    <xf numFmtId="168" fontId="128" fillId="0" borderId="0" applyFont="0" applyFill="0" applyBorder="0" applyAlignment="0" applyProtection="0"/>
    <xf numFmtId="174" fontId="67" fillId="0" borderId="0"/>
    <xf numFmtId="168" fontId="128" fillId="0" borderId="0" applyFont="0" applyFill="0" applyBorder="0" applyAlignment="0" applyProtection="0"/>
    <xf numFmtId="0" fontId="26" fillId="0" borderId="0"/>
    <xf numFmtId="0" fontId="26" fillId="0" borderId="0"/>
    <xf numFmtId="168" fontId="67" fillId="0" borderId="0" applyFont="0" applyFill="0" applyBorder="0" applyAlignment="0" applyProtection="0"/>
    <xf numFmtId="172" fontId="81" fillId="0" borderId="0" applyFont="0" applyFill="0" applyBorder="0" applyAlignment="0" applyProtection="0"/>
    <xf numFmtId="182" fontId="81" fillId="0" borderId="0" applyFont="0" applyFill="0" applyBorder="0" applyAlignment="0" applyProtection="0"/>
    <xf numFmtId="40" fontId="65" fillId="0" borderId="0" applyFont="0" applyFill="0" applyBorder="0" applyAlignment="0" applyProtection="0"/>
    <xf numFmtId="43" fontId="26" fillId="0" borderId="0" applyFont="0" applyFill="0" applyBorder="0" applyAlignment="0" applyProtection="0"/>
    <xf numFmtId="172" fontId="81" fillId="0" borderId="0" applyFont="0" applyFill="0" applyBorder="0" applyAlignment="0" applyProtection="0"/>
    <xf numFmtId="40" fontId="65" fillId="0" borderId="0" applyFont="0" applyFill="0" applyBorder="0" applyAlignment="0" applyProtection="0"/>
    <xf numFmtId="168" fontId="68" fillId="0" borderId="0" applyFont="0" applyFill="0" applyBorder="0" applyAlignment="0" applyProtection="0"/>
    <xf numFmtId="43" fontId="26"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168" fontId="66" fillId="0" borderId="0">
      <alignment vertical="top"/>
      <protection locked="0"/>
    </xf>
    <xf numFmtId="183" fontId="26" fillId="0" borderId="0" applyFont="0" applyFill="0" applyBorder="0" applyAlignment="0" applyProtection="0"/>
    <xf numFmtId="43" fontId="26" fillId="0" borderId="0" applyFont="0" applyFill="0" applyBorder="0" applyAlignment="0" applyProtection="0"/>
    <xf numFmtId="168" fontId="26" fillId="0" borderId="0">
      <alignment vertical="top"/>
      <protection locked="0"/>
    </xf>
    <xf numFmtId="177" fontId="26" fillId="0" borderId="0" applyFont="0" applyFill="0" applyBorder="0" applyAlignment="0" applyProtection="0"/>
    <xf numFmtId="43" fontId="26" fillId="0" borderId="0" applyFont="0" applyFill="0" applyBorder="0" applyAlignment="0" applyProtection="0"/>
    <xf numFmtId="43" fontId="69" fillId="0" borderId="0" applyFont="0" applyFill="0" applyBorder="0" applyAlignment="0" applyProtection="0"/>
    <xf numFmtId="43" fontId="26" fillId="0" borderId="0" applyFont="0" applyFill="0" applyBorder="0" applyAlignment="0" applyProtection="0"/>
    <xf numFmtId="168" fontId="67" fillId="0" borderId="0" applyFont="0" applyFill="0" applyBorder="0" applyAlignment="0" applyProtection="0"/>
    <xf numFmtId="40" fontId="65" fillId="0" borderId="0" applyFont="0" applyFill="0" applyBorder="0" applyAlignment="0" applyProtection="0"/>
    <xf numFmtId="0" fontId="69" fillId="0" borderId="0"/>
    <xf numFmtId="43" fontId="69" fillId="0" borderId="0" applyFont="0" applyFill="0" applyBorder="0" applyAlignment="0" applyProtection="0"/>
    <xf numFmtId="175" fontId="81" fillId="0" borderId="0"/>
    <xf numFmtId="40" fontId="65" fillId="0" borderId="0" applyFont="0" applyFill="0" applyBorder="0" applyAlignment="0" applyProtection="0"/>
    <xf numFmtId="183" fontId="26" fillId="0" borderId="0" applyFont="0" applyFill="0" applyBorder="0" applyAlignment="0" applyProtection="0"/>
    <xf numFmtId="174" fontId="67" fillId="0" borderId="0"/>
    <xf numFmtId="43" fontId="128" fillId="0" borderId="0" applyFont="0" applyFill="0" applyBorder="0" applyAlignment="0" applyProtection="0"/>
    <xf numFmtId="43" fontId="128" fillId="0" borderId="0" applyFont="0" applyFill="0" applyBorder="0" applyAlignment="0" applyProtection="0"/>
    <xf numFmtId="0" fontId="26" fillId="0" borderId="0"/>
    <xf numFmtId="43" fontId="69" fillId="0" borderId="0" applyFont="0" applyFill="0" applyBorder="0" applyAlignment="0" applyProtection="0"/>
    <xf numFmtId="43" fontId="26"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0" fontId="128" fillId="0" borderId="0"/>
    <xf numFmtId="168" fontId="26" fillId="0" borderId="0" applyFont="0" applyFill="0" applyBorder="0" applyAlignment="0" applyProtection="0"/>
    <xf numFmtId="43" fontId="69" fillId="0" borderId="0" applyFont="0" applyFill="0" applyBorder="0" applyAlignment="0" applyProtection="0"/>
    <xf numFmtId="0" fontId="128" fillId="0" borderId="0"/>
    <xf numFmtId="40" fontId="65" fillId="0" borderId="0" applyFont="0" applyFill="0" applyBorder="0" applyAlignment="0" applyProtection="0"/>
    <xf numFmtId="40" fontId="65" fillId="0" borderId="0" applyFont="0" applyFill="0" applyBorder="0" applyAlignment="0" applyProtection="0"/>
    <xf numFmtId="183" fontId="26" fillId="0" borderId="0" applyFont="0" applyFill="0" applyBorder="0" applyAlignment="0" applyProtection="0"/>
    <xf numFmtId="43" fontId="69"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92" fillId="0" borderId="0" applyFont="0" applyFill="0" applyBorder="0" applyAlignment="0" applyProtection="0"/>
    <xf numFmtId="43" fontId="69" fillId="0" borderId="0" applyFont="0" applyFill="0" applyBorder="0" applyAlignment="0" applyProtection="0"/>
    <xf numFmtId="0" fontId="78" fillId="0" borderId="0"/>
    <xf numFmtId="43" fontId="128" fillId="0" borderId="0" applyFont="0" applyFill="0" applyBorder="0" applyAlignment="0" applyProtection="0"/>
    <xf numFmtId="168" fontId="26" fillId="0" borderId="0" applyFont="0" applyFill="0" applyBorder="0" applyAlignment="0" applyProtection="0"/>
    <xf numFmtId="43" fontId="70" fillId="0" borderId="0" applyFont="0" applyFill="0" applyBorder="0" applyAlignment="0" applyProtection="0"/>
    <xf numFmtId="43" fontId="128" fillId="0" borderId="0" applyFont="0" applyFill="0" applyBorder="0" applyAlignment="0" applyProtection="0"/>
    <xf numFmtId="168" fontId="128" fillId="0" borderId="0" applyFont="0" applyFill="0" applyBorder="0" applyAlignment="0" applyProtection="0"/>
    <xf numFmtId="168" fontId="67" fillId="0" borderId="0" applyFont="0" applyFill="0" applyBorder="0" applyAlignment="0" applyProtection="0"/>
    <xf numFmtId="43" fontId="68" fillId="0" borderId="0" applyFont="0" applyFill="0" applyBorder="0" applyAlignment="0" applyProtection="0"/>
    <xf numFmtId="173" fontId="128" fillId="0" borderId="0" applyFont="0" applyFill="0" applyBorder="0" applyAlignment="0" applyProtection="0"/>
    <xf numFmtId="43" fontId="69" fillId="0" borderId="0" applyFont="0" applyFill="0" applyBorder="0" applyAlignment="0" applyProtection="0"/>
    <xf numFmtId="0" fontId="69" fillId="0" borderId="0"/>
    <xf numFmtId="43" fontId="128" fillId="0" borderId="0" applyFont="0" applyFill="0" applyBorder="0" applyAlignment="0" applyProtection="0"/>
    <xf numFmtId="0" fontId="69" fillId="0" borderId="0"/>
    <xf numFmtId="43" fontId="128" fillId="0" borderId="0" applyFont="0" applyFill="0" applyBorder="0" applyAlignment="0" applyProtection="0"/>
    <xf numFmtId="43" fontId="69" fillId="0" borderId="0" applyFont="0" applyFill="0" applyBorder="0" applyAlignment="0" applyProtection="0"/>
    <xf numFmtId="43" fontId="26" fillId="0" borderId="0" applyFont="0" applyFill="0" applyBorder="0" applyAlignment="0" applyProtection="0"/>
    <xf numFmtId="0" fontId="128" fillId="0" borderId="0"/>
    <xf numFmtId="43" fontId="26" fillId="0" borderId="0" applyFont="0" applyFill="0" applyBorder="0" applyAlignment="0" applyProtection="0"/>
    <xf numFmtId="43" fontId="92" fillId="0" borderId="0" applyFont="0" applyFill="0" applyBorder="0" applyAlignment="0" applyProtection="0"/>
    <xf numFmtId="40" fontId="65" fillId="0" borderId="0" applyFont="0" applyFill="0" applyBorder="0" applyAlignment="0" applyProtection="0"/>
    <xf numFmtId="43" fontId="128" fillId="0" borderId="0" applyFont="0" applyFill="0" applyBorder="0" applyAlignment="0" applyProtection="0"/>
    <xf numFmtId="168" fontId="26" fillId="0" borderId="0" applyFont="0" applyFill="0" applyBorder="0" applyAlignment="0" applyProtection="0"/>
    <xf numFmtId="43" fontId="128" fillId="0" borderId="0" applyFont="0" applyFill="0" applyBorder="0" applyAlignment="0" applyProtection="0"/>
    <xf numFmtId="168" fontId="26" fillId="0" borderId="0" applyFont="0" applyFill="0" applyBorder="0" applyAlignment="0" applyProtection="0"/>
    <xf numFmtId="43" fontId="92" fillId="0" borderId="0" applyFont="0" applyFill="0" applyBorder="0" applyAlignment="0" applyProtection="0"/>
    <xf numFmtId="43" fontId="128" fillId="0" borderId="0" applyFont="0" applyFill="0" applyBorder="0" applyAlignment="0" applyProtection="0"/>
    <xf numFmtId="43" fontId="128" fillId="0" borderId="0" applyFont="0" applyFill="0" applyBorder="0" applyAlignment="0" applyProtection="0"/>
    <xf numFmtId="43" fontId="26" fillId="0" borderId="0" applyFont="0" applyFill="0" applyBorder="0" applyAlignment="0" applyProtection="0"/>
    <xf numFmtId="43" fontId="68" fillId="0" borderId="0" applyFont="0" applyFill="0" applyBorder="0" applyAlignment="0" applyProtection="0"/>
    <xf numFmtId="43" fontId="28" fillId="0" borderId="0" applyFont="0" applyFill="0" applyBorder="0" applyAlignment="0" applyProtection="0"/>
    <xf numFmtId="0" fontId="128" fillId="0" borderId="0"/>
    <xf numFmtId="183" fontId="128" fillId="0" borderId="0" applyFont="0" applyFill="0" applyBorder="0" applyAlignment="0" applyProtection="0"/>
    <xf numFmtId="185" fontId="81" fillId="0" borderId="0"/>
    <xf numFmtId="43" fontId="128" fillId="0" borderId="0" applyFont="0" applyFill="0" applyBorder="0" applyAlignment="0" applyProtection="0"/>
    <xf numFmtId="0" fontId="97" fillId="0" borderId="0"/>
    <xf numFmtId="43" fontId="128" fillId="0" borderId="0" applyFont="0" applyFill="0" applyBorder="0" applyAlignment="0" applyProtection="0"/>
    <xf numFmtId="168" fontId="81" fillId="0" borderId="0" applyFont="0" applyFill="0" applyBorder="0" applyAlignment="0" applyProtection="0"/>
    <xf numFmtId="168" fontId="81" fillId="0" borderId="0" applyFont="0" applyFill="0" applyBorder="0" applyAlignment="0" applyProtection="0"/>
    <xf numFmtId="43" fontId="128" fillId="0" borderId="0" applyFont="0" applyFill="0" applyBorder="0" applyAlignment="0" applyProtection="0"/>
    <xf numFmtId="43" fontId="28" fillId="0" borderId="0" applyFont="0" applyFill="0" applyBorder="0" applyAlignment="0" applyProtection="0"/>
    <xf numFmtId="43" fontId="68" fillId="0" borderId="0" applyFont="0" applyFill="0" applyBorder="0" applyAlignment="0" applyProtection="0"/>
    <xf numFmtId="0" fontId="31" fillId="0" borderId="0" applyNumberFormat="0" applyFill="0" applyBorder="0" applyAlignment="0" applyProtection="0"/>
    <xf numFmtId="0" fontId="116" fillId="0" borderId="0" applyNumberFormat="0" applyFill="0" applyBorder="0" applyAlignment="0" applyProtection="0"/>
    <xf numFmtId="0" fontId="116" fillId="0" borderId="0" applyNumberFormat="0" applyFill="0" applyBorder="0" applyAlignment="0" applyProtection="0"/>
    <xf numFmtId="0" fontId="117" fillId="0" borderId="0" applyNumberFormat="0" applyFill="0" applyBorder="0" applyAlignment="0" applyProtection="0"/>
    <xf numFmtId="2" fontId="31" fillId="0" borderId="0" applyFill="0" applyBorder="0" applyAlignment="0" applyProtection="0"/>
    <xf numFmtId="0" fontId="86" fillId="33" borderId="0" applyNumberFormat="0" applyBorder="0" applyAlignment="0" applyProtection="0"/>
    <xf numFmtId="0" fontId="86" fillId="33" borderId="0" applyNumberFormat="0" applyBorder="0" applyAlignment="0" applyProtection="0"/>
    <xf numFmtId="0" fontId="118" fillId="43" borderId="0" applyNumberFormat="0" applyBorder="0" applyAlignment="0" applyProtection="0"/>
    <xf numFmtId="0" fontId="119" fillId="43" borderId="0">
      <alignment vertical="top"/>
      <protection locked="0"/>
    </xf>
    <xf numFmtId="0" fontId="91" fillId="0" borderId="69" applyNumberFormat="0" applyAlignment="0" applyProtection="0">
      <alignment horizontal="left" vertical="center"/>
    </xf>
    <xf numFmtId="0" fontId="91" fillId="0" borderId="11">
      <alignment horizontal="left" vertical="center"/>
    </xf>
    <xf numFmtId="0" fontId="73" fillId="0" borderId="0" applyNumberFormat="0" applyFill="0" applyBorder="0" applyAlignment="0" applyProtection="0"/>
    <xf numFmtId="0" fontId="128" fillId="0" borderId="0"/>
    <xf numFmtId="0" fontId="128" fillId="0" borderId="0"/>
    <xf numFmtId="0" fontId="73" fillId="0" borderId="0" applyNumberFormat="0" applyFill="0" applyBorder="0" applyAlignment="0" applyProtection="0"/>
    <xf numFmtId="0" fontId="128" fillId="0" borderId="0"/>
    <xf numFmtId="0" fontId="128" fillId="0" borderId="0"/>
    <xf numFmtId="0" fontId="73" fillId="0" borderId="0" applyNumberFormat="0" applyFill="0" applyBorder="0" applyAlignment="0" applyProtection="0"/>
    <xf numFmtId="0" fontId="128" fillId="0" borderId="0"/>
    <xf numFmtId="0" fontId="128" fillId="0" borderId="0"/>
    <xf numFmtId="0" fontId="73" fillId="0" borderId="0" applyNumberFormat="0" applyFill="0" applyBorder="0" applyAlignment="0" applyProtection="0"/>
    <xf numFmtId="0" fontId="128" fillId="0" borderId="0"/>
    <xf numFmtId="0" fontId="128" fillId="0" borderId="0"/>
    <xf numFmtId="0" fontId="73" fillId="0" borderId="0" applyNumberFormat="0" applyFill="0" applyBorder="0" applyAlignment="0" applyProtection="0"/>
    <xf numFmtId="0" fontId="128" fillId="0" borderId="0"/>
    <xf numFmtId="0" fontId="128" fillId="0" borderId="0"/>
    <xf numFmtId="0" fontId="128" fillId="0" borderId="0"/>
    <xf numFmtId="0" fontId="128" fillId="0" borderId="0"/>
    <xf numFmtId="0" fontId="73" fillId="0" borderId="0" applyNumberFormat="0" applyFill="0" applyBorder="0" applyAlignment="0" applyProtection="0"/>
    <xf numFmtId="0" fontId="73" fillId="0" borderId="0" applyNumberFormat="0" applyFill="0" applyBorder="0" applyAlignment="0" applyProtection="0"/>
    <xf numFmtId="0" fontId="128" fillId="0" borderId="0"/>
    <xf numFmtId="0" fontId="128" fillId="0" borderId="0"/>
    <xf numFmtId="0" fontId="73" fillId="0" borderId="0" applyNumberFormat="0" applyFill="0" applyBorder="0" applyAlignment="0" applyProtection="0"/>
    <xf numFmtId="0" fontId="73" fillId="0" borderId="0" applyNumberFormat="0" applyFill="0" applyBorder="0" applyAlignment="0" applyProtection="0"/>
    <xf numFmtId="0" fontId="128" fillId="0" borderId="0"/>
    <xf numFmtId="0" fontId="128" fillId="0" borderId="0"/>
    <xf numFmtId="0" fontId="73" fillId="0" borderId="0" applyNumberFormat="0" applyFill="0" applyBorder="0" applyAlignment="0" applyProtection="0"/>
    <xf numFmtId="0" fontId="73" fillId="0" borderId="0" applyNumberFormat="0" applyFill="0" applyBorder="0" applyAlignment="0" applyProtection="0"/>
    <xf numFmtId="0" fontId="128" fillId="0" borderId="0"/>
    <xf numFmtId="0" fontId="128" fillId="0" borderId="0"/>
    <xf numFmtId="0" fontId="73" fillId="0" borderId="0" applyNumberFormat="0" applyFill="0" applyBorder="0" applyAlignment="0" applyProtection="0"/>
    <xf numFmtId="0" fontId="73" fillId="0" borderId="0" applyNumberFormat="0" applyFill="0" applyBorder="0" applyAlignment="0" applyProtection="0"/>
    <xf numFmtId="0" fontId="109" fillId="84" borderId="57" applyNumberFormat="0" applyAlignment="0" applyProtection="0"/>
    <xf numFmtId="0" fontId="128" fillId="0" borderId="0"/>
    <xf numFmtId="0" fontId="128" fillId="0" borderId="0"/>
    <xf numFmtId="0" fontId="73" fillId="0" borderId="0" applyNumberFormat="0" applyFill="0" applyBorder="0" applyAlignment="0" applyProtection="0"/>
    <xf numFmtId="0" fontId="73" fillId="0" borderId="0" applyNumberFormat="0" applyFill="0" applyBorder="0" applyAlignment="0" applyProtection="0"/>
    <xf numFmtId="0" fontId="109" fillId="84" borderId="57" applyNumberFormat="0" applyAlignment="0" applyProtection="0"/>
    <xf numFmtId="0" fontId="128" fillId="0" borderId="0"/>
    <xf numFmtId="0" fontId="128" fillId="0" borderId="0"/>
    <xf numFmtId="0" fontId="103" fillId="0" borderId="72" applyNumberFormat="0" applyFill="0" applyAlignment="0" applyProtection="0"/>
    <xf numFmtId="0" fontId="73" fillId="0" borderId="0" applyNumberFormat="0" applyFill="0" applyBorder="0" applyAlignment="0" applyProtection="0"/>
    <xf numFmtId="0" fontId="73" fillId="0" borderId="0" applyNumberFormat="0" applyFill="0" applyBorder="0" applyAlignment="0" applyProtection="0"/>
    <xf numFmtId="0" fontId="120" fillId="44" borderId="61" applyNumberFormat="0" applyAlignment="0" applyProtection="0"/>
    <xf numFmtId="0" fontId="128" fillId="0" borderId="0"/>
    <xf numFmtId="0" fontId="128" fillId="0" borderId="0"/>
    <xf numFmtId="0" fontId="73" fillId="0" borderId="0" applyNumberFormat="0" applyFill="0" applyBorder="0" applyAlignment="0" applyProtection="0"/>
    <xf numFmtId="0" fontId="73" fillId="0" borderId="0" applyNumberFormat="0" applyFill="0" applyBorder="0" applyAlignment="0" applyProtection="0"/>
    <xf numFmtId="0" fontId="120" fillId="44" borderId="61" applyNumberFormat="0" applyAlignment="0" applyProtection="0"/>
    <xf numFmtId="0" fontId="128" fillId="0" borderId="0"/>
    <xf numFmtId="0" fontId="128" fillId="0" borderId="0"/>
    <xf numFmtId="0" fontId="89" fillId="0" borderId="73" applyNumberFormat="0" applyFill="0" applyAlignment="0" applyProtection="0"/>
    <xf numFmtId="0" fontId="73" fillId="0" borderId="0" applyNumberFormat="0" applyFill="0" applyBorder="0" applyAlignment="0" applyProtection="0"/>
    <xf numFmtId="0" fontId="73" fillId="0" borderId="0" applyNumberFormat="0" applyFill="0" applyBorder="0" applyAlignment="0" applyProtection="0"/>
    <xf numFmtId="0" fontId="120" fillId="44" borderId="61" applyNumberFormat="0" applyAlignment="0" applyProtection="0"/>
    <xf numFmtId="0" fontId="128" fillId="0" borderId="0"/>
    <xf numFmtId="0" fontId="128" fillId="0" borderId="0"/>
    <xf numFmtId="0" fontId="89" fillId="0" borderId="73" applyNumberFormat="0" applyFill="0" applyAlignment="0" applyProtection="0"/>
    <xf numFmtId="0" fontId="73" fillId="0" borderId="0" applyNumberFormat="0" applyFill="0" applyBorder="0" applyAlignment="0" applyProtection="0"/>
    <xf numFmtId="0" fontId="73" fillId="0" borderId="0" applyNumberFormat="0" applyFill="0" applyBorder="0" applyAlignment="0" applyProtection="0"/>
    <xf numFmtId="0" fontId="128" fillId="0" borderId="0"/>
    <xf numFmtId="0" fontId="128" fillId="0" borderId="0"/>
    <xf numFmtId="0" fontId="26" fillId="0" borderId="0"/>
    <xf numFmtId="0" fontId="73" fillId="0" borderId="0" applyNumberFormat="0" applyFill="0" applyBorder="0" applyAlignment="0" applyProtection="0"/>
    <xf numFmtId="0" fontId="73" fillId="0" borderId="0" applyNumberFormat="0" applyFill="0" applyBorder="0" applyAlignment="0" applyProtection="0"/>
    <xf numFmtId="0" fontId="128" fillId="0" borderId="0"/>
    <xf numFmtId="0" fontId="128" fillId="0" borderId="0"/>
    <xf numFmtId="0" fontId="103" fillId="0" borderId="72" applyNumberFormat="0" applyFill="0" applyAlignment="0" applyProtection="0"/>
    <xf numFmtId="0" fontId="73" fillId="0" borderId="0" applyNumberFormat="0" applyFill="0" applyBorder="0" applyAlignment="0" applyProtection="0"/>
    <xf numFmtId="0" fontId="73" fillId="0" borderId="0" applyNumberFormat="0" applyFill="0" applyBorder="0" applyAlignment="0" applyProtection="0"/>
    <xf numFmtId="0" fontId="73" fillId="0" borderId="0" applyNumberFormat="0" applyFill="0" applyBorder="0" applyAlignment="0" applyProtection="0"/>
    <xf numFmtId="0" fontId="73" fillId="0" borderId="0" applyNumberFormat="0" applyFill="0" applyBorder="0" applyAlignment="0" applyProtection="0"/>
    <xf numFmtId="0" fontId="73" fillId="0" borderId="0" applyNumberFormat="0" applyFill="0" applyBorder="0" applyAlignment="0" applyProtection="0"/>
    <xf numFmtId="0" fontId="73" fillId="0" borderId="0" applyNumberFormat="0" applyFill="0" applyBorder="0" applyAlignment="0" applyProtection="0"/>
    <xf numFmtId="0" fontId="76" fillId="0" borderId="0" applyNumberFormat="0" applyFill="0" applyBorder="0" applyAlignment="0" applyProtection="0"/>
    <xf numFmtId="0" fontId="76" fillId="0" borderId="0" applyNumberFormat="0" applyFill="0" applyBorder="0" applyAlignment="0" applyProtection="0"/>
    <xf numFmtId="0" fontId="76" fillId="0" borderId="0" applyNumberFormat="0" applyFill="0" applyBorder="0" applyAlignment="0" applyProtection="0"/>
    <xf numFmtId="0" fontId="76" fillId="0" borderId="0" applyNumberFormat="0" applyFill="0" applyBorder="0" applyAlignment="0" applyProtection="0"/>
    <xf numFmtId="0" fontId="76" fillId="0" borderId="0" applyNumberFormat="0" applyFill="0" applyBorder="0" applyAlignment="0" applyProtection="0"/>
    <xf numFmtId="0" fontId="76" fillId="0" borderId="0" applyNumberFormat="0" applyFill="0" applyBorder="0" applyAlignment="0" applyProtection="0"/>
    <xf numFmtId="0" fontId="76" fillId="0" borderId="0" applyNumberFormat="0" applyFill="0" applyBorder="0" applyAlignment="0" applyProtection="0"/>
    <xf numFmtId="0" fontId="76" fillId="0" borderId="0" applyNumberFormat="0" applyFill="0" applyBorder="0" applyAlignment="0" applyProtection="0"/>
    <xf numFmtId="0" fontId="76" fillId="0" borderId="0" applyNumberFormat="0" applyFill="0" applyBorder="0" applyAlignment="0" applyProtection="0"/>
    <xf numFmtId="0" fontId="26" fillId="0" borderId="0"/>
    <xf numFmtId="0" fontId="76" fillId="0" borderId="0" applyNumberFormat="0" applyFill="0" applyBorder="0" applyAlignment="0" applyProtection="0"/>
    <xf numFmtId="0" fontId="76" fillId="0" borderId="0" applyNumberFormat="0" applyFill="0" applyBorder="0" applyAlignment="0" applyProtection="0"/>
    <xf numFmtId="0" fontId="128" fillId="0" borderId="0"/>
    <xf numFmtId="0" fontId="76" fillId="0" borderId="0" applyNumberFormat="0" applyFill="0" applyBorder="0" applyAlignment="0" applyProtection="0"/>
    <xf numFmtId="0" fontId="76" fillId="0" borderId="0" applyNumberFormat="0" applyFill="0" applyBorder="0" applyAlignment="0" applyProtection="0"/>
    <xf numFmtId="0" fontId="121" fillId="0" borderId="74" applyNumberFormat="0" applyFill="0" applyAlignment="0" applyProtection="0"/>
    <xf numFmtId="0" fontId="121" fillId="0" borderId="74" applyNumberFormat="0" applyFill="0" applyAlignment="0" applyProtection="0"/>
    <xf numFmtId="0" fontId="26" fillId="0" borderId="0">
      <protection locked="0"/>
    </xf>
    <xf numFmtId="0" fontId="76" fillId="0" borderId="0" applyNumberFormat="0" applyFill="0" applyBorder="0" applyAlignment="0" applyProtection="0"/>
    <xf numFmtId="0" fontId="76" fillId="0" borderId="0" applyNumberFormat="0" applyFill="0" applyBorder="0" applyAlignment="0" applyProtection="0"/>
    <xf numFmtId="0" fontId="76" fillId="0" borderId="0" applyNumberFormat="0" applyFill="0" applyBorder="0" applyAlignment="0" applyProtection="0"/>
    <xf numFmtId="0" fontId="76" fillId="0" borderId="0" applyNumberFormat="0" applyFill="0" applyBorder="0" applyAlignment="0" applyProtection="0"/>
    <xf numFmtId="0" fontId="76" fillId="0" borderId="0" applyNumberFormat="0" applyFill="0" applyBorder="0" applyAlignment="0" applyProtection="0"/>
    <xf numFmtId="0" fontId="76" fillId="0" borderId="0" applyNumberFormat="0" applyFill="0" applyBorder="0" applyAlignment="0" applyProtection="0"/>
    <xf numFmtId="0" fontId="121" fillId="0" borderId="74" applyNumberFormat="0" applyFill="0" applyAlignment="0" applyProtection="0"/>
    <xf numFmtId="0" fontId="121" fillId="0" borderId="74" applyNumberFormat="0" applyFill="0" applyAlignment="0" applyProtection="0"/>
    <xf numFmtId="0" fontId="76" fillId="0" borderId="0" applyNumberFormat="0" applyFill="0" applyBorder="0" applyAlignment="0" applyProtection="0"/>
    <xf numFmtId="0" fontId="76" fillId="0" borderId="0" applyNumberFormat="0" applyFill="0" applyBorder="0" applyAlignment="0" applyProtection="0"/>
    <xf numFmtId="0" fontId="76" fillId="0" borderId="0" applyNumberFormat="0" applyFill="0" applyBorder="0" applyAlignment="0" applyProtection="0"/>
    <xf numFmtId="0" fontId="76" fillId="0" borderId="0" applyNumberFormat="0" applyFill="0" applyBorder="0" applyAlignment="0" applyProtection="0"/>
    <xf numFmtId="0" fontId="26" fillId="0" borderId="0"/>
    <xf numFmtId="0" fontId="128" fillId="0" borderId="0"/>
    <xf numFmtId="0" fontId="76" fillId="0" borderId="0" applyNumberFormat="0" applyFill="0" applyBorder="0" applyAlignment="0" applyProtection="0"/>
    <xf numFmtId="0" fontId="28" fillId="0" borderId="0"/>
    <xf numFmtId="0" fontId="128" fillId="0" borderId="0"/>
    <xf numFmtId="0" fontId="76" fillId="0" borderId="0" applyNumberFormat="0" applyFill="0" applyBorder="0" applyAlignment="0" applyProtection="0"/>
    <xf numFmtId="0" fontId="122" fillId="0" borderId="0" applyNumberFormat="0" applyFill="0" applyBorder="0" applyAlignment="0" applyProtection="0">
      <alignment vertical="top"/>
      <protection locked="0"/>
    </xf>
    <xf numFmtId="0" fontId="109" fillId="85" borderId="57" applyNumberFormat="0" applyAlignment="0" applyProtection="0"/>
    <xf numFmtId="179" fontId="31" fillId="0" borderId="16" applyFont="0" applyFill="0" applyBorder="0" applyAlignment="0" applyProtection="0">
      <alignment horizontal="center"/>
    </xf>
    <xf numFmtId="0" fontId="77" fillId="0" borderId="58" applyNumberFormat="0" applyFill="0" applyAlignment="0" applyProtection="0"/>
    <xf numFmtId="0" fontId="108" fillId="0" borderId="62" applyNumberFormat="0" applyFill="0" applyAlignment="0" applyProtection="0"/>
    <xf numFmtId="0" fontId="115" fillId="96" borderId="0" applyNumberFormat="0" applyBorder="0" applyAlignment="0" applyProtection="0"/>
    <xf numFmtId="0" fontId="115" fillId="97" borderId="0" applyNumberFormat="0" applyBorder="0" applyAlignment="0" applyProtection="0"/>
    <xf numFmtId="0" fontId="26" fillId="0" borderId="0"/>
    <xf numFmtId="0" fontId="26" fillId="0" borderId="0"/>
    <xf numFmtId="0" fontId="92" fillId="0" borderId="0"/>
    <xf numFmtId="0" fontId="82" fillId="0" borderId="0"/>
    <xf numFmtId="0" fontId="128" fillId="0" borderId="0"/>
    <xf numFmtId="0" fontId="128" fillId="0" borderId="0"/>
    <xf numFmtId="0" fontId="128" fillId="0" borderId="0"/>
    <xf numFmtId="0" fontId="128" fillId="0" borderId="0"/>
    <xf numFmtId="0" fontId="26" fillId="0" borderId="0">
      <protection locked="0"/>
    </xf>
    <xf numFmtId="0" fontId="81" fillId="0" borderId="0">
      <protection locked="0"/>
    </xf>
    <xf numFmtId="0" fontId="128" fillId="0" borderId="0"/>
    <xf numFmtId="0" fontId="128" fillId="0" borderId="0"/>
    <xf numFmtId="0" fontId="128" fillId="0" borderId="0"/>
    <xf numFmtId="0" fontId="128" fillId="0" borderId="0"/>
    <xf numFmtId="0" fontId="128" fillId="0" borderId="0"/>
    <xf numFmtId="0" fontId="128" fillId="0" borderId="0"/>
    <xf numFmtId="0" fontId="128" fillId="0" borderId="0"/>
    <xf numFmtId="0" fontId="128" fillId="0" borderId="0"/>
    <xf numFmtId="0" fontId="128" fillId="0" borderId="0"/>
    <xf numFmtId="0" fontId="92" fillId="0" borderId="0"/>
    <xf numFmtId="0" fontId="26" fillId="0" borderId="0"/>
    <xf numFmtId="0" fontId="128" fillId="0" borderId="0"/>
    <xf numFmtId="0" fontId="128" fillId="0" borderId="0"/>
    <xf numFmtId="0" fontId="128" fillId="0" borderId="0"/>
    <xf numFmtId="0" fontId="26" fillId="0" borderId="0">
      <protection locked="0"/>
    </xf>
    <xf numFmtId="0" fontId="128" fillId="0" borderId="0"/>
    <xf numFmtId="0" fontId="128" fillId="0" borderId="0"/>
    <xf numFmtId="0" fontId="69" fillId="0" borderId="0"/>
    <xf numFmtId="0" fontId="128" fillId="0" borderId="0"/>
    <xf numFmtId="0" fontId="128" fillId="0" borderId="0"/>
    <xf numFmtId="0" fontId="26" fillId="0" borderId="0"/>
    <xf numFmtId="0" fontId="128" fillId="0" borderId="0"/>
    <xf numFmtId="0" fontId="128" fillId="0" borderId="0"/>
    <xf numFmtId="0" fontId="128" fillId="0" borderId="0"/>
    <xf numFmtId="0" fontId="69" fillId="0" borderId="0"/>
    <xf numFmtId="0" fontId="128" fillId="0" borderId="0"/>
    <xf numFmtId="0" fontId="128" fillId="0" borderId="0"/>
    <xf numFmtId="0" fontId="128" fillId="0" borderId="0"/>
    <xf numFmtId="0" fontId="128" fillId="0" borderId="0"/>
    <xf numFmtId="0" fontId="128" fillId="0" borderId="0"/>
    <xf numFmtId="0" fontId="128" fillId="0" borderId="0"/>
    <xf numFmtId="0" fontId="128" fillId="0" borderId="0"/>
    <xf numFmtId="0" fontId="26" fillId="0" borderId="0"/>
    <xf numFmtId="0" fontId="78" fillId="0" borderId="0"/>
    <xf numFmtId="0" fontId="128" fillId="0" borderId="0"/>
    <xf numFmtId="0" fontId="128" fillId="0" borderId="0"/>
    <xf numFmtId="0" fontId="128" fillId="0" borderId="0"/>
    <xf numFmtId="0" fontId="26" fillId="0" borderId="0"/>
    <xf numFmtId="0" fontId="26" fillId="0" borderId="0"/>
    <xf numFmtId="0" fontId="128" fillId="0" borderId="0"/>
    <xf numFmtId="0" fontId="128" fillId="0" borderId="0"/>
    <xf numFmtId="0" fontId="128" fillId="0" borderId="0"/>
    <xf numFmtId="0" fontId="128" fillId="0" borderId="0"/>
    <xf numFmtId="0" fontId="26" fillId="0" borderId="0">
      <protection locked="0"/>
    </xf>
    <xf numFmtId="0" fontId="26" fillId="0" borderId="0">
      <protection locked="0"/>
    </xf>
    <xf numFmtId="0" fontId="26" fillId="0" borderId="0"/>
    <xf numFmtId="0" fontId="128" fillId="0" borderId="0"/>
    <xf numFmtId="0" fontId="26" fillId="0" borderId="0"/>
    <xf numFmtId="0" fontId="26" fillId="0" borderId="0"/>
    <xf numFmtId="0" fontId="128" fillId="0" borderId="0"/>
    <xf numFmtId="0" fontId="128" fillId="0" borderId="0"/>
    <xf numFmtId="0" fontId="128" fillId="0" borderId="0"/>
    <xf numFmtId="0" fontId="128" fillId="0" borderId="0"/>
    <xf numFmtId="0" fontId="128" fillId="0" borderId="0"/>
    <xf numFmtId="0" fontId="128" fillId="0" borderId="0"/>
    <xf numFmtId="0" fontId="26" fillId="0" borderId="0">
      <protection locked="0"/>
    </xf>
    <xf numFmtId="0" fontId="26" fillId="0" borderId="0"/>
    <xf numFmtId="0" fontId="128" fillId="0" borderId="0"/>
    <xf numFmtId="0" fontId="26" fillId="0" borderId="0"/>
    <xf numFmtId="0" fontId="26" fillId="0" borderId="0"/>
    <xf numFmtId="0" fontId="128" fillId="0" borderId="0"/>
    <xf numFmtId="0" fontId="128" fillId="0" borderId="0"/>
    <xf numFmtId="0" fontId="128" fillId="0" borderId="0"/>
    <xf numFmtId="0" fontId="128" fillId="0" borderId="0"/>
    <xf numFmtId="0" fontId="128" fillId="0" borderId="0"/>
    <xf numFmtId="0" fontId="128" fillId="0" borderId="0"/>
    <xf numFmtId="0" fontId="128" fillId="0" borderId="0"/>
    <xf numFmtId="0" fontId="26" fillId="0" borderId="0"/>
    <xf numFmtId="0" fontId="26" fillId="0" borderId="0"/>
    <xf numFmtId="0" fontId="26" fillId="0" borderId="0"/>
    <xf numFmtId="0" fontId="128" fillId="0" borderId="0"/>
    <xf numFmtId="0" fontId="128" fillId="0" borderId="0"/>
    <xf numFmtId="0" fontId="128" fillId="0" borderId="0"/>
    <xf numFmtId="0" fontId="128" fillId="0" borderId="0"/>
    <xf numFmtId="0" fontId="26" fillId="0" borderId="0"/>
    <xf numFmtId="0" fontId="26" fillId="0" borderId="0"/>
    <xf numFmtId="0" fontId="128" fillId="0" borderId="0"/>
    <xf numFmtId="0" fontId="128" fillId="0" borderId="0"/>
    <xf numFmtId="0" fontId="128" fillId="0" borderId="0"/>
    <xf numFmtId="0" fontId="128" fillId="0" borderId="0"/>
    <xf numFmtId="0" fontId="68" fillId="39" borderId="60" applyNumberFormat="0" applyFont="0" applyAlignment="0" applyProtection="0"/>
    <xf numFmtId="0" fontId="68" fillId="39" borderId="60" applyNumberFormat="0" applyFont="0" applyAlignment="0" applyProtection="0"/>
    <xf numFmtId="0" fontId="26" fillId="0" borderId="0"/>
    <xf numFmtId="0" fontId="68" fillId="39" borderId="60" applyNumberFormat="0" applyFont="0" applyAlignment="0" applyProtection="0"/>
    <xf numFmtId="0" fontId="68" fillId="39" borderId="60" applyNumberFormat="0" applyFont="0" applyAlignment="0" applyProtection="0"/>
    <xf numFmtId="0" fontId="26" fillId="0" borderId="0"/>
    <xf numFmtId="0" fontId="128" fillId="0" borderId="0"/>
    <xf numFmtId="0" fontId="26" fillId="0" borderId="0"/>
    <xf numFmtId="0" fontId="90" fillId="0" borderId="0"/>
    <xf numFmtId="0" fontId="67" fillId="0" borderId="0"/>
    <xf numFmtId="0" fontId="26" fillId="0" borderId="0"/>
    <xf numFmtId="0" fontId="128" fillId="0" borderId="0"/>
    <xf numFmtId="0" fontId="78" fillId="0" borderId="0"/>
    <xf numFmtId="0" fontId="78" fillId="0" borderId="0"/>
    <xf numFmtId="0" fontId="26" fillId="0" borderId="0"/>
    <xf numFmtId="0" fontId="26" fillId="0" borderId="0"/>
    <xf numFmtId="0" fontId="26" fillId="0" borderId="0"/>
    <xf numFmtId="0" fontId="26" fillId="0" borderId="0"/>
    <xf numFmtId="0" fontId="26" fillId="0" borderId="0"/>
    <xf numFmtId="0" fontId="128" fillId="0" borderId="0"/>
    <xf numFmtId="0" fontId="128" fillId="0" borderId="0"/>
    <xf numFmtId="0" fontId="26" fillId="0" borderId="0">
      <protection locked="0"/>
    </xf>
    <xf numFmtId="0" fontId="79" fillId="0" borderId="0"/>
    <xf numFmtId="0" fontId="128" fillId="0" borderId="0"/>
    <xf numFmtId="0" fontId="26" fillId="0" borderId="0"/>
    <xf numFmtId="0" fontId="26" fillId="0" borderId="0"/>
    <xf numFmtId="0" fontId="128" fillId="0" borderId="0"/>
    <xf numFmtId="0" fontId="26" fillId="0" borderId="0">
      <protection locked="0"/>
    </xf>
    <xf numFmtId="0" fontId="79" fillId="0" borderId="0"/>
    <xf numFmtId="0" fontId="26" fillId="0" borderId="0"/>
    <xf numFmtId="0" fontId="26" fillId="0" borderId="0"/>
    <xf numFmtId="0" fontId="128" fillId="0" borderId="0"/>
    <xf numFmtId="0" fontId="128" fillId="0" borderId="0"/>
    <xf numFmtId="0" fontId="128" fillId="0" borderId="0"/>
    <xf numFmtId="0" fontId="128" fillId="0" borderId="0"/>
    <xf numFmtId="0" fontId="26" fillId="0" borderId="0">
      <protection locked="0"/>
    </xf>
    <xf numFmtId="0" fontId="26" fillId="0" borderId="0"/>
    <xf numFmtId="0" fontId="26" fillId="0" borderId="0"/>
    <xf numFmtId="0" fontId="26" fillId="0" borderId="0"/>
    <xf numFmtId="0" fontId="26" fillId="0" borderId="0"/>
    <xf numFmtId="0" fontId="128" fillId="0" borderId="0"/>
    <xf numFmtId="0" fontId="128" fillId="0" borderId="0"/>
    <xf numFmtId="0" fontId="128" fillId="0" borderId="0"/>
    <xf numFmtId="0" fontId="128" fillId="0" borderId="0"/>
    <xf numFmtId="0" fontId="26" fillId="0" borderId="0">
      <protection locked="0"/>
    </xf>
    <xf numFmtId="0" fontId="26" fillId="0" borderId="0"/>
    <xf numFmtId="0" fontId="128" fillId="0" borderId="0"/>
    <xf numFmtId="0" fontId="26" fillId="0" borderId="0"/>
    <xf numFmtId="0" fontId="26" fillId="0" borderId="0"/>
    <xf numFmtId="0" fontId="128" fillId="0" borderId="0"/>
    <xf numFmtId="0" fontId="128" fillId="0" borderId="0"/>
    <xf numFmtId="0" fontId="26" fillId="0" borderId="0"/>
    <xf numFmtId="0" fontId="128" fillId="0" borderId="0"/>
    <xf numFmtId="0" fontId="26" fillId="0" borderId="0"/>
    <xf numFmtId="0" fontId="26" fillId="0" borderId="0"/>
    <xf numFmtId="0" fontId="128" fillId="0" borderId="0"/>
    <xf numFmtId="0" fontId="128" fillId="0" borderId="0"/>
    <xf numFmtId="0" fontId="128" fillId="0" borderId="0"/>
    <xf numFmtId="0" fontId="26" fillId="0" borderId="0">
      <protection locked="0"/>
    </xf>
    <xf numFmtId="0" fontId="26" fillId="0" borderId="0">
      <protection locked="0"/>
    </xf>
    <xf numFmtId="0" fontId="128" fillId="0" borderId="0"/>
    <xf numFmtId="0" fontId="128" fillId="0" borderId="0"/>
    <xf numFmtId="0" fontId="128" fillId="0" borderId="0"/>
    <xf numFmtId="0" fontId="128" fillId="0" borderId="0"/>
    <xf numFmtId="0" fontId="128" fillId="0" borderId="0"/>
    <xf numFmtId="0" fontId="128" fillId="0" borderId="0"/>
    <xf numFmtId="0" fontId="128" fillId="0" borderId="0"/>
    <xf numFmtId="0" fontId="128" fillId="0" borderId="0"/>
    <xf numFmtId="0" fontId="128" fillId="0" borderId="0"/>
    <xf numFmtId="0" fontId="128" fillId="0" borderId="0"/>
    <xf numFmtId="0" fontId="128" fillId="0" borderId="0"/>
    <xf numFmtId="0" fontId="128" fillId="0" borderId="0"/>
    <xf numFmtId="0" fontId="69" fillId="0" borderId="0" applyNumberFormat="0" applyFill="0" applyBorder="0" applyAlignment="0" applyProtection="0"/>
    <xf numFmtId="0" fontId="26" fillId="0" borderId="0"/>
    <xf numFmtId="0" fontId="97" fillId="0" borderId="0"/>
    <xf numFmtId="0" fontId="128" fillId="0" borderId="0"/>
    <xf numFmtId="0" fontId="69" fillId="0" borderId="0"/>
    <xf numFmtId="0" fontId="78" fillId="0" borderId="0"/>
    <xf numFmtId="0" fontId="128" fillId="0" borderId="0"/>
    <xf numFmtId="0" fontId="78" fillId="0" borderId="0"/>
    <xf numFmtId="0" fontId="128" fillId="0" borderId="0"/>
    <xf numFmtId="0" fontId="26" fillId="0" borderId="0"/>
    <xf numFmtId="0" fontId="69" fillId="0" borderId="0"/>
    <xf numFmtId="0" fontId="90" fillId="0" borderId="0"/>
    <xf numFmtId="0" fontId="128" fillId="0" borderId="0"/>
    <xf numFmtId="0" fontId="26" fillId="0" borderId="0">
      <protection locked="0"/>
    </xf>
    <xf numFmtId="0" fontId="81" fillId="0" borderId="0"/>
    <xf numFmtId="0" fontId="81" fillId="0" borderId="0"/>
    <xf numFmtId="0" fontId="26" fillId="0" borderId="0"/>
    <xf numFmtId="0" fontId="26" fillId="0" borderId="0"/>
    <xf numFmtId="0" fontId="128" fillId="0" borderId="0"/>
    <xf numFmtId="0" fontId="128" fillId="0" borderId="0"/>
    <xf numFmtId="0" fontId="128" fillId="0" borderId="0"/>
    <xf numFmtId="0" fontId="128" fillId="0" borderId="0"/>
    <xf numFmtId="0" fontId="128" fillId="0" borderId="0"/>
    <xf numFmtId="0" fontId="128" fillId="0" borderId="0"/>
    <xf numFmtId="0" fontId="128" fillId="0" borderId="0"/>
    <xf numFmtId="0" fontId="128" fillId="0" borderId="0"/>
    <xf numFmtId="0" fontId="128" fillId="0" borderId="0"/>
    <xf numFmtId="0" fontId="128" fillId="0" borderId="0"/>
    <xf numFmtId="0" fontId="128" fillId="0" borderId="0"/>
    <xf numFmtId="0" fontId="128" fillId="0" borderId="0"/>
    <xf numFmtId="0" fontId="26" fillId="0" borderId="0"/>
    <xf numFmtId="0" fontId="128" fillId="0" borderId="0"/>
    <xf numFmtId="0" fontId="26" fillId="0" borderId="0"/>
    <xf numFmtId="0" fontId="26" fillId="0" borderId="0"/>
    <xf numFmtId="0" fontId="26" fillId="0" borderId="0">
      <protection locked="0"/>
    </xf>
    <xf numFmtId="0" fontId="128" fillId="0" borderId="0"/>
    <xf numFmtId="0" fontId="128" fillId="0" borderId="0"/>
    <xf numFmtId="0" fontId="26" fillId="0" borderId="0"/>
    <xf numFmtId="0" fontId="26" fillId="0" borderId="0"/>
    <xf numFmtId="0" fontId="28" fillId="0" borderId="0"/>
    <xf numFmtId="0" fontId="98" fillId="0" borderId="0">
      <alignment vertical="center"/>
    </xf>
    <xf numFmtId="0" fontId="28" fillId="0" borderId="0"/>
    <xf numFmtId="0" fontId="98" fillId="0" borderId="0">
      <alignment vertical="center"/>
    </xf>
    <xf numFmtId="0" fontId="98" fillId="0" borderId="0">
      <alignment vertical="center"/>
    </xf>
    <xf numFmtId="0" fontId="128" fillId="0" borderId="0"/>
    <xf numFmtId="0" fontId="98" fillId="0" borderId="0">
      <alignment vertical="center"/>
    </xf>
    <xf numFmtId="0" fontId="128" fillId="0" borderId="0"/>
    <xf numFmtId="0" fontId="98" fillId="0" borderId="0">
      <alignment vertical="center"/>
    </xf>
    <xf numFmtId="0" fontId="81" fillId="0" borderId="0"/>
    <xf numFmtId="0" fontId="81" fillId="0" borderId="0"/>
    <xf numFmtId="0" fontId="26" fillId="0" borderId="0"/>
    <xf numFmtId="0" fontId="26" fillId="0" borderId="0"/>
    <xf numFmtId="0" fontId="128" fillId="0" borderId="0"/>
    <xf numFmtId="0" fontId="128" fillId="0" borderId="0"/>
    <xf numFmtId="9" fontId="31" fillId="0" borderId="0" applyFont="0" applyFill="0" applyBorder="0" applyAlignment="0" applyProtection="0"/>
    <xf numFmtId="0" fontId="78" fillId="0" borderId="0"/>
    <xf numFmtId="0" fontId="128" fillId="0" borderId="0"/>
    <xf numFmtId="0" fontId="128" fillId="0" borderId="0"/>
    <xf numFmtId="0" fontId="128" fillId="0" borderId="0"/>
    <xf numFmtId="0" fontId="128" fillId="0" borderId="0"/>
    <xf numFmtId="0" fontId="81" fillId="0" borderId="0"/>
    <xf numFmtId="0" fontId="81" fillId="0" borderId="0"/>
    <xf numFmtId="0" fontId="26" fillId="0" borderId="0"/>
    <xf numFmtId="0" fontId="26" fillId="0" borderId="0"/>
    <xf numFmtId="0" fontId="128" fillId="0" borderId="0"/>
    <xf numFmtId="0" fontId="128" fillId="0" borderId="0"/>
    <xf numFmtId="0" fontId="81" fillId="0" borderId="0"/>
    <xf numFmtId="0" fontId="81" fillId="0" borderId="0"/>
    <xf numFmtId="0" fontId="128" fillId="0" borderId="0"/>
    <xf numFmtId="0" fontId="26" fillId="0" borderId="0"/>
    <xf numFmtId="0" fontId="128" fillId="0" borderId="0"/>
    <xf numFmtId="0" fontId="128" fillId="0" borderId="0"/>
    <xf numFmtId="0" fontId="128" fillId="0" borderId="0"/>
    <xf numFmtId="0" fontId="26" fillId="0" borderId="0"/>
    <xf numFmtId="0" fontId="26" fillId="0" borderId="0"/>
    <xf numFmtId="0" fontId="128" fillId="0" borderId="0"/>
    <xf numFmtId="0" fontId="78" fillId="0" borderId="0"/>
    <xf numFmtId="0" fontId="69" fillId="0" borderId="0"/>
    <xf numFmtId="0" fontId="128" fillId="0" borderId="0"/>
    <xf numFmtId="0" fontId="69" fillId="0" borderId="0"/>
    <xf numFmtId="0" fontId="78" fillId="0" borderId="0"/>
    <xf numFmtId="0" fontId="128" fillId="0" borderId="0"/>
    <xf numFmtId="0" fontId="26" fillId="0" borderId="0"/>
    <xf numFmtId="0" fontId="81" fillId="0" borderId="0"/>
    <xf numFmtId="0" fontId="128" fillId="0" borderId="0"/>
    <xf numFmtId="0" fontId="128" fillId="0" borderId="0"/>
    <xf numFmtId="0" fontId="26" fillId="0" borderId="0"/>
    <xf numFmtId="0" fontId="81" fillId="0" borderId="0"/>
    <xf numFmtId="0" fontId="128" fillId="0" borderId="0"/>
    <xf numFmtId="0" fontId="128" fillId="0" borderId="0"/>
    <xf numFmtId="0" fontId="98" fillId="0" borderId="0">
      <alignment vertical="center"/>
    </xf>
    <xf numFmtId="0" fontId="26" fillId="0" borderId="0"/>
    <xf numFmtId="0" fontId="128" fillId="0" borderId="0"/>
    <xf numFmtId="0" fontId="128" fillId="0" borderId="0"/>
    <xf numFmtId="0" fontId="128" fillId="0" borderId="0"/>
    <xf numFmtId="0" fontId="26" fillId="0" borderId="0"/>
    <xf numFmtId="0" fontId="128" fillId="0" borderId="0"/>
    <xf numFmtId="0" fontId="128" fillId="0" borderId="0"/>
    <xf numFmtId="0" fontId="69" fillId="0" borderId="0"/>
    <xf numFmtId="0" fontId="26" fillId="0" borderId="0"/>
    <xf numFmtId="0" fontId="128" fillId="0" borderId="0"/>
    <xf numFmtId="0" fontId="128" fillId="0" borderId="0"/>
    <xf numFmtId="0" fontId="78" fillId="0" borderId="0"/>
    <xf numFmtId="0" fontId="128" fillId="0" borderId="0"/>
    <xf numFmtId="0" fontId="128" fillId="0" borderId="0"/>
    <xf numFmtId="0" fontId="78" fillId="0" borderId="0"/>
    <xf numFmtId="0" fontId="128" fillId="0" borderId="0"/>
    <xf numFmtId="0" fontId="128" fillId="0" borderId="0"/>
    <xf numFmtId="0" fontId="128" fillId="0" borderId="0"/>
    <xf numFmtId="0" fontId="128" fillId="0" borderId="0"/>
    <xf numFmtId="0" fontId="78" fillId="0" borderId="0"/>
    <xf numFmtId="0" fontId="128" fillId="0" borderId="0"/>
    <xf numFmtId="0" fontId="128" fillId="0" borderId="0"/>
    <xf numFmtId="0" fontId="128" fillId="0" borderId="0"/>
    <xf numFmtId="0" fontId="31" fillId="0" borderId="0"/>
    <xf numFmtId="0" fontId="128" fillId="0" borderId="0"/>
    <xf numFmtId="0" fontId="128" fillId="0" borderId="0"/>
    <xf numFmtId="0" fontId="128" fillId="0" borderId="0"/>
    <xf numFmtId="0" fontId="69" fillId="0" borderId="0"/>
    <xf numFmtId="0" fontId="128" fillId="0" borderId="0"/>
    <xf numFmtId="0" fontId="128" fillId="0" borderId="0"/>
    <xf numFmtId="0" fontId="78" fillId="0" borderId="0"/>
    <xf numFmtId="0" fontId="128" fillId="0" borderId="0"/>
    <xf numFmtId="0" fontId="96" fillId="32" borderId="66" applyNumberFormat="0" applyAlignment="0" applyProtection="0"/>
    <xf numFmtId="0" fontId="128" fillId="0" borderId="0"/>
    <xf numFmtId="0" fontId="128" fillId="0" borderId="0"/>
    <xf numFmtId="0" fontId="128" fillId="0" borderId="0"/>
    <xf numFmtId="0" fontId="128" fillId="0" borderId="0"/>
    <xf numFmtId="0" fontId="128" fillId="0" borderId="0"/>
    <xf numFmtId="0" fontId="128" fillId="0" borderId="0"/>
    <xf numFmtId="0" fontId="128" fillId="0" borderId="0"/>
    <xf numFmtId="0" fontId="128" fillId="0" borderId="0"/>
    <xf numFmtId="0" fontId="31" fillId="0" borderId="0"/>
    <xf numFmtId="9" fontId="28" fillId="0" borderId="0" applyFont="0" applyFill="0" applyBorder="0" applyAlignment="0" applyProtection="0"/>
    <xf numFmtId="9" fontId="26" fillId="0" borderId="0" applyFont="0" applyFill="0" applyBorder="0" applyAlignment="0" applyProtection="0"/>
    <xf numFmtId="0" fontId="128" fillId="0" borderId="0"/>
    <xf numFmtId="9" fontId="28" fillId="0" borderId="0" applyFont="0" applyFill="0" applyBorder="0" applyAlignment="0" applyProtection="0"/>
    <xf numFmtId="9" fontId="26" fillId="0" borderId="0" applyFont="0" applyFill="0" applyBorder="0" applyAlignment="0" applyProtection="0"/>
    <xf numFmtId="0" fontId="128" fillId="0" borderId="0"/>
    <xf numFmtId="0" fontId="92" fillId="0" borderId="0"/>
    <xf numFmtId="0" fontId="128" fillId="0" borderId="0"/>
    <xf numFmtId="0" fontId="128" fillId="0" borderId="0"/>
    <xf numFmtId="0" fontId="128" fillId="0" borderId="0"/>
    <xf numFmtId="0" fontId="128" fillId="0" borderId="0"/>
    <xf numFmtId="0" fontId="128" fillId="0" borderId="0"/>
    <xf numFmtId="0" fontId="128" fillId="0" borderId="0"/>
    <xf numFmtId="0" fontId="128" fillId="0" borderId="0"/>
    <xf numFmtId="0" fontId="128" fillId="0" borderId="0"/>
    <xf numFmtId="0" fontId="128" fillId="0" borderId="0"/>
    <xf numFmtId="0" fontId="128" fillId="0" borderId="0"/>
    <xf numFmtId="0" fontId="128" fillId="0" borderId="0"/>
    <xf numFmtId="0" fontId="31" fillId="0" borderId="0"/>
    <xf numFmtId="0" fontId="26" fillId="0" borderId="0"/>
    <xf numFmtId="0" fontId="69" fillId="0" borderId="0"/>
    <xf numFmtId="0" fontId="69" fillId="0" borderId="0"/>
    <xf numFmtId="0" fontId="69" fillId="0" borderId="0"/>
    <xf numFmtId="0" fontId="69" fillId="0" borderId="0"/>
    <xf numFmtId="0" fontId="128" fillId="0" borderId="0"/>
    <xf numFmtId="0" fontId="69" fillId="0" borderId="0"/>
    <xf numFmtId="0" fontId="26" fillId="0" borderId="0"/>
    <xf numFmtId="0" fontId="128" fillId="0" borderId="0"/>
    <xf numFmtId="0" fontId="26" fillId="0" borderId="0"/>
    <xf numFmtId="0" fontId="128" fillId="0" borderId="0"/>
    <xf numFmtId="0" fontId="69" fillId="0" borderId="0"/>
    <xf numFmtId="0" fontId="92" fillId="0" borderId="0"/>
    <xf numFmtId="0" fontId="69" fillId="0" borderId="0"/>
    <xf numFmtId="0" fontId="128" fillId="0" borderId="0"/>
    <xf numFmtId="0" fontId="26" fillId="0" borderId="0">
      <protection locked="0"/>
    </xf>
    <xf numFmtId="0" fontId="128" fillId="0" borderId="0"/>
    <xf numFmtId="0" fontId="128" fillId="0" borderId="0"/>
    <xf numFmtId="0" fontId="128" fillId="0" borderId="0"/>
    <xf numFmtId="0" fontId="26" fillId="0" borderId="0"/>
    <xf numFmtId="0" fontId="78" fillId="0" borderId="0"/>
    <xf numFmtId="0" fontId="128" fillId="0" borderId="0"/>
    <xf numFmtId="0" fontId="128" fillId="0" borderId="0"/>
    <xf numFmtId="0" fontId="26" fillId="0" borderId="0">
      <protection locked="0"/>
    </xf>
    <xf numFmtId="0" fontId="128" fillId="0" borderId="0"/>
    <xf numFmtId="0" fontId="128" fillId="0" borderId="0"/>
    <xf numFmtId="0" fontId="128" fillId="0" borderId="0"/>
    <xf numFmtId="0" fontId="68" fillId="39" borderId="60" applyNumberFormat="0" applyFont="0" applyAlignment="0" applyProtection="0"/>
    <xf numFmtId="0" fontId="68" fillId="39" borderId="60" applyNumberFormat="0" applyFont="0" applyAlignment="0" applyProtection="0"/>
    <xf numFmtId="0" fontId="68" fillId="39" borderId="60" applyNumberFormat="0" applyFont="0" applyAlignment="0" applyProtection="0"/>
    <xf numFmtId="0" fontId="68" fillId="39" borderId="60" applyNumberFormat="0" applyFont="0" applyAlignment="0" applyProtection="0"/>
    <xf numFmtId="0" fontId="68" fillId="39" borderId="60" applyNumberFormat="0" applyFont="0" applyAlignment="0" applyProtection="0"/>
    <xf numFmtId="0" fontId="68" fillId="39" borderId="60" applyNumberFormat="0" applyFont="0" applyAlignment="0" applyProtection="0"/>
    <xf numFmtId="0" fontId="68" fillId="39" borderId="60" applyNumberFormat="0" applyFont="0" applyAlignment="0" applyProtection="0"/>
    <xf numFmtId="0" fontId="68" fillId="39" borderId="60" applyNumberFormat="0" applyFont="0" applyAlignment="0" applyProtection="0"/>
    <xf numFmtId="0" fontId="68" fillId="39" borderId="60" applyNumberFormat="0" applyFont="0" applyAlignment="0" applyProtection="0"/>
    <xf numFmtId="0" fontId="68" fillId="39" borderId="60" applyNumberFormat="0" applyFont="0" applyAlignment="0" applyProtection="0"/>
    <xf numFmtId="0" fontId="68" fillId="39" borderId="60" applyNumberFormat="0" applyFont="0" applyAlignment="0" applyProtection="0"/>
    <xf numFmtId="0" fontId="68" fillId="39" borderId="60" applyNumberFormat="0" applyFont="0" applyAlignment="0" applyProtection="0"/>
    <xf numFmtId="0" fontId="68" fillId="39" borderId="60" applyNumberFormat="0" applyFont="0" applyAlignment="0" applyProtection="0"/>
    <xf numFmtId="0" fontId="68" fillId="39" borderId="60" applyNumberFormat="0" applyFont="0" applyAlignment="0" applyProtection="0"/>
    <xf numFmtId="0" fontId="68" fillId="39" borderId="60" applyNumberFormat="0" applyFont="0" applyAlignment="0" applyProtection="0"/>
    <xf numFmtId="0" fontId="68" fillId="73" borderId="67" applyNumberFormat="0" applyFont="0" applyAlignment="0" applyProtection="0"/>
    <xf numFmtId="0" fontId="128" fillId="39" borderId="60" applyNumberFormat="0" applyFont="0" applyAlignment="0" applyProtection="0"/>
    <xf numFmtId="0" fontId="128" fillId="39" borderId="60" applyNumberFormat="0" applyFont="0" applyAlignment="0" applyProtection="0"/>
    <xf numFmtId="0" fontId="128" fillId="39" borderId="60" applyNumberFormat="0" applyFont="0" applyAlignment="0" applyProtection="0"/>
    <xf numFmtId="0" fontId="26" fillId="98" borderId="67" applyNumberFormat="0" applyAlignment="0" applyProtection="0"/>
    <xf numFmtId="0" fontId="68" fillId="39" borderId="60" applyNumberFormat="0" applyFont="0" applyAlignment="0" applyProtection="0"/>
    <xf numFmtId="0" fontId="68" fillId="39" borderId="60" applyNumberFormat="0" applyFont="0" applyAlignment="0" applyProtection="0"/>
    <xf numFmtId="0" fontId="68" fillId="39" borderId="60" applyNumberFormat="0" applyFont="0" applyAlignment="0" applyProtection="0"/>
    <xf numFmtId="0" fontId="68" fillId="39" borderId="60" applyNumberFormat="0" applyFont="0" applyAlignment="0" applyProtection="0"/>
    <xf numFmtId="0" fontId="68" fillId="39" borderId="60" applyNumberFormat="0" applyFont="0" applyAlignment="0" applyProtection="0"/>
    <xf numFmtId="0" fontId="68" fillId="39" borderId="60" applyNumberFormat="0" applyFont="0" applyAlignment="0" applyProtection="0"/>
    <xf numFmtId="0" fontId="68" fillId="39" borderId="60" applyNumberFormat="0" applyFont="0" applyAlignment="0" applyProtection="0"/>
    <xf numFmtId="0" fontId="68" fillId="39" borderId="60" applyNumberFormat="0" applyFont="0" applyAlignment="0" applyProtection="0"/>
    <xf numFmtId="0" fontId="68" fillId="39" borderId="60" applyNumberFormat="0" applyFont="0" applyAlignment="0" applyProtection="0"/>
    <xf numFmtId="0" fontId="68" fillId="39" borderId="60" applyNumberFormat="0" applyFont="0" applyAlignment="0" applyProtection="0"/>
    <xf numFmtId="0" fontId="69" fillId="73" borderId="67" applyNumberFormat="0" applyFont="0" applyAlignment="0" applyProtection="0"/>
    <xf numFmtId="0" fontId="68" fillId="39" borderId="60" applyNumberFormat="0" applyFont="0" applyAlignment="0" applyProtection="0"/>
    <xf numFmtId="0" fontId="68" fillId="39" borderId="60" applyNumberFormat="0" applyFont="0" applyAlignment="0" applyProtection="0"/>
    <xf numFmtId="0" fontId="68" fillId="39" borderId="60" applyNumberFormat="0" applyFont="0" applyAlignment="0" applyProtection="0"/>
    <xf numFmtId="0" fontId="68" fillId="39" borderId="60" applyNumberFormat="0" applyFont="0" applyAlignment="0" applyProtection="0"/>
    <xf numFmtId="0" fontId="68" fillId="39" borderId="60" applyNumberFormat="0" applyFont="0" applyAlignment="0" applyProtection="0"/>
    <xf numFmtId="0" fontId="68" fillId="39" borderId="60" applyNumberFormat="0" applyFont="0" applyAlignment="0" applyProtection="0"/>
    <xf numFmtId="0" fontId="68" fillId="39" borderId="60" applyNumberFormat="0" applyFont="0" applyAlignment="0" applyProtection="0"/>
    <xf numFmtId="0" fontId="68" fillId="39" borderId="60" applyNumberFormat="0" applyFont="0" applyAlignment="0" applyProtection="0"/>
    <xf numFmtId="0" fontId="68" fillId="39" borderId="60" applyNumberFormat="0" applyFont="0" applyAlignment="0" applyProtection="0"/>
    <xf numFmtId="0" fontId="68" fillId="39" borderId="60" applyNumberFormat="0" applyFont="0" applyAlignment="0" applyProtection="0"/>
    <xf numFmtId="0" fontId="68" fillId="39" borderId="60" applyNumberFormat="0" applyFont="0" applyAlignment="0" applyProtection="0"/>
    <xf numFmtId="0" fontId="68" fillId="39" borderId="60" applyNumberFormat="0" applyFont="0" applyAlignment="0" applyProtection="0"/>
    <xf numFmtId="0" fontId="68" fillId="39" borderId="60" applyNumberFormat="0" applyFont="0" applyAlignment="0" applyProtection="0"/>
    <xf numFmtId="0" fontId="68" fillId="39" borderId="60" applyNumberFormat="0" applyFont="0" applyAlignment="0" applyProtection="0"/>
    <xf numFmtId="0" fontId="68" fillId="39" borderId="60" applyNumberFormat="0" applyFont="0" applyAlignment="0" applyProtection="0"/>
    <xf numFmtId="0" fontId="68" fillId="39" borderId="60" applyNumberFormat="0" applyFont="0" applyAlignment="0" applyProtection="0"/>
    <xf numFmtId="0" fontId="68" fillId="39" borderId="60" applyNumberFormat="0" applyFont="0" applyAlignment="0" applyProtection="0"/>
    <xf numFmtId="0" fontId="68" fillId="39" borderId="60" applyNumberFormat="0" applyFont="0" applyAlignment="0" applyProtection="0"/>
    <xf numFmtId="0" fontId="68" fillId="39" borderId="60" applyNumberFormat="0" applyFont="0" applyAlignment="0" applyProtection="0"/>
    <xf numFmtId="0" fontId="68" fillId="39" borderId="60" applyNumberFormat="0" applyFont="0" applyAlignment="0" applyProtection="0"/>
    <xf numFmtId="0" fontId="68" fillId="39" borderId="60" applyNumberFormat="0" applyFont="0" applyAlignment="0" applyProtection="0"/>
    <xf numFmtId="0" fontId="68" fillId="39" borderId="60" applyNumberFormat="0" applyFont="0" applyAlignment="0" applyProtection="0"/>
    <xf numFmtId="0" fontId="68" fillId="39" borderId="60" applyNumberFormat="0" applyFont="0" applyAlignment="0" applyProtection="0"/>
    <xf numFmtId="0" fontId="68" fillId="39" borderId="60" applyNumberFormat="0" applyFont="0" applyAlignment="0" applyProtection="0"/>
    <xf numFmtId="0" fontId="68" fillId="39" borderId="60" applyNumberFormat="0" applyFont="0" applyAlignment="0" applyProtection="0"/>
    <xf numFmtId="0" fontId="68" fillId="39" borderId="60" applyNumberFormat="0" applyFont="0" applyAlignment="0" applyProtection="0"/>
    <xf numFmtId="0" fontId="68" fillId="39" borderId="60" applyNumberFormat="0" applyFont="0" applyAlignment="0" applyProtection="0"/>
    <xf numFmtId="0" fontId="68" fillId="39" borderId="60" applyNumberFormat="0" applyFont="0" applyAlignment="0" applyProtection="0"/>
    <xf numFmtId="0" fontId="68" fillId="39" borderId="60" applyNumberFormat="0" applyFont="0" applyAlignment="0" applyProtection="0"/>
    <xf numFmtId="0" fontId="68" fillId="39" borderId="60" applyNumberFormat="0" applyFont="0" applyAlignment="0" applyProtection="0"/>
    <xf numFmtId="0" fontId="68" fillId="39" borderId="60" applyNumberFormat="0" applyFont="0" applyAlignment="0" applyProtection="0"/>
    <xf numFmtId="0" fontId="68" fillId="39" borderId="60" applyNumberFormat="0" applyFont="0" applyAlignment="0" applyProtection="0"/>
    <xf numFmtId="0" fontId="68" fillId="39" borderId="60" applyNumberFormat="0" applyFont="0" applyAlignment="0" applyProtection="0"/>
    <xf numFmtId="0" fontId="68" fillId="39" borderId="60" applyNumberFormat="0" applyFont="0" applyAlignment="0" applyProtection="0"/>
    <xf numFmtId="0" fontId="68" fillId="39" borderId="60" applyNumberFormat="0" applyFont="0" applyAlignment="0" applyProtection="0"/>
    <xf numFmtId="0" fontId="68" fillId="39" borderId="60" applyNumberFormat="0" applyFont="0" applyAlignment="0" applyProtection="0"/>
    <xf numFmtId="0" fontId="68" fillId="39" borderId="60" applyNumberFormat="0" applyFont="0" applyAlignment="0" applyProtection="0"/>
    <xf numFmtId="0" fontId="68" fillId="39" borderId="60" applyNumberFormat="0" applyFont="0" applyAlignment="0" applyProtection="0"/>
    <xf numFmtId="0" fontId="68" fillId="39" borderId="60" applyNumberFormat="0" applyFont="0" applyAlignment="0" applyProtection="0"/>
    <xf numFmtId="0" fontId="68" fillId="39" borderId="60" applyNumberFormat="0" applyFont="0" applyAlignment="0" applyProtection="0"/>
    <xf numFmtId="0" fontId="68" fillId="39" borderId="60" applyNumberFormat="0" applyFont="0" applyAlignment="0" applyProtection="0"/>
    <xf numFmtId="0" fontId="68" fillId="39" borderId="60" applyNumberFormat="0" applyFont="0" applyAlignment="0" applyProtection="0"/>
    <xf numFmtId="0" fontId="68" fillId="39" borderId="60" applyNumberFormat="0" applyFont="0" applyAlignment="0" applyProtection="0"/>
    <xf numFmtId="0" fontId="68" fillId="39" borderId="60" applyNumberFormat="0" applyFont="0" applyAlignment="0" applyProtection="0"/>
    <xf numFmtId="0" fontId="68" fillId="39" borderId="60" applyNumberFormat="0" applyFont="0" applyAlignment="0" applyProtection="0"/>
    <xf numFmtId="0" fontId="68" fillId="39" borderId="60" applyNumberFormat="0" applyFont="0" applyAlignment="0" applyProtection="0"/>
    <xf numFmtId="0" fontId="68" fillId="39" borderId="60" applyNumberFormat="0" applyFont="0" applyAlignment="0" applyProtection="0"/>
    <xf numFmtId="0" fontId="68" fillId="39" borderId="60" applyNumberFormat="0" applyFont="0" applyAlignment="0" applyProtection="0"/>
    <xf numFmtId="0" fontId="68" fillId="39" borderId="60" applyNumberFormat="0" applyFont="0" applyAlignment="0" applyProtection="0"/>
    <xf numFmtId="0" fontId="68" fillId="39" borderId="60" applyNumberFormat="0" applyFont="0" applyAlignment="0" applyProtection="0"/>
    <xf numFmtId="0" fontId="68" fillId="39" borderId="60" applyNumberFormat="0" applyFont="0" applyAlignment="0" applyProtection="0"/>
    <xf numFmtId="0" fontId="68" fillId="39" borderId="60" applyNumberFormat="0" applyFont="0" applyAlignment="0" applyProtection="0"/>
    <xf numFmtId="0" fontId="68" fillId="39" borderId="60" applyNumberFormat="0" applyFont="0" applyAlignment="0" applyProtection="0"/>
    <xf numFmtId="0" fontId="68" fillId="39" borderId="60" applyNumberFormat="0" applyFont="0" applyAlignment="0" applyProtection="0"/>
    <xf numFmtId="0" fontId="68" fillId="39" borderId="60" applyNumberFormat="0" applyFont="0" applyAlignment="0" applyProtection="0"/>
    <xf numFmtId="0" fontId="68" fillId="39" borderId="60" applyNumberFormat="0" applyFont="0" applyAlignment="0" applyProtection="0"/>
    <xf numFmtId="0" fontId="96" fillId="63" borderId="66" applyNumberFormat="0" applyAlignment="0" applyProtection="0"/>
    <xf numFmtId="0" fontId="96" fillId="63" borderId="66" applyNumberFormat="0" applyAlignment="0" applyProtection="0"/>
    <xf numFmtId="0" fontId="112" fillId="37" borderId="59" applyNumberFormat="0" applyAlignment="0" applyProtection="0"/>
    <xf numFmtId="1" fontId="83" fillId="0" borderId="12" applyFill="0" applyProtection="0">
      <alignment horizontal="center" vertical="top" wrapText="1"/>
    </xf>
    <xf numFmtId="10" fontId="26" fillId="0" borderId="0" applyFont="0" applyFill="0" applyBorder="0" applyAlignment="0" applyProtection="0"/>
    <xf numFmtId="9" fontId="26" fillId="0" borderId="0" applyFont="0" applyFill="0" applyBorder="0" applyAlignment="0" applyProtection="0"/>
    <xf numFmtId="9" fontId="128" fillId="0" borderId="0" applyFont="0" applyFill="0" applyBorder="0" applyAlignment="0" applyProtection="0"/>
    <xf numFmtId="9" fontId="128" fillId="0" borderId="0" applyFont="0" applyFill="0" applyBorder="0" applyAlignment="0" applyProtection="0"/>
    <xf numFmtId="9" fontId="128" fillId="0" borderId="0" applyFont="0" applyFill="0" applyBorder="0" applyAlignment="0" applyProtection="0"/>
    <xf numFmtId="9" fontId="26" fillId="0" borderId="0" applyFont="0" applyFill="0" applyBorder="0" applyAlignment="0" applyProtection="0"/>
    <xf numFmtId="9" fontId="26" fillId="0" borderId="0" applyFont="0" applyFill="0" applyBorder="0" applyAlignment="0" applyProtection="0"/>
    <xf numFmtId="9" fontId="26" fillId="0" borderId="0" applyFont="0" applyFill="0" applyBorder="0" applyAlignment="0" applyProtection="0"/>
    <xf numFmtId="9" fontId="66" fillId="0" borderId="0">
      <alignment vertical="top"/>
      <protection locked="0"/>
    </xf>
    <xf numFmtId="9" fontId="26" fillId="0" borderId="0" applyFont="0" applyFill="0" applyBorder="0" applyAlignment="0" applyProtection="0"/>
    <xf numFmtId="9" fontId="26" fillId="0" borderId="0" applyFont="0" applyFill="0" applyBorder="0" applyAlignment="0" applyProtection="0"/>
    <xf numFmtId="9" fontId="26" fillId="0" borderId="0" applyFont="0" applyFill="0" applyBorder="0" applyAlignment="0" applyProtection="0"/>
    <xf numFmtId="9" fontId="31" fillId="0" borderId="0" applyFont="0" applyFill="0" applyBorder="0" applyAlignment="0" applyProtection="0"/>
    <xf numFmtId="9" fontId="65" fillId="0" borderId="0" applyFont="0" applyFill="0" applyBorder="0" applyAlignment="0" applyProtection="0"/>
    <xf numFmtId="9" fontId="26" fillId="0" borderId="0" applyFont="0" applyFill="0" applyBorder="0" applyAlignment="0" applyProtection="0"/>
    <xf numFmtId="9" fontId="26" fillId="0" borderId="0" applyFont="0" applyFill="0" applyBorder="0" applyAlignment="0" applyProtection="0"/>
    <xf numFmtId="9" fontId="66" fillId="0" borderId="0">
      <alignment vertical="top"/>
      <protection locked="0"/>
    </xf>
    <xf numFmtId="9" fontId="66" fillId="0" borderId="0">
      <alignment vertical="top"/>
      <protection locked="0"/>
    </xf>
    <xf numFmtId="9" fontId="66" fillId="0" borderId="0">
      <alignment vertical="top"/>
      <protection locked="0"/>
    </xf>
    <xf numFmtId="9" fontId="66" fillId="0" borderId="0">
      <alignment vertical="top"/>
      <protection locked="0"/>
    </xf>
    <xf numFmtId="9" fontId="26" fillId="0" borderId="0" applyFont="0" applyFill="0" applyBorder="0" applyAlignment="0" applyProtection="0"/>
    <xf numFmtId="9" fontId="66" fillId="0" borderId="0">
      <alignment vertical="top"/>
      <protection locked="0"/>
    </xf>
    <xf numFmtId="9" fontId="26" fillId="0" borderId="0" applyFont="0" applyFill="0" applyBorder="0" applyAlignment="0" applyProtection="0"/>
    <xf numFmtId="9" fontId="92" fillId="0" borderId="0" applyFont="0" applyFill="0" applyBorder="0" applyAlignment="0" applyProtection="0"/>
    <xf numFmtId="9" fontId="82" fillId="0" borderId="0" applyFont="0" applyFill="0" applyBorder="0" applyAlignment="0" applyProtection="0"/>
    <xf numFmtId="9" fontId="26" fillId="0" borderId="0" applyFont="0" applyFill="0" applyBorder="0" applyAlignment="0" applyProtection="0"/>
    <xf numFmtId="9" fontId="68" fillId="0" borderId="0" applyFont="0" applyFill="0" applyBorder="0" applyAlignment="0" applyProtection="0"/>
    <xf numFmtId="9" fontId="26" fillId="0" borderId="0" applyFont="0" applyFill="0" applyBorder="0" applyAlignment="0" applyProtection="0"/>
    <xf numFmtId="9" fontId="26" fillId="0" borderId="0" applyFont="0" applyFill="0" applyBorder="0" applyAlignment="0" applyProtection="0"/>
    <xf numFmtId="9" fontId="26" fillId="0" borderId="0" applyFont="0" applyFill="0" applyBorder="0" applyAlignment="0" applyProtection="0"/>
    <xf numFmtId="9" fontId="26" fillId="0" borderId="0" applyFont="0" applyFill="0" applyBorder="0" applyAlignment="0" applyProtection="0"/>
    <xf numFmtId="0" fontId="68" fillId="0" borderId="0"/>
    <xf numFmtId="0" fontId="26" fillId="0" borderId="0"/>
    <xf numFmtId="0" fontId="123" fillId="0" borderId="0" applyNumberFormat="0" applyFill="0" applyBorder="0" applyAlignment="0" applyProtection="0"/>
    <xf numFmtId="0" fontId="123" fillId="0" borderId="0" applyNumberFormat="0" applyFill="0" applyBorder="0" applyAlignment="0" applyProtection="0"/>
    <xf numFmtId="0" fontId="102" fillId="0" borderId="0" applyNumberFormat="0" applyFill="0" applyBorder="0" applyAlignment="0" applyProtection="0"/>
    <xf numFmtId="0" fontId="31" fillId="0" borderId="64" applyNumberFormat="0" applyFill="0" applyAlignment="0" applyProtection="0"/>
    <xf numFmtId="0" fontId="31" fillId="0" borderId="64" applyNumberFormat="0" applyFill="0" applyAlignment="0" applyProtection="0"/>
    <xf numFmtId="0" fontId="31" fillId="0" borderId="64" applyNumberFormat="0" applyFill="0" applyAlignment="0" applyProtection="0"/>
    <xf numFmtId="0" fontId="31" fillId="0" borderId="64" applyNumberFormat="0" applyFill="0" applyAlignment="0" applyProtection="0"/>
    <xf numFmtId="0" fontId="31" fillId="0" borderId="64" applyNumberFormat="0" applyFill="0" applyAlignment="0" applyProtection="0"/>
    <xf numFmtId="0" fontId="31" fillId="0" borderId="64" applyNumberFormat="0" applyFill="0" applyAlignment="0" applyProtection="0"/>
    <xf numFmtId="0" fontId="31" fillId="0" borderId="64" applyNumberFormat="0" applyFill="0" applyAlignment="0" applyProtection="0"/>
    <xf numFmtId="0" fontId="31" fillId="0" borderId="64" applyNumberFormat="0" applyFill="0" applyAlignment="0" applyProtection="0"/>
    <xf numFmtId="0" fontId="31" fillId="0" borderId="64" applyNumberFormat="0" applyFill="0" applyAlignment="0" applyProtection="0"/>
    <xf numFmtId="0" fontId="31" fillId="0" borderId="64" applyNumberFormat="0" applyFill="0" applyAlignment="0" applyProtection="0"/>
    <xf numFmtId="0" fontId="31" fillId="0" borderId="64" applyNumberFormat="0" applyFill="0" applyAlignment="0" applyProtection="0"/>
    <xf numFmtId="0" fontId="31" fillId="0" borderId="64" applyNumberFormat="0" applyFill="0" applyAlignment="0" applyProtection="0"/>
    <xf numFmtId="0" fontId="31" fillId="0" borderId="64" applyNumberFormat="0" applyFill="0" applyAlignment="0" applyProtection="0"/>
    <xf numFmtId="0" fontId="31" fillId="0" borderId="64" applyNumberFormat="0" applyFill="0" applyAlignment="0" applyProtection="0"/>
    <xf numFmtId="0" fontId="31" fillId="0" borderId="64" applyNumberFormat="0" applyFill="0" applyAlignment="0" applyProtection="0"/>
    <xf numFmtId="0" fontId="99" fillId="0" borderId="68" applyNumberFormat="0" applyFill="0" applyAlignment="0" applyProtection="0"/>
    <xf numFmtId="0" fontId="99" fillId="0" borderId="68" applyNumberFormat="0" applyFill="0" applyAlignment="0" applyProtection="0"/>
    <xf numFmtId="0" fontId="31" fillId="0" borderId="64" applyNumberFormat="0" applyFill="0" applyAlignment="0" applyProtection="0"/>
    <xf numFmtId="0" fontId="31" fillId="0" borderId="64" applyNumberFormat="0" applyFill="0" applyAlignment="0" applyProtection="0"/>
    <xf numFmtId="0" fontId="31" fillId="0" borderId="64" applyNumberFormat="0" applyFill="0" applyAlignment="0" applyProtection="0"/>
    <xf numFmtId="0" fontId="31" fillId="0" borderId="64" applyNumberFormat="0" applyFill="0" applyAlignment="0" applyProtection="0"/>
    <xf numFmtId="0" fontId="31" fillId="0" borderId="64" applyNumberFormat="0" applyFill="0" applyAlignment="0" applyProtection="0"/>
    <xf numFmtId="0" fontId="31" fillId="0" borderId="64" applyNumberFormat="0" applyFill="0" applyAlignment="0" applyProtection="0"/>
    <xf numFmtId="0" fontId="31" fillId="0" borderId="64" applyNumberFormat="0" applyFill="0" applyAlignment="0" applyProtection="0"/>
    <xf numFmtId="0" fontId="31" fillId="0" borderId="64" applyNumberFormat="0" applyFill="0" applyAlignment="0" applyProtection="0"/>
    <xf numFmtId="0" fontId="31" fillId="0" borderId="64" applyNumberFormat="0" applyFill="0" applyAlignment="0" applyProtection="0"/>
    <xf numFmtId="0" fontId="31" fillId="0" borderId="64" applyNumberFormat="0" applyFill="0" applyAlignment="0" applyProtection="0"/>
    <xf numFmtId="0" fontId="99" fillId="0" borderId="68" applyNumberFormat="0" applyFill="0" applyAlignment="0" applyProtection="0"/>
    <xf numFmtId="0" fontId="99" fillId="0" borderId="68" applyNumberFormat="0" applyFill="0" applyAlignment="0" applyProtection="0"/>
    <xf numFmtId="0" fontId="39" fillId="0" borderId="63" applyNumberFormat="0" applyFill="0" applyAlignment="0" applyProtection="0"/>
    <xf numFmtId="0" fontId="31" fillId="0" borderId="64" applyNumberFormat="0" applyFill="0" applyAlignment="0" applyProtection="0"/>
    <xf numFmtId="0" fontId="31" fillId="0" borderId="64" applyNumberFormat="0" applyFill="0" applyAlignment="0" applyProtection="0"/>
    <xf numFmtId="0" fontId="31" fillId="0" borderId="64" applyNumberFormat="0" applyFill="0" applyAlignment="0" applyProtection="0"/>
    <xf numFmtId="0" fontId="31" fillId="0" borderId="64" applyNumberFormat="0" applyFill="0" applyAlignment="0" applyProtection="0"/>
    <xf numFmtId="0" fontId="31" fillId="0" borderId="64" applyNumberFormat="0" applyFill="0" applyAlignment="0" applyProtection="0"/>
    <xf numFmtId="0" fontId="31" fillId="0" borderId="64" applyNumberFormat="0" applyFill="0" applyAlignment="0" applyProtection="0"/>
    <xf numFmtId="0" fontId="87" fillId="0" borderId="0" applyNumberFormat="0" applyFill="0" applyBorder="0" applyAlignment="0" applyProtection="0"/>
    <xf numFmtId="0" fontId="87" fillId="0" borderId="0" applyNumberFormat="0" applyFill="0" applyBorder="0" applyAlignment="0" applyProtection="0"/>
    <xf numFmtId="0" fontId="36" fillId="0" borderId="0" applyNumberFormat="0" applyFill="0" applyBorder="0" applyAlignment="0" applyProtection="0"/>
    <xf numFmtId="0" fontId="26" fillId="0" borderId="0"/>
    <xf numFmtId="0" fontId="31" fillId="0" borderId="0"/>
    <xf numFmtId="0" fontId="68" fillId="29" borderId="0" applyNumberFormat="0" applyBorder="0" applyAlignment="0" applyProtection="0"/>
    <xf numFmtId="0" fontId="131" fillId="0" borderId="0" applyNumberFormat="0" applyFill="0" applyBorder="0" applyAlignment="0" applyProtection="0"/>
    <xf numFmtId="0" fontId="31" fillId="0" borderId="0"/>
    <xf numFmtId="0" fontId="31" fillId="0" borderId="0"/>
    <xf numFmtId="0" fontId="68" fillId="35" borderId="0" applyNumberFormat="0" applyBorder="0" applyAlignment="0" applyProtection="0"/>
    <xf numFmtId="0" fontId="68" fillId="35" borderId="0" applyNumberFormat="0" applyBorder="0" applyAlignment="0" applyProtection="0"/>
    <xf numFmtId="0" fontId="31" fillId="0" borderId="0"/>
    <xf numFmtId="0" fontId="26" fillId="0" borderId="0"/>
    <xf numFmtId="0" fontId="68" fillId="33" borderId="0" applyNumberFormat="0" applyBorder="0" applyAlignment="0" applyProtection="0"/>
    <xf numFmtId="0" fontId="68" fillId="33" borderId="0" applyNumberFormat="0" applyBorder="0" applyAlignment="0" applyProtection="0"/>
    <xf numFmtId="168" fontId="68" fillId="0" borderId="0" applyFont="0" applyFill="0" applyBorder="0" applyAlignment="0" applyProtection="0"/>
    <xf numFmtId="0" fontId="26" fillId="0" borderId="0">
      <alignment vertical="top"/>
    </xf>
    <xf numFmtId="198" fontId="26" fillId="0" borderId="0" applyFont="0" applyFill="0" applyBorder="0" applyAlignment="0" applyProtection="0"/>
    <xf numFmtId="0" fontId="31" fillId="0" borderId="0"/>
    <xf numFmtId="0" fontId="31" fillId="0" borderId="0"/>
    <xf numFmtId="0" fontId="21" fillId="0" borderId="0"/>
    <xf numFmtId="0" fontId="68" fillId="84" borderId="0" applyNumberFormat="0" applyBorder="0" applyAlignment="0" applyProtection="0"/>
    <xf numFmtId="0" fontId="68" fillId="84" borderId="0" applyNumberFormat="0" applyBorder="0" applyAlignment="0" applyProtection="0"/>
    <xf numFmtId="168" fontId="68" fillId="0" borderId="0" applyFont="0" applyFill="0" applyBorder="0" applyAlignment="0" applyProtection="0"/>
    <xf numFmtId="0" fontId="68" fillId="0" borderId="0" applyNumberFormat="0" applyFont="0" applyFill="0" applyBorder="0" applyAlignment="0" applyProtection="0"/>
    <xf numFmtId="0" fontId="68" fillId="22" borderId="0" applyNumberFormat="0" applyBorder="0" applyAlignment="0" applyProtection="0"/>
    <xf numFmtId="0" fontId="68" fillId="22" borderId="0" applyNumberFormat="0" applyBorder="0" applyAlignment="0" applyProtection="0"/>
    <xf numFmtId="0" fontId="26" fillId="0" borderId="0" applyNumberFormat="0" applyFill="0" applyBorder="0" applyAlignment="0" applyProtection="0"/>
    <xf numFmtId="0" fontId="26" fillId="0" borderId="0"/>
    <xf numFmtId="0" fontId="26" fillId="0" borderId="0"/>
    <xf numFmtId="0" fontId="68" fillId="33" borderId="0" applyNumberFormat="0" applyBorder="0" applyAlignment="0" applyProtection="0"/>
    <xf numFmtId="0" fontId="26" fillId="0" borderId="0"/>
    <xf numFmtId="0" fontId="26" fillId="0" borderId="0"/>
    <xf numFmtId="0" fontId="26" fillId="0" borderId="0"/>
    <xf numFmtId="0" fontId="26" fillId="0" borderId="0"/>
    <xf numFmtId="9" fontId="21" fillId="0" borderId="0" applyFont="0" applyFill="0" applyBorder="0" applyAlignment="0" applyProtection="0"/>
    <xf numFmtId="0" fontId="26" fillId="0" borderId="0"/>
    <xf numFmtId="168" fontId="68" fillId="0" borderId="0" applyFont="0" applyFill="0" applyBorder="0" applyAlignment="0" applyProtection="0"/>
    <xf numFmtId="0" fontId="68" fillId="25" borderId="0" applyNumberFormat="0" applyBorder="0" applyAlignment="0" applyProtection="0"/>
    <xf numFmtId="0" fontId="68" fillId="25" borderId="0" applyNumberFormat="0" applyBorder="0" applyAlignment="0" applyProtection="0"/>
    <xf numFmtId="0" fontId="26" fillId="0" borderId="0"/>
    <xf numFmtId="0" fontId="31" fillId="0" borderId="0"/>
    <xf numFmtId="0" fontId="26" fillId="0" borderId="0"/>
    <xf numFmtId="0" fontId="26" fillId="0" borderId="0"/>
    <xf numFmtId="0" fontId="31" fillId="0" borderId="0"/>
    <xf numFmtId="0" fontId="31" fillId="0" borderId="0"/>
    <xf numFmtId="168" fontId="68" fillId="0" borderId="0" applyFont="0" applyFill="0" applyBorder="0" applyAlignment="0" applyProtection="0"/>
    <xf numFmtId="0" fontId="95" fillId="0" borderId="0"/>
    <xf numFmtId="0" fontId="68" fillId="76" borderId="0" applyNumberFormat="0" applyBorder="0" applyAlignment="0" applyProtection="0"/>
    <xf numFmtId="0" fontId="68" fillId="76" borderId="0" applyNumberFormat="0" applyBorder="0" applyAlignment="0" applyProtection="0"/>
    <xf numFmtId="0" fontId="68" fillId="60" borderId="0" applyNumberFormat="0" applyBorder="0" applyAlignment="0" applyProtection="0"/>
    <xf numFmtId="0" fontId="68" fillId="60" borderId="0" applyNumberFormat="0" applyBorder="0" applyAlignment="0" applyProtection="0"/>
    <xf numFmtId="0" fontId="26" fillId="0" borderId="0"/>
    <xf numFmtId="43" fontId="26" fillId="0" borderId="0" applyFont="0" applyFill="0" applyBorder="0" applyAlignment="0" applyProtection="0"/>
    <xf numFmtId="0" fontId="26" fillId="0" borderId="0"/>
    <xf numFmtId="0" fontId="68" fillId="22" borderId="0" applyNumberFormat="0" applyBorder="0" applyAlignment="0" applyProtection="0"/>
    <xf numFmtId="0" fontId="26" fillId="0" borderId="0" applyNumberFormat="0" applyFill="0" applyBorder="0" applyAlignment="0" applyProtection="0"/>
    <xf numFmtId="0" fontId="26" fillId="0" borderId="0"/>
    <xf numFmtId="0" fontId="101" fillId="102" borderId="70" applyNumberFormat="0" applyAlignment="0" applyProtection="0"/>
    <xf numFmtId="0" fontId="26" fillId="0" borderId="0"/>
    <xf numFmtId="0" fontId="31" fillId="0" borderId="0"/>
    <xf numFmtId="42" fontId="26" fillId="0" borderId="0" applyFont="0" applyFill="0" applyBorder="0" applyAlignment="0" applyProtection="0"/>
    <xf numFmtId="0" fontId="26" fillId="0" borderId="0"/>
    <xf numFmtId="0" fontId="26" fillId="0" borderId="0"/>
    <xf numFmtId="207" fontId="26" fillId="0" borderId="0"/>
    <xf numFmtId="0" fontId="26" fillId="0" borderId="0"/>
    <xf numFmtId="168" fontId="26" fillId="0" borderId="0" applyFont="0" applyFill="0" applyBorder="0" applyAlignment="0" applyProtection="0"/>
    <xf numFmtId="208" fontId="26" fillId="0" borderId="0" applyFont="0" applyFill="0" applyBorder="0" applyAlignment="0" applyProtection="0"/>
    <xf numFmtId="0" fontId="26" fillId="0" borderId="0"/>
    <xf numFmtId="0" fontId="26" fillId="0" borderId="0"/>
    <xf numFmtId="0" fontId="68" fillId="60" borderId="0" applyNumberFormat="0" applyBorder="0" applyAlignment="0" applyProtection="0"/>
    <xf numFmtId="0" fontId="68" fillId="60" borderId="0" applyNumberFormat="0" applyBorder="0" applyAlignment="0" applyProtection="0"/>
    <xf numFmtId="0" fontId="68" fillId="33" borderId="0" applyNumberFormat="0" applyBorder="0" applyAlignment="0" applyProtection="0"/>
    <xf numFmtId="0" fontId="26" fillId="0" borderId="0"/>
    <xf numFmtId="0" fontId="26" fillId="0" borderId="0"/>
    <xf numFmtId="0" fontId="26" fillId="0" borderId="0"/>
    <xf numFmtId="0" fontId="26" fillId="0" borderId="0"/>
    <xf numFmtId="42" fontId="68" fillId="0" borderId="0" applyFont="0" applyFill="0" applyBorder="0" applyAlignment="0" applyProtection="0"/>
    <xf numFmtId="0" fontId="26" fillId="0" borderId="0"/>
    <xf numFmtId="0" fontId="26" fillId="0" borderId="0" applyNumberFormat="0" applyFill="0" applyBorder="0" applyAlignment="0" applyProtection="0"/>
    <xf numFmtId="0" fontId="26" fillId="0" borderId="0"/>
    <xf numFmtId="0" fontId="68" fillId="22" borderId="0" applyNumberFormat="0" applyBorder="0" applyAlignment="0" applyProtection="0"/>
    <xf numFmtId="0" fontId="68" fillId="22" borderId="0" applyNumberFormat="0" applyBorder="0" applyAlignment="0" applyProtection="0"/>
    <xf numFmtId="0" fontId="68" fillId="33" borderId="0" applyNumberFormat="0" applyBorder="0" applyAlignment="0" applyProtection="0"/>
    <xf numFmtId="0" fontId="68" fillId="33" borderId="0" applyNumberFormat="0" applyBorder="0" applyAlignment="0" applyProtection="0"/>
    <xf numFmtId="0" fontId="31" fillId="0" borderId="0"/>
    <xf numFmtId="0" fontId="31" fillId="0" borderId="0"/>
    <xf numFmtId="0" fontId="26" fillId="0" borderId="0"/>
    <xf numFmtId="0" fontId="68" fillId="35" borderId="0" applyNumberFormat="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68" fillId="22" borderId="0" applyNumberFormat="0" applyBorder="0" applyAlignment="0" applyProtection="0"/>
    <xf numFmtId="9" fontId="26" fillId="0" borderId="0" applyFont="0" applyFill="0" applyBorder="0" applyAlignment="0" applyProtection="0"/>
    <xf numFmtId="0" fontId="31" fillId="0" borderId="0"/>
    <xf numFmtId="0" fontId="31" fillId="0" borderId="0"/>
    <xf numFmtId="0" fontId="136" fillId="27" borderId="0" applyNumberFormat="0" applyBorder="0" applyAlignment="0" applyProtection="0"/>
    <xf numFmtId="0" fontId="26" fillId="0" borderId="0">
      <alignment vertical="top"/>
    </xf>
    <xf numFmtId="0" fontId="26" fillId="0" borderId="0"/>
    <xf numFmtId="210" fontId="26" fillId="0" borderId="0" applyFont="0" applyFill="0" applyBorder="0" applyAlignment="0" applyProtection="0"/>
    <xf numFmtId="0" fontId="68" fillId="22" borderId="0" applyNumberFormat="0" applyBorder="0" applyAlignment="0" applyProtection="0"/>
    <xf numFmtId="0" fontId="68" fillId="22" borderId="0" applyNumberFormat="0" applyBorder="0" applyAlignment="0" applyProtection="0"/>
    <xf numFmtId="0" fontId="26" fillId="0" borderId="0"/>
    <xf numFmtId="0" fontId="26" fillId="0" borderId="0"/>
    <xf numFmtId="0" fontId="26" fillId="0" borderId="0"/>
    <xf numFmtId="0" fontId="21" fillId="0" borderId="0"/>
    <xf numFmtId="0" fontId="72" fillId="73" borderId="0" applyNumberFormat="0" applyBorder="0" applyAlignment="0" applyProtection="0"/>
    <xf numFmtId="0" fontId="26" fillId="0" borderId="0"/>
    <xf numFmtId="168" fontId="68" fillId="0" borderId="0" applyFont="0" applyFill="0" applyBorder="0" applyAlignment="0" applyProtection="0"/>
    <xf numFmtId="0" fontId="23" fillId="0" borderId="0" applyNumberFormat="0" applyFill="0" applyBorder="0" applyAlignment="0" applyProtection="0"/>
    <xf numFmtId="0" fontId="68" fillId="25" borderId="0" applyNumberFormat="0" applyBorder="0" applyAlignment="0" applyProtection="0"/>
    <xf numFmtId="0" fontId="68" fillId="25" borderId="0" applyNumberFormat="0" applyBorder="0" applyAlignment="0" applyProtection="0"/>
    <xf numFmtId="0" fontId="26" fillId="0" borderId="0"/>
    <xf numFmtId="0" fontId="26" fillId="0" borderId="0"/>
    <xf numFmtId="0" fontId="95" fillId="0" borderId="0"/>
    <xf numFmtId="0" fontId="23" fillId="0" borderId="0" applyNumberFormat="0" applyFill="0" applyBorder="0" applyAlignment="0" applyProtection="0"/>
    <xf numFmtId="0" fontId="31" fillId="0" borderId="0"/>
    <xf numFmtId="0" fontId="31" fillId="0" borderId="0"/>
    <xf numFmtId="0" fontId="68" fillId="22" borderId="0" applyNumberFormat="0" applyBorder="0" applyAlignment="0" applyProtection="0"/>
    <xf numFmtId="0" fontId="68" fillId="22" borderId="0" applyNumberFormat="0" applyBorder="0" applyAlignment="0" applyProtection="0"/>
    <xf numFmtId="0" fontId="31" fillId="0" borderId="0"/>
    <xf numFmtId="0" fontId="31" fillId="0" borderId="0"/>
    <xf numFmtId="0" fontId="23" fillId="0" borderId="0" applyNumberFormat="0" applyFill="0" applyBorder="0" applyAlignment="0" applyProtection="0"/>
    <xf numFmtId="0" fontId="26" fillId="0" borderId="0"/>
    <xf numFmtId="168" fontId="68" fillId="0" borderId="0" applyFont="0" applyFill="0" applyBorder="0" applyAlignment="0" applyProtection="0"/>
    <xf numFmtId="0" fontId="68" fillId="60" borderId="0" applyNumberFormat="0" applyBorder="0" applyAlignment="0" applyProtection="0"/>
    <xf numFmtId="0" fontId="68" fillId="60" borderId="0" applyNumberFormat="0" applyBorder="0" applyAlignment="0" applyProtection="0"/>
    <xf numFmtId="0" fontId="26" fillId="0" borderId="0"/>
    <xf numFmtId="0" fontId="133" fillId="73" borderId="0" applyNumberFormat="0" applyBorder="0" applyAlignment="0" applyProtection="0"/>
    <xf numFmtId="0" fontId="31" fillId="0" borderId="0"/>
    <xf numFmtId="0" fontId="31" fillId="0" borderId="0"/>
    <xf numFmtId="0" fontId="26" fillId="0" borderId="0"/>
    <xf numFmtId="0" fontId="31" fillId="0" borderId="0"/>
    <xf numFmtId="0" fontId="31" fillId="0" borderId="0"/>
    <xf numFmtId="0" fontId="31" fillId="0" borderId="0"/>
    <xf numFmtId="0" fontId="26" fillId="0" borderId="0"/>
    <xf numFmtId="0" fontId="31" fillId="0" borderId="0"/>
    <xf numFmtId="0" fontId="26" fillId="0" borderId="0"/>
    <xf numFmtId="0" fontId="26" fillId="0" borderId="0"/>
    <xf numFmtId="0" fontId="26" fillId="0" borderId="0"/>
    <xf numFmtId="168" fontId="68" fillId="0" borderId="0" applyFont="0" applyFill="0" applyBorder="0" applyAlignment="0" applyProtection="0"/>
    <xf numFmtId="0" fontId="31" fillId="0" borderId="0"/>
    <xf numFmtId="0" fontId="26" fillId="0" borderId="0"/>
    <xf numFmtId="0" fontId="26" fillId="0" borderId="0"/>
    <xf numFmtId="0" fontId="26" fillId="0" borderId="0" applyNumberFormat="0" applyFill="0" applyBorder="0" applyAlignment="0" applyProtection="0"/>
    <xf numFmtId="0" fontId="68" fillId="35" borderId="0" applyNumberFormat="0" applyBorder="0" applyAlignment="0" applyProtection="0"/>
    <xf numFmtId="0" fontId="68" fillId="35" borderId="0" applyNumberFormat="0" applyBorder="0" applyAlignment="0" applyProtection="0"/>
    <xf numFmtId="0" fontId="21" fillId="0" borderId="0"/>
    <xf numFmtId="0" fontId="68" fillId="22" borderId="0" applyNumberFormat="0" applyBorder="0" applyAlignment="0" applyProtection="0"/>
    <xf numFmtId="0" fontId="68" fillId="0" borderId="0" applyNumberFormat="0" applyFont="0" applyFill="0" applyBorder="0" applyAlignment="0" applyProtection="0"/>
    <xf numFmtId="0" fontId="26" fillId="0" borderId="0" applyNumberFormat="0" applyFill="0" applyBorder="0" applyAlignment="0" applyProtection="0"/>
    <xf numFmtId="213" fontId="81" fillId="0" borderId="0"/>
    <xf numFmtId="178" fontId="81" fillId="0" borderId="0"/>
    <xf numFmtId="0" fontId="26" fillId="0" borderId="0"/>
    <xf numFmtId="0" fontId="31" fillId="0" borderId="0"/>
    <xf numFmtId="0" fontId="26" fillId="0" borderId="0"/>
    <xf numFmtId="0" fontId="26" fillId="0" borderId="0"/>
    <xf numFmtId="43" fontId="26" fillId="0" borderId="0" applyFont="0" applyFill="0" applyBorder="0" applyAlignment="0" applyProtection="0"/>
    <xf numFmtId="0" fontId="68" fillId="60" borderId="0" applyNumberFormat="0" applyBorder="0" applyAlignment="0" applyProtection="0"/>
    <xf numFmtId="0" fontId="31" fillId="0" borderId="0"/>
    <xf numFmtId="0" fontId="31" fillId="0" borderId="0"/>
    <xf numFmtId="0" fontId="31" fillId="0" borderId="0"/>
    <xf numFmtId="0" fontId="68" fillId="22" borderId="0" applyNumberFormat="0" applyBorder="0" applyAlignment="0" applyProtection="0"/>
    <xf numFmtId="0" fontId="68" fillId="22" borderId="0" applyNumberFormat="0" applyBorder="0" applyAlignment="0" applyProtection="0"/>
    <xf numFmtId="0" fontId="68" fillId="84" borderId="0" applyNumberFormat="0" applyBorder="0" applyAlignment="0" applyProtection="0"/>
    <xf numFmtId="0" fontId="68" fillId="84" borderId="0" applyNumberFormat="0" applyBorder="0" applyAlignment="0" applyProtection="0"/>
    <xf numFmtId="42" fontId="68" fillId="0" borderId="0" applyFont="0" applyFill="0" applyBorder="0" applyAlignment="0" applyProtection="0"/>
    <xf numFmtId="0" fontId="31" fillId="0" borderId="0"/>
    <xf numFmtId="0" fontId="31" fillId="0" borderId="0"/>
    <xf numFmtId="0" fontId="26" fillId="0" borderId="0"/>
    <xf numFmtId="0" fontId="26" fillId="0" borderId="0"/>
    <xf numFmtId="0" fontId="68" fillId="33" borderId="0" applyNumberFormat="0" applyBorder="0" applyAlignment="0" applyProtection="0"/>
    <xf numFmtId="0" fontId="68" fillId="33" borderId="0" applyNumberFormat="0" applyBorder="0" applyAlignment="0" applyProtection="0"/>
    <xf numFmtId="0" fontId="68" fillId="84" borderId="0" applyNumberFormat="0" applyBorder="0" applyAlignment="0" applyProtection="0"/>
    <xf numFmtId="0" fontId="26" fillId="0" borderId="0"/>
    <xf numFmtId="0" fontId="31" fillId="0" borderId="0"/>
    <xf numFmtId="0" fontId="26" fillId="0" borderId="0"/>
    <xf numFmtId="0" fontId="26" fillId="0" borderId="0"/>
    <xf numFmtId="0" fontId="26" fillId="0" borderId="0"/>
    <xf numFmtId="0" fontId="26" fillId="0" borderId="0"/>
    <xf numFmtId="0" fontId="31" fillId="0" borderId="0"/>
    <xf numFmtId="0" fontId="68" fillId="35" borderId="0" applyNumberFormat="0" applyBorder="0" applyAlignment="0" applyProtection="0"/>
    <xf numFmtId="0" fontId="68" fillId="35" borderId="0" applyNumberFormat="0" applyBorder="0" applyAlignment="0" applyProtection="0"/>
    <xf numFmtId="0" fontId="68" fillId="22" borderId="0" applyNumberFormat="0" applyBorder="0" applyAlignment="0" applyProtection="0"/>
    <xf numFmtId="0" fontId="21" fillId="39" borderId="60" applyNumberFormat="0" applyFont="0" applyAlignment="0" applyProtection="0"/>
    <xf numFmtId="0" fontId="68" fillId="22" borderId="0" applyNumberFormat="0" applyBorder="0" applyAlignment="0" applyProtection="0"/>
    <xf numFmtId="0" fontId="68" fillId="22" borderId="0" applyNumberFormat="0" applyBorder="0" applyAlignment="0" applyProtection="0"/>
    <xf numFmtId="0" fontId="95" fillId="0" borderId="0"/>
    <xf numFmtId="0" fontId="26" fillId="0" borderId="0"/>
    <xf numFmtId="42" fontId="68" fillId="0" borderId="0" applyFont="0" applyFill="0" applyBorder="0" applyAlignment="0" applyProtection="0"/>
    <xf numFmtId="43" fontId="26" fillId="0" borderId="0" applyFont="0" applyFill="0" applyBorder="0" applyAlignment="0" applyProtection="0"/>
    <xf numFmtId="0" fontId="26" fillId="0" borderId="0"/>
    <xf numFmtId="0" fontId="26" fillId="0" borderId="0"/>
    <xf numFmtId="0" fontId="26" fillId="0" borderId="0"/>
    <xf numFmtId="0" fontId="72" fillId="96" borderId="0" applyNumberFormat="0" applyBorder="0" applyAlignment="0" applyProtection="0"/>
    <xf numFmtId="0" fontId="68" fillId="33" borderId="0" applyNumberFormat="0" applyBorder="0" applyAlignment="0" applyProtection="0"/>
    <xf numFmtId="0" fontId="31" fillId="0" borderId="0"/>
    <xf numFmtId="0" fontId="26" fillId="0" borderId="0"/>
    <xf numFmtId="0" fontId="68" fillId="22" borderId="0" applyNumberFormat="0" applyBorder="0" applyAlignment="0" applyProtection="0"/>
    <xf numFmtId="0" fontId="68" fillId="22" borderId="0" applyNumberFormat="0" applyBorder="0" applyAlignment="0" applyProtection="0"/>
    <xf numFmtId="0" fontId="31" fillId="0" borderId="0"/>
    <xf numFmtId="0" fontId="31" fillId="0" borderId="0"/>
    <xf numFmtId="0" fontId="68" fillId="35" borderId="0" applyNumberFormat="0" applyBorder="0" applyAlignment="0" applyProtection="0"/>
    <xf numFmtId="0" fontId="68" fillId="35" borderId="0" applyNumberFormat="0" applyBorder="0" applyAlignment="0" applyProtection="0"/>
    <xf numFmtId="0" fontId="26" fillId="0" borderId="0"/>
    <xf numFmtId="168" fontId="81" fillId="0" borderId="0" applyFont="0" applyFill="0" applyBorder="0" applyAlignment="0" applyProtection="0"/>
    <xf numFmtId="0" fontId="26" fillId="0" borderId="0"/>
    <xf numFmtId="0" fontId="26" fillId="0" borderId="0"/>
    <xf numFmtId="0" fontId="68" fillId="76" borderId="0" applyNumberFormat="0" applyBorder="0" applyAlignment="0" applyProtection="0"/>
    <xf numFmtId="0" fontId="68" fillId="76" borderId="0" applyNumberFormat="0" applyBorder="0" applyAlignment="0" applyProtection="0"/>
    <xf numFmtId="0" fontId="26" fillId="0" borderId="0"/>
    <xf numFmtId="43" fontId="26" fillId="0" borderId="0" applyFont="0" applyFill="0" applyBorder="0" applyAlignment="0" applyProtection="0"/>
    <xf numFmtId="0" fontId="31" fillId="0" borderId="0"/>
    <xf numFmtId="0" fontId="26" fillId="0" borderId="0"/>
    <xf numFmtId="0" fontId="26" fillId="0" borderId="0"/>
    <xf numFmtId="0" fontId="26" fillId="0" borderId="0"/>
    <xf numFmtId="0" fontId="26" fillId="0" borderId="0"/>
    <xf numFmtId="168" fontId="68" fillId="0" borderId="0" applyFont="0" applyFill="0" applyBorder="0" applyAlignment="0" applyProtection="0"/>
    <xf numFmtId="0" fontId="31" fillId="0" borderId="0"/>
    <xf numFmtId="0" fontId="26" fillId="0" borderId="0"/>
    <xf numFmtId="0" fontId="31" fillId="0" borderId="0"/>
    <xf numFmtId="0" fontId="31" fillId="0" borderId="0"/>
    <xf numFmtId="172" fontId="153" fillId="0" borderId="0"/>
    <xf numFmtId="168" fontId="68" fillId="0" borderId="0" applyFont="0" applyFill="0" applyBorder="0" applyAlignment="0" applyProtection="0"/>
    <xf numFmtId="0" fontId="26" fillId="0" borderId="0"/>
    <xf numFmtId="0" fontId="26" fillId="0" borderId="0" applyNumberFormat="0" applyFill="0" applyBorder="0" applyAlignment="0" applyProtection="0"/>
    <xf numFmtId="227" fontId="26" fillId="0" borderId="0" applyFont="0" applyFill="0" applyBorder="0" applyAlignment="0" applyProtection="0"/>
    <xf numFmtId="0" fontId="26" fillId="0" borderId="0"/>
    <xf numFmtId="168" fontId="68" fillId="0" borderId="0" applyFont="0" applyFill="0" applyBorder="0" applyAlignment="0" applyProtection="0"/>
    <xf numFmtId="0" fontId="31" fillId="0" borderId="0"/>
    <xf numFmtId="0" fontId="31" fillId="0" borderId="0"/>
    <xf numFmtId="0" fontId="26" fillId="0" borderId="0"/>
    <xf numFmtId="0" fontId="26" fillId="0" borderId="0"/>
    <xf numFmtId="0" fontId="26" fillId="0" borderId="0"/>
    <xf numFmtId="0" fontId="26" fillId="0" borderId="0"/>
    <xf numFmtId="0" fontId="26" fillId="0" borderId="0"/>
    <xf numFmtId="0" fontId="26" fillId="0" borderId="0"/>
    <xf numFmtId="0" fontId="68" fillId="33" borderId="0" applyNumberFormat="0" applyBorder="0" applyAlignment="0" applyProtection="0"/>
    <xf numFmtId="0" fontId="31" fillId="0" borderId="0"/>
    <xf numFmtId="0" fontId="31" fillId="0" borderId="0"/>
    <xf numFmtId="0" fontId="68" fillId="71" borderId="0" applyNumberFormat="0" applyBorder="0" applyAlignment="0" applyProtection="0"/>
    <xf numFmtId="0" fontId="68" fillId="71" borderId="0" applyNumberFormat="0" applyBorder="0" applyAlignment="0" applyProtection="0"/>
    <xf numFmtId="0" fontId="31" fillId="0" borderId="0"/>
    <xf numFmtId="0" fontId="31" fillId="0" borderId="0"/>
    <xf numFmtId="0" fontId="31" fillId="0" borderId="0"/>
    <xf numFmtId="0" fontId="26" fillId="0" borderId="0"/>
    <xf numFmtId="0" fontId="31" fillId="0" borderId="0"/>
    <xf numFmtId="42" fontId="68" fillId="0" borderId="0" applyFont="0" applyFill="0" applyBorder="0" applyAlignment="0" applyProtection="0"/>
    <xf numFmtId="0" fontId="31" fillId="0" borderId="0"/>
    <xf numFmtId="0" fontId="31" fillId="0" borderId="0"/>
    <xf numFmtId="0" fontId="26" fillId="0" borderId="0"/>
    <xf numFmtId="0" fontId="26" fillId="0" borderId="0"/>
    <xf numFmtId="0" fontId="68" fillId="76" borderId="0" applyNumberFormat="0" applyBorder="0" applyAlignment="0" applyProtection="0"/>
    <xf numFmtId="0" fontId="95" fillId="0" borderId="0"/>
    <xf numFmtId="0" fontId="69" fillId="0" borderId="0">
      <alignment vertical="top"/>
    </xf>
    <xf numFmtId="0" fontId="23" fillId="0" borderId="0" applyNumberFormat="0" applyFill="0" applyBorder="0" applyAlignment="0" applyProtection="0"/>
    <xf numFmtId="0" fontId="31" fillId="0" borderId="0"/>
    <xf numFmtId="0" fontId="31" fillId="0" borderId="0"/>
    <xf numFmtId="0" fontId="68" fillId="22" borderId="0" applyNumberFormat="0" applyBorder="0" applyAlignment="0" applyProtection="0"/>
    <xf numFmtId="0" fontId="68" fillId="22" borderId="0" applyNumberFormat="0" applyBorder="0" applyAlignment="0" applyProtection="0"/>
    <xf numFmtId="0" fontId="31" fillId="0" borderId="0"/>
    <xf numFmtId="0" fontId="31" fillId="0" borderId="0"/>
    <xf numFmtId="0" fontId="31" fillId="0" borderId="0"/>
    <xf numFmtId="0" fontId="31" fillId="0" borderId="0"/>
    <xf numFmtId="0" fontId="31" fillId="0" borderId="0"/>
    <xf numFmtId="0" fontId="31" fillId="0" borderId="0"/>
    <xf numFmtId="0" fontId="68" fillId="76" borderId="0" applyNumberFormat="0" applyBorder="0" applyAlignment="0" applyProtection="0"/>
    <xf numFmtId="0" fontId="26" fillId="0" borderId="0"/>
    <xf numFmtId="0" fontId="31" fillId="0" borderId="0"/>
    <xf numFmtId="0" fontId="31" fillId="0" borderId="0"/>
    <xf numFmtId="217" fontId="135" fillId="0" borderId="0" applyFont="0" applyFill="0" applyBorder="0" applyAlignment="0" applyProtection="0"/>
    <xf numFmtId="0" fontId="31" fillId="0" borderId="0"/>
    <xf numFmtId="0" fontId="21" fillId="0" borderId="0"/>
    <xf numFmtId="0" fontId="68" fillId="84" borderId="0" applyNumberFormat="0" applyBorder="0" applyAlignment="0" applyProtection="0"/>
    <xf numFmtId="0" fontId="68" fillId="84" borderId="0" applyNumberFormat="0" applyBorder="0" applyAlignment="0" applyProtection="0"/>
    <xf numFmtId="0" fontId="31" fillId="0" borderId="0"/>
    <xf numFmtId="0" fontId="26" fillId="0" borderId="0"/>
    <xf numFmtId="0" fontId="26" fillId="0" borderId="0"/>
    <xf numFmtId="0" fontId="26" fillId="0" borderId="0"/>
    <xf numFmtId="0" fontId="31" fillId="0" borderId="0"/>
    <xf numFmtId="0" fontId="68" fillId="76" borderId="0" applyNumberFormat="0" applyBorder="0" applyAlignment="0" applyProtection="0"/>
    <xf numFmtId="0" fontId="68" fillId="76" borderId="0" applyNumberFormat="0" applyBorder="0" applyAlignment="0" applyProtection="0"/>
    <xf numFmtId="0" fontId="31" fillId="0" borderId="0"/>
    <xf numFmtId="0" fontId="31" fillId="0" borderId="0"/>
    <xf numFmtId="0" fontId="31" fillId="0" borderId="0"/>
    <xf numFmtId="0" fontId="26" fillId="0" borderId="0" applyNumberFormat="0" applyFill="0" applyBorder="0" applyAlignment="0" applyProtection="0"/>
    <xf numFmtId="0" fontId="101" fillId="88" borderId="70" applyNumberFormat="0" applyAlignment="0" applyProtection="0"/>
    <xf numFmtId="0" fontId="26" fillId="0" borderId="0"/>
    <xf numFmtId="184" fontId="21" fillId="0" borderId="0"/>
    <xf numFmtId="0" fontId="31" fillId="0" borderId="0"/>
    <xf numFmtId="0" fontId="68" fillId="35" borderId="0" applyNumberFormat="0" applyBorder="0" applyAlignment="0" applyProtection="0"/>
    <xf numFmtId="0" fontId="68" fillId="35" borderId="0" applyNumberFormat="0" applyBorder="0" applyAlignment="0" applyProtection="0"/>
    <xf numFmtId="0" fontId="31" fillId="0" borderId="0"/>
    <xf numFmtId="0" fontId="68" fillId="22" borderId="0" applyNumberFormat="0" applyBorder="0" applyAlignment="0" applyProtection="0"/>
    <xf numFmtId="0" fontId="26" fillId="0" borderId="0"/>
    <xf numFmtId="168" fontId="68" fillId="0" borderId="0" applyFont="0" applyFill="0" applyBorder="0" applyAlignment="0" applyProtection="0"/>
    <xf numFmtId="168" fontId="21" fillId="0" borderId="0" applyFont="0" applyFill="0" applyBorder="0" applyAlignment="0" applyProtection="0"/>
    <xf numFmtId="0" fontId="26" fillId="0" borderId="0"/>
    <xf numFmtId="0" fontId="68" fillId="60" borderId="0" applyNumberFormat="0" applyBorder="0" applyAlignment="0" applyProtection="0"/>
    <xf numFmtId="0" fontId="68" fillId="60" borderId="0" applyNumberFormat="0" applyBorder="0" applyAlignment="0" applyProtection="0"/>
    <xf numFmtId="0" fontId="26" fillId="0" borderId="0" applyNumberFormat="0" applyFill="0" applyBorder="0" applyAlignment="0" applyProtection="0"/>
    <xf numFmtId="168" fontId="68" fillId="0" borderId="0" applyFont="0" applyFill="0" applyBorder="0" applyAlignment="0" applyProtection="0"/>
    <xf numFmtId="0" fontId="31" fillId="0" borderId="0"/>
    <xf numFmtId="0" fontId="31" fillId="0" borderId="0"/>
    <xf numFmtId="0" fontId="26" fillId="0" borderId="0"/>
    <xf numFmtId="0" fontId="26" fillId="0" borderId="0"/>
    <xf numFmtId="0" fontId="26" fillId="0" borderId="0"/>
    <xf numFmtId="0" fontId="68" fillId="22" borderId="0" applyNumberFormat="0" applyBorder="0" applyAlignment="0" applyProtection="0"/>
    <xf numFmtId="0" fontId="26" fillId="0" borderId="0"/>
    <xf numFmtId="0" fontId="26" fillId="0" borderId="0"/>
    <xf numFmtId="0" fontId="31" fillId="0" borderId="0"/>
    <xf numFmtId="0" fontId="26" fillId="0" borderId="0"/>
    <xf numFmtId="0" fontId="68" fillId="84" borderId="0" applyNumberFormat="0" applyBorder="0" applyAlignment="0" applyProtection="0"/>
    <xf numFmtId="0" fontId="68" fillId="84" borderId="0" applyNumberFormat="0" applyBorder="0" applyAlignment="0" applyProtection="0"/>
    <xf numFmtId="0" fontId="68" fillId="60" borderId="0" applyNumberFormat="0" applyBorder="0" applyAlignment="0" applyProtection="0"/>
    <xf numFmtId="0" fontId="26" fillId="0" borderId="0"/>
    <xf numFmtId="0" fontId="26" fillId="0" borderId="0"/>
    <xf numFmtId="0" fontId="26" fillId="0" borderId="0"/>
    <xf numFmtId="0" fontId="26" fillId="0" borderId="0"/>
    <xf numFmtId="0" fontId="31" fillId="0" borderId="0"/>
    <xf numFmtId="0" fontId="31" fillId="0" borderId="0"/>
    <xf numFmtId="0" fontId="31" fillId="0" borderId="0"/>
    <xf numFmtId="0" fontId="31" fillId="0" borderId="0"/>
    <xf numFmtId="0" fontId="26" fillId="0" borderId="0"/>
    <xf numFmtId="0" fontId="26" fillId="0" borderId="0"/>
    <xf numFmtId="0" fontId="68" fillId="71" borderId="0" applyNumberFormat="0" applyBorder="0" applyAlignment="0" applyProtection="0"/>
    <xf numFmtId="0" fontId="31" fillId="0" borderId="0"/>
    <xf numFmtId="0" fontId="31" fillId="0" borderId="0"/>
    <xf numFmtId="0" fontId="31" fillId="0" borderId="0"/>
    <xf numFmtId="0" fontId="26" fillId="0" borderId="0"/>
    <xf numFmtId="0" fontId="26" fillId="0" borderId="0"/>
    <xf numFmtId="0" fontId="31" fillId="0" borderId="0"/>
    <xf numFmtId="0" fontId="31" fillId="0" borderId="0"/>
    <xf numFmtId="0" fontId="26" fillId="0" borderId="0"/>
    <xf numFmtId="0" fontId="68" fillId="33" borderId="0" applyNumberFormat="0" applyBorder="0" applyAlignment="0" applyProtection="0"/>
    <xf numFmtId="0" fontId="68" fillId="33" borderId="0" applyNumberFormat="0" applyBorder="0" applyAlignment="0" applyProtection="0"/>
    <xf numFmtId="0" fontId="26" fillId="0" borderId="0"/>
    <xf numFmtId="0" fontId="26" fillId="0" borderId="0"/>
    <xf numFmtId="0" fontId="26" fillId="0" borderId="0"/>
    <xf numFmtId="0" fontId="21" fillId="0" borderId="0"/>
    <xf numFmtId="0" fontId="26" fillId="0" borderId="0"/>
    <xf numFmtId="0" fontId="68" fillId="35" borderId="0" applyNumberFormat="0" applyBorder="0" applyAlignment="0" applyProtection="0"/>
    <xf numFmtId="0" fontId="68" fillId="22" borderId="0" applyNumberFormat="0" applyBorder="0" applyAlignment="0" applyProtection="0"/>
    <xf numFmtId="0" fontId="68" fillId="22" borderId="0" applyNumberFormat="0" applyBorder="0" applyAlignment="0" applyProtection="0"/>
    <xf numFmtId="43" fontId="26" fillId="0" borderId="0" applyFont="0" applyFill="0" applyBorder="0" applyAlignment="0" applyProtection="0"/>
    <xf numFmtId="184" fontId="68" fillId="83" borderId="0" applyNumberFormat="0" applyBorder="0" applyAlignment="0" applyProtection="0"/>
    <xf numFmtId="0" fontId="26" fillId="0" borderId="0"/>
    <xf numFmtId="0" fontId="26" fillId="0" borderId="0"/>
    <xf numFmtId="42" fontId="26" fillId="0" borderId="0" applyFont="0" applyFill="0" applyBorder="0" applyAlignment="0" applyProtection="0"/>
    <xf numFmtId="0" fontId="31" fillId="0" borderId="0"/>
    <xf numFmtId="0" fontId="31" fillId="0" borderId="0"/>
    <xf numFmtId="0" fontId="31" fillId="0" borderId="0"/>
    <xf numFmtId="0" fontId="31" fillId="0" borderId="0"/>
    <xf numFmtId="0" fontId="31" fillId="0" borderId="0"/>
    <xf numFmtId="0" fontId="26" fillId="0" borderId="0"/>
    <xf numFmtId="0" fontId="26" fillId="0" borderId="0"/>
    <xf numFmtId="0" fontId="68" fillId="29" borderId="0" applyNumberFormat="0" applyBorder="0" applyAlignment="0" applyProtection="0"/>
    <xf numFmtId="0" fontId="68" fillId="29" borderId="0" applyNumberFormat="0" applyBorder="0" applyAlignment="0" applyProtection="0"/>
    <xf numFmtId="0" fontId="31" fillId="0" borderId="0"/>
    <xf numFmtId="0" fontId="31" fillId="0" borderId="0"/>
    <xf numFmtId="0" fontId="150" fillId="0" borderId="0" applyNumberFormat="0" applyFill="0" applyBorder="0" applyAlignment="0" applyProtection="0">
      <alignment vertical="top"/>
      <protection locked="0"/>
    </xf>
    <xf numFmtId="0" fontId="31" fillId="0" borderId="0"/>
    <xf numFmtId="0" fontId="31" fillId="0" borderId="0"/>
    <xf numFmtId="0" fontId="81" fillId="0" borderId="0"/>
    <xf numFmtId="0" fontId="68" fillId="76" borderId="0" applyNumberFormat="0" applyBorder="0" applyAlignment="0" applyProtection="0"/>
    <xf numFmtId="0" fontId="26" fillId="0" borderId="0"/>
    <xf numFmtId="0" fontId="31" fillId="0" borderId="0"/>
    <xf numFmtId="0" fontId="31" fillId="0" borderId="0"/>
    <xf numFmtId="0" fontId="68" fillId="22" borderId="0" applyNumberFormat="0" applyBorder="0" applyAlignment="0" applyProtection="0"/>
    <xf numFmtId="0" fontId="68" fillId="22" borderId="0" applyNumberFormat="0" applyBorder="0" applyAlignment="0" applyProtection="0"/>
    <xf numFmtId="0" fontId="31" fillId="0" borderId="0"/>
    <xf numFmtId="0" fontId="68" fillId="60" borderId="0" applyNumberFormat="0" applyBorder="0" applyAlignment="0" applyProtection="0"/>
    <xf numFmtId="0" fontId="68" fillId="22" borderId="0" applyNumberFormat="0" applyBorder="0" applyAlignment="0" applyProtection="0"/>
    <xf numFmtId="168" fontId="68" fillId="0" borderId="0" applyFont="0" applyFill="0" applyBorder="0" applyAlignment="0" applyProtection="0"/>
    <xf numFmtId="168" fontId="68" fillId="0" borderId="0" applyFont="0" applyFill="0" applyBorder="0" applyAlignment="0" applyProtection="0"/>
    <xf numFmtId="0" fontId="68" fillId="0" borderId="0" applyNumberFormat="0" applyFont="0" applyFill="0" applyBorder="0" applyAlignment="0" applyProtection="0"/>
    <xf numFmtId="197" fontId="26" fillId="0" borderId="0"/>
    <xf numFmtId="168" fontId="68" fillId="0" borderId="0" applyFont="0" applyFill="0" applyBorder="0" applyAlignment="0" applyProtection="0"/>
    <xf numFmtId="212" fontId="130" fillId="0" borderId="0" applyFill="0" applyBorder="0" applyAlignment="0" applyProtection="0"/>
    <xf numFmtId="168" fontId="68" fillId="0" borderId="0" applyFont="0" applyFill="0" applyBorder="0" applyAlignment="0" applyProtection="0"/>
    <xf numFmtId="0" fontId="31" fillId="0" borderId="0"/>
    <xf numFmtId="0" fontId="68" fillId="35" borderId="0" applyNumberFormat="0" applyBorder="0" applyAlignment="0" applyProtection="0"/>
    <xf numFmtId="0" fontId="68" fillId="22" borderId="0" applyNumberFormat="0" applyBorder="0" applyAlignment="0" applyProtection="0"/>
    <xf numFmtId="0" fontId="68" fillId="22" borderId="0" applyNumberFormat="0" applyBorder="0" applyAlignment="0" applyProtection="0"/>
    <xf numFmtId="43" fontId="26" fillId="0" borderId="0" applyFont="0" applyFill="0" applyBorder="0" applyAlignment="0" applyProtection="0"/>
    <xf numFmtId="0" fontId="26" fillId="0" borderId="0"/>
    <xf numFmtId="0" fontId="26" fillId="0" borderId="0"/>
    <xf numFmtId="168" fontId="68" fillId="0" borderId="0" applyFont="0" applyFill="0" applyBorder="0" applyAlignment="0" applyProtection="0"/>
    <xf numFmtId="0" fontId="139" fillId="0" borderId="0">
      <protection locked="0"/>
    </xf>
    <xf numFmtId="0" fontId="26" fillId="0" borderId="0"/>
    <xf numFmtId="0" fontId="68" fillId="83" borderId="0" applyNumberFormat="0" applyBorder="0" applyAlignment="0" applyProtection="0"/>
    <xf numFmtId="42" fontId="26" fillId="0" borderId="0" applyFont="0" applyFill="0" applyBorder="0" applyAlignment="0" applyProtection="0"/>
    <xf numFmtId="0" fontId="26" fillId="0" borderId="0"/>
    <xf numFmtId="0" fontId="26" fillId="0" borderId="0"/>
    <xf numFmtId="0" fontId="26" fillId="0" borderId="0"/>
    <xf numFmtId="0" fontId="26" fillId="0" borderId="0"/>
    <xf numFmtId="0" fontId="31" fillId="0" borderId="0"/>
    <xf numFmtId="0" fontId="23" fillId="0" borderId="0" applyNumberFormat="0" applyFill="0" applyBorder="0" applyAlignment="0" applyProtection="0"/>
    <xf numFmtId="0" fontId="26" fillId="0" borderId="0"/>
    <xf numFmtId="0" fontId="31" fillId="0" borderId="0"/>
    <xf numFmtId="184" fontId="68" fillId="60" borderId="0" applyNumberFormat="0" applyBorder="0" applyAlignment="0" applyProtection="0"/>
    <xf numFmtId="0" fontId="26" fillId="0" borderId="0"/>
    <xf numFmtId="0" fontId="26" fillId="0" borderId="0"/>
    <xf numFmtId="0" fontId="68" fillId="76" borderId="0" applyNumberFormat="0" applyBorder="0" applyAlignment="0" applyProtection="0"/>
    <xf numFmtId="0" fontId="68" fillId="76" borderId="0" applyNumberFormat="0" applyBorder="0" applyAlignment="0" applyProtection="0"/>
    <xf numFmtId="0" fontId="68" fillId="22" borderId="0" applyNumberFormat="0" applyBorder="0" applyAlignment="0" applyProtection="0"/>
    <xf numFmtId="0" fontId="68" fillId="22" borderId="0" applyNumberFormat="0" applyBorder="0" applyAlignment="0" applyProtection="0"/>
    <xf numFmtId="0" fontId="26" fillId="0" borderId="0"/>
    <xf numFmtId="0" fontId="26"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26" fillId="0" borderId="0"/>
    <xf numFmtId="0" fontId="26" fillId="0" borderId="0"/>
    <xf numFmtId="0" fontId="68" fillId="76" borderId="0" applyNumberFormat="0" applyBorder="0" applyAlignment="0" applyProtection="0"/>
    <xf numFmtId="0" fontId="68" fillId="60" borderId="0" applyNumberFormat="0" applyBorder="0" applyAlignment="0" applyProtection="0"/>
    <xf numFmtId="0" fontId="68" fillId="60" borderId="0" applyNumberFormat="0" applyBorder="0" applyAlignment="0" applyProtection="0"/>
    <xf numFmtId="0" fontId="26" fillId="0" borderId="0"/>
    <xf numFmtId="0" fontId="31" fillId="0" borderId="0"/>
    <xf numFmtId="0" fontId="31" fillId="0" borderId="0"/>
    <xf numFmtId="0" fontId="95" fillId="0" borderId="0"/>
    <xf numFmtId="0" fontId="31" fillId="0" borderId="0"/>
    <xf numFmtId="0" fontId="68" fillId="60" borderId="0" applyNumberFormat="0" applyBorder="0" applyAlignment="0" applyProtection="0"/>
    <xf numFmtId="0" fontId="68" fillId="22" borderId="0" applyNumberFormat="0" applyBorder="0" applyAlignment="0" applyProtection="0"/>
    <xf numFmtId="168" fontId="68" fillId="0" borderId="0" applyFont="0" applyFill="0" applyBorder="0" applyAlignment="0" applyProtection="0"/>
    <xf numFmtId="168" fontId="68" fillId="0" borderId="0" applyFont="0" applyFill="0" applyBorder="0" applyAlignment="0" applyProtection="0"/>
    <xf numFmtId="0" fontId="68" fillId="0" borderId="0" applyNumberFormat="0" applyFont="0" applyFill="0" applyBorder="0" applyAlignment="0" applyProtection="0"/>
    <xf numFmtId="0" fontId="31" fillId="0" borderId="0"/>
    <xf numFmtId="0" fontId="23" fillId="0" borderId="0" applyNumberFormat="0" applyFill="0" applyBorder="0" applyAlignment="0" applyProtection="0"/>
    <xf numFmtId="0" fontId="31" fillId="0" borderId="0"/>
    <xf numFmtId="0" fontId="68" fillId="22" borderId="0" applyNumberFormat="0" applyBorder="0" applyAlignment="0" applyProtection="0"/>
    <xf numFmtId="0" fontId="68" fillId="22" borderId="0" applyNumberFormat="0" applyBorder="0" applyAlignment="0" applyProtection="0"/>
    <xf numFmtId="0" fontId="31" fillId="0" borderId="0"/>
    <xf numFmtId="0" fontId="31" fillId="0" borderId="0"/>
    <xf numFmtId="0" fontId="26" fillId="0" borderId="0"/>
    <xf numFmtId="0" fontId="26" fillId="0" borderId="0"/>
    <xf numFmtId="0" fontId="31" fillId="0" borderId="0"/>
    <xf numFmtId="0" fontId="31" fillId="0" borderId="0"/>
    <xf numFmtId="180" fontId="150" fillId="0" borderId="0" applyNumberFormat="0" applyFill="0" applyBorder="0" applyAlignment="0" applyProtection="0">
      <alignment vertical="top"/>
      <protection locked="0"/>
    </xf>
    <xf numFmtId="0" fontId="26" fillId="0" borderId="0"/>
    <xf numFmtId="0" fontId="26" fillId="0" borderId="0"/>
    <xf numFmtId="0" fontId="26" fillId="0" borderId="0"/>
    <xf numFmtId="0" fontId="26" fillId="0" borderId="0"/>
    <xf numFmtId="180" fontId="142" fillId="0" borderId="0"/>
    <xf numFmtId="0" fontId="68" fillId="76" borderId="0" applyNumberFormat="0" applyBorder="0" applyAlignment="0" applyProtection="0"/>
    <xf numFmtId="184" fontId="26" fillId="0" borderId="0"/>
    <xf numFmtId="0" fontId="31" fillId="0" borderId="0"/>
    <xf numFmtId="0" fontId="31" fillId="0" borderId="0"/>
    <xf numFmtId="0" fontId="26" fillId="0" borderId="0"/>
    <xf numFmtId="0" fontId="26" fillId="0" borderId="0"/>
    <xf numFmtId="0" fontId="68" fillId="22" borderId="0" applyNumberFormat="0" applyBorder="0" applyAlignment="0" applyProtection="0"/>
    <xf numFmtId="0" fontId="68" fillId="22" borderId="0" applyNumberFormat="0" applyBorder="0" applyAlignment="0" applyProtection="0"/>
    <xf numFmtId="0" fontId="31" fillId="0" borderId="0"/>
    <xf numFmtId="0" fontId="31" fillId="0" borderId="0"/>
    <xf numFmtId="0" fontId="26" fillId="0" borderId="0"/>
    <xf numFmtId="0" fontId="68" fillId="71" borderId="0" applyNumberFormat="0" applyBorder="0" applyAlignment="0" applyProtection="0"/>
    <xf numFmtId="0" fontId="68" fillId="22" borderId="0" applyNumberFormat="0" applyBorder="0" applyAlignment="0" applyProtection="0"/>
    <xf numFmtId="0" fontId="68" fillId="22" borderId="0" applyNumberFormat="0" applyBorder="0" applyAlignment="0" applyProtection="0"/>
    <xf numFmtId="0" fontId="68" fillId="35" borderId="0" applyNumberFormat="0" applyBorder="0" applyAlignment="0" applyProtection="0"/>
    <xf numFmtId="0" fontId="26" fillId="0" borderId="0"/>
    <xf numFmtId="0" fontId="26" fillId="0" borderId="0"/>
    <xf numFmtId="0" fontId="26" fillId="0" borderId="0"/>
    <xf numFmtId="0" fontId="26" fillId="0" borderId="0"/>
    <xf numFmtId="0" fontId="26" fillId="0" borderId="0"/>
    <xf numFmtId="0" fontId="31" fillId="0" borderId="0"/>
    <xf numFmtId="42" fontId="26" fillId="0" borderId="0" applyFont="0" applyFill="0" applyBorder="0" applyAlignment="0" applyProtection="0"/>
    <xf numFmtId="0" fontId="26" fillId="0" borderId="0"/>
    <xf numFmtId="0" fontId="31" fillId="0" borderId="0"/>
    <xf numFmtId="0" fontId="68" fillId="60" borderId="0" applyNumberFormat="0" applyBorder="0" applyAlignment="0" applyProtection="0"/>
    <xf numFmtId="0" fontId="68" fillId="22" borderId="0" applyNumberFormat="0" applyBorder="0" applyAlignment="0" applyProtection="0"/>
    <xf numFmtId="0" fontId="68" fillId="22" borderId="0" applyNumberFormat="0" applyBorder="0" applyAlignment="0" applyProtection="0"/>
    <xf numFmtId="4" fontId="152" fillId="99" borderId="75" applyNumberFormat="0" applyProtection="0">
      <alignment vertical="center"/>
    </xf>
    <xf numFmtId="0" fontId="31" fillId="0" borderId="0"/>
    <xf numFmtId="0" fontId="31" fillId="0" borderId="0"/>
    <xf numFmtId="0" fontId="31" fillId="0" borderId="0"/>
    <xf numFmtId="0" fontId="26" fillId="0" borderId="0"/>
    <xf numFmtId="0" fontId="26" fillId="0" borderId="0"/>
    <xf numFmtId="0" fontId="26" fillId="0" borderId="0" applyNumberFormat="0" applyFill="0" applyBorder="0" applyAlignment="0" applyProtection="0"/>
    <xf numFmtId="0" fontId="31" fillId="0" borderId="0"/>
    <xf numFmtId="42" fontId="26" fillId="0" borderId="0" applyFont="0" applyFill="0" applyBorder="0" applyAlignment="0" applyProtection="0"/>
    <xf numFmtId="200" fontId="67" fillId="0" borderId="0" applyFill="0"/>
    <xf numFmtId="206" fontId="81" fillId="0" borderId="0"/>
    <xf numFmtId="0" fontId="26" fillId="0" borderId="0"/>
    <xf numFmtId="0" fontId="26" fillId="0" borderId="0"/>
    <xf numFmtId="0" fontId="26" fillId="0" borderId="0"/>
    <xf numFmtId="0" fontId="31" fillId="0" borderId="0"/>
    <xf numFmtId="0" fontId="31" fillId="0" borderId="0"/>
    <xf numFmtId="0" fontId="26" fillId="0" borderId="0"/>
    <xf numFmtId="0" fontId="68" fillId="76" borderId="0" applyNumberFormat="0" applyBorder="0" applyAlignment="0" applyProtection="0"/>
    <xf numFmtId="0" fontId="68" fillId="76" borderId="0" applyNumberFormat="0" applyBorder="0" applyAlignment="0" applyProtection="0"/>
    <xf numFmtId="0" fontId="26" fillId="0" borderId="0"/>
    <xf numFmtId="0" fontId="31" fillId="0" borderId="0"/>
    <xf numFmtId="43" fontId="26" fillId="0" borderId="0" applyFont="0" applyFill="0" applyBorder="0" applyAlignment="0" applyProtection="0"/>
    <xf numFmtId="0" fontId="26" fillId="0" borderId="0"/>
    <xf numFmtId="168" fontId="68" fillId="0" borderId="0" applyFont="0" applyFill="0" applyBorder="0" applyAlignment="0" applyProtection="0"/>
    <xf numFmtId="0" fontId="26" fillId="0" borderId="0"/>
    <xf numFmtId="0" fontId="81" fillId="0" borderId="0"/>
    <xf numFmtId="187" fontId="81" fillId="0" borderId="0"/>
    <xf numFmtId="0" fontId="31" fillId="0" borderId="0"/>
    <xf numFmtId="0" fontId="31" fillId="0" borderId="0"/>
    <xf numFmtId="0" fontId="31" fillId="0" borderId="0"/>
    <xf numFmtId="0" fontId="26" fillId="0" borderId="0" applyNumberFormat="0" applyFill="0" applyBorder="0" applyAlignment="0" applyProtection="0"/>
    <xf numFmtId="0" fontId="26" fillId="0" borderId="0"/>
    <xf numFmtId="0" fontId="68" fillId="84" borderId="0" applyNumberFormat="0" applyBorder="0" applyAlignment="0" applyProtection="0"/>
    <xf numFmtId="0" fontId="26" fillId="0" borderId="0"/>
    <xf numFmtId="0" fontId="68" fillId="84" borderId="0" applyNumberFormat="0" applyBorder="0" applyAlignment="0" applyProtection="0"/>
    <xf numFmtId="0" fontId="68" fillId="84" borderId="0" applyNumberFormat="0" applyBorder="0" applyAlignment="0" applyProtection="0"/>
    <xf numFmtId="0" fontId="68" fillId="71" borderId="0" applyNumberFormat="0" applyBorder="0" applyAlignment="0" applyProtection="0"/>
    <xf numFmtId="0" fontId="26" fillId="0" borderId="0"/>
    <xf numFmtId="0" fontId="26" fillId="0" borderId="0"/>
    <xf numFmtId="0" fontId="31" fillId="0" borderId="0"/>
    <xf numFmtId="0" fontId="31" fillId="0" borderId="0"/>
    <xf numFmtId="0" fontId="81" fillId="0" borderId="0"/>
    <xf numFmtId="187" fontId="81" fillId="0" borderId="0"/>
    <xf numFmtId="0" fontId="31" fillId="0" borderId="0"/>
    <xf numFmtId="0" fontId="31" fillId="0" borderId="0"/>
    <xf numFmtId="42" fontId="68" fillId="0" borderId="0" applyFont="0" applyFill="0" applyBorder="0" applyAlignment="0" applyProtection="0"/>
    <xf numFmtId="0" fontId="68" fillId="35" borderId="0" applyNumberFormat="0" applyBorder="0" applyAlignment="0" applyProtection="0"/>
    <xf numFmtId="0" fontId="68" fillId="35" borderId="0" applyNumberFormat="0" applyBorder="0" applyAlignment="0" applyProtection="0"/>
    <xf numFmtId="0" fontId="21" fillId="0" borderId="0"/>
    <xf numFmtId="0" fontId="68" fillId="22" borderId="0" applyNumberFormat="0" applyBorder="0" applyAlignment="0" applyProtection="0"/>
    <xf numFmtId="168" fontId="68" fillId="0" borderId="0" applyFont="0" applyFill="0" applyBorder="0" applyAlignment="0" applyProtection="0"/>
    <xf numFmtId="168" fontId="21" fillId="0" borderId="0" applyFont="0" applyFill="0" applyBorder="0" applyAlignment="0" applyProtection="0"/>
    <xf numFmtId="0" fontId="31" fillId="0" borderId="0"/>
    <xf numFmtId="0" fontId="31" fillId="0" borderId="0"/>
    <xf numFmtId="0" fontId="26" fillId="0" borderId="0"/>
    <xf numFmtId="0" fontId="26" fillId="0" borderId="0"/>
    <xf numFmtId="0" fontId="31" fillId="0" borderId="0"/>
    <xf numFmtId="0" fontId="31" fillId="0" borderId="0"/>
    <xf numFmtId="0" fontId="26" fillId="0" borderId="0"/>
    <xf numFmtId="0" fontId="68" fillId="22" borderId="0" applyNumberFormat="0" applyBorder="0" applyAlignment="0" applyProtection="0"/>
    <xf numFmtId="0" fontId="68" fillId="22" borderId="0" applyNumberFormat="0" applyBorder="0" applyAlignment="0" applyProtection="0"/>
    <xf numFmtId="0" fontId="68" fillId="60" borderId="0" applyNumberFormat="0" applyBorder="0" applyAlignment="0" applyProtection="0"/>
    <xf numFmtId="0" fontId="21" fillId="0" borderId="0"/>
    <xf numFmtId="0" fontId="21" fillId="0" borderId="0"/>
    <xf numFmtId="0" fontId="31" fillId="0" borderId="0"/>
    <xf numFmtId="0" fontId="31" fillId="0" borderId="0"/>
    <xf numFmtId="0" fontId="26" fillId="0" borderId="0" applyNumberFormat="0" applyFill="0" applyBorder="0" applyAlignment="0" applyProtection="0"/>
    <xf numFmtId="0" fontId="26" fillId="0" borderId="0"/>
    <xf numFmtId="0" fontId="68" fillId="33" borderId="0" applyNumberFormat="0" applyBorder="0" applyAlignment="0" applyProtection="0"/>
    <xf numFmtId="0" fontId="26" fillId="0" borderId="0"/>
    <xf numFmtId="0" fontId="26" fillId="0" borderId="0"/>
    <xf numFmtId="196" fontId="130" fillId="0" borderId="0" applyFill="0" applyBorder="0" applyAlignment="0" applyProtection="0"/>
    <xf numFmtId="0" fontId="68" fillId="60" borderId="0" applyNumberFormat="0" applyBorder="0" applyAlignment="0" applyProtection="0"/>
    <xf numFmtId="0" fontId="68" fillId="60" borderId="0" applyNumberFormat="0" applyBorder="0" applyAlignment="0" applyProtection="0"/>
    <xf numFmtId="42" fontId="68" fillId="0" borderId="0" applyFont="0" applyFill="0" applyBorder="0" applyAlignment="0" applyProtection="0"/>
    <xf numFmtId="0" fontId="31" fillId="0" borderId="0"/>
    <xf numFmtId="0" fontId="31" fillId="0" borderId="0"/>
    <xf numFmtId="42" fontId="26" fillId="0" borderId="0" applyFont="0" applyFill="0" applyBorder="0" applyAlignment="0" applyProtection="0"/>
    <xf numFmtId="0" fontId="81" fillId="0" borderId="0"/>
    <xf numFmtId="0" fontId="68" fillId="76" borderId="0" applyNumberFormat="0" applyBorder="0" applyAlignment="0" applyProtection="0"/>
    <xf numFmtId="0" fontId="68" fillId="76" borderId="0" applyNumberFormat="0" applyBorder="0" applyAlignment="0" applyProtection="0"/>
    <xf numFmtId="0" fontId="26" fillId="0" borderId="0"/>
    <xf numFmtId="0" fontId="26" fillId="0" borderId="0"/>
    <xf numFmtId="43" fontId="26" fillId="0" borderId="0" applyFont="0" applyFill="0" applyBorder="0" applyAlignment="0" applyProtection="0"/>
    <xf numFmtId="0" fontId="31" fillId="0" borderId="0"/>
    <xf numFmtId="168" fontId="68" fillId="0" borderId="0" applyFont="0" applyFill="0" applyBorder="0" applyAlignment="0" applyProtection="0"/>
    <xf numFmtId="0" fontId="68" fillId="84" borderId="0" applyNumberFormat="0" applyBorder="0" applyAlignment="0" applyProtection="0"/>
    <xf numFmtId="0" fontId="68" fillId="84" borderId="0" applyNumberFormat="0" applyBorder="0" applyAlignment="0" applyProtection="0"/>
    <xf numFmtId="0" fontId="26" fillId="0" borderId="0"/>
    <xf numFmtId="0" fontId="26" fillId="0" borderId="0"/>
    <xf numFmtId="0" fontId="26" fillId="0" borderId="0"/>
    <xf numFmtId="229" fontId="34" fillId="0" borderId="0" applyFill="0" applyBorder="0" applyAlignment="0" applyProtection="0">
      <alignment horizontal="right"/>
    </xf>
    <xf numFmtId="0" fontId="21" fillId="0" borderId="0"/>
    <xf numFmtId="43" fontId="26" fillId="0" borderId="0" applyFont="0" applyFill="0" applyBorder="0" applyAlignment="0" applyProtection="0"/>
    <xf numFmtId="0" fontId="68" fillId="33" borderId="0" applyNumberFormat="0" applyBorder="0" applyAlignment="0" applyProtection="0"/>
    <xf numFmtId="0" fontId="31" fillId="0" borderId="0"/>
    <xf numFmtId="0" fontId="26" fillId="0" borderId="0" applyNumberFormat="0" applyFill="0" applyBorder="0" applyAlignment="0" applyProtection="0"/>
    <xf numFmtId="168" fontId="68" fillId="0" borderId="0" applyFont="0" applyFill="0" applyBorder="0" applyAlignment="0" applyProtection="0"/>
    <xf numFmtId="168" fontId="21" fillId="0" borderId="0" applyFont="0" applyFill="0" applyBorder="0" applyAlignment="0" applyProtection="0"/>
    <xf numFmtId="0" fontId="26" fillId="0" borderId="0"/>
    <xf numFmtId="0" fontId="26" fillId="0" borderId="0"/>
    <xf numFmtId="0" fontId="95" fillId="0" borderId="0"/>
    <xf numFmtId="0" fontId="31" fillId="0" borderId="0"/>
    <xf numFmtId="0" fontId="31" fillId="0" borderId="0"/>
    <xf numFmtId="0" fontId="31" fillId="0" borderId="0"/>
    <xf numFmtId="0" fontId="31" fillId="0" borderId="0"/>
    <xf numFmtId="0" fontId="31" fillId="0" borderId="0"/>
    <xf numFmtId="0" fontId="68" fillId="76" borderId="0" applyNumberFormat="0" applyBorder="0" applyAlignment="0" applyProtection="0"/>
    <xf numFmtId="0" fontId="68" fillId="76" borderId="0" applyNumberFormat="0" applyBorder="0" applyAlignment="0" applyProtection="0"/>
    <xf numFmtId="0" fontId="68" fillId="60" borderId="0" applyNumberFormat="0" applyBorder="0" applyAlignment="0" applyProtection="0"/>
    <xf numFmtId="0" fontId="26" fillId="0" borderId="0" applyNumberFormat="0" applyFill="0" applyBorder="0" applyAlignment="0" applyProtection="0"/>
    <xf numFmtId="42" fontId="68" fillId="0" borderId="0" applyFont="0" applyFill="0" applyBorder="0" applyAlignment="0" applyProtection="0"/>
    <xf numFmtId="0" fontId="68" fillId="35" borderId="0" applyNumberFormat="0" applyBorder="0" applyAlignment="0" applyProtection="0"/>
    <xf numFmtId="0" fontId="68" fillId="35" borderId="0" applyNumberFormat="0" applyBorder="0" applyAlignment="0" applyProtection="0"/>
    <xf numFmtId="0" fontId="21" fillId="0" borderId="0"/>
    <xf numFmtId="0" fontId="68" fillId="22" borderId="0" applyNumberFormat="0" applyBorder="0" applyAlignment="0" applyProtection="0"/>
    <xf numFmtId="0" fontId="68" fillId="84" borderId="0" applyNumberFormat="0" applyBorder="0" applyAlignment="0" applyProtection="0"/>
    <xf numFmtId="0" fontId="68" fillId="84" borderId="0" applyNumberFormat="0" applyBorder="0" applyAlignment="0" applyProtection="0"/>
    <xf numFmtId="168" fontId="68" fillId="0" borderId="0" applyFont="0" applyFill="0" applyBorder="0" applyAlignment="0" applyProtection="0"/>
    <xf numFmtId="0" fontId="68" fillId="0" borderId="0" applyNumberFormat="0" applyFont="0" applyFill="0" applyBorder="0" applyAlignment="0" applyProtection="0"/>
    <xf numFmtId="0" fontId="95" fillId="0" borderId="0"/>
    <xf numFmtId="0" fontId="26" fillId="0" borderId="0"/>
    <xf numFmtId="0" fontId="31" fillId="0" borderId="0"/>
    <xf numFmtId="0" fontId="31" fillId="0" borderId="0"/>
    <xf numFmtId="0" fontId="68" fillId="76" borderId="0" applyNumberFormat="0" applyBorder="0" applyAlignment="0" applyProtection="0"/>
    <xf numFmtId="0" fontId="68" fillId="76" borderId="0" applyNumberFormat="0" applyBorder="0" applyAlignment="0" applyProtection="0"/>
    <xf numFmtId="0" fontId="31" fillId="0" borderId="0"/>
    <xf numFmtId="0" fontId="31" fillId="0" borderId="0"/>
    <xf numFmtId="0" fontId="68" fillId="60" borderId="0" applyNumberFormat="0" applyBorder="0" applyAlignment="0" applyProtection="0"/>
    <xf numFmtId="0" fontId="68" fillId="60" borderId="0" applyNumberFormat="0" applyBorder="0" applyAlignment="0" applyProtection="0"/>
    <xf numFmtId="42" fontId="68" fillId="0" borderId="0" applyFont="0" applyFill="0" applyBorder="0" applyAlignment="0" applyProtection="0"/>
    <xf numFmtId="0" fontId="68" fillId="76" borderId="0" applyNumberFormat="0" applyBorder="0" applyAlignment="0" applyProtection="0"/>
    <xf numFmtId="0" fontId="68" fillId="76" borderId="0" applyNumberFormat="0" applyBorder="0" applyAlignment="0" applyProtection="0"/>
    <xf numFmtId="0" fontId="26" fillId="0" borderId="0"/>
    <xf numFmtId="0" fontId="26" fillId="0" borderId="0"/>
    <xf numFmtId="43" fontId="26" fillId="0" borderId="0" applyFont="0" applyFill="0" applyBorder="0" applyAlignment="0" applyProtection="0"/>
    <xf numFmtId="0" fontId="26" fillId="0" borderId="0"/>
    <xf numFmtId="0" fontId="95" fillId="0" borderId="0"/>
    <xf numFmtId="0" fontId="68" fillId="35" borderId="0" applyNumberFormat="0" applyBorder="0" applyAlignment="0" applyProtection="0"/>
    <xf numFmtId="168" fontId="68" fillId="0" borderId="0" applyFont="0" applyFill="0" applyBorder="0" applyAlignment="0" applyProtection="0"/>
    <xf numFmtId="42" fontId="68" fillId="0" borderId="0" applyFont="0" applyFill="0" applyBorder="0" applyAlignment="0" applyProtection="0"/>
    <xf numFmtId="0" fontId="26" fillId="0" borderId="0"/>
    <xf numFmtId="0" fontId="68" fillId="76" borderId="0" applyNumberFormat="0" applyBorder="0" applyAlignment="0" applyProtection="0"/>
    <xf numFmtId="0" fontId="68" fillId="76" borderId="0" applyNumberFormat="0" applyBorder="0" applyAlignment="0" applyProtection="0"/>
    <xf numFmtId="0" fontId="68" fillId="106" borderId="0" applyNumberFormat="0" applyBorder="0" applyAlignment="0" applyProtection="0"/>
    <xf numFmtId="0" fontId="31" fillId="0" borderId="0"/>
    <xf numFmtId="168" fontId="68" fillId="0" borderId="0" applyFont="0" applyFill="0" applyBorder="0" applyAlignment="0" applyProtection="0"/>
    <xf numFmtId="0" fontId="31" fillId="0" borderId="0"/>
    <xf numFmtId="0" fontId="31" fillId="0" borderId="0"/>
    <xf numFmtId="0" fontId="26" fillId="0" borderId="0"/>
    <xf numFmtId="0" fontId="26" fillId="0" borderId="0"/>
    <xf numFmtId="0" fontId="26" fillId="0" borderId="0"/>
    <xf numFmtId="0" fontId="26" fillId="0" borderId="0"/>
    <xf numFmtId="0" fontId="68" fillId="84" borderId="0" applyNumberFormat="0" applyBorder="0" applyAlignment="0" applyProtection="0"/>
    <xf numFmtId="0" fontId="68" fillId="84" borderId="0" applyNumberFormat="0" applyBorder="0" applyAlignment="0" applyProtection="0"/>
    <xf numFmtId="0" fontId="31" fillId="0" borderId="0"/>
    <xf numFmtId="0" fontId="26" fillId="0" borderId="0" applyNumberFormat="0" applyFill="0" applyBorder="0" applyAlignment="0" applyProtection="0"/>
    <xf numFmtId="0" fontId="68" fillId="84" borderId="0" applyNumberFormat="0" applyBorder="0" applyAlignment="0" applyProtection="0"/>
    <xf numFmtId="0" fontId="68" fillId="84" borderId="0" applyNumberFormat="0" applyBorder="0" applyAlignment="0" applyProtection="0"/>
    <xf numFmtId="168" fontId="68" fillId="0" borderId="0" applyFont="0" applyFill="0" applyBorder="0" applyAlignment="0" applyProtection="0"/>
    <xf numFmtId="0" fontId="68" fillId="0" borderId="0" applyNumberFormat="0" applyFont="0" applyFill="0" applyBorder="0" applyAlignment="0" applyProtection="0"/>
    <xf numFmtId="0" fontId="26" fillId="0" borderId="0"/>
    <xf numFmtId="0" fontId="95" fillId="0" borderId="0"/>
    <xf numFmtId="0" fontId="26" fillId="0" borderId="0"/>
    <xf numFmtId="0" fontId="31" fillId="0" borderId="0"/>
    <xf numFmtId="0" fontId="31" fillId="0" borderId="0"/>
    <xf numFmtId="0" fontId="68" fillId="76" borderId="0" applyNumberFormat="0" applyBorder="0" applyAlignment="0" applyProtection="0"/>
    <xf numFmtId="0" fontId="68" fillId="76" borderId="0" applyNumberFormat="0" applyBorder="0" applyAlignment="0" applyProtection="0"/>
    <xf numFmtId="43" fontId="26" fillId="0" borderId="0" applyFont="0" applyFill="0" applyBorder="0" applyAlignment="0" applyProtection="0"/>
    <xf numFmtId="0" fontId="31" fillId="0" borderId="0"/>
    <xf numFmtId="0" fontId="31" fillId="0" borderId="0"/>
    <xf numFmtId="0" fontId="31" fillId="0" borderId="0"/>
    <xf numFmtId="0" fontId="31" fillId="0" borderId="0"/>
    <xf numFmtId="0" fontId="26" fillId="0" borderId="0"/>
    <xf numFmtId="0" fontId="68" fillId="60" borderId="0" applyNumberFormat="0" applyBorder="0" applyAlignment="0" applyProtection="0"/>
    <xf numFmtId="0" fontId="26" fillId="0" borderId="0"/>
    <xf numFmtId="0" fontId="26" fillId="0" borderId="0"/>
    <xf numFmtId="0" fontId="31" fillId="0" borderId="0"/>
    <xf numFmtId="0" fontId="31" fillId="0" borderId="0"/>
    <xf numFmtId="0" fontId="31" fillId="0" borderId="0"/>
    <xf numFmtId="0" fontId="31" fillId="0" borderId="0"/>
    <xf numFmtId="0" fontId="31" fillId="0" borderId="0"/>
    <xf numFmtId="0" fontId="68" fillId="76" borderId="0" applyNumberFormat="0" applyBorder="0" applyAlignment="0" applyProtection="0"/>
    <xf numFmtId="0" fontId="68" fillId="76" borderId="0" applyNumberFormat="0" applyBorder="0" applyAlignment="0" applyProtection="0"/>
    <xf numFmtId="0" fontId="68" fillId="60" borderId="0" applyNumberFormat="0" applyBorder="0" applyAlignment="0" applyProtection="0"/>
    <xf numFmtId="0" fontId="68" fillId="60" borderId="0" applyNumberFormat="0" applyBorder="0" applyAlignment="0" applyProtection="0"/>
    <xf numFmtId="0" fontId="31" fillId="0" borderId="0"/>
    <xf numFmtId="0" fontId="26" fillId="0" borderId="0"/>
    <xf numFmtId="0" fontId="26" fillId="0" borderId="0"/>
    <xf numFmtId="0" fontId="26" fillId="0" borderId="0"/>
    <xf numFmtId="0" fontId="26" fillId="0" borderId="0"/>
    <xf numFmtId="0" fontId="26" fillId="0" borderId="0"/>
    <xf numFmtId="0" fontId="68" fillId="0" borderId="0" applyNumberFormat="0" applyFont="0" applyFill="0" applyBorder="0" applyAlignment="0" applyProtection="0"/>
    <xf numFmtId="0" fontId="31" fillId="0" borderId="0"/>
    <xf numFmtId="0" fontId="26" fillId="0" borderId="0"/>
    <xf numFmtId="0" fontId="26" fillId="0" borderId="0"/>
    <xf numFmtId="0" fontId="26" fillId="0" borderId="0"/>
    <xf numFmtId="0" fontId="26" fillId="0" borderId="0"/>
    <xf numFmtId="0" fontId="68" fillId="22" borderId="0" applyNumberFormat="0" applyBorder="0" applyAlignment="0" applyProtection="0"/>
    <xf numFmtId="0" fontId="26" fillId="0" borderId="0"/>
    <xf numFmtId="0" fontId="68" fillId="0" borderId="0" applyNumberFormat="0" applyFont="0" applyFill="0" applyBorder="0" applyAlignment="0" applyProtection="0"/>
    <xf numFmtId="0" fontId="133" fillId="73" borderId="0" applyNumberFormat="0" applyBorder="0" applyAlignment="0" applyProtection="0"/>
    <xf numFmtId="0" fontId="26" fillId="0" borderId="0"/>
    <xf numFmtId="168" fontId="21" fillId="0" borderId="0" applyFont="0" applyFill="0" applyBorder="0" applyAlignment="0" applyProtection="0"/>
    <xf numFmtId="0" fontId="31" fillId="0" borderId="0"/>
    <xf numFmtId="0" fontId="26" fillId="0" borderId="0"/>
    <xf numFmtId="0" fontId="68" fillId="60" borderId="0" applyNumberFormat="0" applyBorder="0" applyAlignment="0" applyProtection="0"/>
    <xf numFmtId="0" fontId="68" fillId="60" borderId="0" applyNumberFormat="0" applyBorder="0" applyAlignment="0" applyProtection="0"/>
    <xf numFmtId="168" fontId="26" fillId="0" borderId="0" applyFont="0" applyFill="0" applyBorder="0" applyAlignment="0" applyProtection="0"/>
    <xf numFmtId="0" fontId="31" fillId="0" borderId="0"/>
    <xf numFmtId="0" fontId="26" fillId="0" borderId="0" applyNumberFormat="0" applyFill="0" applyBorder="0" applyAlignment="0" applyProtection="0"/>
    <xf numFmtId="42" fontId="26" fillId="0" borderId="0" applyFont="0" applyFill="0" applyBorder="0" applyAlignment="0" applyProtection="0"/>
    <xf numFmtId="0" fontId="26" fillId="0" borderId="0"/>
    <xf numFmtId="0" fontId="72" fillId="66" borderId="0" applyNumberFormat="0" applyBorder="0" applyAlignment="0" applyProtection="0"/>
    <xf numFmtId="0" fontId="26" fillId="0" borderId="0"/>
    <xf numFmtId="0" fontId="26" fillId="0" borderId="0"/>
    <xf numFmtId="0" fontId="68" fillId="71" borderId="0" applyNumberFormat="0" applyBorder="0" applyAlignment="0" applyProtection="0"/>
    <xf numFmtId="0" fontId="68" fillId="71" borderId="0" applyNumberFormat="0" applyBorder="0" applyAlignment="0" applyProtection="0"/>
    <xf numFmtId="0" fontId="26" fillId="0" borderId="0"/>
    <xf numFmtId="0" fontId="26" fillId="0" borderId="0"/>
    <xf numFmtId="207" fontId="26" fillId="0" borderId="0"/>
    <xf numFmtId="43" fontId="141" fillId="0" borderId="0" applyFont="0" applyFill="0" applyBorder="0" applyAlignment="0" applyProtection="0"/>
    <xf numFmtId="168" fontId="81" fillId="0" borderId="0" applyFont="0" applyFill="0" applyBorder="0" applyAlignment="0" applyProtection="0"/>
    <xf numFmtId="0" fontId="31" fillId="0" borderId="0"/>
    <xf numFmtId="0" fontId="31" fillId="0" borderId="0"/>
    <xf numFmtId="0" fontId="26" fillId="0" borderId="0"/>
    <xf numFmtId="0" fontId="26" fillId="0" borderId="0"/>
    <xf numFmtId="184" fontId="68" fillId="35" borderId="0" applyNumberFormat="0" applyBorder="0" applyAlignment="0" applyProtection="0"/>
    <xf numFmtId="43" fontId="26" fillId="0" borderId="0" applyFont="0" applyFill="0" applyBorder="0" applyAlignment="0" applyProtection="0"/>
    <xf numFmtId="0" fontId="23" fillId="0" borderId="0" applyNumberFormat="0" applyFill="0" applyBorder="0" applyAlignment="0" applyProtection="0"/>
    <xf numFmtId="0" fontId="31" fillId="0" borderId="0"/>
    <xf numFmtId="0" fontId="31" fillId="0" borderId="0"/>
    <xf numFmtId="0" fontId="31" fillId="0" borderId="0"/>
    <xf numFmtId="0" fontId="31" fillId="0" borderId="0"/>
    <xf numFmtId="9" fontId="90" fillId="0" borderId="0" applyFont="0" applyFill="0" applyBorder="0" applyAlignment="0" applyProtection="0"/>
    <xf numFmtId="0" fontId="31" fillId="0" borderId="0"/>
    <xf numFmtId="0" fontId="68" fillId="33" borderId="0" applyNumberFormat="0" applyBorder="0" applyAlignment="0" applyProtection="0"/>
    <xf numFmtId="0" fontId="26" fillId="0" borderId="0"/>
    <xf numFmtId="0" fontId="31" fillId="0" borderId="0"/>
    <xf numFmtId="0" fontId="31" fillId="0" borderId="0"/>
    <xf numFmtId="168" fontId="68" fillId="0" borderId="0" applyFont="0" applyFill="0" applyBorder="0" applyAlignment="0" applyProtection="0"/>
    <xf numFmtId="0" fontId="31" fillId="0" borderId="0"/>
    <xf numFmtId="0" fontId="31" fillId="0" borderId="0"/>
    <xf numFmtId="0" fontId="23" fillId="0" borderId="0" applyNumberFormat="0" applyFill="0" applyBorder="0" applyAlignment="0" applyProtection="0"/>
    <xf numFmtId="0" fontId="26" fillId="0" borderId="0"/>
    <xf numFmtId="0" fontId="68" fillId="22" borderId="0" applyNumberFormat="0" applyBorder="0" applyAlignment="0" applyProtection="0"/>
    <xf numFmtId="0" fontId="68" fillId="22" borderId="0" applyNumberFormat="0" applyBorder="0" applyAlignment="0" applyProtection="0"/>
    <xf numFmtId="207" fontId="26" fillId="0" borderId="0"/>
    <xf numFmtId="43" fontId="141" fillId="0" borderId="0" applyFont="0" applyFill="0" applyBorder="0" applyAlignment="0" applyProtection="0"/>
    <xf numFmtId="43" fontId="69" fillId="0" borderId="0" applyFont="0" applyFill="0" applyBorder="0" applyAlignment="0" applyProtection="0">
      <alignment vertical="top"/>
    </xf>
    <xf numFmtId="0" fontId="68" fillId="35" borderId="0" applyNumberFormat="0" applyBorder="0" applyAlignment="0" applyProtection="0"/>
    <xf numFmtId="42" fontId="26" fillId="0" borderId="0" applyFont="0" applyFill="0" applyBorder="0" applyAlignment="0" applyProtection="0"/>
    <xf numFmtId="0" fontId="23" fillId="0" borderId="0" applyNumberFormat="0" applyFill="0" applyBorder="0" applyAlignment="0" applyProtection="0"/>
    <xf numFmtId="0" fontId="26" fillId="0" borderId="0"/>
    <xf numFmtId="0" fontId="26" fillId="0" borderId="0"/>
    <xf numFmtId="0" fontId="26" fillId="0" borderId="0"/>
    <xf numFmtId="0" fontId="31" fillId="0" borderId="0"/>
    <xf numFmtId="0" fontId="68" fillId="33" borderId="0" applyNumberFormat="0" applyBorder="0" applyAlignment="0" applyProtection="0"/>
    <xf numFmtId="0" fontId="26" fillId="0" borderId="0"/>
    <xf numFmtId="0" fontId="26" fillId="0" borderId="0"/>
    <xf numFmtId="168" fontId="68" fillId="0" borderId="0" applyFont="0" applyFill="0" applyBorder="0" applyAlignment="0" applyProtection="0"/>
    <xf numFmtId="0" fontId="26" fillId="0" borderId="0"/>
    <xf numFmtId="168" fontId="68" fillId="0" borderId="0" applyFont="0" applyFill="0" applyBorder="0" applyAlignment="0" applyProtection="0"/>
    <xf numFmtId="0" fontId="26" fillId="0" borderId="0"/>
    <xf numFmtId="0" fontId="26" fillId="0" borderId="0"/>
    <xf numFmtId="0" fontId="23" fillId="0" borderId="0" applyNumberFormat="0" applyFill="0" applyBorder="0" applyAlignment="0" applyProtection="0"/>
    <xf numFmtId="0" fontId="26" fillId="0" borderId="0"/>
    <xf numFmtId="0" fontId="68" fillId="22" borderId="0" applyNumberFormat="0" applyBorder="0" applyAlignment="0" applyProtection="0"/>
    <xf numFmtId="0" fontId="68" fillId="22" borderId="0" applyNumberFormat="0" applyBorder="0" applyAlignment="0" applyProtection="0"/>
    <xf numFmtId="0" fontId="26" fillId="0" borderId="0"/>
    <xf numFmtId="0" fontId="26" fillId="0" borderId="0"/>
    <xf numFmtId="0" fontId="26" fillId="0" borderId="0"/>
    <xf numFmtId="0" fontId="31" fillId="0" borderId="0"/>
    <xf numFmtId="0" fontId="31" fillId="0" borderId="0"/>
    <xf numFmtId="0" fontId="31" fillId="0" borderId="0"/>
    <xf numFmtId="42" fontId="26" fillId="0" borderId="0" applyFont="0" applyFill="0" applyBorder="0" applyAlignment="0" applyProtection="0"/>
    <xf numFmtId="207" fontId="26" fillId="0" borderId="0"/>
    <xf numFmtId="43" fontId="141" fillId="0" borderId="0" applyFont="0" applyFill="0" applyBorder="0" applyAlignment="0" applyProtection="0"/>
    <xf numFmtId="9" fontId="81" fillId="0" borderId="0" applyFont="0" applyFill="0" applyBorder="0" applyAlignment="0" applyProtection="0"/>
    <xf numFmtId="168" fontId="68" fillId="0" borderId="0" applyFont="0" applyFill="0" applyBorder="0" applyAlignment="0" applyProtection="0"/>
    <xf numFmtId="0" fontId="26" fillId="0" borderId="0"/>
    <xf numFmtId="0" fontId="26" fillId="0" borderId="0" applyNumberFormat="0" applyFill="0" applyBorder="0" applyAlignment="0" applyProtection="0"/>
    <xf numFmtId="0" fontId="31" fillId="0" borderId="0"/>
    <xf numFmtId="0" fontId="31" fillId="0" borderId="0"/>
    <xf numFmtId="0" fontId="26" fillId="0" borderId="0"/>
    <xf numFmtId="0" fontId="26" fillId="0" borderId="0"/>
    <xf numFmtId="0" fontId="26" fillId="0" borderId="0"/>
    <xf numFmtId="0" fontId="95" fillId="0" borderId="0"/>
    <xf numFmtId="0" fontId="23" fillId="0" borderId="0" applyNumberFormat="0" applyFill="0" applyBorder="0" applyAlignment="0" applyProtection="0"/>
    <xf numFmtId="0" fontId="68" fillId="22" borderId="0" applyNumberFormat="0" applyBorder="0" applyAlignment="0" applyProtection="0"/>
    <xf numFmtId="0" fontId="68" fillId="22" borderId="0" applyNumberFormat="0" applyBorder="0" applyAlignment="0" applyProtection="0"/>
    <xf numFmtId="0" fontId="69" fillId="71" borderId="0" applyNumberFormat="0" applyBorder="0" applyAlignment="0" applyProtection="0"/>
    <xf numFmtId="0" fontId="31" fillId="0" borderId="0"/>
    <xf numFmtId="0" fontId="26" fillId="0" borderId="0"/>
    <xf numFmtId="0" fontId="26" fillId="0" borderId="0"/>
    <xf numFmtId="0" fontId="68" fillId="76" borderId="0" applyNumberFormat="0" applyBorder="0" applyAlignment="0" applyProtection="0"/>
    <xf numFmtId="0" fontId="26" fillId="0" borderId="0"/>
    <xf numFmtId="0" fontId="26" fillId="0" borderId="0"/>
    <xf numFmtId="0" fontId="31" fillId="0" borderId="0"/>
    <xf numFmtId="0" fontId="31" fillId="0" borderId="0"/>
    <xf numFmtId="0" fontId="26" fillId="0" borderId="0"/>
    <xf numFmtId="0" fontId="68" fillId="84" borderId="0" applyNumberFormat="0" applyBorder="0" applyAlignment="0" applyProtection="0"/>
    <xf numFmtId="0" fontId="68" fillId="84" borderId="0" applyNumberFormat="0" applyBorder="0" applyAlignment="0" applyProtection="0"/>
    <xf numFmtId="168" fontId="68" fillId="0" borderId="0" applyFont="0" applyFill="0" applyBorder="0" applyAlignment="0" applyProtection="0"/>
    <xf numFmtId="0" fontId="68" fillId="0" borderId="0" applyNumberFormat="0" applyFont="0" applyFill="0" applyBorder="0" applyAlignment="0" applyProtection="0"/>
    <xf numFmtId="0" fontId="26" fillId="0" borderId="0"/>
    <xf numFmtId="0" fontId="26" fillId="0" borderId="0"/>
    <xf numFmtId="0" fontId="26" fillId="0" borderId="0"/>
    <xf numFmtId="9" fontId="81" fillId="0" borderId="0" applyFont="0" applyFill="0" applyBorder="0" applyAlignment="0" applyProtection="0"/>
    <xf numFmtId="0" fontId="69" fillId="71" borderId="0" applyNumberFormat="0" applyBorder="0" applyAlignment="0" applyProtection="0"/>
    <xf numFmtId="42" fontId="26" fillId="0" borderId="0" applyFont="0" applyFill="0" applyBorder="0" applyAlignment="0" applyProtection="0"/>
    <xf numFmtId="0" fontId="31" fillId="0" borderId="0"/>
    <xf numFmtId="0" fontId="68" fillId="76" borderId="0" applyNumberFormat="0" applyBorder="0" applyAlignment="0" applyProtection="0"/>
    <xf numFmtId="0" fontId="68" fillId="76" borderId="0" applyNumberFormat="0" applyBorder="0" applyAlignment="0" applyProtection="0"/>
    <xf numFmtId="0" fontId="68" fillId="76" borderId="0" applyNumberFormat="0" applyBorder="0" applyAlignment="0" applyProtection="0"/>
    <xf numFmtId="0" fontId="31" fillId="0" borderId="0"/>
    <xf numFmtId="0" fontId="31" fillId="0" borderId="0"/>
    <xf numFmtId="0" fontId="68" fillId="60" borderId="0" applyNumberFormat="0" applyBorder="0" applyAlignment="0" applyProtection="0"/>
    <xf numFmtId="0" fontId="68" fillId="60" borderId="0" applyNumberFormat="0" applyBorder="0" applyAlignment="0" applyProtection="0"/>
    <xf numFmtId="0" fontId="26" fillId="0" borderId="0"/>
    <xf numFmtId="0" fontId="26" fillId="0" borderId="0" applyNumberFormat="0" applyFill="0" applyBorder="0" applyAlignment="0" applyProtection="0"/>
    <xf numFmtId="0" fontId="68" fillId="84" borderId="0" applyNumberFormat="0" applyBorder="0" applyAlignment="0" applyProtection="0"/>
    <xf numFmtId="0" fontId="68" fillId="84" borderId="0" applyNumberFormat="0" applyBorder="0" applyAlignment="0" applyProtection="0"/>
    <xf numFmtId="168" fontId="68" fillId="0" borderId="0" applyFont="0" applyFill="0" applyBorder="0" applyAlignment="0" applyProtection="0"/>
    <xf numFmtId="0" fontId="68" fillId="0" borderId="0" applyNumberFormat="0" applyFont="0" applyFill="0" applyBorder="0" applyAlignment="0" applyProtection="0"/>
    <xf numFmtId="0" fontId="26" fillId="0" borderId="0"/>
    <xf numFmtId="0" fontId="26" fillId="0" borderId="0"/>
    <xf numFmtId="0" fontId="26" fillId="0" borderId="0"/>
    <xf numFmtId="0" fontId="31" fillId="0" borderId="0"/>
    <xf numFmtId="0" fontId="31" fillId="0" borderId="0"/>
    <xf numFmtId="0" fontId="21" fillId="0" borderId="0"/>
    <xf numFmtId="0" fontId="68" fillId="84" borderId="0" applyNumberFormat="0" applyBorder="0" applyAlignment="0" applyProtection="0"/>
    <xf numFmtId="0" fontId="23" fillId="0" borderId="0" applyNumberFormat="0" applyFill="0" applyBorder="0" applyAlignment="0" applyProtection="0"/>
    <xf numFmtId="39" fontId="67" fillId="0" borderId="0"/>
    <xf numFmtId="0" fontId="68" fillId="34" borderId="0" applyNumberFormat="0" applyBorder="0" applyAlignment="0" applyProtection="0"/>
    <xf numFmtId="168" fontId="68" fillId="0" borderId="0" applyFont="0" applyFill="0" applyBorder="0" applyAlignment="0" applyProtection="0"/>
    <xf numFmtId="0" fontId="26" fillId="0" borderId="0"/>
    <xf numFmtId="0" fontId="31" fillId="0" borderId="0"/>
    <xf numFmtId="0" fontId="68" fillId="105" borderId="0" applyNumberFormat="0" applyBorder="0" applyAlignment="0" applyProtection="0"/>
    <xf numFmtId="0" fontId="26" fillId="0" borderId="0"/>
    <xf numFmtId="0" fontId="31" fillId="0" borderId="0"/>
    <xf numFmtId="0" fontId="68" fillId="76" borderId="0" applyNumberFormat="0" applyBorder="0" applyAlignment="0" applyProtection="0"/>
    <xf numFmtId="0" fontId="68" fillId="76" borderId="0" applyNumberFormat="0" applyBorder="0" applyAlignment="0" applyProtection="0"/>
    <xf numFmtId="42" fontId="26" fillId="0" borderId="0" applyFont="0" applyFill="0" applyBorder="0" applyAlignment="0" applyProtection="0"/>
    <xf numFmtId="0" fontId="68" fillId="76" borderId="0" applyNumberFormat="0" applyBorder="0" applyAlignment="0" applyProtection="0"/>
    <xf numFmtId="0" fontId="26" fillId="0" borderId="0"/>
    <xf numFmtId="42" fontId="26" fillId="0" borderId="0" applyFont="0" applyFill="0" applyBorder="0" applyAlignment="0" applyProtection="0"/>
    <xf numFmtId="0" fontId="21" fillId="0" borderId="0"/>
    <xf numFmtId="0" fontId="31" fillId="0" borderId="0"/>
    <xf numFmtId="0" fontId="31" fillId="0" borderId="0"/>
    <xf numFmtId="0" fontId="68" fillId="76" borderId="0" applyNumberFormat="0" applyBorder="0" applyAlignment="0" applyProtection="0"/>
    <xf numFmtId="0" fontId="68" fillId="76" borderId="0" applyNumberFormat="0" applyBorder="0" applyAlignment="0" applyProtection="0"/>
    <xf numFmtId="0" fontId="31" fillId="0" borderId="0"/>
    <xf numFmtId="0" fontId="31" fillId="0" borderId="0"/>
    <xf numFmtId="0" fontId="68" fillId="60" borderId="0" applyNumberFormat="0" applyBorder="0" applyAlignment="0" applyProtection="0"/>
    <xf numFmtId="0" fontId="68" fillId="60" borderId="0" applyNumberFormat="0" applyBorder="0" applyAlignment="0" applyProtection="0"/>
    <xf numFmtId="0" fontId="136" fillId="110" borderId="0" applyNumberFormat="0" applyBorder="0" applyAlignment="0" applyProtection="0"/>
    <xf numFmtId="0" fontId="26" fillId="0" borderId="0" applyNumberFormat="0" applyFill="0" applyBorder="0" applyAlignment="0" applyProtection="0"/>
    <xf numFmtId="0" fontId="26" fillId="0" borderId="0"/>
    <xf numFmtId="0" fontId="23" fillId="0" borderId="0" applyNumberFormat="0" applyFill="0" applyBorder="0" applyAlignment="0" applyProtection="0"/>
    <xf numFmtId="0" fontId="26" fillId="0" borderId="0"/>
    <xf numFmtId="0" fontId="69" fillId="73" borderId="67" applyNumberFormat="0" applyFont="0" applyAlignment="0" applyProtection="0"/>
    <xf numFmtId="0" fontId="68" fillId="22" borderId="0" applyNumberFormat="0" applyBorder="0" applyAlignment="0" applyProtection="0"/>
    <xf numFmtId="42" fontId="68" fillId="0" borderId="0" applyFont="0" applyFill="0" applyBorder="0" applyAlignment="0" applyProtection="0"/>
    <xf numFmtId="0" fontId="68" fillId="33" borderId="0" applyNumberFormat="0" applyBorder="0" applyAlignment="0" applyProtection="0"/>
    <xf numFmtId="0" fontId="68" fillId="71" borderId="0" applyNumberFormat="0" applyBorder="0" applyAlignment="0" applyProtection="0"/>
    <xf numFmtId="0" fontId="31" fillId="0" borderId="0"/>
    <xf numFmtId="0" fontId="21" fillId="5" borderId="0" applyNumberFormat="0" applyBorder="0" applyAlignment="0" applyProtection="0"/>
    <xf numFmtId="0" fontId="26" fillId="0" borderId="0"/>
    <xf numFmtId="42" fontId="26" fillId="0" borderId="0" applyFont="0" applyFill="0" applyBorder="0" applyAlignment="0" applyProtection="0"/>
    <xf numFmtId="0" fontId="72" fillId="84" borderId="0" applyNumberFormat="0" applyBorder="0" applyAlignment="0" applyProtection="0"/>
    <xf numFmtId="0" fontId="31" fillId="0" borderId="0"/>
    <xf numFmtId="0" fontId="26" fillId="0" borderId="0"/>
    <xf numFmtId="0" fontId="26" fillId="0" borderId="0"/>
    <xf numFmtId="168" fontId="68" fillId="0" borderId="0" applyFont="0" applyFill="0" applyBorder="0" applyAlignment="0" applyProtection="0"/>
    <xf numFmtId="172" fontId="21" fillId="0" borderId="0" applyFont="0" applyFill="0" applyBorder="0" applyAlignment="0" applyProtection="0"/>
    <xf numFmtId="0" fontId="31" fillId="0" borderId="0"/>
    <xf numFmtId="0" fontId="68" fillId="22" borderId="0" applyNumberFormat="0" applyBorder="0" applyAlignment="0" applyProtection="0"/>
    <xf numFmtId="42" fontId="68" fillId="0" borderId="0" applyFont="0" applyFill="0" applyBorder="0" applyAlignment="0" applyProtection="0"/>
    <xf numFmtId="0" fontId="31" fillId="0" borderId="0"/>
    <xf numFmtId="0" fontId="31" fillId="0" borderId="0"/>
    <xf numFmtId="0" fontId="26" fillId="0" borderId="0"/>
    <xf numFmtId="0" fontId="26" fillId="0" borderId="0"/>
    <xf numFmtId="0" fontId="68" fillId="33" borderId="0" applyNumberFormat="0" applyBorder="0" applyAlignment="0" applyProtection="0"/>
    <xf numFmtId="0" fontId="26" fillId="0" borderId="0"/>
    <xf numFmtId="0" fontId="31" fillId="0" borderId="0"/>
    <xf numFmtId="0" fontId="31" fillId="0" borderId="0"/>
    <xf numFmtId="0" fontId="26" fillId="0" borderId="0"/>
    <xf numFmtId="43" fontId="21" fillId="0" borderId="0" applyFont="0" applyFill="0" applyBorder="0" applyAlignment="0" applyProtection="0"/>
    <xf numFmtId="0" fontId="26" fillId="0" borderId="0"/>
    <xf numFmtId="0" fontId="31" fillId="0" borderId="0"/>
    <xf numFmtId="0" fontId="68" fillId="22" borderId="0" applyNumberFormat="0" applyBorder="0" applyAlignment="0" applyProtection="0"/>
    <xf numFmtId="0" fontId="68" fillId="33" borderId="0" applyNumberFormat="0" applyBorder="0" applyAlignment="0" applyProtection="0"/>
    <xf numFmtId="0" fontId="31" fillId="0" borderId="0"/>
    <xf numFmtId="0" fontId="26" fillId="0" borderId="0"/>
    <xf numFmtId="0" fontId="26" fillId="0" borderId="0"/>
    <xf numFmtId="0" fontId="31" fillId="0" borderId="0"/>
    <xf numFmtId="0" fontId="26" fillId="0" borderId="0"/>
    <xf numFmtId="0" fontId="31" fillId="0" borderId="0"/>
    <xf numFmtId="0" fontId="68" fillId="22" borderId="0" applyNumberFormat="0" applyBorder="0" applyAlignment="0" applyProtection="0"/>
    <xf numFmtId="0" fontId="31" fillId="0" borderId="0"/>
    <xf numFmtId="0" fontId="68" fillId="22" borderId="0" applyNumberFormat="0" applyBorder="0" applyAlignment="0" applyProtection="0"/>
    <xf numFmtId="168" fontId="68" fillId="0" borderId="0" applyFont="0" applyFill="0" applyBorder="0" applyAlignment="0" applyProtection="0"/>
    <xf numFmtId="0" fontId="31" fillId="0" borderId="0"/>
    <xf numFmtId="0" fontId="68" fillId="22" borderId="0" applyNumberFormat="0" applyBorder="0" applyAlignment="0" applyProtection="0"/>
    <xf numFmtId="0" fontId="68" fillId="22" borderId="0" applyNumberFormat="0" applyBorder="0" applyAlignment="0" applyProtection="0"/>
    <xf numFmtId="168" fontId="68" fillId="0" borderId="0" applyFont="0" applyFill="0" applyBorder="0" applyAlignment="0" applyProtection="0"/>
    <xf numFmtId="0" fontId="31" fillId="0" borderId="0"/>
    <xf numFmtId="184" fontId="21" fillId="0" borderId="0"/>
    <xf numFmtId="0" fontId="26" fillId="0" borderId="0"/>
    <xf numFmtId="0" fontId="81" fillId="0" borderId="0"/>
    <xf numFmtId="0" fontId="26" fillId="0" borderId="0"/>
    <xf numFmtId="0" fontId="26" fillId="0" borderId="0"/>
    <xf numFmtId="0" fontId="26" fillId="0" borderId="0"/>
    <xf numFmtId="0" fontId="68" fillId="33" borderId="0" applyNumberFormat="0" applyBorder="0" applyAlignment="0" applyProtection="0"/>
    <xf numFmtId="0" fontId="68" fillId="33" borderId="0" applyNumberFormat="0" applyBorder="0" applyAlignment="0" applyProtection="0"/>
    <xf numFmtId="0" fontId="26" fillId="0" borderId="0"/>
    <xf numFmtId="0" fontId="68" fillId="22" borderId="0" applyNumberFormat="0" applyBorder="0" applyAlignment="0" applyProtection="0"/>
    <xf numFmtId="0" fontId="68" fillId="35" borderId="0" applyNumberFormat="0" applyBorder="0" applyAlignment="0" applyProtection="0"/>
    <xf numFmtId="0" fontId="68" fillId="35" borderId="0" applyNumberFormat="0" applyBorder="0" applyAlignment="0" applyProtection="0"/>
    <xf numFmtId="0" fontId="31" fillId="0" borderId="0"/>
    <xf numFmtId="0" fontId="31" fillId="0" borderId="0"/>
    <xf numFmtId="0" fontId="31" fillId="0" borderId="0"/>
    <xf numFmtId="0" fontId="31" fillId="0" borderId="0"/>
    <xf numFmtId="0" fontId="68" fillId="84" borderId="0" applyNumberFormat="0" applyBorder="0" applyAlignment="0" applyProtection="0"/>
    <xf numFmtId="0" fontId="68" fillId="84" borderId="0" applyNumberFormat="0" applyBorder="0" applyAlignment="0" applyProtection="0"/>
    <xf numFmtId="0" fontId="26" fillId="0" borderId="0"/>
    <xf numFmtId="0" fontId="26" fillId="0" borderId="0"/>
    <xf numFmtId="0" fontId="68" fillId="0" borderId="0" applyNumberFormat="0" applyFont="0" applyFill="0" applyBorder="0" applyAlignment="0" applyProtection="0"/>
    <xf numFmtId="211" fontId="26" fillId="0" borderId="0" applyFont="0" applyFill="0" applyBorder="0" applyAlignment="0" applyProtection="0"/>
    <xf numFmtId="0" fontId="26" fillId="0" borderId="0"/>
    <xf numFmtId="0" fontId="21" fillId="0" borderId="0"/>
    <xf numFmtId="0" fontId="68" fillId="22" borderId="0" applyNumberFormat="0" applyBorder="0" applyAlignment="0" applyProtection="0"/>
    <xf numFmtId="0" fontId="26" fillId="0" borderId="0" applyNumberFormat="0" applyFill="0" applyBorder="0" applyAlignment="0" applyProtection="0"/>
    <xf numFmtId="0" fontId="26" fillId="0" borderId="0"/>
    <xf numFmtId="0" fontId="26" fillId="0" borderId="0"/>
    <xf numFmtId="0" fontId="68" fillId="71" borderId="0" applyNumberFormat="0" applyBorder="0" applyAlignment="0" applyProtection="0"/>
    <xf numFmtId="0" fontId="68" fillId="33" borderId="0" applyNumberFormat="0" applyBorder="0" applyAlignment="0" applyProtection="0"/>
    <xf numFmtId="0" fontId="68" fillId="33" borderId="0" applyNumberFormat="0" applyBorder="0" applyAlignment="0" applyProtection="0"/>
    <xf numFmtId="0" fontId="26" fillId="0" borderId="0"/>
    <xf numFmtId="0" fontId="26" fillId="0" borderId="0"/>
    <xf numFmtId="0" fontId="26" fillId="0" borderId="0"/>
    <xf numFmtId="0" fontId="68" fillId="25" borderId="0" applyNumberFormat="0" applyBorder="0" applyAlignment="0" applyProtection="0"/>
    <xf numFmtId="0" fontId="68" fillId="71" borderId="0" applyNumberFormat="0" applyBorder="0" applyAlignment="0" applyProtection="0"/>
    <xf numFmtId="0" fontId="26" fillId="0" borderId="0"/>
    <xf numFmtId="0" fontId="26" fillId="0" borderId="0"/>
    <xf numFmtId="0" fontId="31" fillId="0" borderId="0"/>
    <xf numFmtId="0" fontId="68" fillId="76" borderId="0" applyNumberFormat="0" applyBorder="0" applyAlignment="0" applyProtection="0"/>
    <xf numFmtId="0" fontId="68" fillId="76" borderId="0" applyNumberFormat="0" applyBorder="0" applyAlignment="0" applyProtection="0"/>
    <xf numFmtId="0" fontId="31" fillId="0" borderId="0"/>
    <xf numFmtId="0" fontId="26" fillId="0" borderId="0"/>
    <xf numFmtId="0" fontId="21" fillId="0" borderId="0" applyFont="0" applyFill="0" applyBorder="0" applyAlignment="0" applyProtection="0"/>
    <xf numFmtId="0" fontId="31" fillId="0" borderId="0"/>
    <xf numFmtId="0" fontId="31" fillId="0" borderId="0"/>
    <xf numFmtId="43" fontId="21" fillId="0" borderId="0" applyFont="0" applyFill="0" applyBorder="0" applyAlignment="0" applyProtection="0"/>
    <xf numFmtId="0" fontId="26" fillId="96" borderId="0" applyNumberFormat="0" applyFont="0" applyAlignment="0" applyProtection="0"/>
    <xf numFmtId="0" fontId="68" fillId="22" borderId="0" applyNumberFormat="0" applyBorder="0" applyAlignment="0" applyProtection="0"/>
    <xf numFmtId="0" fontId="72" fillId="25" borderId="0" applyNumberFormat="0" applyBorder="0" applyAlignment="0" applyProtection="0"/>
    <xf numFmtId="0" fontId="68" fillId="33" borderId="0" applyNumberFormat="0" applyBorder="0" applyAlignment="0" applyProtection="0"/>
    <xf numFmtId="0" fontId="68" fillId="33" borderId="0" applyNumberFormat="0" applyBorder="0" applyAlignment="0" applyProtection="0"/>
    <xf numFmtId="0" fontId="26" fillId="0" borderId="0"/>
    <xf numFmtId="0" fontId="31" fillId="0" borderId="0"/>
    <xf numFmtId="0" fontId="31" fillId="0" borderId="0"/>
    <xf numFmtId="0" fontId="144" fillId="0" borderId="0" applyNumberFormat="0" applyFill="0" applyBorder="0" applyProtection="0">
      <alignment horizontal="left"/>
    </xf>
    <xf numFmtId="0" fontId="26" fillId="0" borderId="0"/>
    <xf numFmtId="0" fontId="26" fillId="0" borderId="0"/>
    <xf numFmtId="0" fontId="68" fillId="22" borderId="0" applyNumberFormat="0" applyBorder="0" applyAlignment="0" applyProtection="0"/>
    <xf numFmtId="0" fontId="31" fillId="0" borderId="0"/>
    <xf numFmtId="0" fontId="31" fillId="0" borderId="0"/>
    <xf numFmtId="0" fontId="68" fillId="84" borderId="0" applyNumberFormat="0" applyBorder="0" applyAlignment="0" applyProtection="0"/>
    <xf numFmtId="0" fontId="68" fillId="84" borderId="0" applyNumberFormat="0" applyBorder="0" applyAlignment="0" applyProtection="0"/>
    <xf numFmtId="9" fontId="130" fillId="0" borderId="0" applyFill="0" applyBorder="0" applyAlignment="0" applyProtection="0"/>
    <xf numFmtId="211" fontId="26" fillId="0" borderId="0" applyFont="0" applyFill="0" applyBorder="0" applyAlignment="0" applyProtection="0"/>
    <xf numFmtId="0" fontId="26" fillId="0" borderId="0"/>
    <xf numFmtId="43" fontId="26" fillId="0" borderId="0" applyFont="0" applyFill="0" applyBorder="0" applyAlignment="0" applyProtection="0"/>
    <xf numFmtId="0" fontId="26" fillId="0" borderId="0"/>
    <xf numFmtId="226" fontId="26" fillId="0" borderId="0" applyFont="0" applyFill="0" applyBorder="0" applyAlignment="0" applyProtection="0"/>
    <xf numFmtId="0" fontId="31" fillId="0" borderId="0"/>
    <xf numFmtId="0" fontId="31" fillId="0" borderId="0"/>
    <xf numFmtId="42" fontId="26" fillId="0" borderId="0" applyFont="0" applyFill="0" applyBorder="0" applyAlignment="0" applyProtection="0"/>
    <xf numFmtId="0" fontId="31" fillId="0" borderId="0"/>
    <xf numFmtId="0" fontId="26" fillId="0" borderId="0"/>
    <xf numFmtId="0" fontId="68" fillId="71" borderId="0" applyNumberFormat="0" applyBorder="0" applyAlignment="0" applyProtection="0"/>
    <xf numFmtId="0" fontId="26" fillId="0" borderId="0"/>
    <xf numFmtId="0" fontId="26" fillId="0" borderId="0"/>
    <xf numFmtId="0" fontId="68" fillId="76" borderId="0" applyNumberFormat="0" applyBorder="0" applyAlignment="0" applyProtection="0"/>
    <xf numFmtId="0" fontId="68" fillId="76" borderId="0" applyNumberFormat="0" applyBorder="0" applyAlignment="0" applyProtection="0"/>
    <xf numFmtId="168" fontId="68" fillId="0" borderId="0" applyFont="0" applyFill="0" applyBorder="0" applyAlignment="0" applyProtection="0"/>
    <xf numFmtId="0" fontId="31" fillId="0" borderId="0"/>
    <xf numFmtId="0" fontId="72" fillId="100" borderId="0" applyNumberFormat="0" applyBorder="0" applyAlignment="0" applyProtection="0"/>
    <xf numFmtId="0" fontId="26" fillId="0" borderId="0"/>
    <xf numFmtId="0" fontId="26" fillId="0" borderId="0"/>
    <xf numFmtId="43" fontId="21" fillId="0" borderId="0" applyFont="0" applyFill="0" applyBorder="0" applyAlignment="0" applyProtection="0"/>
    <xf numFmtId="0" fontId="68" fillId="22" borderId="0" applyNumberFormat="0" applyBorder="0" applyAlignment="0" applyProtection="0"/>
    <xf numFmtId="0" fontId="68" fillId="22" borderId="0" applyNumberFormat="0" applyBorder="0" applyAlignment="0" applyProtection="0"/>
    <xf numFmtId="43" fontId="26" fillId="0" borderId="0" applyFont="0" applyFill="0" applyBorder="0" applyAlignment="0" applyProtection="0"/>
    <xf numFmtId="0" fontId="26" fillId="0" borderId="0"/>
    <xf numFmtId="43" fontId="21" fillId="0" borderId="0" applyFont="0" applyFill="0" applyBorder="0" applyAlignment="0" applyProtection="0"/>
    <xf numFmtId="0" fontId="81" fillId="0" borderId="0"/>
    <xf numFmtId="226" fontId="26" fillId="0" borderId="0" applyFont="0" applyFill="0" applyBorder="0" applyAlignment="0" applyProtection="0"/>
    <xf numFmtId="0" fontId="26" fillId="0" borderId="0"/>
    <xf numFmtId="0" fontId="26" fillId="0" borderId="0"/>
    <xf numFmtId="231" fontId="130" fillId="0" borderId="0" applyFill="0" applyBorder="0" applyAlignment="0" applyProtection="0"/>
    <xf numFmtId="0" fontId="31" fillId="0" borderId="0"/>
    <xf numFmtId="0" fontId="26" fillId="0" borderId="0"/>
    <xf numFmtId="0" fontId="26" fillId="0" borderId="0"/>
    <xf numFmtId="0" fontId="68" fillId="0" borderId="0" applyNumberFormat="0" applyFont="0" applyFill="0" applyBorder="0" applyAlignment="0" applyProtection="0"/>
    <xf numFmtId="43" fontId="21" fillId="0" borderId="0" applyFont="0" applyFill="0" applyBorder="0" applyAlignment="0" applyProtection="0"/>
    <xf numFmtId="0" fontId="26" fillId="0" borderId="0"/>
    <xf numFmtId="0" fontId="68" fillId="71" borderId="0" applyNumberFormat="0" applyBorder="0" applyAlignment="0" applyProtection="0"/>
    <xf numFmtId="0" fontId="31" fillId="0" borderId="0"/>
    <xf numFmtId="0" fontId="31" fillId="0" borderId="0"/>
    <xf numFmtId="0" fontId="31" fillId="0" borderId="0"/>
    <xf numFmtId="0" fontId="68" fillId="76" borderId="0" applyNumberFormat="0" applyBorder="0" applyAlignment="0" applyProtection="0"/>
    <xf numFmtId="0" fontId="68" fillId="76" borderId="0" applyNumberFormat="0" applyBorder="0" applyAlignment="0" applyProtection="0"/>
    <xf numFmtId="168" fontId="68" fillId="0" borderId="0" applyFont="0" applyFill="0" applyBorder="0" applyAlignment="0" applyProtection="0"/>
    <xf numFmtId="0" fontId="31" fillId="0" borderId="0"/>
    <xf numFmtId="0" fontId="31" fillId="0" borderId="0"/>
    <xf numFmtId="0" fontId="31" fillId="0" borderId="0"/>
    <xf numFmtId="0" fontId="68" fillId="35" borderId="0" applyNumberFormat="0" applyBorder="0" applyAlignment="0" applyProtection="0"/>
    <xf numFmtId="0" fontId="68" fillId="22" borderId="0" applyNumberFormat="0" applyBorder="0" applyAlignment="0" applyProtection="0"/>
    <xf numFmtId="0" fontId="68" fillId="22" borderId="0" applyNumberFormat="0" applyBorder="0" applyAlignment="0" applyProtection="0"/>
    <xf numFmtId="43" fontId="26" fillId="0" borderId="0" applyFont="0" applyFill="0" applyBorder="0" applyAlignment="0" applyProtection="0"/>
    <xf numFmtId="0" fontId="26" fillId="0" borderId="0"/>
    <xf numFmtId="0" fontId="81" fillId="0" borderId="0"/>
    <xf numFmtId="0" fontId="68" fillId="71" borderId="0" applyNumberFormat="0" applyBorder="0" applyAlignment="0" applyProtection="0"/>
    <xf numFmtId="0" fontId="68" fillId="0" borderId="0" applyNumberFormat="0" applyFont="0" applyFill="0" applyBorder="0" applyAlignment="0" applyProtection="0"/>
    <xf numFmtId="43" fontId="21" fillId="0" borderId="0" applyFont="0" applyFill="0" applyBorder="0" applyAlignment="0" applyProtection="0"/>
    <xf numFmtId="0" fontId="26" fillId="0" borderId="0"/>
    <xf numFmtId="0" fontId="26" fillId="0" borderId="0"/>
    <xf numFmtId="0" fontId="31" fillId="0" borderId="0"/>
    <xf numFmtId="0" fontId="31" fillId="0" borderId="0"/>
    <xf numFmtId="0" fontId="31" fillId="0" borderId="0"/>
    <xf numFmtId="0" fontId="68" fillId="76" borderId="0" applyNumberFormat="0" applyBorder="0" applyAlignment="0" applyProtection="0"/>
    <xf numFmtId="0" fontId="68" fillId="76" borderId="0" applyNumberFormat="0" applyBorder="0" applyAlignment="0" applyProtection="0"/>
    <xf numFmtId="168" fontId="68" fillId="0" borderId="0" applyFont="0" applyFill="0" applyBorder="0" applyAlignment="0" applyProtection="0"/>
    <xf numFmtId="0" fontId="26" fillId="0" borderId="0"/>
    <xf numFmtId="0" fontId="26" fillId="0" borderId="0"/>
    <xf numFmtId="0" fontId="26" fillId="0" borderId="0"/>
    <xf numFmtId="0" fontId="23" fillId="0" borderId="0" applyNumberFormat="0" applyFill="0" applyBorder="0" applyAlignment="0" applyProtection="0"/>
    <xf numFmtId="0" fontId="72" fillId="100" borderId="0" applyNumberFormat="0" applyBorder="0" applyAlignment="0" applyProtection="0"/>
    <xf numFmtId="0" fontId="68" fillId="35" borderId="0" applyNumberFormat="0" applyBorder="0" applyAlignment="0" applyProtection="0"/>
    <xf numFmtId="0" fontId="26" fillId="0" borderId="0"/>
    <xf numFmtId="0" fontId="68" fillId="35" borderId="0" applyNumberFormat="0" applyBorder="0" applyAlignment="0" applyProtection="0"/>
    <xf numFmtId="0" fontId="68" fillId="22" borderId="0" applyNumberFormat="0" applyBorder="0" applyAlignment="0" applyProtection="0"/>
    <xf numFmtId="0" fontId="68" fillId="22" borderId="0" applyNumberFormat="0" applyBorder="0" applyAlignment="0" applyProtection="0"/>
    <xf numFmtId="184" fontId="26" fillId="0" borderId="0"/>
    <xf numFmtId="0" fontId="26" fillId="0" borderId="0"/>
    <xf numFmtId="0" fontId="26" fillId="0" borderId="0" applyNumberFormat="0" applyFill="0" applyBorder="0" applyAlignment="0" applyProtection="0"/>
    <xf numFmtId="0" fontId="31" fillId="0" borderId="0"/>
    <xf numFmtId="0" fontId="26" fillId="0" borderId="0"/>
    <xf numFmtId="0" fontId="31" fillId="0" borderId="0"/>
    <xf numFmtId="0" fontId="68" fillId="76" borderId="0" applyNumberFormat="0" applyBorder="0" applyAlignment="0" applyProtection="0"/>
    <xf numFmtId="0" fontId="68" fillId="76" borderId="0" applyNumberFormat="0" applyBorder="0" applyAlignment="0" applyProtection="0"/>
    <xf numFmtId="0" fontId="26" fillId="0" borderId="0"/>
    <xf numFmtId="0" fontId="26" fillId="0" borderId="0"/>
    <xf numFmtId="0" fontId="26" fillId="0" borderId="0"/>
    <xf numFmtId="0" fontId="68" fillId="71" borderId="0" applyNumberFormat="0" applyBorder="0" applyAlignment="0" applyProtection="0"/>
    <xf numFmtId="0" fontId="68" fillId="71" borderId="0" applyNumberFormat="0" applyBorder="0" applyAlignment="0" applyProtection="0"/>
    <xf numFmtId="0" fontId="68" fillId="29" borderId="0" applyNumberFormat="0" applyBorder="0" applyAlignment="0" applyProtection="0"/>
    <xf numFmtId="0" fontId="68" fillId="29" borderId="0" applyNumberFormat="0" applyBorder="0" applyAlignment="0" applyProtection="0"/>
    <xf numFmtId="0" fontId="68" fillId="29" borderId="0" applyNumberFormat="0" applyBorder="0" applyAlignment="0" applyProtection="0"/>
    <xf numFmtId="0" fontId="178" fillId="0" borderId="0"/>
    <xf numFmtId="0" fontId="68" fillId="33" borderId="0" applyNumberFormat="0" applyBorder="0" applyAlignment="0" applyProtection="0"/>
    <xf numFmtId="0" fontId="26" fillId="0" borderId="0"/>
    <xf numFmtId="168" fontId="68" fillId="0" borderId="0" applyFont="0" applyFill="0" applyBorder="0" applyAlignment="0" applyProtection="0"/>
    <xf numFmtId="0" fontId="95" fillId="0" borderId="0"/>
    <xf numFmtId="180" fontId="78" fillId="0" borderId="0"/>
    <xf numFmtId="0" fontId="31" fillId="0" borderId="0"/>
    <xf numFmtId="0" fontId="31" fillId="0" borderId="0"/>
    <xf numFmtId="0" fontId="21" fillId="0" borderId="0"/>
    <xf numFmtId="0" fontId="68" fillId="84" borderId="0" applyNumberFormat="0" applyBorder="0" applyAlignment="0" applyProtection="0"/>
    <xf numFmtId="0" fontId="68" fillId="84" borderId="0" applyNumberFormat="0" applyBorder="0" applyAlignment="0" applyProtection="0"/>
    <xf numFmtId="0" fontId="26" fillId="0" borderId="0" applyNumberFormat="0" applyFill="0" applyBorder="0" applyAlignment="0" applyProtection="0"/>
    <xf numFmtId="0" fontId="21" fillId="0" borderId="0"/>
    <xf numFmtId="0" fontId="68" fillId="76" borderId="0" applyNumberFormat="0" applyBorder="0" applyAlignment="0" applyProtection="0"/>
    <xf numFmtId="0" fontId="68" fillId="33" borderId="0" applyNumberFormat="0" applyBorder="0" applyAlignment="0" applyProtection="0"/>
    <xf numFmtId="212" fontId="130" fillId="0" borderId="0" applyFill="0" applyBorder="0" applyAlignment="0" applyProtection="0"/>
    <xf numFmtId="0" fontId="23" fillId="0" borderId="0" applyNumberFormat="0" applyFill="0" applyBorder="0" applyAlignment="0" applyProtection="0"/>
    <xf numFmtId="0" fontId="68" fillId="60" borderId="0" applyNumberFormat="0" applyBorder="0" applyAlignment="0" applyProtection="0"/>
    <xf numFmtId="0" fontId="26" fillId="0" borderId="0"/>
    <xf numFmtId="0" fontId="26" fillId="0" borderId="0"/>
    <xf numFmtId="168" fontId="26" fillId="0" borderId="0" applyFont="0" applyFill="0" applyBorder="0" applyAlignment="0" applyProtection="0"/>
    <xf numFmtId="207" fontId="26" fillId="0" borderId="0"/>
    <xf numFmtId="0" fontId="68" fillId="29" borderId="0" applyNumberFormat="0" applyBorder="0" applyAlignment="0" applyProtection="0"/>
    <xf numFmtId="0" fontId="68" fillId="29" borderId="0" applyNumberFormat="0" applyBorder="0" applyAlignment="0" applyProtection="0"/>
    <xf numFmtId="207" fontId="26" fillId="0" borderId="0"/>
    <xf numFmtId="168" fontId="26" fillId="0" borderId="0" applyFont="0" applyFill="0" applyBorder="0" applyAlignment="0" applyProtection="0"/>
    <xf numFmtId="0" fontId="26" fillId="0" borderId="0"/>
    <xf numFmtId="42" fontId="26"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0" fontId="31" fillId="0" borderId="0"/>
    <xf numFmtId="0" fontId="68" fillId="25" borderId="0" applyNumberFormat="0" applyBorder="0" applyAlignment="0" applyProtection="0"/>
    <xf numFmtId="0" fontId="31" fillId="0" borderId="0"/>
    <xf numFmtId="0" fontId="31" fillId="0" borderId="0"/>
    <xf numFmtId="43" fontId="26" fillId="0" borderId="0" applyFont="0" applyFill="0" applyBorder="0" applyAlignment="0" applyProtection="0"/>
    <xf numFmtId="0" fontId="26" fillId="0" borderId="0"/>
    <xf numFmtId="0" fontId="26" fillId="0" borderId="0">
      <alignment vertical="top"/>
    </xf>
    <xf numFmtId="168" fontId="26" fillId="0" borderId="0" applyFont="0" applyFill="0" applyBorder="0" applyAlignment="0" applyProtection="0"/>
    <xf numFmtId="0" fontId="68" fillId="76" borderId="0" applyNumberFormat="0" applyBorder="0" applyAlignment="0" applyProtection="0"/>
    <xf numFmtId="210" fontId="26" fillId="0" borderId="0" applyFont="0" applyFill="0" applyBorder="0" applyAlignment="0" applyProtection="0"/>
    <xf numFmtId="0" fontId="68" fillId="22" borderId="0" applyNumberFormat="0" applyBorder="0" applyAlignment="0" applyProtection="0"/>
    <xf numFmtId="0" fontId="68" fillId="22" borderId="0" applyNumberFormat="0" applyBorder="0" applyAlignment="0" applyProtection="0"/>
    <xf numFmtId="0" fontId="68" fillId="76" borderId="0" applyNumberFormat="0" applyBorder="0" applyAlignment="0" applyProtection="0"/>
    <xf numFmtId="0" fontId="68" fillId="76" borderId="0" applyNumberFormat="0" applyBorder="0" applyAlignment="0" applyProtection="0"/>
    <xf numFmtId="0" fontId="68" fillId="60" borderId="0" applyNumberFormat="0" applyBorder="0" applyAlignment="0" applyProtection="0"/>
    <xf numFmtId="0" fontId="68" fillId="60" borderId="0" applyNumberFormat="0" applyBorder="0" applyAlignment="0" applyProtection="0"/>
    <xf numFmtId="0" fontId="31" fillId="0" borderId="0"/>
    <xf numFmtId="0" fontId="23" fillId="0" borderId="0" applyNumberFormat="0" applyFill="0" applyBorder="0" applyAlignment="0" applyProtection="0"/>
    <xf numFmtId="0" fontId="26" fillId="0" borderId="0"/>
    <xf numFmtId="0" fontId="26" fillId="0" borderId="0"/>
    <xf numFmtId="0" fontId="26" fillId="0" borderId="0" applyNumberFormat="0" applyFill="0" applyBorder="0" applyAlignment="0" applyProtection="0"/>
    <xf numFmtId="0" fontId="21" fillId="0" borderId="0"/>
    <xf numFmtId="0" fontId="31" fillId="0" borderId="0"/>
    <xf numFmtId="0" fontId="31" fillId="0" borderId="0"/>
    <xf numFmtId="0" fontId="31" fillId="0" borderId="0"/>
    <xf numFmtId="0" fontId="26" fillId="0" borderId="0" applyNumberFormat="0" applyFill="0" applyBorder="0" applyAlignment="0" applyProtection="0"/>
    <xf numFmtId="0" fontId="26" fillId="0" borderId="0"/>
    <xf numFmtId="0" fontId="68" fillId="76" borderId="0" applyNumberFormat="0" applyBorder="0" applyAlignment="0" applyProtection="0"/>
    <xf numFmtId="0" fontId="68" fillId="22" borderId="0" applyNumberFormat="0" applyBorder="0" applyAlignment="0" applyProtection="0"/>
    <xf numFmtId="0" fontId="68" fillId="22" borderId="0" applyNumberFormat="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31" fillId="0" borderId="0"/>
    <xf numFmtId="0" fontId="26" fillId="0" borderId="0"/>
    <xf numFmtId="178" fontId="88" fillId="0" borderId="0"/>
    <xf numFmtId="0" fontId="68" fillId="76" borderId="0" applyNumberFormat="0" applyBorder="0" applyAlignment="0" applyProtection="0"/>
    <xf numFmtId="0" fontId="26" fillId="0" borderId="0"/>
    <xf numFmtId="0" fontId="26" fillId="0" borderId="0"/>
    <xf numFmtId="184" fontId="133" fillId="71" borderId="0" applyNumberFormat="0" applyBorder="0" applyAlignment="0" applyProtection="0"/>
    <xf numFmtId="0" fontId="26" fillId="0" borderId="0"/>
    <xf numFmtId="168" fontId="68" fillId="0" borderId="0" applyFont="0" applyFill="0" applyBorder="0" applyAlignment="0" applyProtection="0"/>
    <xf numFmtId="168" fontId="26" fillId="0" borderId="0" applyFont="0" applyFill="0" applyBorder="0" applyAlignment="0" applyProtection="0"/>
    <xf numFmtId="197" fontId="26" fillId="0" borderId="0"/>
    <xf numFmtId="0" fontId="31" fillId="0" borderId="0"/>
    <xf numFmtId="0" fontId="31" fillId="0" borderId="0"/>
    <xf numFmtId="0" fontId="26" fillId="0" borderId="0"/>
    <xf numFmtId="0" fontId="21" fillId="0" borderId="0"/>
    <xf numFmtId="42" fontId="26" fillId="0" borderId="0" applyFont="0" applyFill="0" applyBorder="0" applyAlignment="0" applyProtection="0"/>
    <xf numFmtId="0" fontId="26" fillId="0" borderId="0"/>
    <xf numFmtId="168" fontId="68" fillId="0" borderId="0" applyFont="0" applyFill="0" applyBorder="0" applyAlignment="0" applyProtection="0"/>
    <xf numFmtId="0" fontId="68" fillId="60" borderId="0" applyNumberFormat="0" applyBorder="0" applyAlignment="0" applyProtection="0"/>
    <xf numFmtId="43" fontId="26" fillId="0" borderId="0" applyFont="0" applyFill="0" applyBorder="0" applyAlignment="0" applyProtection="0"/>
    <xf numFmtId="0" fontId="26" fillId="0" borderId="0"/>
    <xf numFmtId="0" fontId="68" fillId="25" borderId="0" applyNumberFormat="0" applyBorder="0" applyAlignment="0" applyProtection="0"/>
    <xf numFmtId="0" fontId="68" fillId="25" borderId="0" applyNumberFormat="0" applyBorder="0" applyAlignment="0" applyProtection="0"/>
    <xf numFmtId="9" fontId="26" fillId="0" borderId="0"/>
    <xf numFmtId="0" fontId="26" fillId="0" borderId="0"/>
    <xf numFmtId="0" fontId="31" fillId="0" borderId="0"/>
    <xf numFmtId="0" fontId="31" fillId="0" borderId="0"/>
    <xf numFmtId="0" fontId="31" fillId="0" borderId="0"/>
    <xf numFmtId="0" fontId="68" fillId="33" borderId="0" applyNumberFormat="0" applyBorder="0" applyAlignment="0" applyProtection="0"/>
    <xf numFmtId="0" fontId="26" fillId="0" borderId="0"/>
    <xf numFmtId="0" fontId="26" fillId="0" borderId="0"/>
    <xf numFmtId="43" fontId="68" fillId="0" borderId="0" applyFont="0" applyFill="0" applyBorder="0" applyAlignment="0" applyProtection="0"/>
    <xf numFmtId="168" fontId="21" fillId="0" borderId="0" applyFont="0" applyFill="0" applyBorder="0" applyAlignment="0" applyProtection="0"/>
    <xf numFmtId="0" fontId="26" fillId="0" borderId="0"/>
    <xf numFmtId="168" fontId="68" fillId="0" borderId="0" applyFont="0" applyFill="0" applyBorder="0" applyAlignment="0" applyProtection="0"/>
    <xf numFmtId="0" fontId="68" fillId="22" borderId="0" applyNumberFormat="0" applyBorder="0" applyAlignment="0" applyProtection="0"/>
    <xf numFmtId="0" fontId="26" fillId="0" borderId="0"/>
    <xf numFmtId="0" fontId="26" fillId="0" borderId="0"/>
    <xf numFmtId="168" fontId="68" fillId="0" borderId="0" applyFont="0" applyFill="0" applyBorder="0" applyAlignment="0" applyProtection="0"/>
    <xf numFmtId="0" fontId="26" fillId="0" borderId="0"/>
    <xf numFmtId="0" fontId="26" fillId="0" borderId="0"/>
    <xf numFmtId="0" fontId="31" fillId="0" borderId="0"/>
    <xf numFmtId="0" fontId="31" fillId="0" borderId="0"/>
    <xf numFmtId="0" fontId="68" fillId="22" borderId="0" applyNumberFormat="0" applyBorder="0" applyAlignment="0" applyProtection="0"/>
    <xf numFmtId="0" fontId="26" fillId="0" borderId="0"/>
    <xf numFmtId="42" fontId="26" fillId="0" borderId="0" applyFont="0" applyFill="0" applyBorder="0" applyAlignment="0" applyProtection="0"/>
    <xf numFmtId="0" fontId="26" fillId="0" borderId="0"/>
    <xf numFmtId="0" fontId="26" fillId="0" borderId="0"/>
    <xf numFmtId="9" fontId="26" fillId="0" borderId="0"/>
    <xf numFmtId="42" fontId="68" fillId="0" borderId="0" applyFont="0" applyFill="0" applyBorder="0" applyAlignment="0" applyProtection="0"/>
    <xf numFmtId="0" fontId="72" fillId="73" borderId="0" applyNumberFormat="0" applyBorder="0" applyAlignment="0" applyProtection="0"/>
    <xf numFmtId="0" fontId="26" fillId="0" borderId="0"/>
    <xf numFmtId="0" fontId="26" fillId="0" borderId="0"/>
    <xf numFmtId="0" fontId="26" fillId="0" borderId="0" applyNumberFormat="0" applyFill="0" applyBorder="0" applyAlignment="0" applyProtection="0"/>
    <xf numFmtId="0" fontId="26" fillId="0" borderId="0" applyNumberFormat="0" applyFill="0" applyBorder="0" applyAlignment="0" applyProtection="0"/>
    <xf numFmtId="0" fontId="31" fillId="0" borderId="0"/>
    <xf numFmtId="0" fontId="31" fillId="0" borderId="0"/>
    <xf numFmtId="0" fontId="68" fillId="71" borderId="0" applyNumberFormat="0" applyBorder="0" applyAlignment="0" applyProtection="0"/>
    <xf numFmtId="0" fontId="26" fillId="0" borderId="0"/>
    <xf numFmtId="168" fontId="68" fillId="0" borderId="0" applyFont="0" applyFill="0" applyBorder="0" applyAlignment="0" applyProtection="0"/>
    <xf numFmtId="0" fontId="68" fillId="60" borderId="0" applyNumberFormat="0" applyBorder="0" applyAlignment="0" applyProtection="0"/>
    <xf numFmtId="0" fontId="68" fillId="60" borderId="0" applyNumberFormat="0" applyBorder="0" applyAlignment="0" applyProtection="0"/>
    <xf numFmtId="0" fontId="26" fillId="0" borderId="0"/>
    <xf numFmtId="0" fontId="26" fillId="0" borderId="0"/>
    <xf numFmtId="194" fontId="135" fillId="0" borderId="0" applyFont="0" applyFill="0" applyBorder="0" applyAlignment="0" applyProtection="0"/>
    <xf numFmtId="0" fontId="23" fillId="0" borderId="0" applyNumberFormat="0" applyFill="0" applyBorder="0" applyAlignment="0" applyProtection="0"/>
    <xf numFmtId="0" fontId="26" fillId="0" borderId="0"/>
    <xf numFmtId="0" fontId="68" fillId="71" borderId="0" applyNumberFormat="0" applyBorder="0" applyAlignment="0" applyProtection="0"/>
    <xf numFmtId="0" fontId="68" fillId="71" borderId="0" applyNumberFormat="0" applyBorder="0" applyAlignment="0" applyProtection="0"/>
    <xf numFmtId="184" fontId="149" fillId="0" borderId="16">
      <protection hidden="1"/>
    </xf>
    <xf numFmtId="9" fontId="26" fillId="0" borderId="0"/>
    <xf numFmtId="0" fontId="23" fillId="0" borderId="0" applyNumberFormat="0" applyFill="0" applyBorder="0" applyAlignment="0" applyProtection="0"/>
    <xf numFmtId="0" fontId="21" fillId="0" borderId="0"/>
    <xf numFmtId="0" fontId="26" fillId="0" borderId="0"/>
    <xf numFmtId="0" fontId="68" fillId="71" borderId="0" applyNumberFormat="0" applyBorder="0" applyAlignment="0" applyProtection="0"/>
    <xf numFmtId="0" fontId="68" fillId="71" borderId="0" applyNumberFormat="0" applyBorder="0" applyAlignment="0" applyProtection="0"/>
    <xf numFmtId="9" fontId="26" fillId="0" borderId="0"/>
    <xf numFmtId="0" fontId="31" fillId="0" borderId="0"/>
    <xf numFmtId="0" fontId="31" fillId="0" borderId="0"/>
    <xf numFmtId="0" fontId="31" fillId="0" borderId="0"/>
    <xf numFmtId="0" fontId="26" fillId="0" borderId="0"/>
    <xf numFmtId="0" fontId="31" fillId="0" borderId="0"/>
    <xf numFmtId="0" fontId="31" fillId="0" borderId="0"/>
    <xf numFmtId="0" fontId="26" fillId="0" borderId="0"/>
    <xf numFmtId="0" fontId="26" fillId="0" borderId="0"/>
    <xf numFmtId="0" fontId="26" fillId="0" borderId="0"/>
    <xf numFmtId="0" fontId="26" fillId="0" borderId="0"/>
    <xf numFmtId="0" fontId="68" fillId="29" borderId="0" applyNumberFormat="0" applyBorder="0" applyAlignment="0" applyProtection="0"/>
    <xf numFmtId="0" fontId="68" fillId="29" borderId="0" applyNumberFormat="0" applyBorder="0" applyAlignment="0" applyProtection="0"/>
    <xf numFmtId="0" fontId="150" fillId="0" borderId="0" applyNumberFormat="0" applyFill="0" applyBorder="0" applyAlignment="0" applyProtection="0">
      <alignment vertical="top"/>
      <protection locked="0"/>
    </xf>
    <xf numFmtId="0" fontId="26" fillId="0" borderId="0"/>
    <xf numFmtId="0" fontId="26" fillId="0" borderId="0"/>
    <xf numFmtId="168" fontId="68" fillId="0" borderId="0" applyFont="0" applyFill="0" applyBorder="0" applyAlignment="0" applyProtection="0"/>
    <xf numFmtId="43" fontId="26" fillId="0" borderId="0" applyFont="0" applyFill="0" applyBorder="0" applyAlignment="0" applyProtection="0"/>
    <xf numFmtId="9" fontId="26" fillId="0" borderId="0"/>
    <xf numFmtId="194" fontId="34" fillId="0" borderId="0" applyFont="0" applyFill="0" applyBorder="0" applyAlignment="0" applyProtection="0"/>
    <xf numFmtId="0" fontId="68" fillId="71" borderId="0" applyNumberFormat="0" applyBorder="0" applyAlignment="0" applyProtection="0"/>
    <xf numFmtId="0" fontId="31" fillId="0" borderId="0"/>
    <xf numFmtId="0" fontId="68" fillId="76" borderId="0" applyNumberFormat="0" applyBorder="0" applyAlignment="0" applyProtection="0"/>
    <xf numFmtId="0" fontId="31" fillId="0" borderId="0"/>
    <xf numFmtId="0" fontId="72" fillId="73" borderId="0" applyNumberFormat="0" applyBorder="0" applyAlignment="0" applyProtection="0"/>
    <xf numFmtId="0" fontId="31" fillId="0" borderId="0"/>
    <xf numFmtId="0" fontId="31" fillId="0" borderId="0"/>
    <xf numFmtId="0" fontId="31" fillId="0" borderId="0"/>
    <xf numFmtId="0" fontId="26" fillId="0" borderId="0"/>
    <xf numFmtId="0" fontId="26" fillId="0" borderId="0"/>
    <xf numFmtId="169" fontId="21" fillId="0" borderId="0" applyFont="0" applyFill="0" applyBorder="0" applyAlignment="0" applyProtection="0"/>
    <xf numFmtId="0" fontId="26" fillId="0" borderId="0"/>
    <xf numFmtId="0" fontId="26" fillId="0" borderId="0" applyNumberFormat="0" applyFill="0" applyBorder="0" applyAlignment="0" applyProtection="0"/>
    <xf numFmtId="194" fontId="130" fillId="0" borderId="0" applyFill="0" applyBorder="0" applyAlignment="0" applyProtection="0"/>
    <xf numFmtId="0" fontId="26" fillId="0" borderId="0"/>
    <xf numFmtId="0" fontId="26" fillId="0" borderId="0"/>
    <xf numFmtId="0" fontId="26" fillId="0" borderId="0"/>
    <xf numFmtId="0" fontId="26" fillId="0" borderId="0"/>
    <xf numFmtId="0" fontId="31" fillId="0" borderId="0"/>
    <xf numFmtId="43" fontId="26" fillId="0" borderId="0" applyFont="0" applyFill="0" applyBorder="0" applyAlignment="0" applyProtection="0"/>
    <xf numFmtId="9" fontId="26" fillId="0" borderId="0"/>
    <xf numFmtId="0" fontId="26" fillId="0" borderId="0" applyNumberFormat="0" applyFill="0" applyBorder="0" applyAlignment="0" applyProtection="0"/>
    <xf numFmtId="0" fontId="31" fillId="0" borderId="0"/>
    <xf numFmtId="0" fontId="31" fillId="0" borderId="0"/>
    <xf numFmtId="0" fontId="26" fillId="0" borderId="0"/>
    <xf numFmtId="0" fontId="26" fillId="0" borderId="0"/>
    <xf numFmtId="0" fontId="26" fillId="0" borderId="0"/>
    <xf numFmtId="0" fontId="78" fillId="0" borderId="0" applyNumberFormat="0" applyFont="0" applyFill="0" applyBorder="0" applyAlignment="0" applyProtection="0"/>
    <xf numFmtId="0" fontId="132" fillId="99" borderId="12">
      <alignment horizontal="right" vertical="center"/>
    </xf>
    <xf numFmtId="0" fontId="26" fillId="0" borderId="0"/>
    <xf numFmtId="171" fontId="182" fillId="0" borderId="0" applyFont="0" applyFill="0" applyBorder="0" applyAlignment="0" applyProtection="0"/>
    <xf numFmtId="0" fontId="31" fillId="0" borderId="0"/>
    <xf numFmtId="44" fontId="21" fillId="0" borderId="0" applyFont="0" applyFill="0" applyBorder="0" applyAlignment="0" applyProtection="0"/>
    <xf numFmtId="0" fontId="21" fillId="0" borderId="0"/>
    <xf numFmtId="184" fontId="154" fillId="0" borderId="0" applyProtection="0"/>
    <xf numFmtId="0" fontId="26" fillId="0" borderId="0"/>
    <xf numFmtId="0" fontId="68" fillId="22" borderId="0" applyNumberFormat="0" applyBorder="0" applyAlignment="0" applyProtection="0"/>
    <xf numFmtId="0" fontId="68" fillId="22" borderId="0" applyNumberFormat="0" applyBorder="0" applyAlignment="0" applyProtection="0"/>
    <xf numFmtId="0" fontId="68" fillId="60" borderId="0" applyNumberFormat="0" applyBorder="0" applyAlignment="0" applyProtection="0"/>
    <xf numFmtId="0" fontId="26" fillId="0" borderId="0"/>
    <xf numFmtId="0" fontId="26" fillId="0" borderId="0"/>
    <xf numFmtId="0" fontId="26" fillId="0" borderId="0" applyNumberFormat="0" applyFill="0" applyBorder="0" applyAlignment="0" applyProtection="0"/>
    <xf numFmtId="43" fontId="26" fillId="0" borderId="0" applyFont="0" applyFill="0" applyBorder="0" applyAlignment="0" applyProtection="0"/>
    <xf numFmtId="42" fontId="26" fillId="0" borderId="0" applyFont="0" applyFill="0" applyBorder="0" applyAlignment="0" applyProtection="0"/>
    <xf numFmtId="43" fontId="26" fillId="0" borderId="0" applyFont="0" applyFill="0" applyBorder="0" applyAlignment="0" applyProtection="0"/>
    <xf numFmtId="42" fontId="26" fillId="0" borderId="0" applyFont="0" applyFill="0" applyBorder="0" applyAlignment="0" applyProtection="0"/>
    <xf numFmtId="0" fontId="21" fillId="0" borderId="0"/>
    <xf numFmtId="184" fontId="154" fillId="0" borderId="0"/>
    <xf numFmtId="0" fontId="26" fillId="0" borderId="0" applyNumberFormat="0" applyFill="0" applyBorder="0" applyAlignment="0" applyProtection="0"/>
    <xf numFmtId="0" fontId="31" fillId="0" borderId="0"/>
    <xf numFmtId="0" fontId="68" fillId="35" borderId="0" applyNumberFormat="0" applyBorder="0" applyAlignment="0" applyProtection="0"/>
    <xf numFmtId="42" fontId="26" fillId="0" borderId="0" applyFont="0" applyFill="0" applyBorder="0" applyAlignment="0" applyProtection="0"/>
    <xf numFmtId="0" fontId="68" fillId="29" borderId="0" applyNumberFormat="0" applyBorder="0" applyAlignment="0" applyProtection="0"/>
    <xf numFmtId="0" fontId="68" fillId="29" borderId="0" applyNumberFormat="0" applyBorder="0" applyAlignment="0" applyProtection="0"/>
    <xf numFmtId="184" fontId="154" fillId="0" borderId="80" applyProtection="0"/>
    <xf numFmtId="0" fontId="26" fillId="0" borderId="0">
      <alignment vertical="top"/>
    </xf>
    <xf numFmtId="0" fontId="68" fillId="22" borderId="0" applyNumberFormat="0" applyBorder="0" applyAlignment="0" applyProtection="0"/>
    <xf numFmtId="210" fontId="26" fillId="0" borderId="0" applyFont="0" applyFill="0" applyBorder="0" applyAlignment="0" applyProtection="0"/>
    <xf numFmtId="0" fontId="68" fillId="22" borderId="0" applyNumberFormat="0" applyBorder="0" applyAlignment="0" applyProtection="0"/>
    <xf numFmtId="0" fontId="68" fillId="22" borderId="0" applyNumberFormat="0" applyBorder="0" applyAlignment="0" applyProtection="0"/>
    <xf numFmtId="168" fontId="68" fillId="0" borderId="0" applyFont="0" applyFill="0" applyBorder="0" applyAlignment="0" applyProtection="0"/>
    <xf numFmtId="0" fontId="68" fillId="0" borderId="0" applyNumberFormat="0" applyFont="0" applyFill="0" applyBorder="0" applyAlignment="0" applyProtection="0"/>
    <xf numFmtId="184" fontId="185" fillId="0" borderId="0" applyNumberFormat="0" applyFill="0" applyBorder="0" applyAlignment="0" applyProtection="0">
      <alignment vertical="top"/>
      <protection locked="0"/>
    </xf>
    <xf numFmtId="168" fontId="26" fillId="0" borderId="0" applyFont="0" applyFill="0" applyBorder="0" applyAlignment="0" applyProtection="0"/>
    <xf numFmtId="196" fontId="130" fillId="0" borderId="0" applyFill="0" applyBorder="0" applyAlignment="0" applyProtection="0"/>
    <xf numFmtId="2" fontId="154" fillId="0" borderId="0" applyProtection="0"/>
    <xf numFmtId="0" fontId="26" fillId="0" borderId="0"/>
    <xf numFmtId="0" fontId="31" fillId="0" borderId="0"/>
    <xf numFmtId="0" fontId="68" fillId="25" borderId="0" applyNumberFormat="0" applyBorder="0" applyAlignment="0" applyProtection="0"/>
    <xf numFmtId="0" fontId="68" fillId="76" borderId="0" applyNumberFormat="0" applyBorder="0" applyAlignment="0" applyProtection="0"/>
    <xf numFmtId="0" fontId="68" fillId="76" borderId="0" applyNumberFormat="0" applyBorder="0" applyAlignment="0" applyProtection="0"/>
    <xf numFmtId="0" fontId="26" fillId="0" borderId="0"/>
    <xf numFmtId="0" fontId="26" fillId="0" borderId="0"/>
    <xf numFmtId="168" fontId="68" fillId="0" borderId="0" applyFont="0" applyFill="0" applyBorder="0" applyAlignment="0" applyProtection="0"/>
    <xf numFmtId="0" fontId="68" fillId="0" borderId="0" applyNumberFormat="0" applyFont="0" applyFill="0" applyBorder="0" applyAlignment="0" applyProtection="0"/>
    <xf numFmtId="0" fontId="26" fillId="0" borderId="0" applyNumberFormat="0" applyFill="0" applyBorder="0" applyAlignment="0" applyProtection="0"/>
    <xf numFmtId="0" fontId="68" fillId="63" borderId="0" applyNumberFormat="0" applyBorder="0" applyAlignment="0" applyProtection="0"/>
    <xf numFmtId="0" fontId="31" fillId="0" borderId="0"/>
    <xf numFmtId="0" fontId="68" fillId="35" borderId="0" applyNumberFormat="0" applyBorder="0" applyAlignment="0" applyProtection="0"/>
    <xf numFmtId="0" fontId="68" fillId="35" borderId="0" applyNumberFormat="0" applyBorder="0" applyAlignment="0" applyProtection="0"/>
    <xf numFmtId="0" fontId="26" fillId="0" borderId="0"/>
    <xf numFmtId="0" fontId="26" fillId="0" borderId="0"/>
    <xf numFmtId="4" fontId="154" fillId="0" borderId="0" applyProtection="0"/>
    <xf numFmtId="0" fontId="68" fillId="33" borderId="0" applyNumberFormat="0" applyBorder="0" applyAlignment="0" applyProtection="0"/>
    <xf numFmtId="0" fontId="68" fillId="33" borderId="0" applyNumberFormat="0" applyBorder="0" applyAlignment="0" applyProtection="0"/>
    <xf numFmtId="0" fontId="31" fillId="0" borderId="0"/>
    <xf numFmtId="0" fontId="26" fillId="0" borderId="0" applyNumberFormat="0" applyFill="0" applyBorder="0" applyAlignment="0" applyProtection="0"/>
    <xf numFmtId="0" fontId="31" fillId="0" borderId="0"/>
    <xf numFmtId="184" fontId="169" fillId="0" borderId="0" applyProtection="0"/>
    <xf numFmtId="0" fontId="31" fillId="0" borderId="0"/>
    <xf numFmtId="0" fontId="31" fillId="0" borderId="0"/>
    <xf numFmtId="0" fontId="68" fillId="71" borderId="0" applyNumberFormat="0" applyBorder="0" applyAlignment="0" applyProtection="0"/>
    <xf numFmtId="0" fontId="68" fillId="84" borderId="0" applyNumberFormat="0" applyBorder="0" applyAlignment="0" applyProtection="0"/>
    <xf numFmtId="42" fontId="68" fillId="0" borderId="0" applyFont="0" applyFill="0" applyBorder="0" applyAlignment="0" applyProtection="0"/>
    <xf numFmtId="0" fontId="68" fillId="33" borderId="0" applyNumberFormat="0" applyBorder="0" applyAlignment="0" applyProtection="0"/>
    <xf numFmtId="0" fontId="68" fillId="33" borderId="0" applyNumberFormat="0" applyBorder="0" applyAlignment="0" applyProtection="0"/>
    <xf numFmtId="0" fontId="26" fillId="0" borderId="0"/>
    <xf numFmtId="184" fontId="168" fillId="0" borderId="0" applyProtection="0"/>
    <xf numFmtId="0" fontId="31" fillId="0" borderId="0"/>
    <xf numFmtId="0" fontId="31" fillId="0" borderId="0"/>
    <xf numFmtId="0" fontId="68" fillId="71" borderId="0" applyNumberFormat="0" applyBorder="0" applyAlignment="0" applyProtection="0"/>
    <xf numFmtId="0" fontId="26" fillId="0" borderId="0"/>
    <xf numFmtId="43" fontId="26" fillId="0" borderId="0" applyFont="0" applyFill="0" applyBorder="0" applyAlignment="0" applyProtection="0"/>
    <xf numFmtId="168" fontId="21" fillId="0" borderId="0" applyFont="0" applyFill="0" applyBorder="0" applyAlignment="0" applyProtection="0"/>
    <xf numFmtId="0" fontId="31" fillId="0" borderId="0"/>
    <xf numFmtId="0" fontId="31" fillId="0" borderId="0"/>
    <xf numFmtId="0" fontId="21" fillId="49" borderId="0" applyNumberFormat="0" applyBorder="0" applyAlignment="0" applyProtection="0"/>
    <xf numFmtId="0" fontId="31" fillId="0" borderId="0"/>
    <xf numFmtId="0" fontId="68" fillId="22" borderId="0" applyNumberFormat="0" applyBorder="0" applyAlignment="0" applyProtection="0"/>
    <xf numFmtId="0" fontId="68" fillId="22" borderId="0" applyNumberFormat="0" applyBorder="0" applyAlignment="0" applyProtection="0"/>
    <xf numFmtId="0" fontId="26" fillId="0" borderId="0"/>
    <xf numFmtId="0" fontId="68" fillId="35" borderId="0" applyNumberFormat="0" applyBorder="0" applyAlignment="0" applyProtection="0"/>
    <xf numFmtId="0" fontId="68" fillId="35" borderId="0" applyNumberFormat="0" applyBorder="0" applyAlignment="0" applyProtection="0"/>
    <xf numFmtId="0" fontId="31" fillId="0" borderId="0"/>
    <xf numFmtId="184" fontId="154" fillId="0" borderId="0"/>
    <xf numFmtId="0" fontId="31" fillId="0" borderId="0"/>
    <xf numFmtId="0" fontId="31" fillId="0" borderId="0"/>
    <xf numFmtId="173" fontId="182" fillId="0" borderId="0" applyFont="0" applyFill="0" applyBorder="0" applyAlignment="0" applyProtection="0"/>
    <xf numFmtId="0" fontId="26" fillId="0" borderId="0"/>
    <xf numFmtId="0" fontId="26" fillId="0" borderId="0"/>
    <xf numFmtId="0" fontId="34" fillId="0" borderId="0"/>
    <xf numFmtId="0" fontId="68" fillId="71" borderId="0" applyNumberFormat="0" applyBorder="0" applyAlignment="0" applyProtection="0"/>
    <xf numFmtId="0" fontId="68" fillId="71" borderId="0" applyNumberFormat="0" applyBorder="0" applyAlignment="0" applyProtection="0"/>
    <xf numFmtId="0" fontId="31" fillId="0" borderId="0"/>
    <xf numFmtId="0" fontId="26" fillId="0" borderId="0"/>
    <xf numFmtId="42" fontId="68" fillId="0" borderId="0" applyFont="0" applyFill="0" applyBorder="0" applyAlignment="0" applyProtection="0"/>
    <xf numFmtId="0" fontId="26" fillId="0" borderId="0"/>
    <xf numFmtId="0" fontId="26" fillId="0" borderId="0"/>
    <xf numFmtId="0" fontId="26" fillId="0" borderId="0"/>
    <xf numFmtId="0" fontId="31" fillId="0" borderId="0"/>
    <xf numFmtId="0" fontId="26" fillId="0" borderId="0"/>
    <xf numFmtId="0" fontId="31" fillId="0" borderId="0"/>
    <xf numFmtId="42" fontId="26" fillId="0" borderId="0" applyFont="0" applyFill="0" applyBorder="0" applyAlignment="0" applyProtection="0"/>
    <xf numFmtId="0" fontId="68" fillId="29" borderId="0" applyNumberFormat="0" applyBorder="0" applyAlignment="0" applyProtection="0"/>
    <xf numFmtId="0" fontId="68" fillId="29" borderId="0" applyNumberFormat="0" applyBorder="0" applyAlignment="0" applyProtection="0"/>
    <xf numFmtId="0" fontId="26" fillId="0" borderId="0"/>
    <xf numFmtId="0" fontId="26" fillId="0" borderId="0"/>
    <xf numFmtId="0" fontId="31" fillId="0" borderId="0"/>
    <xf numFmtId="0" fontId="31" fillId="0" borderId="0"/>
    <xf numFmtId="0" fontId="26" fillId="0" borderId="0"/>
    <xf numFmtId="17" fontId="186" fillId="0" borderId="0">
      <alignment horizontal="center"/>
    </xf>
    <xf numFmtId="0" fontId="31" fillId="0" borderId="0"/>
    <xf numFmtId="0" fontId="68" fillId="60" borderId="0" applyNumberFormat="0" applyBorder="0" applyAlignment="0" applyProtection="0"/>
    <xf numFmtId="0" fontId="68" fillId="60" borderId="0" applyNumberFormat="0" applyBorder="0" applyAlignment="0" applyProtection="0"/>
    <xf numFmtId="0" fontId="68" fillId="60" borderId="0" applyNumberFormat="0" applyBorder="0" applyAlignment="0" applyProtection="0"/>
    <xf numFmtId="0" fontId="68" fillId="60" borderId="0" applyNumberFormat="0" applyBorder="0" applyAlignment="0" applyProtection="0"/>
    <xf numFmtId="0" fontId="26" fillId="0" borderId="0"/>
    <xf numFmtId="0" fontId="68" fillId="60" borderId="0" applyNumberFormat="0" applyBorder="0" applyAlignment="0" applyProtection="0"/>
    <xf numFmtId="0" fontId="31" fillId="0" borderId="0"/>
    <xf numFmtId="0" fontId="31" fillId="0" borderId="0"/>
    <xf numFmtId="221" fontId="26" fillId="0" borderId="0" applyFont="0" applyFill="0" applyBorder="0" applyAlignment="0" applyProtection="0"/>
    <xf numFmtId="0" fontId="68" fillId="35" borderId="0" applyNumberFormat="0" applyBorder="0" applyAlignment="0" applyProtection="0"/>
    <xf numFmtId="0" fontId="31" fillId="0" borderId="0"/>
    <xf numFmtId="0" fontId="31" fillId="0" borderId="0"/>
    <xf numFmtId="0" fontId="68" fillId="22" borderId="0" applyNumberFormat="0" applyBorder="0" applyAlignment="0" applyProtection="0"/>
    <xf numFmtId="0" fontId="68" fillId="22" borderId="0" applyNumberFormat="0" applyBorder="0" applyAlignment="0" applyProtection="0"/>
    <xf numFmtId="43" fontId="26" fillId="0" borderId="0" applyFont="0" applyFill="0" applyBorder="0" applyAlignment="0" applyProtection="0"/>
    <xf numFmtId="0" fontId="26" fillId="0" borderId="0"/>
    <xf numFmtId="221" fontId="26" fillId="0" borderId="0" applyFont="0" applyFill="0" applyBorder="0" applyAlignment="0" applyProtection="0"/>
    <xf numFmtId="0" fontId="21" fillId="0" borderId="0"/>
    <xf numFmtId="0" fontId="26" fillId="0" borderId="0"/>
    <xf numFmtId="0" fontId="31" fillId="0" borderId="0"/>
    <xf numFmtId="0" fontId="31" fillId="0" borderId="0"/>
    <xf numFmtId="221" fontId="26" fillId="0" borderId="0" applyFont="0" applyFill="0" applyBorder="0" applyAlignment="0" applyProtection="0"/>
    <xf numFmtId="0" fontId="26" fillId="0" borderId="0"/>
    <xf numFmtId="0" fontId="31" fillId="0" borderId="0"/>
    <xf numFmtId="0" fontId="31" fillId="0" borderId="0"/>
    <xf numFmtId="0" fontId="26" fillId="0" borderId="0"/>
    <xf numFmtId="168" fontId="68" fillId="0" borderId="0" applyFont="0" applyFill="0" applyBorder="0" applyAlignment="0" applyProtection="0"/>
    <xf numFmtId="0" fontId="26" fillId="0" borderId="0"/>
    <xf numFmtId="0" fontId="26" fillId="0" borderId="0"/>
    <xf numFmtId="0" fontId="26" fillId="0" borderId="0"/>
    <xf numFmtId="0" fontId="26" fillId="0" borderId="0"/>
    <xf numFmtId="0" fontId="26" fillId="0" borderId="0"/>
    <xf numFmtId="221" fontId="26" fillId="0" borderId="0" applyFont="0" applyFill="0" applyBorder="0" applyAlignment="0" applyProtection="0"/>
    <xf numFmtId="0" fontId="68" fillId="35" borderId="0" applyNumberFormat="0" applyBorder="0" applyAlignment="0" applyProtection="0"/>
    <xf numFmtId="0" fontId="26" fillId="0" borderId="0"/>
    <xf numFmtId="0" fontId="31" fillId="0" borderId="0"/>
    <xf numFmtId="0" fontId="31" fillId="0" borderId="0"/>
    <xf numFmtId="0" fontId="68" fillId="35" borderId="0" applyNumberFormat="0" applyBorder="0" applyAlignment="0" applyProtection="0"/>
    <xf numFmtId="0" fontId="68" fillId="22" borderId="0" applyNumberFormat="0" applyBorder="0" applyAlignment="0" applyProtection="0"/>
    <xf numFmtId="0" fontId="68" fillId="22" borderId="0" applyNumberFormat="0" applyBorder="0" applyAlignment="0" applyProtection="0"/>
    <xf numFmtId="221" fontId="26" fillId="0" borderId="0" applyFont="0" applyFill="0" applyBorder="0" applyAlignment="0" applyProtection="0"/>
    <xf numFmtId="0" fontId="26" fillId="0" borderId="0"/>
    <xf numFmtId="217" fontId="135" fillId="0" borderId="0" applyFont="0" applyFill="0" applyBorder="0" applyAlignment="0" applyProtection="0"/>
    <xf numFmtId="0" fontId="26" fillId="0" borderId="0"/>
    <xf numFmtId="0" fontId="31" fillId="0" borderId="0"/>
    <xf numFmtId="0" fontId="31" fillId="0" borderId="0"/>
    <xf numFmtId="0" fontId="21" fillId="0" borderId="0"/>
    <xf numFmtId="0" fontId="68" fillId="84" borderId="0" applyNumberFormat="0" applyBorder="0" applyAlignment="0" applyProtection="0"/>
    <xf numFmtId="0" fontId="68" fillId="84" borderId="0" applyNumberFormat="0" applyBorder="0" applyAlignment="0" applyProtection="0"/>
    <xf numFmtId="0" fontId="21" fillId="0" borderId="0"/>
    <xf numFmtId="0" fontId="68" fillId="84" borderId="0" applyNumberFormat="0" applyBorder="0" applyAlignment="0" applyProtection="0"/>
    <xf numFmtId="0" fontId="68" fillId="84" borderId="0" applyNumberFormat="0" applyBorder="0" applyAlignment="0" applyProtection="0"/>
    <xf numFmtId="0" fontId="26" fillId="0" borderId="0"/>
    <xf numFmtId="168" fontId="68" fillId="0" borderId="0" applyFont="0" applyFill="0" applyBorder="0" applyAlignment="0" applyProtection="0"/>
    <xf numFmtId="0" fontId="72" fillId="100" borderId="0" applyNumberFormat="0" applyBorder="0" applyAlignment="0" applyProtection="0"/>
    <xf numFmtId="0" fontId="31" fillId="0" borderId="0"/>
    <xf numFmtId="0" fontId="31" fillId="0" borderId="0"/>
    <xf numFmtId="0" fontId="68" fillId="35" borderId="0" applyNumberFormat="0" applyBorder="0" applyAlignment="0" applyProtection="0"/>
    <xf numFmtId="221" fontId="26" fillId="0" borderId="0" applyFont="0" applyFill="0" applyBorder="0" applyAlignment="0" applyProtection="0"/>
    <xf numFmtId="0" fontId="31" fillId="0" borderId="0"/>
    <xf numFmtId="0" fontId="31" fillId="0" borderId="0"/>
    <xf numFmtId="0" fontId="31" fillId="0" borderId="0"/>
    <xf numFmtId="0" fontId="68" fillId="35" borderId="0" applyNumberFormat="0" applyBorder="0" applyAlignment="0" applyProtection="0"/>
    <xf numFmtId="0" fontId="31" fillId="0" borderId="0"/>
    <xf numFmtId="0" fontId="31" fillId="0" borderId="0"/>
    <xf numFmtId="0" fontId="31" fillId="0" borderId="0"/>
    <xf numFmtId="0" fontId="68" fillId="0" borderId="0" applyNumberFormat="0" applyFont="0" applyFill="0" applyBorder="0" applyAlignment="0" applyProtection="0"/>
    <xf numFmtId="203" fontId="26" fillId="0" borderId="0"/>
    <xf numFmtId="0" fontId="26" fillId="0" borderId="0"/>
    <xf numFmtId="0" fontId="26" fillId="0" borderId="0"/>
    <xf numFmtId="226" fontId="26" fillId="0" borderId="0" applyFont="0" applyFill="0" applyBorder="0" applyAlignment="0" applyProtection="0"/>
    <xf numFmtId="0" fontId="68" fillId="71" borderId="0" applyNumberFormat="0" applyBorder="0" applyAlignment="0" applyProtection="0"/>
    <xf numFmtId="0" fontId="68" fillId="29" borderId="0" applyNumberFormat="0" applyBorder="0" applyAlignment="0" applyProtection="0"/>
    <xf numFmtId="0" fontId="26" fillId="0" borderId="0"/>
    <xf numFmtId="0" fontId="26" fillId="0" borderId="0"/>
    <xf numFmtId="0" fontId="21" fillId="0" borderId="0"/>
    <xf numFmtId="226" fontId="26" fillId="0" borderId="0" applyFont="0" applyFill="0" applyBorder="0" applyAlignment="0" applyProtection="0"/>
    <xf numFmtId="0" fontId="26" fillId="0" borderId="0"/>
    <xf numFmtId="0" fontId="26" fillId="0" borderId="0"/>
    <xf numFmtId="0" fontId="68" fillId="60" borderId="0" applyNumberFormat="0" applyBorder="0" applyAlignment="0" applyProtection="0"/>
    <xf numFmtId="0" fontId="68" fillId="60" borderId="0" applyNumberFormat="0" applyBorder="0" applyAlignment="0" applyProtection="0"/>
    <xf numFmtId="0" fontId="68" fillId="33" borderId="0" applyNumberFormat="0" applyBorder="0" applyAlignment="0" applyProtection="0"/>
    <xf numFmtId="0" fontId="31" fillId="0" borderId="0"/>
    <xf numFmtId="0" fontId="31" fillId="0" borderId="0"/>
    <xf numFmtId="0" fontId="68" fillId="22" borderId="0" applyNumberFormat="0" applyBorder="0" applyAlignment="0" applyProtection="0"/>
    <xf numFmtId="0" fontId="31" fillId="0" borderId="0"/>
    <xf numFmtId="0" fontId="31" fillId="0" borderId="0"/>
    <xf numFmtId="0" fontId="68" fillId="35" borderId="0" applyNumberFormat="0" applyBorder="0" applyAlignment="0" applyProtection="0"/>
    <xf numFmtId="217" fontId="135" fillId="0" borderId="0" applyFont="0" applyFill="0" applyBorder="0" applyAlignment="0" applyProtection="0"/>
    <xf numFmtId="0" fontId="31" fillId="0" borderId="0"/>
    <xf numFmtId="0" fontId="21" fillId="0" borderId="0"/>
    <xf numFmtId="226" fontId="26" fillId="0" borderId="0" applyFont="0" applyFill="0" applyBorder="0" applyAlignment="0" applyProtection="0"/>
    <xf numFmtId="0" fontId="68" fillId="60" borderId="0" applyNumberFormat="0" applyBorder="0" applyAlignment="0" applyProtection="0"/>
    <xf numFmtId="0" fontId="68" fillId="60" borderId="0" applyNumberFormat="0" applyBorder="0" applyAlignment="0" applyProtection="0"/>
    <xf numFmtId="0" fontId="31" fillId="0" borderId="0"/>
    <xf numFmtId="0" fontId="31" fillId="0" borderId="0"/>
    <xf numFmtId="0" fontId="31" fillId="0" borderId="0"/>
    <xf numFmtId="0" fontId="31" fillId="0" borderId="0"/>
    <xf numFmtId="0" fontId="68" fillId="76" borderId="0" applyNumberFormat="0" applyBorder="0" applyAlignment="0" applyProtection="0"/>
    <xf numFmtId="0" fontId="31" fillId="0" borderId="0"/>
    <xf numFmtId="0" fontId="31" fillId="0" borderId="0"/>
    <xf numFmtId="0" fontId="68" fillId="35" borderId="0" applyNumberFormat="0" applyBorder="0" applyAlignment="0" applyProtection="0"/>
    <xf numFmtId="0" fontId="68" fillId="35" borderId="0" applyNumberFormat="0" applyBorder="0" applyAlignment="0" applyProtection="0"/>
    <xf numFmtId="0" fontId="23" fillId="0" borderId="0" applyNumberFormat="0" applyFill="0" applyBorder="0" applyAlignment="0" applyProtection="0"/>
    <xf numFmtId="0" fontId="31" fillId="0" borderId="0"/>
    <xf numFmtId="0" fontId="31" fillId="0" borderId="0"/>
    <xf numFmtId="0" fontId="31" fillId="0" borderId="0"/>
    <xf numFmtId="226" fontId="26" fillId="0" borderId="0" applyFont="0" applyFill="0" applyBorder="0" applyAlignment="0" applyProtection="0"/>
    <xf numFmtId="0" fontId="26" fillId="0" borderId="0"/>
    <xf numFmtId="0" fontId="31" fillId="0" borderId="0"/>
    <xf numFmtId="0" fontId="68" fillId="71" borderId="0" applyNumberFormat="0" applyBorder="0" applyAlignment="0" applyProtection="0"/>
    <xf numFmtId="0" fontId="68" fillId="71" borderId="0" applyNumberFormat="0" applyBorder="0" applyAlignment="0" applyProtection="0"/>
    <xf numFmtId="168" fontId="68" fillId="0" borderId="0" applyFont="0" applyFill="0" applyBorder="0" applyAlignment="0" applyProtection="0"/>
    <xf numFmtId="0" fontId="26" fillId="0" borderId="0"/>
    <xf numFmtId="0" fontId="26" fillId="0" borderId="0"/>
    <xf numFmtId="0" fontId="26" fillId="0" borderId="0"/>
    <xf numFmtId="0" fontId="26" fillId="0" borderId="0"/>
    <xf numFmtId="0" fontId="23" fillId="0" borderId="0" applyNumberFormat="0" applyFill="0" applyBorder="0" applyAlignment="0" applyProtection="0"/>
    <xf numFmtId="0" fontId="23" fillId="0" borderId="0" applyNumberFormat="0" applyFill="0" applyBorder="0" applyAlignment="0" applyProtection="0"/>
    <xf numFmtId="0" fontId="31" fillId="0" borderId="0"/>
    <xf numFmtId="0" fontId="26" fillId="0" borderId="0"/>
    <xf numFmtId="0" fontId="26" fillId="0" borderId="0"/>
    <xf numFmtId="168" fontId="68" fillId="0" borderId="0" applyFont="0" applyFill="0" applyBorder="0" applyAlignment="0" applyProtection="0"/>
    <xf numFmtId="0" fontId="26" fillId="0" borderId="0"/>
    <xf numFmtId="0" fontId="21" fillId="0" borderId="0"/>
    <xf numFmtId="0" fontId="68" fillId="0" borderId="0" applyNumberFormat="0" applyFont="0" applyFill="0" applyBorder="0" applyAlignment="0" applyProtection="0"/>
    <xf numFmtId="0" fontId="133" fillId="99" borderId="0" applyNumberFormat="0" applyBorder="0" applyAlignment="0" applyProtection="0"/>
    <xf numFmtId="0" fontId="26" fillId="0" borderId="0" applyNumberFormat="0" applyFill="0" applyBorder="0" applyAlignment="0" applyProtection="0"/>
    <xf numFmtId="0" fontId="68" fillId="22" borderId="0" applyNumberFormat="0" applyBorder="0" applyAlignment="0" applyProtection="0"/>
    <xf numFmtId="168" fontId="68" fillId="0" borderId="0" applyFont="0" applyFill="0" applyBorder="0" applyAlignment="0" applyProtection="0"/>
    <xf numFmtId="0" fontId="26" fillId="0" borderId="0"/>
    <xf numFmtId="0" fontId="68" fillId="0" borderId="0" applyNumberFormat="0" applyFont="0" applyFill="0" applyBorder="0" applyAlignment="0" applyProtection="0"/>
    <xf numFmtId="0" fontId="26" fillId="0" borderId="0"/>
    <xf numFmtId="0" fontId="26" fillId="0" borderId="0"/>
    <xf numFmtId="0" fontId="31" fillId="0" borderId="0"/>
    <xf numFmtId="0" fontId="31"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68" fillId="22" borderId="0" applyNumberFormat="0" applyBorder="0" applyAlignment="0" applyProtection="0"/>
    <xf numFmtId="0" fontId="26" fillId="0" borderId="0"/>
    <xf numFmtId="0" fontId="26" fillId="0" borderId="0" applyNumberFormat="0" applyFill="0" applyBorder="0" applyAlignment="0" applyProtection="0"/>
    <xf numFmtId="0" fontId="26" fillId="0" borderId="0"/>
    <xf numFmtId="168" fontId="68" fillId="0" borderId="0" applyFont="0" applyFill="0" applyBorder="0" applyAlignment="0" applyProtection="0"/>
    <xf numFmtId="0" fontId="31" fillId="0" borderId="0"/>
    <xf numFmtId="0" fontId="26" fillId="0" borderId="0"/>
    <xf numFmtId="0" fontId="26" fillId="0" borderId="0"/>
    <xf numFmtId="0" fontId="26" fillId="0" borderId="0"/>
    <xf numFmtId="0" fontId="21" fillId="0" borderId="0"/>
    <xf numFmtId="0" fontId="26" fillId="0" borderId="0"/>
    <xf numFmtId="0" fontId="31" fillId="0" borderId="0"/>
    <xf numFmtId="0" fontId="31" fillId="0" borderId="0"/>
    <xf numFmtId="0" fontId="23" fillId="0" borderId="0" applyNumberFormat="0" applyFill="0" applyBorder="0" applyAlignment="0" applyProtection="0"/>
    <xf numFmtId="0" fontId="26" fillId="0" borderId="0"/>
    <xf numFmtId="0" fontId="95" fillId="0" borderId="0"/>
    <xf numFmtId="0" fontId="68" fillId="71" borderId="0" applyNumberFormat="0" applyBorder="0" applyAlignment="0" applyProtection="0"/>
    <xf numFmtId="0" fontId="68" fillId="71" borderId="0" applyNumberFormat="0" applyBorder="0" applyAlignment="0" applyProtection="0"/>
    <xf numFmtId="168" fontId="68" fillId="0" borderId="0" applyFont="0" applyFill="0" applyBorder="0" applyAlignment="0" applyProtection="0"/>
    <xf numFmtId="0" fontId="26" fillId="0" borderId="0"/>
    <xf numFmtId="0" fontId="31" fillId="0" borderId="0"/>
    <xf numFmtId="0" fontId="26" fillId="0" borderId="0"/>
    <xf numFmtId="0" fontId="26" fillId="0" borderId="0"/>
    <xf numFmtId="0" fontId="26" fillId="0" borderId="0"/>
    <xf numFmtId="0" fontId="26" fillId="0" borderId="0"/>
    <xf numFmtId="0" fontId="31" fillId="0" borderId="0"/>
    <xf numFmtId="0" fontId="31" fillId="0" borderId="0"/>
    <xf numFmtId="0" fontId="31" fillId="0" borderId="0"/>
    <xf numFmtId="0" fontId="26" fillId="0" borderId="0"/>
    <xf numFmtId="0" fontId="31" fillId="0" borderId="0"/>
    <xf numFmtId="0" fontId="31" fillId="0" borderId="0"/>
    <xf numFmtId="0" fontId="26" fillId="0" borderId="0"/>
    <xf numFmtId="0" fontId="26" fillId="0" borderId="0"/>
    <xf numFmtId="0" fontId="26" fillId="0" borderId="0"/>
    <xf numFmtId="0" fontId="31" fillId="0" borderId="0"/>
    <xf numFmtId="43" fontId="26" fillId="0" borderId="0" applyFont="0" applyFill="0" applyBorder="0" applyAlignment="0" applyProtection="0"/>
    <xf numFmtId="0" fontId="26" fillId="0" borderId="0"/>
    <xf numFmtId="0" fontId="26" fillId="0" borderId="0">
      <alignment vertical="top"/>
    </xf>
    <xf numFmtId="210" fontId="26" fillId="0" borderId="0" applyFont="0" applyFill="0" applyBorder="0" applyAlignment="0" applyProtection="0"/>
    <xf numFmtId="0" fontId="68" fillId="22" borderId="0" applyNumberFormat="0" applyBorder="0" applyAlignment="0" applyProtection="0"/>
    <xf numFmtId="0" fontId="68" fillId="22" borderId="0" applyNumberFormat="0" applyBorder="0" applyAlignment="0" applyProtection="0"/>
    <xf numFmtId="0" fontId="68" fillId="76" borderId="0" applyNumberFormat="0" applyBorder="0" applyAlignment="0" applyProtection="0"/>
    <xf numFmtId="0" fontId="68" fillId="76" borderId="0" applyNumberFormat="0" applyBorder="0" applyAlignment="0" applyProtection="0"/>
    <xf numFmtId="0" fontId="26" fillId="0" borderId="0" applyNumberFormat="0" applyFill="0" applyBorder="0" applyAlignment="0" applyProtection="0"/>
    <xf numFmtId="0" fontId="26" fillId="0" borderId="0"/>
    <xf numFmtId="0" fontId="26" fillId="0" borderId="0"/>
    <xf numFmtId="0" fontId="68" fillId="60" borderId="0" applyNumberFormat="0" applyBorder="0" applyAlignment="0" applyProtection="0"/>
    <xf numFmtId="0" fontId="23" fillId="0" borderId="0" applyNumberFormat="0" applyFill="0" applyBorder="0" applyAlignment="0" applyProtection="0"/>
    <xf numFmtId="0" fontId="31" fillId="0" borderId="0"/>
    <xf numFmtId="0" fontId="31" fillId="0" borderId="0"/>
    <xf numFmtId="0" fontId="68" fillId="60" borderId="0" applyNumberFormat="0" applyBorder="0" applyAlignment="0" applyProtection="0"/>
    <xf numFmtId="0" fontId="68" fillId="60" borderId="0" applyNumberFormat="0" applyBorder="0" applyAlignment="0" applyProtection="0"/>
    <xf numFmtId="0" fontId="26" fillId="0" borderId="0"/>
    <xf numFmtId="0" fontId="67" fillId="0" borderId="0">
      <alignment vertical="center"/>
    </xf>
    <xf numFmtId="168" fontId="68" fillId="0" borderId="0" applyFont="0" applyFill="0" applyBorder="0" applyAlignment="0" applyProtection="0"/>
    <xf numFmtId="0" fontId="31" fillId="0" borderId="0"/>
    <xf numFmtId="0" fontId="31" fillId="0" borderId="0"/>
    <xf numFmtId="0" fontId="68" fillId="35" borderId="0" applyNumberFormat="0" applyBorder="0" applyAlignment="0" applyProtection="0"/>
    <xf numFmtId="0" fontId="68" fillId="35" borderId="0" applyNumberFormat="0" applyBorder="0" applyAlignment="0" applyProtection="0"/>
    <xf numFmtId="0" fontId="31" fillId="0" borderId="0"/>
    <xf numFmtId="0" fontId="68" fillId="33" borderId="0" applyNumberFormat="0" applyBorder="0" applyAlignment="0" applyProtection="0"/>
    <xf numFmtId="0" fontId="68" fillId="33" borderId="0" applyNumberFormat="0" applyBorder="0" applyAlignment="0" applyProtection="0"/>
    <xf numFmtId="0" fontId="26" fillId="0" borderId="0"/>
    <xf numFmtId="0" fontId="68" fillId="84" borderId="0" applyNumberFormat="0" applyBorder="0" applyAlignment="0" applyProtection="0"/>
    <xf numFmtId="0" fontId="68" fillId="84" borderId="0" applyNumberFormat="0" applyBorder="0" applyAlignment="0" applyProtection="0"/>
    <xf numFmtId="0" fontId="26" fillId="0" borderId="0"/>
    <xf numFmtId="0" fontId="31" fillId="0" borderId="0"/>
    <xf numFmtId="0" fontId="31" fillId="0" borderId="0"/>
    <xf numFmtId="0" fontId="26" fillId="0" borderId="0" applyNumberFormat="0" applyFill="0" applyBorder="0" applyAlignment="0" applyProtection="0"/>
    <xf numFmtId="168" fontId="68" fillId="0" borderId="0" applyFont="0" applyFill="0" applyBorder="0" applyAlignment="0" applyProtection="0"/>
    <xf numFmtId="43" fontId="68" fillId="0" borderId="0" applyFont="0" applyFill="0" applyBorder="0" applyAlignment="0" applyProtection="0"/>
    <xf numFmtId="0" fontId="26" fillId="0" borderId="0"/>
    <xf numFmtId="42" fontId="26" fillId="0" borderId="0" applyFont="0" applyFill="0" applyBorder="0" applyAlignment="0" applyProtection="0"/>
    <xf numFmtId="0" fontId="31" fillId="0" borderId="0"/>
    <xf numFmtId="0" fontId="31" fillId="0" borderId="0"/>
    <xf numFmtId="184" fontId="72" fillId="75" borderId="0" applyNumberFormat="0" applyBorder="0" applyAlignment="0" applyProtection="0"/>
    <xf numFmtId="0" fontId="68" fillId="76" borderId="0" applyNumberFormat="0" applyBorder="0" applyAlignment="0" applyProtection="0"/>
    <xf numFmtId="0" fontId="68" fillId="76" borderId="0" applyNumberFormat="0" applyBorder="0" applyAlignment="0" applyProtection="0"/>
    <xf numFmtId="168" fontId="68" fillId="0" borderId="0" applyFont="0" applyFill="0" applyBorder="0" applyAlignment="0" applyProtection="0"/>
    <xf numFmtId="168" fontId="68" fillId="0" borderId="0" applyFont="0" applyFill="0" applyBorder="0" applyAlignment="0" applyProtection="0"/>
    <xf numFmtId="0" fontId="26" fillId="0" borderId="0" applyNumberFormat="0" applyFill="0" applyBorder="0" applyAlignment="0" applyProtection="0"/>
    <xf numFmtId="168" fontId="68" fillId="0" borderId="0" applyFont="0" applyFill="0" applyBorder="0" applyAlignment="0" applyProtection="0"/>
    <xf numFmtId="0" fontId="68" fillId="0" borderId="0" applyNumberFormat="0" applyFont="0" applyFill="0" applyBorder="0" applyAlignment="0" applyProtection="0"/>
    <xf numFmtId="0" fontId="68" fillId="33" borderId="0" applyNumberFormat="0" applyBorder="0" applyAlignment="0" applyProtection="0"/>
    <xf numFmtId="0" fontId="68" fillId="33" borderId="0" applyNumberFormat="0" applyBorder="0" applyAlignment="0" applyProtection="0"/>
    <xf numFmtId="0" fontId="26" fillId="0" borderId="0"/>
    <xf numFmtId="0" fontId="21" fillId="0" borderId="0"/>
    <xf numFmtId="0" fontId="68" fillId="22" borderId="0" applyNumberFormat="0" applyBorder="0" applyAlignment="0" applyProtection="0"/>
    <xf numFmtId="0" fontId="26" fillId="0" borderId="0" applyNumberFormat="0" applyFill="0" applyBorder="0" applyAlignment="0" applyProtection="0"/>
    <xf numFmtId="0" fontId="26" fillId="0" borderId="0"/>
    <xf numFmtId="0" fontId="68" fillId="71" borderId="0" applyNumberFormat="0" applyBorder="0" applyAlignment="0" applyProtection="0"/>
    <xf numFmtId="0" fontId="68" fillId="33" borderId="0" applyNumberFormat="0" applyBorder="0" applyAlignment="0" applyProtection="0"/>
    <xf numFmtId="0" fontId="68" fillId="33" borderId="0" applyNumberFormat="0" applyBorder="0" applyAlignment="0" applyProtection="0"/>
    <xf numFmtId="0" fontId="31" fillId="0" borderId="0"/>
    <xf numFmtId="0" fontId="31" fillId="0" borderId="0"/>
    <xf numFmtId="0" fontId="68" fillId="35" borderId="0" applyNumberFormat="0" applyBorder="0" applyAlignment="0" applyProtection="0"/>
    <xf numFmtId="0" fontId="68" fillId="22" borderId="0" applyNumberFormat="0" applyBorder="0" applyAlignment="0" applyProtection="0"/>
    <xf numFmtId="0" fontId="68" fillId="22" borderId="0" applyNumberFormat="0" applyBorder="0" applyAlignment="0" applyProtection="0"/>
    <xf numFmtId="0" fontId="31" fillId="0" borderId="0"/>
    <xf numFmtId="0" fontId="26" fillId="0" borderId="0"/>
    <xf numFmtId="0" fontId="26" fillId="0" borderId="0"/>
    <xf numFmtId="0" fontId="26" fillId="0" borderId="0"/>
    <xf numFmtId="0" fontId="26" fillId="0" borderId="0"/>
    <xf numFmtId="0" fontId="26" fillId="0" borderId="0"/>
    <xf numFmtId="0" fontId="26" fillId="0" borderId="0" applyNumberFormat="0" applyFill="0" applyBorder="0" applyAlignment="0" applyProtection="0"/>
    <xf numFmtId="168" fontId="68" fillId="0" borderId="0" applyFont="0" applyFill="0" applyBorder="0" applyAlignment="0" applyProtection="0"/>
    <xf numFmtId="0" fontId="68" fillId="0" borderId="0" applyNumberFormat="0" applyFont="0" applyFill="0" applyBorder="0" applyAlignment="0" applyProtection="0"/>
    <xf numFmtId="0" fontId="68" fillId="33" borderId="0" applyNumberFormat="0" applyBorder="0" applyAlignment="0" applyProtection="0"/>
    <xf numFmtId="0" fontId="68" fillId="33" borderId="0" applyNumberFormat="0" applyBorder="0" applyAlignment="0" applyProtection="0"/>
    <xf numFmtId="0" fontId="26" fillId="0" borderId="0"/>
    <xf numFmtId="0" fontId="26" fillId="0" borderId="0"/>
    <xf numFmtId="0" fontId="26" fillId="0" borderId="0"/>
    <xf numFmtId="0" fontId="26" fillId="0" borderId="0"/>
    <xf numFmtId="0" fontId="68" fillId="35" borderId="0" applyNumberFormat="0" applyBorder="0" applyAlignment="0" applyProtection="0"/>
    <xf numFmtId="0" fontId="68" fillId="60" borderId="0" applyNumberFormat="0" applyBorder="0" applyAlignment="0" applyProtection="0"/>
    <xf numFmtId="168" fontId="21" fillId="0" borderId="0" applyFont="0" applyFill="0" applyBorder="0" applyAlignment="0" applyProtection="0"/>
    <xf numFmtId="0" fontId="31" fillId="0" borderId="0"/>
    <xf numFmtId="0" fontId="26" fillId="0" borderId="0"/>
    <xf numFmtId="0" fontId="31" fillId="0" borderId="0"/>
    <xf numFmtId="0" fontId="26" fillId="0" borderId="0" applyNumberFormat="0" applyFill="0" applyBorder="0" applyAlignment="0" applyProtection="0"/>
    <xf numFmtId="0" fontId="31" fillId="0" borderId="0"/>
    <xf numFmtId="180" fontId="188" fillId="84" borderId="12">
      <alignment horizontal="center" vertical="center"/>
    </xf>
    <xf numFmtId="0" fontId="31" fillId="0" borderId="0"/>
    <xf numFmtId="0" fontId="72" fillId="73" borderId="0" applyNumberFormat="0" applyBorder="0" applyAlignment="0" applyProtection="0"/>
    <xf numFmtId="168" fontId="68" fillId="0" borderId="0" applyFont="0" applyFill="0" applyBorder="0" applyAlignment="0" applyProtection="0"/>
    <xf numFmtId="168" fontId="68" fillId="0" borderId="0" applyFont="0" applyFill="0" applyBorder="0" applyAlignment="0" applyProtection="0"/>
    <xf numFmtId="0" fontId="26" fillId="0" borderId="0"/>
    <xf numFmtId="0" fontId="26" fillId="0" borderId="0"/>
    <xf numFmtId="0" fontId="26" fillId="0" borderId="0"/>
    <xf numFmtId="212" fontId="130" fillId="0" borderId="0" applyFill="0" applyBorder="0" applyAlignment="0" applyProtection="0"/>
    <xf numFmtId="0" fontId="26" fillId="0" borderId="0"/>
    <xf numFmtId="0" fontId="31" fillId="0" borderId="0"/>
    <xf numFmtId="0" fontId="31" fillId="0" borderId="0"/>
    <xf numFmtId="0" fontId="31" fillId="0" borderId="0"/>
    <xf numFmtId="0" fontId="68" fillId="33" borderId="0" applyNumberFormat="0" applyBorder="0" applyAlignment="0" applyProtection="0"/>
    <xf numFmtId="0" fontId="26" fillId="0" borderId="0"/>
    <xf numFmtId="0" fontId="68" fillId="76" borderId="0" applyNumberFormat="0" applyBorder="0" applyAlignment="0" applyProtection="0"/>
    <xf numFmtId="0" fontId="68" fillId="76" borderId="0" applyNumberFormat="0" applyBorder="0" applyAlignment="0" applyProtection="0"/>
    <xf numFmtId="0" fontId="68" fillId="60" borderId="0" applyNumberFormat="0" applyBorder="0" applyAlignment="0" applyProtection="0"/>
    <xf numFmtId="0" fontId="26" fillId="0" borderId="0"/>
    <xf numFmtId="0" fontId="68" fillId="84" borderId="0" applyNumberFormat="0" applyBorder="0" applyAlignment="0" applyProtection="0"/>
    <xf numFmtId="0" fontId="68" fillId="84" borderId="0" applyNumberFormat="0" applyBorder="0" applyAlignment="0" applyProtection="0"/>
    <xf numFmtId="0" fontId="26" fillId="0" borderId="0"/>
    <xf numFmtId="0" fontId="21" fillId="0" borderId="0"/>
    <xf numFmtId="0" fontId="26" fillId="0" borderId="0"/>
    <xf numFmtId="195" fontId="21" fillId="0" borderId="0" applyFont="0" applyFill="0" applyBorder="0" applyAlignment="0" applyProtection="0"/>
    <xf numFmtId="0" fontId="31" fillId="0" borderId="0"/>
    <xf numFmtId="0" fontId="26" fillId="0" borderId="0"/>
    <xf numFmtId="0" fontId="31" fillId="0" borderId="0"/>
    <xf numFmtId="0" fontId="31" fillId="0" borderId="0"/>
    <xf numFmtId="0" fontId="68" fillId="33" borderId="0" applyNumberFormat="0" applyBorder="0" applyAlignment="0" applyProtection="0"/>
    <xf numFmtId="0" fontId="68" fillId="33" borderId="0" applyNumberFormat="0" applyBorder="0" applyAlignment="0" applyProtection="0"/>
    <xf numFmtId="43" fontId="68" fillId="0" borderId="0" applyFont="0" applyFill="0" applyBorder="0" applyAlignment="0" applyProtection="0"/>
    <xf numFmtId="42" fontId="26" fillId="0" borderId="0" applyFont="0" applyFill="0" applyBorder="0" applyAlignment="0" applyProtection="0"/>
    <xf numFmtId="0" fontId="26" fillId="0" borderId="0"/>
    <xf numFmtId="168" fontId="68" fillId="0" borderId="0" applyFont="0" applyFill="0" applyBorder="0" applyAlignment="0" applyProtection="0"/>
    <xf numFmtId="0" fontId="26" fillId="0" borderId="0"/>
    <xf numFmtId="0" fontId="26" fillId="0" borderId="0" applyNumberFormat="0" applyFill="0" applyBorder="0" applyAlignment="0" applyProtection="0"/>
    <xf numFmtId="43" fontId="21" fillId="0" borderId="0" applyFont="0" applyFill="0" applyBorder="0" applyAlignment="0" applyProtection="0"/>
    <xf numFmtId="0" fontId="68" fillId="71" borderId="0" applyNumberFormat="0" applyBorder="0" applyAlignment="0" applyProtection="0"/>
    <xf numFmtId="0" fontId="31" fillId="0" borderId="0"/>
    <xf numFmtId="0" fontId="26" fillId="0" borderId="0"/>
    <xf numFmtId="0" fontId="68" fillId="22" borderId="0" applyNumberFormat="0" applyBorder="0" applyAlignment="0" applyProtection="0"/>
    <xf numFmtId="0" fontId="68" fillId="22" borderId="0" applyNumberFormat="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31" fillId="0" borderId="0"/>
    <xf numFmtId="0" fontId="23" fillId="0" borderId="0" applyNumberFormat="0" applyFill="0" applyBorder="0" applyAlignment="0" applyProtection="0"/>
    <xf numFmtId="0" fontId="31" fillId="0" borderId="0"/>
    <xf numFmtId="0" fontId="26" fillId="0" borderId="0"/>
    <xf numFmtId="0" fontId="26" fillId="0" borderId="0" applyNumberFormat="0" applyFill="0" applyBorder="0" applyAlignment="0" applyProtection="0"/>
    <xf numFmtId="0" fontId="68" fillId="71" borderId="0" applyNumberFormat="0" applyBorder="0" applyAlignment="0" applyProtection="0"/>
    <xf numFmtId="0" fontId="26" fillId="0" borderId="0"/>
    <xf numFmtId="0" fontId="23" fillId="0" borderId="0" applyNumberFormat="0" applyFill="0" applyBorder="0" applyAlignment="0" applyProtection="0"/>
    <xf numFmtId="0" fontId="68" fillId="60" borderId="0" applyNumberFormat="0" applyBorder="0" applyAlignment="0" applyProtection="0"/>
    <xf numFmtId="0" fontId="68" fillId="60" borderId="0" applyNumberFormat="0" applyBorder="0" applyAlignment="0" applyProtection="0"/>
    <xf numFmtId="0" fontId="26" fillId="0" borderId="0"/>
    <xf numFmtId="0" fontId="26" fillId="0" borderId="0"/>
    <xf numFmtId="0" fontId="26" fillId="0" borderId="0"/>
    <xf numFmtId="0" fontId="68" fillId="35" borderId="0" applyNumberFormat="0" applyBorder="0" applyAlignment="0" applyProtection="0"/>
    <xf numFmtId="0" fontId="68" fillId="35" borderId="0" applyNumberFormat="0" applyBorder="0" applyAlignment="0" applyProtection="0"/>
    <xf numFmtId="0" fontId="26" fillId="0" borderId="0"/>
    <xf numFmtId="0" fontId="26" fillId="0" borderId="0"/>
    <xf numFmtId="0" fontId="26" fillId="0" borderId="0"/>
    <xf numFmtId="0" fontId="31" fillId="0" borderId="0"/>
    <xf numFmtId="0" fontId="31" fillId="0" borderId="0"/>
    <xf numFmtId="0" fontId="68" fillId="22" borderId="0" applyNumberFormat="0" applyBorder="0" applyAlignment="0" applyProtection="0"/>
    <xf numFmtId="168" fontId="68" fillId="0" borderId="0" applyFont="0" applyFill="0" applyBorder="0" applyAlignment="0" applyProtection="0"/>
    <xf numFmtId="0" fontId="26" fillId="0" borderId="0"/>
    <xf numFmtId="0" fontId="26" fillId="0" borderId="0"/>
    <xf numFmtId="0" fontId="26" fillId="0" borderId="0"/>
    <xf numFmtId="0" fontId="26" fillId="0" borderId="0">
      <alignment vertical="top"/>
    </xf>
    <xf numFmtId="0" fontId="31" fillId="0" borderId="0"/>
    <xf numFmtId="0" fontId="31" fillId="0" borderId="0"/>
    <xf numFmtId="0" fontId="68" fillId="22" borderId="0" applyNumberFormat="0" applyBorder="0" applyAlignment="0" applyProtection="0"/>
    <xf numFmtId="4" fontId="180" fillId="99" borderId="75" applyNumberFormat="0" applyProtection="0">
      <alignment vertical="center"/>
    </xf>
    <xf numFmtId="0" fontId="26" fillId="0" borderId="0"/>
    <xf numFmtId="0" fontId="68" fillId="33" borderId="0" applyNumberFormat="0" applyBorder="0" applyAlignment="0" applyProtection="0"/>
    <xf numFmtId="0" fontId="68" fillId="33" borderId="0" applyNumberFormat="0" applyBorder="0" applyAlignment="0" applyProtection="0"/>
    <xf numFmtId="0" fontId="26" fillId="0" borderId="0"/>
    <xf numFmtId="0" fontId="26" fillId="0" borderId="0"/>
    <xf numFmtId="42" fontId="68" fillId="0" borderId="0" applyFont="0" applyFill="0" applyBorder="0" applyAlignment="0" applyProtection="0"/>
    <xf numFmtId="0" fontId="26" fillId="0" borderId="0"/>
    <xf numFmtId="0" fontId="68" fillId="84" borderId="0" applyNumberFormat="0" applyBorder="0" applyAlignment="0" applyProtection="0"/>
    <xf numFmtId="0" fontId="26" fillId="0" borderId="0"/>
    <xf numFmtId="0" fontId="23" fillId="0" borderId="0" applyNumberFormat="0" applyFill="0" applyBorder="0" applyAlignment="0" applyProtection="0"/>
    <xf numFmtId="0" fontId="31" fillId="0" borderId="0"/>
    <xf numFmtId="0" fontId="26" fillId="0" borderId="0"/>
    <xf numFmtId="0" fontId="26" fillId="0" borderId="0">
      <alignment vertical="top"/>
    </xf>
    <xf numFmtId="0" fontId="31" fillId="0" borderId="0"/>
    <xf numFmtId="0" fontId="26" fillId="0" borderId="0" applyNumberFormat="0" applyFill="0" applyBorder="0" applyAlignment="0" applyProtection="0"/>
    <xf numFmtId="0" fontId="26" fillId="0" borderId="0"/>
    <xf numFmtId="0" fontId="31" fillId="0" borderId="0"/>
    <xf numFmtId="0" fontId="31" fillId="0" borderId="0"/>
    <xf numFmtId="168" fontId="68" fillId="0" borderId="0" applyFont="0" applyFill="0" applyBorder="0" applyAlignment="0" applyProtection="0"/>
    <xf numFmtId="0" fontId="68" fillId="0" borderId="0" applyNumberFormat="0" applyFont="0" applyFill="0" applyBorder="0" applyAlignment="0" applyProtection="0"/>
    <xf numFmtId="0" fontId="68" fillId="33" borderId="0" applyNumberFormat="0" applyBorder="0" applyAlignment="0" applyProtection="0"/>
    <xf numFmtId="0" fontId="68" fillId="33" borderId="0" applyNumberFormat="0" applyBorder="0" applyAlignment="0" applyProtection="0"/>
    <xf numFmtId="0" fontId="26" fillId="0" borderId="0"/>
    <xf numFmtId="0" fontId="68" fillId="84" borderId="0" applyNumberFormat="0" applyBorder="0" applyAlignment="0" applyProtection="0"/>
    <xf numFmtId="0" fontId="31" fillId="0" borderId="0"/>
    <xf numFmtId="180" fontId="26" fillId="0" borderId="0"/>
    <xf numFmtId="0" fontId="26" fillId="0" borderId="0"/>
    <xf numFmtId="0" fontId="31" fillId="0" borderId="0"/>
    <xf numFmtId="0" fontId="31" fillId="0" borderId="0"/>
    <xf numFmtId="0" fontId="26" fillId="0" borderId="0"/>
    <xf numFmtId="0" fontId="26" fillId="0" borderId="0"/>
    <xf numFmtId="0" fontId="26" fillId="0" borderId="0">
      <alignment vertical="top"/>
    </xf>
    <xf numFmtId="0" fontId="68" fillId="33" borderId="0" applyNumberFormat="0" applyBorder="0" applyAlignment="0" applyProtection="0"/>
    <xf numFmtId="0" fontId="68" fillId="33" borderId="0" applyNumberFormat="0" applyBorder="0" applyAlignment="0" applyProtection="0"/>
    <xf numFmtId="0" fontId="68" fillId="96" borderId="0" applyNumberFormat="0" applyBorder="0" applyAlignment="0" applyProtection="0"/>
    <xf numFmtId="0" fontId="26" fillId="0" borderId="0"/>
    <xf numFmtId="0" fontId="68" fillId="22" borderId="0" applyNumberFormat="0" applyBorder="0" applyAlignment="0" applyProtection="0"/>
    <xf numFmtId="0" fontId="26" fillId="0" borderId="0"/>
    <xf numFmtId="0" fontId="26" fillId="0" borderId="0"/>
    <xf numFmtId="0" fontId="26" fillId="0" borderId="0"/>
    <xf numFmtId="0" fontId="26" fillId="0" borderId="0"/>
    <xf numFmtId="0" fontId="21" fillId="9" borderId="0" applyNumberFormat="0" applyBorder="0" applyAlignment="0" applyProtection="0"/>
    <xf numFmtId="0" fontId="26" fillId="0" borderId="0">
      <alignment vertical="top"/>
    </xf>
    <xf numFmtId="0" fontId="68" fillId="33" borderId="0" applyNumberFormat="0" applyBorder="0" applyAlignment="0" applyProtection="0"/>
    <xf numFmtId="0" fontId="68" fillId="33" borderId="0" applyNumberFormat="0" applyBorder="0" applyAlignment="0" applyProtection="0"/>
    <xf numFmtId="0" fontId="26" fillId="0" borderId="0"/>
    <xf numFmtId="0" fontId="26" fillId="0" borderId="0"/>
    <xf numFmtId="0" fontId="26" fillId="0" borderId="0"/>
    <xf numFmtId="0" fontId="69" fillId="22" borderId="0" applyNumberFormat="0" applyBorder="0" applyAlignment="0" applyProtection="0"/>
    <xf numFmtId="42" fontId="68" fillId="0" borderId="0" applyFont="0" applyFill="0" applyBorder="0" applyAlignment="0" applyProtection="0"/>
    <xf numFmtId="0" fontId="68" fillId="33" borderId="0" applyNumberFormat="0" applyBorder="0" applyAlignment="0" applyProtection="0"/>
    <xf numFmtId="0" fontId="68" fillId="33" borderId="0" applyNumberFormat="0" applyBorder="0" applyAlignment="0" applyProtection="0"/>
    <xf numFmtId="0" fontId="68" fillId="84" borderId="0" applyNumberFormat="0" applyBorder="0" applyAlignment="0" applyProtection="0"/>
    <xf numFmtId="0" fontId="31" fillId="0" borderId="0"/>
    <xf numFmtId="0" fontId="31" fillId="0" borderId="0"/>
    <xf numFmtId="0" fontId="31" fillId="0" borderId="0"/>
    <xf numFmtId="0" fontId="26" fillId="0" borderId="0"/>
    <xf numFmtId="0" fontId="26" fillId="0" borderId="0">
      <alignment vertical="top"/>
    </xf>
    <xf numFmtId="0" fontId="26" fillId="0" borderId="0" applyNumberFormat="0" applyFill="0" applyBorder="0" applyAlignment="0" applyProtection="0"/>
    <xf numFmtId="0" fontId="68" fillId="84" borderId="0" applyNumberFormat="0" applyBorder="0" applyAlignment="0" applyProtection="0"/>
    <xf numFmtId="0" fontId="26" fillId="0" borderId="0"/>
    <xf numFmtId="168" fontId="68" fillId="0" borderId="0" applyFont="0" applyFill="0" applyBorder="0" applyAlignment="0" applyProtection="0"/>
    <xf numFmtId="0" fontId="26" fillId="0" borderId="0"/>
    <xf numFmtId="0" fontId="31" fillId="0" borderId="0"/>
    <xf numFmtId="0" fontId="68" fillId="35" borderId="0" applyNumberFormat="0" applyBorder="0" applyAlignment="0" applyProtection="0"/>
    <xf numFmtId="0" fontId="68" fillId="35" borderId="0" applyNumberFormat="0" applyBorder="0" applyAlignment="0" applyProtection="0"/>
    <xf numFmtId="0" fontId="26" fillId="0" borderId="0"/>
    <xf numFmtId="0" fontId="68" fillId="60" borderId="0" applyNumberFormat="0" applyBorder="0" applyAlignment="0" applyProtection="0"/>
    <xf numFmtId="0" fontId="184" fillId="0" borderId="0" applyNumberFormat="0" applyFill="0" applyBorder="0" applyProtection="0">
      <alignment vertical="top"/>
    </xf>
    <xf numFmtId="168" fontId="68" fillId="0" borderId="0" applyFont="0" applyFill="0" applyBorder="0" applyAlignment="0" applyProtection="0"/>
    <xf numFmtId="0" fontId="68" fillId="0" borderId="0" applyNumberFormat="0" applyFont="0" applyFill="0" applyBorder="0" applyAlignment="0" applyProtection="0"/>
    <xf numFmtId="0" fontId="26" fillId="0" borderId="0"/>
    <xf numFmtId="0" fontId="26" fillId="0" borderId="0">
      <alignment vertical="top"/>
    </xf>
    <xf numFmtId="0" fontId="31" fillId="0" borderId="0"/>
    <xf numFmtId="0" fontId="31" fillId="0" borderId="0"/>
    <xf numFmtId="0" fontId="68" fillId="22" borderId="0" applyNumberFormat="0" applyBorder="0" applyAlignment="0" applyProtection="0"/>
    <xf numFmtId="0" fontId="68" fillId="33" borderId="0" applyNumberFormat="0" applyBorder="0" applyAlignment="0" applyProtection="0"/>
    <xf numFmtId="0" fontId="26" fillId="0" borderId="0" applyNumberFormat="0" applyFill="0" applyBorder="0" applyAlignment="0" applyProtection="0"/>
    <xf numFmtId="0" fontId="26" fillId="0" borderId="0"/>
    <xf numFmtId="0" fontId="26" fillId="0" borderId="0"/>
    <xf numFmtId="43" fontId="26" fillId="0" borderId="0" applyFont="0" applyFill="0" applyBorder="0" applyAlignment="0" applyProtection="0"/>
    <xf numFmtId="0" fontId="31" fillId="0" borderId="0"/>
    <xf numFmtId="0" fontId="31" fillId="0" borderId="0"/>
    <xf numFmtId="0" fontId="26" fillId="0" borderId="0"/>
    <xf numFmtId="0" fontId="68" fillId="71" borderId="0" applyNumberFormat="0" applyBorder="0" applyAlignment="0" applyProtection="0"/>
    <xf numFmtId="0" fontId="68" fillId="71" borderId="0" applyNumberFormat="0" applyBorder="0" applyAlignment="0" applyProtection="0"/>
    <xf numFmtId="0" fontId="68" fillId="29" borderId="0" applyNumberFormat="0" applyBorder="0" applyAlignment="0" applyProtection="0"/>
    <xf numFmtId="0" fontId="68" fillId="29" borderId="0" applyNumberFormat="0" applyBorder="0" applyAlignment="0" applyProtection="0"/>
    <xf numFmtId="0" fontId="68" fillId="29" borderId="0" applyNumberFormat="0" applyBorder="0" applyAlignment="0" applyProtection="0"/>
    <xf numFmtId="0" fontId="26" fillId="0" borderId="0"/>
    <xf numFmtId="0" fontId="26" fillId="0" borderId="0"/>
    <xf numFmtId="0" fontId="31" fillId="0" borderId="0"/>
    <xf numFmtId="0" fontId="26" fillId="0" borderId="0"/>
    <xf numFmtId="0" fontId="26" fillId="0" borderId="0" applyNumberFormat="0" applyFill="0" applyBorder="0" applyAlignment="0" applyProtection="0"/>
    <xf numFmtId="0" fontId="26" fillId="0" borderId="0" applyNumberFormat="0" applyFill="0" applyBorder="0" applyAlignment="0" applyProtection="0"/>
    <xf numFmtId="0" fontId="21" fillId="40" borderId="0" applyNumberFormat="0" applyBorder="0" applyAlignment="0" applyProtection="0"/>
    <xf numFmtId="0" fontId="31" fillId="0" borderId="0"/>
    <xf numFmtId="0" fontId="68" fillId="22" borderId="0" applyNumberFormat="0" applyBorder="0" applyAlignment="0" applyProtection="0"/>
    <xf numFmtId="0" fontId="31" fillId="0" borderId="0"/>
    <xf numFmtId="168" fontId="68" fillId="0" borderId="0" applyFont="0" applyFill="0" applyBorder="0" applyAlignment="0" applyProtection="0"/>
    <xf numFmtId="0" fontId="26" fillId="0" borderId="0"/>
    <xf numFmtId="0" fontId="26" fillId="0" borderId="0"/>
    <xf numFmtId="0" fontId="68" fillId="60" borderId="0" applyNumberFormat="0" applyBorder="0" applyAlignment="0" applyProtection="0"/>
    <xf numFmtId="0" fontId="26" fillId="0" borderId="0" applyNumberFormat="0" applyFill="0" applyBorder="0" applyAlignment="0" applyProtection="0"/>
    <xf numFmtId="0" fontId="26" fillId="0" borderId="0"/>
    <xf numFmtId="0" fontId="68" fillId="22" borderId="0" applyNumberFormat="0" applyBorder="0" applyAlignment="0" applyProtection="0"/>
    <xf numFmtId="0" fontId="31" fillId="0" borderId="0"/>
    <xf numFmtId="0" fontId="31" fillId="0" borderId="0"/>
    <xf numFmtId="0" fontId="23" fillId="0" borderId="0" applyNumberFormat="0" applyFill="0" applyBorder="0" applyAlignment="0" applyProtection="0"/>
    <xf numFmtId="0" fontId="68" fillId="33" borderId="0" applyNumberFormat="0" applyBorder="0" applyAlignment="0" applyProtection="0"/>
    <xf numFmtId="0" fontId="68" fillId="33" borderId="0" applyNumberFormat="0" applyBorder="0" applyAlignment="0" applyProtection="0"/>
    <xf numFmtId="0" fontId="95" fillId="0" borderId="0"/>
    <xf numFmtId="0" fontId="31" fillId="0" borderId="0"/>
    <xf numFmtId="0" fontId="31" fillId="0" borderId="0"/>
    <xf numFmtId="0" fontId="26" fillId="0" borderId="0" applyNumberFormat="0" applyFill="0" applyBorder="0" applyAlignment="0" applyProtection="0"/>
    <xf numFmtId="0" fontId="31" fillId="0" borderId="0"/>
    <xf numFmtId="0" fontId="26" fillId="0" borderId="0"/>
    <xf numFmtId="0" fontId="26" fillId="0" borderId="0"/>
    <xf numFmtId="0" fontId="26" fillId="0" borderId="0"/>
    <xf numFmtId="0" fontId="68" fillId="22" borderId="0" applyNumberFormat="0" applyBorder="0" applyAlignment="0" applyProtection="0"/>
    <xf numFmtId="0" fontId="95" fillId="0" borderId="0"/>
    <xf numFmtId="0" fontId="26" fillId="0" borderId="0"/>
    <xf numFmtId="0" fontId="26" fillId="0" borderId="0" applyNumberFormat="0" applyFill="0" applyBorder="0" applyAlignment="0" applyProtection="0"/>
    <xf numFmtId="0" fontId="26" fillId="0" borderId="0"/>
    <xf numFmtId="0" fontId="26" fillId="0" borderId="0" applyNumberFormat="0" applyFill="0" applyBorder="0" applyAlignment="0" applyProtection="0"/>
    <xf numFmtId="0" fontId="26" fillId="0" borderId="0"/>
    <xf numFmtId="0" fontId="23" fillId="0" borderId="0" applyNumberFormat="0" applyFill="0" applyBorder="0" applyAlignment="0" applyProtection="0"/>
    <xf numFmtId="0" fontId="26" fillId="0" borderId="0"/>
    <xf numFmtId="0" fontId="68" fillId="71" borderId="0" applyNumberFormat="0" applyBorder="0" applyAlignment="0" applyProtection="0"/>
    <xf numFmtId="0" fontId="68" fillId="71" borderId="0" applyNumberFormat="0" applyBorder="0" applyAlignment="0" applyProtection="0"/>
    <xf numFmtId="14" fontId="67" fillId="0" borderId="0" applyProtection="0">
      <alignment vertical="center"/>
    </xf>
    <xf numFmtId="0" fontId="26" fillId="0" borderId="0"/>
    <xf numFmtId="0" fontId="26" fillId="0" borderId="0"/>
    <xf numFmtId="0" fontId="26" fillId="0" borderId="0" applyNumberFormat="0" applyFill="0" applyBorder="0" applyAlignment="0" applyProtection="0"/>
    <xf numFmtId="0" fontId="26" fillId="0" borderId="0"/>
    <xf numFmtId="0" fontId="31" fillId="0" borderId="0"/>
    <xf numFmtId="0" fontId="23" fillId="0" borderId="0" applyNumberFormat="0" applyFill="0" applyBorder="0" applyAlignment="0" applyProtection="0"/>
    <xf numFmtId="0" fontId="26" fillId="0" borderId="0"/>
    <xf numFmtId="0" fontId="26" fillId="0" borderId="0"/>
    <xf numFmtId="0" fontId="68" fillId="84" borderId="0" applyNumberFormat="0" applyBorder="0" applyAlignment="0" applyProtection="0"/>
    <xf numFmtId="0" fontId="31" fillId="0" borderId="0"/>
    <xf numFmtId="0" fontId="26" fillId="0" borderId="0" applyNumberFormat="0" applyFill="0" applyBorder="0" applyAlignment="0" applyProtection="0"/>
    <xf numFmtId="0" fontId="68" fillId="71" borderId="0" applyNumberFormat="0" applyBorder="0" applyAlignment="0" applyProtection="0"/>
    <xf numFmtId="0" fontId="26" fillId="0" borderId="0"/>
    <xf numFmtId="0" fontId="31" fillId="0" borderId="0"/>
    <xf numFmtId="0" fontId="26" fillId="0" borderId="0" applyNumberFormat="0" applyFill="0" applyBorder="0" applyAlignment="0" applyProtection="0"/>
    <xf numFmtId="0" fontId="26" fillId="0" borderId="0" applyNumberFormat="0" applyFill="0" applyBorder="0" applyAlignment="0" applyProtection="0"/>
    <xf numFmtId="0" fontId="26" fillId="0" borderId="0"/>
    <xf numFmtId="0" fontId="68" fillId="60" borderId="0" applyNumberFormat="0" applyBorder="0" applyAlignment="0" applyProtection="0"/>
    <xf numFmtId="0" fontId="68" fillId="33" borderId="0" applyNumberFormat="0" applyBorder="0" applyAlignment="0" applyProtection="0"/>
    <xf numFmtId="0" fontId="68" fillId="33" borderId="0" applyNumberFormat="0" applyBorder="0" applyAlignment="0" applyProtection="0"/>
    <xf numFmtId="0" fontId="26" fillId="0" borderId="0"/>
    <xf numFmtId="0" fontId="68" fillId="22" borderId="0" applyNumberFormat="0" applyBorder="0" applyAlignment="0" applyProtection="0"/>
    <xf numFmtId="211" fontId="26" fillId="0" borderId="0" applyFont="0" applyFill="0" applyBorder="0" applyAlignment="0" applyProtection="0"/>
    <xf numFmtId="182" fontId="132" fillId="99" borderId="12">
      <alignment horizontal="right" vertical="center" indent="1"/>
    </xf>
    <xf numFmtId="0" fontId="26" fillId="0" borderId="0"/>
    <xf numFmtId="0" fontId="31" fillId="0" borderId="0"/>
    <xf numFmtId="0" fontId="31" fillId="0" borderId="0"/>
    <xf numFmtId="0" fontId="31" fillId="0" borderId="0"/>
    <xf numFmtId="0" fontId="31" fillId="0" borderId="0"/>
    <xf numFmtId="0" fontId="31" fillId="0" borderId="0"/>
    <xf numFmtId="0" fontId="26" fillId="0" borderId="0"/>
    <xf numFmtId="0" fontId="26" fillId="0" borderId="0"/>
    <xf numFmtId="0" fontId="26" fillId="0" borderId="0"/>
    <xf numFmtId="0" fontId="26" fillId="0" borderId="0"/>
    <xf numFmtId="4" fontId="132" fillId="99" borderId="12">
      <alignment horizontal="right" vertical="center" indent="1"/>
    </xf>
    <xf numFmtId="0" fontId="26" fillId="0" borderId="0"/>
    <xf numFmtId="0" fontId="31" fillId="0" borderId="0"/>
    <xf numFmtId="0" fontId="31" fillId="0" borderId="0"/>
    <xf numFmtId="0" fontId="21" fillId="0" borderId="0"/>
    <xf numFmtId="168" fontId="68" fillId="0" borderId="0" applyFont="0" applyFill="0" applyBorder="0" applyAlignment="0" applyProtection="0"/>
    <xf numFmtId="0" fontId="68" fillId="84" borderId="0" applyNumberFormat="0" applyBorder="0" applyAlignment="0" applyProtection="0"/>
    <xf numFmtId="0" fontId="68" fillId="84" borderId="0" applyNumberFormat="0" applyBorder="0" applyAlignment="0" applyProtection="0"/>
    <xf numFmtId="168" fontId="68" fillId="0" borderId="0" applyFont="0" applyFill="0" applyBorder="0" applyAlignment="0" applyProtection="0"/>
    <xf numFmtId="230" fontId="132" fillId="99" borderId="12">
      <alignment horizontal="right" vertical="center" indent="1"/>
    </xf>
    <xf numFmtId="0" fontId="26" fillId="0" borderId="0"/>
    <xf numFmtId="0" fontId="31" fillId="0" borderId="0"/>
    <xf numFmtId="0" fontId="31" fillId="0" borderId="0"/>
    <xf numFmtId="0" fontId="31" fillId="0" borderId="0"/>
    <xf numFmtId="0" fontId="68" fillId="84" borderId="0" applyNumberFormat="0" applyBorder="0" applyAlignment="0" applyProtection="0"/>
    <xf numFmtId="0" fontId="68" fillId="84" borderId="0" applyNumberFormat="0" applyBorder="0" applyAlignment="0" applyProtection="0"/>
    <xf numFmtId="0" fontId="26" fillId="0" borderId="0"/>
    <xf numFmtId="0" fontId="26" fillId="0" borderId="0"/>
    <xf numFmtId="0" fontId="31" fillId="0" borderId="0"/>
    <xf numFmtId="0" fontId="31" fillId="0" borderId="0"/>
    <xf numFmtId="0" fontId="31" fillId="0" borderId="0"/>
    <xf numFmtId="0" fontId="26" fillId="0" borderId="0"/>
    <xf numFmtId="0" fontId="31" fillId="0" borderId="0"/>
    <xf numFmtId="0" fontId="31" fillId="0" borderId="0"/>
    <xf numFmtId="0" fontId="68" fillId="35" borderId="0" applyNumberFormat="0" applyBorder="0" applyAlignment="0" applyProtection="0"/>
    <xf numFmtId="0" fontId="68" fillId="84" borderId="0" applyNumberFormat="0" applyBorder="0" applyAlignment="0" applyProtection="0"/>
    <xf numFmtId="0" fontId="26" fillId="0" borderId="0"/>
    <xf numFmtId="0" fontId="26" fillId="0" borderId="0"/>
    <xf numFmtId="0" fontId="26" fillId="0" borderId="0"/>
    <xf numFmtId="0" fontId="68" fillId="22" borderId="0" applyNumberFormat="0" applyBorder="0" applyAlignment="0" applyProtection="0"/>
    <xf numFmtId="0" fontId="31" fillId="0" borderId="0"/>
    <xf numFmtId="0" fontId="31" fillId="0" borderId="0"/>
    <xf numFmtId="0" fontId="26" fillId="0" borderId="0"/>
    <xf numFmtId="0" fontId="26" fillId="0" borderId="0"/>
    <xf numFmtId="0" fontId="26" fillId="0" borderId="0"/>
    <xf numFmtId="0" fontId="68" fillId="83" borderId="0" applyNumberFormat="0" applyBorder="0" applyAlignment="0" applyProtection="0"/>
    <xf numFmtId="0" fontId="26" fillId="0" borderId="0"/>
    <xf numFmtId="0" fontId="26" fillId="0" borderId="0"/>
    <xf numFmtId="168" fontId="26" fillId="0" borderId="0" applyFont="0" applyFill="0" applyBorder="0" applyAlignment="0" applyProtection="0"/>
    <xf numFmtId="0" fontId="31" fillId="0" borderId="0"/>
    <xf numFmtId="0" fontId="31" fillId="0" borderId="0"/>
    <xf numFmtId="0" fontId="31" fillId="0" borderId="0"/>
    <xf numFmtId="0" fontId="68" fillId="35" borderId="0" applyNumberFormat="0" applyBorder="0" applyAlignment="0" applyProtection="0"/>
    <xf numFmtId="0" fontId="68" fillId="35" borderId="0" applyNumberFormat="0" applyBorder="0" applyAlignment="0" applyProtection="0"/>
    <xf numFmtId="0" fontId="26" fillId="0" borderId="0"/>
    <xf numFmtId="0" fontId="26" fillId="0" borderId="0"/>
    <xf numFmtId="0" fontId="68" fillId="35" borderId="0" applyNumberFormat="0" applyBorder="0" applyAlignment="0" applyProtection="0"/>
    <xf numFmtId="0" fontId="68" fillId="35" borderId="0" applyNumberFormat="0" applyBorder="0" applyAlignment="0" applyProtection="0"/>
    <xf numFmtId="0" fontId="26" fillId="0" borderId="0"/>
    <xf numFmtId="0" fontId="31" fillId="0" borderId="0"/>
    <xf numFmtId="0" fontId="31" fillId="0" borderId="0"/>
    <xf numFmtId="0" fontId="68" fillId="22" borderId="0" applyNumberFormat="0" applyBorder="0" applyAlignment="0" applyProtection="0"/>
    <xf numFmtId="0" fontId="26" fillId="0" borderId="0"/>
    <xf numFmtId="0" fontId="26" fillId="0" borderId="0"/>
    <xf numFmtId="0" fontId="68" fillId="33" borderId="0" applyNumberFormat="0" applyBorder="0" applyAlignment="0" applyProtection="0"/>
    <xf numFmtId="0" fontId="68" fillId="71" borderId="0" applyNumberFormat="0" applyBorder="0" applyAlignment="0" applyProtection="0"/>
    <xf numFmtId="0" fontId="68" fillId="71" borderId="0" applyNumberFormat="0" applyBorder="0" applyAlignment="0" applyProtection="0"/>
    <xf numFmtId="0" fontId="72" fillId="29" borderId="0" applyNumberFormat="0" applyBorder="0" applyAlignment="0" applyProtection="0"/>
    <xf numFmtId="0" fontId="26" fillId="0" borderId="0"/>
    <xf numFmtId="0" fontId="26" fillId="0" borderId="0"/>
    <xf numFmtId="0" fontId="31" fillId="0" borderId="0"/>
    <xf numFmtId="0" fontId="26" fillId="0" borderId="0"/>
    <xf numFmtId="0" fontId="26" fillId="0" borderId="0"/>
    <xf numFmtId="0" fontId="26" fillId="0" borderId="0"/>
    <xf numFmtId="168" fontId="68" fillId="0" borderId="0" applyFont="0" applyFill="0" applyBorder="0" applyAlignment="0" applyProtection="0"/>
    <xf numFmtId="0" fontId="68" fillId="22" borderId="0" applyNumberFormat="0" applyBorder="0" applyAlignment="0" applyProtection="0"/>
    <xf numFmtId="0" fontId="31" fillId="0" borderId="0"/>
    <xf numFmtId="0" fontId="26" fillId="0" borderId="0"/>
    <xf numFmtId="184" fontId="133" fillId="73" borderId="0" applyNumberFormat="0" applyBorder="0" applyAlignment="0" applyProtection="0"/>
    <xf numFmtId="0" fontId="26" fillId="0" borderId="0"/>
    <xf numFmtId="0" fontId="26" fillId="0" borderId="0"/>
    <xf numFmtId="0" fontId="68" fillId="0" borderId="0" applyNumberFormat="0" applyFont="0" applyFill="0" applyBorder="0" applyAlignment="0" applyProtection="0"/>
    <xf numFmtId="0" fontId="31" fillId="0" borderId="0"/>
    <xf numFmtId="0" fontId="31" fillId="0" borderId="0"/>
    <xf numFmtId="0" fontId="31" fillId="0" borderId="0"/>
    <xf numFmtId="0" fontId="31" fillId="0" borderId="0"/>
    <xf numFmtId="222" fontId="139" fillId="0" borderId="0">
      <protection locked="0"/>
    </xf>
    <xf numFmtId="0" fontId="23" fillId="0" borderId="0" applyNumberFormat="0" applyFill="0" applyBorder="0" applyAlignment="0" applyProtection="0"/>
    <xf numFmtId="0" fontId="26" fillId="0" borderId="0" applyNumberFormat="0" applyFill="0" applyBorder="0" applyAlignment="0" applyProtection="0"/>
    <xf numFmtId="0" fontId="26" fillId="0" borderId="0"/>
    <xf numFmtId="0" fontId="26" fillId="0" borderId="0"/>
    <xf numFmtId="1" fontId="179" fillId="0" borderId="0" applyNumberFormat="0" applyFill="0" applyBorder="0" applyAlignment="0" applyProtection="0">
      <alignment horizontal="center" vertical="top"/>
    </xf>
    <xf numFmtId="0" fontId="31" fillId="0" borderId="0"/>
    <xf numFmtId="227" fontId="26" fillId="0" borderId="0" applyFont="0" applyFill="0" applyBorder="0" applyAlignment="0" applyProtection="0"/>
    <xf numFmtId="0" fontId="68" fillId="60" borderId="0" applyNumberFormat="0" applyBorder="0" applyAlignment="0" applyProtection="0"/>
    <xf numFmtId="0" fontId="31" fillId="0" borderId="0"/>
    <xf numFmtId="0" fontId="31" fillId="0" borderId="0"/>
    <xf numFmtId="0" fontId="26" fillId="0" borderId="0"/>
    <xf numFmtId="0" fontId="26" fillId="0" borderId="0"/>
    <xf numFmtId="0" fontId="26" fillId="0" borderId="0"/>
    <xf numFmtId="0" fontId="26" fillId="0" borderId="0"/>
    <xf numFmtId="0" fontId="68" fillId="33" borderId="0" applyNumberFormat="0" applyBorder="0" applyAlignment="0" applyProtection="0"/>
    <xf numFmtId="0" fontId="68" fillId="33" borderId="0" applyNumberFormat="0" applyBorder="0" applyAlignment="0" applyProtection="0"/>
    <xf numFmtId="0" fontId="31" fillId="0" borderId="0"/>
    <xf numFmtId="0" fontId="31" fillId="0" borderId="0"/>
    <xf numFmtId="0" fontId="31" fillId="0" borderId="0"/>
    <xf numFmtId="0" fontId="31" fillId="0" borderId="0"/>
    <xf numFmtId="0" fontId="68" fillId="60" borderId="0" applyNumberFormat="0" applyBorder="0" applyAlignment="0" applyProtection="0"/>
    <xf numFmtId="0" fontId="68" fillId="60" borderId="0" applyNumberFormat="0" applyBorder="0" applyAlignment="0" applyProtection="0"/>
    <xf numFmtId="0" fontId="68" fillId="22" borderId="0" applyNumberFormat="0" applyBorder="0" applyAlignment="0" applyProtection="0"/>
    <xf numFmtId="0" fontId="26" fillId="0" borderId="0"/>
    <xf numFmtId="0" fontId="26" fillId="0" borderId="0"/>
    <xf numFmtId="0" fontId="26" fillId="0" borderId="0"/>
    <xf numFmtId="0" fontId="26" fillId="0" borderId="0"/>
    <xf numFmtId="0" fontId="31" fillId="0" borderId="0"/>
    <xf numFmtId="0" fontId="31" fillId="0" borderId="0"/>
    <xf numFmtId="0" fontId="26" fillId="0" borderId="0" applyNumberFormat="0" applyFill="0" applyBorder="0" applyAlignment="0" applyProtection="0"/>
    <xf numFmtId="0" fontId="26" fillId="0" borderId="0"/>
    <xf numFmtId="0" fontId="26" fillId="0" borderId="0"/>
    <xf numFmtId="0" fontId="26" fillId="0" borderId="0"/>
    <xf numFmtId="0" fontId="31" fillId="0" borderId="0"/>
    <xf numFmtId="0" fontId="31" fillId="0" borderId="0"/>
    <xf numFmtId="0" fontId="31" fillId="0" borderId="0"/>
    <xf numFmtId="0" fontId="68" fillId="60" borderId="0" applyNumberFormat="0" applyBorder="0" applyAlignment="0" applyProtection="0"/>
    <xf numFmtId="0" fontId="26" fillId="0" borderId="0"/>
    <xf numFmtId="0" fontId="31" fillId="0" borderId="0"/>
    <xf numFmtId="0" fontId="31" fillId="0" borderId="0"/>
    <xf numFmtId="0" fontId="31" fillId="0" borderId="0"/>
    <xf numFmtId="0" fontId="68" fillId="22" borderId="0" applyNumberFormat="0" applyBorder="0" applyAlignment="0" applyProtection="0"/>
    <xf numFmtId="0" fontId="68" fillId="22" borderId="0" applyNumberFormat="0" applyBorder="0" applyAlignment="0" applyProtection="0"/>
    <xf numFmtId="0" fontId="26" fillId="0" borderId="0"/>
    <xf numFmtId="0" fontId="31" fillId="0" borderId="0"/>
    <xf numFmtId="0" fontId="31" fillId="0" borderId="0"/>
    <xf numFmtId="0" fontId="31" fillId="0" borderId="0"/>
    <xf numFmtId="0" fontId="31" fillId="0" borderId="0"/>
    <xf numFmtId="0" fontId="31" fillId="0" borderId="0"/>
    <xf numFmtId="224" fontId="34" fillId="0" borderId="0" applyFont="0" applyFill="0" applyBorder="0" applyAlignment="0" applyProtection="0"/>
    <xf numFmtId="168" fontId="68" fillId="0" borderId="0" applyFont="0" applyFill="0" applyBorder="0" applyAlignment="0" applyProtection="0"/>
    <xf numFmtId="43" fontId="68" fillId="0" borderId="0" applyFont="0" applyFill="0" applyBorder="0" applyAlignment="0" applyProtection="0"/>
    <xf numFmtId="0" fontId="26" fillId="0" borderId="0"/>
    <xf numFmtId="0" fontId="31" fillId="0" borderId="0"/>
    <xf numFmtId="0" fontId="68" fillId="76" borderId="0" applyNumberFormat="0" applyBorder="0" applyAlignment="0" applyProtection="0"/>
    <xf numFmtId="0" fontId="26" fillId="0" borderId="0"/>
    <xf numFmtId="0" fontId="26" fillId="0" borderId="0" applyNumberFormat="0" applyFill="0" applyBorder="0" applyAlignment="0" applyProtection="0"/>
    <xf numFmtId="0" fontId="26" fillId="0" borderId="0"/>
    <xf numFmtId="0" fontId="26" fillId="0" borderId="0"/>
    <xf numFmtId="0" fontId="26" fillId="0" borderId="0"/>
    <xf numFmtId="0" fontId="68" fillId="60" borderId="0" applyNumberFormat="0" applyBorder="0" applyAlignment="0" applyProtection="0"/>
    <xf numFmtId="0" fontId="31" fillId="0" borderId="0"/>
    <xf numFmtId="0" fontId="31" fillId="0" borderId="0"/>
    <xf numFmtId="0" fontId="26" fillId="0" borderId="0"/>
    <xf numFmtId="0" fontId="26" fillId="0" borderId="0"/>
    <xf numFmtId="168" fontId="68" fillId="0" borderId="0" applyFont="0" applyFill="0" applyBorder="0" applyAlignment="0" applyProtection="0"/>
    <xf numFmtId="0" fontId="31" fillId="0" borderId="0"/>
    <xf numFmtId="0" fontId="31" fillId="0" borderId="0"/>
    <xf numFmtId="0" fontId="26" fillId="0" borderId="0"/>
    <xf numFmtId="0" fontId="68" fillId="22" borderId="0" applyNumberFormat="0" applyBorder="0" applyAlignment="0" applyProtection="0"/>
    <xf numFmtId="0" fontId="68" fillId="22" borderId="0" applyNumberFormat="0" applyBorder="0" applyAlignment="0" applyProtection="0"/>
    <xf numFmtId="0" fontId="31" fillId="0" borderId="0"/>
    <xf numFmtId="0" fontId="26" fillId="0" borderId="0" applyNumberFormat="0" applyFill="0" applyBorder="0" applyAlignment="0" applyProtection="0"/>
    <xf numFmtId="168" fontId="68" fillId="0" borderId="0" applyFont="0" applyFill="0" applyBorder="0" applyAlignment="0" applyProtection="0"/>
    <xf numFmtId="0" fontId="26" fillId="0" borderId="0"/>
    <xf numFmtId="0" fontId="21" fillId="0" borderId="0"/>
    <xf numFmtId="0" fontId="68" fillId="33" borderId="0" applyNumberFormat="0" applyBorder="0" applyAlignment="0" applyProtection="0"/>
    <xf numFmtId="0" fontId="68" fillId="76" borderId="0" applyNumberFormat="0" applyBorder="0" applyAlignment="0" applyProtection="0"/>
    <xf numFmtId="0" fontId="68" fillId="76" borderId="0" applyNumberFormat="0" applyBorder="0" applyAlignment="0" applyProtection="0"/>
    <xf numFmtId="0" fontId="23" fillId="0" borderId="0" applyNumberFormat="0" applyFill="0" applyBorder="0" applyAlignment="0" applyProtection="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applyNumberFormat="0" applyFill="0" applyBorder="0" applyAlignment="0" applyProtection="0"/>
    <xf numFmtId="0" fontId="26" fillId="0" borderId="0"/>
    <xf numFmtId="0" fontId="132" fillId="99" borderId="12">
      <alignment horizontal="right" vertical="center"/>
    </xf>
    <xf numFmtId="42" fontId="68" fillId="0" borderId="0" applyFont="0" applyFill="0" applyBorder="0" applyAlignment="0" applyProtection="0"/>
    <xf numFmtId="0" fontId="26" fillId="0" borderId="0"/>
    <xf numFmtId="0" fontId="26" fillId="0" borderId="0">
      <alignment vertical="top"/>
    </xf>
    <xf numFmtId="0" fontId="26" fillId="0" borderId="0"/>
    <xf numFmtId="198" fontId="26" fillId="0" borderId="0" applyFont="0" applyFill="0" applyBorder="0" applyAlignment="0" applyProtection="0"/>
    <xf numFmtId="0" fontId="31" fillId="0" borderId="0"/>
    <xf numFmtId="0" fontId="31" fillId="0" borderId="0"/>
    <xf numFmtId="0" fontId="21" fillId="0" borderId="0"/>
    <xf numFmtId="0" fontId="68" fillId="84" borderId="0" applyNumberFormat="0" applyBorder="0" applyAlignment="0" applyProtection="0"/>
    <xf numFmtId="0" fontId="68" fillId="84" borderId="0" applyNumberFormat="0" applyBorder="0" applyAlignment="0" applyProtection="0"/>
    <xf numFmtId="168" fontId="68" fillId="0" borderId="0" applyFont="0" applyFill="0" applyBorder="0" applyAlignment="0" applyProtection="0"/>
    <xf numFmtId="0" fontId="68" fillId="0" borderId="0" applyNumberFormat="0" applyFont="0" applyFill="0" applyBorder="0" applyAlignment="0" applyProtection="0"/>
    <xf numFmtId="0" fontId="31" fillId="0" borderId="0"/>
    <xf numFmtId="0" fontId="31" fillId="0" borderId="0"/>
    <xf numFmtId="0" fontId="26" fillId="0" borderId="0"/>
    <xf numFmtId="0" fontId="26" fillId="0" borderId="0"/>
    <xf numFmtId="0" fontId="26" fillId="0" borderId="0"/>
    <xf numFmtId="0" fontId="31" fillId="0" borderId="0"/>
    <xf numFmtId="0" fontId="31" fillId="0" borderId="0"/>
    <xf numFmtId="0" fontId="68" fillId="29" borderId="0" applyNumberFormat="0" applyBorder="0" applyAlignment="0" applyProtection="0"/>
    <xf numFmtId="0" fontId="68" fillId="29" borderId="0" applyNumberFormat="0" applyBorder="0" applyAlignment="0" applyProtection="0"/>
    <xf numFmtId="43" fontId="68" fillId="0" borderId="0" applyFont="0" applyFill="0" applyBorder="0" applyAlignment="0" applyProtection="0"/>
    <xf numFmtId="0" fontId="23" fillId="0" borderId="0" applyNumberFormat="0" applyFill="0" applyBorder="0" applyAlignment="0" applyProtection="0"/>
    <xf numFmtId="0" fontId="31" fillId="0" borderId="0"/>
    <xf numFmtId="0" fontId="26" fillId="0" borderId="0"/>
    <xf numFmtId="168" fontId="68" fillId="0" borderId="0" applyFont="0" applyFill="0" applyBorder="0" applyAlignment="0" applyProtection="0"/>
    <xf numFmtId="0" fontId="26" fillId="0" borderId="0"/>
    <xf numFmtId="0" fontId="31" fillId="0" borderId="0"/>
    <xf numFmtId="0" fontId="31" fillId="0" borderId="0"/>
    <xf numFmtId="0" fontId="26" fillId="0" borderId="0"/>
    <xf numFmtId="0" fontId="26" fillId="0" borderId="0"/>
    <xf numFmtId="0" fontId="68" fillId="35" borderId="0" applyNumberFormat="0" applyBorder="0" applyAlignment="0" applyProtection="0"/>
    <xf numFmtId="0" fontId="68" fillId="35" borderId="0" applyNumberFormat="0" applyBorder="0" applyAlignment="0" applyProtection="0"/>
    <xf numFmtId="0" fontId="31" fillId="0" borderId="0"/>
    <xf numFmtId="0" fontId="26" fillId="0" borderId="0"/>
    <xf numFmtId="0" fontId="26" fillId="0" borderId="0"/>
    <xf numFmtId="0" fontId="31" fillId="0" borderId="0"/>
    <xf numFmtId="0" fontId="31" fillId="0" borderId="0"/>
    <xf numFmtId="0" fontId="26" fillId="0" borderId="0"/>
    <xf numFmtId="0" fontId="31" fillId="0" borderId="0"/>
    <xf numFmtId="0" fontId="26" fillId="0" borderId="0"/>
    <xf numFmtId="0" fontId="68" fillId="76" borderId="0" applyNumberFormat="0" applyBorder="0" applyAlignment="0" applyProtection="0"/>
    <xf numFmtId="0" fontId="26" fillId="0" borderId="0" applyNumberFormat="0" applyFill="0" applyBorder="0" applyAlignment="0" applyProtection="0"/>
    <xf numFmtId="0" fontId="26" fillId="0" borderId="0"/>
    <xf numFmtId="0" fontId="26" fillId="0" borderId="0"/>
    <xf numFmtId="0" fontId="68" fillId="29" borderId="0" applyNumberFormat="0" applyBorder="0" applyAlignment="0" applyProtection="0"/>
    <xf numFmtId="0" fontId="68" fillId="29" borderId="0" applyNumberFormat="0" applyBorder="0" applyAlignment="0" applyProtection="0"/>
    <xf numFmtId="0" fontId="31" fillId="0" borderId="0"/>
    <xf numFmtId="0" fontId="31" fillId="0" borderId="0"/>
    <xf numFmtId="184" fontId="150" fillId="0" borderId="0" applyNumberFormat="0" applyFill="0" applyBorder="0" applyAlignment="0" applyProtection="0">
      <alignment vertical="top"/>
      <protection locked="0"/>
    </xf>
    <xf numFmtId="0" fontId="26" fillId="0" borderId="0"/>
    <xf numFmtId="0" fontId="21" fillId="49" borderId="0" applyNumberFormat="0" applyBorder="0" applyAlignment="0" applyProtection="0"/>
    <xf numFmtId="0" fontId="68" fillId="22" borderId="0" applyNumberFormat="0" applyBorder="0" applyAlignment="0" applyProtection="0"/>
    <xf numFmtId="168" fontId="68" fillId="0" borderId="0" applyFont="0" applyFill="0" applyBorder="0" applyAlignment="0" applyProtection="0"/>
    <xf numFmtId="0" fontId="26" fillId="0" borderId="0"/>
    <xf numFmtId="0" fontId="26" fillId="0" borderId="0"/>
    <xf numFmtId="0" fontId="26" fillId="0" borderId="0"/>
    <xf numFmtId="0" fontId="26" fillId="0" borderId="0"/>
    <xf numFmtId="0" fontId="26" fillId="0" borderId="0"/>
    <xf numFmtId="0" fontId="31" fillId="0" borderId="0"/>
    <xf numFmtId="0" fontId="68" fillId="29" borderId="0" applyNumberFormat="0" applyBorder="0" applyAlignment="0" applyProtection="0"/>
    <xf numFmtId="0" fontId="68" fillId="29" borderId="0" applyNumberFormat="0" applyBorder="0" applyAlignment="0" applyProtection="0"/>
    <xf numFmtId="0" fontId="23" fillId="0" borderId="0" applyNumberFormat="0" applyFill="0" applyBorder="0" applyAlignment="0" applyProtection="0"/>
    <xf numFmtId="0" fontId="26" fillId="0" borderId="0"/>
    <xf numFmtId="0" fontId="68" fillId="29" borderId="0" applyNumberFormat="0" applyBorder="0" applyAlignment="0" applyProtection="0"/>
    <xf numFmtId="0" fontId="68" fillId="29" borderId="0" applyNumberFormat="0" applyBorder="0" applyAlignment="0" applyProtection="0"/>
    <xf numFmtId="0" fontId="23" fillId="0" borderId="0" applyNumberFormat="0" applyFill="0" applyBorder="0" applyAlignment="0" applyProtection="0"/>
    <xf numFmtId="0" fontId="26" fillId="0" borderId="0" applyNumberFormat="0" applyFill="0" applyBorder="0" applyAlignment="0" applyProtection="0"/>
    <xf numFmtId="0" fontId="26" fillId="0" borderId="0"/>
    <xf numFmtId="0" fontId="161" fillId="0" borderId="0" applyNumberFormat="0" applyFill="0" applyBorder="0" applyAlignment="0" applyProtection="0"/>
    <xf numFmtId="0" fontId="26" fillId="0" borderId="0"/>
    <xf numFmtId="0" fontId="26" fillId="0" borderId="0"/>
    <xf numFmtId="184" fontId="26" fillId="0" borderId="0"/>
    <xf numFmtId="0" fontId="31" fillId="0" borderId="0"/>
    <xf numFmtId="0" fontId="31" fillId="0" borderId="0"/>
    <xf numFmtId="0" fontId="23" fillId="0" borderId="0" applyNumberFormat="0" applyFill="0" applyBorder="0" applyAlignment="0" applyProtection="0"/>
    <xf numFmtId="0" fontId="26" fillId="0" borderId="0" applyNumberFormat="0" applyFill="0" applyBorder="0" applyAlignment="0" applyProtection="0"/>
    <xf numFmtId="0" fontId="26" fillId="0" borderId="0"/>
    <xf numFmtId="0" fontId="26" fillId="0" borderId="0"/>
    <xf numFmtId="0" fontId="68" fillId="33" borderId="0" applyNumberFormat="0" applyBorder="0" applyAlignment="0" applyProtection="0"/>
    <xf numFmtId="0" fontId="26" fillId="0" borderId="0"/>
    <xf numFmtId="0" fontId="26" fillId="0" borderId="0"/>
    <xf numFmtId="0" fontId="26" fillId="0" borderId="0"/>
    <xf numFmtId="0" fontId="26" fillId="0" borderId="0"/>
    <xf numFmtId="0" fontId="26" fillId="0" borderId="0"/>
    <xf numFmtId="0" fontId="26" fillId="0" borderId="0"/>
    <xf numFmtId="0" fontId="136" fillId="101" borderId="0" applyNumberFormat="0" applyBorder="0" applyAlignment="0" applyProtection="0"/>
    <xf numFmtId="0" fontId="68" fillId="76" borderId="0" applyNumberFormat="0" applyBorder="0" applyAlignment="0" applyProtection="0"/>
    <xf numFmtId="43" fontId="21" fillId="0" borderId="0" applyFon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161" fillId="0" borderId="0" applyNumberFormat="0" applyFill="0" applyBorder="0" applyAlignment="0" applyProtection="0"/>
    <xf numFmtId="0" fontId="68" fillId="29" borderId="0" applyNumberFormat="0" applyBorder="0" applyAlignment="0" applyProtection="0"/>
    <xf numFmtId="0" fontId="68" fillId="29" borderId="0" applyNumberFormat="0" applyBorder="0" applyAlignment="0" applyProtection="0"/>
    <xf numFmtId="184" fontId="68" fillId="35" borderId="0" applyNumberFormat="0" applyBorder="0" applyAlignment="0" applyProtection="0"/>
    <xf numFmtId="178" fontId="88" fillId="0" borderId="0"/>
    <xf numFmtId="0" fontId="72" fillId="84" borderId="0" applyNumberFormat="0" applyBorder="0" applyAlignment="0" applyProtection="0"/>
    <xf numFmtId="168" fontId="68" fillId="0" borderId="0" applyFont="0" applyFill="0" applyBorder="0" applyAlignment="0" applyProtection="0"/>
    <xf numFmtId="43" fontId="68" fillId="0" borderId="0" applyFont="0" applyFill="0" applyBorder="0" applyAlignment="0" applyProtection="0"/>
    <xf numFmtId="0" fontId="26" fillId="0" borderId="0"/>
    <xf numFmtId="0" fontId="26" fillId="0" borderId="0"/>
    <xf numFmtId="42" fontId="26" fillId="0" borderId="0" applyFont="0" applyFill="0" applyBorder="0" applyAlignment="0" applyProtection="0"/>
    <xf numFmtId="168" fontId="68" fillId="0" borderId="0" applyFont="0" applyFill="0" applyBorder="0" applyAlignment="0" applyProtection="0"/>
    <xf numFmtId="0" fontId="68" fillId="29" borderId="0" applyNumberFormat="0" applyBorder="0" applyAlignment="0" applyProtection="0"/>
    <xf numFmtId="0" fontId="68" fillId="76" borderId="0" applyNumberFormat="0" applyBorder="0" applyAlignment="0" applyProtection="0"/>
    <xf numFmtId="0" fontId="26" fillId="0" borderId="0"/>
    <xf numFmtId="0" fontId="26" fillId="0" borderId="0"/>
    <xf numFmtId="0" fontId="68" fillId="84" borderId="0" applyNumberFormat="0" applyBorder="0" applyAlignment="0" applyProtection="0"/>
    <xf numFmtId="0" fontId="68" fillId="84" borderId="0" applyNumberFormat="0" applyBorder="0" applyAlignment="0" applyProtection="0"/>
    <xf numFmtId="0" fontId="31" fillId="0" borderId="0"/>
    <xf numFmtId="0" fontId="26" fillId="0" borderId="0" applyNumberFormat="0" applyFill="0" applyBorder="0" applyAlignment="0" applyProtection="0"/>
    <xf numFmtId="0" fontId="26" fillId="0" borderId="0"/>
    <xf numFmtId="0" fontId="26" fillId="0" borderId="0"/>
    <xf numFmtId="0" fontId="26" fillId="0" borderId="0"/>
    <xf numFmtId="0" fontId="26" fillId="0" borderId="0"/>
    <xf numFmtId="0" fontId="26" fillId="0" borderId="0"/>
    <xf numFmtId="0" fontId="26" fillId="0" borderId="0"/>
    <xf numFmtId="0" fontId="31" fillId="0" borderId="0"/>
    <xf numFmtId="0" fontId="68" fillId="29" borderId="0" applyNumberFormat="0" applyBorder="0" applyAlignment="0" applyProtection="0"/>
    <xf numFmtId="0" fontId="26" fillId="0" borderId="0"/>
    <xf numFmtId="0" fontId="68" fillId="0" borderId="0" applyNumberFormat="0" applyFont="0" applyFill="0" applyBorder="0" applyAlignment="0" applyProtection="0"/>
    <xf numFmtId="0" fontId="138" fillId="0" borderId="0" applyNumberFormat="0" applyFont="0" applyFill="0" applyBorder="0" applyAlignment="0" applyProtection="0">
      <alignment vertical="top"/>
    </xf>
    <xf numFmtId="0" fontId="72" fillId="100" borderId="0" applyNumberFormat="0" applyBorder="0" applyAlignment="0" applyProtection="0"/>
    <xf numFmtId="0" fontId="31" fillId="0" borderId="0"/>
    <xf numFmtId="0" fontId="31" fillId="0" borderId="0"/>
    <xf numFmtId="0" fontId="68" fillId="33" borderId="0" applyNumberFormat="0" applyBorder="0" applyAlignment="0" applyProtection="0"/>
    <xf numFmtId="0" fontId="68" fillId="33" borderId="0" applyNumberFormat="0" applyBorder="0" applyAlignment="0" applyProtection="0"/>
    <xf numFmtId="0" fontId="68" fillId="84" borderId="0" applyNumberFormat="0" applyBorder="0" applyAlignment="0" applyProtection="0"/>
    <xf numFmtId="0" fontId="68" fillId="84" borderId="0" applyNumberFormat="0" applyBorder="0" applyAlignment="0" applyProtection="0"/>
    <xf numFmtId="0" fontId="68" fillId="33" borderId="0" applyNumberFormat="0" applyBorder="0" applyAlignment="0" applyProtection="0"/>
    <xf numFmtId="0" fontId="31" fillId="0" borderId="0"/>
    <xf numFmtId="0" fontId="31" fillId="0" borderId="0"/>
    <xf numFmtId="0" fontId="26" fillId="0" borderId="0"/>
    <xf numFmtId="0" fontId="26" fillId="0" borderId="0" applyNumberFormat="0" applyFill="0" applyBorder="0" applyAlignment="0" applyProtection="0"/>
    <xf numFmtId="0" fontId="26" fillId="0" borderId="0"/>
    <xf numFmtId="0" fontId="26" fillId="0" borderId="0"/>
    <xf numFmtId="0" fontId="26" fillId="0" borderId="0"/>
    <xf numFmtId="0" fontId="26" fillId="0" borderId="0"/>
    <xf numFmtId="0" fontId="26" fillId="0" borderId="0"/>
    <xf numFmtId="0" fontId="31" fillId="0" borderId="0"/>
    <xf numFmtId="0" fontId="26" fillId="0" borderId="0"/>
    <xf numFmtId="0" fontId="21" fillId="0" borderId="0"/>
    <xf numFmtId="0" fontId="31" fillId="0" borderId="0"/>
    <xf numFmtId="0" fontId="31" fillId="0" borderId="0"/>
    <xf numFmtId="0" fontId="26" fillId="0" borderId="0"/>
    <xf numFmtId="0" fontId="26" fillId="0" borderId="0"/>
    <xf numFmtId="0" fontId="68" fillId="76" borderId="0" applyNumberFormat="0" applyBorder="0" applyAlignment="0" applyProtection="0"/>
    <xf numFmtId="0" fontId="68" fillId="76" borderId="0" applyNumberFormat="0" applyBorder="0" applyAlignment="0" applyProtection="0"/>
    <xf numFmtId="0" fontId="31" fillId="0" borderId="0"/>
    <xf numFmtId="0" fontId="31" fillId="0" borderId="0"/>
    <xf numFmtId="0" fontId="68" fillId="22" borderId="0" applyNumberFormat="0" applyBorder="0" applyAlignment="0" applyProtection="0"/>
    <xf numFmtId="0" fontId="68" fillId="22" borderId="0" applyNumberFormat="0" applyBorder="0" applyAlignment="0" applyProtection="0"/>
    <xf numFmtId="0" fontId="26" fillId="0" borderId="0"/>
    <xf numFmtId="0" fontId="31" fillId="0" borderId="0"/>
    <xf numFmtId="0" fontId="31" fillId="0" borderId="0"/>
    <xf numFmtId="0" fontId="26" fillId="0" borderId="0"/>
    <xf numFmtId="0" fontId="68" fillId="71" borderId="0" applyNumberFormat="0" applyBorder="0" applyAlignment="0" applyProtection="0"/>
    <xf numFmtId="0" fontId="68" fillId="71" borderId="0" applyNumberFormat="0" applyBorder="0" applyAlignment="0" applyProtection="0"/>
    <xf numFmtId="42" fontId="68" fillId="0" borderId="0" applyFont="0" applyFill="0" applyBorder="0" applyAlignment="0" applyProtection="0"/>
    <xf numFmtId="0" fontId="26" fillId="0" borderId="0"/>
    <xf numFmtId="0" fontId="26" fillId="0" borderId="0"/>
    <xf numFmtId="0" fontId="26" fillId="0" borderId="0"/>
    <xf numFmtId="0" fontId="26" fillId="0" borderId="0" applyNumberFormat="0" applyFill="0" applyBorder="0" applyAlignment="0" applyProtection="0"/>
    <xf numFmtId="0" fontId="31" fillId="0" borderId="0"/>
    <xf numFmtId="168" fontId="68" fillId="0" borderId="0" applyFont="0" applyFill="0" applyBorder="0" applyAlignment="0" applyProtection="0"/>
    <xf numFmtId="0" fontId="26" fillId="0" borderId="0"/>
    <xf numFmtId="0" fontId="26" fillId="0" borderId="0"/>
    <xf numFmtId="0" fontId="26" fillId="0" borderId="0"/>
    <xf numFmtId="0" fontId="68" fillId="35" borderId="0" applyNumberFormat="0" applyBorder="0" applyAlignment="0" applyProtection="0"/>
    <xf numFmtId="0" fontId="68" fillId="35" borderId="0" applyNumberFormat="0" applyBorder="0" applyAlignment="0" applyProtection="0"/>
    <xf numFmtId="0" fontId="68" fillId="33" borderId="0" applyNumberFormat="0" applyBorder="0" applyAlignment="0" applyProtection="0"/>
    <xf numFmtId="0" fontId="68" fillId="33" borderId="0" applyNumberFormat="0" applyBorder="0" applyAlignment="0" applyProtection="0"/>
    <xf numFmtId="0" fontId="26" fillId="0" borderId="0"/>
    <xf numFmtId="0" fontId="31" fillId="0" borderId="0"/>
    <xf numFmtId="0" fontId="26" fillId="0" borderId="0" applyNumberFormat="0" applyFill="0" applyBorder="0" applyAlignment="0" applyProtection="0"/>
    <xf numFmtId="0" fontId="140" fillId="103" borderId="0" applyNumberFormat="0" applyBorder="0" applyAlignment="0" applyProtection="0"/>
    <xf numFmtId="0" fontId="31" fillId="0" borderId="0"/>
    <xf numFmtId="0" fontId="31" fillId="0" borderId="0"/>
    <xf numFmtId="0" fontId="68" fillId="22" borderId="0" applyNumberFormat="0" applyBorder="0" applyAlignment="0" applyProtection="0"/>
    <xf numFmtId="0" fontId="26" fillId="0" borderId="0"/>
    <xf numFmtId="0" fontId="72" fillId="60" borderId="0" applyNumberFormat="0" applyBorder="0" applyAlignment="0" applyProtection="0"/>
    <xf numFmtId="0" fontId="31" fillId="0" borderId="0"/>
    <xf numFmtId="0" fontId="31" fillId="0" borderId="0"/>
    <xf numFmtId="42" fontId="68" fillId="0" borderId="0" applyFont="0" applyFill="0" applyBorder="0" applyAlignment="0" applyProtection="0"/>
    <xf numFmtId="0" fontId="31" fillId="0" borderId="0"/>
    <xf numFmtId="0" fontId="31" fillId="0" borderId="0"/>
    <xf numFmtId="0" fontId="26" fillId="0" borderId="0"/>
    <xf numFmtId="0" fontId="26" fillId="0" borderId="0"/>
    <xf numFmtId="0" fontId="26" fillId="0" borderId="0"/>
    <xf numFmtId="0" fontId="26" fillId="0" borderId="0"/>
    <xf numFmtId="0" fontId="31" fillId="0" borderId="0"/>
    <xf numFmtId="0" fontId="31" fillId="0" borderId="0"/>
    <xf numFmtId="0" fontId="26" fillId="0" borderId="0"/>
    <xf numFmtId="0" fontId="68" fillId="22" borderId="0" applyNumberFormat="0" applyBorder="0" applyAlignment="0" applyProtection="0"/>
    <xf numFmtId="0" fontId="68" fillId="22" borderId="0" applyNumberFormat="0" applyBorder="0" applyAlignment="0" applyProtection="0"/>
    <xf numFmtId="168" fontId="68" fillId="0" borderId="0" applyFont="0" applyFill="0" applyBorder="0" applyAlignment="0" applyProtection="0"/>
    <xf numFmtId="0" fontId="137" fillId="0" borderId="0" applyNumberFormat="0" applyFill="0" applyBorder="0" applyAlignment="0" applyProtection="0">
      <alignment vertical="top"/>
      <protection locked="0"/>
    </xf>
    <xf numFmtId="0" fontId="21" fillId="0" borderId="0"/>
    <xf numFmtId="0" fontId="72" fillId="100" borderId="0" applyNumberFormat="0" applyBorder="0" applyAlignment="0" applyProtection="0"/>
    <xf numFmtId="0" fontId="31" fillId="0" borderId="0"/>
    <xf numFmtId="0" fontId="68" fillId="25" borderId="0" applyNumberFormat="0" applyBorder="0" applyAlignment="0" applyProtection="0"/>
    <xf numFmtId="0" fontId="196" fillId="63" borderId="66" applyNumberFormat="0" applyAlignment="0" applyProtection="0"/>
    <xf numFmtId="0" fontId="31" fillId="0" borderId="0"/>
    <xf numFmtId="0" fontId="31" fillId="0" borderId="0"/>
    <xf numFmtId="184" fontId="68" fillId="84" borderId="0" applyNumberFormat="0" applyBorder="0" applyAlignment="0" applyProtection="0"/>
    <xf numFmtId="0" fontId="26" fillId="0" borderId="0"/>
    <xf numFmtId="0" fontId="26" fillId="0" borderId="0"/>
    <xf numFmtId="0" fontId="68" fillId="76" borderId="0" applyNumberFormat="0" applyBorder="0" applyAlignment="0" applyProtection="0"/>
    <xf numFmtId="0" fontId="68" fillId="76" borderId="0" applyNumberFormat="0" applyBorder="0" applyAlignment="0" applyProtection="0"/>
    <xf numFmtId="0" fontId="26" fillId="0" borderId="0"/>
    <xf numFmtId="0" fontId="26" fillId="0" borderId="0"/>
    <xf numFmtId="0" fontId="31" fillId="0" borderId="0"/>
    <xf numFmtId="168" fontId="68" fillId="0" borderId="0" applyFont="0" applyFill="0" applyBorder="0" applyAlignment="0" applyProtection="0"/>
    <xf numFmtId="0" fontId="68" fillId="0" borderId="0" applyNumberFormat="0" applyFont="0" applyFill="0" applyBorder="0" applyAlignment="0" applyProtection="0"/>
    <xf numFmtId="0" fontId="26" fillId="0" borderId="0"/>
    <xf numFmtId="0" fontId="26" fillId="0" borderId="0"/>
    <xf numFmtId="0" fontId="26" fillId="0" borderId="0"/>
    <xf numFmtId="0" fontId="26" fillId="0" borderId="0" applyNumberFormat="0" applyFill="0" applyBorder="0" applyAlignment="0" applyProtection="0"/>
    <xf numFmtId="0" fontId="68" fillId="22" borderId="0" applyNumberFormat="0" applyBorder="0" applyAlignment="0" applyProtection="0"/>
    <xf numFmtId="0" fontId="68" fillId="22" borderId="0" applyNumberFormat="0" applyBorder="0" applyAlignment="0" applyProtection="0"/>
    <xf numFmtId="0" fontId="26" fillId="0" borderId="0"/>
    <xf numFmtId="180" fontId="137" fillId="0" borderId="0" applyNumberFormat="0" applyFill="0" applyBorder="0" applyAlignment="0" applyProtection="0">
      <alignment vertical="top"/>
      <protection locked="0"/>
    </xf>
    <xf numFmtId="0" fontId="21" fillId="0" borderId="0"/>
    <xf numFmtId="0" fontId="68" fillId="22" borderId="0" applyNumberFormat="0" applyBorder="0" applyAlignment="0" applyProtection="0"/>
    <xf numFmtId="0" fontId="26" fillId="0" borderId="0"/>
    <xf numFmtId="0" fontId="31" fillId="0" borderId="0"/>
    <xf numFmtId="0" fontId="68" fillId="25" borderId="0" applyNumberFormat="0" applyBorder="0" applyAlignment="0" applyProtection="0"/>
    <xf numFmtId="0" fontId="31" fillId="0" borderId="0"/>
    <xf numFmtId="0" fontId="68" fillId="84" borderId="0" applyNumberFormat="0" applyBorder="0" applyAlignment="0" applyProtection="0"/>
    <xf numFmtId="0" fontId="26" fillId="0" borderId="0"/>
    <xf numFmtId="184" fontId="68" fillId="84" borderId="0" applyNumberFormat="0" applyBorder="0" applyAlignment="0" applyProtection="0"/>
    <xf numFmtId="0" fontId="31" fillId="0" borderId="0"/>
    <xf numFmtId="0" fontId="31" fillId="0" borderId="0"/>
    <xf numFmtId="0" fontId="21" fillId="0" borderId="0"/>
    <xf numFmtId="0" fontId="26" fillId="0" borderId="0"/>
    <xf numFmtId="0" fontId="26" fillId="0" borderId="0"/>
    <xf numFmtId="0" fontId="26" fillId="0" borderId="0"/>
    <xf numFmtId="0" fontId="26" fillId="0" borderId="0"/>
    <xf numFmtId="0" fontId="26" fillId="0" borderId="0"/>
    <xf numFmtId="184" fontId="133" fillId="60" borderId="0" applyNumberFormat="0" applyBorder="0" applyAlignment="0" applyProtection="0"/>
    <xf numFmtId="0" fontId="26" fillId="0" borderId="0"/>
    <xf numFmtId="0" fontId="26" fillId="0" borderId="0"/>
    <xf numFmtId="0" fontId="26" fillId="0" borderId="0"/>
    <xf numFmtId="0" fontId="26" fillId="0" borderId="0" applyNumberFormat="0" applyFill="0" applyBorder="0" applyAlignment="0" applyProtection="0"/>
    <xf numFmtId="0" fontId="68" fillId="76" borderId="0" applyNumberFormat="0" applyBorder="0" applyAlignment="0" applyProtection="0"/>
    <xf numFmtId="195" fontId="21" fillId="0" borderId="0" applyFont="0" applyFill="0" applyBorder="0" applyAlignment="0" applyProtection="0"/>
    <xf numFmtId="168" fontId="68" fillId="0" borderId="0" applyFont="0" applyFill="0" applyBorder="0" applyAlignment="0" applyProtection="0"/>
    <xf numFmtId="0" fontId="26" fillId="0" borderId="0"/>
    <xf numFmtId="0" fontId="31" fillId="0" borderId="0"/>
    <xf numFmtId="1" fontId="181" fillId="107" borderId="7" applyNumberFormat="0" applyBorder="0" applyAlignment="0">
      <alignment horizontal="center" vertical="top" wrapText="1"/>
      <protection hidden="1"/>
    </xf>
    <xf numFmtId="0" fontId="26" fillId="0" borderId="0"/>
    <xf numFmtId="0" fontId="31" fillId="0" borderId="0"/>
    <xf numFmtId="0" fontId="26" fillId="0" borderId="0" applyNumberFormat="0" applyFill="0" applyBorder="0" applyAlignment="0" applyProtection="0"/>
    <xf numFmtId="0" fontId="26" fillId="0" borderId="0"/>
    <xf numFmtId="0" fontId="26" fillId="0" borderId="0"/>
    <xf numFmtId="0" fontId="26" fillId="0" borderId="0"/>
    <xf numFmtId="0" fontId="68" fillId="33" borderId="0" applyNumberFormat="0" applyBorder="0" applyAlignment="0" applyProtection="0"/>
    <xf numFmtId="0" fontId="31" fillId="0" borderId="0"/>
    <xf numFmtId="168" fontId="68" fillId="0" borderId="0" applyFont="0" applyFill="0" applyBorder="0" applyAlignment="0" applyProtection="0"/>
    <xf numFmtId="0" fontId="31" fillId="0" borderId="0"/>
    <xf numFmtId="0" fontId="31" fillId="0" borderId="0"/>
    <xf numFmtId="0" fontId="26" fillId="0" borderId="0" applyNumberFormat="0" applyFill="0" applyBorder="0" applyAlignment="0" applyProtection="0"/>
    <xf numFmtId="0" fontId="68" fillId="84" borderId="0" applyNumberFormat="0" applyBorder="0" applyAlignment="0" applyProtection="0"/>
    <xf numFmtId="0" fontId="31" fillId="0" borderId="0"/>
    <xf numFmtId="0" fontId="26" fillId="0" borderId="0"/>
    <xf numFmtId="0" fontId="26" fillId="0" borderId="0"/>
    <xf numFmtId="168" fontId="68" fillId="0" borderId="0" applyFont="0" applyFill="0" applyBorder="0" applyAlignment="0" applyProtection="0"/>
    <xf numFmtId="0" fontId="31" fillId="0" borderId="0"/>
    <xf numFmtId="0" fontId="31" fillId="0" borderId="0"/>
    <xf numFmtId="0" fontId="26" fillId="0" borderId="0" applyNumberFormat="0" applyFill="0" applyBorder="0" applyAlignment="0" applyProtection="0"/>
    <xf numFmtId="0" fontId="31" fillId="0" borderId="0"/>
    <xf numFmtId="0" fontId="31" fillId="0" borderId="0"/>
    <xf numFmtId="0" fontId="26" fillId="0" borderId="0"/>
    <xf numFmtId="0" fontId="21" fillId="0" borderId="0"/>
    <xf numFmtId="0" fontId="68" fillId="22" borderId="0" applyNumberFormat="0" applyBorder="0" applyAlignment="0" applyProtection="0"/>
    <xf numFmtId="0" fontId="68" fillId="22" borderId="0" applyNumberFormat="0" applyBorder="0" applyAlignment="0" applyProtection="0"/>
    <xf numFmtId="0" fontId="68" fillId="22" borderId="0" applyNumberFormat="0" applyBorder="0" applyAlignment="0" applyProtection="0"/>
    <xf numFmtId="0" fontId="26" fillId="0" borderId="0"/>
    <xf numFmtId="0" fontId="26" fillId="0" borderId="0"/>
    <xf numFmtId="0" fontId="31" fillId="0" borderId="0"/>
    <xf numFmtId="0" fontId="68" fillId="35" borderId="0" applyNumberFormat="0" applyBorder="0" applyAlignment="0" applyProtection="0"/>
    <xf numFmtId="0" fontId="68" fillId="35" borderId="0" applyNumberFormat="0" applyBorder="0" applyAlignment="0" applyProtection="0"/>
    <xf numFmtId="0" fontId="68" fillId="25" borderId="0" applyNumberFormat="0" applyBorder="0" applyAlignment="0" applyProtection="0"/>
    <xf numFmtId="0" fontId="26" fillId="0" borderId="0"/>
    <xf numFmtId="0" fontId="68" fillId="73" borderId="0" applyNumberFormat="0" applyBorder="0" applyAlignment="0" applyProtection="0"/>
    <xf numFmtId="0" fontId="26" fillId="0" borderId="0"/>
    <xf numFmtId="0" fontId="31" fillId="0" borderId="0"/>
    <xf numFmtId="0" fontId="31" fillId="0" borderId="0"/>
    <xf numFmtId="0" fontId="21" fillId="0" borderId="0"/>
    <xf numFmtId="0" fontId="26" fillId="0" borderId="0"/>
    <xf numFmtId="168" fontId="68" fillId="0" borderId="0" applyFont="0" applyFill="0" applyBorder="0" applyAlignment="0" applyProtection="0"/>
    <xf numFmtId="0" fontId="26" fillId="0" borderId="0"/>
    <xf numFmtId="0" fontId="68" fillId="71" borderId="0" applyNumberFormat="0" applyBorder="0" applyAlignment="0" applyProtection="0"/>
    <xf numFmtId="0" fontId="68" fillId="76" borderId="0" applyNumberFormat="0" applyBorder="0" applyAlignment="0" applyProtection="0"/>
    <xf numFmtId="0" fontId="68" fillId="76" borderId="0" applyNumberFormat="0" applyBorder="0" applyAlignment="0" applyProtection="0"/>
    <xf numFmtId="168" fontId="68" fillId="0" borderId="0" applyFont="0" applyFill="0" applyBorder="0" applyAlignment="0" applyProtection="0"/>
    <xf numFmtId="0" fontId="31" fillId="0" borderId="0"/>
    <xf numFmtId="0" fontId="68" fillId="35" borderId="0" applyNumberFormat="0" applyBorder="0" applyAlignment="0" applyProtection="0"/>
    <xf numFmtId="0" fontId="68" fillId="35" borderId="0" applyNumberFormat="0" applyBorder="0" applyAlignment="0" applyProtection="0"/>
    <xf numFmtId="0" fontId="26" fillId="0" borderId="0"/>
    <xf numFmtId="0" fontId="68" fillId="22" borderId="0" applyNumberFormat="0" applyBorder="0" applyAlignment="0" applyProtection="0"/>
    <xf numFmtId="0" fontId="68" fillId="22" borderId="0" applyNumberFormat="0" applyBorder="0" applyAlignment="0" applyProtection="0"/>
    <xf numFmtId="0" fontId="26" fillId="0" borderId="0"/>
    <xf numFmtId="0" fontId="68" fillId="84" borderId="0" applyNumberFormat="0" applyBorder="0" applyAlignment="0" applyProtection="0"/>
    <xf numFmtId="0" fontId="26" fillId="0" borderId="0"/>
    <xf numFmtId="0" fontId="26" fillId="0" borderId="0"/>
    <xf numFmtId="0" fontId="26" fillId="0" borderId="0"/>
    <xf numFmtId="0" fontId="31" fillId="0" borderId="0"/>
    <xf numFmtId="0" fontId="31" fillId="0" borderId="0"/>
    <xf numFmtId="0" fontId="26" fillId="0" borderId="0"/>
    <xf numFmtId="0" fontId="31" fillId="0" borderId="0"/>
    <xf numFmtId="0" fontId="31" fillId="0" borderId="0"/>
    <xf numFmtId="0" fontId="68" fillId="35" borderId="0" applyNumberFormat="0" applyBorder="0" applyAlignment="0" applyProtection="0"/>
    <xf numFmtId="0" fontId="68" fillId="71" borderId="0" applyNumberFormat="0" applyBorder="0" applyAlignment="0" applyProtection="0"/>
    <xf numFmtId="0" fontId="68" fillId="76" borderId="0" applyNumberFormat="0" applyBorder="0" applyAlignment="0" applyProtection="0"/>
    <xf numFmtId="0" fontId="68" fillId="76" borderId="0" applyNumberFormat="0" applyBorder="0" applyAlignment="0" applyProtection="0"/>
    <xf numFmtId="168" fontId="68" fillId="0" borderId="0" applyFont="0" applyFill="0" applyBorder="0" applyAlignment="0" applyProtection="0"/>
    <xf numFmtId="0" fontId="26" fillId="0" borderId="0"/>
    <xf numFmtId="0" fontId="21" fillId="0" borderId="0"/>
    <xf numFmtId="0" fontId="68" fillId="84" borderId="0" applyNumberFormat="0" applyBorder="0" applyAlignment="0" applyProtection="0"/>
    <xf numFmtId="0" fontId="26" fillId="0" borderId="0"/>
    <xf numFmtId="0" fontId="31" fillId="0" borderId="0"/>
    <xf numFmtId="0" fontId="26" fillId="0" borderId="0"/>
    <xf numFmtId="0" fontId="26" fillId="0" borderId="0"/>
    <xf numFmtId="0" fontId="68" fillId="22" borderId="0" applyNumberFormat="0" applyBorder="0" applyAlignment="0" applyProtection="0"/>
    <xf numFmtId="0" fontId="68" fillId="22" borderId="0" applyNumberFormat="0" applyBorder="0" applyAlignment="0" applyProtection="0"/>
    <xf numFmtId="0" fontId="26" fillId="0" borderId="0"/>
    <xf numFmtId="0" fontId="26" fillId="0" borderId="0"/>
    <xf numFmtId="0" fontId="26" fillId="0" borderId="0"/>
    <xf numFmtId="0" fontId="68" fillId="35" borderId="0" applyNumberFormat="0" applyBorder="0" applyAlignment="0" applyProtection="0"/>
    <xf numFmtId="0" fontId="26" fillId="0" borderId="0" applyNumberFormat="0" applyFill="0" applyBorder="0" applyAlignment="0" applyProtection="0"/>
    <xf numFmtId="0" fontId="26" fillId="0" borderId="0"/>
    <xf numFmtId="0" fontId="68" fillId="60" borderId="0" applyNumberFormat="0" applyBorder="0" applyAlignment="0" applyProtection="0"/>
    <xf numFmtId="0" fontId="68" fillId="60" borderId="0" applyNumberFormat="0" applyBorder="0" applyAlignment="0" applyProtection="0"/>
    <xf numFmtId="168" fontId="68" fillId="0" borderId="0" applyFont="0" applyFill="0" applyBorder="0" applyAlignment="0" applyProtection="0"/>
    <xf numFmtId="0" fontId="26" fillId="0" borderId="0"/>
    <xf numFmtId="0" fontId="68" fillId="84" borderId="0" applyNumberFormat="0" applyBorder="0" applyAlignment="0" applyProtection="0"/>
    <xf numFmtId="0" fontId="31" fillId="0" borderId="0"/>
    <xf numFmtId="0" fontId="31" fillId="0" borderId="0"/>
    <xf numFmtId="0" fontId="31" fillId="0" borderId="0"/>
    <xf numFmtId="0" fontId="31" fillId="0" borderId="0"/>
    <xf numFmtId="0" fontId="31" fillId="0" borderId="0"/>
    <xf numFmtId="0" fontId="31" fillId="0" borderId="0"/>
    <xf numFmtId="0" fontId="26" fillId="0" borderId="0"/>
    <xf numFmtId="0" fontId="26" fillId="0" borderId="0"/>
    <xf numFmtId="0" fontId="26" fillId="0" borderId="0"/>
    <xf numFmtId="0" fontId="68" fillId="60" borderId="0" applyNumberFormat="0" applyBorder="0" applyAlignment="0" applyProtection="0"/>
    <xf numFmtId="0" fontId="68" fillId="60" borderId="0" applyNumberFormat="0" applyBorder="0" applyAlignment="0" applyProtection="0"/>
    <xf numFmtId="168" fontId="68" fillId="0" borderId="0" applyFont="0" applyFill="0" applyBorder="0" applyAlignment="0" applyProtection="0"/>
    <xf numFmtId="0" fontId="26" fillId="0" borderId="0"/>
    <xf numFmtId="0" fontId="26" fillId="0" borderId="0"/>
    <xf numFmtId="0" fontId="26" fillId="0" borderId="0"/>
    <xf numFmtId="0" fontId="68" fillId="71" borderId="0" applyNumberFormat="0" applyBorder="0" applyAlignment="0" applyProtection="0"/>
    <xf numFmtId="0" fontId="68" fillId="71" borderId="0" applyNumberFormat="0" applyBorder="0" applyAlignment="0" applyProtection="0"/>
    <xf numFmtId="168" fontId="68" fillId="0" borderId="0" applyFont="0" applyFill="0" applyBorder="0" applyAlignment="0" applyProtection="0"/>
    <xf numFmtId="41" fontId="34" fillId="0" borderId="0" applyFont="0" applyFill="0" applyBorder="0" applyAlignment="0" applyProtection="0"/>
    <xf numFmtId="0" fontId="26" fillId="0" borderId="0"/>
    <xf numFmtId="0" fontId="26" fillId="0" borderId="0"/>
    <xf numFmtId="0" fontId="26" fillId="0" borderId="0"/>
    <xf numFmtId="0" fontId="26" fillId="0" borderId="0"/>
    <xf numFmtId="0" fontId="26" fillId="0" borderId="0" applyNumberFormat="0" applyFill="0" applyBorder="0" applyAlignment="0" applyProtection="0"/>
    <xf numFmtId="0" fontId="26" fillId="0" borderId="0"/>
    <xf numFmtId="0" fontId="68" fillId="22" borderId="0" applyNumberFormat="0" applyBorder="0" applyAlignment="0" applyProtection="0"/>
    <xf numFmtId="0" fontId="26" fillId="0" borderId="0"/>
    <xf numFmtId="0" fontId="26" fillId="0" borderId="0"/>
    <xf numFmtId="0" fontId="68" fillId="33" borderId="0" applyNumberFormat="0" applyBorder="0" applyAlignment="0" applyProtection="0"/>
    <xf numFmtId="0" fontId="68" fillId="33" borderId="0" applyNumberFormat="0" applyBorder="0" applyAlignment="0" applyProtection="0"/>
    <xf numFmtId="0" fontId="21" fillId="0" borderId="0"/>
    <xf numFmtId="0" fontId="68" fillId="84" borderId="0" applyNumberFormat="0" applyBorder="0" applyAlignment="0" applyProtection="0"/>
    <xf numFmtId="0" fontId="26" fillId="0" borderId="0"/>
    <xf numFmtId="0" fontId="26" fillId="0" borderId="0"/>
    <xf numFmtId="0" fontId="31" fillId="0" borderId="0"/>
    <xf numFmtId="0" fontId="31" fillId="0" borderId="0"/>
    <xf numFmtId="0" fontId="26" fillId="0" borderId="0"/>
    <xf numFmtId="0" fontId="68" fillId="71" borderId="0" applyNumberFormat="0" applyBorder="0" applyAlignment="0" applyProtection="0"/>
    <xf numFmtId="0" fontId="26" fillId="0" borderId="0"/>
    <xf numFmtId="0" fontId="26" fillId="0" borderId="0"/>
    <xf numFmtId="0" fontId="26" fillId="0" borderId="0" applyNumberFormat="0" applyFill="0" applyBorder="0" applyAlignment="0" applyProtection="0"/>
    <xf numFmtId="0" fontId="68" fillId="33" borderId="0" applyNumberFormat="0" applyBorder="0" applyAlignment="0" applyProtection="0"/>
    <xf numFmtId="0" fontId="68" fillId="33" borderId="0" applyNumberFormat="0" applyBorder="0" applyAlignment="0" applyProtection="0"/>
    <xf numFmtId="0" fontId="26" fillId="0" borderId="0"/>
    <xf numFmtId="0" fontId="68" fillId="84" borderId="0" applyNumberFormat="0" applyBorder="0" applyAlignment="0" applyProtection="0"/>
    <xf numFmtId="0" fontId="68" fillId="84" borderId="0" applyNumberFormat="0" applyBorder="0" applyAlignment="0" applyProtection="0"/>
    <xf numFmtId="0" fontId="31" fillId="0" borderId="0"/>
    <xf numFmtId="0" fontId="31" fillId="0" borderId="0"/>
    <xf numFmtId="0" fontId="72" fillId="100" borderId="0" applyNumberFormat="0" applyBorder="0" applyAlignment="0" applyProtection="0"/>
    <xf numFmtId="0" fontId="26" fillId="0" borderId="0"/>
    <xf numFmtId="0" fontId="31" fillId="0" borderId="0"/>
    <xf numFmtId="0" fontId="31" fillId="0" borderId="0"/>
    <xf numFmtId="0" fontId="26" fillId="0" borderId="0"/>
    <xf numFmtId="0" fontId="26" fillId="0" borderId="0"/>
    <xf numFmtId="0" fontId="26" fillId="0" borderId="0"/>
    <xf numFmtId="0" fontId="26" fillId="0" borderId="0"/>
    <xf numFmtId="168" fontId="68" fillId="0" borderId="0" applyFont="0" applyFill="0" applyBorder="0" applyAlignment="0" applyProtection="0"/>
    <xf numFmtId="0" fontId="68" fillId="0" borderId="0" applyNumberFormat="0" applyFont="0" applyFill="0" applyBorder="0" applyAlignment="0" applyProtection="0"/>
    <xf numFmtId="0" fontId="68" fillId="33" borderId="0" applyNumberFormat="0" applyBorder="0" applyAlignment="0" applyProtection="0"/>
    <xf numFmtId="0" fontId="68" fillId="33" borderId="0" applyNumberFormat="0" applyBorder="0" applyAlignment="0" applyProtection="0"/>
    <xf numFmtId="0" fontId="26" fillId="0" borderId="0"/>
    <xf numFmtId="0" fontId="26" fillId="0" borderId="0"/>
    <xf numFmtId="0" fontId="26" fillId="0" borderId="0"/>
    <xf numFmtId="0" fontId="26" fillId="0" borderId="0"/>
    <xf numFmtId="0" fontId="26" fillId="0" borderId="0"/>
    <xf numFmtId="0" fontId="31" fillId="0" borderId="0"/>
    <xf numFmtId="0" fontId="31" fillId="0" borderId="0"/>
    <xf numFmtId="0" fontId="26" fillId="0" borderId="0" applyNumberFormat="0" applyFill="0" applyBorder="0" applyAlignment="0" applyProtection="0"/>
    <xf numFmtId="0" fontId="26" fillId="0" borderId="0"/>
    <xf numFmtId="0" fontId="26" fillId="0" borderId="0"/>
    <xf numFmtId="0" fontId="26" fillId="0" borderId="0"/>
    <xf numFmtId="0" fontId="26" fillId="0" borderId="0"/>
    <xf numFmtId="0" fontId="68" fillId="22" borderId="0" applyNumberFormat="0" applyBorder="0" applyAlignment="0" applyProtection="0"/>
    <xf numFmtId="0" fontId="26" fillId="0" borderId="0"/>
    <xf numFmtId="0" fontId="26" fillId="0" borderId="0"/>
    <xf numFmtId="0" fontId="21" fillId="0" borderId="0"/>
    <xf numFmtId="0" fontId="26" fillId="0" borderId="0"/>
    <xf numFmtId="0" fontId="26" fillId="0" borderId="0"/>
    <xf numFmtId="0" fontId="26" fillId="0" borderId="0"/>
    <xf numFmtId="42" fontId="68" fillId="0" borderId="0" applyFont="0" applyFill="0" applyBorder="0" applyAlignment="0" applyProtection="0"/>
    <xf numFmtId="0" fontId="68" fillId="76" borderId="0" applyNumberFormat="0" applyBorder="0" applyAlignment="0" applyProtection="0"/>
    <xf numFmtId="0" fontId="68" fillId="76" borderId="0" applyNumberFormat="0" applyBorder="0" applyAlignment="0" applyProtection="0"/>
    <xf numFmtId="0" fontId="26" fillId="0" borderId="0"/>
    <xf numFmtId="0" fontId="31" fillId="0" borderId="0"/>
    <xf numFmtId="0" fontId="31" fillId="0" borderId="0"/>
    <xf numFmtId="0" fontId="26" fillId="0" borderId="0"/>
    <xf numFmtId="42" fontId="68" fillId="0" borderId="0" applyFont="0" applyFill="0" applyBorder="0" applyAlignment="0" applyProtection="0"/>
    <xf numFmtId="0" fontId="68" fillId="76" borderId="0" applyNumberFormat="0" applyBorder="0" applyAlignment="0" applyProtection="0"/>
    <xf numFmtId="0" fontId="68" fillId="76" borderId="0" applyNumberFormat="0" applyBorder="0" applyAlignment="0" applyProtection="0"/>
    <xf numFmtId="0" fontId="23" fillId="0" borderId="0" applyNumberFormat="0" applyFill="0" applyBorder="0" applyAlignment="0" applyProtection="0"/>
    <xf numFmtId="0" fontId="68" fillId="71" borderId="0" applyNumberFormat="0" applyBorder="0" applyAlignment="0" applyProtection="0"/>
    <xf numFmtId="0" fontId="26" fillId="0" borderId="0" applyNumberFormat="0" applyFill="0" applyBorder="0" applyAlignment="0" applyProtection="0"/>
    <xf numFmtId="0" fontId="26" fillId="0" borderId="0"/>
    <xf numFmtId="0" fontId="148" fillId="84" borderId="57" applyNumberFormat="0" applyAlignment="0" applyProtection="0"/>
    <xf numFmtId="0" fontId="26" fillId="0" borderId="0"/>
    <xf numFmtId="0" fontId="31" fillId="0" borderId="0"/>
    <xf numFmtId="0" fontId="31" fillId="0" borderId="0"/>
    <xf numFmtId="0" fontId="68" fillId="22" borderId="0" applyNumberFormat="0" applyBorder="0" applyAlignment="0" applyProtection="0"/>
    <xf numFmtId="0" fontId="68" fillId="71" borderId="0" applyNumberFormat="0" applyBorder="0" applyAlignment="0" applyProtection="0"/>
    <xf numFmtId="0" fontId="68" fillId="71" borderId="0" applyNumberFormat="0" applyBorder="0" applyAlignment="0" applyProtection="0"/>
    <xf numFmtId="0" fontId="95" fillId="0" borderId="0"/>
    <xf numFmtId="168" fontId="68" fillId="0" borderId="0" applyFont="0" applyFill="0" applyBorder="0" applyAlignment="0" applyProtection="0"/>
    <xf numFmtId="0" fontId="31" fillId="0" borderId="0"/>
    <xf numFmtId="0" fontId="31" fillId="0" borderId="0"/>
    <xf numFmtId="42" fontId="68" fillId="0" borderId="0" applyFont="0" applyFill="0" applyBorder="0" applyAlignment="0" applyProtection="0"/>
    <xf numFmtId="0" fontId="95" fillId="0" borderId="0"/>
    <xf numFmtId="0" fontId="26" fillId="0" borderId="0"/>
    <xf numFmtId="0" fontId="26" fillId="0" borderId="0"/>
    <xf numFmtId="0" fontId="95" fillId="0" borderId="0"/>
    <xf numFmtId="0" fontId="26" fillId="0" borderId="0"/>
    <xf numFmtId="0" fontId="23" fillId="0" borderId="0" applyNumberFormat="0" applyFill="0" applyBorder="0" applyAlignment="0" applyProtection="0"/>
    <xf numFmtId="0" fontId="26" fillId="0" borderId="0"/>
    <xf numFmtId="0" fontId="68" fillId="35" borderId="0" applyNumberFormat="0" applyBorder="0" applyAlignment="0" applyProtection="0"/>
    <xf numFmtId="0" fontId="26" fillId="0" borderId="0"/>
    <xf numFmtId="0" fontId="31" fillId="0" borderId="0"/>
    <xf numFmtId="0" fontId="31" fillId="0" borderId="0"/>
    <xf numFmtId="0" fontId="68" fillId="22" borderId="0" applyNumberFormat="0" applyBorder="0" applyAlignment="0" applyProtection="0"/>
    <xf numFmtId="0" fontId="68" fillId="22" borderId="0" applyNumberFormat="0" applyBorder="0" applyAlignment="0" applyProtection="0"/>
    <xf numFmtId="0" fontId="26" fillId="0" borderId="0"/>
    <xf numFmtId="0" fontId="26" fillId="0" borderId="0"/>
    <xf numFmtId="0" fontId="31" fillId="0" borderId="0"/>
    <xf numFmtId="4" fontId="143" fillId="99" borderId="12">
      <alignment horizontal="right" vertical="center" indent="1"/>
    </xf>
    <xf numFmtId="0" fontId="26" fillId="0" borderId="0"/>
    <xf numFmtId="0" fontId="26" fillId="0" borderId="0"/>
    <xf numFmtId="0" fontId="68" fillId="83" borderId="0" applyNumberFormat="0" applyBorder="0" applyAlignment="0" applyProtection="0"/>
    <xf numFmtId="0" fontId="68" fillId="25" borderId="0" applyNumberFormat="0" applyBorder="0" applyAlignment="0" applyProtection="0"/>
    <xf numFmtId="0" fontId="68" fillId="25" borderId="0" applyNumberFormat="0" applyBorder="0" applyAlignment="0" applyProtection="0"/>
    <xf numFmtId="0" fontId="26" fillId="0" borderId="0"/>
    <xf numFmtId="0" fontId="68" fillId="84" borderId="0" applyNumberFormat="0" applyBorder="0" applyAlignment="0" applyProtection="0"/>
    <xf numFmtId="0" fontId="72" fillId="113" borderId="0" applyNumberFormat="0" applyBorder="0" applyAlignment="0" applyProtection="0"/>
    <xf numFmtId="168" fontId="68" fillId="0" borderId="0" applyFont="0" applyFill="0" applyBorder="0" applyAlignment="0" applyProtection="0"/>
    <xf numFmtId="22" fontId="26" fillId="0" borderId="0" applyFont="0" applyFill="0" applyBorder="0" applyAlignment="0" applyProtection="0">
      <alignment wrapText="1"/>
    </xf>
    <xf numFmtId="0" fontId="95" fillId="0" borderId="0"/>
    <xf numFmtId="0" fontId="68" fillId="22" borderId="0" applyNumberFormat="0" applyBorder="0" applyAlignment="0" applyProtection="0"/>
    <xf numFmtId="0" fontId="68" fillId="22" borderId="0" applyNumberFormat="0" applyBorder="0" applyAlignment="0" applyProtection="0"/>
    <xf numFmtId="0" fontId="26" fillId="0" borderId="0"/>
    <xf numFmtId="0" fontId="26" fillId="0" borderId="0"/>
    <xf numFmtId="211" fontId="26" fillId="0" borderId="0" applyFont="0" applyFill="0" applyBorder="0" applyAlignment="0" applyProtection="0"/>
    <xf numFmtId="0" fontId="26" fillId="0" borderId="0"/>
    <xf numFmtId="0" fontId="26" fillId="0" borderId="0"/>
    <xf numFmtId="0" fontId="31" fillId="0" borderId="0"/>
    <xf numFmtId="0" fontId="31" fillId="0" borderId="0"/>
    <xf numFmtId="0" fontId="68" fillId="25" borderId="0" applyNumberFormat="0" applyBorder="0" applyAlignment="0" applyProtection="0"/>
    <xf numFmtId="0" fontId="68" fillId="25" borderId="0" applyNumberFormat="0" applyBorder="0" applyAlignment="0" applyProtection="0"/>
    <xf numFmtId="0" fontId="26" fillId="0" borderId="0"/>
    <xf numFmtId="0" fontId="68" fillId="84" borderId="0" applyNumberFormat="0" applyBorder="0" applyAlignment="0" applyProtection="0"/>
    <xf numFmtId="168" fontId="68" fillId="0" borderId="0" applyFont="0" applyFill="0" applyBorder="0" applyAlignment="0" applyProtection="0"/>
    <xf numFmtId="0" fontId="31" fillId="0" borderId="0"/>
    <xf numFmtId="0" fontId="95" fillId="0" borderId="0"/>
    <xf numFmtId="0" fontId="26" fillId="0" borderId="0"/>
    <xf numFmtId="0" fontId="26" fillId="0" borderId="0"/>
    <xf numFmtId="0" fontId="26" fillId="0" borderId="0"/>
    <xf numFmtId="0" fontId="31" fillId="0" borderId="0"/>
    <xf numFmtId="0" fontId="23" fillId="0" borderId="0" applyNumberFormat="0" applyFill="0" applyBorder="0" applyAlignment="0" applyProtection="0"/>
    <xf numFmtId="0" fontId="26" fillId="0" borderId="0"/>
    <xf numFmtId="0" fontId="68" fillId="0" borderId="0" applyNumberFormat="0" applyFont="0" applyFill="0" applyBorder="0" applyAlignment="0" applyProtection="0"/>
    <xf numFmtId="0" fontId="26" fillId="0" borderId="0"/>
    <xf numFmtId="0" fontId="68" fillId="22" borderId="0" applyNumberFormat="0" applyBorder="0" applyAlignment="0" applyProtection="0"/>
    <xf numFmtId="0" fontId="68" fillId="22" borderId="0" applyNumberFormat="0" applyBorder="0" applyAlignment="0" applyProtection="0"/>
    <xf numFmtId="0" fontId="26" fillId="0" borderId="0"/>
    <xf numFmtId="0" fontId="26" fillId="0" borderId="0"/>
    <xf numFmtId="0" fontId="26" fillId="0" borderId="0"/>
    <xf numFmtId="0" fontId="72" fillId="73" borderId="0" applyNumberFormat="0" applyBorder="0" applyAlignment="0" applyProtection="0"/>
    <xf numFmtId="0" fontId="31" fillId="0" borderId="0"/>
    <xf numFmtId="0" fontId="31" fillId="0" borderId="0"/>
    <xf numFmtId="42" fontId="68" fillId="0" borderId="0" applyFont="0" applyFill="0" applyBorder="0" applyAlignment="0" applyProtection="0"/>
    <xf numFmtId="0" fontId="31" fillId="0" borderId="0"/>
    <xf numFmtId="0" fontId="31" fillId="0" borderId="0"/>
    <xf numFmtId="0" fontId="26" fillId="0" borderId="0"/>
    <xf numFmtId="0" fontId="26" fillId="0" borderId="0"/>
    <xf numFmtId="168" fontId="68" fillId="0" borderId="0" applyFont="0" applyFill="0" applyBorder="0" applyAlignment="0" applyProtection="0"/>
    <xf numFmtId="0" fontId="95" fillId="0" borderId="0"/>
    <xf numFmtId="0" fontId="21" fillId="0" borderId="0"/>
    <xf numFmtId="0" fontId="26" fillId="0" borderId="0" applyNumberFormat="0" applyFill="0" applyBorder="0" applyAlignment="0" applyProtection="0"/>
    <xf numFmtId="0" fontId="68" fillId="60" borderId="0" applyNumberFormat="0" applyBorder="0" applyAlignment="0" applyProtection="0"/>
    <xf numFmtId="0" fontId="68" fillId="60" borderId="0" applyNumberFormat="0" applyBorder="0" applyAlignment="0" applyProtection="0"/>
    <xf numFmtId="0" fontId="31" fillId="0" borderId="0"/>
    <xf numFmtId="0" fontId="31" fillId="0" borderId="0"/>
    <xf numFmtId="0" fontId="26" fillId="0" borderId="0"/>
    <xf numFmtId="194" fontId="135" fillId="0" borderId="0" applyFont="0" applyFill="0" applyBorder="0" applyAlignment="0" applyProtection="0"/>
    <xf numFmtId="0" fontId="31" fillId="0" borderId="0"/>
    <xf numFmtId="0" fontId="31" fillId="0" borderId="0"/>
    <xf numFmtId="0" fontId="68" fillId="35" borderId="0" applyNumberFormat="0" applyBorder="0" applyAlignment="0" applyProtection="0"/>
    <xf numFmtId="210" fontId="26" fillId="0" borderId="0" applyFont="0" applyFill="0" applyBorder="0" applyAlignment="0" applyProtection="0"/>
    <xf numFmtId="43" fontId="26" fillId="0" borderId="0" applyFont="0" applyFill="0" applyBorder="0" applyAlignment="0" applyProtection="0"/>
    <xf numFmtId="0" fontId="26" fillId="0" borderId="0"/>
    <xf numFmtId="0" fontId="26" fillId="0" borderId="0">
      <alignment vertical="top"/>
    </xf>
    <xf numFmtId="0" fontId="26" fillId="0" borderId="0"/>
    <xf numFmtId="0" fontId="26" fillId="0" borderId="0"/>
    <xf numFmtId="0" fontId="68" fillId="33" borderId="0" applyNumberFormat="0" applyBorder="0" applyAlignment="0" applyProtection="0"/>
    <xf numFmtId="0" fontId="68" fillId="33" borderId="0" applyNumberFormat="0" applyBorder="0" applyAlignment="0" applyProtection="0"/>
    <xf numFmtId="0" fontId="26" fillId="0" borderId="0">
      <alignment vertical="top"/>
    </xf>
    <xf numFmtId="0" fontId="31" fillId="0" borderId="0"/>
    <xf numFmtId="0" fontId="26" fillId="0" borderId="0"/>
    <xf numFmtId="0" fontId="26" fillId="0" borderId="0"/>
    <xf numFmtId="0" fontId="26" fillId="0" borderId="0">
      <alignment vertical="top"/>
    </xf>
    <xf numFmtId="0" fontId="68" fillId="0" borderId="0" applyNumberFormat="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210" fontId="26" fillId="0" borderId="0" applyFont="0" applyFill="0" applyBorder="0" applyAlignment="0" applyProtection="0"/>
    <xf numFmtId="0" fontId="68" fillId="84" borderId="0" applyNumberFormat="0" applyBorder="0" applyAlignment="0" applyProtection="0"/>
    <xf numFmtId="0" fontId="68" fillId="84" borderId="0" applyNumberFormat="0" applyBorder="0" applyAlignment="0" applyProtection="0"/>
    <xf numFmtId="168" fontId="68" fillId="0" borderId="0" applyFont="0" applyFill="0" applyBorder="0" applyAlignment="0" applyProtection="0"/>
    <xf numFmtId="43" fontId="68" fillId="0" borderId="0" applyFont="0" applyFill="0" applyBorder="0" applyAlignment="0" applyProtection="0"/>
    <xf numFmtId="0" fontId="31" fillId="0" borderId="0"/>
    <xf numFmtId="0" fontId="31" fillId="0" borderId="0"/>
    <xf numFmtId="198" fontId="26" fillId="0" borderId="0" applyFont="0" applyFill="0" applyBorder="0" applyAlignment="0" applyProtection="0"/>
    <xf numFmtId="217" fontId="34" fillId="0" borderId="0" applyFont="0" applyFill="0" applyBorder="0" applyAlignment="0" applyProtection="0"/>
    <xf numFmtId="0" fontId="26" fillId="0" borderId="0"/>
    <xf numFmtId="0" fontId="26" fillId="0" borderId="0"/>
    <xf numFmtId="0" fontId="31" fillId="0" borderId="0"/>
    <xf numFmtId="0" fontId="31" fillId="0" borderId="0"/>
    <xf numFmtId="0" fontId="26" fillId="0" borderId="0" applyNumberFormat="0" applyFill="0" applyBorder="0" applyAlignment="0" applyProtection="0"/>
    <xf numFmtId="42" fontId="26" fillId="0" borderId="0" applyFont="0" applyFill="0" applyBorder="0" applyAlignment="0" applyProtection="0"/>
    <xf numFmtId="0" fontId="68" fillId="84" borderId="0" applyNumberFormat="0" applyBorder="0" applyAlignment="0" applyProtection="0"/>
    <xf numFmtId="0" fontId="68" fillId="84" borderId="0" applyNumberFormat="0" applyBorder="0" applyAlignment="0" applyProtection="0"/>
    <xf numFmtId="0" fontId="26" fillId="0" borderId="0"/>
    <xf numFmtId="0" fontId="26" fillId="0" borderId="0"/>
    <xf numFmtId="0" fontId="26" fillId="0" borderId="0"/>
    <xf numFmtId="0" fontId="31" fillId="0" borderId="0"/>
    <xf numFmtId="0" fontId="68" fillId="22" borderId="0" applyNumberFormat="0" applyBorder="0" applyAlignment="0" applyProtection="0"/>
    <xf numFmtId="0" fontId="68" fillId="22" borderId="0" applyNumberFormat="0" applyBorder="0" applyAlignment="0" applyProtection="0"/>
    <xf numFmtId="0" fontId="26" fillId="0" borderId="0" applyNumberFormat="0" applyFill="0" applyBorder="0" applyAlignment="0" applyProtection="0"/>
    <xf numFmtId="0" fontId="26" fillId="0" borderId="0"/>
    <xf numFmtId="0" fontId="26" fillId="0" borderId="0" applyNumberFormat="0" applyFill="0" applyBorder="0" applyAlignment="0" applyProtection="0"/>
    <xf numFmtId="0" fontId="26" fillId="0" borderId="0" applyNumberFormat="0" applyFill="0" applyBorder="0" applyAlignment="0" applyProtection="0"/>
    <xf numFmtId="0" fontId="26"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6" fillId="0" borderId="0"/>
    <xf numFmtId="0" fontId="31" fillId="0" borderId="0"/>
    <xf numFmtId="0" fontId="31" fillId="0" borderId="0"/>
    <xf numFmtId="0" fontId="31" fillId="0" borderId="0"/>
    <xf numFmtId="0" fontId="72" fillId="84" borderId="0" applyNumberFormat="0" applyBorder="0" applyAlignment="0" applyProtection="0"/>
    <xf numFmtId="0" fontId="26" fillId="0" borderId="0"/>
    <xf numFmtId="0" fontId="26" fillId="0" borderId="0" applyNumberFormat="0" applyFill="0" applyBorder="0" applyAlignment="0" applyProtection="0"/>
    <xf numFmtId="0" fontId="26" fillId="0" borderId="0"/>
    <xf numFmtId="0" fontId="26" fillId="0" borderId="0"/>
    <xf numFmtId="0" fontId="26" fillId="0" borderId="0" applyNumberFormat="0" applyFill="0" applyBorder="0" applyAlignment="0" applyProtection="0"/>
    <xf numFmtId="0" fontId="31" fillId="0" borderId="0"/>
    <xf numFmtId="0" fontId="31" fillId="0" borderId="0"/>
    <xf numFmtId="0" fontId="31" fillId="0" borderId="0"/>
    <xf numFmtId="0" fontId="31" fillId="0" borderId="0"/>
    <xf numFmtId="194" fontId="135" fillId="0" borderId="0" applyFon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68" fillId="60" borderId="0" applyNumberFormat="0" applyBorder="0" applyAlignment="0" applyProtection="0"/>
    <xf numFmtId="0" fontId="68" fillId="60" borderId="0" applyNumberFormat="0" applyBorder="0" applyAlignment="0" applyProtection="0"/>
    <xf numFmtId="0" fontId="26" fillId="0" borderId="0" applyNumberFormat="0" applyFill="0" applyBorder="0" applyAlignment="0" applyProtection="0"/>
    <xf numFmtId="0" fontId="31" fillId="0" borderId="0"/>
    <xf numFmtId="0" fontId="95" fillId="0" borderId="0"/>
    <xf numFmtId="0" fontId="68" fillId="33" borderId="0" applyNumberFormat="0" applyBorder="0" applyAlignment="0" applyProtection="0"/>
    <xf numFmtId="0" fontId="68" fillId="33" borderId="0" applyNumberFormat="0" applyBorder="0" applyAlignment="0" applyProtection="0"/>
    <xf numFmtId="0" fontId="26" fillId="0" borderId="0"/>
    <xf numFmtId="0" fontId="26" fillId="0" borderId="0" applyNumberFormat="0" applyFill="0" applyBorder="0" applyAlignment="0" applyProtection="0"/>
    <xf numFmtId="0" fontId="26" fillId="0" borderId="0" applyNumberFormat="0" applyFill="0" applyBorder="0" applyAlignment="0" applyProtection="0"/>
    <xf numFmtId="0" fontId="31" fillId="0" borderId="0"/>
    <xf numFmtId="0" fontId="31" fillId="0" borderId="0"/>
    <xf numFmtId="0" fontId="68" fillId="84" borderId="0" applyNumberFormat="0" applyBorder="0" applyAlignment="0" applyProtection="0"/>
    <xf numFmtId="0" fontId="68" fillId="84" borderId="0" applyNumberFormat="0" applyBorder="0" applyAlignment="0" applyProtection="0"/>
    <xf numFmtId="0" fontId="26" fillId="0" borderId="0"/>
    <xf numFmtId="0" fontId="68" fillId="29" borderId="0" applyNumberFormat="0" applyBorder="0" applyAlignment="0" applyProtection="0"/>
    <xf numFmtId="0" fontId="31" fillId="0" borderId="0"/>
    <xf numFmtId="0" fontId="26" fillId="0" borderId="0"/>
    <xf numFmtId="0" fontId="26" fillId="0" borderId="0"/>
    <xf numFmtId="0" fontId="26" fillId="0" borderId="0"/>
    <xf numFmtId="0" fontId="26" fillId="0" borderId="0"/>
    <xf numFmtId="0" fontId="26" fillId="0" borderId="0" applyNumberFormat="0" applyFill="0" applyBorder="0" applyAlignment="0" applyProtection="0"/>
    <xf numFmtId="0" fontId="23" fillId="0" borderId="0" applyNumberFormat="0" applyFill="0" applyBorder="0" applyAlignment="0" applyProtection="0"/>
    <xf numFmtId="0" fontId="31" fillId="0" borderId="0"/>
    <xf numFmtId="0" fontId="31" fillId="0" borderId="0"/>
    <xf numFmtId="0" fontId="26" fillId="0" borderId="0"/>
    <xf numFmtId="0" fontId="26" fillId="0" borderId="0"/>
    <xf numFmtId="0" fontId="68" fillId="35" borderId="0" applyNumberFormat="0" applyBorder="0" applyAlignment="0" applyProtection="0"/>
    <xf numFmtId="0" fontId="26" fillId="0" borderId="0"/>
    <xf numFmtId="0" fontId="26" fillId="0" borderId="0"/>
    <xf numFmtId="0" fontId="26" fillId="0" borderId="0"/>
    <xf numFmtId="0" fontId="26" fillId="0" borderId="0"/>
    <xf numFmtId="0" fontId="68" fillId="22" borderId="0" applyNumberFormat="0" applyBorder="0" applyAlignment="0" applyProtection="0"/>
    <xf numFmtId="0" fontId="68" fillId="22" borderId="0" applyNumberFormat="0" applyBorder="0" applyAlignment="0" applyProtection="0"/>
    <xf numFmtId="0" fontId="26" fillId="0" borderId="0" applyNumberFormat="0" applyFill="0" applyBorder="0" applyAlignment="0" applyProtection="0"/>
    <xf numFmtId="0" fontId="26" fillId="0" borderId="0"/>
    <xf numFmtId="0" fontId="26" fillId="0" borderId="0"/>
    <xf numFmtId="0" fontId="23" fillId="0" borderId="0" applyNumberFormat="0" applyFill="0" applyBorder="0" applyAlignment="0" applyProtection="0"/>
    <xf numFmtId="0" fontId="31" fillId="0" borderId="0"/>
    <xf numFmtId="0" fontId="31" fillId="0" borderId="0"/>
    <xf numFmtId="0" fontId="192" fillId="0" borderId="0"/>
    <xf numFmtId="0" fontId="26" fillId="0" borderId="0"/>
    <xf numFmtId="0" fontId="26" fillId="0" borderId="0"/>
    <xf numFmtId="0" fontId="31" fillId="0" borderId="0"/>
    <xf numFmtId="0" fontId="26" fillId="0" borderId="0"/>
    <xf numFmtId="0" fontId="26" fillId="0" borderId="0"/>
    <xf numFmtId="0" fontId="26" fillId="0" borderId="0"/>
    <xf numFmtId="0" fontId="68" fillId="35" borderId="0" applyNumberFormat="0" applyBorder="0" applyAlignment="0" applyProtection="0"/>
    <xf numFmtId="0" fontId="68" fillId="35" borderId="0" applyNumberFormat="0" applyBorder="0" applyAlignment="0" applyProtection="0"/>
    <xf numFmtId="0" fontId="31" fillId="0" borderId="0"/>
    <xf numFmtId="0" fontId="31" fillId="0" borderId="0"/>
    <xf numFmtId="0" fontId="68" fillId="76" borderId="0" applyNumberFormat="0" applyBorder="0" applyAlignment="0" applyProtection="0"/>
    <xf numFmtId="0" fontId="68" fillId="76" borderId="0" applyNumberFormat="0" applyBorder="0" applyAlignment="0" applyProtection="0"/>
    <xf numFmtId="168" fontId="68" fillId="0" borderId="0" applyFont="0" applyFill="0" applyBorder="0" applyAlignment="0" applyProtection="0"/>
    <xf numFmtId="0" fontId="26" fillId="0" borderId="0" applyNumberFormat="0" applyFill="0" applyBorder="0" applyAlignment="0" applyProtection="0"/>
    <xf numFmtId="0" fontId="26" fillId="0" borderId="0"/>
    <xf numFmtId="0" fontId="26" fillId="0" borderId="0" applyNumberFormat="0" applyFill="0" applyBorder="0" applyAlignment="0" applyProtection="0"/>
    <xf numFmtId="0" fontId="68" fillId="35" borderId="0" applyNumberFormat="0" applyBorder="0" applyAlignment="0" applyProtection="0"/>
    <xf numFmtId="0" fontId="26" fillId="0" borderId="0"/>
    <xf numFmtId="0" fontId="68" fillId="22" borderId="0" applyNumberFormat="0" applyBorder="0" applyAlignment="0" applyProtection="0"/>
    <xf numFmtId="0" fontId="68" fillId="22" borderId="0" applyNumberFormat="0" applyBorder="0" applyAlignment="0" applyProtection="0"/>
    <xf numFmtId="168" fontId="68" fillId="0" borderId="0" applyFont="0" applyFill="0" applyBorder="0" applyAlignment="0" applyProtection="0"/>
    <xf numFmtId="0" fontId="68" fillId="35" borderId="0" applyNumberFormat="0" applyBorder="0" applyAlignment="0" applyProtection="0"/>
    <xf numFmtId="0" fontId="68" fillId="35" borderId="0" applyNumberFormat="0" applyBorder="0" applyAlignment="0" applyProtection="0"/>
    <xf numFmtId="0" fontId="26" fillId="0" borderId="0" applyNumberFormat="0" applyFill="0" applyBorder="0" applyAlignment="0" applyProtection="0"/>
    <xf numFmtId="0" fontId="26" fillId="0" borderId="0" applyNumberFormat="0" applyFill="0" applyBorder="0" applyAlignment="0" applyProtection="0"/>
    <xf numFmtId="184" fontId="172" fillId="0" borderId="16" applyNumberFormat="0" applyFill="0" applyBorder="0" applyAlignment="0" applyProtection="0">
      <protection hidden="1"/>
    </xf>
    <xf numFmtId="0" fontId="68" fillId="116" borderId="0" applyNumberFormat="0" applyBorder="0" applyAlignment="0" applyProtection="0"/>
    <xf numFmtId="0" fontId="26" fillId="0" borderId="0" applyNumberFormat="0" applyFill="0" applyBorder="0" applyAlignment="0" applyProtection="0"/>
    <xf numFmtId="0" fontId="26" fillId="0" borderId="0"/>
    <xf numFmtId="0" fontId="26" fillId="0" borderId="0"/>
    <xf numFmtId="0" fontId="31" fillId="0" borderId="0"/>
    <xf numFmtId="0" fontId="68" fillId="0" borderId="0" applyNumberFormat="0" applyFont="0" applyFill="0" applyBorder="0" applyAlignment="0" applyProtection="0"/>
    <xf numFmtId="0" fontId="26" fillId="0" borderId="0">
      <alignment vertical="top"/>
    </xf>
    <xf numFmtId="0" fontId="26" fillId="0" borderId="0"/>
    <xf numFmtId="0" fontId="26" fillId="0" borderId="0"/>
    <xf numFmtId="0" fontId="26" fillId="0" borderId="0"/>
    <xf numFmtId="0" fontId="21" fillId="0" borderId="0"/>
    <xf numFmtId="198" fontId="26" fillId="0" borderId="0" applyFont="0" applyFill="0" applyBorder="0" applyAlignment="0" applyProtection="0"/>
    <xf numFmtId="0" fontId="26" fillId="0" borderId="0">
      <alignment vertical="top"/>
    </xf>
    <xf numFmtId="0" fontId="68" fillId="76" borderId="0" applyNumberFormat="0" applyBorder="0" applyAlignment="0" applyProtection="0"/>
    <xf numFmtId="0" fontId="68" fillId="76" borderId="0" applyNumberFormat="0" applyBorder="0" applyAlignment="0" applyProtection="0"/>
    <xf numFmtId="0" fontId="68" fillId="84" borderId="0" applyNumberFormat="0" applyBorder="0" applyAlignment="0" applyProtection="0"/>
    <xf numFmtId="0" fontId="68" fillId="84" borderId="0" applyNumberFormat="0" applyBorder="0" applyAlignment="0" applyProtection="0"/>
    <xf numFmtId="168" fontId="68" fillId="0" borderId="0" applyFont="0" applyFill="0" applyBorder="0" applyAlignment="0" applyProtection="0"/>
    <xf numFmtId="0" fontId="68" fillId="0" borderId="0" applyNumberFormat="0" applyFont="0" applyFill="0" applyBorder="0" applyAlignment="0" applyProtection="0"/>
    <xf numFmtId="198" fontId="26" fillId="0" borderId="0" applyFont="0" applyFill="0" applyBorder="0" applyAlignment="0" applyProtection="0"/>
    <xf numFmtId="0" fontId="68" fillId="76" borderId="0" applyNumberFormat="0" applyBorder="0" applyAlignment="0" applyProtection="0"/>
    <xf numFmtId="0" fontId="68" fillId="76" borderId="0" applyNumberFormat="0" applyBorder="0" applyAlignment="0" applyProtection="0"/>
    <xf numFmtId="42" fontId="26" fillId="0" borderId="0" applyFont="0" applyFill="0" applyBorder="0" applyAlignment="0" applyProtection="0"/>
    <xf numFmtId="0" fontId="26" fillId="0" borderId="0"/>
    <xf numFmtId="0" fontId="26" fillId="0" borderId="0"/>
    <xf numFmtId="0" fontId="26" fillId="0" borderId="0"/>
    <xf numFmtId="0" fontId="26" fillId="0" borderId="0"/>
    <xf numFmtId="0" fontId="26" fillId="0" borderId="0"/>
    <xf numFmtId="0" fontId="26" fillId="0" borderId="0">
      <alignment vertical="top"/>
    </xf>
    <xf numFmtId="0" fontId="26" fillId="0" borderId="0"/>
    <xf numFmtId="0" fontId="31" fillId="0" borderId="0"/>
    <xf numFmtId="0" fontId="68" fillId="76" borderId="0" applyNumberFormat="0" applyBorder="0" applyAlignment="0" applyProtection="0"/>
    <xf numFmtId="0" fontId="68" fillId="76" borderId="0" applyNumberFormat="0" applyBorder="0" applyAlignment="0" applyProtection="0"/>
    <xf numFmtId="0" fontId="68" fillId="84" borderId="0" applyNumberFormat="0" applyBorder="0" applyAlignment="0" applyProtection="0"/>
    <xf numFmtId="0" fontId="68" fillId="84" borderId="0" applyNumberFormat="0" applyBorder="0" applyAlignment="0" applyProtection="0"/>
    <xf numFmtId="168" fontId="68" fillId="0" borderId="0" applyFont="0" applyFill="0" applyBorder="0" applyAlignment="0" applyProtection="0"/>
    <xf numFmtId="0" fontId="68" fillId="0" borderId="0" applyNumberFormat="0" applyFont="0" applyFill="0" applyBorder="0" applyAlignment="0" applyProtection="0"/>
    <xf numFmtId="198" fontId="26" fillId="0" borderId="0" applyFon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31" fillId="0" borderId="0"/>
    <xf numFmtId="0" fontId="26" fillId="0" borderId="0" applyNumberFormat="0" applyFill="0" applyBorder="0" applyAlignment="0" applyProtection="0"/>
    <xf numFmtId="0" fontId="31" fillId="0" borderId="0"/>
    <xf numFmtId="168" fontId="68" fillId="0" borderId="0" applyFont="0" applyFill="0" applyBorder="0" applyAlignment="0" applyProtection="0"/>
    <xf numFmtId="0" fontId="68" fillId="76" borderId="0" applyNumberFormat="0" applyBorder="0" applyAlignment="0" applyProtection="0"/>
    <xf numFmtId="0" fontId="68" fillId="76" borderId="0" applyNumberFormat="0" applyBorder="0" applyAlignment="0" applyProtection="0"/>
    <xf numFmtId="0" fontId="31" fillId="0" borderId="0"/>
    <xf numFmtId="0" fontId="31" fillId="0" borderId="0"/>
    <xf numFmtId="0" fontId="26" fillId="0" borderId="0"/>
    <xf numFmtId="0" fontId="26" fillId="0" borderId="0"/>
    <xf numFmtId="42" fontId="68" fillId="0" borderId="0" applyFont="0" applyFill="0" applyBorder="0" applyAlignment="0" applyProtection="0"/>
    <xf numFmtId="0" fontId="31" fillId="0" borderId="0"/>
    <xf numFmtId="0" fontId="31" fillId="0" borderId="0"/>
    <xf numFmtId="0" fontId="68" fillId="83" borderId="0" applyNumberFormat="0" applyBorder="0" applyAlignment="0" applyProtection="0"/>
    <xf numFmtId="0" fontId="68" fillId="76" borderId="0" applyNumberFormat="0" applyBorder="0" applyAlignment="0" applyProtection="0"/>
    <xf numFmtId="0" fontId="68" fillId="76" borderId="0" applyNumberFormat="0" applyBorder="0" applyAlignment="0" applyProtection="0"/>
    <xf numFmtId="0" fontId="68" fillId="76" borderId="0" applyNumberFormat="0" applyBorder="0" applyAlignment="0" applyProtection="0"/>
    <xf numFmtId="0" fontId="68" fillId="76" borderId="0" applyNumberFormat="0" applyBorder="0" applyAlignment="0" applyProtection="0"/>
    <xf numFmtId="0" fontId="68" fillId="76" borderId="0" applyNumberFormat="0" applyBorder="0" applyAlignment="0" applyProtection="0"/>
    <xf numFmtId="0" fontId="68" fillId="0" borderId="0" applyNumberFormat="0" applyFont="0" applyFill="0" applyBorder="0" applyAlignment="0" applyProtection="0"/>
    <xf numFmtId="0" fontId="26" fillId="0" borderId="0"/>
    <xf numFmtId="0" fontId="26" fillId="0" borderId="0"/>
    <xf numFmtId="230" fontId="143" fillId="99" borderId="12">
      <alignment horizontal="right" vertical="center" indent="1"/>
    </xf>
    <xf numFmtId="0" fontId="26" fillId="0" borderId="0"/>
    <xf numFmtId="0" fontId="26" fillId="0" borderId="0"/>
    <xf numFmtId="0" fontId="68" fillId="83" borderId="0" applyNumberFormat="0" applyBorder="0" applyAlignment="0" applyProtection="0"/>
    <xf numFmtId="0" fontId="68" fillId="76" borderId="0" applyNumberFormat="0" applyBorder="0" applyAlignment="0" applyProtection="0"/>
    <xf numFmtId="0" fontId="68" fillId="76" borderId="0" applyNumberFormat="0" applyBorder="0" applyAlignment="0" applyProtection="0"/>
    <xf numFmtId="0" fontId="31" fillId="0" borderId="0"/>
    <xf numFmtId="0" fontId="26" fillId="0" borderId="0"/>
    <xf numFmtId="192" fontId="143" fillId="99" borderId="12">
      <alignment horizontal="right" vertical="center" indent="1"/>
    </xf>
    <xf numFmtId="0" fontId="26" fillId="0" borderId="0"/>
    <xf numFmtId="0" fontId="26" fillId="0" borderId="0"/>
    <xf numFmtId="0" fontId="68" fillId="83" borderId="0" applyNumberFormat="0" applyBorder="0" applyAlignment="0" applyProtection="0"/>
    <xf numFmtId="0" fontId="26" fillId="0" borderId="0"/>
    <xf numFmtId="0" fontId="26" fillId="0" borderId="0"/>
    <xf numFmtId="43" fontId="26" fillId="0" borderId="0" applyFont="0" applyFill="0" applyBorder="0" applyAlignment="0" applyProtection="0"/>
    <xf numFmtId="0" fontId="31" fillId="0" borderId="0"/>
    <xf numFmtId="0" fontId="68" fillId="22" borderId="0" applyNumberFormat="0" applyBorder="0" applyAlignment="0" applyProtection="0"/>
    <xf numFmtId="0" fontId="68" fillId="22" borderId="0" applyNumberFormat="0" applyBorder="0" applyAlignment="0" applyProtection="0"/>
    <xf numFmtId="42" fontId="68" fillId="0" borderId="0" applyFont="0" applyFill="0" applyBorder="0" applyAlignment="0" applyProtection="0"/>
    <xf numFmtId="180" fontId="185" fillId="0" borderId="0" applyNumberFormat="0" applyFill="0" applyBorder="0" applyAlignment="0" applyProtection="0">
      <alignment vertical="top"/>
      <protection locked="0"/>
    </xf>
    <xf numFmtId="0" fontId="31" fillId="0" borderId="0"/>
    <xf numFmtId="0" fontId="31" fillId="0" borderId="0"/>
    <xf numFmtId="0" fontId="26" fillId="0" borderId="0"/>
    <xf numFmtId="0" fontId="26" fillId="0" borderId="0"/>
    <xf numFmtId="0" fontId="68" fillId="33" borderId="0" applyNumberFormat="0" applyBorder="0" applyAlignment="0" applyProtection="0"/>
    <xf numFmtId="0" fontId="68" fillId="33" borderId="0" applyNumberFormat="0" applyBorder="0" applyAlignment="0" applyProtection="0"/>
    <xf numFmtId="211" fontId="26" fillId="0" borderId="0" applyFont="0" applyFill="0" applyBorder="0" applyAlignment="0" applyProtection="0"/>
    <xf numFmtId="168" fontId="26" fillId="0" borderId="0" applyFont="0" applyFill="0" applyBorder="0" applyAlignment="0" applyProtection="0"/>
    <xf numFmtId="0" fontId="31" fillId="0" borderId="0"/>
    <xf numFmtId="0" fontId="31" fillId="0" borderId="0"/>
    <xf numFmtId="0" fontId="68" fillId="22" borderId="0" applyNumberFormat="0" applyBorder="0" applyAlignment="0" applyProtection="0"/>
    <xf numFmtId="0" fontId="26" fillId="0" borderId="0"/>
    <xf numFmtId="0" fontId="26" fillId="0" borderId="0"/>
    <xf numFmtId="168" fontId="68" fillId="0" borderId="0" applyFont="0" applyFill="0" applyBorder="0" applyAlignment="0" applyProtection="0"/>
    <xf numFmtId="0" fontId="26" fillId="0" borderId="0"/>
    <xf numFmtId="211" fontId="26" fillId="0" borderId="0" applyFont="0" applyFill="0" applyBorder="0" applyAlignment="0" applyProtection="0"/>
    <xf numFmtId="0" fontId="26" fillId="0" borderId="0"/>
    <xf numFmtId="0" fontId="68" fillId="22" borderId="0" applyNumberFormat="0" applyBorder="0" applyAlignment="0" applyProtection="0"/>
    <xf numFmtId="0" fontId="68" fillId="22" borderId="0" applyNumberFormat="0" applyBorder="0" applyAlignment="0" applyProtection="0"/>
    <xf numFmtId="0" fontId="26" fillId="0" borderId="0"/>
    <xf numFmtId="0" fontId="26" fillId="0" borderId="0"/>
    <xf numFmtId="0" fontId="23" fillId="0" borderId="0" applyNumberFormat="0" applyFill="0" applyBorder="0" applyAlignment="0" applyProtection="0"/>
    <xf numFmtId="0" fontId="26" fillId="0" borderId="0" applyNumberFormat="0" applyFill="0" applyBorder="0" applyAlignment="0" applyProtection="0"/>
    <xf numFmtId="42" fontId="68" fillId="0" borderId="0" applyFont="0" applyFill="0" applyBorder="0" applyAlignment="0" applyProtection="0"/>
    <xf numFmtId="0" fontId="26" fillId="0" borderId="0"/>
    <xf numFmtId="0" fontId="26" fillId="0" borderId="0"/>
    <xf numFmtId="0" fontId="68" fillId="33" borderId="0" applyNumberFormat="0" applyBorder="0" applyAlignment="0" applyProtection="0"/>
    <xf numFmtId="0" fontId="68" fillId="33" borderId="0" applyNumberFormat="0" applyBorder="0" applyAlignment="0" applyProtection="0"/>
    <xf numFmtId="0" fontId="31" fillId="0" borderId="0"/>
    <xf numFmtId="0" fontId="26" fillId="0" borderId="0" applyNumberFormat="0" applyFill="0" applyBorder="0" applyAlignment="0" applyProtection="0"/>
    <xf numFmtId="0" fontId="68" fillId="33" borderId="0" applyNumberFormat="0" applyBorder="0" applyAlignment="0" applyProtection="0"/>
    <xf numFmtId="0" fontId="68" fillId="33" borderId="0" applyNumberFormat="0" applyBorder="0" applyAlignment="0" applyProtection="0"/>
    <xf numFmtId="0" fontId="26" fillId="0" borderId="0" applyNumberFormat="0" applyFill="0" applyBorder="0" applyAlignment="0" applyProtection="0"/>
    <xf numFmtId="0" fontId="26" fillId="0" borderId="0"/>
    <xf numFmtId="0" fontId="68" fillId="35" borderId="0" applyNumberFormat="0" applyBorder="0" applyAlignment="0" applyProtection="0"/>
    <xf numFmtId="0" fontId="68" fillId="35" borderId="0" applyNumberFormat="0" applyBorder="0" applyAlignment="0" applyProtection="0"/>
    <xf numFmtId="0" fontId="26" fillId="0" borderId="0"/>
    <xf numFmtId="0" fontId="26" fillId="0" borderId="0"/>
    <xf numFmtId="0" fontId="26" fillId="0" borderId="0"/>
    <xf numFmtId="0" fontId="68" fillId="22" borderId="0" applyNumberFormat="0" applyBorder="0" applyAlignment="0" applyProtection="0"/>
    <xf numFmtId="0" fontId="68" fillId="22" borderId="0" applyNumberFormat="0" applyBorder="0" applyAlignment="0" applyProtection="0"/>
    <xf numFmtId="0" fontId="26" fillId="0" borderId="0"/>
    <xf numFmtId="0" fontId="26" fillId="0" borderId="0" applyNumberFormat="0" applyFill="0" applyBorder="0" applyAlignment="0" applyProtection="0"/>
    <xf numFmtId="0" fontId="31" fillId="0" borderId="0"/>
    <xf numFmtId="0" fontId="31" fillId="0" borderId="0"/>
    <xf numFmtId="0" fontId="31" fillId="0" borderId="0"/>
    <xf numFmtId="0" fontId="68" fillId="35" borderId="0" applyNumberFormat="0" applyBorder="0" applyAlignment="0" applyProtection="0"/>
    <xf numFmtId="0" fontId="68" fillId="35" borderId="0" applyNumberFormat="0" applyBorder="0" applyAlignment="0" applyProtection="0"/>
    <xf numFmtId="42" fontId="26" fillId="0" borderId="0" applyFont="0" applyFill="0" applyBorder="0" applyAlignment="0" applyProtection="0"/>
    <xf numFmtId="0" fontId="26" fillId="0" borderId="0" applyNumberFormat="0" applyFill="0" applyBorder="0" applyAlignment="0" applyProtection="0"/>
    <xf numFmtId="0" fontId="69" fillId="35" borderId="0" applyNumberFormat="0" applyBorder="0" applyAlignment="0" applyProtection="0"/>
    <xf numFmtId="0" fontId="26" fillId="0" borderId="0" applyNumberFormat="0" applyFill="0" applyBorder="0" applyAlignment="0" applyProtection="0"/>
    <xf numFmtId="227" fontId="26" fillId="0" borderId="0" applyFont="0" applyFill="0" applyBorder="0" applyAlignment="0" applyProtection="0"/>
    <xf numFmtId="0" fontId="26" fillId="0" borderId="0"/>
    <xf numFmtId="0" fontId="26" fillId="0" borderId="0"/>
    <xf numFmtId="43" fontId="21" fillId="0" borderId="0" applyFont="0" applyFill="0" applyBorder="0" applyAlignment="0" applyProtection="0"/>
    <xf numFmtId="0" fontId="26" fillId="96" borderId="0" applyNumberFormat="0" applyFont="0" applyAlignment="0" applyProtection="0"/>
    <xf numFmtId="0" fontId="26" fillId="0" borderId="0"/>
    <xf numFmtId="0" fontId="68" fillId="60" borderId="0" applyNumberFormat="0" applyBorder="0" applyAlignment="0" applyProtection="0"/>
    <xf numFmtId="0" fontId="68" fillId="60" borderId="0" applyNumberFormat="0" applyBorder="0" applyAlignment="0" applyProtection="0"/>
    <xf numFmtId="0" fontId="68" fillId="29" borderId="0" applyNumberFormat="0" applyBorder="0" applyAlignment="0" applyProtection="0"/>
    <xf numFmtId="0" fontId="68" fillId="29" borderId="0" applyNumberFormat="0" applyBorder="0" applyAlignment="0" applyProtection="0"/>
    <xf numFmtId="0" fontId="31" fillId="0" borderId="0"/>
    <xf numFmtId="0" fontId="31" fillId="0" borderId="0"/>
    <xf numFmtId="0" fontId="26" fillId="0" borderId="0" applyNumberFormat="0" applyFill="0" applyBorder="0" applyAlignment="0" applyProtection="0"/>
    <xf numFmtId="227" fontId="26" fillId="0" borderId="0" applyFont="0" applyFill="0" applyBorder="0" applyAlignment="0" applyProtection="0"/>
    <xf numFmtId="168" fontId="68" fillId="0" borderId="0" applyFont="0" applyFill="0" applyBorder="0" applyAlignment="0" applyProtection="0"/>
    <xf numFmtId="0" fontId="26" fillId="0" borderId="0"/>
    <xf numFmtId="0" fontId="68" fillId="22" borderId="0" applyNumberFormat="0" applyBorder="0" applyAlignment="0" applyProtection="0"/>
    <xf numFmtId="0" fontId="68" fillId="22" borderId="0" applyNumberFormat="0" applyBorder="0" applyAlignment="0" applyProtection="0"/>
    <xf numFmtId="0" fontId="31" fillId="0" borderId="0"/>
    <xf numFmtId="0" fontId="68" fillId="60" borderId="0" applyNumberFormat="0" applyBorder="0" applyAlignment="0" applyProtection="0"/>
    <xf numFmtId="0" fontId="68" fillId="60" borderId="0" applyNumberFormat="0" applyBorder="0" applyAlignment="0" applyProtection="0"/>
    <xf numFmtId="0" fontId="26" fillId="0" borderId="0"/>
    <xf numFmtId="0" fontId="26" fillId="0" borderId="0"/>
    <xf numFmtId="0" fontId="26" fillId="0" borderId="0"/>
    <xf numFmtId="0" fontId="26" fillId="0" borderId="0" applyNumberFormat="0" applyFill="0" applyBorder="0" applyAlignment="0" applyProtection="0"/>
    <xf numFmtId="227" fontId="26" fillId="0" borderId="0" applyFont="0" applyFill="0" applyBorder="0" applyAlignment="0" applyProtection="0"/>
    <xf numFmtId="0" fontId="31" fillId="0" borderId="0"/>
    <xf numFmtId="0" fontId="31" fillId="0" borderId="0"/>
    <xf numFmtId="0" fontId="26" fillId="0" borderId="0"/>
    <xf numFmtId="0" fontId="26" fillId="0" borderId="0"/>
    <xf numFmtId="168" fontId="21" fillId="0" borderId="0" applyFont="0" applyFill="0" applyBorder="0" applyAlignment="0" applyProtection="0"/>
    <xf numFmtId="0" fontId="26" fillId="0" borderId="0"/>
    <xf numFmtId="0" fontId="26" fillId="0" borderId="0" applyNumberFormat="0" applyFill="0" applyBorder="0" applyAlignment="0" applyProtection="0"/>
    <xf numFmtId="0" fontId="26" fillId="0" borderId="0" applyNumberFormat="0" applyFill="0" applyBorder="0" applyAlignment="0" applyProtection="0"/>
    <xf numFmtId="0" fontId="26" fillId="0" borderId="0"/>
    <xf numFmtId="227" fontId="26" fillId="0" borderId="0" applyFont="0" applyFill="0" applyBorder="0" applyAlignment="0" applyProtection="0"/>
    <xf numFmtId="0" fontId="26" fillId="0" borderId="0" applyNumberFormat="0" applyFill="0" applyBorder="0" applyAlignment="0" applyProtection="0"/>
    <xf numFmtId="0" fontId="68" fillId="35" borderId="0" applyNumberFormat="0" applyBorder="0" applyAlignment="0" applyProtection="0"/>
    <xf numFmtId="0" fontId="68" fillId="35" borderId="0" applyNumberFormat="0" applyBorder="0" applyAlignment="0" applyProtection="0"/>
    <xf numFmtId="0" fontId="26" fillId="0" borderId="0"/>
    <xf numFmtId="0" fontId="26" fillId="0" borderId="0"/>
    <xf numFmtId="0" fontId="69" fillId="25" borderId="0" applyNumberFormat="0" applyBorder="0" applyAlignment="0" applyProtection="0"/>
    <xf numFmtId="0" fontId="26" fillId="0" borderId="0" applyNumberFormat="0" applyFill="0" applyBorder="0" applyAlignment="0" applyProtection="0"/>
    <xf numFmtId="0" fontId="31" fillId="0" borderId="0"/>
    <xf numFmtId="0" fontId="31" fillId="0" borderId="0"/>
    <xf numFmtId="0" fontId="68" fillId="35" borderId="0" applyNumberFormat="0" applyBorder="0" applyAlignment="0" applyProtection="0"/>
    <xf numFmtId="0" fontId="68" fillId="35" borderId="0" applyNumberFormat="0" applyBorder="0" applyAlignment="0" applyProtection="0"/>
    <xf numFmtId="0" fontId="68" fillId="33" borderId="0" applyNumberFormat="0" applyBorder="0" applyAlignment="0" applyProtection="0"/>
    <xf numFmtId="0" fontId="68" fillId="33" borderId="0" applyNumberFormat="0" applyBorder="0" applyAlignment="0" applyProtection="0"/>
    <xf numFmtId="0" fontId="68" fillId="84" borderId="0" applyNumberFormat="0" applyBorder="0" applyAlignment="0" applyProtection="0"/>
    <xf numFmtId="0" fontId="68" fillId="84" borderId="0" applyNumberFormat="0" applyBorder="0" applyAlignment="0" applyProtection="0"/>
    <xf numFmtId="0" fontId="31" fillId="0" borderId="0"/>
    <xf numFmtId="0" fontId="26" fillId="0" borderId="0" applyNumberFormat="0" applyFill="0" applyBorder="0" applyAlignment="0" applyProtection="0"/>
    <xf numFmtId="42" fontId="26" fillId="0" borderId="0" applyFont="0" applyFill="0" applyBorder="0" applyAlignment="0" applyProtection="0"/>
    <xf numFmtId="43" fontId="26" fillId="0" borderId="0" applyFont="0" applyFill="0" applyBorder="0" applyAlignment="0" applyProtection="0"/>
    <xf numFmtId="0" fontId="26" fillId="0" borderId="0"/>
    <xf numFmtId="0" fontId="26" fillId="0" borderId="0"/>
    <xf numFmtId="0" fontId="202" fillId="0" borderId="0" applyNumberFormat="0" applyFill="0" applyBorder="0" applyProtection="0">
      <alignment horizontal="centerContinuous"/>
    </xf>
    <xf numFmtId="0" fontId="68" fillId="29" borderId="0" applyNumberFormat="0" applyBorder="0" applyAlignment="0" applyProtection="0"/>
    <xf numFmtId="0" fontId="68" fillId="29" borderId="0" applyNumberFormat="0" applyBorder="0" applyAlignment="0" applyProtection="0"/>
    <xf numFmtId="42" fontId="68" fillId="0" borderId="0" applyFont="0" applyFill="0" applyBorder="0" applyAlignment="0" applyProtection="0"/>
    <xf numFmtId="0" fontId="26" fillId="0" borderId="0"/>
    <xf numFmtId="0" fontId="26" fillId="0" borderId="0" applyNumberFormat="0" applyFill="0" applyBorder="0" applyAlignment="0" applyProtection="0"/>
    <xf numFmtId="0" fontId="68" fillId="60" borderId="0" applyNumberFormat="0" applyBorder="0" applyAlignment="0" applyProtection="0"/>
    <xf numFmtId="0" fontId="68" fillId="60" borderId="0" applyNumberFormat="0" applyBorder="0" applyAlignment="0" applyProtection="0"/>
    <xf numFmtId="0" fontId="26" fillId="0" borderId="0"/>
    <xf numFmtId="0" fontId="26" fillId="0" borderId="0" applyNumberFormat="0" applyFill="0" applyBorder="0" applyAlignment="0" applyProtection="0"/>
    <xf numFmtId="0" fontId="26" fillId="0" borderId="0"/>
    <xf numFmtId="0" fontId="68" fillId="35" borderId="0" applyNumberFormat="0" applyBorder="0" applyAlignment="0" applyProtection="0"/>
    <xf numFmtId="182" fontId="26" fillId="0" borderId="0" applyFont="0" applyFill="0" applyBorder="0" applyAlignment="0" applyProtection="0"/>
    <xf numFmtId="0" fontId="31" fillId="0" borderId="0"/>
    <xf numFmtId="0" fontId="31" fillId="0" borderId="0"/>
    <xf numFmtId="0" fontId="26" fillId="0" borderId="0" applyNumberFormat="0" applyFill="0" applyBorder="0" applyAlignment="0" applyProtection="0"/>
    <xf numFmtId="0" fontId="31" fillId="0" borderId="0"/>
    <xf numFmtId="0" fontId="31" fillId="0" borderId="0"/>
    <xf numFmtId="0" fontId="68" fillId="22" borderId="0" applyNumberFormat="0" applyBorder="0" applyAlignment="0" applyProtection="0"/>
    <xf numFmtId="42" fontId="68" fillId="0" borderId="0" applyFont="0" applyFill="0" applyBorder="0" applyAlignment="0" applyProtection="0"/>
    <xf numFmtId="0" fontId="26" fillId="0" borderId="0"/>
    <xf numFmtId="0" fontId="26" fillId="0" borderId="0" applyNumberFormat="0" applyFill="0" applyBorder="0" applyAlignment="0" applyProtection="0"/>
    <xf numFmtId="0" fontId="26" fillId="0" borderId="0" applyNumberFormat="0" applyFill="0" applyBorder="0" applyAlignment="0" applyProtection="0"/>
    <xf numFmtId="0" fontId="68" fillId="35" borderId="0" applyNumberFormat="0" applyBorder="0" applyAlignment="0" applyProtection="0"/>
    <xf numFmtId="0" fontId="26" fillId="0" borderId="0"/>
    <xf numFmtId="0" fontId="26" fillId="0" borderId="0"/>
    <xf numFmtId="0" fontId="21" fillId="0" borderId="0"/>
    <xf numFmtId="0" fontId="68" fillId="33" borderId="0" applyNumberFormat="0" applyBorder="0" applyAlignment="0" applyProtection="0"/>
    <xf numFmtId="0" fontId="68" fillId="33" borderId="0" applyNumberFormat="0" applyBorder="0" applyAlignment="0" applyProtection="0"/>
    <xf numFmtId="0" fontId="26" fillId="0" borderId="0" applyNumberFormat="0" applyFill="0" applyBorder="0" applyAlignment="0" applyProtection="0"/>
    <xf numFmtId="0" fontId="21" fillId="0" borderId="0"/>
    <xf numFmtId="0" fontId="31" fillId="0" borderId="0"/>
    <xf numFmtId="0" fontId="26" fillId="0" borderId="0"/>
    <xf numFmtId="0" fontId="68" fillId="84" borderId="0" applyNumberFormat="0" applyBorder="0" applyAlignment="0" applyProtection="0"/>
    <xf numFmtId="0" fontId="31" fillId="0" borderId="0"/>
    <xf numFmtId="0" fontId="31" fillId="0" borderId="0"/>
    <xf numFmtId="0" fontId="26" fillId="0" borderId="0" applyNumberFormat="0" applyFill="0" applyBorder="0" applyAlignment="0" applyProtection="0"/>
    <xf numFmtId="0" fontId="68" fillId="33" borderId="0" applyNumberFormat="0" applyBorder="0" applyAlignment="0" applyProtection="0"/>
    <xf numFmtId="0" fontId="68" fillId="71" borderId="0" applyNumberFormat="0" applyBorder="0" applyAlignment="0" applyProtection="0"/>
    <xf numFmtId="0" fontId="68" fillId="29" borderId="0" applyNumberFormat="0" applyBorder="0" applyAlignment="0" applyProtection="0"/>
    <xf numFmtId="0" fontId="31" fillId="0" borderId="0"/>
    <xf numFmtId="0" fontId="31" fillId="0" borderId="0"/>
    <xf numFmtId="184" fontId="68" fillId="22" borderId="0" applyNumberFormat="0" applyBorder="0" applyAlignment="0" applyProtection="0"/>
    <xf numFmtId="0" fontId="26" fillId="0" borderId="0"/>
    <xf numFmtId="0" fontId="26" fillId="0" borderId="0"/>
    <xf numFmtId="0" fontId="68" fillId="76" borderId="0" applyNumberFormat="0" applyBorder="0" applyAlignment="0" applyProtection="0"/>
    <xf numFmtId="0" fontId="26" fillId="0" borderId="0"/>
    <xf numFmtId="0" fontId="26" fillId="0" borderId="0" applyNumberFormat="0" applyFill="0" applyBorder="0" applyAlignment="0" applyProtection="0"/>
    <xf numFmtId="0" fontId="31" fillId="0" borderId="0"/>
    <xf numFmtId="0" fontId="26" fillId="0" borderId="0" applyNumberFormat="0" applyFill="0" applyBorder="0" applyAlignment="0" applyProtection="0"/>
    <xf numFmtId="0" fontId="26" fillId="0" borderId="0" applyNumberFormat="0" applyFill="0" applyBorder="0" applyAlignment="0" applyProtection="0"/>
    <xf numFmtId="0" fontId="31" fillId="0" borderId="0"/>
    <xf numFmtId="0" fontId="31" fillId="0" borderId="0"/>
    <xf numFmtId="168" fontId="68" fillId="0" borderId="0" applyFont="0" applyFill="0" applyBorder="0" applyAlignment="0" applyProtection="0"/>
    <xf numFmtId="0" fontId="31" fillId="0" borderId="0"/>
    <xf numFmtId="0" fontId="31" fillId="0" borderId="0"/>
    <xf numFmtId="0" fontId="26" fillId="0" borderId="0"/>
    <xf numFmtId="42" fontId="68" fillId="0" borderId="0" applyFont="0" applyFill="0" applyBorder="0" applyAlignment="0" applyProtection="0"/>
    <xf numFmtId="0" fontId="26" fillId="0" borderId="0" applyNumberFormat="0" applyFill="0" applyBorder="0" applyAlignment="0" applyProtection="0"/>
    <xf numFmtId="0" fontId="26" fillId="0" borderId="0"/>
    <xf numFmtId="0" fontId="26" fillId="0" borderId="0"/>
    <xf numFmtId="0" fontId="26" fillId="0" borderId="0" applyNumberFormat="0" applyFill="0" applyBorder="0" applyAlignment="0" applyProtection="0"/>
    <xf numFmtId="0" fontId="69" fillId="22" borderId="0" applyNumberFormat="0" applyBorder="0" applyAlignment="0" applyProtection="0"/>
    <xf numFmtId="0" fontId="31" fillId="0" borderId="0"/>
    <xf numFmtId="0" fontId="68" fillId="0" borderId="0" applyNumberFormat="0" applyFont="0" applyFill="0" applyBorder="0" applyAlignment="0" applyProtection="0"/>
    <xf numFmtId="0" fontId="26" fillId="0" borderId="0"/>
    <xf numFmtId="0" fontId="26" fillId="0" borderId="0" applyNumberFormat="0" applyFill="0" applyBorder="0" applyAlignment="0" applyProtection="0"/>
    <xf numFmtId="0" fontId="31" fillId="0" borderId="0"/>
    <xf numFmtId="0" fontId="31" fillId="0" borderId="0"/>
    <xf numFmtId="0" fontId="68" fillId="84" borderId="0" applyNumberFormat="0" applyBorder="0" applyAlignment="0" applyProtection="0"/>
    <xf numFmtId="0" fontId="68" fillId="33" borderId="0" applyNumberFormat="0" applyBorder="0" applyAlignment="0" applyProtection="0"/>
    <xf numFmtId="0" fontId="68" fillId="84" borderId="0" applyNumberFormat="0" applyBorder="0" applyAlignment="0" applyProtection="0"/>
    <xf numFmtId="0" fontId="31" fillId="0" borderId="0"/>
    <xf numFmtId="0" fontId="31" fillId="0" borderId="0"/>
    <xf numFmtId="0" fontId="161" fillId="0" borderId="0" applyNumberFormat="0" applyFill="0" applyBorder="0" applyAlignment="0" applyProtection="0"/>
    <xf numFmtId="0" fontId="26" fillId="0" borderId="0" applyNumberFormat="0" applyFill="0" applyBorder="0" applyAlignment="0" applyProtection="0"/>
    <xf numFmtId="0" fontId="26" fillId="0" borderId="0"/>
    <xf numFmtId="0" fontId="26" fillId="0" borderId="0"/>
    <xf numFmtId="0" fontId="26" fillId="0" borderId="0"/>
    <xf numFmtId="0" fontId="26" fillId="0" borderId="0"/>
    <xf numFmtId="0" fontId="68" fillId="22" borderId="0" applyNumberFormat="0" applyBorder="0" applyAlignment="0" applyProtection="0"/>
    <xf numFmtId="0" fontId="26" fillId="0" borderId="0"/>
    <xf numFmtId="0" fontId="26" fillId="0" borderId="0"/>
    <xf numFmtId="0" fontId="26" fillId="0" borderId="0" applyNumberFormat="0" applyFill="0" applyBorder="0" applyAlignment="0" applyProtection="0"/>
    <xf numFmtId="0" fontId="26" fillId="0" borderId="0"/>
    <xf numFmtId="0" fontId="26" fillId="0" borderId="0"/>
    <xf numFmtId="0" fontId="26" fillId="0" borderId="0"/>
    <xf numFmtId="0" fontId="68" fillId="84" borderId="0" applyNumberFormat="0" applyBorder="0" applyAlignment="0" applyProtection="0"/>
    <xf numFmtId="0" fontId="26" fillId="0" borderId="0" applyNumberFormat="0" applyFill="0" applyBorder="0" applyAlignment="0" applyProtection="0"/>
    <xf numFmtId="0" fontId="68" fillId="22" borderId="0" applyNumberFormat="0" applyBorder="0" applyAlignment="0" applyProtection="0"/>
    <xf numFmtId="0" fontId="68" fillId="22" borderId="0" applyNumberFormat="0" applyBorder="0" applyAlignment="0" applyProtection="0"/>
    <xf numFmtId="0" fontId="26" fillId="0" borderId="0" applyNumberFormat="0" applyFill="0" applyBorder="0" applyAlignment="0" applyProtection="0"/>
    <xf numFmtId="0" fontId="31" fillId="0" borderId="0"/>
    <xf numFmtId="0" fontId="68" fillId="22" borderId="0" applyNumberFormat="0" applyBorder="0" applyAlignment="0" applyProtection="0"/>
    <xf numFmtId="0" fontId="68" fillId="22" borderId="0" applyNumberFormat="0" applyBorder="0" applyAlignment="0" applyProtection="0"/>
    <xf numFmtId="0" fontId="31" fillId="0" borderId="0"/>
    <xf numFmtId="0" fontId="26" fillId="0" borderId="0" applyNumberFormat="0" applyFill="0" applyBorder="0" applyAlignment="0" applyProtection="0"/>
    <xf numFmtId="0" fontId="26" fillId="0" borderId="0"/>
    <xf numFmtId="0" fontId="26" fillId="0" borderId="0"/>
    <xf numFmtId="0" fontId="68" fillId="33" borderId="0" applyNumberFormat="0" applyBorder="0" applyAlignment="0" applyProtection="0"/>
    <xf numFmtId="0" fontId="26" fillId="0" borderId="0"/>
    <xf numFmtId="0" fontId="68" fillId="22" borderId="0" applyNumberFormat="0" applyBorder="0" applyAlignment="0" applyProtection="0"/>
    <xf numFmtId="0" fontId="26" fillId="0" borderId="0"/>
    <xf numFmtId="0" fontId="26" fillId="0" borderId="0"/>
    <xf numFmtId="0" fontId="26" fillId="0" borderId="0" applyNumberForma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0" fontId="31" fillId="0" borderId="0"/>
    <xf numFmtId="0" fontId="31" fillId="0" borderId="0"/>
    <xf numFmtId="0" fontId="31" fillId="0" borderId="0"/>
    <xf numFmtId="0" fontId="26" fillId="0" borderId="0"/>
    <xf numFmtId="0" fontId="26" fillId="0" borderId="0"/>
    <xf numFmtId="0" fontId="72" fillId="60" borderId="0" applyNumberFormat="0" applyBorder="0" applyAlignment="0" applyProtection="0"/>
    <xf numFmtId="0" fontId="26" fillId="0" borderId="0"/>
    <xf numFmtId="0" fontId="31" fillId="0" borderId="0"/>
    <xf numFmtId="0" fontId="161" fillId="0" borderId="0" applyNumberFormat="0" applyFill="0" applyBorder="0" applyAlignment="0" applyProtection="0"/>
    <xf numFmtId="0" fontId="26" fillId="0" borderId="0"/>
    <xf numFmtId="0" fontId="31" fillId="0" borderId="0"/>
    <xf numFmtId="0" fontId="31" fillId="0" borderId="0"/>
    <xf numFmtId="0" fontId="26" fillId="0" borderId="0"/>
    <xf numFmtId="168" fontId="68" fillId="0" borderId="0" applyFont="0" applyFill="0" applyBorder="0" applyAlignment="0" applyProtection="0"/>
    <xf numFmtId="0" fontId="68" fillId="0" borderId="0" applyNumberFormat="0" applyFont="0" applyFill="0" applyBorder="0" applyAlignment="0" applyProtection="0"/>
    <xf numFmtId="0" fontId="31" fillId="0" borderId="0"/>
    <xf numFmtId="0" fontId="31" fillId="0" borderId="0"/>
    <xf numFmtId="0" fontId="72" fillId="90" borderId="0" applyNumberFormat="0" applyBorder="0" applyAlignment="0" applyProtection="0"/>
    <xf numFmtId="0" fontId="68" fillId="71" borderId="0" applyNumberFormat="0" applyBorder="0" applyAlignment="0" applyProtection="0"/>
    <xf numFmtId="0" fontId="26" fillId="0" borderId="0"/>
    <xf numFmtId="0" fontId="68" fillId="35" borderId="0" applyNumberFormat="0" applyBorder="0" applyAlignment="0" applyProtection="0"/>
    <xf numFmtId="0" fontId="68" fillId="35" borderId="0" applyNumberFormat="0" applyBorder="0" applyAlignment="0" applyProtection="0"/>
    <xf numFmtId="0" fontId="26" fillId="0" borderId="0"/>
    <xf numFmtId="0" fontId="26" fillId="0" borderId="0"/>
    <xf numFmtId="0" fontId="26" fillId="0" borderId="0"/>
    <xf numFmtId="0" fontId="26" fillId="0" borderId="0"/>
    <xf numFmtId="0" fontId="26" fillId="0" borderId="0"/>
    <xf numFmtId="0" fontId="31" fillId="0" borderId="0"/>
    <xf numFmtId="0" fontId="26" fillId="0" borderId="0"/>
    <xf numFmtId="0" fontId="161" fillId="0" borderId="0" applyNumberFormat="0" applyFill="0" applyBorder="0" applyAlignment="0" applyProtection="0"/>
    <xf numFmtId="168" fontId="68" fillId="0" borderId="0" applyFont="0" applyFill="0" applyBorder="0" applyAlignment="0" applyProtection="0"/>
    <xf numFmtId="0" fontId="23" fillId="0" borderId="0" applyNumberFormat="0" applyFill="0" applyBorder="0" applyAlignment="0" applyProtection="0"/>
    <xf numFmtId="0" fontId="31" fillId="0" borderId="0"/>
    <xf numFmtId="0" fontId="31" fillId="0" borderId="0"/>
    <xf numFmtId="0" fontId="26" fillId="0" borderId="0"/>
    <xf numFmtId="0" fontId="26" fillId="0" borderId="0"/>
    <xf numFmtId="0" fontId="26" fillId="96" borderId="0" applyNumberFormat="0" applyFont="0" applyAlignment="0" applyProtection="0"/>
    <xf numFmtId="0" fontId="26" fillId="0" borderId="0"/>
    <xf numFmtId="0" fontId="26" fillId="0" borderId="0"/>
    <xf numFmtId="0" fontId="26" fillId="0" borderId="0"/>
    <xf numFmtId="43" fontId="21" fillId="0" borderId="0" applyFont="0" applyFill="0" applyBorder="0" applyAlignment="0" applyProtection="0"/>
    <xf numFmtId="0" fontId="26" fillId="96" borderId="0" applyNumberFormat="0" applyFont="0" applyAlignment="0" applyProtection="0"/>
    <xf numFmtId="0" fontId="31" fillId="0" borderId="0"/>
    <xf numFmtId="0" fontId="31" fillId="0" borderId="0"/>
    <xf numFmtId="0" fontId="31" fillId="0" borderId="0"/>
    <xf numFmtId="0" fontId="31" fillId="0" borderId="0"/>
    <xf numFmtId="0" fontId="26" fillId="0" borderId="0" applyNumberFormat="0" applyFill="0" applyBorder="0" applyAlignment="0" applyProtection="0"/>
    <xf numFmtId="0" fontId="26" fillId="96" borderId="0" applyNumberFormat="0" applyFont="0" applyAlignment="0" applyProtection="0"/>
    <xf numFmtId="184" fontId="68" fillId="76" borderId="0" applyNumberFormat="0" applyBorder="0" applyAlignment="0" applyProtection="0"/>
    <xf numFmtId="0" fontId="31" fillId="0" borderId="0"/>
    <xf numFmtId="0" fontId="31" fillId="0" borderId="0"/>
    <xf numFmtId="0" fontId="26" fillId="0" borderId="0"/>
    <xf numFmtId="0" fontId="26" fillId="0" borderId="0"/>
    <xf numFmtId="0" fontId="26" fillId="0" borderId="0"/>
    <xf numFmtId="0" fontId="72" fillId="96" borderId="0" applyNumberFormat="0" applyBorder="0" applyAlignment="0" applyProtection="0"/>
    <xf numFmtId="0" fontId="26" fillId="96" borderId="0" applyNumberFormat="0" applyFont="0" applyAlignment="0" applyProtection="0"/>
    <xf numFmtId="0" fontId="31" fillId="0" borderId="0"/>
    <xf numFmtId="0" fontId="31" fillId="0" borderId="0"/>
    <xf numFmtId="0" fontId="26" fillId="0" borderId="0"/>
    <xf numFmtId="0" fontId="26" fillId="0" borderId="0"/>
    <xf numFmtId="0" fontId="31" fillId="0" borderId="0"/>
    <xf numFmtId="0" fontId="31" fillId="0" borderId="0"/>
    <xf numFmtId="0" fontId="26" fillId="0" borderId="0"/>
    <xf numFmtId="0" fontId="68" fillId="22" borderId="0" applyNumberFormat="0" applyBorder="0" applyAlignment="0" applyProtection="0"/>
    <xf numFmtId="0" fontId="26" fillId="0" borderId="0" applyNumberFormat="0" applyFill="0" applyBorder="0" applyAlignment="0" applyProtection="0"/>
    <xf numFmtId="0" fontId="26" fillId="0" borderId="0"/>
    <xf numFmtId="0" fontId="31" fillId="0" borderId="0"/>
    <xf numFmtId="0" fontId="68" fillId="76" borderId="0" applyNumberFormat="0" applyBorder="0" applyAlignment="0" applyProtection="0"/>
    <xf numFmtId="0" fontId="68" fillId="76" borderId="0" applyNumberFormat="0" applyBorder="0" applyAlignment="0" applyProtection="0"/>
    <xf numFmtId="0" fontId="26" fillId="0" borderId="0"/>
    <xf numFmtId="0" fontId="26" fillId="0" borderId="0"/>
    <xf numFmtId="0" fontId="31" fillId="0" borderId="0"/>
    <xf numFmtId="0" fontId="26" fillId="0" borderId="0" applyNumberFormat="0" applyFill="0" applyBorder="0" applyAlignment="0" applyProtection="0"/>
    <xf numFmtId="0" fontId="31" fillId="0" borderId="0"/>
    <xf numFmtId="0" fontId="26" fillId="0" borderId="0"/>
    <xf numFmtId="0" fontId="26" fillId="0" borderId="0"/>
    <xf numFmtId="0" fontId="68" fillId="22" borderId="0" applyNumberFormat="0" applyBorder="0" applyAlignment="0" applyProtection="0"/>
    <xf numFmtId="0" fontId="68" fillId="22" borderId="0" applyNumberFormat="0" applyBorder="0" applyAlignment="0" applyProtection="0"/>
    <xf numFmtId="0" fontId="31" fillId="0" borderId="0"/>
    <xf numFmtId="0" fontId="26" fillId="0" borderId="0"/>
    <xf numFmtId="0" fontId="26" fillId="0" borderId="0"/>
    <xf numFmtId="0" fontId="31" fillId="0" borderId="0"/>
    <xf numFmtId="0" fontId="68" fillId="35" borderId="0" applyNumberFormat="0" applyBorder="0" applyAlignment="0" applyProtection="0"/>
    <xf numFmtId="0" fontId="68" fillId="35" borderId="0" applyNumberFormat="0" applyBorder="0" applyAlignment="0" applyProtection="0"/>
    <xf numFmtId="0" fontId="26" fillId="0" borderId="0"/>
    <xf numFmtId="0" fontId="68" fillId="29" borderId="0" applyNumberFormat="0" applyBorder="0" applyAlignment="0" applyProtection="0"/>
    <xf numFmtId="0" fontId="26" fillId="0" borderId="0"/>
    <xf numFmtId="0" fontId="26" fillId="0" borderId="0"/>
    <xf numFmtId="168" fontId="68" fillId="0" borderId="0" applyFont="0" applyFill="0" applyBorder="0" applyAlignment="0" applyProtection="0"/>
    <xf numFmtId="184" fontId="154" fillId="0" borderId="80" applyProtection="0"/>
    <xf numFmtId="0" fontId="68" fillId="22" borderId="0" applyNumberFormat="0" applyBorder="0" applyAlignment="0" applyProtection="0"/>
    <xf numFmtId="0" fontId="68" fillId="22" borderId="0" applyNumberFormat="0" applyBorder="0" applyAlignment="0" applyProtection="0"/>
    <xf numFmtId="0" fontId="68" fillId="22" borderId="0" applyNumberFormat="0" applyBorder="0" applyAlignment="0" applyProtection="0"/>
    <xf numFmtId="0" fontId="26" fillId="0" borderId="0"/>
    <xf numFmtId="0" fontId="26" fillId="0" borderId="0"/>
    <xf numFmtId="241" fontId="135" fillId="0" borderId="0" applyFont="0" applyFill="0" applyBorder="0" applyAlignment="0" applyProtection="0"/>
    <xf numFmtId="0" fontId="68" fillId="0" borderId="0" applyNumberFormat="0" applyFont="0" applyFill="0" applyBorder="0" applyAlignment="0" applyProtection="0"/>
    <xf numFmtId="0" fontId="26" fillId="0" borderId="0"/>
    <xf numFmtId="0" fontId="31" fillId="0" borderId="0"/>
    <xf numFmtId="0" fontId="31" fillId="0" borderId="0"/>
    <xf numFmtId="0" fontId="68" fillId="22" borderId="0" applyNumberFormat="0" applyBorder="0" applyAlignment="0" applyProtection="0"/>
    <xf numFmtId="0" fontId="68" fillId="22" borderId="0" applyNumberFormat="0" applyBorder="0" applyAlignment="0" applyProtection="0"/>
    <xf numFmtId="0" fontId="26" fillId="0" borderId="0"/>
    <xf numFmtId="0" fontId="31" fillId="0" borderId="0"/>
    <xf numFmtId="0" fontId="26" fillId="0" borderId="0" applyNumberFormat="0" applyFill="0" applyBorder="0" applyAlignment="0" applyProtection="0"/>
    <xf numFmtId="0" fontId="68" fillId="60" borderId="0" applyNumberFormat="0" applyBorder="0" applyAlignment="0" applyProtection="0"/>
    <xf numFmtId="42" fontId="68" fillId="0" borderId="0" applyFont="0" applyFill="0" applyBorder="0" applyAlignment="0" applyProtection="0"/>
    <xf numFmtId="0" fontId="26" fillId="0" borderId="0" applyNumberFormat="0" applyFill="0" applyBorder="0" applyAlignment="0" applyProtection="0"/>
    <xf numFmtId="0" fontId="26" fillId="0" borderId="0"/>
    <xf numFmtId="0" fontId="26" fillId="0" borderId="0"/>
    <xf numFmtId="42" fontId="68" fillId="0" borderId="0" applyFont="0" applyFill="0" applyBorder="0" applyAlignment="0" applyProtection="0"/>
    <xf numFmtId="0" fontId="26" fillId="0" borderId="0" applyNumberFormat="0" applyFill="0" applyBorder="0" applyAlignment="0" applyProtection="0"/>
    <xf numFmtId="0" fontId="68" fillId="60" borderId="0" applyNumberFormat="0" applyBorder="0" applyAlignment="0" applyProtection="0"/>
    <xf numFmtId="0" fontId="31" fillId="0" borderId="0"/>
    <xf numFmtId="0" fontId="31" fillId="0" borderId="0"/>
    <xf numFmtId="0" fontId="26" fillId="0" borderId="0" applyNumberFormat="0" applyFill="0" applyBorder="0" applyAlignment="0" applyProtection="0"/>
    <xf numFmtId="0" fontId="31" fillId="0" borderId="0"/>
    <xf numFmtId="0" fontId="26" fillId="0" borderId="0" applyNumberFormat="0" applyFill="0" applyBorder="0" applyAlignment="0" applyProtection="0"/>
    <xf numFmtId="168" fontId="81" fillId="0" borderId="0" applyFont="0" applyFill="0" applyBorder="0" applyAlignment="0" applyProtection="0"/>
    <xf numFmtId="0" fontId="68" fillId="84" borderId="0" applyNumberFormat="0" applyBorder="0" applyAlignment="0" applyProtection="0"/>
    <xf numFmtId="0" fontId="68" fillId="84" borderId="0" applyNumberFormat="0" applyBorder="0" applyAlignment="0" applyProtection="0"/>
    <xf numFmtId="168" fontId="68" fillId="0" borderId="0" applyFont="0" applyFill="0" applyBorder="0" applyAlignment="0" applyProtection="0"/>
    <xf numFmtId="0" fontId="26" fillId="0" borderId="0"/>
    <xf numFmtId="0" fontId="26" fillId="0" borderId="0"/>
    <xf numFmtId="0" fontId="26" fillId="0" borderId="0"/>
    <xf numFmtId="0" fontId="175" fillId="111" borderId="75" applyNumberFormat="0" applyProtection="0">
      <alignment horizontal="left" vertical="center" indent="1"/>
    </xf>
    <xf numFmtId="0" fontId="26" fillId="0" borderId="0"/>
    <xf numFmtId="0" fontId="26" fillId="0" borderId="0"/>
    <xf numFmtId="0" fontId="26" fillId="0" borderId="0"/>
    <xf numFmtId="0" fontId="26" fillId="0" borderId="0"/>
    <xf numFmtId="0" fontId="68" fillId="22" borderId="0" applyNumberFormat="0" applyBorder="0" applyAlignment="0" applyProtection="0"/>
    <xf numFmtId="0" fontId="68" fillId="22" borderId="0" applyNumberFormat="0" applyBorder="0" applyAlignment="0" applyProtection="0"/>
    <xf numFmtId="0" fontId="26" fillId="0" borderId="0"/>
    <xf numFmtId="0" fontId="26" fillId="0" borderId="0"/>
    <xf numFmtId="0" fontId="26" fillId="0" borderId="0"/>
    <xf numFmtId="0" fontId="31" fillId="0" borderId="0"/>
    <xf numFmtId="0" fontId="31" fillId="0" borderId="0"/>
    <xf numFmtId="0" fontId="68" fillId="22" borderId="0" applyNumberFormat="0" applyBorder="0" applyAlignment="0" applyProtection="0"/>
    <xf numFmtId="0" fontId="26" fillId="0" borderId="0"/>
    <xf numFmtId="0" fontId="26" fillId="0" borderId="0"/>
    <xf numFmtId="0" fontId="26" fillId="0" borderId="0"/>
    <xf numFmtId="0" fontId="68" fillId="84" borderId="0" applyNumberFormat="0" applyBorder="0" applyAlignment="0" applyProtection="0"/>
    <xf numFmtId="0" fontId="68" fillId="84" borderId="0" applyNumberFormat="0" applyBorder="0" applyAlignment="0" applyProtection="0"/>
    <xf numFmtId="0" fontId="26" fillId="0" borderId="0"/>
    <xf numFmtId="0" fontId="31" fillId="0" borderId="0"/>
    <xf numFmtId="0" fontId="26" fillId="0" borderId="0"/>
    <xf numFmtId="0" fontId="26" fillId="0" borderId="0"/>
    <xf numFmtId="0" fontId="68" fillId="76" borderId="0" applyNumberFormat="0" applyBorder="0" applyAlignment="0" applyProtection="0"/>
    <xf numFmtId="0" fontId="68" fillId="76" borderId="0" applyNumberFormat="0" applyBorder="0" applyAlignment="0" applyProtection="0"/>
    <xf numFmtId="0" fontId="68" fillId="84" borderId="0" applyNumberFormat="0" applyBorder="0" applyAlignment="0" applyProtection="0"/>
    <xf numFmtId="0" fontId="26" fillId="0" borderId="0"/>
    <xf numFmtId="0" fontId="26" fillId="0" borderId="0"/>
    <xf numFmtId="0" fontId="26" fillId="0" borderId="0"/>
    <xf numFmtId="0" fontId="26" fillId="0" borderId="0"/>
    <xf numFmtId="0" fontId="68" fillId="22" borderId="0" applyNumberFormat="0" applyBorder="0" applyAlignment="0" applyProtection="0"/>
    <xf numFmtId="0" fontId="68" fillId="22" borderId="0" applyNumberFormat="0" applyBorder="0" applyAlignment="0" applyProtection="0"/>
    <xf numFmtId="0" fontId="26" fillId="0" borderId="0"/>
    <xf numFmtId="0" fontId="26" fillId="0" borderId="0"/>
    <xf numFmtId="0" fontId="31" fillId="0" borderId="0"/>
    <xf numFmtId="0" fontId="68" fillId="25" borderId="0" applyNumberFormat="0" applyBorder="0" applyAlignment="0" applyProtection="0"/>
    <xf numFmtId="0" fontId="68" fillId="33" borderId="0" applyNumberFormat="0" applyBorder="0" applyAlignment="0" applyProtection="0"/>
    <xf numFmtId="0" fontId="26" fillId="0" borderId="0"/>
    <xf numFmtId="0" fontId="26" fillId="0" borderId="0"/>
    <xf numFmtId="0" fontId="26" fillId="0" borderId="0"/>
    <xf numFmtId="0" fontId="26" fillId="0" borderId="0"/>
    <xf numFmtId="0" fontId="31" fillId="0" borderId="0"/>
    <xf numFmtId="0" fontId="26" fillId="0" borderId="0"/>
    <xf numFmtId="0" fontId="26" fillId="0" borderId="0"/>
    <xf numFmtId="0" fontId="26" fillId="0" borderId="0"/>
    <xf numFmtId="0" fontId="31" fillId="0" borderId="0"/>
    <xf numFmtId="0" fontId="26" fillId="0" borderId="0" applyNumberFormat="0" applyFill="0" applyBorder="0" applyAlignment="0" applyProtection="0"/>
    <xf numFmtId="184" fontId="72" fillId="27" borderId="0" applyNumberFormat="0" applyBorder="0" applyAlignment="0" applyProtection="0"/>
    <xf numFmtId="208" fontId="26" fillId="0" borderId="0" applyFont="0" applyFill="0" applyBorder="0" applyAlignment="0" applyProtection="0"/>
    <xf numFmtId="42" fontId="68" fillId="0" borderId="0" applyFont="0" applyFill="0" applyBorder="0" applyAlignment="0" applyProtection="0"/>
    <xf numFmtId="168" fontId="68" fillId="0" borderId="0" applyFont="0" applyFill="0" applyBorder="0" applyAlignment="0" applyProtection="0"/>
    <xf numFmtId="0" fontId="26" fillId="0" borderId="0" applyNumberFormat="0" applyFill="0" applyBorder="0" applyAlignment="0" applyProtection="0"/>
    <xf numFmtId="0" fontId="31" fillId="0" borderId="0"/>
    <xf numFmtId="0" fontId="68" fillId="76" borderId="0" applyNumberFormat="0" applyBorder="0" applyAlignment="0" applyProtection="0"/>
    <xf numFmtId="0" fontId="68" fillId="76" borderId="0" applyNumberFormat="0" applyBorder="0" applyAlignment="0" applyProtection="0"/>
    <xf numFmtId="0" fontId="26" fillId="0" borderId="0"/>
    <xf numFmtId="0" fontId="109" fillId="84" borderId="57" applyNumberFormat="0" applyAlignment="0" applyProtection="0"/>
    <xf numFmtId="0" fontId="26" fillId="0" borderId="0"/>
    <xf numFmtId="0" fontId="26" fillId="0" borderId="0"/>
    <xf numFmtId="0" fontId="26" fillId="0" borderId="0"/>
    <xf numFmtId="0" fontId="68" fillId="76" borderId="0" applyNumberFormat="0" applyBorder="0" applyAlignment="0" applyProtection="0"/>
    <xf numFmtId="0" fontId="68" fillId="76" borderId="0" applyNumberFormat="0" applyBorder="0" applyAlignment="0" applyProtection="0"/>
    <xf numFmtId="0" fontId="26" fillId="0" borderId="0"/>
    <xf numFmtId="0" fontId="68" fillId="76" borderId="0" applyNumberFormat="0" applyBorder="0" applyAlignment="0" applyProtection="0"/>
    <xf numFmtId="0" fontId="68" fillId="76" borderId="0" applyNumberFormat="0" applyBorder="0" applyAlignment="0" applyProtection="0"/>
    <xf numFmtId="0" fontId="68" fillId="0" borderId="0" applyNumberFormat="0" applyFont="0" applyFill="0" applyBorder="0" applyAlignment="0" applyProtection="0"/>
    <xf numFmtId="0" fontId="68" fillId="76" borderId="0" applyNumberFormat="0" applyBorder="0" applyAlignment="0" applyProtection="0"/>
    <xf numFmtId="0" fontId="68" fillId="76" borderId="0" applyNumberFormat="0" applyBorder="0" applyAlignment="0" applyProtection="0"/>
    <xf numFmtId="0" fontId="26" fillId="0" borderId="0"/>
    <xf numFmtId="0" fontId="26" fillId="0" borderId="0"/>
    <xf numFmtId="0" fontId="68" fillId="76" borderId="0" applyNumberFormat="0" applyBorder="0" applyAlignment="0" applyProtection="0"/>
    <xf numFmtId="0" fontId="68" fillId="76" borderId="0" applyNumberFormat="0" applyBorder="0" applyAlignment="0" applyProtection="0"/>
    <xf numFmtId="0" fontId="26" fillId="0" borderId="0"/>
    <xf numFmtId="0" fontId="26" fillId="0" borderId="0"/>
    <xf numFmtId="0" fontId="68" fillId="33" borderId="0" applyNumberFormat="0" applyBorder="0" applyAlignment="0" applyProtection="0"/>
    <xf numFmtId="0" fontId="26" fillId="0" borderId="0"/>
    <xf numFmtId="0" fontId="68" fillId="60" borderId="0" applyNumberFormat="0" applyBorder="0" applyAlignment="0" applyProtection="0"/>
    <xf numFmtId="217" fontId="130" fillId="0" borderId="0" applyFill="0" applyBorder="0" applyAlignment="0" applyProtection="0"/>
    <xf numFmtId="0" fontId="26" fillId="0" borderId="0" applyNumberFormat="0" applyFill="0" applyBorder="0" applyAlignment="0" applyProtection="0"/>
    <xf numFmtId="0" fontId="31" fillId="0" borderId="0"/>
    <xf numFmtId="0" fontId="26" fillId="0" borderId="0"/>
    <xf numFmtId="0" fontId="26" fillId="0" borderId="0"/>
    <xf numFmtId="0" fontId="26" fillId="0" borderId="0"/>
    <xf numFmtId="0" fontId="26" fillId="0" borderId="0"/>
    <xf numFmtId="0" fontId="26" fillId="0" borderId="0"/>
    <xf numFmtId="0" fontId="68" fillId="71" borderId="0" applyNumberFormat="0" applyBorder="0" applyAlignment="0" applyProtection="0"/>
    <xf numFmtId="0" fontId="68" fillId="71" borderId="0" applyNumberFormat="0" applyBorder="0" applyAlignment="0" applyProtection="0"/>
    <xf numFmtId="0" fontId="31" fillId="0" borderId="0"/>
    <xf numFmtId="0" fontId="31" fillId="0" borderId="0"/>
    <xf numFmtId="168" fontId="68" fillId="0" borderId="0" applyFont="0" applyFill="0" applyBorder="0" applyAlignment="0" applyProtection="0"/>
    <xf numFmtId="0" fontId="26" fillId="0" borderId="0"/>
    <xf numFmtId="0" fontId="26" fillId="0" borderId="0"/>
    <xf numFmtId="0" fontId="31" fillId="0" borderId="0"/>
    <xf numFmtId="0" fontId="31" fillId="0" borderId="0"/>
    <xf numFmtId="0" fontId="26" fillId="0" borderId="0" applyNumberFormat="0" applyFill="0" applyBorder="0" applyAlignment="0" applyProtection="0"/>
    <xf numFmtId="0" fontId="26" fillId="0" borderId="0"/>
    <xf numFmtId="0" fontId="26" fillId="0" borderId="0"/>
    <xf numFmtId="0" fontId="31" fillId="0" borderId="0"/>
    <xf numFmtId="0" fontId="31" fillId="0" borderId="0"/>
    <xf numFmtId="0" fontId="68" fillId="35" borderId="0" applyNumberFormat="0" applyBorder="0" applyAlignment="0" applyProtection="0"/>
    <xf numFmtId="0" fontId="26" fillId="0" borderId="0"/>
    <xf numFmtId="0" fontId="26" fillId="0" borderId="0"/>
    <xf numFmtId="0" fontId="26" fillId="0" borderId="0"/>
    <xf numFmtId="0" fontId="26" fillId="0" borderId="0"/>
    <xf numFmtId="0" fontId="68" fillId="22" borderId="0" applyNumberFormat="0" applyBorder="0" applyAlignment="0" applyProtection="0"/>
    <xf numFmtId="0" fontId="68" fillId="22" borderId="0" applyNumberFormat="0" applyBorder="0" applyAlignment="0" applyProtection="0"/>
    <xf numFmtId="168" fontId="68" fillId="0" borderId="0" applyFont="0" applyFill="0" applyBorder="0" applyAlignment="0" applyProtection="0"/>
    <xf numFmtId="0" fontId="68" fillId="33" borderId="0" applyNumberFormat="0" applyBorder="0" applyAlignment="0" applyProtection="0"/>
    <xf numFmtId="0" fontId="68" fillId="33" borderId="0" applyNumberFormat="0" applyBorder="0" applyAlignment="0" applyProtection="0"/>
    <xf numFmtId="0" fontId="26" fillId="0" borderId="0" applyNumberFormat="0" applyFill="0" applyBorder="0" applyAlignment="0" applyProtection="0"/>
    <xf numFmtId="0" fontId="68" fillId="22" borderId="0" applyNumberFormat="0" applyBorder="0" applyAlignment="0" applyProtection="0"/>
    <xf numFmtId="0" fontId="68" fillId="22" borderId="0" applyNumberFormat="0" applyBorder="0" applyAlignment="0" applyProtection="0"/>
    <xf numFmtId="0" fontId="31" fillId="0" borderId="0"/>
    <xf numFmtId="0" fontId="26" fillId="0" borderId="0"/>
    <xf numFmtId="0" fontId="26" fillId="0" borderId="0"/>
    <xf numFmtId="0" fontId="34" fillId="0" borderId="0"/>
    <xf numFmtId="0" fontId="72" fillId="84" borderId="0" applyNumberFormat="0" applyBorder="0" applyAlignment="0" applyProtection="0"/>
    <xf numFmtId="0" fontId="26" fillId="0" borderId="0" applyNumberFormat="0" applyFill="0" applyBorder="0" applyAlignment="0" applyProtection="0"/>
    <xf numFmtId="0" fontId="31" fillId="0" borderId="0"/>
    <xf numFmtId="0" fontId="26" fillId="0" borderId="0"/>
    <xf numFmtId="0" fontId="26" fillId="0" borderId="0"/>
    <xf numFmtId="0" fontId="26" fillId="0" borderId="0" applyNumberFormat="0" applyFill="0" applyBorder="0" applyAlignment="0" applyProtection="0"/>
    <xf numFmtId="0" fontId="31" fillId="0" borderId="0"/>
    <xf numFmtId="0" fontId="26" fillId="0" borderId="0"/>
    <xf numFmtId="0" fontId="26" fillId="0" borderId="0"/>
    <xf numFmtId="0" fontId="31" fillId="0" borderId="0"/>
    <xf numFmtId="0" fontId="26" fillId="0" borderId="0"/>
    <xf numFmtId="0" fontId="177" fillId="0" borderId="0" applyNumberFormat="0" applyFill="0" applyBorder="0" applyAlignment="0" applyProtection="0">
      <alignment vertical="top"/>
      <protection locked="0"/>
    </xf>
    <xf numFmtId="0" fontId="26" fillId="0" borderId="0" applyNumberFormat="0" applyFill="0" applyBorder="0" applyAlignment="0" applyProtection="0"/>
    <xf numFmtId="0" fontId="31" fillId="0" borderId="0"/>
    <xf numFmtId="0" fontId="68" fillId="84" borderId="0" applyNumberFormat="0" applyBorder="0" applyAlignment="0" applyProtection="0"/>
    <xf numFmtId="0" fontId="31" fillId="0" borderId="0"/>
    <xf numFmtId="0" fontId="31" fillId="0" borderId="0"/>
    <xf numFmtId="0" fontId="68" fillId="22" borderId="0" applyNumberFormat="0" applyBorder="0" applyAlignment="0" applyProtection="0"/>
    <xf numFmtId="0" fontId="68" fillId="22" borderId="0" applyNumberFormat="0" applyBorder="0" applyAlignment="0" applyProtection="0"/>
    <xf numFmtId="43" fontId="26" fillId="0" borderId="0" applyFont="0" applyFill="0" applyBorder="0" applyAlignment="0" applyProtection="0"/>
    <xf numFmtId="0" fontId="31" fillId="0" borderId="0"/>
    <xf numFmtId="0" fontId="31" fillId="0" borderId="0"/>
    <xf numFmtId="0" fontId="26" fillId="0" borderId="0"/>
    <xf numFmtId="0" fontId="31" fillId="0" borderId="0"/>
    <xf numFmtId="0" fontId="26" fillId="0" borderId="0"/>
    <xf numFmtId="0" fontId="26" fillId="0" borderId="0" applyNumberFormat="0" applyFill="0" applyBorder="0" applyAlignment="0" applyProtection="0"/>
    <xf numFmtId="0" fontId="31" fillId="0" borderId="0"/>
    <xf numFmtId="0" fontId="31" fillId="0" borderId="0"/>
    <xf numFmtId="0" fontId="68" fillId="35" borderId="0" applyNumberFormat="0" applyBorder="0" applyAlignment="0" applyProtection="0"/>
    <xf numFmtId="0" fontId="31" fillId="0" borderId="0"/>
    <xf numFmtId="0" fontId="68" fillId="84" borderId="0" applyNumberFormat="0" applyBorder="0" applyAlignment="0" applyProtection="0"/>
    <xf numFmtId="0" fontId="31" fillId="0" borderId="0"/>
    <xf numFmtId="0" fontId="31" fillId="0" borderId="0"/>
    <xf numFmtId="0" fontId="68" fillId="22" borderId="0" applyNumberFormat="0" applyBorder="0" applyAlignment="0" applyProtection="0"/>
    <xf numFmtId="0" fontId="68" fillId="22" borderId="0" applyNumberFormat="0" applyBorder="0" applyAlignment="0" applyProtection="0"/>
    <xf numFmtId="43" fontId="26" fillId="0" borderId="0" applyFont="0" applyFill="0" applyBorder="0" applyAlignment="0" applyProtection="0"/>
    <xf numFmtId="0" fontId="69" fillId="22" borderId="0" applyNumberFormat="0" applyBorder="0" applyAlignment="0" applyProtection="0"/>
    <xf numFmtId="0" fontId="31" fillId="0" borderId="0"/>
    <xf numFmtId="0" fontId="31" fillId="0" borderId="0"/>
    <xf numFmtId="0" fontId="31" fillId="0" borderId="0"/>
    <xf numFmtId="0" fontId="26" fillId="0" borderId="0"/>
    <xf numFmtId="0" fontId="68" fillId="0" borderId="0" applyNumberFormat="0" applyFont="0" applyFill="0" applyBorder="0" applyAlignment="0" applyProtection="0"/>
    <xf numFmtId="0" fontId="26" fillId="0" borderId="0"/>
    <xf numFmtId="0" fontId="31" fillId="0" borderId="0"/>
    <xf numFmtId="0" fontId="31" fillId="0" borderId="0"/>
    <xf numFmtId="4" fontId="69" fillId="0" borderId="0" applyFont="0" applyFill="0" applyBorder="0" applyAlignment="0" applyProtection="0"/>
    <xf numFmtId="0" fontId="68" fillId="22" borderId="0" applyNumberFormat="0" applyBorder="0" applyAlignment="0" applyProtection="0"/>
    <xf numFmtId="0" fontId="26" fillId="0" borderId="0"/>
    <xf numFmtId="0" fontId="26" fillId="0" borderId="0"/>
    <xf numFmtId="0" fontId="26" fillId="0" borderId="0"/>
    <xf numFmtId="0" fontId="26" fillId="0" borderId="0"/>
    <xf numFmtId="168" fontId="21" fillId="0" borderId="0" applyFont="0" applyFill="0" applyBorder="0" applyAlignment="0" applyProtection="0"/>
    <xf numFmtId="0" fontId="26" fillId="0" borderId="0"/>
    <xf numFmtId="0" fontId="26" fillId="0" borderId="0"/>
    <xf numFmtId="0" fontId="26" fillId="0" borderId="0"/>
    <xf numFmtId="0" fontId="31" fillId="0" borderId="0"/>
    <xf numFmtId="0" fontId="31" fillId="0" borderId="0"/>
    <xf numFmtId="0" fontId="68" fillId="76" borderId="0" applyNumberFormat="0" applyBorder="0" applyAlignment="0" applyProtection="0"/>
    <xf numFmtId="168" fontId="81" fillId="0" borderId="0" applyFont="0" applyFill="0" applyBorder="0" applyAlignment="0" applyProtection="0"/>
    <xf numFmtId="43" fontId="31" fillId="0" borderId="0" applyFont="0" applyFill="0" applyBorder="0" applyAlignment="0" applyProtection="0"/>
    <xf numFmtId="168" fontId="68" fillId="0" borderId="0" applyFont="0" applyFill="0" applyBorder="0" applyAlignment="0" applyProtection="0"/>
    <xf numFmtId="43" fontId="68" fillId="0" borderId="0" applyFont="0" applyFill="0" applyBorder="0" applyAlignment="0" applyProtection="0"/>
    <xf numFmtId="0" fontId="26" fillId="0" borderId="0"/>
    <xf numFmtId="0" fontId="31" fillId="0" borderId="0"/>
    <xf numFmtId="0" fontId="68" fillId="22" borderId="0" applyNumberFormat="0" applyBorder="0" applyAlignment="0" applyProtection="0"/>
    <xf numFmtId="0" fontId="26" fillId="0" borderId="0"/>
    <xf numFmtId="0" fontId="31" fillId="0" borderId="0"/>
    <xf numFmtId="0" fontId="31" fillId="0" borderId="0"/>
    <xf numFmtId="0" fontId="23" fillId="0" borderId="0" applyNumberFormat="0" applyFill="0" applyBorder="0" applyAlignment="0" applyProtection="0"/>
    <xf numFmtId="0" fontId="26" fillId="0" borderId="0"/>
    <xf numFmtId="0" fontId="68" fillId="33" borderId="0" applyNumberFormat="0" applyBorder="0" applyAlignment="0" applyProtection="0"/>
    <xf numFmtId="0" fontId="68" fillId="33" borderId="0" applyNumberFormat="0" applyBorder="0" applyAlignment="0" applyProtection="0"/>
    <xf numFmtId="0" fontId="68" fillId="84" borderId="0" applyNumberFormat="0" applyBorder="0" applyAlignment="0" applyProtection="0"/>
    <xf numFmtId="0" fontId="26" fillId="0" borderId="0"/>
    <xf numFmtId="0" fontId="68" fillId="76" borderId="0" applyNumberFormat="0" applyBorder="0" applyAlignment="0" applyProtection="0"/>
    <xf numFmtId="0" fontId="23" fillId="0" borderId="0" applyNumberFormat="0" applyFill="0" applyBorder="0" applyAlignment="0" applyProtection="0"/>
    <xf numFmtId="0" fontId="21" fillId="0" borderId="0"/>
    <xf numFmtId="0" fontId="68" fillId="60" borderId="0" applyNumberFormat="0" applyBorder="0" applyAlignment="0" applyProtection="0"/>
    <xf numFmtId="0" fontId="68" fillId="22" borderId="0" applyNumberFormat="0" applyBorder="0" applyAlignment="0" applyProtection="0"/>
    <xf numFmtId="168" fontId="68" fillId="0" borderId="0" applyFont="0" applyFill="0" applyBorder="0" applyAlignment="0" applyProtection="0"/>
    <xf numFmtId="168" fontId="68" fillId="0" borderId="0" applyFont="0" applyFill="0" applyBorder="0" applyAlignment="0" applyProtection="0"/>
    <xf numFmtId="43" fontId="68" fillId="0" borderId="0" applyFont="0" applyFill="0" applyBorder="0" applyAlignment="0" applyProtection="0"/>
    <xf numFmtId="0" fontId="26" fillId="0" borderId="0"/>
    <xf numFmtId="0" fontId="68" fillId="0" borderId="0" applyNumberFormat="0" applyFont="0" applyFill="0" applyBorder="0" applyAlignment="0" applyProtection="0"/>
    <xf numFmtId="0" fontId="68" fillId="22" borderId="0" applyNumberFormat="0" applyBorder="0" applyAlignment="0" applyProtection="0"/>
    <xf numFmtId="0" fontId="26" fillId="0" borderId="0"/>
    <xf numFmtId="0" fontId="26" fillId="0" borderId="0"/>
    <xf numFmtId="0" fontId="26" fillId="0" borderId="0"/>
    <xf numFmtId="178" fontId="26" fillId="0" borderId="0" applyFont="0" applyFill="0" applyBorder="0" applyAlignment="0" applyProtection="0"/>
    <xf numFmtId="0" fontId="26" fillId="0" borderId="0"/>
    <xf numFmtId="168" fontId="68" fillId="0" borderId="0" applyFont="0" applyFill="0" applyBorder="0" applyAlignment="0" applyProtection="0"/>
    <xf numFmtId="0" fontId="26" fillId="0" borderId="0"/>
    <xf numFmtId="168" fontId="68" fillId="0" borderId="0" applyFont="0" applyFill="0" applyBorder="0" applyAlignment="0" applyProtection="0"/>
    <xf numFmtId="0" fontId="26" fillId="0" borderId="0"/>
    <xf numFmtId="0" fontId="68" fillId="25" borderId="0" applyNumberFormat="0" applyBorder="0" applyAlignment="0" applyProtection="0"/>
    <xf numFmtId="0" fontId="31" fillId="0" borderId="0"/>
    <xf numFmtId="43" fontId="26" fillId="0" borderId="0" applyFont="0" applyFill="0" applyBorder="0" applyAlignment="0" applyProtection="0"/>
    <xf numFmtId="0" fontId="68" fillId="76" borderId="0" applyNumberFormat="0" applyBorder="0" applyAlignment="0" applyProtection="0"/>
    <xf numFmtId="0" fontId="68" fillId="76" borderId="0" applyNumberFormat="0" applyBorder="0" applyAlignment="0" applyProtection="0"/>
    <xf numFmtId="168" fontId="68" fillId="0" borderId="0" applyFont="0" applyFill="0" applyBorder="0" applyAlignment="0" applyProtection="0"/>
    <xf numFmtId="0" fontId="26" fillId="0" borderId="0"/>
    <xf numFmtId="0" fontId="21" fillId="0" borderId="0"/>
    <xf numFmtId="0" fontId="72" fillId="84" borderId="0" applyNumberFormat="0" applyBorder="0" applyAlignment="0" applyProtection="0"/>
    <xf numFmtId="0" fontId="192" fillId="0" borderId="0"/>
    <xf numFmtId="0" fontId="26" fillId="0" borderId="0"/>
    <xf numFmtId="0" fontId="68" fillId="60" borderId="0" applyNumberFormat="0" applyBorder="0" applyAlignment="0" applyProtection="0"/>
    <xf numFmtId="0" fontId="68" fillId="60" borderId="0" applyNumberFormat="0" applyBorder="0" applyAlignment="0" applyProtection="0"/>
    <xf numFmtId="0" fontId="26" fillId="0" borderId="0"/>
    <xf numFmtId="0" fontId="31" fillId="0" borderId="0"/>
    <xf numFmtId="0" fontId="69" fillId="33" borderId="0" applyNumberFormat="0" applyBorder="0" applyAlignment="0" applyProtection="0"/>
    <xf numFmtId="0" fontId="26" fillId="0" borderId="0"/>
    <xf numFmtId="0" fontId="26" fillId="0" borderId="0"/>
    <xf numFmtId="0" fontId="26" fillId="0" borderId="0"/>
    <xf numFmtId="0" fontId="26" fillId="0" borderId="0"/>
    <xf numFmtId="0" fontId="26" fillId="0" borderId="0"/>
    <xf numFmtId="0" fontId="26" fillId="0" borderId="0"/>
    <xf numFmtId="0" fontId="68" fillId="33" borderId="0" applyNumberFormat="0" applyBorder="0" applyAlignment="0" applyProtection="0"/>
    <xf numFmtId="0" fontId="23" fillId="0" borderId="0" applyNumberFormat="0" applyFill="0" applyBorder="0" applyAlignment="0" applyProtection="0"/>
    <xf numFmtId="0" fontId="26" fillId="0" borderId="0" applyNumberFormat="0" applyFill="0" applyBorder="0" applyAlignment="0" applyProtection="0"/>
    <xf numFmtId="0" fontId="26" fillId="0" borderId="0"/>
    <xf numFmtId="0" fontId="68" fillId="84" borderId="0" applyNumberFormat="0" applyBorder="0" applyAlignment="0" applyProtection="0"/>
    <xf numFmtId="0" fontId="68" fillId="84" borderId="0" applyNumberFormat="0" applyBorder="0" applyAlignment="0" applyProtection="0"/>
    <xf numFmtId="0" fontId="26" fillId="0" borderId="0" applyNumberFormat="0" applyFill="0" applyBorder="0" applyAlignment="0" applyProtection="0"/>
    <xf numFmtId="0" fontId="26" fillId="0" borderId="0"/>
    <xf numFmtId="0" fontId="26" fillId="0" borderId="0"/>
    <xf numFmtId="0" fontId="26" fillId="0" borderId="0"/>
    <xf numFmtId="0" fontId="26" fillId="0" borderId="0"/>
    <xf numFmtId="0" fontId="31" fillId="0" borderId="0"/>
    <xf numFmtId="0" fontId="26" fillId="0" borderId="0"/>
    <xf numFmtId="0" fontId="21" fillId="0" borderId="0"/>
    <xf numFmtId="0" fontId="68" fillId="33" borderId="0" applyNumberFormat="0" applyBorder="0" applyAlignment="0" applyProtection="0"/>
    <xf numFmtId="0" fontId="26" fillId="0" borderId="0"/>
    <xf numFmtId="0" fontId="68" fillId="76" borderId="0" applyNumberFormat="0" applyBorder="0" applyAlignment="0" applyProtection="0"/>
    <xf numFmtId="0" fontId="68" fillId="76" borderId="0" applyNumberFormat="0" applyBorder="0" applyAlignment="0" applyProtection="0"/>
    <xf numFmtId="0" fontId="23" fillId="0" borderId="0" applyNumberFormat="0" applyFill="0" applyBorder="0" applyAlignment="0" applyProtection="0"/>
    <xf numFmtId="0" fontId="26" fillId="0" borderId="0"/>
    <xf numFmtId="0" fontId="68" fillId="76" borderId="0" applyNumberFormat="0" applyBorder="0" applyAlignment="0" applyProtection="0"/>
    <xf numFmtId="0" fontId="68" fillId="60" borderId="0" applyNumberFormat="0" applyBorder="0" applyAlignment="0" applyProtection="0"/>
    <xf numFmtId="0" fontId="68" fillId="60" borderId="0" applyNumberFormat="0" applyBorder="0" applyAlignment="0" applyProtection="0"/>
    <xf numFmtId="0" fontId="26" fillId="0" borderId="0"/>
    <xf numFmtId="0" fontId="26" fillId="0" borderId="0"/>
    <xf numFmtId="0" fontId="26" fillId="0" borderId="0"/>
    <xf numFmtId="0" fontId="26" fillId="0" borderId="0"/>
    <xf numFmtId="0" fontId="31" fillId="0" borderId="0"/>
    <xf numFmtId="168" fontId="68" fillId="0" borderId="0" applyFont="0" applyFill="0" applyBorder="0" applyAlignment="0" applyProtection="0"/>
    <xf numFmtId="0" fontId="26" fillId="0" borderId="0"/>
    <xf numFmtId="0" fontId="26" fillId="0" borderId="0"/>
    <xf numFmtId="0" fontId="26" fillId="0" borderId="0"/>
    <xf numFmtId="0" fontId="26" fillId="0" borderId="0"/>
    <xf numFmtId="0" fontId="68" fillId="60" borderId="0" applyNumberFormat="0" applyBorder="0" applyAlignment="0" applyProtection="0"/>
    <xf numFmtId="0" fontId="68" fillId="60" borderId="0" applyNumberFormat="0" applyBorder="0" applyAlignment="0" applyProtection="0"/>
    <xf numFmtId="0" fontId="26" fillId="0" borderId="0"/>
    <xf numFmtId="0" fontId="26" fillId="0" borderId="0"/>
    <xf numFmtId="0" fontId="68" fillId="76" borderId="0" applyNumberFormat="0" applyBorder="0" applyAlignment="0" applyProtection="0"/>
    <xf numFmtId="0" fontId="26" fillId="0" borderId="0"/>
    <xf numFmtId="0" fontId="68" fillId="60" borderId="0" applyNumberFormat="0" applyBorder="0" applyAlignment="0" applyProtection="0"/>
    <xf numFmtId="0" fontId="68" fillId="60" borderId="0" applyNumberFormat="0" applyBorder="0" applyAlignment="0" applyProtection="0"/>
    <xf numFmtId="0" fontId="68" fillId="71" borderId="0" applyNumberFormat="0" applyBorder="0" applyAlignment="0" applyProtection="0"/>
    <xf numFmtId="0" fontId="26" fillId="0" borderId="0"/>
    <xf numFmtId="0" fontId="26" fillId="0" borderId="0"/>
    <xf numFmtId="0" fontId="68" fillId="22" borderId="0" applyNumberFormat="0" applyBorder="0" applyAlignment="0" applyProtection="0"/>
    <xf numFmtId="0" fontId="68" fillId="22" borderId="0" applyNumberFormat="0" applyBorder="0" applyAlignment="0" applyProtection="0"/>
    <xf numFmtId="0" fontId="21" fillId="0" borderId="0"/>
    <xf numFmtId="0" fontId="68" fillId="22" borderId="0" applyNumberFormat="0" applyBorder="0" applyAlignment="0" applyProtection="0"/>
    <xf numFmtId="0" fontId="31" fillId="0" borderId="0"/>
    <xf numFmtId="0" fontId="26" fillId="0" borderId="0"/>
    <xf numFmtId="0" fontId="26" fillId="0" borderId="0"/>
    <xf numFmtId="0" fontId="26" fillId="0" borderId="0"/>
    <xf numFmtId="0" fontId="26" fillId="0" borderId="0"/>
    <xf numFmtId="0" fontId="68" fillId="33" borderId="0" applyNumberFormat="0" applyBorder="0" applyAlignment="0" applyProtection="0"/>
    <xf numFmtId="0" fontId="68" fillId="33" borderId="0" applyNumberFormat="0" applyBorder="0" applyAlignment="0" applyProtection="0"/>
    <xf numFmtId="0" fontId="26" fillId="0" borderId="0"/>
    <xf numFmtId="0" fontId="26" fillId="0" borderId="0"/>
    <xf numFmtId="0" fontId="68" fillId="35" borderId="0" applyNumberFormat="0" applyBorder="0" applyAlignment="0" applyProtection="0"/>
    <xf numFmtId="0" fontId="31" fillId="0" borderId="0"/>
    <xf numFmtId="0" fontId="68" fillId="22" borderId="0" applyNumberFormat="0" applyBorder="0" applyAlignment="0" applyProtection="0"/>
    <xf numFmtId="0" fontId="68" fillId="22" borderId="0" applyNumberFormat="0" applyBorder="0" applyAlignment="0" applyProtection="0"/>
    <xf numFmtId="168" fontId="68" fillId="0" borderId="0" applyFont="0" applyFill="0" applyBorder="0" applyAlignment="0" applyProtection="0"/>
    <xf numFmtId="0" fontId="68" fillId="0" borderId="0" applyNumberFormat="0" applyFont="0" applyFill="0" applyBorder="0" applyAlignment="0" applyProtection="0"/>
    <xf numFmtId="0" fontId="68" fillId="0" borderId="0" applyNumberFormat="0" applyFont="0" applyFill="0" applyBorder="0" applyAlignment="0" applyProtection="0"/>
    <xf numFmtId="0" fontId="26" fillId="0" borderId="0"/>
    <xf numFmtId="0" fontId="68" fillId="35" borderId="0" applyNumberFormat="0" applyBorder="0" applyAlignment="0" applyProtection="0"/>
    <xf numFmtId="0" fontId="68" fillId="35" borderId="0" applyNumberFormat="0" applyBorder="0" applyAlignment="0" applyProtection="0"/>
    <xf numFmtId="0" fontId="68" fillId="33" borderId="0" applyNumberFormat="0" applyBorder="0" applyAlignment="0" applyProtection="0"/>
    <xf numFmtId="0" fontId="68" fillId="33" borderId="0" applyNumberFormat="0" applyBorder="0" applyAlignment="0" applyProtection="0"/>
    <xf numFmtId="0" fontId="31" fillId="0" borderId="0"/>
    <xf numFmtId="0" fontId="26" fillId="0" borderId="0"/>
    <xf numFmtId="0" fontId="31" fillId="0" borderId="0"/>
    <xf numFmtId="180" fontId="140" fillId="103" borderId="0" applyNumberFormat="0" applyBorder="0" applyAlignment="0" applyProtection="0"/>
    <xf numFmtId="0" fontId="31" fillId="0" borderId="0"/>
    <xf numFmtId="0" fontId="31" fillId="0" borderId="0"/>
    <xf numFmtId="0" fontId="68" fillId="22" borderId="0" applyNumberFormat="0" applyBorder="0" applyAlignment="0" applyProtection="0"/>
    <xf numFmtId="0" fontId="26" fillId="0" borderId="0"/>
    <xf numFmtId="0" fontId="31" fillId="0" borderId="0"/>
    <xf numFmtId="0" fontId="31" fillId="0" borderId="0"/>
    <xf numFmtId="42" fontId="68" fillId="0" borderId="0" applyFont="0" applyFill="0" applyBorder="0" applyAlignment="0" applyProtection="0"/>
    <xf numFmtId="0" fontId="26" fillId="0" borderId="0"/>
    <xf numFmtId="0" fontId="31" fillId="0" borderId="0"/>
    <xf numFmtId="0" fontId="31" fillId="0" borderId="0"/>
    <xf numFmtId="0" fontId="26" fillId="0" borderId="0"/>
    <xf numFmtId="0" fontId="31" fillId="0" borderId="0"/>
    <xf numFmtId="0" fontId="31" fillId="0" borderId="0"/>
    <xf numFmtId="0" fontId="26" fillId="0" borderId="0"/>
    <xf numFmtId="0" fontId="31" fillId="0" borderId="0"/>
    <xf numFmtId="217" fontId="135" fillId="0" borderId="0" applyFont="0" applyFill="0" applyBorder="0" applyAlignment="0" applyProtection="0"/>
    <xf numFmtId="0" fontId="21" fillId="53" borderId="0" applyNumberFormat="0" applyBorder="0" applyAlignment="0" applyProtection="0"/>
    <xf numFmtId="0" fontId="26" fillId="0" borderId="0"/>
    <xf numFmtId="0" fontId="68" fillId="33" borderId="0" applyNumberFormat="0" applyBorder="0" applyAlignment="0" applyProtection="0"/>
    <xf numFmtId="0" fontId="26" fillId="0" borderId="0"/>
    <xf numFmtId="0" fontId="26" fillId="0" borderId="0"/>
    <xf numFmtId="0" fontId="31" fillId="0" borderId="0"/>
    <xf numFmtId="0" fontId="68" fillId="71" borderId="0" applyNumberFormat="0" applyBorder="0" applyAlignment="0" applyProtection="0"/>
    <xf numFmtId="0" fontId="26" fillId="0" borderId="0"/>
    <xf numFmtId="217" fontId="135" fillId="0" borderId="0" applyFont="0" applyFill="0" applyBorder="0" applyAlignment="0" applyProtection="0"/>
    <xf numFmtId="0" fontId="68" fillId="33" borderId="0" applyNumberFormat="0" applyBorder="0" applyAlignment="0" applyProtection="0"/>
    <xf numFmtId="0" fontId="31" fillId="0" borderId="0"/>
    <xf numFmtId="0" fontId="21" fillId="0" borderId="0"/>
    <xf numFmtId="0" fontId="68" fillId="84" borderId="0" applyNumberFormat="0" applyBorder="0" applyAlignment="0" applyProtection="0"/>
    <xf numFmtId="0" fontId="68" fillId="84" borderId="0" applyNumberFormat="0" applyBorder="0" applyAlignment="0" applyProtection="0"/>
    <xf numFmtId="0" fontId="26" fillId="0" borderId="0"/>
    <xf numFmtId="0" fontId="26" fillId="0" borderId="0"/>
    <xf numFmtId="0" fontId="26" fillId="0" borderId="0"/>
    <xf numFmtId="0" fontId="31" fillId="0" borderId="0"/>
    <xf numFmtId="0" fontId="31" fillId="0" borderId="0"/>
    <xf numFmtId="0" fontId="31" fillId="0" borderId="0"/>
    <xf numFmtId="0" fontId="26" fillId="0" borderId="0"/>
    <xf numFmtId="0" fontId="68" fillId="76" borderId="0" applyNumberFormat="0" applyBorder="0" applyAlignment="0" applyProtection="0"/>
    <xf numFmtId="0" fontId="23" fillId="0" borderId="0" applyNumberFormat="0" applyFill="0" applyBorder="0" applyAlignment="0" applyProtection="0"/>
    <xf numFmtId="0" fontId="31" fillId="0" borderId="0"/>
    <xf numFmtId="0" fontId="68" fillId="35" borderId="0" applyNumberFormat="0" applyBorder="0" applyAlignment="0" applyProtection="0"/>
    <xf numFmtId="0" fontId="68" fillId="22" borderId="0" applyNumberFormat="0" applyBorder="0" applyAlignment="0" applyProtection="0"/>
    <xf numFmtId="0" fontId="68" fillId="22" borderId="0" applyNumberFormat="0" applyBorder="0" applyAlignment="0" applyProtection="0"/>
    <xf numFmtId="168" fontId="68" fillId="0" borderId="0" applyFont="0" applyFill="0" applyBorder="0" applyAlignment="0" applyProtection="0"/>
    <xf numFmtId="43" fontId="68" fillId="0" borderId="0" applyFont="0" applyFill="0" applyBorder="0" applyAlignment="0" applyProtection="0"/>
    <xf numFmtId="0" fontId="26" fillId="0" borderId="0"/>
    <xf numFmtId="184" fontId="68" fillId="83" borderId="0" applyNumberFormat="0" applyBorder="0" applyAlignment="0" applyProtection="0"/>
    <xf numFmtId="0" fontId="68" fillId="29" borderId="0" applyNumberFormat="0" applyBorder="0" applyAlignment="0" applyProtection="0"/>
    <xf numFmtId="0" fontId="68" fillId="29" borderId="0" applyNumberFormat="0" applyBorder="0" applyAlignment="0" applyProtection="0"/>
    <xf numFmtId="0" fontId="81" fillId="0" borderId="0"/>
    <xf numFmtId="0" fontId="68" fillId="76" borderId="0" applyNumberFormat="0" applyBorder="0" applyAlignment="0" applyProtection="0"/>
    <xf numFmtId="0" fontId="26" fillId="0" borderId="0"/>
    <xf numFmtId="0" fontId="68" fillId="35" borderId="0" applyNumberFormat="0" applyBorder="0" applyAlignment="0" applyProtection="0"/>
    <xf numFmtId="0" fontId="68" fillId="22" borderId="0" applyNumberFormat="0" applyBorder="0" applyAlignment="0" applyProtection="0"/>
    <xf numFmtId="0" fontId="68" fillId="22" borderId="0" applyNumberFormat="0" applyBorder="0" applyAlignment="0" applyProtection="0"/>
    <xf numFmtId="168" fontId="68" fillId="0" borderId="0" applyFont="0" applyFill="0" applyBorder="0" applyAlignment="0" applyProtection="0"/>
    <xf numFmtId="0" fontId="68" fillId="0" borderId="0" applyNumberFormat="0" applyFont="0" applyFill="0" applyBorder="0" applyAlignment="0" applyProtection="0"/>
    <xf numFmtId="0" fontId="26" fillId="0" borderId="0"/>
    <xf numFmtId="0" fontId="68" fillId="76" borderId="0" applyNumberFormat="0" applyBorder="0" applyAlignment="0" applyProtection="0"/>
    <xf numFmtId="0" fontId="31" fillId="0" borderId="0"/>
    <xf numFmtId="0" fontId="26" fillId="0" borderId="0"/>
    <xf numFmtId="0" fontId="26" fillId="0" borderId="0"/>
    <xf numFmtId="43" fontId="26" fillId="0" borderId="0" applyFont="0" applyFill="0" applyBorder="0" applyAlignment="0" applyProtection="0"/>
    <xf numFmtId="0" fontId="31" fillId="0" borderId="0"/>
    <xf numFmtId="184" fontId="176" fillId="76" borderId="0" applyNumberFormat="0" applyBorder="0" applyAlignment="0" applyProtection="0"/>
    <xf numFmtId="0" fontId="68" fillId="76" borderId="0" applyNumberFormat="0" applyBorder="0" applyAlignment="0" applyProtection="0"/>
    <xf numFmtId="0" fontId="23" fillId="0" borderId="0" applyNumberFormat="0" applyFill="0" applyBorder="0" applyAlignment="0" applyProtection="0"/>
    <xf numFmtId="0" fontId="68" fillId="35" borderId="0" applyNumberFormat="0" applyBorder="0" applyAlignment="0" applyProtection="0"/>
    <xf numFmtId="0" fontId="68" fillId="22" borderId="0" applyNumberFormat="0" applyBorder="0" applyAlignment="0" applyProtection="0"/>
    <xf numFmtId="0" fontId="68" fillId="22" borderId="0" applyNumberFormat="0" applyBorder="0" applyAlignment="0" applyProtection="0"/>
    <xf numFmtId="168" fontId="68" fillId="0" borderId="0" applyFont="0" applyFill="0" applyBorder="0" applyAlignment="0" applyProtection="0"/>
    <xf numFmtId="0" fontId="68" fillId="0" borderId="0" applyNumberFormat="0" applyFont="0" applyFill="0" applyBorder="0" applyAlignment="0" applyProtection="0"/>
    <xf numFmtId="0" fontId="26" fillId="0" borderId="0"/>
    <xf numFmtId="0" fontId="26" fillId="0" borderId="0"/>
    <xf numFmtId="0" fontId="176" fillId="76" borderId="0" applyNumberFormat="0" applyBorder="0" applyAlignment="0" applyProtection="0"/>
    <xf numFmtId="0" fontId="68" fillId="76" borderId="0" applyNumberFormat="0" applyBorder="0" applyAlignment="0" applyProtection="0"/>
    <xf numFmtId="0" fontId="68" fillId="22" borderId="0" applyNumberFormat="0" applyBorder="0" applyAlignment="0" applyProtection="0"/>
    <xf numFmtId="0" fontId="68" fillId="22" borderId="0" applyNumberFormat="0" applyBorder="0" applyAlignment="0" applyProtection="0"/>
    <xf numFmtId="0" fontId="68" fillId="35" borderId="0" applyNumberFormat="0" applyBorder="0" applyAlignment="0" applyProtection="0"/>
    <xf numFmtId="0" fontId="31" fillId="0" borderId="0"/>
    <xf numFmtId="0" fontId="31" fillId="0" borderId="0"/>
    <xf numFmtId="0" fontId="26" fillId="0" borderId="0"/>
    <xf numFmtId="0" fontId="68" fillId="76" borderId="0" applyNumberFormat="0" applyBorder="0" applyAlignment="0" applyProtection="0"/>
    <xf numFmtId="0" fontId="31" fillId="0" borderId="0"/>
    <xf numFmtId="0" fontId="68" fillId="35" borderId="0" applyNumberFormat="0" applyBorder="0" applyAlignment="0" applyProtection="0"/>
    <xf numFmtId="0" fontId="68" fillId="22" borderId="0" applyNumberFormat="0" applyBorder="0" applyAlignment="0" applyProtection="0"/>
    <xf numFmtId="0" fontId="68" fillId="22" borderId="0" applyNumberFormat="0" applyBorder="0" applyAlignment="0" applyProtection="0"/>
    <xf numFmtId="168" fontId="68" fillId="0" borderId="0" applyFont="0" applyFill="0" applyBorder="0" applyAlignment="0" applyProtection="0"/>
    <xf numFmtId="43" fontId="68" fillId="0" borderId="0" applyFont="0" applyFill="0" applyBorder="0" applyAlignment="0" applyProtection="0"/>
    <xf numFmtId="0" fontId="26" fillId="0" borderId="0"/>
    <xf numFmtId="184" fontId="133" fillId="60" borderId="0" applyNumberFormat="0" applyBorder="0" applyAlignment="0" applyProtection="0"/>
    <xf numFmtId="0" fontId="26" fillId="0" borderId="0"/>
    <xf numFmtId="0" fontId="26" fillId="0" borderId="0"/>
    <xf numFmtId="0" fontId="26" fillId="0" borderId="0"/>
    <xf numFmtId="0" fontId="23" fillId="0" borderId="0" applyNumberFormat="0" applyFill="0" applyBorder="0" applyAlignment="0" applyProtection="0"/>
    <xf numFmtId="180" fontId="142" fillId="0" borderId="0"/>
    <xf numFmtId="0" fontId="68" fillId="76" borderId="0" applyNumberFormat="0" applyBorder="0" applyAlignment="0" applyProtection="0"/>
    <xf numFmtId="0" fontId="31" fillId="0" borderId="0"/>
    <xf numFmtId="0" fontId="31" fillId="0" borderId="0"/>
    <xf numFmtId="0" fontId="68" fillId="22" borderId="0" applyNumberFormat="0" applyBorder="0" applyAlignment="0" applyProtection="0"/>
    <xf numFmtId="0" fontId="68" fillId="22" borderId="0" applyNumberFormat="0" applyBorder="0" applyAlignment="0" applyProtection="0"/>
    <xf numFmtId="168" fontId="68" fillId="0" borderId="0" applyFont="0" applyFill="0" applyBorder="0" applyAlignment="0" applyProtection="0"/>
    <xf numFmtId="43" fontId="68" fillId="0" borderId="0" applyFont="0" applyFill="0" applyBorder="0" applyAlignment="0" applyProtection="0"/>
    <xf numFmtId="0" fontId="26" fillId="0" borderId="0"/>
    <xf numFmtId="0" fontId="26" fillId="0" borderId="0" applyNumberFormat="0" applyFill="0" applyBorder="0" applyAlignment="0" applyProtection="0"/>
    <xf numFmtId="0" fontId="68" fillId="22" borderId="0" applyNumberFormat="0" applyBorder="0" applyAlignment="0" applyProtection="0"/>
    <xf numFmtId="0" fontId="68" fillId="22" borderId="0" applyNumberFormat="0" applyBorder="0" applyAlignment="0" applyProtection="0"/>
    <xf numFmtId="0" fontId="26" fillId="0" borderId="0"/>
    <xf numFmtId="0" fontId="31" fillId="0" borderId="0"/>
    <xf numFmtId="0" fontId="31" fillId="0" borderId="0"/>
    <xf numFmtId="0" fontId="23" fillId="0" borderId="0" applyNumberFormat="0" applyFill="0" applyBorder="0" applyAlignment="0" applyProtection="0"/>
    <xf numFmtId="0" fontId="68" fillId="29" borderId="0" applyNumberFormat="0" applyBorder="0" applyAlignment="0" applyProtection="0"/>
    <xf numFmtId="0" fontId="68" fillId="33" borderId="0" applyNumberFormat="0" applyBorder="0" applyAlignment="0" applyProtection="0"/>
    <xf numFmtId="0" fontId="68" fillId="33" borderId="0" applyNumberFormat="0" applyBorder="0" applyAlignment="0" applyProtection="0"/>
    <xf numFmtId="0" fontId="26" fillId="0" borderId="0"/>
    <xf numFmtId="0" fontId="26" fillId="0" borderId="0"/>
    <xf numFmtId="0" fontId="26" fillId="0" borderId="0"/>
    <xf numFmtId="0" fontId="31" fillId="0" borderId="0"/>
    <xf numFmtId="0" fontId="31" fillId="0" borderId="0"/>
    <xf numFmtId="0" fontId="26" fillId="0" borderId="0"/>
    <xf numFmtId="0" fontId="26" fillId="0" borderId="0"/>
    <xf numFmtId="0" fontId="133" fillId="60" borderId="0" applyNumberFormat="0" applyBorder="0" applyAlignment="0" applyProtection="0"/>
    <xf numFmtId="0" fontId="68" fillId="25" borderId="0" applyNumberFormat="0" applyBorder="0" applyAlignment="0" applyProtection="0"/>
    <xf numFmtId="0" fontId="31" fillId="0" borderId="0"/>
    <xf numFmtId="0" fontId="31" fillId="0" borderId="0"/>
    <xf numFmtId="0" fontId="23" fillId="0" borderId="0" applyNumberFormat="0" applyFill="0" applyBorder="0" applyAlignment="0" applyProtection="0"/>
    <xf numFmtId="0" fontId="23" fillId="0" borderId="0" applyNumberFormat="0" applyFill="0" applyBorder="0" applyAlignment="0" applyProtection="0"/>
    <xf numFmtId="0" fontId="68" fillId="76" borderId="0" applyNumberFormat="0" applyBorder="0" applyAlignment="0" applyProtection="0"/>
    <xf numFmtId="0" fontId="68" fillId="60" borderId="0" applyNumberFormat="0" applyBorder="0" applyAlignment="0" applyProtection="0"/>
    <xf numFmtId="0" fontId="31" fillId="0" borderId="0"/>
    <xf numFmtId="0" fontId="31" fillId="0" borderId="0"/>
    <xf numFmtId="0" fontId="68" fillId="76" borderId="0" applyNumberFormat="0" applyBorder="0" applyAlignment="0" applyProtection="0"/>
    <xf numFmtId="0" fontId="68" fillId="76" borderId="0" applyNumberFormat="0" applyBorder="0" applyAlignment="0" applyProtection="0"/>
    <xf numFmtId="0" fontId="26" fillId="0" borderId="0"/>
    <xf numFmtId="0" fontId="31" fillId="0" borderId="0"/>
    <xf numFmtId="0" fontId="26" fillId="0" borderId="0"/>
    <xf numFmtId="0" fontId="26" fillId="0" borderId="0"/>
    <xf numFmtId="0" fontId="26" fillId="0" borderId="0"/>
    <xf numFmtId="0" fontId="26" fillId="0" borderId="0"/>
    <xf numFmtId="0" fontId="68" fillId="22" borderId="0" applyNumberFormat="0" applyBorder="0" applyAlignment="0" applyProtection="0"/>
    <xf numFmtId="0" fontId="68" fillId="22" borderId="0" applyNumberFormat="0" applyBorder="0" applyAlignment="0" applyProtection="0"/>
    <xf numFmtId="168" fontId="68" fillId="0" borderId="0" applyFont="0" applyFill="0" applyBorder="0" applyAlignment="0" applyProtection="0"/>
    <xf numFmtId="0" fontId="68" fillId="0" borderId="0" applyNumberFormat="0" applyFont="0" applyFill="0" applyBorder="0" applyAlignment="0" applyProtection="0"/>
    <xf numFmtId="0" fontId="137" fillId="0" borderId="0" applyNumberFormat="0" applyFill="0" applyBorder="0" applyAlignment="0" applyProtection="0">
      <alignment vertical="top"/>
      <protection locked="0"/>
    </xf>
    <xf numFmtId="0" fontId="26" fillId="0" borderId="0"/>
    <xf numFmtId="0" fontId="31" fillId="0" borderId="0"/>
    <xf numFmtId="0" fontId="68" fillId="25" borderId="0" applyNumberFormat="0" applyBorder="0" applyAlignment="0" applyProtection="0"/>
    <xf numFmtId="0" fontId="68" fillId="76" borderId="0" applyNumberFormat="0" applyBorder="0" applyAlignment="0" applyProtection="0"/>
    <xf numFmtId="0" fontId="68" fillId="76" borderId="0" applyNumberFormat="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31" fillId="0" borderId="0"/>
    <xf numFmtId="168" fontId="68" fillId="0" borderId="0" applyFont="0" applyFill="0" applyBorder="0" applyAlignment="0" applyProtection="0"/>
    <xf numFmtId="43" fontId="68" fillId="0" borderId="0" applyFont="0" applyFill="0" applyBorder="0" applyAlignment="0" applyProtection="0"/>
    <xf numFmtId="0" fontId="26" fillId="0" borderId="0"/>
    <xf numFmtId="0" fontId="26" fillId="0" borderId="0"/>
    <xf numFmtId="0" fontId="26" fillId="0" borderId="0" applyNumberFormat="0" applyFill="0" applyBorder="0" applyAlignment="0" applyProtection="0"/>
    <xf numFmtId="0" fontId="26" fillId="0" borderId="0"/>
    <xf numFmtId="0" fontId="68" fillId="22" borderId="0" applyNumberFormat="0" applyBorder="0" applyAlignment="0" applyProtection="0"/>
    <xf numFmtId="0" fontId="68" fillId="22" borderId="0" applyNumberFormat="0" applyBorder="0" applyAlignment="0" applyProtection="0"/>
    <xf numFmtId="168" fontId="68" fillId="0" borderId="0" applyFont="0" applyFill="0" applyBorder="0" applyAlignment="0" applyProtection="0"/>
    <xf numFmtId="184" fontId="137" fillId="0" borderId="0" applyNumberFormat="0" applyFill="0" applyBorder="0" applyAlignment="0" applyProtection="0">
      <alignment vertical="top"/>
      <protection locked="0"/>
    </xf>
    <xf numFmtId="168" fontId="68" fillId="0" borderId="0" applyFont="0" applyFill="0" applyBorder="0" applyAlignment="0" applyProtection="0"/>
    <xf numFmtId="0" fontId="68" fillId="22" borderId="0" applyNumberFormat="0" applyBorder="0" applyAlignment="0" applyProtection="0"/>
    <xf numFmtId="0" fontId="31" fillId="0" borderId="0"/>
    <xf numFmtId="0" fontId="68" fillId="25" borderId="0" applyNumberFormat="0" applyBorder="0" applyAlignment="0" applyProtection="0"/>
    <xf numFmtId="0" fontId="68" fillId="76" borderId="0" applyNumberFormat="0" applyBorder="0" applyAlignment="0" applyProtection="0"/>
    <xf numFmtId="0" fontId="68" fillId="76" borderId="0" applyNumberFormat="0" applyBorder="0" applyAlignment="0" applyProtection="0"/>
    <xf numFmtId="0" fontId="162" fillId="88" borderId="70" applyNumberFormat="0" applyAlignment="0" applyProtection="0"/>
    <xf numFmtId="168" fontId="68" fillId="0" borderId="0" applyFont="0" applyFill="0" applyBorder="0" applyAlignment="0" applyProtection="0"/>
    <xf numFmtId="0" fontId="68" fillId="0" borderId="0" applyNumberFormat="0" applyFont="0" applyFill="0" applyBorder="0" applyAlignment="0" applyProtection="0"/>
    <xf numFmtId="0" fontId="31" fillId="0" borderId="0"/>
    <xf numFmtId="0" fontId="26" fillId="0" borderId="0"/>
    <xf numFmtId="0" fontId="31" fillId="0" borderId="0"/>
    <xf numFmtId="0" fontId="26" fillId="0" borderId="0" applyNumberFormat="0" applyFill="0" applyBorder="0" applyAlignment="0" applyProtection="0"/>
    <xf numFmtId="0" fontId="21" fillId="39" borderId="60" applyNumberFormat="0" applyFont="0" applyAlignment="0" applyProtection="0"/>
    <xf numFmtId="0" fontId="68" fillId="22" borderId="0" applyNumberFormat="0" applyBorder="0" applyAlignment="0" applyProtection="0"/>
    <xf numFmtId="0" fontId="68" fillId="22" borderId="0" applyNumberFormat="0" applyBorder="0" applyAlignment="0" applyProtection="0"/>
    <xf numFmtId="168" fontId="68" fillId="0" borderId="0" applyFont="0" applyFill="0" applyBorder="0" applyAlignment="0" applyProtection="0"/>
    <xf numFmtId="43" fontId="21" fillId="0" borderId="0" applyFont="0" applyFill="0" applyBorder="0" applyAlignment="0" applyProtection="0"/>
    <xf numFmtId="0" fontId="185" fillId="0" borderId="0" applyNumberFormat="0" applyFill="0" applyBorder="0" applyAlignment="0" applyProtection="0">
      <alignment vertical="top"/>
      <protection locked="0"/>
    </xf>
    <xf numFmtId="0" fontId="26" fillId="0" borderId="0"/>
    <xf numFmtId="0" fontId="68" fillId="25" borderId="0" applyNumberFormat="0" applyBorder="0" applyAlignment="0" applyProtection="0"/>
    <xf numFmtId="0" fontId="68" fillId="76" borderId="0" applyNumberFormat="0" applyBorder="0" applyAlignment="0" applyProtection="0"/>
    <xf numFmtId="0" fontId="68" fillId="76" borderId="0" applyNumberFormat="0" applyBorder="0" applyAlignment="0" applyProtection="0"/>
    <xf numFmtId="168" fontId="68" fillId="0" borderId="0" applyFont="0" applyFill="0" applyBorder="0" applyAlignment="0" applyProtection="0"/>
    <xf numFmtId="0" fontId="68" fillId="0" borderId="0" applyNumberFormat="0" applyFont="0" applyFill="0" applyBorder="0" applyAlignment="0" applyProtection="0"/>
    <xf numFmtId="43" fontId="26" fillId="0" borderId="0" applyFont="0" applyFill="0" applyBorder="0" applyAlignment="0" applyProtection="0"/>
    <xf numFmtId="0" fontId="26" fillId="0" borderId="0" applyNumberFormat="0" applyFill="0" applyBorder="0" applyAlignment="0" applyProtection="0"/>
    <xf numFmtId="0" fontId="26" fillId="0" borderId="0"/>
    <xf numFmtId="208" fontId="26" fillId="0" borderId="0" applyFont="0" applyFill="0" applyBorder="0" applyAlignment="0" applyProtection="0"/>
    <xf numFmtId="0" fontId="26" fillId="0" borderId="0"/>
    <xf numFmtId="0" fontId="21" fillId="0" borderId="0"/>
    <xf numFmtId="208" fontId="26" fillId="0" borderId="0" applyFont="0" applyFill="0" applyBorder="0" applyAlignment="0" applyProtection="0"/>
    <xf numFmtId="208" fontId="26" fillId="0" borderId="0" applyFont="0" applyFill="0" applyBorder="0" applyAlignment="0" applyProtection="0"/>
    <xf numFmtId="0" fontId="68" fillId="33" borderId="0" applyNumberFormat="0" applyBorder="0" applyAlignment="0" applyProtection="0"/>
    <xf numFmtId="0" fontId="68" fillId="29" borderId="0" applyNumberFormat="0" applyBorder="0" applyAlignment="0" applyProtection="0"/>
    <xf numFmtId="0" fontId="68" fillId="29" borderId="0" applyNumberFormat="0" applyBorder="0" applyAlignment="0" applyProtection="0"/>
    <xf numFmtId="0" fontId="26" fillId="0" borderId="0"/>
    <xf numFmtId="0" fontId="26" fillId="0" borderId="0"/>
    <xf numFmtId="0" fontId="26" fillId="0" borderId="0"/>
    <xf numFmtId="208" fontId="26" fillId="0" borderId="0" applyFont="0" applyFill="0" applyBorder="0" applyAlignment="0" applyProtection="0"/>
    <xf numFmtId="0" fontId="23" fillId="0" borderId="0" applyNumberFormat="0" applyFill="0" applyBorder="0" applyAlignment="0" applyProtection="0"/>
    <xf numFmtId="0" fontId="26" fillId="0" borderId="0"/>
    <xf numFmtId="0" fontId="68" fillId="33" borderId="0" applyNumberFormat="0" applyBorder="0" applyAlignment="0" applyProtection="0"/>
    <xf numFmtId="0" fontId="26" fillId="0" borderId="0"/>
    <xf numFmtId="0" fontId="26" fillId="0" borderId="0"/>
    <xf numFmtId="0" fontId="26" fillId="0" borderId="0"/>
    <xf numFmtId="201" fontId="26" fillId="0" borderId="0" applyFont="0" applyFill="0" applyBorder="0" applyProtection="0">
      <alignment horizontal="right"/>
    </xf>
    <xf numFmtId="201" fontId="26" fillId="0" borderId="0" applyFont="0" applyFill="0" applyBorder="0" applyProtection="0">
      <alignment horizontal="right"/>
    </xf>
    <xf numFmtId="0" fontId="26" fillId="0" borderId="0"/>
    <xf numFmtId="0" fontId="21" fillId="0" borderId="0"/>
    <xf numFmtId="201" fontId="26" fillId="0" borderId="0" applyFont="0" applyFill="0" applyBorder="0" applyProtection="0">
      <alignment horizontal="right"/>
    </xf>
    <xf numFmtId="0" fontId="31" fillId="0" borderId="0"/>
    <xf numFmtId="43" fontId="26" fillId="0" borderId="0" applyFont="0" applyFill="0" applyBorder="0" applyAlignment="0" applyProtection="0"/>
    <xf numFmtId="0" fontId="21" fillId="0" borderId="0"/>
    <xf numFmtId="201" fontId="26" fillId="0" borderId="0" applyFont="0" applyFill="0" applyBorder="0" applyProtection="0">
      <alignment horizontal="right"/>
    </xf>
    <xf numFmtId="0" fontId="31" fillId="0" borderId="0"/>
    <xf numFmtId="201" fontId="26" fillId="0" borderId="0" applyFont="0" applyFill="0" applyBorder="0" applyProtection="0">
      <alignment horizontal="right"/>
    </xf>
    <xf numFmtId="0" fontId="72" fillId="25" borderId="0" applyNumberFormat="0" applyBorder="0" applyAlignment="0" applyProtection="0"/>
    <xf numFmtId="0" fontId="26" fillId="0" borderId="0"/>
    <xf numFmtId="0" fontId="26" fillId="0" borderId="0"/>
    <xf numFmtId="0" fontId="26" fillId="0" borderId="0"/>
    <xf numFmtId="0" fontId="31" fillId="0" borderId="0"/>
    <xf numFmtId="0" fontId="68" fillId="73" borderId="67" applyNumberFormat="0" applyFont="0" applyAlignment="0" applyProtection="0"/>
    <xf numFmtId="0" fontId="72" fillId="84" borderId="0" applyNumberFormat="0" applyBorder="0" applyAlignment="0" applyProtection="0"/>
    <xf numFmtId="0" fontId="31" fillId="0" borderId="0"/>
    <xf numFmtId="201" fontId="26" fillId="0" borderId="0" applyFont="0" applyFill="0" applyBorder="0" applyProtection="0">
      <alignment horizontal="right"/>
    </xf>
    <xf numFmtId="0" fontId="26" fillId="0" borderId="0" applyNumberFormat="0" applyFill="0" applyBorder="0" applyAlignment="0" applyProtection="0"/>
    <xf numFmtId="0" fontId="31" fillId="0" borderId="0"/>
    <xf numFmtId="0" fontId="31" fillId="0" borderId="0"/>
    <xf numFmtId="0" fontId="26" fillId="0" borderId="0"/>
    <xf numFmtId="0" fontId="68" fillId="22" borderId="0" applyNumberFormat="0" applyBorder="0" applyAlignment="0" applyProtection="0"/>
    <xf numFmtId="0" fontId="68" fillId="22" borderId="0" applyNumberFormat="0" applyBorder="0" applyAlignment="0" applyProtection="0"/>
    <xf numFmtId="168" fontId="68" fillId="0" borderId="0" applyFont="0" applyFill="0" applyBorder="0" applyAlignment="0" applyProtection="0"/>
    <xf numFmtId="43" fontId="68" fillId="0" borderId="0" applyFont="0" applyFill="0" applyBorder="0" applyAlignment="0" applyProtection="0"/>
    <xf numFmtId="0" fontId="26" fillId="0" borderId="0"/>
    <xf numFmtId="0" fontId="26" fillId="0" borderId="0" applyNumberFormat="0" applyFill="0" applyBorder="0" applyAlignment="0" applyProtection="0"/>
    <xf numFmtId="0" fontId="68" fillId="22" borderId="0" applyNumberFormat="0" applyBorder="0" applyAlignment="0" applyProtection="0"/>
    <xf numFmtId="0" fontId="68" fillId="22" borderId="0" applyNumberFormat="0" applyBorder="0" applyAlignment="0" applyProtection="0"/>
    <xf numFmtId="0" fontId="26" fillId="0" borderId="0" applyNumberFormat="0" applyFill="0" applyBorder="0" applyAlignment="0" applyProtection="0"/>
    <xf numFmtId="0" fontId="68" fillId="33" borderId="0" applyNumberFormat="0" applyBorder="0" applyAlignment="0" applyProtection="0"/>
    <xf numFmtId="0" fontId="26" fillId="0" borderId="0" applyNumberFormat="0" applyFill="0" applyBorder="0" applyAlignment="0" applyProtection="0"/>
    <xf numFmtId="0" fontId="26" fillId="0" borderId="0"/>
    <xf numFmtId="184" fontId="31" fillId="0" borderId="0"/>
    <xf numFmtId="184" fontId="31" fillId="0" borderId="0"/>
    <xf numFmtId="168" fontId="68" fillId="0" borderId="0" applyFont="0" applyFill="0" applyBorder="0" applyAlignment="0" applyProtection="0"/>
    <xf numFmtId="0" fontId="68" fillId="22" borderId="0" applyNumberFormat="0" applyBorder="0" applyAlignment="0" applyProtection="0"/>
    <xf numFmtId="0" fontId="31" fillId="0" borderId="0"/>
    <xf numFmtId="0" fontId="31" fillId="0" borderId="0"/>
    <xf numFmtId="0" fontId="26" fillId="0" borderId="0"/>
    <xf numFmtId="42" fontId="68" fillId="0" borderId="0" applyFont="0" applyFill="0" applyBorder="0" applyAlignment="0" applyProtection="0"/>
    <xf numFmtId="0" fontId="31" fillId="0" borderId="0"/>
    <xf numFmtId="0" fontId="31" fillId="0" borderId="0"/>
    <xf numFmtId="0" fontId="68" fillId="29" borderId="0" applyNumberFormat="0" applyBorder="0" applyAlignment="0" applyProtection="0"/>
    <xf numFmtId="0" fontId="68" fillId="29" borderId="0" applyNumberFormat="0" applyBorder="0" applyAlignment="0" applyProtection="0"/>
    <xf numFmtId="0" fontId="21" fillId="49" borderId="0" applyNumberFormat="0" applyBorder="0" applyAlignment="0" applyProtection="0"/>
    <xf numFmtId="0" fontId="68" fillId="0" borderId="0" applyNumberFormat="0" applyFont="0" applyFill="0" applyBorder="0" applyAlignment="0" applyProtection="0"/>
    <xf numFmtId="0" fontId="104" fillId="0" borderId="0" applyNumberFormat="0" applyFont="0" applyFill="0" applyBorder="0" applyAlignment="0" applyProtection="0">
      <alignment horizontal="left" vertical="top"/>
    </xf>
    <xf numFmtId="0" fontId="68" fillId="22" borderId="0" applyNumberFormat="0" applyBorder="0" applyAlignment="0" applyProtection="0"/>
    <xf numFmtId="0" fontId="68" fillId="35" borderId="0" applyNumberFormat="0" applyBorder="0" applyAlignment="0" applyProtection="0"/>
    <xf numFmtId="0" fontId="26" fillId="0" borderId="0"/>
    <xf numFmtId="0" fontId="26" fillId="0" borderId="0"/>
    <xf numFmtId="0" fontId="26" fillId="0" borderId="0"/>
    <xf numFmtId="0" fontId="26" fillId="0" borderId="0"/>
    <xf numFmtId="0" fontId="31" fillId="0" borderId="0"/>
    <xf numFmtId="0" fontId="31" fillId="0" borderId="0"/>
    <xf numFmtId="0" fontId="26" fillId="0" borderId="0"/>
    <xf numFmtId="0" fontId="31" fillId="0" borderId="0"/>
    <xf numFmtId="0" fontId="23" fillId="0" borderId="0" applyNumberFormat="0" applyFill="0" applyBorder="0" applyAlignment="0" applyProtection="0"/>
    <xf numFmtId="0" fontId="26" fillId="0" borderId="0"/>
    <xf numFmtId="0" fontId="31" fillId="0" borderId="0"/>
    <xf numFmtId="0" fontId="31" fillId="0" borderId="0"/>
    <xf numFmtId="0" fontId="31" fillId="0" borderId="0"/>
    <xf numFmtId="0" fontId="31" fillId="0" borderId="0"/>
    <xf numFmtId="0" fontId="26" fillId="0" borderId="0"/>
    <xf numFmtId="38" fontId="205" fillId="0" borderId="0" applyFill="0" applyBorder="0" applyAlignment="0">
      <protection locked="0"/>
    </xf>
    <xf numFmtId="0" fontId="31" fillId="0" borderId="0"/>
    <xf numFmtId="0" fontId="68" fillId="22" borderId="0" applyNumberFormat="0" applyBorder="0" applyAlignment="0" applyProtection="0"/>
    <xf numFmtId="0" fontId="26" fillId="0" borderId="0"/>
    <xf numFmtId="43" fontId="26" fillId="0" borderId="0" applyFont="0" applyFill="0" applyBorder="0" applyAlignment="0" applyProtection="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68" fillId="22" borderId="0" applyNumberFormat="0" applyBorder="0" applyAlignment="0" applyProtection="0"/>
    <xf numFmtId="0" fontId="26" fillId="0" borderId="0"/>
    <xf numFmtId="0" fontId="26" fillId="0" borderId="0"/>
    <xf numFmtId="0" fontId="68" fillId="35" borderId="0" applyNumberFormat="0" applyBorder="0" applyAlignment="0" applyProtection="0"/>
    <xf numFmtId="0" fontId="31" fillId="0" borderId="0"/>
    <xf numFmtId="0" fontId="31" fillId="0" borderId="0"/>
    <xf numFmtId="0" fontId="26" fillId="0" borderId="0"/>
    <xf numFmtId="0" fontId="26" fillId="0" borderId="0"/>
    <xf numFmtId="0" fontId="68" fillId="29" borderId="0" applyNumberFormat="0" applyBorder="0" applyAlignment="0" applyProtection="0"/>
    <xf numFmtId="0" fontId="68" fillId="29" borderId="0" applyNumberFormat="0" applyBorder="0" applyAlignment="0" applyProtection="0"/>
    <xf numFmtId="0" fontId="68" fillId="0" borderId="0" applyNumberFormat="0" applyFont="0" applyFill="0" applyBorder="0" applyAlignment="0" applyProtection="0"/>
    <xf numFmtId="180" fontId="104" fillId="0" borderId="0" applyNumberFormat="0" applyFont="0" applyFill="0" applyBorder="0" applyAlignment="0" applyProtection="0">
      <alignment horizontal="left" vertical="top"/>
    </xf>
    <xf numFmtId="0" fontId="23" fillId="0" borderId="0" applyNumberFormat="0" applyFill="0" applyBorder="0" applyAlignment="0" applyProtection="0"/>
    <xf numFmtId="0" fontId="68" fillId="22" borderId="0" applyNumberFormat="0" applyBorder="0" applyAlignment="0" applyProtection="0"/>
    <xf numFmtId="0" fontId="31" fillId="0" borderId="0"/>
    <xf numFmtId="0" fontId="31" fillId="0" borderId="0"/>
    <xf numFmtId="0" fontId="26" fillId="0" borderId="0"/>
    <xf numFmtId="0" fontId="26" fillId="0" borderId="0"/>
    <xf numFmtId="0" fontId="26" fillId="0" borderId="0"/>
    <xf numFmtId="0" fontId="26" fillId="0" borderId="0"/>
    <xf numFmtId="0" fontId="26" fillId="0" borderId="0"/>
    <xf numFmtId="0" fontId="26" fillId="0" borderId="0"/>
    <xf numFmtId="0" fontId="31" fillId="0" borderId="0"/>
    <xf numFmtId="0" fontId="31" fillId="0" borderId="0"/>
    <xf numFmtId="0" fontId="23" fillId="0" borderId="0" applyNumberFormat="0" applyFill="0" applyBorder="0" applyAlignment="0" applyProtection="0"/>
    <xf numFmtId="0" fontId="26" fillId="0" borderId="0"/>
    <xf numFmtId="0" fontId="26" fillId="0" borderId="0"/>
    <xf numFmtId="0" fontId="26" fillId="0" borderId="0"/>
    <xf numFmtId="0" fontId="26" fillId="0" borderId="0"/>
    <xf numFmtId="0" fontId="68" fillId="22" borderId="0" applyNumberFormat="0" applyBorder="0" applyAlignment="0" applyProtection="0"/>
    <xf numFmtId="0" fontId="26" fillId="0" borderId="0"/>
    <xf numFmtId="0" fontId="68" fillId="76" borderId="0" applyNumberFormat="0" applyBorder="0" applyAlignment="0" applyProtection="0"/>
    <xf numFmtId="0" fontId="26" fillId="0" borderId="0" applyNumberFormat="0" applyFill="0" applyBorder="0" applyAlignment="0" applyProtection="0"/>
    <xf numFmtId="0" fontId="26" fillId="0" borderId="0"/>
    <xf numFmtId="0" fontId="26" fillId="0" borderId="0" applyNumberFormat="0" applyFill="0" applyBorder="0" applyAlignment="0" applyProtection="0"/>
    <xf numFmtId="184" fontId="34" fillId="0" borderId="0"/>
    <xf numFmtId="0" fontId="23" fillId="0" borderId="0" applyNumberFormat="0" applyFill="0" applyBorder="0" applyAlignment="0" applyProtection="0"/>
    <xf numFmtId="0" fontId="31" fillId="0" borderId="0"/>
    <xf numFmtId="0" fontId="31" fillId="0" borderId="0"/>
    <xf numFmtId="0" fontId="23" fillId="0" borderId="0" applyNumberFormat="0" applyFill="0" applyBorder="0" applyAlignment="0" applyProtection="0"/>
    <xf numFmtId="0" fontId="68" fillId="76" borderId="0" applyNumberFormat="0" applyBorder="0" applyAlignment="0" applyProtection="0"/>
    <xf numFmtId="0" fontId="68" fillId="22" borderId="0" applyNumberFormat="0" applyBorder="0" applyAlignment="0" applyProtection="0"/>
    <xf numFmtId="0" fontId="26" fillId="0" borderId="0"/>
    <xf numFmtId="0" fontId="31" fillId="0" borderId="0"/>
    <xf numFmtId="0" fontId="31" fillId="0" borderId="0"/>
    <xf numFmtId="0" fontId="26" fillId="0" borderId="0" applyNumberFormat="0" applyFill="0" applyBorder="0" applyAlignment="0" applyProtection="0"/>
    <xf numFmtId="0" fontId="31" fillId="0" borderId="0"/>
    <xf numFmtId="0" fontId="31" fillId="0" borderId="0"/>
    <xf numFmtId="0" fontId="26" fillId="0" borderId="0"/>
    <xf numFmtId="0" fontId="68" fillId="76" borderId="0" applyNumberFormat="0" applyBorder="0" applyAlignment="0" applyProtection="0"/>
    <xf numFmtId="0" fontId="23" fillId="0" borderId="0" applyNumberFormat="0" applyFill="0" applyBorder="0" applyAlignment="0" applyProtection="0"/>
    <xf numFmtId="0" fontId="26" fillId="0" borderId="0"/>
    <xf numFmtId="0" fontId="31" fillId="0" borderId="0"/>
    <xf numFmtId="0" fontId="68" fillId="84" borderId="0" applyNumberFormat="0" applyBorder="0" applyAlignment="0" applyProtection="0"/>
    <xf numFmtId="0" fontId="68" fillId="84" borderId="0" applyNumberFormat="0" applyBorder="0" applyAlignment="0" applyProtection="0"/>
    <xf numFmtId="0" fontId="26" fillId="0" borderId="0" applyNumberFormat="0" applyFill="0" applyBorder="0" applyAlignment="0" applyProtection="0"/>
    <xf numFmtId="5" fontId="21" fillId="0" borderId="0" applyFont="0" applyFill="0" applyBorder="0" applyAlignment="0" applyProtection="0"/>
    <xf numFmtId="0" fontId="26" fillId="0" borderId="0" applyNumberFormat="0" applyFill="0" applyBorder="0" applyAlignment="0" applyProtection="0"/>
    <xf numFmtId="0" fontId="31" fillId="0" borderId="0"/>
    <xf numFmtId="0" fontId="31" fillId="0" borderId="0"/>
    <xf numFmtId="0" fontId="68" fillId="22" borderId="0" applyNumberFormat="0" applyBorder="0" applyAlignment="0" applyProtection="0"/>
    <xf numFmtId="0" fontId="31" fillId="0" borderId="0"/>
    <xf numFmtId="0" fontId="31" fillId="0" borderId="0"/>
    <xf numFmtId="0" fontId="26" fillId="0" borderId="0"/>
    <xf numFmtId="0" fontId="26" fillId="0" borderId="0"/>
    <xf numFmtId="0" fontId="68" fillId="29" borderId="0" applyNumberFormat="0" applyBorder="0" applyAlignment="0" applyProtection="0"/>
    <xf numFmtId="0" fontId="68" fillId="29" borderId="0" applyNumberFormat="0" applyBorder="0" applyAlignment="0" applyProtection="0"/>
    <xf numFmtId="180" fontId="104" fillId="0" borderId="0" applyNumberFormat="0" applyFont="0" applyFill="0" applyBorder="0" applyAlignment="0" applyProtection="0">
      <alignment horizontal="left" vertical="top"/>
    </xf>
    <xf numFmtId="0" fontId="26" fillId="0" borderId="0"/>
    <xf numFmtId="0" fontId="26" fillId="0" borderId="0"/>
    <xf numFmtId="0" fontId="26" fillId="0" borderId="0"/>
    <xf numFmtId="0" fontId="31" fillId="0" borderId="0"/>
    <xf numFmtId="0" fontId="68" fillId="22" borderId="0" applyNumberFormat="0" applyBorder="0" applyAlignment="0" applyProtection="0"/>
    <xf numFmtId="0" fontId="26" fillId="0" borderId="0" applyNumberFormat="0" applyFill="0" applyBorder="0" applyAlignment="0" applyProtection="0"/>
    <xf numFmtId="0" fontId="26" fillId="0" borderId="0"/>
    <xf numFmtId="0" fontId="68" fillId="60" borderId="0" applyNumberFormat="0" applyBorder="0" applyAlignment="0" applyProtection="0"/>
    <xf numFmtId="0" fontId="26" fillId="0" borderId="0"/>
    <xf numFmtId="0" fontId="26" fillId="0" borderId="0"/>
    <xf numFmtId="0" fontId="26" fillId="0" borderId="0"/>
    <xf numFmtId="0" fontId="26" fillId="0" borderId="0"/>
    <xf numFmtId="0" fontId="68" fillId="22" borderId="0" applyNumberFormat="0" applyBorder="0" applyAlignment="0" applyProtection="0"/>
    <xf numFmtId="0" fontId="68" fillId="22" borderId="0" applyNumberFormat="0" applyBorder="0" applyAlignment="0" applyProtection="0"/>
    <xf numFmtId="0" fontId="31" fillId="0" borderId="0"/>
    <xf numFmtId="0" fontId="31" fillId="0" borderId="0"/>
    <xf numFmtId="0" fontId="68" fillId="71" borderId="0" applyNumberFormat="0" applyBorder="0" applyAlignment="0" applyProtection="0"/>
    <xf numFmtId="0" fontId="68" fillId="71" borderId="0" applyNumberFormat="0" applyBorder="0" applyAlignment="0" applyProtection="0"/>
    <xf numFmtId="0" fontId="68" fillId="22" borderId="0" applyNumberFormat="0" applyBorder="0" applyAlignment="0" applyProtection="0"/>
    <xf numFmtId="0" fontId="26" fillId="0" borderId="0"/>
    <xf numFmtId="42" fontId="68" fillId="0" borderId="0" applyFont="0" applyFill="0" applyBorder="0" applyAlignment="0" applyProtection="0"/>
    <xf numFmtId="43" fontId="26" fillId="0" borderId="0" applyFont="0" applyFill="0" applyBorder="0" applyAlignment="0" applyProtection="0"/>
    <xf numFmtId="0" fontId="26" fillId="0" borderId="0" applyNumberFormat="0" applyFill="0" applyBorder="0" applyAlignment="0" applyProtection="0"/>
    <xf numFmtId="0" fontId="68" fillId="33" borderId="0" applyNumberFormat="0" applyBorder="0" applyAlignment="0" applyProtection="0"/>
    <xf numFmtId="0" fontId="68" fillId="33" borderId="0" applyNumberFormat="0" applyBorder="0" applyAlignment="0" applyProtection="0"/>
    <xf numFmtId="0" fontId="68" fillId="84" borderId="0" applyNumberFormat="0" applyBorder="0" applyAlignment="0" applyProtection="0"/>
    <xf numFmtId="0" fontId="68" fillId="84" borderId="0" applyNumberFormat="0" applyBorder="0" applyAlignment="0" applyProtection="0"/>
    <xf numFmtId="0" fontId="68" fillId="60" borderId="0" applyNumberFormat="0" applyBorder="0" applyAlignment="0" applyProtection="0"/>
    <xf numFmtId="0" fontId="68" fillId="60" borderId="0" applyNumberFormat="0" applyBorder="0" applyAlignment="0" applyProtection="0"/>
    <xf numFmtId="0" fontId="68" fillId="33" borderId="0" applyNumberFormat="0" applyBorder="0" applyAlignment="0" applyProtection="0"/>
    <xf numFmtId="0" fontId="68" fillId="33" borderId="0" applyNumberFormat="0" applyBorder="0" applyAlignment="0" applyProtection="0"/>
    <xf numFmtId="0" fontId="26" fillId="0" borderId="0" applyNumberFormat="0" applyFill="0" applyBorder="0" applyAlignment="0" applyProtection="0"/>
    <xf numFmtId="0" fontId="26" fillId="0" borderId="0" applyNumberFormat="0" applyFill="0" applyBorder="0" applyAlignment="0" applyProtection="0"/>
    <xf numFmtId="0" fontId="26" fillId="0" borderId="0" applyNumberFormat="0" applyFill="0" applyBorder="0" applyAlignment="0" applyProtection="0"/>
    <xf numFmtId="0" fontId="26" fillId="0" borderId="0"/>
    <xf numFmtId="0" fontId="26" fillId="0" borderId="0"/>
    <xf numFmtId="0" fontId="26" fillId="0" borderId="0" applyNumberFormat="0" applyFill="0" applyBorder="0" applyAlignment="0" applyProtection="0"/>
    <xf numFmtId="0" fontId="31" fillId="0" borderId="0"/>
    <xf numFmtId="0" fontId="26" fillId="0" borderId="0" applyNumberFormat="0" applyFill="0" applyBorder="0" applyAlignment="0" applyProtection="0"/>
    <xf numFmtId="0" fontId="142" fillId="0" borderId="0"/>
    <xf numFmtId="0" fontId="26" fillId="0" borderId="0"/>
    <xf numFmtId="0" fontId="68" fillId="33" borderId="0" applyNumberFormat="0" applyBorder="0" applyAlignment="0" applyProtection="0"/>
    <xf numFmtId="0" fontId="26" fillId="0" borderId="0"/>
    <xf numFmtId="0" fontId="26" fillId="0" borderId="0" applyNumberFormat="0" applyFill="0" applyBorder="0" applyAlignment="0" applyProtection="0"/>
    <xf numFmtId="0" fontId="31" fillId="0" borderId="0"/>
    <xf numFmtId="0" fontId="26" fillId="0" borderId="0" applyNumberFormat="0" applyFill="0" applyBorder="0" applyAlignment="0" applyProtection="0"/>
    <xf numFmtId="0" fontId="26" fillId="0" borderId="0"/>
    <xf numFmtId="0" fontId="31" fillId="0" borderId="0"/>
    <xf numFmtId="0" fontId="26" fillId="0" borderId="0" applyNumberFormat="0" applyFill="0" applyBorder="0" applyAlignment="0" applyProtection="0"/>
    <xf numFmtId="0" fontId="68" fillId="0" borderId="0" applyNumberFormat="0" applyFont="0" applyFill="0" applyBorder="0" applyAlignment="0" applyProtection="0"/>
    <xf numFmtId="0" fontId="26" fillId="0" borderId="0" applyNumberFormat="0" applyFill="0" applyBorder="0" applyAlignment="0" applyProtection="0"/>
    <xf numFmtId="0" fontId="26" fillId="0" borderId="0"/>
    <xf numFmtId="0" fontId="26" fillId="0" borderId="0"/>
    <xf numFmtId="0" fontId="26" fillId="0" borderId="0" applyNumberFormat="0" applyFill="0" applyBorder="0" applyAlignment="0" applyProtection="0"/>
    <xf numFmtId="0" fontId="26" fillId="0" borderId="0"/>
    <xf numFmtId="0" fontId="26" fillId="0" borderId="0"/>
    <xf numFmtId="0" fontId="26" fillId="0" borderId="0"/>
    <xf numFmtId="0" fontId="26" fillId="0" borderId="0"/>
    <xf numFmtId="0" fontId="31" fillId="0" borderId="0"/>
    <xf numFmtId="0" fontId="31" fillId="0" borderId="0"/>
    <xf numFmtId="0" fontId="68" fillId="60" borderId="0" applyNumberFormat="0" applyBorder="0" applyAlignment="0" applyProtection="0"/>
    <xf numFmtId="0" fontId="68" fillId="29" borderId="0" applyNumberFormat="0" applyBorder="0" applyAlignment="0" applyProtection="0"/>
    <xf numFmtId="0" fontId="68" fillId="29" borderId="0" applyNumberFormat="0" applyBorder="0" applyAlignment="0" applyProtection="0"/>
    <xf numFmtId="0" fontId="31" fillId="0" borderId="0"/>
    <xf numFmtId="0" fontId="31" fillId="0" borderId="0"/>
    <xf numFmtId="0" fontId="26" fillId="0" borderId="0" applyNumberFormat="0" applyFill="0" applyBorder="0" applyAlignment="0" applyProtection="0"/>
    <xf numFmtId="0" fontId="26" fillId="0" borderId="0"/>
    <xf numFmtId="0" fontId="26" fillId="0" borderId="0"/>
    <xf numFmtId="0" fontId="26" fillId="0" borderId="0" applyNumberFormat="0" applyFill="0" applyBorder="0" applyAlignment="0" applyProtection="0"/>
    <xf numFmtId="0" fontId="31" fillId="0" borderId="0"/>
    <xf numFmtId="0" fontId="26" fillId="0" borderId="0"/>
    <xf numFmtId="0" fontId="26" fillId="0" borderId="0"/>
    <xf numFmtId="0" fontId="26" fillId="0" borderId="0"/>
    <xf numFmtId="0" fontId="68" fillId="84" borderId="0" applyNumberFormat="0" applyBorder="0" applyAlignment="0" applyProtection="0"/>
    <xf numFmtId="0" fontId="68" fillId="84" borderId="0" applyNumberFormat="0" applyBorder="0" applyAlignment="0" applyProtection="0"/>
    <xf numFmtId="0" fontId="26" fillId="0" borderId="0"/>
    <xf numFmtId="0" fontId="26" fillId="0" borderId="0"/>
    <xf numFmtId="0" fontId="26" fillId="0" borderId="0"/>
    <xf numFmtId="0" fontId="31" fillId="0" borderId="0"/>
    <xf numFmtId="0" fontId="23" fillId="0" borderId="0" applyNumberFormat="0" applyFill="0" applyBorder="0" applyAlignment="0" applyProtection="0"/>
    <xf numFmtId="0" fontId="26" fillId="0" borderId="0"/>
    <xf numFmtId="0" fontId="31" fillId="0" borderId="0"/>
    <xf numFmtId="0" fontId="68" fillId="35" borderId="0" applyNumberFormat="0" applyBorder="0" applyAlignment="0" applyProtection="0"/>
    <xf numFmtId="0" fontId="68" fillId="76" borderId="0" applyNumberFormat="0" applyBorder="0" applyAlignment="0" applyProtection="0"/>
    <xf numFmtId="0" fontId="68" fillId="76" borderId="0" applyNumberFormat="0" applyBorder="0" applyAlignment="0" applyProtection="0"/>
    <xf numFmtId="0" fontId="68" fillId="22" borderId="0" applyNumberFormat="0" applyBorder="0" applyAlignment="0" applyProtection="0"/>
    <xf numFmtId="0" fontId="68" fillId="22" borderId="0" applyNumberFormat="0" applyBorder="0" applyAlignment="0" applyProtection="0"/>
    <xf numFmtId="0" fontId="26" fillId="0" borderId="0"/>
    <xf numFmtId="0" fontId="26" fillId="0" borderId="0"/>
    <xf numFmtId="0" fontId="68" fillId="35" borderId="0" applyNumberFormat="0" applyBorder="0" applyAlignment="0" applyProtection="0"/>
    <xf numFmtId="0" fontId="68" fillId="35" borderId="0" applyNumberFormat="0" applyBorder="0" applyAlignment="0" applyProtection="0"/>
    <xf numFmtId="0" fontId="31" fillId="0" borderId="0"/>
    <xf numFmtId="0" fontId="31" fillId="0" borderId="0"/>
    <xf numFmtId="0" fontId="184" fillId="0" borderId="0" applyNumberFormat="0" applyFill="0" applyBorder="0" applyProtection="0">
      <alignment vertical="top"/>
    </xf>
    <xf numFmtId="0" fontId="184" fillId="0" borderId="0" applyNumberFormat="0" applyFill="0" applyBorder="0" applyProtection="0">
      <alignment vertical="top"/>
    </xf>
    <xf numFmtId="0" fontId="184" fillId="0" borderId="0" applyNumberFormat="0" applyFill="0" applyBorder="0" applyProtection="0">
      <alignment vertical="top"/>
    </xf>
    <xf numFmtId="0" fontId="26" fillId="0" borderId="0"/>
    <xf numFmtId="0" fontId="26" fillId="0" borderId="0"/>
    <xf numFmtId="0" fontId="68" fillId="60" borderId="0" applyNumberFormat="0" applyBorder="0" applyAlignment="0" applyProtection="0"/>
    <xf numFmtId="0" fontId="184" fillId="0" borderId="0" applyNumberFormat="0" applyFill="0" applyBorder="0" applyProtection="0">
      <alignment vertical="top"/>
    </xf>
    <xf numFmtId="0" fontId="26" fillId="0" borderId="0"/>
    <xf numFmtId="0" fontId="68" fillId="60" borderId="0" applyNumberFormat="0" applyBorder="0" applyAlignment="0" applyProtection="0"/>
    <xf numFmtId="0" fontId="68" fillId="60" borderId="0" applyNumberFormat="0" applyBorder="0" applyAlignment="0" applyProtection="0"/>
    <xf numFmtId="0" fontId="206" fillId="0" borderId="84" applyNumberFormat="0" applyFill="0" applyAlignment="0" applyProtection="0"/>
    <xf numFmtId="0" fontId="68" fillId="35" borderId="0" applyNumberFormat="0" applyBorder="0" applyAlignment="0" applyProtection="0"/>
    <xf numFmtId="0" fontId="68" fillId="35" borderId="0" applyNumberFormat="0" applyBorder="0" applyAlignment="0" applyProtection="0"/>
    <xf numFmtId="0" fontId="68" fillId="29" borderId="0" applyNumberFormat="0" applyBorder="0" applyAlignment="0" applyProtection="0"/>
    <xf numFmtId="0" fontId="68" fillId="29" borderId="0" applyNumberFormat="0" applyBorder="0" applyAlignment="0" applyProtection="0"/>
    <xf numFmtId="0" fontId="31" fillId="0" borderId="0"/>
    <xf numFmtId="0" fontId="31" fillId="0" borderId="0"/>
    <xf numFmtId="168" fontId="68" fillId="0" borderId="0" applyFont="0" applyFill="0" applyBorder="0" applyAlignment="0" applyProtection="0"/>
    <xf numFmtId="0" fontId="144" fillId="0" borderId="85" applyNumberFormat="0" applyFill="0" applyProtection="0">
      <alignment horizontal="center"/>
    </xf>
    <xf numFmtId="0" fontId="68" fillId="0" borderId="0" applyNumberFormat="0" applyFont="0" applyFill="0" applyBorder="0" applyAlignment="0" applyProtection="0"/>
    <xf numFmtId="180" fontId="104" fillId="0" borderId="0" applyNumberFormat="0" applyFont="0" applyFill="0" applyBorder="0" applyAlignment="0" applyProtection="0"/>
    <xf numFmtId="0" fontId="68" fillId="22" borderId="0" applyNumberFormat="0" applyBorder="0" applyAlignment="0" applyProtection="0"/>
    <xf numFmtId="0" fontId="26" fillId="0" borderId="0"/>
    <xf numFmtId="0" fontId="31" fillId="0" borderId="0"/>
    <xf numFmtId="0" fontId="26" fillId="0" borderId="0"/>
    <xf numFmtId="0" fontId="31" fillId="0" borderId="0"/>
    <xf numFmtId="184" fontId="26" fillId="0" borderId="0"/>
    <xf numFmtId="0" fontId="26" fillId="0" borderId="0"/>
    <xf numFmtId="0" fontId="26" fillId="0" borderId="0"/>
    <xf numFmtId="0" fontId="31" fillId="0" borderId="0"/>
    <xf numFmtId="0" fontId="26" fillId="0" borderId="0"/>
    <xf numFmtId="184" fontId="26" fillId="0" borderId="0"/>
    <xf numFmtId="0" fontId="26" fillId="0" borderId="0"/>
    <xf numFmtId="0" fontId="68" fillId="71" borderId="0" applyNumberFormat="0" applyBorder="0" applyAlignment="0" applyProtection="0"/>
    <xf numFmtId="0" fontId="68" fillId="29" borderId="0" applyNumberFormat="0" applyBorder="0" applyAlignment="0" applyProtection="0"/>
    <xf numFmtId="180" fontId="26" fillId="0" borderId="0"/>
    <xf numFmtId="0" fontId="104" fillId="0" borderId="0" applyNumberFormat="0" applyFont="0" applyFill="0" applyBorder="0" applyAlignment="0" applyProtection="0">
      <alignment vertical="top"/>
    </xf>
    <xf numFmtId="0" fontId="72" fillId="100" borderId="0" applyNumberFormat="0" applyBorder="0" applyAlignment="0" applyProtection="0"/>
    <xf numFmtId="0" fontId="26" fillId="0" borderId="0"/>
    <xf numFmtId="0" fontId="26" fillId="0" borderId="0"/>
    <xf numFmtId="0" fontId="26" fillId="0" borderId="0"/>
    <xf numFmtId="0" fontId="26" fillId="0" borderId="0"/>
    <xf numFmtId="168" fontId="68" fillId="0" borderId="0" applyFont="0" applyFill="0" applyBorder="0" applyAlignment="0" applyProtection="0"/>
    <xf numFmtId="0" fontId="68" fillId="0" borderId="0" applyNumberFormat="0" applyFont="0" applyFill="0" applyBorder="0" applyAlignment="0" applyProtection="0"/>
    <xf numFmtId="217" fontId="135" fillId="0" borderId="0" applyFont="0" applyFill="0" applyBorder="0" applyAlignment="0" applyProtection="0"/>
    <xf numFmtId="0" fontId="68" fillId="114" borderId="0" applyNumberFormat="0" applyBorder="0" applyAlignment="0" applyProtection="0"/>
    <xf numFmtId="0" fontId="31" fillId="0" borderId="0"/>
    <xf numFmtId="0" fontId="68" fillId="35" borderId="0" applyNumberFormat="0" applyBorder="0" applyAlignment="0" applyProtection="0"/>
    <xf numFmtId="0" fontId="68" fillId="33" borderId="0" applyNumberFormat="0" applyBorder="0" applyAlignment="0" applyProtection="0"/>
    <xf numFmtId="217" fontId="34" fillId="0" borderId="0" applyFont="0" applyFill="0" applyBorder="0" applyAlignment="0" applyProtection="0"/>
    <xf numFmtId="0" fontId="26" fillId="0" borderId="0"/>
    <xf numFmtId="0" fontId="26" fillId="0" borderId="0"/>
    <xf numFmtId="0" fontId="26" fillId="0" borderId="0"/>
    <xf numFmtId="238" fontId="190" fillId="0" borderId="0"/>
    <xf numFmtId="0" fontId="31" fillId="0" borderId="0"/>
    <xf numFmtId="0" fontId="31" fillId="0" borderId="0"/>
    <xf numFmtId="194" fontId="135" fillId="0" borderId="0" applyFont="0" applyFill="0" applyBorder="0" applyAlignment="0" applyProtection="0"/>
    <xf numFmtId="0" fontId="31" fillId="0" borderId="0"/>
    <xf numFmtId="0" fontId="26" fillId="0" borderId="0"/>
    <xf numFmtId="0" fontId="26" fillId="0" borderId="0"/>
    <xf numFmtId="0" fontId="26" fillId="0" borderId="0"/>
    <xf numFmtId="0" fontId="26" fillId="0" borderId="0"/>
    <xf numFmtId="0" fontId="68" fillId="60" borderId="0" applyNumberFormat="0" applyBorder="0" applyAlignment="0" applyProtection="0"/>
    <xf numFmtId="0" fontId="68" fillId="60" borderId="0" applyNumberFormat="0" applyBorder="0" applyAlignment="0" applyProtection="0"/>
    <xf numFmtId="194" fontId="34" fillId="0" borderId="0" applyFont="0" applyFill="0" applyBorder="0" applyAlignment="0" applyProtection="0"/>
    <xf numFmtId="0" fontId="26" fillId="0" borderId="0"/>
    <xf numFmtId="0" fontId="68" fillId="76" borderId="0" applyNumberFormat="0" applyBorder="0" applyAlignment="0" applyProtection="0"/>
    <xf numFmtId="0" fontId="68" fillId="60" borderId="0" applyNumberFormat="0" applyBorder="0" applyAlignment="0" applyProtection="0"/>
    <xf numFmtId="0" fontId="68" fillId="60" borderId="0" applyNumberFormat="0" applyBorder="0" applyAlignment="0" applyProtection="0"/>
    <xf numFmtId="194" fontId="135" fillId="0" borderId="0" applyFont="0" applyFill="0" applyBorder="0" applyAlignment="0" applyProtection="0"/>
    <xf numFmtId="0" fontId="26" fillId="0" borderId="0"/>
    <xf numFmtId="0" fontId="26" fillId="0" borderId="0"/>
    <xf numFmtId="0" fontId="26" fillId="0" borderId="0"/>
    <xf numFmtId="0" fontId="68" fillId="60" borderId="0" applyNumberFormat="0" applyBorder="0" applyAlignment="0" applyProtection="0"/>
    <xf numFmtId="0" fontId="68" fillId="60" borderId="0" applyNumberFormat="0" applyBorder="0" applyAlignment="0" applyProtection="0"/>
    <xf numFmtId="0" fontId="26" fillId="0" borderId="0"/>
    <xf numFmtId="0" fontId="26" fillId="0" borderId="0"/>
    <xf numFmtId="0" fontId="31" fillId="0" borderId="0"/>
    <xf numFmtId="0" fontId="31" fillId="0" borderId="0"/>
    <xf numFmtId="0" fontId="68" fillId="76" borderId="0" applyNumberFormat="0" applyBorder="0" applyAlignment="0" applyProtection="0"/>
    <xf numFmtId="194" fontId="135" fillId="0" borderId="0" applyFont="0" applyFill="0" applyBorder="0" applyAlignment="0" applyProtection="0"/>
    <xf numFmtId="0" fontId="68" fillId="60" borderId="0" applyNumberFormat="0" applyBorder="0" applyAlignment="0" applyProtection="0"/>
    <xf numFmtId="0" fontId="68" fillId="60" borderId="0" applyNumberFormat="0" applyBorder="0" applyAlignment="0" applyProtection="0"/>
    <xf numFmtId="0" fontId="31" fillId="0" borderId="0"/>
    <xf numFmtId="0" fontId="31" fillId="0" borderId="0"/>
    <xf numFmtId="0" fontId="26" fillId="0" borderId="0"/>
    <xf numFmtId="0" fontId="31" fillId="0" borderId="0"/>
    <xf numFmtId="0" fontId="68" fillId="33" borderId="0" applyNumberFormat="0" applyBorder="0" applyAlignment="0" applyProtection="0"/>
    <xf numFmtId="0" fontId="31" fillId="0" borderId="0"/>
    <xf numFmtId="0" fontId="31" fillId="0" borderId="0"/>
    <xf numFmtId="0" fontId="68" fillId="60" borderId="0" applyNumberFormat="0" applyBorder="0" applyAlignment="0" applyProtection="0"/>
    <xf numFmtId="0" fontId="68" fillId="60" borderId="0" applyNumberFormat="0" applyBorder="0" applyAlignment="0" applyProtection="0"/>
    <xf numFmtId="0" fontId="31" fillId="0" borderId="0"/>
    <xf numFmtId="0" fontId="26" fillId="0" borderId="0"/>
    <xf numFmtId="0" fontId="26" fillId="0" borderId="0"/>
    <xf numFmtId="0" fontId="68" fillId="35" borderId="0" applyNumberFormat="0" applyBorder="0" applyAlignment="0" applyProtection="0"/>
    <xf numFmtId="0" fontId="31" fillId="0" borderId="0"/>
    <xf numFmtId="0" fontId="31" fillId="0" borderId="0"/>
    <xf numFmtId="0" fontId="69" fillId="84" borderId="0" applyNumberFormat="0" applyBorder="0" applyAlignment="0" applyProtection="0"/>
    <xf numFmtId="0" fontId="26" fillId="0" borderId="0"/>
    <xf numFmtId="0" fontId="68" fillId="29" borderId="0" applyNumberFormat="0" applyBorder="0" applyAlignment="0" applyProtection="0"/>
    <xf numFmtId="0" fontId="68" fillId="29" borderId="0" applyNumberFormat="0" applyBorder="0" applyAlignment="0" applyProtection="0"/>
    <xf numFmtId="0" fontId="68" fillId="29" borderId="0" applyNumberFormat="0" applyBorder="0" applyAlignment="0" applyProtection="0"/>
    <xf numFmtId="0" fontId="31" fillId="0" borderId="0"/>
    <xf numFmtId="0" fontId="68" fillId="29" borderId="0" applyNumberFormat="0" applyBorder="0" applyAlignment="0" applyProtection="0"/>
    <xf numFmtId="0" fontId="31" fillId="0" borderId="0"/>
    <xf numFmtId="0" fontId="31" fillId="0" borderId="0"/>
    <xf numFmtId="0" fontId="23" fillId="0" borderId="0" applyNumberFormat="0" applyFill="0" applyBorder="0" applyAlignment="0" applyProtection="0"/>
    <xf numFmtId="0" fontId="68" fillId="22" borderId="0" applyNumberFormat="0" applyBorder="0" applyAlignment="0" applyProtection="0"/>
    <xf numFmtId="0" fontId="26" fillId="0" borderId="0"/>
    <xf numFmtId="0" fontId="31" fillId="0" borderId="0"/>
    <xf numFmtId="0" fontId="68" fillId="22" borderId="0" applyNumberFormat="0" applyBorder="0" applyAlignment="0" applyProtection="0"/>
    <xf numFmtId="0" fontId="26" fillId="0" borderId="0"/>
    <xf numFmtId="0" fontId="26" fillId="0" borderId="0"/>
    <xf numFmtId="0" fontId="26" fillId="0" borderId="0"/>
    <xf numFmtId="0" fontId="26" fillId="0" borderId="0"/>
    <xf numFmtId="0" fontId="68" fillId="22" borderId="0" applyNumberFormat="0" applyBorder="0" applyAlignment="0" applyProtection="0"/>
    <xf numFmtId="0" fontId="68" fillId="22" borderId="0" applyNumberFormat="0" applyBorder="0" applyAlignment="0" applyProtection="0"/>
    <xf numFmtId="0" fontId="26" fillId="0" borderId="0"/>
    <xf numFmtId="0" fontId="68" fillId="22" borderId="0" applyNumberFormat="0" applyBorder="0" applyAlignment="0" applyProtection="0"/>
    <xf numFmtId="0" fontId="68" fillId="22" borderId="0" applyNumberFormat="0" applyBorder="0" applyAlignment="0" applyProtection="0"/>
    <xf numFmtId="0" fontId="31" fillId="0" borderId="0"/>
    <xf numFmtId="0" fontId="26" fillId="0" borderId="0"/>
    <xf numFmtId="0" fontId="26" fillId="0" borderId="0"/>
    <xf numFmtId="0" fontId="31" fillId="0" borderId="0"/>
    <xf numFmtId="0" fontId="31" fillId="0" borderId="0"/>
    <xf numFmtId="0" fontId="26" fillId="0" borderId="0"/>
    <xf numFmtId="0" fontId="26" fillId="0" borderId="0"/>
    <xf numFmtId="0" fontId="68" fillId="76" borderId="0" applyNumberFormat="0" applyBorder="0" applyAlignment="0" applyProtection="0"/>
    <xf numFmtId="168" fontId="21" fillId="0" borderId="0" applyFont="0" applyFill="0" applyBorder="0" applyAlignment="0" applyProtection="0"/>
    <xf numFmtId="43" fontId="31" fillId="0" borderId="0" applyFont="0" applyFill="0" applyBorder="0" applyAlignment="0" applyProtection="0"/>
    <xf numFmtId="0" fontId="26" fillId="0" borderId="0"/>
    <xf numFmtId="0" fontId="68" fillId="22" borderId="0" applyNumberFormat="0" applyBorder="0" applyAlignment="0" applyProtection="0"/>
    <xf numFmtId="0" fontId="26" fillId="0" borderId="0"/>
    <xf numFmtId="0" fontId="68" fillId="22" borderId="0" applyNumberFormat="0" applyBorder="0" applyAlignment="0" applyProtection="0"/>
    <xf numFmtId="0" fontId="26" fillId="0" borderId="0"/>
    <xf numFmtId="0" fontId="21" fillId="46" borderId="0" applyNumberFormat="0" applyBorder="0" applyAlignment="0" applyProtection="0"/>
    <xf numFmtId="0" fontId="68" fillId="35" borderId="0" applyNumberFormat="0" applyBorder="0" applyAlignment="0" applyProtection="0"/>
    <xf numFmtId="0" fontId="26" fillId="0" borderId="0"/>
    <xf numFmtId="0" fontId="68" fillId="29" borderId="0" applyNumberFormat="0" applyBorder="0" applyAlignment="0" applyProtection="0"/>
    <xf numFmtId="0" fontId="31" fillId="0" borderId="0"/>
    <xf numFmtId="0" fontId="68" fillId="22" borderId="0" applyNumberFormat="0" applyBorder="0" applyAlignment="0" applyProtection="0"/>
    <xf numFmtId="0" fontId="68" fillId="22" borderId="0" applyNumberFormat="0" applyBorder="0" applyAlignment="0" applyProtection="0"/>
    <xf numFmtId="0" fontId="31" fillId="0" borderId="0"/>
    <xf numFmtId="0" fontId="68" fillId="76" borderId="0" applyNumberFormat="0" applyBorder="0" applyAlignment="0" applyProtection="0"/>
    <xf numFmtId="0" fontId="26" fillId="0" borderId="0"/>
    <xf numFmtId="0" fontId="26" fillId="0" borderId="0"/>
    <xf numFmtId="0" fontId="26" fillId="0" borderId="0"/>
    <xf numFmtId="0" fontId="68" fillId="22" borderId="0" applyNumberFormat="0" applyBorder="0" applyAlignment="0" applyProtection="0"/>
    <xf numFmtId="0" fontId="68" fillId="29" borderId="0" applyNumberFormat="0" applyBorder="0" applyAlignment="0" applyProtection="0"/>
    <xf numFmtId="0" fontId="26" fillId="0" borderId="0"/>
    <xf numFmtId="0" fontId="26" fillId="0" borderId="0"/>
    <xf numFmtId="0" fontId="26" fillId="0" borderId="0"/>
    <xf numFmtId="0" fontId="68" fillId="22" borderId="0" applyNumberFormat="0" applyBorder="0" applyAlignment="0" applyProtection="0"/>
    <xf numFmtId="0" fontId="68" fillId="22" borderId="0" applyNumberFormat="0" applyBorder="0" applyAlignment="0" applyProtection="0"/>
    <xf numFmtId="0" fontId="21" fillId="0" borderId="0"/>
    <xf numFmtId="0" fontId="68" fillId="76" borderId="0" applyNumberFormat="0" applyBorder="0" applyAlignment="0" applyProtection="0"/>
    <xf numFmtId="0" fontId="31" fillId="0" borderId="0"/>
    <xf numFmtId="0" fontId="68" fillId="22" borderId="0" applyNumberFormat="0" applyBorder="0" applyAlignment="0" applyProtection="0"/>
    <xf numFmtId="0" fontId="31" fillId="0" borderId="0"/>
    <xf numFmtId="0" fontId="26" fillId="0" borderId="0"/>
    <xf numFmtId="0" fontId="68" fillId="22" borderId="0" applyNumberFormat="0" applyBorder="0" applyAlignment="0" applyProtection="0"/>
    <xf numFmtId="0" fontId="68" fillId="22" borderId="0" applyNumberFormat="0" applyBorder="0" applyAlignment="0" applyProtection="0"/>
    <xf numFmtId="0" fontId="26" fillId="0" borderId="0"/>
    <xf numFmtId="0" fontId="26" fillId="0" borderId="0"/>
    <xf numFmtId="0" fontId="26" fillId="0" borderId="0"/>
    <xf numFmtId="0" fontId="68" fillId="22" borderId="0" applyNumberFormat="0" applyBorder="0" applyAlignment="0" applyProtection="0"/>
    <xf numFmtId="0" fontId="26" fillId="0" borderId="0"/>
    <xf numFmtId="0" fontId="21" fillId="0" borderId="0"/>
    <xf numFmtId="0" fontId="23" fillId="0" borderId="0" applyNumberFormat="0" applyFill="0" applyBorder="0" applyAlignment="0" applyProtection="0"/>
    <xf numFmtId="0" fontId="31" fillId="0" borderId="0"/>
    <xf numFmtId="0" fontId="68" fillId="22" borderId="0" applyNumberFormat="0" applyBorder="0" applyAlignment="0" applyProtection="0"/>
    <xf numFmtId="0" fontId="68" fillId="22" borderId="0" applyNumberFormat="0" applyBorder="0" applyAlignment="0" applyProtection="0"/>
    <xf numFmtId="0" fontId="23" fillId="0" borderId="0" applyNumberFormat="0" applyFill="0" applyBorder="0" applyAlignment="0" applyProtection="0"/>
    <xf numFmtId="0" fontId="31" fillId="0" borderId="0"/>
    <xf numFmtId="0" fontId="31" fillId="0" borderId="0"/>
    <xf numFmtId="0" fontId="68" fillId="22" borderId="0" applyNumberFormat="0" applyBorder="0" applyAlignment="0" applyProtection="0"/>
    <xf numFmtId="0" fontId="68" fillId="22" borderId="0" applyNumberFormat="0" applyBorder="0" applyAlignment="0" applyProtection="0"/>
    <xf numFmtId="0" fontId="23" fillId="0" borderId="0" applyNumberFormat="0" applyFill="0" applyBorder="0" applyAlignment="0" applyProtection="0"/>
    <xf numFmtId="0" fontId="31" fillId="0" borderId="0"/>
    <xf numFmtId="0" fontId="31" fillId="0" borderId="0"/>
    <xf numFmtId="0" fontId="68" fillId="22" borderId="0" applyNumberFormat="0" applyBorder="0" applyAlignment="0" applyProtection="0"/>
    <xf numFmtId="0" fontId="68" fillId="22" borderId="0" applyNumberFormat="0" applyBorder="0" applyAlignment="0" applyProtection="0"/>
    <xf numFmtId="0" fontId="31" fillId="0" borderId="0"/>
    <xf numFmtId="0" fontId="31" fillId="0" borderId="0"/>
    <xf numFmtId="0" fontId="31" fillId="0" borderId="0"/>
    <xf numFmtId="0" fontId="68" fillId="22" borderId="0" applyNumberFormat="0" applyBorder="0" applyAlignment="0" applyProtection="0"/>
    <xf numFmtId="0" fontId="68" fillId="33" borderId="0" applyNumberFormat="0" applyBorder="0" applyAlignment="0" applyProtection="0"/>
    <xf numFmtId="0" fontId="68" fillId="33" borderId="0" applyNumberFormat="0" applyBorder="0" applyAlignment="0" applyProtection="0"/>
    <xf numFmtId="43" fontId="26" fillId="0" borderId="0" applyFont="0" applyFill="0" applyBorder="0" applyAlignment="0" applyProtection="0"/>
    <xf numFmtId="0" fontId="68" fillId="84" borderId="0" applyNumberFormat="0" applyBorder="0" applyAlignment="0" applyProtection="0"/>
    <xf numFmtId="0" fontId="68" fillId="84" borderId="0" applyNumberFormat="0" applyBorder="0" applyAlignment="0" applyProtection="0"/>
    <xf numFmtId="0" fontId="68" fillId="60" borderId="0" applyNumberFormat="0" applyBorder="0" applyAlignment="0" applyProtection="0"/>
    <xf numFmtId="0" fontId="26" fillId="0" borderId="0"/>
    <xf numFmtId="0" fontId="68" fillId="22" borderId="0" applyNumberFormat="0" applyBorder="0" applyAlignment="0" applyProtection="0"/>
    <xf numFmtId="0" fontId="68" fillId="22" borderId="0" applyNumberFormat="0" applyBorder="0" applyAlignment="0" applyProtection="0"/>
    <xf numFmtId="0" fontId="68" fillId="60" borderId="0" applyNumberFormat="0" applyBorder="0" applyAlignment="0" applyProtection="0"/>
    <xf numFmtId="0" fontId="72" fillId="75" borderId="0" applyNumberFormat="0" applyBorder="0" applyAlignment="0" applyProtection="0"/>
    <xf numFmtId="0" fontId="68" fillId="0" borderId="0" applyNumberFormat="0" applyFont="0" applyFill="0" applyBorder="0" applyAlignment="0" applyProtection="0"/>
    <xf numFmtId="0" fontId="68" fillId="22" borderId="0" applyNumberFormat="0" applyBorder="0" applyAlignment="0" applyProtection="0"/>
    <xf numFmtId="0" fontId="31" fillId="0" borderId="0"/>
    <xf numFmtId="0" fontId="31" fillId="0" borderId="0"/>
    <xf numFmtId="0" fontId="68" fillId="22" borderId="0" applyNumberFormat="0" applyBorder="0" applyAlignment="0" applyProtection="0"/>
    <xf numFmtId="0" fontId="68" fillId="22" borderId="0" applyNumberFormat="0" applyBorder="0" applyAlignment="0" applyProtection="0"/>
    <xf numFmtId="0" fontId="68" fillId="29" borderId="0" applyNumberFormat="0" applyBorder="0" applyAlignment="0" applyProtection="0"/>
    <xf numFmtId="0" fontId="68" fillId="29" borderId="0" applyNumberFormat="0" applyBorder="0" applyAlignment="0" applyProtection="0"/>
    <xf numFmtId="0" fontId="104" fillId="0" borderId="0" applyNumberFormat="0" applyFont="0" applyFill="0" applyBorder="0" applyAlignment="0" applyProtection="0">
      <alignment horizontal="left" vertical="top"/>
    </xf>
    <xf numFmtId="0" fontId="31" fillId="0" borderId="0"/>
    <xf numFmtId="0" fontId="31" fillId="0" borderId="0"/>
    <xf numFmtId="0" fontId="68" fillId="22" borderId="0" applyNumberFormat="0" applyBorder="0" applyAlignment="0" applyProtection="0"/>
    <xf numFmtId="0" fontId="26" fillId="0" borderId="0"/>
    <xf numFmtId="0" fontId="26" fillId="0" borderId="0"/>
    <xf numFmtId="0" fontId="26" fillId="0" borderId="0"/>
    <xf numFmtId="0" fontId="31" fillId="0" borderId="0"/>
    <xf numFmtId="0" fontId="31" fillId="0" borderId="0"/>
    <xf numFmtId="0" fontId="21" fillId="49" borderId="0" applyNumberFormat="0" applyBorder="0" applyAlignment="0" applyProtection="0"/>
    <xf numFmtId="0" fontId="26" fillId="0" borderId="0"/>
    <xf numFmtId="0" fontId="31" fillId="0" borderId="0"/>
    <xf numFmtId="0" fontId="68" fillId="22" borderId="0" applyNumberFormat="0" applyBorder="0" applyAlignment="0" applyProtection="0"/>
    <xf numFmtId="0" fontId="68" fillId="22" borderId="0" applyNumberFormat="0" applyBorder="0" applyAlignment="0" applyProtection="0"/>
    <xf numFmtId="0" fontId="31" fillId="0" borderId="0"/>
    <xf numFmtId="0" fontId="31" fillId="0" borderId="0"/>
    <xf numFmtId="0" fontId="68" fillId="76" borderId="0" applyNumberFormat="0" applyBorder="0" applyAlignment="0" applyProtection="0"/>
    <xf numFmtId="0" fontId="68" fillId="76" borderId="0" applyNumberFormat="0" applyBorder="0" applyAlignment="0" applyProtection="0"/>
    <xf numFmtId="0" fontId="68" fillId="60" borderId="0" applyNumberFormat="0" applyBorder="0" applyAlignment="0" applyProtection="0"/>
    <xf numFmtId="0" fontId="26" fillId="0" borderId="0"/>
    <xf numFmtId="0" fontId="68" fillId="35" borderId="0" applyNumberFormat="0" applyBorder="0" applyAlignment="0" applyProtection="0"/>
    <xf numFmtId="0" fontId="31" fillId="0" borderId="0"/>
    <xf numFmtId="0" fontId="31" fillId="0" borderId="0"/>
    <xf numFmtId="0" fontId="68" fillId="22" borderId="0" applyNumberFormat="0" applyBorder="0" applyAlignment="0" applyProtection="0"/>
    <xf numFmtId="0" fontId="68" fillId="22" borderId="0" applyNumberFormat="0" applyBorder="0" applyAlignment="0" applyProtection="0"/>
    <xf numFmtId="0" fontId="68" fillId="60" borderId="0" applyNumberFormat="0" applyBorder="0" applyAlignment="0" applyProtection="0"/>
    <xf numFmtId="0" fontId="26" fillId="0" borderId="0"/>
    <xf numFmtId="0" fontId="26" fillId="0" borderId="0"/>
    <xf numFmtId="0" fontId="68" fillId="33" borderId="0" applyNumberFormat="0" applyBorder="0" applyAlignment="0" applyProtection="0"/>
    <xf numFmtId="0" fontId="68" fillId="33" borderId="0" applyNumberFormat="0" applyBorder="0" applyAlignment="0" applyProtection="0"/>
    <xf numFmtId="43" fontId="26" fillId="0" borderId="0" applyFont="0" applyFill="0" applyBorder="0" applyAlignment="0" applyProtection="0"/>
    <xf numFmtId="0" fontId="68" fillId="22" borderId="0" applyNumberFormat="0" applyBorder="0" applyAlignment="0" applyProtection="0"/>
    <xf numFmtId="0" fontId="68" fillId="22" borderId="0" applyNumberFormat="0" applyBorder="0" applyAlignment="0" applyProtection="0"/>
    <xf numFmtId="0" fontId="68" fillId="22" borderId="0" applyNumberFormat="0" applyBorder="0" applyAlignment="0" applyProtection="0"/>
    <xf numFmtId="0" fontId="68" fillId="22" borderId="0" applyNumberFormat="0" applyBorder="0" applyAlignment="0" applyProtection="0"/>
    <xf numFmtId="0" fontId="31" fillId="0" borderId="0"/>
    <xf numFmtId="0" fontId="31" fillId="0" borderId="0"/>
    <xf numFmtId="0" fontId="68" fillId="22" borderId="0" applyNumberFormat="0" applyBorder="0" applyAlignment="0" applyProtection="0"/>
    <xf numFmtId="0" fontId="68" fillId="22" borderId="0" applyNumberFormat="0" applyBorder="0" applyAlignment="0" applyProtection="0"/>
    <xf numFmtId="0" fontId="68" fillId="35" borderId="0" applyNumberFormat="0" applyBorder="0" applyAlignment="0" applyProtection="0"/>
    <xf numFmtId="0" fontId="31" fillId="0" borderId="0"/>
    <xf numFmtId="0" fontId="31" fillId="0" borderId="0"/>
    <xf numFmtId="0" fontId="26" fillId="0" borderId="0"/>
    <xf numFmtId="0" fontId="26" fillId="0" borderId="0"/>
    <xf numFmtId="0" fontId="68" fillId="22" borderId="0" applyNumberFormat="0" applyBorder="0" applyAlignment="0" applyProtection="0"/>
    <xf numFmtId="0" fontId="68" fillId="22" borderId="0" applyNumberFormat="0" applyBorder="0" applyAlignment="0" applyProtection="0"/>
    <xf numFmtId="0" fontId="26" fillId="0" borderId="0"/>
    <xf numFmtId="0" fontId="26" fillId="0" borderId="0"/>
    <xf numFmtId="0" fontId="68" fillId="22" borderId="0" applyNumberFormat="0" applyBorder="0" applyAlignment="0" applyProtection="0"/>
    <xf numFmtId="0" fontId="68" fillId="22" borderId="0" applyNumberFormat="0" applyBorder="0" applyAlignment="0" applyProtection="0"/>
    <xf numFmtId="0" fontId="68" fillId="71" borderId="0" applyNumberFormat="0" applyBorder="0" applyAlignment="0" applyProtection="0"/>
    <xf numFmtId="0" fontId="68" fillId="35" borderId="0" applyNumberFormat="0" applyBorder="0" applyAlignment="0" applyProtection="0"/>
    <xf numFmtId="0" fontId="68" fillId="22" borderId="0" applyNumberFormat="0" applyBorder="0" applyAlignment="0" applyProtection="0"/>
    <xf numFmtId="0" fontId="26" fillId="0" borderId="0"/>
    <xf numFmtId="0" fontId="26" fillId="0" borderId="0"/>
    <xf numFmtId="0" fontId="68" fillId="33" borderId="0" applyNumberFormat="0" applyBorder="0" applyAlignment="0" applyProtection="0"/>
    <xf numFmtId="0" fontId="68" fillId="33" borderId="0" applyNumberFormat="0" applyBorder="0" applyAlignment="0" applyProtection="0"/>
    <xf numFmtId="0" fontId="26" fillId="0" borderId="0"/>
    <xf numFmtId="0" fontId="31" fillId="0" borderId="0"/>
    <xf numFmtId="0" fontId="26" fillId="0" borderId="0"/>
    <xf numFmtId="0" fontId="68" fillId="35" borderId="0" applyNumberFormat="0" applyBorder="0" applyAlignment="0" applyProtection="0"/>
    <xf numFmtId="0" fontId="68" fillId="22" borderId="0" applyNumberFormat="0" applyBorder="0" applyAlignment="0" applyProtection="0"/>
    <xf numFmtId="0" fontId="68" fillId="22" borderId="0" applyNumberFormat="0" applyBorder="0" applyAlignment="0" applyProtection="0"/>
    <xf numFmtId="168" fontId="68" fillId="0" borderId="0" applyFont="0" applyFill="0" applyBorder="0" applyAlignment="0" applyProtection="0"/>
    <xf numFmtId="0" fontId="68" fillId="0" borderId="0" applyNumberFormat="0" applyFont="0" applyFill="0" applyBorder="0" applyAlignment="0" applyProtection="0"/>
    <xf numFmtId="0" fontId="31" fillId="0" borderId="0"/>
    <xf numFmtId="0" fontId="31" fillId="0" borderId="0"/>
    <xf numFmtId="43" fontId="26" fillId="0" borderId="0" applyFont="0" applyFill="0" applyBorder="0" applyAlignment="0" applyProtection="0"/>
    <xf numFmtId="0" fontId="21" fillId="45" borderId="0" applyNumberFormat="0" applyBorder="0" applyAlignment="0" applyProtection="0"/>
    <xf numFmtId="0" fontId="68" fillId="71" borderId="0" applyNumberFormat="0" applyBorder="0" applyAlignment="0" applyProtection="0"/>
    <xf numFmtId="0" fontId="68" fillId="29" borderId="0" applyNumberFormat="0" applyBorder="0" applyAlignment="0" applyProtection="0"/>
    <xf numFmtId="0" fontId="68" fillId="71" borderId="0" applyNumberFormat="0" applyBorder="0" applyAlignment="0" applyProtection="0"/>
    <xf numFmtId="42" fontId="26" fillId="0" borderId="0" applyFont="0" applyFill="0" applyBorder="0" applyAlignment="0" applyProtection="0"/>
    <xf numFmtId="0" fontId="31" fillId="0" borderId="0"/>
    <xf numFmtId="0" fontId="31" fillId="0" borderId="0"/>
    <xf numFmtId="0" fontId="68" fillId="33" borderId="0" applyNumberFormat="0" applyBorder="0" applyAlignment="0" applyProtection="0"/>
    <xf numFmtId="0" fontId="68" fillId="33" borderId="0" applyNumberFormat="0" applyBorder="0" applyAlignment="0" applyProtection="0"/>
    <xf numFmtId="0" fontId="68" fillId="22" borderId="0" applyNumberFormat="0" applyBorder="0" applyAlignment="0" applyProtection="0"/>
    <xf numFmtId="0" fontId="26" fillId="0" borderId="0"/>
    <xf numFmtId="0" fontId="26" fillId="0" borderId="0"/>
    <xf numFmtId="0" fontId="68" fillId="71" borderId="0" applyNumberFormat="0" applyBorder="0" applyAlignment="0" applyProtection="0"/>
    <xf numFmtId="0" fontId="68" fillId="35" borderId="0" applyNumberFormat="0" applyBorder="0" applyAlignment="0" applyProtection="0"/>
    <xf numFmtId="0" fontId="68" fillId="29" borderId="0" applyNumberFormat="0" applyBorder="0" applyAlignment="0" applyProtection="0"/>
    <xf numFmtId="0" fontId="31" fillId="0" borderId="0"/>
    <xf numFmtId="0" fontId="31" fillId="0" borderId="0"/>
    <xf numFmtId="0" fontId="68" fillId="84" borderId="0" applyNumberFormat="0" applyBorder="0" applyAlignment="0" applyProtection="0"/>
    <xf numFmtId="0" fontId="31" fillId="0" borderId="0"/>
    <xf numFmtId="0" fontId="31" fillId="0" borderId="0"/>
    <xf numFmtId="0" fontId="26" fillId="0" borderId="0"/>
    <xf numFmtId="0" fontId="26" fillId="0" borderId="0"/>
    <xf numFmtId="0" fontId="68" fillId="33" borderId="0" applyNumberFormat="0" applyBorder="0" applyAlignment="0" applyProtection="0"/>
    <xf numFmtId="0" fontId="68" fillId="33" borderId="0" applyNumberFormat="0" applyBorder="0" applyAlignment="0" applyProtection="0"/>
    <xf numFmtId="0" fontId="68" fillId="22" borderId="0" applyNumberFormat="0" applyBorder="0" applyAlignment="0" applyProtection="0"/>
    <xf numFmtId="0" fontId="26" fillId="0" borderId="0"/>
    <xf numFmtId="0" fontId="26" fillId="0" borderId="0"/>
    <xf numFmtId="0" fontId="140" fillId="119" borderId="0" applyNumberFormat="0" applyBorder="0" applyAlignment="0" applyProtection="0"/>
    <xf numFmtId="0" fontId="68" fillId="33" borderId="0" applyNumberFormat="0" applyBorder="0" applyAlignment="0" applyProtection="0"/>
    <xf numFmtId="0" fontId="68" fillId="33" borderId="0" applyNumberFormat="0" applyBorder="0" applyAlignment="0" applyProtection="0"/>
    <xf numFmtId="0" fontId="31" fillId="0" borderId="0"/>
    <xf numFmtId="0" fontId="31" fillId="0" borderId="0"/>
    <xf numFmtId="0" fontId="31" fillId="0" borderId="0"/>
    <xf numFmtId="180" fontId="140" fillId="119" borderId="0" applyNumberFormat="0" applyBorder="0" applyAlignment="0" applyProtection="0"/>
    <xf numFmtId="0" fontId="68" fillId="22" borderId="0" applyNumberFormat="0" applyBorder="0" applyAlignment="0" applyProtection="0"/>
    <xf numFmtId="0" fontId="26" fillId="0" borderId="0"/>
    <xf numFmtId="0" fontId="68" fillId="33" borderId="0" applyNumberFormat="0" applyBorder="0" applyAlignment="0" applyProtection="0"/>
    <xf numFmtId="0" fontId="68" fillId="33" borderId="0" applyNumberFormat="0" applyBorder="0" applyAlignment="0" applyProtection="0"/>
    <xf numFmtId="0" fontId="26" fillId="0" borderId="0"/>
    <xf numFmtId="0" fontId="26" fillId="0" borderId="0"/>
    <xf numFmtId="42" fontId="68" fillId="0" borderId="0" applyFont="0" applyFill="0" applyBorder="0" applyAlignment="0" applyProtection="0"/>
    <xf numFmtId="0" fontId="21" fillId="0" borderId="0"/>
    <xf numFmtId="0" fontId="26" fillId="0" borderId="0"/>
    <xf numFmtId="0" fontId="26" fillId="0" borderId="0"/>
    <xf numFmtId="0" fontId="31" fillId="0" borderId="0"/>
    <xf numFmtId="0" fontId="133" fillId="33" borderId="0" applyNumberFormat="0" applyBorder="0" applyAlignment="0" applyProtection="0"/>
    <xf numFmtId="0" fontId="68" fillId="33" borderId="0" applyNumberFormat="0" applyBorder="0" applyAlignment="0" applyProtection="0"/>
    <xf numFmtId="0" fontId="68" fillId="33" borderId="0" applyNumberFormat="0" applyBorder="0" applyAlignment="0" applyProtection="0"/>
    <xf numFmtId="0" fontId="31" fillId="0" borderId="0"/>
    <xf numFmtId="0" fontId="26" fillId="0" borderId="0"/>
    <xf numFmtId="0" fontId="26" fillId="0" borderId="0"/>
    <xf numFmtId="0" fontId="31" fillId="0" borderId="0"/>
    <xf numFmtId="0" fontId="68" fillId="84" borderId="0" applyNumberFormat="0" applyBorder="0" applyAlignment="0" applyProtection="0"/>
    <xf numFmtId="0" fontId="68" fillId="84" borderId="0" applyNumberFormat="0" applyBorder="0" applyAlignment="0" applyProtection="0"/>
    <xf numFmtId="168" fontId="68" fillId="0" borderId="0" applyFont="0" applyFill="0" applyBorder="0" applyAlignment="0" applyProtection="0"/>
    <xf numFmtId="0" fontId="68" fillId="33" borderId="0" applyNumberFormat="0" applyBorder="0" applyAlignment="0" applyProtection="0"/>
    <xf numFmtId="0" fontId="68" fillId="33" borderId="0" applyNumberFormat="0" applyBorder="0" applyAlignment="0" applyProtection="0"/>
    <xf numFmtId="42" fontId="68" fillId="0" borderId="0" applyFont="0" applyFill="0" applyBorder="0" applyAlignment="0" applyProtection="0"/>
    <xf numFmtId="0" fontId="68" fillId="35" borderId="0" applyNumberFormat="0" applyBorder="0" applyAlignment="0" applyProtection="0"/>
    <xf numFmtId="0" fontId="68" fillId="33" borderId="0" applyNumberFormat="0" applyBorder="0" applyAlignment="0" applyProtection="0"/>
    <xf numFmtId="0" fontId="68" fillId="33" borderId="0" applyNumberFormat="0" applyBorder="0" applyAlignment="0" applyProtection="0"/>
    <xf numFmtId="0" fontId="23" fillId="0" borderId="0" applyNumberFormat="0" applyFill="0" applyBorder="0" applyAlignment="0" applyProtection="0"/>
    <xf numFmtId="0" fontId="140" fillId="103" borderId="0" applyNumberFormat="0" applyBorder="0" applyAlignment="0" applyProtection="0"/>
    <xf numFmtId="0" fontId="31" fillId="0" borderId="0"/>
    <xf numFmtId="0" fontId="31" fillId="0" borderId="0"/>
    <xf numFmtId="0" fontId="68" fillId="22" borderId="0" applyNumberFormat="0" applyBorder="0" applyAlignment="0" applyProtection="0"/>
    <xf numFmtId="0" fontId="31" fillId="0" borderId="0"/>
    <xf numFmtId="0" fontId="26" fillId="0" borderId="0"/>
    <xf numFmtId="0" fontId="68" fillId="35" borderId="0" applyNumberFormat="0" applyBorder="0" applyAlignment="0" applyProtection="0"/>
    <xf numFmtId="0" fontId="31" fillId="0" borderId="0"/>
    <xf numFmtId="0" fontId="31" fillId="0" borderId="0"/>
    <xf numFmtId="0" fontId="31" fillId="0" borderId="0"/>
    <xf numFmtId="0" fontId="31" fillId="0" borderId="0"/>
    <xf numFmtId="0" fontId="68" fillId="35" borderId="0" applyNumberFormat="0" applyBorder="0" applyAlignment="0" applyProtection="0"/>
    <xf numFmtId="0" fontId="68" fillId="35" borderId="0" applyNumberFormat="0" applyBorder="0" applyAlignment="0" applyProtection="0"/>
    <xf numFmtId="0" fontId="26" fillId="0" borderId="0"/>
    <xf numFmtId="0" fontId="68" fillId="22" borderId="0" applyNumberFormat="0" applyBorder="0" applyAlignment="0" applyProtection="0"/>
    <xf numFmtId="0" fontId="68" fillId="22" borderId="0" applyNumberFormat="0" applyBorder="0" applyAlignment="0" applyProtection="0"/>
    <xf numFmtId="42" fontId="68" fillId="0" borderId="0" applyFont="0" applyFill="0" applyBorder="0" applyAlignment="0" applyProtection="0"/>
    <xf numFmtId="0" fontId="68" fillId="35" borderId="0" applyNumberFormat="0" applyBorder="0" applyAlignment="0" applyProtection="0"/>
    <xf numFmtId="0" fontId="68" fillId="33" borderId="0" applyNumberFormat="0" applyBorder="0" applyAlignment="0" applyProtection="0"/>
    <xf numFmtId="0" fontId="68" fillId="33" borderId="0" applyNumberFormat="0" applyBorder="0" applyAlignment="0" applyProtection="0"/>
    <xf numFmtId="0" fontId="31" fillId="0" borderId="0"/>
    <xf numFmtId="0" fontId="31" fillId="0" borderId="0"/>
    <xf numFmtId="0" fontId="31" fillId="0" borderId="0"/>
    <xf numFmtId="0" fontId="31" fillId="0" borderId="0"/>
    <xf numFmtId="0" fontId="23" fillId="0" borderId="0" applyNumberFormat="0" applyFill="0" applyBorder="0" applyAlignment="0" applyProtection="0"/>
    <xf numFmtId="180" fontId="140" fillId="103" borderId="0" applyNumberFormat="0" applyBorder="0" applyAlignment="0" applyProtection="0"/>
    <xf numFmtId="0" fontId="31" fillId="0" borderId="0"/>
    <xf numFmtId="0" fontId="31" fillId="0" borderId="0"/>
    <xf numFmtId="0" fontId="68" fillId="22" borderId="0" applyNumberFormat="0" applyBorder="0" applyAlignment="0" applyProtection="0"/>
    <xf numFmtId="0" fontId="26" fillId="0" borderId="0"/>
    <xf numFmtId="0" fontId="26" fillId="0" borderId="0"/>
    <xf numFmtId="0" fontId="31" fillId="0" borderId="0"/>
    <xf numFmtId="0" fontId="26" fillId="0" borderId="0"/>
    <xf numFmtId="0" fontId="68" fillId="35" borderId="0" applyNumberFormat="0" applyBorder="0" applyAlignment="0" applyProtection="0"/>
    <xf numFmtId="0" fontId="31" fillId="0" borderId="0"/>
    <xf numFmtId="0" fontId="31" fillId="0" borderId="0"/>
    <xf numFmtId="0" fontId="26" fillId="0" borderId="0"/>
    <xf numFmtId="0" fontId="26" fillId="0" borderId="0"/>
    <xf numFmtId="0" fontId="26" fillId="0" borderId="0"/>
    <xf numFmtId="0" fontId="68" fillId="22" borderId="0" applyNumberFormat="0" applyBorder="0" applyAlignment="0" applyProtection="0"/>
    <xf numFmtId="0" fontId="68" fillId="22" borderId="0" applyNumberFormat="0" applyBorder="0" applyAlignment="0" applyProtection="0"/>
    <xf numFmtId="0" fontId="68" fillId="22" borderId="0" applyNumberFormat="0" applyBorder="0" applyAlignment="0" applyProtection="0"/>
    <xf numFmtId="0" fontId="68" fillId="33" borderId="0" applyNumberFormat="0" applyBorder="0" applyAlignment="0" applyProtection="0"/>
    <xf numFmtId="0" fontId="68" fillId="33" borderId="0" applyNumberFormat="0" applyBorder="0" applyAlignment="0" applyProtection="0"/>
    <xf numFmtId="0" fontId="31" fillId="0" borderId="0"/>
    <xf numFmtId="0" fontId="26" fillId="0" borderId="0"/>
    <xf numFmtId="0" fontId="26" fillId="0" borderId="0"/>
    <xf numFmtId="168" fontId="68" fillId="0" borderId="0" applyFont="0" applyFill="0" applyBorder="0" applyAlignment="0" applyProtection="0"/>
    <xf numFmtId="0" fontId="68" fillId="0" borderId="0" applyNumberFormat="0" applyFont="0" applyFill="0" applyBorder="0" applyAlignment="0" applyProtection="0"/>
    <xf numFmtId="0" fontId="68" fillId="22" borderId="0" applyNumberFormat="0" applyBorder="0" applyAlignment="0" applyProtection="0"/>
    <xf numFmtId="0" fontId="68" fillId="22" borderId="0" applyNumberFormat="0" applyBorder="0" applyAlignment="0" applyProtection="0"/>
    <xf numFmtId="0" fontId="68" fillId="33" borderId="0" applyNumberFormat="0" applyBorder="0" applyAlignment="0" applyProtection="0"/>
    <xf numFmtId="0" fontId="68" fillId="33" borderId="0" applyNumberFormat="0" applyBorder="0" applyAlignment="0" applyProtection="0"/>
    <xf numFmtId="0" fontId="68" fillId="22" borderId="0" applyNumberFormat="0" applyBorder="0" applyAlignment="0" applyProtection="0"/>
    <xf numFmtId="0" fontId="68" fillId="22" borderId="0" applyNumberFormat="0" applyBorder="0" applyAlignment="0" applyProtection="0"/>
    <xf numFmtId="0" fontId="31" fillId="0" borderId="0"/>
    <xf numFmtId="0" fontId="31" fillId="0" borderId="0"/>
    <xf numFmtId="0" fontId="68" fillId="22" borderId="0" applyNumberFormat="0" applyBorder="0" applyAlignment="0" applyProtection="0"/>
    <xf numFmtId="0" fontId="68" fillId="22" borderId="0" applyNumberFormat="0" applyBorder="0" applyAlignment="0" applyProtection="0"/>
    <xf numFmtId="43" fontId="26" fillId="0" borderId="0" applyFont="0" applyFill="0" applyBorder="0" applyAlignment="0" applyProtection="0"/>
    <xf numFmtId="0" fontId="26" fillId="0" borderId="0"/>
    <xf numFmtId="0" fontId="31" fillId="0" borderId="0"/>
    <xf numFmtId="0" fontId="68" fillId="22" borderId="0" applyNumberFormat="0" applyBorder="0" applyAlignment="0" applyProtection="0"/>
    <xf numFmtId="0" fontId="68" fillId="22" borderId="0" applyNumberFormat="0" applyBorder="0" applyAlignment="0" applyProtection="0"/>
    <xf numFmtId="196" fontId="130" fillId="0" borderId="0" applyFill="0" applyBorder="0" applyAlignment="0" applyProtection="0"/>
    <xf numFmtId="0" fontId="68" fillId="35" borderId="0" applyNumberFormat="0" applyBorder="0" applyAlignment="0" applyProtection="0"/>
    <xf numFmtId="0" fontId="31" fillId="0" borderId="0"/>
    <xf numFmtId="0" fontId="26" fillId="0" borderId="0"/>
    <xf numFmtId="0" fontId="68" fillId="33" borderId="0" applyNumberFormat="0" applyBorder="0" applyAlignment="0" applyProtection="0"/>
    <xf numFmtId="0" fontId="26" fillId="0" borderId="0"/>
    <xf numFmtId="0" fontId="26" fillId="0" borderId="0"/>
    <xf numFmtId="0" fontId="31" fillId="0" borderId="0"/>
    <xf numFmtId="0" fontId="26" fillId="0" borderId="0"/>
    <xf numFmtId="0" fontId="26" fillId="0" borderId="0"/>
    <xf numFmtId="0" fontId="26" fillId="0" borderId="0"/>
    <xf numFmtId="0" fontId="68" fillId="22" borderId="0" applyNumberFormat="0" applyBorder="0" applyAlignment="0" applyProtection="0"/>
    <xf numFmtId="0" fontId="68" fillId="22" borderId="0" applyNumberFormat="0" applyBorder="0" applyAlignment="0" applyProtection="0"/>
    <xf numFmtId="0" fontId="21" fillId="0" borderId="0"/>
    <xf numFmtId="0" fontId="68" fillId="33" borderId="0" applyNumberFormat="0" applyBorder="0" applyAlignment="0" applyProtection="0"/>
    <xf numFmtId="0" fontId="31" fillId="0" borderId="0"/>
    <xf numFmtId="0" fontId="31" fillId="0" borderId="0"/>
    <xf numFmtId="0" fontId="68" fillId="22" borderId="0" applyNumberFormat="0" applyBorder="0" applyAlignment="0" applyProtection="0"/>
    <xf numFmtId="0" fontId="68" fillId="22" borderId="0" applyNumberFormat="0" applyBorder="0" applyAlignment="0" applyProtection="0"/>
    <xf numFmtId="43" fontId="26" fillId="0" borderId="0" applyFont="0" applyFill="0" applyBorder="0" applyAlignment="0" applyProtection="0"/>
    <xf numFmtId="0" fontId="26" fillId="0" borderId="0"/>
    <xf numFmtId="0" fontId="31" fillId="0" borderId="0"/>
    <xf numFmtId="0" fontId="31" fillId="0" borderId="0"/>
    <xf numFmtId="0" fontId="68" fillId="76" borderId="0" applyNumberFormat="0" applyBorder="0" applyAlignment="0" applyProtection="0"/>
    <xf numFmtId="0" fontId="26" fillId="0" borderId="0"/>
    <xf numFmtId="0" fontId="31" fillId="0" borderId="0"/>
    <xf numFmtId="0" fontId="31" fillId="0" borderId="0"/>
    <xf numFmtId="0" fontId="68" fillId="22" borderId="0" applyNumberFormat="0" applyBorder="0" applyAlignment="0" applyProtection="0"/>
    <xf numFmtId="0" fontId="68" fillId="22" borderId="0" applyNumberFormat="0" applyBorder="0" applyAlignment="0" applyProtection="0"/>
    <xf numFmtId="0" fontId="26" fillId="0" borderId="0"/>
    <xf numFmtId="0" fontId="26" fillId="0" borderId="0"/>
    <xf numFmtId="0" fontId="68" fillId="35" borderId="0" applyNumberFormat="0" applyBorder="0" applyAlignment="0" applyProtection="0"/>
    <xf numFmtId="0" fontId="31" fillId="0" borderId="0"/>
    <xf numFmtId="0" fontId="23" fillId="0" borderId="0" applyNumberFormat="0" applyFill="0" applyBorder="0" applyAlignment="0" applyProtection="0"/>
    <xf numFmtId="0" fontId="68" fillId="22" borderId="0" applyNumberFormat="0" applyBorder="0" applyAlignment="0" applyProtection="0"/>
    <xf numFmtId="0" fontId="68" fillId="22" borderId="0" applyNumberFormat="0" applyBorder="0" applyAlignment="0" applyProtection="0"/>
    <xf numFmtId="0" fontId="68" fillId="35" borderId="0" applyNumberFormat="0" applyBorder="0" applyAlignment="0" applyProtection="0"/>
    <xf numFmtId="0" fontId="26" fillId="0" borderId="0"/>
    <xf numFmtId="0" fontId="26" fillId="0" borderId="0"/>
    <xf numFmtId="0" fontId="26" fillId="0" borderId="0"/>
    <xf numFmtId="0" fontId="68" fillId="35" borderId="0" applyNumberFormat="0" applyBorder="0" applyAlignment="0" applyProtection="0"/>
    <xf numFmtId="0" fontId="68" fillId="22" borderId="0" applyNumberFormat="0" applyBorder="0" applyAlignment="0" applyProtection="0"/>
    <xf numFmtId="0" fontId="68" fillId="22" borderId="0" applyNumberFormat="0" applyBorder="0" applyAlignment="0" applyProtection="0"/>
    <xf numFmtId="0" fontId="26" fillId="0" borderId="0"/>
    <xf numFmtId="0" fontId="26" fillId="0" borderId="0"/>
    <xf numFmtId="0" fontId="21" fillId="0" borderId="0"/>
    <xf numFmtId="0" fontId="26" fillId="0" borderId="0"/>
    <xf numFmtId="0" fontId="68" fillId="35" borderId="0" applyNumberFormat="0" applyBorder="0" applyAlignment="0" applyProtection="0"/>
    <xf numFmtId="0" fontId="26" fillId="0" borderId="0"/>
    <xf numFmtId="0" fontId="26" fillId="0" borderId="0"/>
    <xf numFmtId="0" fontId="26" fillId="0" borderId="0"/>
    <xf numFmtId="0" fontId="31" fillId="0" borderId="0"/>
    <xf numFmtId="0" fontId="26" fillId="0" borderId="0"/>
    <xf numFmtId="0" fontId="26" fillId="0" borderId="0"/>
    <xf numFmtId="0" fontId="23" fillId="0" borderId="0" applyNumberFormat="0" applyFill="0" applyBorder="0" applyAlignment="0" applyProtection="0"/>
    <xf numFmtId="0" fontId="68" fillId="22" borderId="0" applyNumberFormat="0" applyBorder="0" applyAlignment="0" applyProtection="0"/>
    <xf numFmtId="0" fontId="68" fillId="22" borderId="0" applyNumberFormat="0" applyBorder="0" applyAlignment="0" applyProtection="0"/>
    <xf numFmtId="0" fontId="26" fillId="0" borderId="0"/>
    <xf numFmtId="0" fontId="26" fillId="0" borderId="0"/>
    <xf numFmtId="0" fontId="68" fillId="35" borderId="0" applyNumberFormat="0" applyBorder="0" applyAlignment="0" applyProtection="0"/>
    <xf numFmtId="0" fontId="26" fillId="0" borderId="0"/>
    <xf numFmtId="0" fontId="31" fillId="0" borderId="0"/>
    <xf numFmtId="0" fontId="31" fillId="0" borderId="0"/>
    <xf numFmtId="0" fontId="26" fillId="0" borderId="0"/>
    <xf numFmtId="0" fontId="31" fillId="0" borderId="0"/>
    <xf numFmtId="0" fontId="31" fillId="0" borderId="0"/>
    <xf numFmtId="0" fontId="68" fillId="25" borderId="0" applyNumberFormat="0" applyBorder="0" applyAlignment="0" applyProtection="0"/>
    <xf numFmtId="0" fontId="68" fillId="22" borderId="0" applyNumberFormat="0" applyBorder="0" applyAlignment="0" applyProtection="0"/>
    <xf numFmtId="0" fontId="68" fillId="22" borderId="0" applyNumberFormat="0" applyBorder="0" applyAlignment="0" applyProtection="0"/>
    <xf numFmtId="0" fontId="31" fillId="0" borderId="0"/>
    <xf numFmtId="184" fontId="68" fillId="35" borderId="0" applyNumberFormat="0" applyBorder="0" applyAlignment="0" applyProtection="0"/>
    <xf numFmtId="0" fontId="26" fillId="0" borderId="0"/>
    <xf numFmtId="0" fontId="26" fillId="0" borderId="0"/>
    <xf numFmtId="0" fontId="31" fillId="0" borderId="0"/>
    <xf numFmtId="0" fontId="31" fillId="0" borderId="0"/>
    <xf numFmtId="0" fontId="68" fillId="76" borderId="0" applyNumberFormat="0" applyBorder="0" applyAlignment="0" applyProtection="0"/>
    <xf numFmtId="0" fontId="68" fillId="76" borderId="0" applyNumberFormat="0" applyBorder="0" applyAlignment="0" applyProtection="0"/>
    <xf numFmtId="0" fontId="26" fillId="0" borderId="0"/>
    <xf numFmtId="0" fontId="68" fillId="22" borderId="0" applyNumberFormat="0" applyBorder="0" applyAlignment="0" applyProtection="0"/>
    <xf numFmtId="0" fontId="68" fillId="22" borderId="0" applyNumberFormat="0" applyBorder="0" applyAlignment="0" applyProtection="0"/>
    <xf numFmtId="43" fontId="26" fillId="0" borderId="0" applyFont="0" applyFill="0" applyBorder="0" applyAlignment="0" applyProtection="0"/>
    <xf numFmtId="0" fontId="68" fillId="35" borderId="0" applyNumberFormat="0" applyBorder="0" applyAlignment="0" applyProtection="0"/>
    <xf numFmtId="0" fontId="68" fillId="35" borderId="0" applyNumberFormat="0" applyBorder="0" applyAlignment="0" applyProtection="0"/>
    <xf numFmtId="0" fontId="31" fillId="0" borderId="0"/>
    <xf numFmtId="0" fontId="23" fillId="0" borderId="0" applyNumberFormat="0" applyFill="0" applyBorder="0" applyAlignment="0" applyProtection="0"/>
    <xf numFmtId="0" fontId="68" fillId="22" borderId="0" applyNumberFormat="0" applyBorder="0" applyAlignment="0" applyProtection="0"/>
    <xf numFmtId="0" fontId="68" fillId="22" borderId="0" applyNumberFormat="0" applyBorder="0" applyAlignment="0" applyProtection="0"/>
    <xf numFmtId="0" fontId="68" fillId="60" borderId="0" applyNumberFormat="0" applyBorder="0" applyAlignment="0" applyProtection="0"/>
    <xf numFmtId="0" fontId="26" fillId="0" borderId="0"/>
    <xf numFmtId="0" fontId="26" fillId="0" borderId="0"/>
    <xf numFmtId="0" fontId="26" fillId="0" borderId="0"/>
    <xf numFmtId="0" fontId="72" fillId="100" borderId="0" applyNumberFormat="0" applyBorder="0" applyAlignment="0" applyProtection="0"/>
    <xf numFmtId="0" fontId="31" fillId="0" borderId="0"/>
    <xf numFmtId="0" fontId="26" fillId="0" borderId="0"/>
    <xf numFmtId="0" fontId="26" fillId="0" borderId="0"/>
    <xf numFmtId="0" fontId="23" fillId="0" borderId="0" applyNumberFormat="0" applyFill="0" applyBorder="0" applyAlignment="0" applyProtection="0"/>
    <xf numFmtId="0" fontId="68" fillId="22" borderId="0" applyNumberFormat="0" applyBorder="0" applyAlignment="0" applyProtection="0"/>
    <xf numFmtId="0" fontId="68" fillId="22" borderId="0" applyNumberFormat="0" applyBorder="0" applyAlignment="0" applyProtection="0"/>
    <xf numFmtId="0" fontId="21" fillId="0" borderId="0"/>
    <xf numFmtId="0" fontId="68" fillId="60" borderId="0" applyNumberFormat="0" applyBorder="0" applyAlignment="0" applyProtection="0"/>
    <xf numFmtId="0" fontId="31" fillId="0" borderId="0"/>
    <xf numFmtId="0" fontId="31" fillId="0" borderId="0"/>
    <xf numFmtId="0" fontId="31" fillId="0" borderId="0"/>
    <xf numFmtId="0" fontId="68" fillId="35" borderId="0" applyNumberFormat="0" applyBorder="0" applyAlignment="0" applyProtection="0"/>
    <xf numFmtId="0" fontId="68" fillId="22" borderId="0" applyNumberFormat="0" applyBorder="0" applyAlignment="0" applyProtection="0"/>
    <xf numFmtId="0" fontId="68" fillId="22" borderId="0" applyNumberFormat="0" applyBorder="0" applyAlignment="0" applyProtection="0"/>
    <xf numFmtId="43" fontId="26" fillId="0" borderId="0" applyFont="0" applyFill="0" applyBorder="0" applyAlignment="0" applyProtection="0"/>
    <xf numFmtId="0" fontId="26" fillId="0" borderId="0"/>
    <xf numFmtId="0" fontId="26" fillId="0" borderId="0"/>
    <xf numFmtId="0" fontId="26" fillId="0" borderId="0"/>
    <xf numFmtId="0" fontId="31" fillId="0" borderId="0"/>
    <xf numFmtId="0" fontId="31" fillId="0" borderId="0"/>
    <xf numFmtId="0" fontId="72" fillId="100" borderId="0" applyNumberFormat="0" applyBorder="0" applyAlignment="0" applyProtection="0"/>
    <xf numFmtId="43" fontId="26" fillId="0" borderId="0" applyFont="0" applyFill="0" applyBorder="0" applyAlignment="0" applyProtection="0"/>
    <xf numFmtId="0" fontId="31" fillId="0" borderId="0"/>
    <xf numFmtId="0" fontId="26" fillId="0" borderId="0"/>
    <xf numFmtId="0" fontId="26" fillId="0" borderId="0"/>
    <xf numFmtId="0" fontId="26" fillId="0" borderId="0"/>
    <xf numFmtId="0" fontId="68" fillId="35" borderId="0" applyNumberFormat="0" applyBorder="0" applyAlignment="0" applyProtection="0"/>
    <xf numFmtId="0" fontId="68" fillId="22" borderId="0" applyNumberFormat="0" applyBorder="0" applyAlignment="0" applyProtection="0"/>
    <xf numFmtId="0" fontId="68" fillId="22" borderId="0" applyNumberFormat="0" applyBorder="0" applyAlignment="0" applyProtection="0"/>
    <xf numFmtId="0" fontId="26" fillId="0" borderId="0"/>
    <xf numFmtId="0" fontId="26" fillId="0" borderId="0"/>
    <xf numFmtId="184" fontId="68" fillId="35" borderId="0" applyNumberFormat="0" applyBorder="0" applyAlignment="0" applyProtection="0"/>
    <xf numFmtId="0" fontId="31" fillId="0" borderId="0"/>
    <xf numFmtId="0" fontId="31" fillId="0" borderId="0"/>
    <xf numFmtId="0" fontId="23" fillId="0" borderId="0" applyNumberFormat="0" applyFill="0" applyBorder="0" applyAlignment="0" applyProtection="0"/>
    <xf numFmtId="0" fontId="26" fillId="0" borderId="0"/>
    <xf numFmtId="0" fontId="26" fillId="0" borderId="0"/>
    <xf numFmtId="0" fontId="31" fillId="0" borderId="0"/>
    <xf numFmtId="0" fontId="31" fillId="0" borderId="0"/>
    <xf numFmtId="0" fontId="68" fillId="22" borderId="0" applyNumberFormat="0" applyBorder="0" applyAlignment="0" applyProtection="0"/>
    <xf numFmtId="0" fontId="68" fillId="22" borderId="0" applyNumberFormat="0" applyBorder="0" applyAlignment="0" applyProtection="0"/>
    <xf numFmtId="0" fontId="31" fillId="0" borderId="0"/>
    <xf numFmtId="0" fontId="31" fillId="0" borderId="0"/>
    <xf numFmtId="0" fontId="31" fillId="0" borderId="0"/>
    <xf numFmtId="0" fontId="68" fillId="29" borderId="0" applyNumberFormat="0" applyBorder="0" applyAlignment="0" applyProtection="0"/>
    <xf numFmtId="0" fontId="68" fillId="29" borderId="0" applyNumberFormat="0" applyBorder="0" applyAlignment="0" applyProtection="0"/>
    <xf numFmtId="0" fontId="26" fillId="0" borderId="0"/>
    <xf numFmtId="0" fontId="72" fillId="100" borderId="0" applyNumberFormat="0" applyBorder="0" applyAlignment="0" applyProtection="0"/>
    <xf numFmtId="0" fontId="68" fillId="33" borderId="0" applyNumberFormat="0" applyBorder="0" applyAlignment="0" applyProtection="0"/>
    <xf numFmtId="0" fontId="26" fillId="0" borderId="0"/>
    <xf numFmtId="0" fontId="26" fillId="0" borderId="0"/>
    <xf numFmtId="0" fontId="26" fillId="0" borderId="0"/>
    <xf numFmtId="0" fontId="68" fillId="71" borderId="0" applyNumberFormat="0" applyBorder="0" applyAlignment="0" applyProtection="0"/>
    <xf numFmtId="0" fontId="68" fillId="29" borderId="0" applyNumberFormat="0" applyBorder="0" applyAlignment="0" applyProtection="0"/>
    <xf numFmtId="0" fontId="31" fillId="0" borderId="0"/>
    <xf numFmtId="0" fontId="31" fillId="0" borderId="0"/>
    <xf numFmtId="168" fontId="68" fillId="0" borderId="0" applyFont="0" applyFill="0" applyBorder="0" applyAlignment="0" applyProtection="0"/>
    <xf numFmtId="0" fontId="68" fillId="22" borderId="0" applyNumberFormat="0" applyBorder="0" applyAlignment="0" applyProtection="0"/>
    <xf numFmtId="0" fontId="26" fillId="0" borderId="0"/>
    <xf numFmtId="0" fontId="26" fillId="0" borderId="0"/>
    <xf numFmtId="0" fontId="68" fillId="33" borderId="0" applyNumberFormat="0" applyBorder="0" applyAlignment="0" applyProtection="0"/>
    <xf numFmtId="0" fontId="26" fillId="0" borderId="0"/>
    <xf numFmtId="168" fontId="68" fillId="0" borderId="0" applyFont="0" applyFill="0" applyBorder="0" applyAlignment="0" applyProtection="0"/>
    <xf numFmtId="0" fontId="72" fillId="100" borderId="0" applyNumberFormat="0" applyBorder="0" applyAlignment="0" applyProtection="0"/>
    <xf numFmtId="0" fontId="26" fillId="0" borderId="0"/>
    <xf numFmtId="0" fontId="26" fillId="0" borderId="0"/>
    <xf numFmtId="0" fontId="31" fillId="0" borderId="0"/>
    <xf numFmtId="0" fontId="31" fillId="0" borderId="0"/>
    <xf numFmtId="0" fontId="68" fillId="22" borderId="0" applyNumberFormat="0" applyBorder="0" applyAlignment="0" applyProtection="0"/>
    <xf numFmtId="0" fontId="68" fillId="22" borderId="0" applyNumberFormat="0" applyBorder="0" applyAlignment="0" applyProtection="0"/>
    <xf numFmtId="168" fontId="68" fillId="0" borderId="0" applyFont="0" applyFill="0" applyBorder="0" applyAlignment="0" applyProtection="0"/>
    <xf numFmtId="0" fontId="68" fillId="0" borderId="0" applyNumberFormat="0" applyFont="0" applyFill="0" applyBorder="0" applyAlignment="0" applyProtection="0"/>
    <xf numFmtId="0" fontId="26" fillId="0" borderId="0"/>
    <xf numFmtId="0" fontId="21" fillId="0" borderId="0"/>
    <xf numFmtId="0" fontId="68" fillId="116" borderId="0" applyNumberFormat="0" applyBorder="0" applyAlignment="0" applyProtection="0"/>
    <xf numFmtId="0" fontId="68" fillId="22" borderId="0" applyNumberFormat="0" applyBorder="0" applyAlignment="0" applyProtection="0"/>
    <xf numFmtId="0" fontId="68" fillId="22" borderId="0" applyNumberFormat="0" applyBorder="0" applyAlignment="0" applyProtection="0"/>
    <xf numFmtId="168" fontId="68" fillId="0" borderId="0" applyFont="0" applyFill="0" applyBorder="0" applyAlignment="0" applyProtection="0"/>
    <xf numFmtId="0" fontId="68" fillId="0" borderId="0" applyNumberFormat="0" applyFont="0" applyFill="0" applyBorder="0" applyAlignment="0" applyProtection="0"/>
    <xf numFmtId="0" fontId="26" fillId="0" borderId="0"/>
    <xf numFmtId="0" fontId="21" fillId="0" borderId="0"/>
    <xf numFmtId="0" fontId="21" fillId="45" borderId="0" applyNumberFormat="0" applyBorder="0" applyAlignment="0" applyProtection="0"/>
    <xf numFmtId="0" fontId="68" fillId="22" borderId="0" applyNumberFormat="0" applyBorder="0" applyAlignment="0" applyProtection="0"/>
    <xf numFmtId="0" fontId="68" fillId="22" borderId="0" applyNumberFormat="0" applyBorder="0" applyAlignment="0" applyProtection="0"/>
    <xf numFmtId="0" fontId="26" fillId="0" borderId="0"/>
    <xf numFmtId="0" fontId="26" fillId="0" borderId="0"/>
    <xf numFmtId="0" fontId="26" fillId="0" borderId="0"/>
    <xf numFmtId="0" fontId="23" fillId="0" borderId="0" applyNumberFormat="0" applyFill="0" applyBorder="0" applyAlignment="0" applyProtection="0"/>
    <xf numFmtId="0" fontId="26" fillId="0" borderId="0"/>
    <xf numFmtId="184" fontId="133" fillId="60" borderId="0" applyNumberFormat="0" applyBorder="0" applyAlignment="0" applyProtection="0"/>
    <xf numFmtId="0" fontId="26" fillId="0" borderId="0"/>
    <xf numFmtId="0" fontId="26" fillId="0" borderId="0"/>
    <xf numFmtId="0" fontId="23" fillId="0" borderId="0" applyNumberFormat="0" applyFill="0" applyBorder="0" applyAlignment="0" applyProtection="0"/>
    <xf numFmtId="0" fontId="68" fillId="0" borderId="0" applyNumberFormat="0" applyFont="0" applyFill="0" applyBorder="0" applyAlignment="0" applyProtection="0"/>
    <xf numFmtId="0" fontId="68" fillId="22" borderId="0" applyNumberFormat="0" applyBorder="0" applyAlignment="0" applyProtection="0"/>
    <xf numFmtId="0" fontId="68" fillId="22" borderId="0" applyNumberFormat="0" applyBorder="0" applyAlignment="0" applyProtection="0"/>
    <xf numFmtId="0" fontId="26" fillId="0" borderId="0"/>
    <xf numFmtId="0" fontId="68" fillId="105" borderId="0" applyNumberFormat="0" applyBorder="0" applyAlignment="0" applyProtection="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68" fillId="76" borderId="0" applyNumberFormat="0" applyBorder="0" applyAlignment="0" applyProtection="0"/>
    <xf numFmtId="168" fontId="68" fillId="0" borderId="0" applyFont="0" applyFill="0" applyBorder="0" applyAlignment="0" applyProtection="0"/>
    <xf numFmtId="0" fontId="72" fillId="100" borderId="0" applyNumberFormat="0" applyBorder="0" applyAlignment="0" applyProtection="0"/>
    <xf numFmtId="0" fontId="31" fillId="0" borderId="0"/>
    <xf numFmtId="0" fontId="68" fillId="22" borderId="0" applyNumberFormat="0" applyBorder="0" applyAlignment="0" applyProtection="0"/>
    <xf numFmtId="0" fontId="68" fillId="22" borderId="0" applyNumberFormat="0" applyBorder="0" applyAlignment="0" applyProtection="0"/>
    <xf numFmtId="43" fontId="26" fillId="0" borderId="0" applyFont="0" applyFill="0" applyBorder="0" applyAlignment="0" applyProtection="0"/>
    <xf numFmtId="0" fontId="68" fillId="35" borderId="0" applyNumberFormat="0" applyBorder="0" applyAlignment="0" applyProtection="0"/>
    <xf numFmtId="0" fontId="21" fillId="0" borderId="0"/>
    <xf numFmtId="0" fontId="68" fillId="35" borderId="0" applyNumberFormat="0" applyBorder="0" applyAlignment="0" applyProtection="0"/>
    <xf numFmtId="0" fontId="68" fillId="35" borderId="0" applyNumberFormat="0" applyBorder="0" applyAlignment="0" applyProtection="0"/>
    <xf numFmtId="0" fontId="26" fillId="0" borderId="0"/>
    <xf numFmtId="0" fontId="31" fillId="0" borderId="0"/>
    <xf numFmtId="0" fontId="68" fillId="22" borderId="0" applyNumberFormat="0" applyBorder="0" applyAlignment="0" applyProtection="0"/>
    <xf numFmtId="0" fontId="68" fillId="22" borderId="0" applyNumberFormat="0" applyBorder="0" applyAlignment="0" applyProtection="0"/>
    <xf numFmtId="0" fontId="31" fillId="0" borderId="0"/>
    <xf numFmtId="0" fontId="26" fillId="0" borderId="0"/>
    <xf numFmtId="0" fontId="26" fillId="0" borderId="0"/>
    <xf numFmtId="0" fontId="68" fillId="35" borderId="0" applyNumberFormat="0" applyBorder="0" applyAlignment="0" applyProtection="0"/>
    <xf numFmtId="0" fontId="26" fillId="0" borderId="0"/>
    <xf numFmtId="0" fontId="26" fillId="0" borderId="0"/>
    <xf numFmtId="0" fontId="26" fillId="0" borderId="0"/>
    <xf numFmtId="0" fontId="68" fillId="22" borderId="0" applyNumberFormat="0" applyBorder="0" applyAlignment="0" applyProtection="0"/>
    <xf numFmtId="0" fontId="68" fillId="22" borderId="0" applyNumberFormat="0" applyBorder="0" applyAlignment="0" applyProtection="0"/>
    <xf numFmtId="0" fontId="26" fillId="0" borderId="0"/>
    <xf numFmtId="0" fontId="23" fillId="0" borderId="0" applyNumberFormat="0" applyFill="0" applyBorder="0" applyAlignment="0" applyProtection="0"/>
    <xf numFmtId="0" fontId="68" fillId="0" borderId="0" applyNumberFormat="0" applyFont="0" applyFill="0" applyBorder="0" applyAlignment="0" applyProtection="0"/>
    <xf numFmtId="0" fontId="23" fillId="0" borderId="0" applyNumberFormat="0" applyFill="0" applyBorder="0" applyAlignment="0" applyProtection="0"/>
    <xf numFmtId="0" fontId="133" fillId="60" borderId="0" applyNumberFormat="0" applyBorder="0" applyAlignment="0" applyProtection="0"/>
    <xf numFmtId="0" fontId="26" fillId="0" borderId="0"/>
    <xf numFmtId="0" fontId="26" fillId="0" borderId="0"/>
    <xf numFmtId="0" fontId="26" fillId="0" borderId="0"/>
    <xf numFmtId="0" fontId="68" fillId="22" borderId="0" applyNumberFormat="0" applyBorder="0" applyAlignment="0" applyProtection="0"/>
    <xf numFmtId="0" fontId="68" fillId="22" borderId="0" applyNumberFormat="0" applyBorder="0" applyAlignment="0" applyProtection="0"/>
    <xf numFmtId="0" fontId="72" fillId="100" borderId="0" applyNumberFormat="0" applyBorder="0" applyAlignment="0" applyProtection="0"/>
    <xf numFmtId="0" fontId="31" fillId="0" borderId="0"/>
    <xf numFmtId="0" fontId="31" fillId="0" borderId="0"/>
    <xf numFmtId="0" fontId="68" fillId="22" borderId="0" applyNumberFormat="0" applyBorder="0" applyAlignment="0" applyProtection="0"/>
    <xf numFmtId="0" fontId="68" fillId="22" borderId="0" applyNumberFormat="0" applyBorder="0" applyAlignment="0" applyProtection="0"/>
    <xf numFmtId="43" fontId="26" fillId="0" borderId="0" applyFont="0" applyFill="0" applyBorder="0" applyAlignment="0" applyProtection="0"/>
    <xf numFmtId="0" fontId="68" fillId="35" borderId="0" applyNumberFormat="0" applyBorder="0" applyAlignment="0" applyProtection="0"/>
    <xf numFmtId="0" fontId="26" fillId="0" borderId="0"/>
    <xf numFmtId="0" fontId="31" fillId="0" borderId="0"/>
    <xf numFmtId="0" fontId="68" fillId="22" borderId="0" applyNumberFormat="0" applyBorder="0" applyAlignment="0" applyProtection="0"/>
    <xf numFmtId="0" fontId="68" fillId="22" borderId="0" applyNumberFormat="0" applyBorder="0" applyAlignment="0" applyProtection="0"/>
    <xf numFmtId="0" fontId="68" fillId="35" borderId="0" applyNumberFormat="0" applyBorder="0" applyAlignment="0" applyProtection="0"/>
    <xf numFmtId="0" fontId="68" fillId="35" borderId="0" applyNumberFormat="0" applyBorder="0" applyAlignment="0" applyProtection="0"/>
    <xf numFmtId="0" fontId="26" fillId="0" borderId="0"/>
    <xf numFmtId="0" fontId="26" fillId="0" borderId="0"/>
    <xf numFmtId="0" fontId="68" fillId="35" borderId="0" applyNumberFormat="0" applyBorder="0" applyAlignment="0" applyProtection="0"/>
    <xf numFmtId="0" fontId="26" fillId="0" borderId="0"/>
    <xf numFmtId="0" fontId="26" fillId="0" borderId="0"/>
    <xf numFmtId="0" fontId="26" fillId="0" borderId="0"/>
    <xf numFmtId="0" fontId="26" fillId="0" borderId="0"/>
    <xf numFmtId="0" fontId="68" fillId="22" borderId="0" applyNumberFormat="0" applyBorder="0" applyAlignment="0" applyProtection="0"/>
    <xf numFmtId="0" fontId="68" fillId="22" borderId="0" applyNumberFormat="0" applyBorder="0" applyAlignment="0" applyProtection="0"/>
    <xf numFmtId="0" fontId="68" fillId="35" borderId="0" applyNumberFormat="0" applyBorder="0" applyAlignment="0" applyProtection="0"/>
    <xf numFmtId="0" fontId="31" fillId="0" borderId="0"/>
    <xf numFmtId="0" fontId="31" fillId="0" borderId="0"/>
    <xf numFmtId="0" fontId="68" fillId="22" borderId="0" applyNumberFormat="0" applyBorder="0" applyAlignment="0" applyProtection="0"/>
    <xf numFmtId="0" fontId="68" fillId="22" borderId="0" applyNumberFormat="0" applyBorder="0" applyAlignment="0" applyProtection="0"/>
    <xf numFmtId="43" fontId="26" fillId="0" borderId="0" applyFont="0" applyFill="0" applyBorder="0" applyAlignment="0" applyProtection="0"/>
    <xf numFmtId="0" fontId="26" fillId="0" borderId="0"/>
    <xf numFmtId="0" fontId="23" fillId="0" borderId="0" applyNumberFormat="0" applyFill="0" applyBorder="0" applyAlignment="0" applyProtection="0"/>
    <xf numFmtId="0" fontId="68" fillId="35" borderId="0" applyNumberFormat="0" applyBorder="0" applyAlignment="0" applyProtection="0"/>
    <xf numFmtId="0" fontId="31" fillId="0" borderId="0"/>
    <xf numFmtId="0" fontId="23" fillId="0" borderId="0" applyNumberFormat="0" applyFill="0" applyBorder="0" applyAlignment="0" applyProtection="0"/>
    <xf numFmtId="0" fontId="31" fillId="0" borderId="0"/>
    <xf numFmtId="0" fontId="31" fillId="0" borderId="0"/>
    <xf numFmtId="0" fontId="68" fillId="22" borderId="0" applyNumberFormat="0" applyBorder="0" applyAlignment="0" applyProtection="0"/>
    <xf numFmtId="0" fontId="68" fillId="22" borderId="0" applyNumberFormat="0" applyBorder="0" applyAlignment="0" applyProtection="0"/>
    <xf numFmtId="0" fontId="68" fillId="33" borderId="0" applyNumberFormat="0" applyBorder="0" applyAlignment="0" applyProtection="0"/>
    <xf numFmtId="0" fontId="68" fillId="33" borderId="0" applyNumberFormat="0" applyBorder="0" applyAlignment="0" applyProtection="0"/>
    <xf numFmtId="0" fontId="68" fillId="84" borderId="0" applyNumberFormat="0" applyBorder="0" applyAlignment="0" applyProtection="0"/>
    <xf numFmtId="0" fontId="26" fillId="0" borderId="0"/>
    <xf numFmtId="0" fontId="26" fillId="0" borderId="0"/>
    <xf numFmtId="0" fontId="26" fillId="0" borderId="0"/>
    <xf numFmtId="0" fontId="26" fillId="0" borderId="0"/>
    <xf numFmtId="168" fontId="68" fillId="0" borderId="0" applyFont="0" applyFill="0" applyBorder="0" applyAlignment="0" applyProtection="0"/>
    <xf numFmtId="0" fontId="26" fillId="0" borderId="0"/>
    <xf numFmtId="9" fontId="26" fillId="0" borderId="0" applyFont="0" applyFill="0" applyBorder="0" applyAlignment="0" applyProtection="0"/>
    <xf numFmtId="0" fontId="31" fillId="0" borderId="0"/>
    <xf numFmtId="0" fontId="23" fillId="0" borderId="0" applyNumberFormat="0" applyFill="0" applyBorder="0" applyAlignment="0" applyProtection="0"/>
    <xf numFmtId="0" fontId="23" fillId="0" borderId="0" applyNumberFormat="0" applyFill="0" applyBorder="0" applyAlignment="0" applyProtection="0"/>
    <xf numFmtId="0" fontId="68" fillId="35" borderId="0" applyNumberFormat="0" applyBorder="0" applyAlignment="0" applyProtection="0"/>
    <xf numFmtId="0" fontId="26" fillId="0" borderId="0"/>
    <xf numFmtId="0" fontId="68" fillId="35" borderId="0" applyNumberFormat="0" applyBorder="0" applyAlignment="0" applyProtection="0"/>
    <xf numFmtId="0" fontId="68" fillId="22" borderId="0" applyNumberFormat="0" applyBorder="0" applyAlignment="0" applyProtection="0"/>
    <xf numFmtId="0" fontId="68" fillId="22" borderId="0" applyNumberFormat="0" applyBorder="0" applyAlignment="0" applyProtection="0"/>
    <xf numFmtId="168" fontId="68" fillId="0" borderId="0" applyFont="0" applyFill="0" applyBorder="0" applyAlignment="0" applyProtection="0"/>
    <xf numFmtId="184" fontId="68" fillId="22" borderId="0" applyNumberFormat="0" applyBorder="0" applyAlignment="0" applyProtection="0"/>
    <xf numFmtId="0" fontId="31" fillId="0" borderId="0"/>
    <xf numFmtId="0" fontId="31" fillId="0" borderId="0"/>
    <xf numFmtId="0" fontId="26" fillId="0" borderId="0"/>
    <xf numFmtId="42" fontId="68" fillId="0" borderId="0" applyFont="0" applyFill="0" applyBorder="0" applyAlignment="0" applyProtection="0"/>
    <xf numFmtId="0" fontId="26" fillId="0" borderId="0"/>
    <xf numFmtId="0" fontId="26" fillId="0" borderId="0"/>
    <xf numFmtId="0" fontId="26" fillId="0" borderId="0"/>
    <xf numFmtId="0" fontId="31" fillId="0" borderId="0"/>
    <xf numFmtId="0" fontId="31" fillId="0" borderId="0"/>
    <xf numFmtId="0" fontId="68" fillId="22" borderId="0" applyNumberFormat="0" applyBorder="0" applyAlignment="0" applyProtection="0"/>
    <xf numFmtId="0" fontId="31" fillId="0" borderId="0"/>
    <xf numFmtId="0" fontId="31" fillId="0" borderId="0"/>
    <xf numFmtId="0" fontId="26" fillId="0" borderId="0"/>
    <xf numFmtId="0" fontId="68" fillId="71" borderId="0" applyNumberFormat="0" applyBorder="0" applyAlignment="0" applyProtection="0"/>
    <xf numFmtId="0" fontId="68" fillId="29" borderId="0" applyNumberFormat="0" applyBorder="0" applyAlignment="0" applyProtection="0"/>
    <xf numFmtId="0" fontId="31" fillId="0" borderId="0"/>
    <xf numFmtId="0" fontId="31" fillId="0" borderId="0"/>
    <xf numFmtId="168" fontId="68" fillId="0" borderId="0" applyFont="0" applyFill="0" applyBorder="0" applyAlignment="0" applyProtection="0"/>
    <xf numFmtId="180" fontId="104" fillId="0" borderId="0" applyNumberFormat="0" applyFont="0" applyFill="0" applyBorder="0" applyAlignment="0" applyProtection="0">
      <alignment vertical="top"/>
    </xf>
    <xf numFmtId="0" fontId="68" fillId="22" borderId="0" applyNumberFormat="0" applyBorder="0" applyAlignment="0" applyProtection="0"/>
    <xf numFmtId="168" fontId="68" fillId="0" borderId="0" applyFont="0" applyFill="0" applyBorder="0" applyAlignment="0" applyProtection="0"/>
    <xf numFmtId="0" fontId="31" fillId="0" borderId="0"/>
    <xf numFmtId="0" fontId="68" fillId="22" borderId="0" applyNumberFormat="0" applyBorder="0" applyAlignment="0" applyProtection="0"/>
    <xf numFmtId="0" fontId="26" fillId="0" borderId="0"/>
    <xf numFmtId="0" fontId="26" fillId="0" borderId="0"/>
    <xf numFmtId="0" fontId="26" fillId="0" borderId="0"/>
    <xf numFmtId="0" fontId="31" fillId="0" borderId="0"/>
    <xf numFmtId="0" fontId="31" fillId="0" borderId="0"/>
    <xf numFmtId="0" fontId="68" fillId="22" borderId="0" applyNumberFormat="0" applyBorder="0" applyAlignment="0" applyProtection="0"/>
    <xf numFmtId="0" fontId="68" fillId="22" borderId="0" applyNumberFormat="0" applyBorder="0" applyAlignment="0" applyProtection="0"/>
    <xf numFmtId="168" fontId="68" fillId="0" borderId="0" applyFont="0" applyFill="0" applyBorder="0" applyAlignment="0" applyProtection="0"/>
    <xf numFmtId="0" fontId="68" fillId="0" borderId="0" applyNumberFormat="0" applyFont="0" applyFill="0" applyBorder="0" applyAlignment="0" applyProtection="0"/>
    <xf numFmtId="0" fontId="31" fillId="0" borderId="0"/>
    <xf numFmtId="168" fontId="68" fillId="0" borderId="0" applyFont="0" applyFill="0" applyBorder="0" applyAlignment="0" applyProtection="0"/>
    <xf numFmtId="0" fontId="21" fillId="0" borderId="0"/>
    <xf numFmtId="0" fontId="72" fillId="100" borderId="0" applyNumberFormat="0" applyBorder="0" applyAlignment="0" applyProtection="0"/>
    <xf numFmtId="0" fontId="68" fillId="22" borderId="0" applyNumberFormat="0" applyBorder="0" applyAlignment="0" applyProtection="0"/>
    <xf numFmtId="0" fontId="68" fillId="22" borderId="0" applyNumberFormat="0" applyBorder="0" applyAlignment="0" applyProtection="0"/>
    <xf numFmtId="168" fontId="68" fillId="0" borderId="0" applyFont="0" applyFill="0" applyBorder="0" applyAlignment="0" applyProtection="0"/>
    <xf numFmtId="0" fontId="68" fillId="0" borderId="0" applyNumberFormat="0" applyFont="0" applyFill="0" applyBorder="0" applyAlignment="0" applyProtection="0"/>
    <xf numFmtId="0" fontId="68" fillId="35" borderId="0" applyNumberFormat="0" applyBorder="0" applyAlignment="0" applyProtection="0"/>
    <xf numFmtId="0" fontId="68" fillId="35" borderId="0" applyNumberFormat="0" applyBorder="0" applyAlignment="0" applyProtection="0"/>
    <xf numFmtId="0" fontId="26" fillId="0" borderId="0"/>
    <xf numFmtId="0" fontId="68" fillId="22" borderId="0" applyNumberFormat="0" applyBorder="0" applyAlignment="0" applyProtection="0"/>
    <xf numFmtId="0" fontId="68" fillId="22" borderId="0" applyNumberFormat="0" applyBorder="0" applyAlignment="0" applyProtection="0"/>
    <xf numFmtId="0" fontId="31" fillId="0" borderId="0"/>
    <xf numFmtId="0" fontId="68" fillId="35" borderId="0" applyNumberFormat="0" applyBorder="0" applyAlignment="0" applyProtection="0"/>
    <xf numFmtId="0" fontId="68" fillId="35" borderId="0" applyNumberFormat="0" applyBorder="0" applyAlignment="0" applyProtection="0"/>
    <xf numFmtId="0" fontId="68" fillId="76" borderId="0" applyNumberFormat="0" applyBorder="0" applyAlignment="0" applyProtection="0"/>
    <xf numFmtId="0" fontId="26" fillId="0" borderId="0"/>
    <xf numFmtId="0" fontId="68" fillId="22" borderId="0" applyNumberFormat="0" applyBorder="0" applyAlignment="0" applyProtection="0"/>
    <xf numFmtId="0" fontId="68" fillId="22" borderId="0" applyNumberFormat="0" applyBorder="0" applyAlignment="0" applyProtection="0"/>
    <xf numFmtId="0" fontId="26" fillId="0" borderId="0"/>
    <xf numFmtId="0" fontId="26" fillId="0" borderId="0"/>
    <xf numFmtId="0" fontId="68" fillId="22" borderId="0" applyNumberFormat="0" applyBorder="0" applyAlignment="0" applyProtection="0"/>
    <xf numFmtId="0" fontId="68" fillId="22" borderId="0" applyNumberFormat="0" applyBorder="0" applyAlignment="0" applyProtection="0"/>
    <xf numFmtId="0" fontId="26" fillId="0" borderId="0"/>
    <xf numFmtId="0" fontId="68" fillId="22" borderId="0" applyNumberFormat="0" applyBorder="0" applyAlignment="0" applyProtection="0"/>
    <xf numFmtId="0" fontId="68" fillId="22" borderId="0" applyNumberFormat="0" applyBorder="0" applyAlignment="0" applyProtection="0"/>
    <xf numFmtId="0" fontId="31" fillId="0" borderId="0"/>
    <xf numFmtId="0" fontId="26" fillId="0" borderId="0"/>
    <xf numFmtId="0" fontId="26" fillId="0" borderId="0"/>
    <xf numFmtId="0" fontId="68" fillId="35" borderId="0" applyNumberFormat="0" applyBorder="0" applyAlignment="0" applyProtection="0"/>
    <xf numFmtId="0" fontId="68" fillId="35" borderId="0" applyNumberFormat="0" applyBorder="0" applyAlignment="0" applyProtection="0"/>
    <xf numFmtId="42" fontId="68" fillId="0" borderId="0" applyFont="0" applyFill="0" applyBorder="0" applyAlignment="0" applyProtection="0"/>
    <xf numFmtId="0" fontId="26" fillId="0" borderId="0"/>
    <xf numFmtId="0" fontId="68" fillId="33" borderId="0" applyNumberFormat="0" applyBorder="0" applyAlignment="0" applyProtection="0"/>
    <xf numFmtId="0" fontId="68" fillId="33" borderId="0" applyNumberFormat="0" applyBorder="0" applyAlignment="0" applyProtection="0"/>
    <xf numFmtId="0" fontId="26" fillId="0" borderId="0"/>
    <xf numFmtId="0" fontId="68" fillId="22" borderId="0" applyNumberFormat="0" applyBorder="0" applyAlignment="0" applyProtection="0"/>
    <xf numFmtId="0" fontId="68" fillId="22" borderId="0" applyNumberFormat="0" applyBorder="0" applyAlignment="0" applyProtection="0"/>
    <xf numFmtId="0" fontId="31" fillId="0" borderId="0"/>
    <xf numFmtId="0" fontId="31" fillId="0" borderId="0"/>
    <xf numFmtId="0" fontId="68" fillId="35" borderId="0" applyNumberFormat="0" applyBorder="0" applyAlignment="0" applyProtection="0"/>
    <xf numFmtId="0" fontId="68" fillId="35" borderId="0" applyNumberFormat="0" applyBorder="0" applyAlignment="0" applyProtection="0"/>
    <xf numFmtId="0" fontId="26" fillId="0" borderId="0"/>
    <xf numFmtId="0" fontId="26" fillId="0" borderId="0"/>
    <xf numFmtId="0" fontId="26" fillId="0" borderId="0"/>
    <xf numFmtId="0" fontId="68" fillId="71" borderId="0" applyNumberFormat="0" applyBorder="0" applyAlignment="0" applyProtection="0"/>
    <xf numFmtId="0" fontId="68" fillId="71" borderId="0" applyNumberFormat="0" applyBorder="0" applyAlignment="0" applyProtection="0"/>
    <xf numFmtId="0" fontId="31" fillId="0" borderId="0"/>
    <xf numFmtId="0" fontId="31" fillId="0" borderId="0"/>
    <xf numFmtId="0" fontId="26" fillId="0" borderId="0"/>
    <xf numFmtId="0" fontId="26" fillId="0" borderId="0"/>
    <xf numFmtId="0" fontId="68" fillId="22" borderId="0" applyNumberFormat="0" applyBorder="0" applyAlignment="0" applyProtection="0"/>
    <xf numFmtId="0" fontId="68" fillId="22" borderId="0" applyNumberFormat="0" applyBorder="0" applyAlignment="0" applyProtection="0"/>
    <xf numFmtId="0" fontId="68" fillId="71" borderId="0" applyNumberFormat="0" applyBorder="0" applyAlignment="0" applyProtection="0"/>
    <xf numFmtId="0" fontId="68" fillId="71" borderId="0" applyNumberFormat="0" applyBorder="0" applyAlignment="0" applyProtection="0"/>
    <xf numFmtId="0" fontId="154" fillId="0" borderId="80" applyProtection="0"/>
    <xf numFmtId="0" fontId="21" fillId="0" borderId="0"/>
    <xf numFmtId="0" fontId="72" fillId="100" borderId="0" applyNumberFormat="0" applyBorder="0" applyAlignment="0" applyProtection="0"/>
    <xf numFmtId="0" fontId="68" fillId="22" borderId="0" applyNumberFormat="0" applyBorder="0" applyAlignment="0" applyProtection="0"/>
    <xf numFmtId="0" fontId="68" fillId="22" borderId="0" applyNumberFormat="0" applyBorder="0" applyAlignment="0" applyProtection="0"/>
    <xf numFmtId="180" fontId="154" fillId="0" borderId="80" applyProtection="0"/>
    <xf numFmtId="0" fontId="21" fillId="0" borderId="0"/>
    <xf numFmtId="0" fontId="68" fillId="22" borderId="0" applyNumberFormat="0" applyBorder="0" applyAlignment="0" applyProtection="0"/>
    <xf numFmtId="0" fontId="68" fillId="22" borderId="0" applyNumberFormat="0" applyBorder="0" applyAlignment="0" applyProtection="0"/>
    <xf numFmtId="0" fontId="68" fillId="22" borderId="0" applyNumberFormat="0" applyBorder="0" applyAlignment="0" applyProtection="0"/>
    <xf numFmtId="0" fontId="26" fillId="0" borderId="0"/>
    <xf numFmtId="0" fontId="72" fillId="75" borderId="0" applyNumberFormat="0" applyBorder="0" applyAlignment="0" applyProtection="0"/>
    <xf numFmtId="0" fontId="26" fillId="0" borderId="0"/>
    <xf numFmtId="184" fontId="133" fillId="33" borderId="0" applyNumberFormat="0" applyBorder="0" applyAlignment="0" applyProtection="0"/>
    <xf numFmtId="0" fontId="26" fillId="0" borderId="0"/>
    <xf numFmtId="0" fontId="26" fillId="0" borderId="0"/>
    <xf numFmtId="168" fontId="68" fillId="0" borderId="0" applyFont="0" applyFill="0" applyBorder="0" applyAlignment="0" applyProtection="0"/>
    <xf numFmtId="0" fontId="26" fillId="0" borderId="0"/>
    <xf numFmtId="0" fontId="68" fillId="76" borderId="0" applyNumberFormat="0" applyBorder="0" applyAlignment="0" applyProtection="0"/>
    <xf numFmtId="0" fontId="68" fillId="76" borderId="0" applyNumberFormat="0" applyBorder="0" applyAlignment="0" applyProtection="0"/>
    <xf numFmtId="42" fontId="68" fillId="0" borderId="0" applyFont="0" applyFill="0" applyBorder="0" applyAlignment="0" applyProtection="0"/>
    <xf numFmtId="168" fontId="68" fillId="0" borderId="0" applyFont="0" applyFill="0" applyBorder="0" applyAlignment="0" applyProtection="0"/>
    <xf numFmtId="168" fontId="21" fillId="0" borderId="0" applyFont="0" applyFill="0" applyBorder="0" applyAlignment="0" applyProtection="0"/>
    <xf numFmtId="0" fontId="68" fillId="0" borderId="0" applyNumberFormat="0" applyFont="0" applyFill="0" applyBorder="0" applyAlignment="0" applyProtection="0"/>
    <xf numFmtId="3" fontId="26" fillId="0" borderId="0" applyFill="0" applyBorder="0" applyAlignment="0" applyProtection="0"/>
    <xf numFmtId="0" fontId="68" fillId="33" borderId="0" applyNumberFormat="0" applyBorder="0" applyAlignment="0" applyProtection="0"/>
    <xf numFmtId="0" fontId="68" fillId="33" borderId="0" applyNumberFormat="0" applyBorder="0" applyAlignment="0" applyProtection="0"/>
    <xf numFmtId="184" fontId="136" fillId="25" borderId="0" applyNumberFormat="0" applyBorder="0" applyAlignment="0" applyProtection="0"/>
    <xf numFmtId="0" fontId="31" fillId="0" borderId="0"/>
    <xf numFmtId="0" fontId="31" fillId="0" borderId="0"/>
    <xf numFmtId="0" fontId="68" fillId="22" borderId="0" applyNumberFormat="0" applyBorder="0" applyAlignment="0" applyProtection="0"/>
    <xf numFmtId="0" fontId="31" fillId="0" borderId="0"/>
    <xf numFmtId="0" fontId="26" fillId="0" borderId="0"/>
    <xf numFmtId="0" fontId="68" fillId="76" borderId="0" applyNumberFormat="0" applyBorder="0" applyAlignment="0" applyProtection="0"/>
    <xf numFmtId="0" fontId="68" fillId="76" borderId="0" applyNumberFormat="0" applyBorder="0" applyAlignment="0" applyProtection="0"/>
    <xf numFmtId="0" fontId="136" fillId="25" borderId="0" applyNumberFormat="0" applyBorder="0" applyAlignment="0" applyProtection="0"/>
    <xf numFmtId="0" fontId="26" fillId="0" borderId="0"/>
    <xf numFmtId="0" fontId="26" fillId="0" borderId="0"/>
    <xf numFmtId="0" fontId="68" fillId="22" borderId="0" applyNumberFormat="0" applyBorder="0" applyAlignment="0" applyProtection="0"/>
    <xf numFmtId="0" fontId="26" fillId="0" borderId="0"/>
    <xf numFmtId="0" fontId="68" fillId="76" borderId="0" applyNumberFormat="0" applyBorder="0" applyAlignment="0" applyProtection="0"/>
    <xf numFmtId="0" fontId="26" fillId="0" borderId="0"/>
    <xf numFmtId="0" fontId="68" fillId="35" borderId="0" applyNumberFormat="0" applyBorder="0" applyAlignment="0" applyProtection="0"/>
    <xf numFmtId="0" fontId="68" fillId="35" borderId="0" applyNumberFormat="0" applyBorder="0" applyAlignment="0" applyProtection="0"/>
    <xf numFmtId="0" fontId="31" fillId="0" borderId="0"/>
    <xf numFmtId="0" fontId="26" fillId="0" borderId="0"/>
    <xf numFmtId="0" fontId="68" fillId="22" borderId="0" applyNumberFormat="0" applyBorder="0" applyAlignment="0" applyProtection="0"/>
    <xf numFmtId="0" fontId="31" fillId="0" borderId="0"/>
    <xf numFmtId="0" fontId="31" fillId="0" borderId="0"/>
    <xf numFmtId="0" fontId="26" fillId="0" borderId="0"/>
    <xf numFmtId="0" fontId="26" fillId="0" borderId="0"/>
    <xf numFmtId="0" fontId="68" fillId="29" borderId="0" applyNumberFormat="0" applyBorder="0" applyAlignment="0" applyProtection="0"/>
    <xf numFmtId="168" fontId="68" fillId="0" borderId="0" applyFont="0" applyFill="0" applyBorder="0" applyAlignment="0" applyProtection="0"/>
    <xf numFmtId="0" fontId="68" fillId="0" borderId="0" applyNumberFormat="0" applyFont="0" applyFill="0" applyBorder="0" applyAlignment="0" applyProtection="0"/>
    <xf numFmtId="180" fontId="138" fillId="0" borderId="0" applyNumberFormat="0" applyFont="0" applyFill="0" applyBorder="0" applyAlignment="0" applyProtection="0">
      <alignment vertical="top"/>
    </xf>
    <xf numFmtId="0" fontId="68" fillId="22" borderId="0" applyNumberFormat="0" applyBorder="0" applyAlignment="0" applyProtection="0"/>
    <xf numFmtId="0" fontId="21" fillId="39" borderId="60" applyNumberFormat="0" applyFont="0" applyAlignment="0" applyProtection="0"/>
    <xf numFmtId="0" fontId="68" fillId="22" borderId="0" applyNumberFormat="0" applyBorder="0" applyAlignment="0" applyProtection="0"/>
    <xf numFmtId="0" fontId="68" fillId="22" borderId="0" applyNumberFormat="0" applyBorder="0" applyAlignment="0" applyProtection="0"/>
    <xf numFmtId="42" fontId="68" fillId="0" borderId="0" applyFont="0" applyFill="0" applyBorder="0" applyAlignment="0" applyProtection="0"/>
    <xf numFmtId="168" fontId="21" fillId="0" borderId="0" applyFont="0" applyFill="0" applyBorder="0" applyAlignment="0" applyProtection="0"/>
    <xf numFmtId="0" fontId="207" fillId="0" borderId="0" applyNumberFormat="0" applyFill="0" applyBorder="0" applyAlignment="0" applyProtection="0"/>
    <xf numFmtId="0" fontId="68" fillId="33" borderId="0" applyNumberFormat="0" applyBorder="0" applyAlignment="0" applyProtection="0"/>
    <xf numFmtId="0" fontId="68" fillId="33" borderId="0" applyNumberFormat="0" applyBorder="0" applyAlignment="0" applyProtection="0"/>
    <xf numFmtId="0" fontId="31" fillId="0" borderId="0"/>
    <xf numFmtId="0" fontId="68" fillId="22" borderId="0" applyNumberFormat="0" applyBorder="0" applyAlignment="0" applyProtection="0"/>
    <xf numFmtId="0" fontId="68" fillId="22" borderId="0" applyNumberFormat="0" applyBorder="0" applyAlignment="0" applyProtection="0"/>
    <xf numFmtId="0" fontId="68" fillId="35" borderId="0" applyNumberFormat="0" applyBorder="0" applyAlignment="0" applyProtection="0"/>
    <xf numFmtId="0" fontId="68" fillId="35" borderId="0" applyNumberFormat="0" applyBorder="0" applyAlignment="0" applyProtection="0"/>
    <xf numFmtId="0" fontId="26" fillId="0" borderId="0"/>
    <xf numFmtId="0" fontId="26" fillId="0" borderId="0"/>
    <xf numFmtId="0" fontId="68" fillId="22" borderId="0" applyNumberFormat="0" applyBorder="0" applyAlignment="0" applyProtection="0"/>
    <xf numFmtId="0" fontId="26" fillId="0" borderId="0"/>
    <xf numFmtId="0" fontId="26" fillId="0" borderId="0"/>
    <xf numFmtId="0" fontId="31" fillId="0" borderId="0"/>
    <xf numFmtId="0" fontId="31" fillId="0" borderId="0"/>
    <xf numFmtId="0" fontId="31" fillId="0" borderId="0"/>
    <xf numFmtId="0" fontId="31" fillId="0" borderId="0"/>
    <xf numFmtId="0" fontId="68" fillId="22" borderId="0" applyNumberFormat="0" applyBorder="0" applyAlignment="0" applyProtection="0"/>
    <xf numFmtId="0" fontId="68" fillId="22" borderId="0" applyNumberFormat="0" applyBorder="0" applyAlignment="0" applyProtection="0"/>
    <xf numFmtId="0" fontId="26" fillId="0" borderId="0"/>
    <xf numFmtId="0" fontId="26" fillId="0" borderId="0"/>
    <xf numFmtId="0" fontId="68" fillId="22" borderId="0" applyNumberFormat="0" applyBorder="0" applyAlignment="0" applyProtection="0"/>
    <xf numFmtId="43" fontId="26" fillId="0" borderId="0" applyFont="0" applyFill="0" applyBorder="0" applyAlignment="0" applyProtection="0"/>
    <xf numFmtId="43" fontId="21" fillId="0" borderId="0" applyFont="0" applyFill="0" applyBorder="0" applyAlignment="0" applyProtection="0"/>
    <xf numFmtId="213" fontId="81" fillId="0" borderId="0"/>
    <xf numFmtId="0" fontId="26" fillId="0" borderId="0"/>
    <xf numFmtId="0" fontId="26" fillId="0" borderId="0"/>
    <xf numFmtId="224" fontId="34" fillId="0" borderId="0" applyFont="0" applyFill="0" applyBorder="0" applyAlignment="0" applyProtection="0"/>
    <xf numFmtId="0" fontId="26" fillId="0" borderId="0"/>
    <xf numFmtId="0" fontId="26" fillId="0" borderId="0"/>
    <xf numFmtId="0" fontId="31" fillId="0" borderId="0"/>
    <xf numFmtId="0" fontId="68" fillId="22" borderId="0" applyNumberFormat="0" applyBorder="0" applyAlignment="0" applyProtection="0"/>
    <xf numFmtId="0" fontId="68" fillId="22" borderId="0" applyNumberFormat="0" applyBorder="0" applyAlignment="0" applyProtection="0"/>
    <xf numFmtId="0" fontId="26" fillId="0" borderId="0"/>
    <xf numFmtId="0" fontId="26" fillId="0" borderId="0"/>
    <xf numFmtId="0" fontId="68" fillId="33" borderId="0" applyNumberFormat="0" applyBorder="0" applyAlignment="0" applyProtection="0"/>
    <xf numFmtId="0" fontId="68" fillId="33" borderId="0" applyNumberFormat="0" applyBorder="0" applyAlignment="0" applyProtection="0"/>
    <xf numFmtId="0" fontId="31" fillId="0" borderId="0"/>
    <xf numFmtId="0" fontId="68" fillId="22" borderId="0" applyNumberFormat="0" applyBorder="0" applyAlignment="0" applyProtection="0"/>
    <xf numFmtId="0" fontId="68" fillId="22" borderId="0" applyNumberFormat="0" applyBorder="0" applyAlignment="0" applyProtection="0"/>
    <xf numFmtId="0" fontId="68" fillId="33" borderId="0" applyNumberFormat="0" applyBorder="0" applyAlignment="0" applyProtection="0"/>
    <xf numFmtId="0" fontId="68" fillId="33" borderId="0" applyNumberFormat="0" applyBorder="0" applyAlignment="0" applyProtection="0"/>
    <xf numFmtId="0" fontId="26" fillId="0" borderId="0"/>
    <xf numFmtId="0" fontId="68" fillId="22" borderId="0" applyNumberFormat="0" applyBorder="0" applyAlignment="0" applyProtection="0"/>
    <xf numFmtId="0" fontId="68" fillId="22" borderId="0" applyNumberFormat="0" applyBorder="0" applyAlignment="0" applyProtection="0"/>
    <xf numFmtId="0" fontId="68" fillId="22" borderId="0" applyNumberFormat="0" applyBorder="0" applyAlignment="0" applyProtection="0"/>
    <xf numFmtId="0" fontId="26" fillId="0" borderId="0"/>
    <xf numFmtId="0" fontId="26" fillId="0" borderId="0"/>
    <xf numFmtId="0" fontId="68" fillId="35" borderId="0" applyNumberFormat="0" applyBorder="0" applyAlignment="0" applyProtection="0"/>
    <xf numFmtId="0" fontId="68" fillId="35" borderId="0" applyNumberFormat="0" applyBorder="0" applyAlignment="0" applyProtection="0"/>
    <xf numFmtId="0" fontId="31" fillId="0" borderId="0"/>
    <xf numFmtId="42" fontId="68" fillId="0" borderId="0" applyFont="0" applyFill="0" applyBorder="0" applyAlignment="0" applyProtection="0"/>
    <xf numFmtId="0" fontId="68" fillId="35" borderId="0" applyNumberFormat="0" applyBorder="0" applyAlignment="0" applyProtection="0"/>
    <xf numFmtId="0" fontId="68" fillId="35" borderId="0" applyNumberFormat="0" applyBorder="0" applyAlignment="0" applyProtection="0"/>
    <xf numFmtId="0" fontId="26" fillId="0" borderId="0"/>
    <xf numFmtId="180" fontId="76" fillId="0" borderId="0" applyNumberFormat="0" applyFill="0" applyBorder="0" applyAlignment="0" applyProtection="0"/>
    <xf numFmtId="0" fontId="31" fillId="0" borderId="0"/>
    <xf numFmtId="0" fontId="31" fillId="0" borderId="0"/>
    <xf numFmtId="0" fontId="72" fillId="90" borderId="0" applyNumberFormat="0" applyBorder="0" applyAlignment="0" applyProtection="0"/>
    <xf numFmtId="0" fontId="68" fillId="22" borderId="0" applyNumberFormat="0" applyBorder="0" applyAlignment="0" applyProtection="0"/>
    <xf numFmtId="0" fontId="68" fillId="22" borderId="0" applyNumberFormat="0" applyBorder="0" applyAlignment="0" applyProtection="0"/>
    <xf numFmtId="0" fontId="31" fillId="0" borderId="0"/>
    <xf numFmtId="184" fontId="121" fillId="0" borderId="74" applyNumberFormat="0" applyFill="0" applyAlignment="0" applyProtection="0"/>
    <xf numFmtId="0" fontId="26" fillId="0" borderId="0"/>
    <xf numFmtId="0" fontId="26" fillId="0" borderId="0"/>
    <xf numFmtId="0" fontId="31" fillId="0" borderId="0"/>
    <xf numFmtId="0" fontId="68" fillId="22" borderId="0" applyNumberFormat="0" applyBorder="0" applyAlignment="0" applyProtection="0"/>
    <xf numFmtId="0" fontId="31" fillId="0" borderId="0"/>
    <xf numFmtId="0" fontId="68" fillId="22" borderId="0" applyNumberFormat="0" applyBorder="0" applyAlignment="0" applyProtection="0"/>
    <xf numFmtId="0" fontId="68" fillId="22" borderId="0" applyNumberFormat="0" applyBorder="0" applyAlignment="0" applyProtection="0"/>
    <xf numFmtId="0" fontId="26" fillId="0" borderId="0"/>
    <xf numFmtId="0" fontId="26" fillId="0" borderId="0"/>
    <xf numFmtId="0" fontId="68" fillId="33" borderId="0" applyNumberFormat="0" applyBorder="0" applyAlignment="0" applyProtection="0"/>
    <xf numFmtId="0" fontId="31" fillId="0" borderId="0"/>
    <xf numFmtId="0" fontId="31" fillId="0" borderId="0"/>
    <xf numFmtId="0" fontId="31" fillId="0" borderId="0"/>
    <xf numFmtId="0" fontId="31" fillId="0" borderId="0"/>
    <xf numFmtId="0" fontId="68" fillId="33" borderId="0" applyNumberFormat="0" applyBorder="0" applyAlignment="0" applyProtection="0"/>
    <xf numFmtId="0" fontId="26" fillId="0" borderId="0"/>
    <xf numFmtId="0" fontId="26" fillId="0" borderId="0"/>
    <xf numFmtId="0" fontId="68" fillId="22" borderId="0" applyNumberFormat="0" applyBorder="0" applyAlignment="0" applyProtection="0"/>
    <xf numFmtId="0" fontId="68" fillId="22" borderId="0" applyNumberFormat="0" applyBorder="0" applyAlignment="0" applyProtection="0"/>
    <xf numFmtId="0" fontId="68" fillId="35" borderId="0" applyNumberFormat="0" applyBorder="0" applyAlignment="0" applyProtection="0"/>
    <xf numFmtId="0" fontId="68" fillId="35" borderId="0" applyNumberFormat="0" applyBorder="0" applyAlignment="0" applyProtection="0"/>
    <xf numFmtId="0" fontId="31" fillId="0" borderId="0"/>
    <xf numFmtId="0" fontId="31" fillId="0" borderId="0"/>
    <xf numFmtId="0" fontId="68" fillId="22" borderId="0" applyNumberFormat="0" applyBorder="0" applyAlignment="0" applyProtection="0"/>
    <xf numFmtId="0" fontId="31" fillId="0" borderId="0"/>
    <xf numFmtId="0" fontId="31" fillId="0" borderId="0"/>
    <xf numFmtId="0" fontId="26" fillId="0" borderId="0"/>
    <xf numFmtId="0" fontId="68" fillId="22" borderId="0" applyNumberFormat="0" applyBorder="0" applyAlignment="0" applyProtection="0"/>
    <xf numFmtId="0" fontId="26" fillId="0" borderId="0"/>
    <xf numFmtId="184" fontId="89" fillId="0" borderId="73" applyNumberFormat="0" applyFill="0" applyAlignment="0" applyProtection="0"/>
    <xf numFmtId="0" fontId="31" fillId="0" borderId="0"/>
    <xf numFmtId="0" fontId="26" fillId="0" borderId="0"/>
    <xf numFmtId="0" fontId="68" fillId="22" borderId="0" applyNumberFormat="0" applyBorder="0" applyAlignment="0" applyProtection="0"/>
    <xf numFmtId="0" fontId="68" fillId="22" borderId="0" applyNumberFormat="0" applyBorder="0" applyAlignment="0" applyProtection="0"/>
    <xf numFmtId="0" fontId="68" fillId="22" borderId="0" applyNumberFormat="0" applyBorder="0" applyAlignment="0" applyProtection="0"/>
    <xf numFmtId="0" fontId="68" fillId="35" borderId="0" applyNumberFormat="0" applyBorder="0" applyAlignment="0" applyProtection="0"/>
    <xf numFmtId="0" fontId="68" fillId="35" borderId="0" applyNumberFormat="0" applyBorder="0" applyAlignment="0" applyProtection="0"/>
    <xf numFmtId="0" fontId="26" fillId="0" borderId="0"/>
    <xf numFmtId="0" fontId="68" fillId="22" borderId="0" applyNumberFormat="0" applyBorder="0" applyAlignment="0" applyProtection="0"/>
    <xf numFmtId="0" fontId="26" fillId="0" borderId="0"/>
    <xf numFmtId="0" fontId="26" fillId="0" borderId="0"/>
    <xf numFmtId="0" fontId="68" fillId="22" borderId="0" applyNumberFormat="0" applyBorder="0" applyAlignment="0" applyProtection="0"/>
    <xf numFmtId="0" fontId="68" fillId="22" borderId="0" applyNumberFormat="0" applyBorder="0" applyAlignment="0" applyProtection="0"/>
    <xf numFmtId="0" fontId="68" fillId="22" borderId="0" applyNumberFormat="0" applyBorder="0" applyAlignment="0" applyProtection="0"/>
    <xf numFmtId="0" fontId="68" fillId="22" borderId="0" applyNumberFormat="0" applyBorder="0" applyAlignment="0" applyProtection="0"/>
    <xf numFmtId="0" fontId="31" fillId="0" borderId="0"/>
    <xf numFmtId="168" fontId="68" fillId="0" borderId="0" applyFont="0" applyFill="0" applyBorder="0" applyAlignment="0" applyProtection="0"/>
    <xf numFmtId="0" fontId="133" fillId="33" borderId="0" applyNumberFormat="0" applyBorder="0" applyAlignment="0" applyProtection="0"/>
    <xf numFmtId="0" fontId="26" fillId="0" borderId="0"/>
    <xf numFmtId="0" fontId="68" fillId="29" borderId="0" applyNumberFormat="0" applyBorder="0" applyAlignment="0" applyProtection="0"/>
    <xf numFmtId="0" fontId="68" fillId="29" borderId="0" applyNumberFormat="0" applyBorder="0" applyAlignment="0" applyProtection="0"/>
    <xf numFmtId="0" fontId="31" fillId="0" borderId="0"/>
    <xf numFmtId="0" fontId="26" fillId="0" borderId="0"/>
    <xf numFmtId="0" fontId="68" fillId="0" borderId="0" applyNumberFormat="0" applyFont="0" applyFill="0" applyBorder="0" applyAlignment="0" applyProtection="0"/>
    <xf numFmtId="0" fontId="138" fillId="0" borderId="0" applyNumberFormat="0" applyFont="0" applyFill="0" applyBorder="0" applyAlignment="0" applyProtection="0">
      <alignment vertical="top"/>
    </xf>
    <xf numFmtId="0" fontId="72" fillId="100" borderId="0" applyNumberFormat="0" applyBorder="0" applyAlignment="0" applyProtection="0"/>
    <xf numFmtId="0" fontId="31" fillId="0" borderId="0"/>
    <xf numFmtId="0" fontId="68" fillId="60" borderId="0" applyNumberFormat="0" applyBorder="0" applyAlignment="0" applyProtection="0"/>
    <xf numFmtId="0" fontId="26" fillId="0" borderId="0"/>
    <xf numFmtId="0" fontId="68" fillId="25" borderId="0" applyNumberFormat="0" applyBorder="0" applyAlignment="0" applyProtection="0"/>
    <xf numFmtId="0" fontId="68" fillId="25" borderId="0" applyNumberFormat="0" applyBorder="0" applyAlignment="0" applyProtection="0"/>
    <xf numFmtId="0" fontId="68" fillId="22" borderId="0" applyNumberFormat="0" applyBorder="0" applyAlignment="0" applyProtection="0"/>
    <xf numFmtId="0" fontId="26" fillId="0" borderId="0"/>
    <xf numFmtId="0" fontId="68" fillId="29" borderId="0" applyNumberFormat="0" applyBorder="0" applyAlignment="0" applyProtection="0"/>
    <xf numFmtId="0" fontId="68" fillId="29" borderId="0" applyNumberFormat="0" applyBorder="0" applyAlignment="0" applyProtection="0"/>
    <xf numFmtId="0" fontId="31" fillId="0" borderId="0"/>
    <xf numFmtId="0" fontId="31" fillId="0" borderId="0"/>
    <xf numFmtId="168" fontId="68" fillId="0" borderId="0" applyFont="0" applyFill="0" applyBorder="0" applyAlignment="0" applyProtection="0"/>
    <xf numFmtId="0" fontId="68" fillId="0" borderId="0" applyNumberFormat="0" applyFont="0" applyFill="0" applyBorder="0" applyAlignment="0" applyProtection="0"/>
    <xf numFmtId="180" fontId="138" fillId="0" borderId="0" applyNumberFormat="0" applyFont="0" applyFill="0" applyBorder="0" applyAlignment="0" applyProtection="0">
      <alignment vertical="top"/>
    </xf>
    <xf numFmtId="0" fontId="68" fillId="22" borderId="0" applyNumberFormat="0" applyBorder="0" applyAlignment="0" applyProtection="0"/>
    <xf numFmtId="0" fontId="68" fillId="84" borderId="0" applyNumberFormat="0" applyBorder="0" applyAlignment="0" applyProtection="0"/>
    <xf numFmtId="0" fontId="68" fillId="84" borderId="0" applyNumberFormat="0" applyBorder="0" applyAlignment="0" applyProtection="0"/>
    <xf numFmtId="168" fontId="21" fillId="0" borderId="0" applyFont="0" applyFill="0" applyBorder="0" applyAlignment="0" applyProtection="0"/>
    <xf numFmtId="184" fontId="26" fillId="0" borderId="0"/>
    <xf numFmtId="0" fontId="21" fillId="0" borderId="0"/>
    <xf numFmtId="168" fontId="68" fillId="0" borderId="0" applyFont="0" applyFill="0" applyBorder="0" applyAlignment="0" applyProtection="0"/>
    <xf numFmtId="0" fontId="68" fillId="22" borderId="0" applyNumberFormat="0" applyBorder="0" applyAlignment="0" applyProtection="0"/>
    <xf numFmtId="0" fontId="26" fillId="0" borderId="0"/>
    <xf numFmtId="0" fontId="68" fillId="22" borderId="0" applyNumberFormat="0" applyBorder="0" applyAlignment="0" applyProtection="0"/>
    <xf numFmtId="0" fontId="68" fillId="22" borderId="0" applyNumberFormat="0" applyBorder="0" applyAlignment="0" applyProtection="0"/>
    <xf numFmtId="0" fontId="68" fillId="22" borderId="0" applyNumberFormat="0" applyBorder="0" applyAlignment="0" applyProtection="0"/>
    <xf numFmtId="0" fontId="68" fillId="22" borderId="0" applyNumberFormat="0" applyBorder="0" applyAlignment="0" applyProtection="0"/>
    <xf numFmtId="0" fontId="68" fillId="76" borderId="0" applyNumberFormat="0" applyBorder="0" applyAlignment="0" applyProtection="0"/>
    <xf numFmtId="0" fontId="68" fillId="76" borderId="0" applyNumberFormat="0" applyBorder="0" applyAlignment="0" applyProtection="0"/>
    <xf numFmtId="0" fontId="68" fillId="60" borderId="0" applyNumberFormat="0" applyBorder="0" applyAlignment="0" applyProtection="0"/>
    <xf numFmtId="0" fontId="31" fillId="0" borderId="0"/>
    <xf numFmtId="0" fontId="68" fillId="22" borderId="0" applyNumberFormat="0" applyBorder="0" applyAlignment="0" applyProtection="0"/>
    <xf numFmtId="0" fontId="68" fillId="22" borderId="0" applyNumberFormat="0" applyBorder="0" applyAlignment="0" applyProtection="0"/>
    <xf numFmtId="0" fontId="68" fillId="22" borderId="0" applyNumberFormat="0" applyBorder="0" applyAlignment="0" applyProtection="0"/>
    <xf numFmtId="0" fontId="68" fillId="22" borderId="0" applyNumberFormat="0" applyBorder="0" applyAlignment="0" applyProtection="0"/>
    <xf numFmtId="0" fontId="68" fillId="22" borderId="0" applyNumberFormat="0" applyBorder="0" applyAlignment="0" applyProtection="0"/>
    <xf numFmtId="0" fontId="68" fillId="22" borderId="0" applyNumberFormat="0" applyBorder="0" applyAlignment="0" applyProtection="0"/>
    <xf numFmtId="0" fontId="26" fillId="0" borderId="0"/>
    <xf numFmtId="0" fontId="26" fillId="0" borderId="0"/>
    <xf numFmtId="0" fontId="68" fillId="22" borderId="0" applyNumberFormat="0" applyBorder="0" applyAlignment="0" applyProtection="0"/>
    <xf numFmtId="0" fontId="68" fillId="22" borderId="0" applyNumberFormat="0" applyBorder="0" applyAlignment="0" applyProtection="0"/>
    <xf numFmtId="0" fontId="68" fillId="22" borderId="0" applyNumberFormat="0" applyBorder="0" applyAlignment="0" applyProtection="0"/>
    <xf numFmtId="0" fontId="68" fillId="22" borderId="0" applyNumberFormat="0" applyBorder="0" applyAlignment="0" applyProtection="0"/>
    <xf numFmtId="0" fontId="68" fillId="22" borderId="0" applyNumberFormat="0" applyBorder="0" applyAlignment="0" applyProtection="0"/>
    <xf numFmtId="0" fontId="68" fillId="22" borderId="0" applyNumberFormat="0" applyBorder="0" applyAlignment="0" applyProtection="0"/>
    <xf numFmtId="0" fontId="26" fillId="0" borderId="0"/>
    <xf numFmtId="0" fontId="68" fillId="22" borderId="0" applyNumberFormat="0" applyBorder="0" applyAlignment="0" applyProtection="0"/>
    <xf numFmtId="0" fontId="31" fillId="0" borderId="0"/>
    <xf numFmtId="0" fontId="26" fillId="0" borderId="0"/>
    <xf numFmtId="168" fontId="68" fillId="0" borderId="0" applyFont="0" applyFill="0" applyBorder="0" applyAlignment="0" applyProtection="0"/>
    <xf numFmtId="42" fontId="68" fillId="0" borderId="0" applyFont="0" applyFill="0" applyBorder="0" applyAlignment="0" applyProtection="0"/>
    <xf numFmtId="0" fontId="26" fillId="0" borderId="0"/>
    <xf numFmtId="0" fontId="31" fillId="0" borderId="0"/>
    <xf numFmtId="0" fontId="31" fillId="0" borderId="0"/>
    <xf numFmtId="0" fontId="31" fillId="0" borderId="0"/>
    <xf numFmtId="0" fontId="68" fillId="33" borderId="0" applyNumberFormat="0" applyBorder="0" applyAlignment="0" applyProtection="0"/>
    <xf numFmtId="0" fontId="68" fillId="33" borderId="0" applyNumberFormat="0" applyBorder="0" applyAlignment="0" applyProtection="0"/>
    <xf numFmtId="0" fontId="72" fillId="100" borderId="0" applyNumberFormat="0" applyBorder="0" applyAlignment="0" applyProtection="0"/>
    <xf numFmtId="0" fontId="72" fillId="100" borderId="0" applyNumberFormat="0" applyBorder="0" applyAlignment="0" applyProtection="0"/>
    <xf numFmtId="0" fontId="68" fillId="35" borderId="0" applyNumberFormat="0" applyBorder="0" applyAlignment="0" applyProtection="0"/>
    <xf numFmtId="0" fontId="68" fillId="35" borderId="0" applyNumberFormat="0" applyBorder="0" applyAlignment="0" applyProtection="0"/>
    <xf numFmtId="0" fontId="68" fillId="29" borderId="0" applyNumberFormat="0" applyBorder="0" applyAlignment="0" applyProtection="0"/>
    <xf numFmtId="0" fontId="68" fillId="29" borderId="0" applyNumberFormat="0" applyBorder="0" applyAlignment="0" applyProtection="0"/>
    <xf numFmtId="0" fontId="68" fillId="0" borderId="0" applyNumberFormat="0" applyFont="0" applyFill="0" applyBorder="0" applyAlignment="0" applyProtection="0"/>
    <xf numFmtId="0" fontId="104" fillId="0" borderId="0" applyNumberFormat="0" applyFont="0" applyFill="0" applyBorder="0" applyAlignment="0" applyProtection="0"/>
    <xf numFmtId="0" fontId="68" fillId="22" borderId="0" applyNumberFormat="0" applyBorder="0" applyAlignment="0" applyProtection="0"/>
    <xf numFmtId="0" fontId="68" fillId="35" borderId="0" applyNumberFormat="0" applyBorder="0" applyAlignment="0" applyProtection="0"/>
    <xf numFmtId="0" fontId="68" fillId="35" borderId="0" applyNumberFormat="0" applyBorder="0" applyAlignment="0" applyProtection="0"/>
    <xf numFmtId="0" fontId="68" fillId="22" borderId="0" applyNumberFormat="0" applyBorder="0" applyAlignment="0" applyProtection="0"/>
    <xf numFmtId="0" fontId="68" fillId="35" borderId="0" applyNumberFormat="0" applyBorder="0" applyAlignment="0" applyProtection="0"/>
    <xf numFmtId="0" fontId="68" fillId="35" borderId="0" applyNumberFormat="0" applyBorder="0" applyAlignment="0" applyProtection="0"/>
    <xf numFmtId="0" fontId="31" fillId="0" borderId="0"/>
    <xf numFmtId="0" fontId="31" fillId="0" borderId="0"/>
    <xf numFmtId="0" fontId="31" fillId="0" borderId="0"/>
    <xf numFmtId="0" fontId="31" fillId="0" borderId="0"/>
    <xf numFmtId="0" fontId="68" fillId="22" borderId="0" applyNumberFormat="0" applyBorder="0" applyAlignment="0" applyProtection="0"/>
    <xf numFmtId="0" fontId="68" fillId="35" borderId="0" applyNumberFormat="0" applyBorder="0" applyAlignment="0" applyProtection="0"/>
    <xf numFmtId="0" fontId="23" fillId="0" borderId="0" applyNumberFormat="0" applyFill="0" applyBorder="0" applyAlignment="0" applyProtection="0"/>
    <xf numFmtId="0" fontId="31" fillId="0" borderId="0"/>
    <xf numFmtId="0" fontId="31" fillId="0" borderId="0"/>
    <xf numFmtId="0" fontId="68" fillId="22" borderId="0" applyNumberFormat="0" applyBorder="0" applyAlignment="0" applyProtection="0"/>
    <xf numFmtId="0" fontId="26" fillId="0" borderId="0"/>
    <xf numFmtId="0" fontId="26" fillId="0" borderId="0"/>
    <xf numFmtId="0" fontId="26" fillId="0" borderId="0"/>
    <xf numFmtId="0" fontId="26" fillId="0" borderId="0"/>
    <xf numFmtId="0" fontId="26" fillId="0" borderId="0"/>
    <xf numFmtId="0" fontId="26" fillId="0" borderId="0"/>
    <xf numFmtId="168" fontId="68" fillId="0" borderId="0" applyFont="0" applyFill="0" applyBorder="0" applyAlignment="0" applyProtection="0"/>
    <xf numFmtId="168" fontId="21" fillId="0" borderId="0" applyFont="0" applyFill="0" applyBorder="0" applyAlignment="0" applyProtection="0"/>
    <xf numFmtId="0" fontId="31" fillId="0" borderId="0"/>
    <xf numFmtId="0" fontId="26" fillId="0" borderId="0"/>
    <xf numFmtId="0" fontId="26" fillId="0" borderId="0"/>
    <xf numFmtId="0" fontId="31" fillId="0" borderId="0"/>
    <xf numFmtId="0" fontId="31" fillId="0" borderId="0"/>
    <xf numFmtId="0" fontId="68" fillId="76" borderId="0" applyNumberFormat="0" applyBorder="0" applyAlignment="0" applyProtection="0"/>
    <xf numFmtId="0" fontId="68" fillId="76" borderId="0" applyNumberFormat="0" applyBorder="0" applyAlignment="0" applyProtection="0"/>
    <xf numFmtId="0" fontId="31" fillId="0" borderId="0"/>
    <xf numFmtId="0" fontId="31" fillId="0" borderId="0"/>
    <xf numFmtId="0" fontId="68" fillId="35" borderId="0" applyNumberFormat="0" applyBorder="0" applyAlignment="0" applyProtection="0"/>
    <xf numFmtId="0" fontId="68" fillId="35" borderId="0" applyNumberFormat="0" applyBorder="0" applyAlignment="0" applyProtection="0"/>
    <xf numFmtId="0" fontId="21" fillId="0" borderId="0"/>
    <xf numFmtId="0" fontId="68" fillId="22" borderId="0" applyNumberFormat="0" applyBorder="0" applyAlignment="0" applyProtection="0"/>
    <xf numFmtId="184" fontId="140" fillId="103" borderId="0" applyNumberFormat="0" applyBorder="0" applyAlignment="0" applyProtection="0"/>
    <xf numFmtId="0" fontId="31" fillId="0" borderId="0"/>
    <xf numFmtId="0" fontId="31" fillId="0" borderId="0"/>
    <xf numFmtId="0" fontId="26" fillId="0" borderId="0"/>
    <xf numFmtId="0" fontId="21" fillId="0" borderId="0"/>
    <xf numFmtId="0" fontId="72" fillId="100" borderId="0" applyNumberFormat="0" applyBorder="0" applyAlignment="0" applyProtection="0"/>
    <xf numFmtId="0" fontId="68" fillId="84" borderId="0" applyNumberFormat="0" applyBorder="0" applyAlignment="0" applyProtection="0"/>
    <xf numFmtId="168" fontId="68" fillId="0" borderId="0" applyFont="0" applyFill="0" applyBorder="0" applyAlignment="0" applyProtection="0"/>
    <xf numFmtId="0" fontId="68" fillId="35" borderId="0" applyNumberFormat="0" applyBorder="0" applyAlignment="0" applyProtection="0"/>
    <xf numFmtId="0" fontId="68" fillId="35" borderId="0" applyNumberFormat="0" applyBorder="0" applyAlignment="0" applyProtection="0"/>
    <xf numFmtId="0" fontId="68" fillId="22" borderId="0" applyNumberFormat="0" applyBorder="0" applyAlignment="0" applyProtection="0"/>
    <xf numFmtId="0" fontId="68" fillId="22" borderId="0" applyNumberFormat="0" applyBorder="0" applyAlignment="0" applyProtection="0"/>
    <xf numFmtId="0" fontId="68" fillId="22" borderId="0" applyNumberFormat="0" applyBorder="0" applyAlignment="0" applyProtection="0"/>
    <xf numFmtId="0" fontId="68" fillId="22" borderId="0" applyNumberFormat="0" applyBorder="0" applyAlignment="0" applyProtection="0"/>
    <xf numFmtId="0" fontId="26" fillId="0" borderId="0"/>
    <xf numFmtId="0" fontId="68" fillId="22" borderId="0" applyNumberFormat="0" applyBorder="0" applyAlignment="0" applyProtection="0"/>
    <xf numFmtId="0" fontId="68" fillId="22" borderId="0" applyNumberFormat="0" applyBorder="0" applyAlignment="0" applyProtection="0"/>
    <xf numFmtId="0" fontId="31" fillId="0" borderId="0"/>
    <xf numFmtId="0" fontId="31" fillId="0" borderId="0"/>
    <xf numFmtId="0" fontId="31" fillId="0" borderId="0"/>
    <xf numFmtId="0" fontId="26" fillId="0" borderId="0"/>
    <xf numFmtId="0" fontId="31" fillId="0" borderId="0"/>
    <xf numFmtId="0" fontId="31" fillId="0" borderId="0"/>
    <xf numFmtId="0" fontId="68" fillId="22" borderId="0" applyNumberFormat="0" applyBorder="0" applyAlignment="0" applyProtection="0"/>
    <xf numFmtId="0" fontId="68" fillId="22" borderId="0" applyNumberFormat="0" applyBorder="0" applyAlignment="0" applyProtection="0"/>
    <xf numFmtId="0" fontId="68" fillId="22" borderId="0" applyNumberFormat="0" applyBorder="0" applyAlignment="0" applyProtection="0"/>
    <xf numFmtId="0" fontId="68" fillId="22" borderId="0" applyNumberFormat="0" applyBorder="0" applyAlignment="0" applyProtection="0"/>
    <xf numFmtId="0" fontId="68" fillId="71" borderId="0" applyNumberFormat="0" applyBorder="0" applyAlignment="0" applyProtection="0"/>
    <xf numFmtId="0" fontId="31" fillId="0" borderId="0"/>
    <xf numFmtId="0" fontId="26" fillId="0" borderId="0"/>
    <xf numFmtId="0" fontId="26" fillId="0" borderId="0"/>
    <xf numFmtId="0" fontId="68" fillId="60" borderId="0" applyNumberFormat="0" applyBorder="0" applyAlignment="0" applyProtection="0"/>
    <xf numFmtId="0" fontId="31" fillId="0" borderId="0"/>
    <xf numFmtId="0" fontId="31" fillId="0" borderId="0"/>
    <xf numFmtId="0" fontId="68" fillId="29" borderId="0" applyNumberFormat="0" applyBorder="0" applyAlignment="0" applyProtection="0"/>
    <xf numFmtId="168" fontId="26" fillId="0" borderId="0" applyFont="0" applyFill="0" applyBorder="0" applyAlignment="0" applyProtection="0"/>
    <xf numFmtId="0" fontId="26" fillId="0" borderId="0"/>
    <xf numFmtId="0" fontId="68" fillId="35" borderId="0" applyNumberFormat="0" applyBorder="0" applyAlignment="0" applyProtection="0"/>
    <xf numFmtId="0" fontId="68" fillId="35" borderId="0" applyNumberFormat="0" applyBorder="0" applyAlignment="0" applyProtection="0"/>
    <xf numFmtId="0" fontId="31" fillId="0" borderId="0"/>
    <xf numFmtId="0" fontId="31" fillId="0" borderId="0"/>
    <xf numFmtId="0" fontId="31" fillId="0" borderId="0"/>
    <xf numFmtId="0" fontId="68" fillId="60" borderId="0" applyNumberFormat="0" applyBorder="0" applyAlignment="0" applyProtection="0"/>
    <xf numFmtId="0" fontId="31" fillId="0" borderId="0"/>
    <xf numFmtId="0" fontId="31" fillId="0" borderId="0"/>
    <xf numFmtId="0" fontId="68" fillId="22" borderId="0" applyNumberFormat="0" applyBorder="0" applyAlignment="0" applyProtection="0"/>
    <xf numFmtId="0" fontId="68" fillId="22" borderId="0" applyNumberFormat="0" applyBorder="0" applyAlignment="0" applyProtection="0"/>
    <xf numFmtId="0" fontId="26" fillId="0" borderId="0"/>
    <xf numFmtId="0" fontId="26" fillId="0" borderId="0"/>
    <xf numFmtId="0" fontId="31" fillId="0" borderId="0"/>
    <xf numFmtId="0" fontId="31" fillId="0" borderId="0"/>
    <xf numFmtId="0" fontId="68" fillId="22" borderId="0" applyNumberFormat="0" applyBorder="0" applyAlignment="0" applyProtection="0"/>
    <xf numFmtId="0" fontId="68" fillId="22" borderId="0" applyNumberFormat="0" applyBorder="0" applyAlignment="0" applyProtection="0"/>
    <xf numFmtId="184" fontId="68" fillId="60" borderId="0" applyNumberFormat="0" applyBorder="0" applyAlignment="0" applyProtection="0"/>
    <xf numFmtId="0" fontId="31" fillId="0" borderId="0"/>
    <xf numFmtId="0" fontId="31" fillId="0" borderId="0"/>
    <xf numFmtId="0" fontId="21" fillId="0" borderId="0"/>
    <xf numFmtId="0" fontId="26" fillId="0" borderId="0"/>
    <xf numFmtId="0" fontId="68" fillId="22" borderId="0" applyNumberFormat="0" applyBorder="0" applyAlignment="0" applyProtection="0"/>
    <xf numFmtId="0" fontId="68" fillId="22" borderId="0" applyNumberFormat="0" applyBorder="0" applyAlignment="0" applyProtection="0"/>
    <xf numFmtId="0" fontId="31" fillId="0" borderId="0"/>
    <xf numFmtId="0" fontId="23" fillId="0" borderId="0" applyNumberFormat="0" applyFill="0" applyBorder="0" applyAlignment="0" applyProtection="0"/>
    <xf numFmtId="0" fontId="26" fillId="0" borderId="0"/>
    <xf numFmtId="0" fontId="31" fillId="0" borderId="0"/>
    <xf numFmtId="0" fontId="72" fillId="60" borderId="0" applyNumberFormat="0" applyBorder="0" applyAlignment="0" applyProtection="0"/>
    <xf numFmtId="0" fontId="26" fillId="0" borderId="0"/>
    <xf numFmtId="0" fontId="26" fillId="0" borderId="0"/>
    <xf numFmtId="0" fontId="68" fillId="22" borderId="0" applyNumberFormat="0" applyBorder="0" applyAlignment="0" applyProtection="0"/>
    <xf numFmtId="0" fontId="26" fillId="0" borderId="0"/>
    <xf numFmtId="0" fontId="31" fillId="0" borderId="0"/>
    <xf numFmtId="0" fontId="68" fillId="60" borderId="0" applyNumberFormat="0" applyBorder="0" applyAlignment="0" applyProtection="0"/>
    <xf numFmtId="0" fontId="68" fillId="22" borderId="0" applyNumberFormat="0" applyBorder="0" applyAlignment="0" applyProtection="0"/>
    <xf numFmtId="0" fontId="68" fillId="76" borderId="0" applyNumberFormat="0" applyBorder="0" applyAlignment="0" applyProtection="0"/>
    <xf numFmtId="0" fontId="68" fillId="76" borderId="0" applyNumberFormat="0" applyBorder="0" applyAlignment="0" applyProtection="0"/>
    <xf numFmtId="0" fontId="31" fillId="0" borderId="0"/>
    <xf numFmtId="0" fontId="31" fillId="0" borderId="0"/>
    <xf numFmtId="0" fontId="68" fillId="22" borderId="0" applyNumberFormat="0" applyBorder="0" applyAlignment="0" applyProtection="0"/>
    <xf numFmtId="0" fontId="26" fillId="0" borderId="0"/>
    <xf numFmtId="0" fontId="26" fillId="0" borderId="0"/>
    <xf numFmtId="184" fontId="133" fillId="99" borderId="0" applyNumberFormat="0" applyBorder="0" applyAlignment="0" applyProtection="0"/>
    <xf numFmtId="0" fontId="26" fillId="0" borderId="0"/>
    <xf numFmtId="0" fontId="26" fillId="0" borderId="0"/>
    <xf numFmtId="0" fontId="21" fillId="0" borderId="0"/>
    <xf numFmtId="0" fontId="68" fillId="0" borderId="0" applyNumberFormat="0" applyFont="0" applyFill="0" applyBorder="0" applyAlignment="0" applyProtection="0"/>
    <xf numFmtId="0" fontId="68" fillId="22" borderId="0" applyNumberFormat="0" applyBorder="0" applyAlignment="0" applyProtection="0"/>
    <xf numFmtId="0" fontId="31" fillId="0" borderId="0"/>
    <xf numFmtId="0" fontId="31" fillId="0" borderId="0"/>
    <xf numFmtId="0" fontId="26" fillId="0" borderId="0"/>
    <xf numFmtId="0" fontId="26" fillId="0" borderId="0"/>
    <xf numFmtId="0" fontId="68" fillId="22" borderId="0" applyNumberFormat="0" applyBorder="0" applyAlignment="0" applyProtection="0"/>
    <xf numFmtId="0" fontId="31" fillId="0" borderId="0"/>
    <xf numFmtId="0" fontId="31" fillId="0" borderId="0"/>
    <xf numFmtId="0" fontId="68" fillId="22" borderId="0" applyNumberFormat="0" applyBorder="0" applyAlignment="0" applyProtection="0"/>
    <xf numFmtId="0" fontId="31" fillId="0" borderId="0"/>
    <xf numFmtId="0" fontId="31" fillId="0" borderId="0"/>
    <xf numFmtId="0" fontId="68" fillId="22" borderId="0" applyNumberFormat="0" applyBorder="0" applyAlignment="0" applyProtection="0"/>
    <xf numFmtId="0" fontId="26" fillId="0" borderId="0"/>
    <xf numFmtId="0" fontId="68" fillId="29" borderId="0" applyNumberFormat="0" applyBorder="0" applyAlignment="0" applyProtection="0"/>
    <xf numFmtId="0" fontId="68" fillId="29" borderId="0" applyNumberFormat="0" applyBorder="0" applyAlignment="0" applyProtection="0"/>
    <xf numFmtId="0" fontId="31" fillId="0" borderId="0"/>
    <xf numFmtId="0" fontId="26" fillId="0" borderId="0"/>
    <xf numFmtId="0" fontId="68" fillId="76" borderId="0" applyNumberFormat="0" applyBorder="0" applyAlignment="0" applyProtection="0"/>
    <xf numFmtId="0" fontId="68" fillId="33" borderId="0" applyNumberFormat="0" applyBorder="0" applyAlignment="0" applyProtection="0"/>
    <xf numFmtId="0" fontId="68" fillId="33" borderId="0" applyNumberFormat="0" applyBorder="0" applyAlignment="0" applyProtection="0"/>
    <xf numFmtId="168" fontId="68" fillId="0" borderId="0" applyFont="0" applyFill="0" applyBorder="0" applyAlignment="0" applyProtection="0"/>
    <xf numFmtId="0" fontId="26" fillId="0" borderId="0"/>
    <xf numFmtId="0" fontId="26" fillId="0" borderId="0"/>
    <xf numFmtId="0" fontId="26" fillId="0" borderId="0"/>
    <xf numFmtId="0" fontId="31" fillId="0" borderId="0"/>
    <xf numFmtId="0" fontId="31" fillId="0" borderId="0"/>
    <xf numFmtId="0" fontId="68" fillId="76" borderId="0" applyNumberFormat="0" applyBorder="0" applyAlignment="0" applyProtection="0"/>
    <xf numFmtId="195" fontId="21" fillId="0" borderId="0" applyFont="0" applyFill="0" applyBorder="0" applyAlignment="0" applyProtection="0"/>
    <xf numFmtId="0" fontId="31" fillId="0" borderId="0"/>
    <xf numFmtId="178" fontId="81" fillId="0" borderId="0"/>
    <xf numFmtId="0" fontId="31" fillId="0" borderId="0"/>
    <xf numFmtId="0" fontId="31" fillId="0" borderId="0"/>
    <xf numFmtId="0" fontId="26" fillId="0" borderId="0"/>
    <xf numFmtId="0" fontId="26" fillId="0" borderId="0"/>
    <xf numFmtId="224" fontId="135" fillId="0" borderId="0" applyFont="0" applyFill="0" applyBorder="0" applyAlignment="0" applyProtection="0"/>
    <xf numFmtId="0" fontId="31" fillId="0" borderId="0"/>
    <xf numFmtId="0" fontId="31" fillId="0" borderId="0"/>
    <xf numFmtId="0" fontId="68" fillId="35" borderId="0" applyNumberFormat="0" applyBorder="0" applyAlignment="0" applyProtection="0"/>
    <xf numFmtId="0" fontId="23" fillId="0" borderId="0" applyNumberFormat="0" applyFill="0" applyBorder="0" applyAlignment="0" applyProtection="0"/>
    <xf numFmtId="0" fontId="31" fillId="0" borderId="0"/>
    <xf numFmtId="0" fontId="31" fillId="0" borderId="0"/>
    <xf numFmtId="0" fontId="68" fillId="76" borderId="0" applyNumberFormat="0" applyBorder="0" applyAlignment="0" applyProtection="0"/>
    <xf numFmtId="0" fontId="26" fillId="0" borderId="0"/>
    <xf numFmtId="0" fontId="26" fillId="0" borderId="0"/>
    <xf numFmtId="0" fontId="26" fillId="0" borderId="0"/>
    <xf numFmtId="0" fontId="26" fillId="0" borderId="0"/>
    <xf numFmtId="0" fontId="68" fillId="76" borderId="0" applyNumberFormat="0" applyBorder="0" applyAlignment="0" applyProtection="0"/>
    <xf numFmtId="0" fontId="26" fillId="0" borderId="0"/>
    <xf numFmtId="0" fontId="26" fillId="0" borderId="0"/>
    <xf numFmtId="0" fontId="68" fillId="33" borderId="0" applyNumberFormat="0" applyBorder="0" applyAlignment="0" applyProtection="0"/>
    <xf numFmtId="0" fontId="68" fillId="33" borderId="0" applyNumberFormat="0" applyBorder="0" applyAlignment="0" applyProtection="0"/>
    <xf numFmtId="0" fontId="68" fillId="76" borderId="0" applyNumberFormat="0" applyBorder="0" applyAlignment="0" applyProtection="0"/>
    <xf numFmtId="0" fontId="31" fillId="0" borderId="0"/>
    <xf numFmtId="42" fontId="68" fillId="0" borderId="0" applyFont="0" applyFill="0" applyBorder="0" applyAlignment="0" applyProtection="0"/>
    <xf numFmtId="0" fontId="31" fillId="0" borderId="0"/>
    <xf numFmtId="0" fontId="68" fillId="25" borderId="0" applyNumberFormat="0" applyBorder="0" applyAlignment="0" applyProtection="0"/>
    <xf numFmtId="0" fontId="68" fillId="33" borderId="0" applyNumberFormat="0" applyBorder="0" applyAlignment="0" applyProtection="0"/>
    <xf numFmtId="0" fontId="68" fillId="33" borderId="0" applyNumberFormat="0" applyBorder="0" applyAlignment="0" applyProtection="0"/>
    <xf numFmtId="0" fontId="68" fillId="76" borderId="0" applyNumberFormat="0" applyBorder="0" applyAlignment="0" applyProtection="0"/>
    <xf numFmtId="0" fontId="31" fillId="0" borderId="0"/>
    <xf numFmtId="0" fontId="26" fillId="0" borderId="0"/>
    <xf numFmtId="0" fontId="68" fillId="76" borderId="0" applyNumberFormat="0" applyBorder="0" applyAlignment="0" applyProtection="0"/>
    <xf numFmtId="168" fontId="68" fillId="0" borderId="0" applyFont="0" applyFill="0" applyBorder="0" applyAlignment="0" applyProtection="0"/>
    <xf numFmtId="0" fontId="68" fillId="0" borderId="0" applyNumberFormat="0" applyFont="0" applyFill="0" applyBorder="0" applyAlignment="0" applyProtection="0"/>
    <xf numFmtId="0" fontId="68" fillId="33" borderId="0" applyNumberFormat="0" applyBorder="0" applyAlignment="0" applyProtection="0"/>
    <xf numFmtId="0" fontId="68" fillId="33" borderId="0" applyNumberFormat="0" applyBorder="0" applyAlignment="0" applyProtection="0"/>
    <xf numFmtId="0" fontId="68" fillId="29" borderId="0" applyNumberFormat="0" applyBorder="0" applyAlignment="0" applyProtection="0"/>
    <xf numFmtId="0" fontId="26" fillId="0" borderId="0"/>
    <xf numFmtId="0" fontId="26" fillId="0" borderId="0"/>
    <xf numFmtId="0" fontId="21" fillId="0" borderId="0"/>
    <xf numFmtId="0" fontId="68" fillId="76" borderId="0" applyNumberFormat="0" applyBorder="0" applyAlignment="0" applyProtection="0"/>
    <xf numFmtId="0" fontId="26" fillId="0" borderId="0"/>
    <xf numFmtId="0" fontId="68" fillId="76" borderId="0" applyNumberFormat="0" applyBorder="0" applyAlignment="0" applyProtection="0"/>
    <xf numFmtId="0" fontId="26" fillId="0" borderId="0"/>
    <xf numFmtId="0" fontId="26" fillId="0" borderId="0"/>
    <xf numFmtId="0" fontId="31" fillId="0" borderId="0"/>
    <xf numFmtId="0" fontId="31" fillId="0" borderId="0"/>
    <xf numFmtId="0" fontId="31" fillId="0" borderId="0"/>
    <xf numFmtId="0" fontId="31" fillId="0" borderId="0"/>
    <xf numFmtId="0" fontId="26" fillId="0" borderId="0"/>
    <xf numFmtId="202" fontId="26" fillId="0" borderId="0">
      <protection locked="0"/>
    </xf>
    <xf numFmtId="0" fontId="26" fillId="0" borderId="0"/>
    <xf numFmtId="0" fontId="68" fillId="76" borderId="0" applyNumberFormat="0" applyBorder="0" applyAlignment="0" applyProtection="0"/>
    <xf numFmtId="0" fontId="26" fillId="0" borderId="0"/>
    <xf numFmtId="0" fontId="26" fillId="0" borderId="0"/>
    <xf numFmtId="0" fontId="68" fillId="76" borderId="0" applyNumberFormat="0" applyBorder="0" applyAlignment="0" applyProtection="0"/>
    <xf numFmtId="0" fontId="31" fillId="0" borderId="0"/>
    <xf numFmtId="0" fontId="68" fillId="29" borderId="0" applyNumberFormat="0" applyBorder="0" applyAlignment="0" applyProtection="0"/>
    <xf numFmtId="0" fontId="26" fillId="0" borderId="0"/>
    <xf numFmtId="0" fontId="21" fillId="0" borderId="0"/>
    <xf numFmtId="0" fontId="68" fillId="76" borderId="0" applyNumberFormat="0" applyBorder="0" applyAlignment="0" applyProtection="0"/>
    <xf numFmtId="0" fontId="68" fillId="76" borderId="0" applyNumberFormat="0" applyBorder="0" applyAlignment="0" applyProtection="0"/>
    <xf numFmtId="0" fontId="72" fillId="29" borderId="0" applyNumberFormat="0" applyBorder="0" applyAlignment="0" applyProtection="0"/>
    <xf numFmtId="0" fontId="68" fillId="76" borderId="0" applyNumberFormat="0" applyBorder="0" applyAlignment="0" applyProtection="0"/>
    <xf numFmtId="0" fontId="68" fillId="76" borderId="0" applyNumberFormat="0" applyBorder="0" applyAlignment="0" applyProtection="0"/>
    <xf numFmtId="0" fontId="26" fillId="0" borderId="0"/>
    <xf numFmtId="0" fontId="21" fillId="0" borderId="0"/>
    <xf numFmtId="0" fontId="68" fillId="76" borderId="0" applyNumberFormat="0" applyBorder="0" applyAlignment="0" applyProtection="0"/>
    <xf numFmtId="168" fontId="68" fillId="0" borderId="0" applyFont="0" applyFill="0" applyBorder="0" applyAlignment="0" applyProtection="0"/>
    <xf numFmtId="0" fontId="68" fillId="0" borderId="0" applyNumberFormat="0" applyFont="0" applyFill="0" applyBorder="0" applyAlignment="0" applyProtection="0"/>
    <xf numFmtId="0" fontId="68" fillId="33" borderId="0" applyNumberFormat="0" applyBorder="0" applyAlignment="0" applyProtection="0"/>
    <xf numFmtId="0" fontId="68" fillId="33" borderId="0" applyNumberFormat="0" applyBorder="0" applyAlignment="0" applyProtection="0"/>
    <xf numFmtId="0" fontId="68" fillId="71" borderId="0" applyNumberFormat="0" applyBorder="0" applyAlignment="0" applyProtection="0"/>
    <xf numFmtId="0" fontId="68" fillId="29" borderId="0" applyNumberFormat="0" applyBorder="0" applyAlignment="0" applyProtection="0"/>
    <xf numFmtId="0" fontId="21" fillId="0" borderId="0"/>
    <xf numFmtId="0" fontId="21" fillId="53" borderId="0" applyNumberFormat="0" applyBorder="0" applyAlignment="0" applyProtection="0"/>
    <xf numFmtId="0" fontId="68" fillId="76" borderId="0" applyNumberFormat="0" applyBorder="0" applyAlignment="0" applyProtection="0"/>
    <xf numFmtId="0" fontId="68" fillId="71" borderId="0" applyNumberFormat="0" applyBorder="0" applyAlignment="0" applyProtection="0"/>
    <xf numFmtId="0" fontId="68" fillId="29" borderId="0" applyNumberFormat="0" applyBorder="0" applyAlignment="0" applyProtection="0"/>
    <xf numFmtId="0" fontId="68" fillId="76" borderId="0" applyNumberFormat="0" applyBorder="0" applyAlignment="0" applyProtection="0"/>
    <xf numFmtId="0" fontId="68" fillId="33" borderId="0" applyNumberFormat="0" applyBorder="0" applyAlignment="0" applyProtection="0"/>
    <xf numFmtId="0" fontId="68" fillId="60" borderId="0" applyNumberFormat="0" applyBorder="0" applyAlignment="0" applyProtection="0"/>
    <xf numFmtId="0" fontId="68" fillId="71" borderId="0" applyNumberFormat="0" applyBorder="0" applyAlignment="0" applyProtection="0"/>
    <xf numFmtId="0" fontId="68" fillId="29" borderId="0" applyNumberFormat="0" applyBorder="0" applyAlignment="0" applyProtection="0"/>
    <xf numFmtId="0" fontId="31" fillId="0" borderId="0"/>
    <xf numFmtId="0" fontId="31" fillId="0" borderId="0"/>
    <xf numFmtId="0" fontId="68" fillId="33" borderId="0" applyNumberFormat="0" applyBorder="0" applyAlignment="0" applyProtection="0"/>
    <xf numFmtId="0" fontId="68" fillId="33" borderId="0" applyNumberFormat="0" applyBorder="0" applyAlignment="0" applyProtection="0"/>
    <xf numFmtId="0" fontId="31" fillId="0" borderId="0"/>
    <xf numFmtId="0" fontId="31" fillId="0" borderId="0"/>
    <xf numFmtId="0" fontId="68" fillId="76" borderId="0" applyNumberFormat="0" applyBorder="0" applyAlignment="0" applyProtection="0"/>
    <xf numFmtId="0" fontId="31" fillId="0" borderId="0"/>
    <xf numFmtId="0" fontId="31" fillId="0" borderId="0"/>
    <xf numFmtId="0" fontId="26" fillId="0" borderId="0"/>
    <xf numFmtId="0" fontId="31" fillId="0" borderId="0"/>
    <xf numFmtId="0" fontId="31" fillId="0" borderId="0"/>
    <xf numFmtId="0" fontId="26" fillId="0" borderId="0"/>
    <xf numFmtId="0" fontId="68" fillId="71" borderId="0" applyNumberFormat="0" applyBorder="0" applyAlignment="0" applyProtection="0"/>
    <xf numFmtId="0" fontId="68" fillId="29" borderId="0" applyNumberFormat="0" applyBorder="0" applyAlignment="0" applyProtection="0"/>
    <xf numFmtId="0" fontId="68" fillId="76" borderId="0" applyNumberFormat="0" applyBorder="0" applyAlignment="0" applyProtection="0"/>
    <xf numFmtId="0" fontId="68" fillId="71" borderId="0" applyNumberFormat="0" applyBorder="0" applyAlignment="0" applyProtection="0"/>
    <xf numFmtId="0" fontId="68" fillId="71" borderId="0" applyNumberFormat="0" applyBorder="0" applyAlignment="0" applyProtection="0"/>
    <xf numFmtId="168" fontId="68" fillId="0" borderId="0" applyFont="0" applyFill="0" applyBorder="0" applyAlignment="0" applyProtection="0"/>
    <xf numFmtId="0" fontId="26" fillId="0" borderId="0"/>
    <xf numFmtId="0" fontId="68" fillId="76" borderId="0" applyNumberFormat="0" applyBorder="0" applyAlignment="0" applyProtection="0"/>
    <xf numFmtId="0" fontId="31" fillId="0" borderId="0"/>
    <xf numFmtId="0" fontId="31" fillId="0" borderId="0"/>
    <xf numFmtId="0" fontId="26" fillId="0" borderId="0"/>
    <xf numFmtId="0" fontId="68" fillId="76" borderId="0" applyNumberFormat="0" applyBorder="0" applyAlignment="0" applyProtection="0"/>
    <xf numFmtId="0" fontId="68" fillId="29" borderId="0" applyNumberFormat="0" applyBorder="0" applyAlignment="0" applyProtection="0"/>
    <xf numFmtId="0" fontId="68" fillId="29" borderId="0" applyNumberFormat="0" applyBorder="0" applyAlignment="0" applyProtection="0"/>
    <xf numFmtId="0" fontId="68" fillId="29" borderId="0" applyNumberFormat="0" applyBorder="0" applyAlignment="0" applyProtection="0"/>
    <xf numFmtId="0" fontId="21" fillId="0" borderId="0"/>
    <xf numFmtId="0" fontId="68" fillId="76" borderId="0" applyNumberFormat="0" applyBorder="0" applyAlignment="0" applyProtection="0"/>
    <xf numFmtId="0" fontId="68" fillId="76" borderId="0" applyNumberFormat="0" applyBorder="0" applyAlignment="0" applyProtection="0"/>
    <xf numFmtId="0" fontId="26" fillId="0" borderId="0"/>
    <xf numFmtId="0" fontId="68" fillId="29" borderId="0" applyNumberFormat="0" applyBorder="0" applyAlignment="0" applyProtection="0"/>
    <xf numFmtId="0" fontId="68" fillId="29" borderId="0" applyNumberFormat="0" applyBorder="0" applyAlignment="0" applyProtection="0"/>
    <xf numFmtId="0" fontId="68" fillId="29" borderId="0" applyNumberFormat="0" applyBorder="0" applyAlignment="0" applyProtection="0"/>
    <xf numFmtId="0" fontId="68" fillId="76" borderId="0" applyNumberFormat="0" applyBorder="0" applyAlignment="0" applyProtection="0"/>
    <xf numFmtId="0" fontId="26" fillId="0" borderId="0"/>
    <xf numFmtId="184" fontId="68" fillId="71" borderId="0" applyNumberFormat="0" applyBorder="0" applyAlignment="0" applyProtection="0"/>
    <xf numFmtId="0" fontId="68" fillId="29" borderId="0" applyNumberFormat="0" applyBorder="0" applyAlignment="0" applyProtection="0"/>
    <xf numFmtId="0" fontId="68" fillId="29" borderId="0" applyNumberFormat="0" applyBorder="0" applyAlignment="0" applyProtection="0"/>
    <xf numFmtId="0" fontId="68" fillId="29" borderId="0" applyNumberFormat="0" applyBorder="0" applyAlignment="0" applyProtection="0"/>
    <xf numFmtId="184" fontId="68" fillId="76" borderId="0" applyNumberFormat="0" applyBorder="0" applyAlignment="0" applyProtection="0"/>
    <xf numFmtId="0" fontId="26" fillId="0" borderId="0"/>
    <xf numFmtId="0" fontId="26" fillId="0" borderId="0"/>
    <xf numFmtId="0" fontId="68" fillId="76" borderId="0" applyNumberFormat="0" applyBorder="0" applyAlignment="0" applyProtection="0"/>
    <xf numFmtId="0" fontId="26" fillId="0" borderId="0"/>
    <xf numFmtId="0" fontId="68" fillId="29" borderId="0" applyNumberFormat="0" applyBorder="0" applyAlignment="0" applyProtection="0"/>
    <xf numFmtId="0" fontId="68" fillId="29" borderId="0" applyNumberFormat="0" applyBorder="0" applyAlignment="0" applyProtection="0"/>
    <xf numFmtId="0" fontId="68" fillId="29" borderId="0" applyNumberFormat="0" applyBorder="0" applyAlignment="0" applyProtection="0"/>
    <xf numFmtId="0" fontId="68" fillId="76" borderId="0" applyNumberFormat="0" applyBorder="0" applyAlignment="0" applyProtection="0"/>
    <xf numFmtId="0" fontId="68" fillId="29" borderId="0" applyNumberFormat="0" applyBorder="0" applyAlignment="0" applyProtection="0"/>
    <xf numFmtId="0" fontId="68" fillId="29" borderId="0" applyNumberFormat="0" applyBorder="0" applyAlignment="0" applyProtection="0"/>
    <xf numFmtId="0" fontId="68" fillId="76" borderId="0" applyNumberFormat="0" applyBorder="0" applyAlignment="0" applyProtection="0"/>
    <xf numFmtId="0" fontId="26" fillId="0" borderId="0"/>
    <xf numFmtId="0" fontId="68" fillId="76" borderId="0" applyNumberFormat="0" applyBorder="0" applyAlignment="0" applyProtection="0"/>
    <xf numFmtId="0" fontId="26" fillId="0" borderId="0" applyFont="0" applyFill="0" applyBorder="0" applyAlignment="0" applyProtection="0"/>
    <xf numFmtId="42" fontId="26" fillId="0" borderId="0" applyFont="0" applyFill="0" applyBorder="0" applyAlignment="0" applyProtection="0"/>
    <xf numFmtId="0" fontId="31" fillId="0" borderId="0"/>
    <xf numFmtId="0" fontId="68" fillId="76" borderId="0" applyNumberFormat="0" applyBorder="0" applyAlignment="0" applyProtection="0"/>
    <xf numFmtId="0" fontId="68" fillId="76" borderId="0" applyNumberFormat="0" applyBorder="0" applyAlignment="0" applyProtection="0"/>
    <xf numFmtId="0" fontId="31" fillId="0" borderId="0"/>
    <xf numFmtId="0" fontId="68" fillId="76" borderId="0" applyNumberFormat="0" applyBorder="0" applyAlignment="0" applyProtection="0"/>
    <xf numFmtId="0" fontId="31" fillId="0" borderId="0"/>
    <xf numFmtId="0" fontId="23" fillId="0" borderId="0" applyNumberFormat="0" applyFill="0" applyBorder="0" applyAlignment="0" applyProtection="0"/>
    <xf numFmtId="184" fontId="68" fillId="33" borderId="0" applyNumberFormat="0" applyBorder="0" applyAlignment="0" applyProtection="0"/>
    <xf numFmtId="0" fontId="26" fillId="0" borderId="0"/>
    <xf numFmtId="0" fontId="26" fillId="0" borderId="0"/>
    <xf numFmtId="0" fontId="68" fillId="76" borderId="0" applyNumberFormat="0" applyBorder="0" applyAlignment="0" applyProtection="0"/>
    <xf numFmtId="170" fontId="81" fillId="0" borderId="0"/>
    <xf numFmtId="0" fontId="26" fillId="0" borderId="0"/>
    <xf numFmtId="42" fontId="26" fillId="0" borderId="0" applyFont="0" applyFill="0" applyBorder="0" applyAlignment="0" applyProtection="0"/>
    <xf numFmtId="236" fontId="26" fillId="0" borderId="0" applyFont="0" applyFill="0" applyBorder="0" applyAlignment="0" applyProtection="0"/>
    <xf numFmtId="0" fontId="31" fillId="0" borderId="0"/>
    <xf numFmtId="0" fontId="68" fillId="76" borderId="0" applyNumberFormat="0" applyBorder="0" applyAlignment="0" applyProtection="0"/>
    <xf numFmtId="0" fontId="68" fillId="76" borderId="0" applyNumberFormat="0" applyBorder="0" applyAlignment="0" applyProtection="0"/>
    <xf numFmtId="0" fontId="68" fillId="76" borderId="0" applyNumberFormat="0" applyBorder="0" applyAlignment="0" applyProtection="0"/>
    <xf numFmtId="0" fontId="68" fillId="76" borderId="0" applyNumberFormat="0" applyBorder="0" applyAlignment="0" applyProtection="0"/>
    <xf numFmtId="42" fontId="26" fillId="0" borderId="0" applyFont="0" applyFill="0" applyBorder="0" applyAlignment="0" applyProtection="0"/>
    <xf numFmtId="0" fontId="31" fillId="0" borderId="0"/>
    <xf numFmtId="180" fontId="170" fillId="0" borderId="0"/>
    <xf numFmtId="0" fontId="68" fillId="76" borderId="0" applyNumberFormat="0" applyBorder="0" applyAlignment="0" applyProtection="0"/>
    <xf numFmtId="0" fontId="68" fillId="76" borderId="0" applyNumberFormat="0" applyBorder="0" applyAlignment="0" applyProtection="0"/>
    <xf numFmtId="0" fontId="68" fillId="76" borderId="0" applyNumberFormat="0" applyBorder="0" applyAlignment="0" applyProtection="0"/>
    <xf numFmtId="0" fontId="31" fillId="0" borderId="0"/>
    <xf numFmtId="0" fontId="31" fillId="0" borderId="0"/>
    <xf numFmtId="0" fontId="26" fillId="0" borderId="0"/>
    <xf numFmtId="0" fontId="68" fillId="76" borderId="0" applyNumberFormat="0" applyBorder="0" applyAlignment="0" applyProtection="0"/>
    <xf numFmtId="0" fontId="68" fillId="76" borderId="0" applyNumberFormat="0" applyBorder="0" applyAlignment="0" applyProtection="0"/>
    <xf numFmtId="0" fontId="31" fillId="0" borderId="0"/>
    <xf numFmtId="0" fontId="68" fillId="76" borderId="0" applyNumberFormat="0" applyBorder="0" applyAlignment="0" applyProtection="0"/>
    <xf numFmtId="0" fontId="68" fillId="76" borderId="0" applyNumberFormat="0" applyBorder="0" applyAlignment="0" applyProtection="0"/>
    <xf numFmtId="0" fontId="68" fillId="63" borderId="0" applyNumberFormat="0" applyBorder="0" applyAlignment="0" applyProtection="0"/>
    <xf numFmtId="0" fontId="26" fillId="0" borderId="0"/>
    <xf numFmtId="0" fontId="68" fillId="76" borderId="0" applyNumberFormat="0" applyBorder="0" applyAlignment="0" applyProtection="0"/>
    <xf numFmtId="0" fontId="68" fillId="76" borderId="0" applyNumberFormat="0" applyBorder="0" applyAlignment="0" applyProtection="0"/>
    <xf numFmtId="42" fontId="26" fillId="0" borderId="0" applyFont="0" applyFill="0" applyBorder="0" applyAlignment="0" applyProtection="0"/>
    <xf numFmtId="0" fontId="68" fillId="76" borderId="0" applyNumberFormat="0" applyBorder="0" applyAlignment="0" applyProtection="0"/>
    <xf numFmtId="0" fontId="26" fillId="0" borderId="0"/>
    <xf numFmtId="43" fontId="26" fillId="0" borderId="0" applyFont="0" applyFill="0" applyBorder="0" applyAlignment="0" applyProtection="0"/>
    <xf numFmtId="0" fontId="31" fillId="0" borderId="0"/>
    <xf numFmtId="0" fontId="31" fillId="0" borderId="0"/>
    <xf numFmtId="0" fontId="31" fillId="0" borderId="0"/>
    <xf numFmtId="0" fontId="31" fillId="0" borderId="0"/>
    <xf numFmtId="0" fontId="31" fillId="0" borderId="0"/>
    <xf numFmtId="0" fontId="26" fillId="0" borderId="0"/>
    <xf numFmtId="0" fontId="26" fillId="0" borderId="0"/>
    <xf numFmtId="0" fontId="68" fillId="76" borderId="0" applyNumberFormat="0" applyBorder="0" applyAlignment="0" applyProtection="0"/>
    <xf numFmtId="0" fontId="68" fillId="76" borderId="0" applyNumberFormat="0" applyBorder="0" applyAlignment="0" applyProtection="0"/>
    <xf numFmtId="0" fontId="31" fillId="0" borderId="0"/>
    <xf numFmtId="0" fontId="26" fillId="0" borderId="0"/>
    <xf numFmtId="0" fontId="31" fillId="0" borderId="0"/>
    <xf numFmtId="0" fontId="31" fillId="0" borderId="0"/>
    <xf numFmtId="0" fontId="68" fillId="71" borderId="0" applyNumberFormat="0" applyBorder="0" applyAlignment="0" applyProtection="0"/>
    <xf numFmtId="3" fontId="26" fillId="0" borderId="0" applyFill="0" applyBorder="0" applyAlignment="0" applyProtection="0"/>
    <xf numFmtId="168" fontId="68" fillId="0" borderId="0" applyFont="0" applyFill="0" applyBorder="0" applyAlignment="0" applyProtection="0"/>
    <xf numFmtId="0" fontId="68" fillId="76" borderId="0" applyNumberFormat="0" applyBorder="0" applyAlignment="0" applyProtection="0"/>
    <xf numFmtId="0" fontId="68" fillId="76" borderId="0" applyNumberFormat="0" applyBorder="0" applyAlignment="0" applyProtection="0"/>
    <xf numFmtId="43" fontId="26" fillId="0" borderId="0" applyFont="0" applyFill="0" applyBorder="0" applyAlignment="0" applyProtection="0"/>
    <xf numFmtId="0" fontId="68" fillId="35" borderId="0" applyNumberFormat="0" applyBorder="0" applyAlignment="0" applyProtection="0"/>
    <xf numFmtId="0" fontId="68" fillId="76" borderId="0" applyNumberFormat="0" applyBorder="0" applyAlignment="0" applyProtection="0"/>
    <xf numFmtId="0" fontId="68" fillId="76" borderId="0" applyNumberFormat="0" applyBorder="0" applyAlignment="0" applyProtection="0"/>
    <xf numFmtId="0" fontId="68" fillId="76" borderId="0" applyNumberFormat="0" applyBorder="0" applyAlignment="0" applyProtection="0"/>
    <xf numFmtId="0" fontId="68" fillId="76" borderId="0" applyNumberFormat="0" applyBorder="0" applyAlignment="0" applyProtection="0"/>
    <xf numFmtId="0" fontId="26" fillId="0" borderId="0"/>
    <xf numFmtId="0" fontId="26" fillId="0" borderId="0"/>
    <xf numFmtId="0" fontId="68" fillId="76" borderId="0" applyNumberFormat="0" applyBorder="0" applyAlignment="0" applyProtection="0"/>
    <xf numFmtId="0" fontId="68" fillId="76" borderId="0" applyNumberFormat="0" applyBorder="0" applyAlignment="0" applyProtection="0"/>
    <xf numFmtId="0" fontId="68" fillId="76" borderId="0" applyNumberFormat="0" applyBorder="0" applyAlignment="0" applyProtection="0"/>
    <xf numFmtId="0" fontId="68" fillId="76" borderId="0" applyNumberFormat="0" applyBorder="0" applyAlignment="0" applyProtection="0"/>
    <xf numFmtId="0" fontId="68" fillId="76" borderId="0" applyNumberFormat="0" applyBorder="0" applyAlignment="0" applyProtection="0"/>
    <xf numFmtId="0" fontId="68" fillId="76" borderId="0" applyNumberFormat="0" applyBorder="0" applyAlignment="0" applyProtection="0"/>
    <xf numFmtId="0" fontId="31" fillId="0" borderId="0"/>
    <xf numFmtId="0" fontId="69" fillId="76" borderId="0" applyNumberFormat="0" applyBorder="0" applyAlignment="0" applyProtection="0"/>
    <xf numFmtId="0" fontId="21" fillId="0" borderId="0"/>
    <xf numFmtId="0" fontId="26" fillId="0" borderId="0"/>
    <xf numFmtId="0" fontId="26" fillId="0" borderId="0"/>
    <xf numFmtId="0" fontId="26" fillId="0" borderId="0"/>
    <xf numFmtId="168" fontId="68" fillId="0" borderId="0" applyFont="0" applyFill="0" applyBorder="0" applyAlignment="0" applyProtection="0"/>
    <xf numFmtId="0" fontId="68" fillId="0" borderId="0" applyNumberFormat="0" applyFon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31" fillId="0" borderId="0"/>
    <xf numFmtId="0" fontId="68" fillId="71" borderId="0" applyNumberFormat="0" applyBorder="0" applyAlignment="0" applyProtection="0"/>
    <xf numFmtId="0" fontId="68" fillId="71" borderId="0" applyNumberFormat="0" applyBorder="0" applyAlignment="0" applyProtection="0"/>
    <xf numFmtId="0" fontId="68" fillId="0" borderId="0" applyNumberFormat="0" applyFont="0" applyFill="0" applyBorder="0" applyAlignment="0" applyProtection="0"/>
    <xf numFmtId="0" fontId="23" fillId="0" borderId="0" applyNumberFormat="0" applyFill="0" applyBorder="0" applyAlignment="0" applyProtection="0"/>
    <xf numFmtId="0" fontId="26" fillId="0" borderId="0"/>
    <xf numFmtId="0" fontId="26" fillId="0" borderId="0"/>
    <xf numFmtId="0" fontId="31" fillId="0" borderId="0"/>
    <xf numFmtId="0" fontId="26" fillId="0" borderId="0"/>
    <xf numFmtId="0" fontId="31" fillId="0" borderId="0"/>
    <xf numFmtId="0" fontId="68" fillId="76" borderId="0" applyNumberFormat="0" applyBorder="0" applyAlignment="0" applyProtection="0"/>
    <xf numFmtId="0" fontId="31" fillId="0" borderId="0"/>
    <xf numFmtId="0" fontId="68" fillId="0" borderId="0" applyNumberFormat="0" applyFont="0" applyFill="0" applyBorder="0" applyAlignment="0" applyProtection="0"/>
    <xf numFmtId="0" fontId="26" fillId="0" borderId="0"/>
    <xf numFmtId="0" fontId="68" fillId="76" borderId="0" applyNumberFormat="0" applyBorder="0" applyAlignment="0" applyProtection="0"/>
    <xf numFmtId="0" fontId="31" fillId="0" borderId="0"/>
    <xf numFmtId="0" fontId="69" fillId="76" borderId="0" applyNumberFormat="0" applyBorder="0" applyAlignment="0" applyProtection="0"/>
    <xf numFmtId="0" fontId="26" fillId="0" borderId="0"/>
    <xf numFmtId="0" fontId="26" fillId="0" borderId="0"/>
    <xf numFmtId="0" fontId="26" fillId="0" borderId="0"/>
    <xf numFmtId="0" fontId="26" fillId="0" borderId="0"/>
    <xf numFmtId="0" fontId="68" fillId="76" borderId="0" applyNumberFormat="0" applyBorder="0" applyAlignment="0" applyProtection="0"/>
    <xf numFmtId="0" fontId="26" fillId="0" borderId="0"/>
    <xf numFmtId="0" fontId="26" fillId="0" borderId="0"/>
    <xf numFmtId="0" fontId="26" fillId="0" borderId="0"/>
    <xf numFmtId="0" fontId="72" fillId="84" borderId="0" applyNumberFormat="0" applyBorder="0" applyAlignment="0" applyProtection="0"/>
    <xf numFmtId="0" fontId="31" fillId="0" borderId="0"/>
    <xf numFmtId="0" fontId="31" fillId="0" borderId="0"/>
    <xf numFmtId="0" fontId="68" fillId="76" borderId="0" applyNumberFormat="0" applyBorder="0" applyAlignment="0" applyProtection="0"/>
    <xf numFmtId="0" fontId="26" fillId="0" borderId="0"/>
    <xf numFmtId="0" fontId="68" fillId="76" borderId="0" applyNumberFormat="0" applyBorder="0" applyAlignment="0" applyProtection="0"/>
    <xf numFmtId="0" fontId="31" fillId="0" borderId="0"/>
    <xf numFmtId="0" fontId="31" fillId="0" borderId="0"/>
    <xf numFmtId="0" fontId="26" fillId="0" borderId="0"/>
    <xf numFmtId="0" fontId="69" fillId="76" borderId="0" applyNumberFormat="0" applyBorder="0" applyAlignment="0" applyProtection="0"/>
    <xf numFmtId="223" fontId="69" fillId="0" borderId="0" applyFont="0" applyFill="0" applyBorder="0" applyAlignment="0" applyProtection="0">
      <alignment vertical="top"/>
    </xf>
    <xf numFmtId="0" fontId="26" fillId="0" borderId="0"/>
    <xf numFmtId="168" fontId="68" fillId="0" borderId="0" applyFont="0" applyFill="0" applyBorder="0" applyAlignment="0" applyProtection="0"/>
    <xf numFmtId="0" fontId="26" fillId="0" borderId="0"/>
    <xf numFmtId="0" fontId="68" fillId="29" borderId="0" applyNumberFormat="0" applyBorder="0" applyAlignment="0" applyProtection="0"/>
    <xf numFmtId="0" fontId="68" fillId="29" borderId="0" applyNumberFormat="0" applyBorder="0" applyAlignment="0" applyProtection="0"/>
    <xf numFmtId="0" fontId="31" fillId="0" borderId="0"/>
    <xf numFmtId="0" fontId="68" fillId="76" borderId="0" applyNumberFormat="0" applyBorder="0" applyAlignment="0" applyProtection="0"/>
    <xf numFmtId="0" fontId="68" fillId="118" borderId="0" applyNumberFormat="0" applyBorder="0" applyAlignment="0" applyProtection="0"/>
    <xf numFmtId="0" fontId="31" fillId="0" borderId="0"/>
    <xf numFmtId="0" fontId="26" fillId="0" borderId="0"/>
    <xf numFmtId="0" fontId="26" fillId="0" borderId="0"/>
    <xf numFmtId="0" fontId="68" fillId="29" borderId="0" applyNumberFormat="0" applyBorder="0" applyAlignment="0" applyProtection="0"/>
    <xf numFmtId="0" fontId="31" fillId="0" borderId="0"/>
    <xf numFmtId="0" fontId="31" fillId="0" borderId="0"/>
    <xf numFmtId="0" fontId="26" fillId="0" borderId="0"/>
    <xf numFmtId="0" fontId="31" fillId="0" borderId="0"/>
    <xf numFmtId="0" fontId="31" fillId="0" borderId="0"/>
    <xf numFmtId="0" fontId="68" fillId="35" borderId="0" applyNumberFormat="0" applyBorder="0" applyAlignment="0" applyProtection="0"/>
    <xf numFmtId="0" fontId="68" fillId="29" borderId="0" applyNumberFormat="0" applyBorder="0" applyAlignment="0" applyProtection="0"/>
    <xf numFmtId="0" fontId="26" fillId="0" borderId="0"/>
    <xf numFmtId="0" fontId="68" fillId="29" borderId="0" applyNumberFormat="0" applyBorder="0" applyAlignment="0" applyProtection="0"/>
    <xf numFmtId="0" fontId="26" fillId="0" borderId="0"/>
    <xf numFmtId="0" fontId="26" fillId="0" borderId="0"/>
    <xf numFmtId="0" fontId="31" fillId="0" borderId="0"/>
    <xf numFmtId="0" fontId="26" fillId="0" borderId="0"/>
    <xf numFmtId="0" fontId="26" fillId="0" borderId="0"/>
    <xf numFmtId="0" fontId="26" fillId="0" borderId="0"/>
    <xf numFmtId="0" fontId="68" fillId="76" borderId="0" applyNumberFormat="0" applyBorder="0" applyAlignment="0" applyProtection="0"/>
    <xf numFmtId="0" fontId="26" fillId="0" borderId="0"/>
    <xf numFmtId="0" fontId="26" fillId="0" borderId="0"/>
    <xf numFmtId="0" fontId="31" fillId="0" borderId="0"/>
    <xf numFmtId="0" fontId="31" fillId="0" borderId="0"/>
    <xf numFmtId="0" fontId="26" fillId="0" borderId="0"/>
    <xf numFmtId="0" fontId="133" fillId="76" borderId="0" applyNumberFormat="0" applyBorder="0" applyAlignment="0" applyProtection="0"/>
    <xf numFmtId="0" fontId="26" fillId="0" borderId="0"/>
    <xf numFmtId="0" fontId="26" fillId="0" borderId="0"/>
    <xf numFmtId="0" fontId="26" fillId="0" borderId="0"/>
    <xf numFmtId="0" fontId="68" fillId="76" borderId="0" applyNumberFormat="0" applyBorder="0" applyAlignment="0" applyProtection="0"/>
    <xf numFmtId="0" fontId="26" fillId="0" borderId="0"/>
    <xf numFmtId="0" fontId="68" fillId="76" borderId="0" applyNumberFormat="0" applyBorder="0" applyAlignment="0" applyProtection="0"/>
    <xf numFmtId="0" fontId="31" fillId="0" borderId="0"/>
    <xf numFmtId="0" fontId="26" fillId="0" borderId="0"/>
    <xf numFmtId="0" fontId="68" fillId="76" borderId="0" applyNumberFormat="0" applyBorder="0" applyAlignment="0" applyProtection="0"/>
    <xf numFmtId="0" fontId="68" fillId="76" borderId="0" applyNumberFormat="0" applyBorder="0" applyAlignment="0" applyProtection="0"/>
    <xf numFmtId="0" fontId="31" fillId="0" borderId="0"/>
    <xf numFmtId="0" fontId="31" fillId="0" borderId="0"/>
    <xf numFmtId="0" fontId="26" fillId="0" borderId="0"/>
    <xf numFmtId="0" fontId="26" fillId="0" borderId="0"/>
    <xf numFmtId="0" fontId="68" fillId="76" borderId="0" applyNumberFormat="0" applyBorder="0" applyAlignment="0" applyProtection="0"/>
    <xf numFmtId="0" fontId="68" fillId="76" borderId="0" applyNumberFormat="0" applyBorder="0" applyAlignment="0" applyProtection="0"/>
    <xf numFmtId="0" fontId="26" fillId="0" borderId="0"/>
    <xf numFmtId="0" fontId="68" fillId="35" borderId="0" applyNumberFormat="0" applyBorder="0" applyAlignment="0" applyProtection="0"/>
    <xf numFmtId="0" fontId="68" fillId="76" borderId="0" applyNumberFormat="0" applyBorder="0" applyAlignment="0" applyProtection="0"/>
    <xf numFmtId="0" fontId="68" fillId="76" borderId="0" applyNumberFormat="0" applyBorder="0" applyAlignment="0" applyProtection="0"/>
    <xf numFmtId="0" fontId="26" fillId="0" borderId="0"/>
    <xf numFmtId="0" fontId="68" fillId="76" borderId="0" applyNumberFormat="0" applyBorder="0" applyAlignment="0" applyProtection="0"/>
    <xf numFmtId="0" fontId="68" fillId="76" borderId="0" applyNumberFormat="0" applyBorder="0" applyAlignment="0" applyProtection="0"/>
    <xf numFmtId="0" fontId="68" fillId="60" borderId="0" applyNumberFormat="0" applyBorder="0" applyAlignment="0" applyProtection="0"/>
    <xf numFmtId="0" fontId="68" fillId="0" borderId="0" applyNumberFormat="0" applyFont="0" applyFill="0" applyBorder="0" applyAlignment="0" applyProtection="0"/>
    <xf numFmtId="0" fontId="68" fillId="76" borderId="0" applyNumberFormat="0" applyBorder="0" applyAlignment="0" applyProtection="0"/>
    <xf numFmtId="0" fontId="68" fillId="76" borderId="0" applyNumberFormat="0" applyBorder="0" applyAlignment="0" applyProtection="0"/>
    <xf numFmtId="0" fontId="68" fillId="0" borderId="0" applyNumberFormat="0" applyFont="0" applyFill="0" applyBorder="0" applyAlignment="0" applyProtection="0"/>
    <xf numFmtId="0" fontId="26" fillId="0" borderId="0"/>
    <xf numFmtId="0" fontId="26" fillId="0" borderId="0"/>
    <xf numFmtId="0" fontId="31" fillId="0" borderId="0"/>
    <xf numFmtId="0" fontId="31" fillId="0" borderId="0"/>
    <xf numFmtId="0" fontId="68" fillId="76" borderId="0" applyNumberFormat="0" applyBorder="0" applyAlignment="0" applyProtection="0"/>
    <xf numFmtId="0" fontId="68" fillId="76" borderId="0" applyNumberFormat="0" applyBorder="0" applyAlignment="0" applyProtection="0"/>
    <xf numFmtId="43" fontId="26" fillId="0" borderId="0" applyFont="0" applyFill="0" applyBorder="0" applyAlignment="0" applyProtection="0"/>
    <xf numFmtId="0" fontId="31" fillId="0" borderId="0"/>
    <xf numFmtId="0" fontId="31" fillId="0" borderId="0"/>
    <xf numFmtId="0" fontId="68" fillId="76" borderId="0" applyNumberFormat="0" applyBorder="0" applyAlignment="0" applyProtection="0"/>
    <xf numFmtId="0" fontId="68" fillId="76" borderId="0" applyNumberFormat="0" applyBorder="0" applyAlignment="0" applyProtection="0"/>
    <xf numFmtId="0" fontId="31" fillId="0" borderId="0"/>
    <xf numFmtId="0" fontId="31" fillId="0" borderId="0"/>
    <xf numFmtId="0" fontId="68" fillId="35" borderId="0" applyNumberFormat="0" applyBorder="0" applyAlignment="0" applyProtection="0"/>
    <xf numFmtId="0" fontId="68" fillId="35" borderId="0" applyNumberFormat="0" applyBorder="0" applyAlignment="0" applyProtection="0"/>
    <xf numFmtId="0" fontId="31" fillId="0" borderId="0"/>
    <xf numFmtId="0" fontId="26" fillId="0" borderId="0"/>
    <xf numFmtId="0" fontId="26" fillId="0" borderId="0"/>
    <xf numFmtId="0" fontId="31" fillId="0" borderId="0"/>
    <xf numFmtId="0" fontId="68" fillId="76" borderId="0" applyNumberFormat="0" applyBorder="0" applyAlignment="0" applyProtection="0"/>
    <xf numFmtId="0" fontId="68" fillId="76" borderId="0" applyNumberFormat="0" applyBorder="0" applyAlignment="0" applyProtection="0"/>
    <xf numFmtId="43" fontId="26" fillId="0" borderId="0" applyFont="0" applyFill="0" applyBorder="0" applyAlignment="0" applyProtection="0"/>
    <xf numFmtId="0" fontId="26" fillId="0" borderId="0"/>
    <xf numFmtId="0" fontId="26" fillId="0" borderId="0"/>
    <xf numFmtId="0" fontId="31" fillId="0" borderId="0"/>
    <xf numFmtId="0" fontId="31" fillId="0" borderId="0"/>
    <xf numFmtId="0" fontId="68" fillId="76" borderId="0" applyNumberFormat="0" applyBorder="0" applyAlignment="0" applyProtection="0"/>
    <xf numFmtId="0" fontId="68" fillId="76" borderId="0" applyNumberFormat="0" applyBorder="0" applyAlignment="0" applyProtection="0"/>
    <xf numFmtId="0" fontId="31" fillId="0" borderId="0"/>
    <xf numFmtId="0" fontId="31" fillId="0" borderId="0"/>
    <xf numFmtId="0" fontId="26" fillId="0" borderId="0"/>
    <xf numFmtId="0" fontId="26" fillId="0" borderId="0"/>
    <xf numFmtId="42" fontId="26" fillId="0" borderId="0" applyFont="0" applyFill="0" applyBorder="0" applyAlignment="0" applyProtection="0"/>
    <xf numFmtId="0" fontId="31" fillId="0" borderId="0"/>
    <xf numFmtId="0" fontId="31" fillId="0" borderId="0"/>
    <xf numFmtId="0" fontId="68" fillId="76" borderId="0" applyNumberFormat="0" applyBorder="0" applyAlignment="0" applyProtection="0"/>
    <xf numFmtId="0" fontId="68" fillId="76" borderId="0" applyNumberFormat="0" applyBorder="0" applyAlignment="0" applyProtection="0"/>
    <xf numFmtId="0" fontId="68" fillId="76" borderId="0" applyNumberFormat="0" applyBorder="0" applyAlignment="0" applyProtection="0"/>
    <xf numFmtId="0" fontId="68" fillId="76" borderId="0" applyNumberFormat="0" applyBorder="0" applyAlignment="0" applyProtection="0"/>
    <xf numFmtId="42" fontId="68" fillId="0" borderId="0" applyFont="0" applyFill="0" applyBorder="0" applyAlignment="0" applyProtection="0"/>
    <xf numFmtId="0" fontId="68" fillId="83" borderId="0" applyNumberFormat="0" applyBorder="0" applyAlignment="0" applyProtection="0"/>
    <xf numFmtId="0" fontId="68" fillId="76" borderId="0" applyNumberFormat="0" applyBorder="0" applyAlignment="0" applyProtection="0"/>
    <xf numFmtId="0" fontId="68" fillId="76" borderId="0" applyNumberFormat="0" applyBorder="0" applyAlignment="0" applyProtection="0"/>
    <xf numFmtId="0" fontId="68" fillId="33" borderId="0" applyNumberFormat="0" applyBorder="0" applyAlignment="0" applyProtection="0"/>
    <xf numFmtId="0" fontId="68" fillId="76" borderId="0" applyNumberFormat="0" applyBorder="0" applyAlignment="0" applyProtection="0"/>
    <xf numFmtId="0" fontId="68" fillId="76" borderId="0" applyNumberFormat="0" applyBorder="0" applyAlignment="0" applyProtection="0"/>
    <xf numFmtId="0" fontId="68" fillId="60" borderId="0" applyNumberFormat="0" applyBorder="0" applyAlignment="0" applyProtection="0"/>
    <xf numFmtId="0" fontId="68" fillId="60" borderId="0" applyNumberFormat="0" applyBorder="0" applyAlignment="0" applyProtection="0"/>
    <xf numFmtId="0" fontId="26" fillId="0" borderId="0"/>
    <xf numFmtId="0" fontId="26" fillId="0" borderId="0"/>
    <xf numFmtId="0" fontId="68" fillId="76" borderId="0" applyNumberFormat="0" applyBorder="0" applyAlignment="0" applyProtection="0"/>
    <xf numFmtId="0" fontId="68" fillId="76" borderId="0" applyNumberFormat="0" applyBorder="0" applyAlignment="0" applyProtection="0"/>
    <xf numFmtId="0" fontId="68" fillId="76" borderId="0" applyNumberFormat="0" applyBorder="0" applyAlignment="0" applyProtection="0"/>
    <xf numFmtId="0" fontId="68" fillId="76" borderId="0" applyNumberFormat="0" applyBorder="0" applyAlignment="0" applyProtection="0"/>
    <xf numFmtId="0" fontId="26" fillId="0" borderId="0"/>
    <xf numFmtId="184" fontId="133" fillId="96" borderId="0" applyNumberFormat="0" applyBorder="0" applyAlignment="0" applyProtection="0"/>
    <xf numFmtId="0" fontId="68" fillId="29" borderId="0" applyNumberFormat="0" applyBorder="0" applyAlignment="0" applyProtection="0"/>
    <xf numFmtId="0" fontId="26" fillId="0" borderId="0"/>
    <xf numFmtId="0" fontId="68" fillId="29" borderId="0" applyNumberFormat="0" applyBorder="0" applyAlignment="0" applyProtection="0"/>
    <xf numFmtId="0" fontId="26" fillId="0" borderId="0"/>
    <xf numFmtId="0" fontId="26" fillId="0" borderId="0"/>
    <xf numFmtId="0" fontId="26" fillId="0" borderId="0"/>
    <xf numFmtId="0" fontId="26" fillId="0" borderId="0"/>
    <xf numFmtId="0" fontId="26" fillId="0" borderId="0"/>
    <xf numFmtId="0" fontId="68" fillId="76" borderId="0" applyNumberFormat="0" applyBorder="0" applyAlignment="0" applyProtection="0"/>
    <xf numFmtId="0" fontId="133" fillId="96" borderId="0" applyNumberFormat="0" applyBorder="0" applyAlignment="0" applyProtection="0"/>
    <xf numFmtId="0" fontId="68" fillId="29" borderId="0" applyNumberFormat="0" applyBorder="0" applyAlignment="0" applyProtection="0"/>
    <xf numFmtId="0" fontId="26" fillId="0" borderId="0"/>
    <xf numFmtId="0" fontId="26" fillId="0" borderId="0"/>
    <xf numFmtId="0" fontId="31" fillId="0" borderId="0"/>
    <xf numFmtId="0" fontId="31" fillId="0" borderId="0"/>
    <xf numFmtId="0" fontId="26" fillId="0" borderId="0"/>
    <xf numFmtId="0" fontId="72" fillId="84" borderId="0" applyNumberFormat="0" applyBorder="0" applyAlignment="0" applyProtection="0"/>
    <xf numFmtId="0" fontId="68" fillId="71" borderId="0" applyNumberFormat="0" applyBorder="0" applyAlignment="0" applyProtection="0"/>
    <xf numFmtId="0" fontId="68" fillId="29" borderId="0" applyNumberFormat="0" applyBorder="0" applyAlignment="0" applyProtection="0"/>
    <xf numFmtId="0" fontId="26" fillId="0" borderId="0"/>
    <xf numFmtId="0" fontId="26" fillId="0" borderId="0"/>
    <xf numFmtId="0" fontId="26" fillId="0" borderId="0"/>
    <xf numFmtId="0" fontId="26" fillId="0" borderId="0"/>
    <xf numFmtId="0" fontId="26" fillId="0" borderId="0"/>
    <xf numFmtId="0" fontId="21" fillId="0" borderId="0"/>
    <xf numFmtId="0" fontId="68" fillId="114" borderId="0" applyNumberFormat="0" applyBorder="0" applyAlignment="0" applyProtection="0"/>
    <xf numFmtId="0" fontId="23" fillId="0" borderId="0" applyNumberFormat="0" applyFill="0" applyBorder="0" applyAlignment="0" applyProtection="0"/>
    <xf numFmtId="0" fontId="68" fillId="71" borderId="0" applyNumberFormat="0" applyBorder="0" applyAlignment="0" applyProtection="0"/>
    <xf numFmtId="0" fontId="68" fillId="71" borderId="0" applyNumberFormat="0" applyBorder="0" applyAlignment="0" applyProtection="0"/>
    <xf numFmtId="0" fontId="68" fillId="76" borderId="0" applyNumberFormat="0" applyBorder="0" applyAlignment="0" applyProtection="0"/>
    <xf numFmtId="0" fontId="26" fillId="0" borderId="0"/>
    <xf numFmtId="0" fontId="68" fillId="76" borderId="0" applyNumberFormat="0" applyBorder="0" applyAlignment="0" applyProtection="0"/>
    <xf numFmtId="0" fontId="68" fillId="76" borderId="0" applyNumberFormat="0" applyBorder="0" applyAlignment="0" applyProtection="0"/>
    <xf numFmtId="42" fontId="68" fillId="0" borderId="0" applyFont="0" applyFill="0" applyBorder="0" applyAlignment="0" applyProtection="0"/>
    <xf numFmtId="0" fontId="26" fillId="0" borderId="0"/>
    <xf numFmtId="0" fontId="26" fillId="0" borderId="0"/>
    <xf numFmtId="0" fontId="31" fillId="0" borderId="0"/>
    <xf numFmtId="0" fontId="31" fillId="0" borderId="0"/>
    <xf numFmtId="0" fontId="68" fillId="76" borderId="0" applyNumberFormat="0" applyBorder="0" applyAlignment="0" applyProtection="0"/>
    <xf numFmtId="0" fontId="68" fillId="76" borderId="0" applyNumberFormat="0" applyBorder="0" applyAlignment="0" applyProtection="0"/>
    <xf numFmtId="0" fontId="31" fillId="0" borderId="0"/>
    <xf numFmtId="0" fontId="31" fillId="0" borderId="0"/>
    <xf numFmtId="0" fontId="68" fillId="33" borderId="0" applyNumberFormat="0" applyBorder="0" applyAlignment="0" applyProtection="0"/>
    <xf numFmtId="0" fontId="68" fillId="33" borderId="0" applyNumberFormat="0" applyBorder="0" applyAlignment="0" applyProtection="0"/>
    <xf numFmtId="0" fontId="26" fillId="0" borderId="0"/>
    <xf numFmtId="0" fontId="68" fillId="60" borderId="0" applyNumberFormat="0" applyBorder="0" applyAlignment="0" applyProtection="0"/>
    <xf numFmtId="0" fontId="21" fillId="0" borderId="0"/>
    <xf numFmtId="0" fontId="26" fillId="0" borderId="0"/>
    <xf numFmtId="0" fontId="68" fillId="76" borderId="0" applyNumberFormat="0" applyBorder="0" applyAlignment="0" applyProtection="0"/>
    <xf numFmtId="0" fontId="68" fillId="76" borderId="0" applyNumberFormat="0" applyBorder="0" applyAlignment="0" applyProtection="0"/>
    <xf numFmtId="0" fontId="68" fillId="0" borderId="0" applyNumberFormat="0" applyFont="0" applyFill="0" applyBorder="0" applyAlignment="0" applyProtection="0"/>
    <xf numFmtId="168" fontId="26" fillId="0" borderId="0" applyFont="0" applyFill="0" applyBorder="0" applyAlignment="0" applyProtection="0"/>
    <xf numFmtId="0" fontId="68" fillId="71" borderId="0" applyNumberFormat="0" applyBorder="0" applyAlignment="0" applyProtection="0"/>
    <xf numFmtId="0" fontId="31" fillId="0" borderId="0"/>
    <xf numFmtId="42" fontId="68" fillId="0" borderId="0" applyFont="0" applyFill="0" applyBorder="0" applyAlignment="0" applyProtection="0"/>
    <xf numFmtId="0" fontId="68" fillId="76" borderId="0" applyNumberFormat="0" applyBorder="0" applyAlignment="0" applyProtection="0"/>
    <xf numFmtId="0" fontId="68" fillId="76" borderId="0" applyNumberFormat="0" applyBorder="0" applyAlignment="0" applyProtection="0"/>
    <xf numFmtId="0" fontId="26" fillId="0" borderId="0"/>
    <xf numFmtId="168" fontId="68" fillId="0" borderId="0" applyFont="0" applyFill="0" applyBorder="0" applyAlignment="0" applyProtection="0"/>
    <xf numFmtId="0" fontId="68" fillId="0" borderId="0" applyNumberFormat="0" applyFont="0" applyFill="0" applyBorder="0" applyAlignment="0" applyProtection="0"/>
    <xf numFmtId="43" fontId="26" fillId="0" borderId="0" applyFont="0" applyFill="0" applyBorder="0" applyAlignment="0" applyProtection="0"/>
    <xf numFmtId="0" fontId="72" fillId="25" borderId="0" applyNumberFormat="0" applyBorder="0" applyAlignment="0" applyProtection="0"/>
    <xf numFmtId="42" fontId="26" fillId="0" borderId="0" applyFont="0" applyFill="0" applyBorder="0" applyAlignment="0" applyProtection="0"/>
    <xf numFmtId="168" fontId="21" fillId="0" borderId="0" applyFont="0" applyFill="0" applyBorder="0" applyAlignment="0" applyProtection="0"/>
    <xf numFmtId="0" fontId="31" fillId="0" borderId="0"/>
    <xf numFmtId="42" fontId="68" fillId="0" borderId="0" applyFont="0" applyFill="0" applyBorder="0" applyAlignment="0" applyProtection="0"/>
    <xf numFmtId="0" fontId="68" fillId="76" borderId="0" applyNumberFormat="0" applyBorder="0" applyAlignment="0" applyProtection="0"/>
    <xf numFmtId="0" fontId="68" fillId="76" borderId="0" applyNumberFormat="0" applyBorder="0" applyAlignment="0" applyProtection="0"/>
    <xf numFmtId="0" fontId="68" fillId="60" borderId="0" applyNumberFormat="0" applyBorder="0" applyAlignment="0" applyProtection="0"/>
    <xf numFmtId="0" fontId="68" fillId="60" borderId="0" applyNumberFormat="0" applyBorder="0" applyAlignment="0" applyProtection="0"/>
    <xf numFmtId="0" fontId="68" fillId="33" borderId="0" applyNumberFormat="0" applyBorder="0" applyAlignment="0" applyProtection="0"/>
    <xf numFmtId="0" fontId="68" fillId="33" borderId="0" applyNumberFormat="0" applyBorder="0" applyAlignment="0" applyProtection="0"/>
    <xf numFmtId="43" fontId="21" fillId="0" borderId="0" applyFont="0" applyFill="0" applyBorder="0" applyAlignment="0" applyProtection="0"/>
    <xf numFmtId="0" fontId="26" fillId="0" borderId="0"/>
    <xf numFmtId="42" fontId="68" fillId="0" borderId="0" applyFont="0" applyFill="0" applyBorder="0" applyAlignment="0" applyProtection="0"/>
    <xf numFmtId="0" fontId="26" fillId="0" borderId="0"/>
    <xf numFmtId="0" fontId="26" fillId="0" borderId="0"/>
    <xf numFmtId="0" fontId="68" fillId="76" borderId="0" applyNumberFormat="0" applyBorder="0" applyAlignment="0" applyProtection="0"/>
    <xf numFmtId="0" fontId="68" fillId="76" borderId="0" applyNumberFormat="0" applyBorder="0" applyAlignment="0" applyProtection="0"/>
    <xf numFmtId="0" fontId="31" fillId="0" borderId="0"/>
    <xf numFmtId="0" fontId="31" fillId="0" borderId="0"/>
    <xf numFmtId="0" fontId="26" fillId="0" borderId="0"/>
    <xf numFmtId="0" fontId="68" fillId="33" borderId="0" applyNumberFormat="0" applyBorder="0" applyAlignment="0" applyProtection="0"/>
    <xf numFmtId="0" fontId="68" fillId="71" borderId="0" applyNumberFormat="0" applyBorder="0" applyAlignment="0" applyProtection="0"/>
    <xf numFmtId="0" fontId="31" fillId="0" borderId="0"/>
    <xf numFmtId="42" fontId="68" fillId="0" borderId="0" applyFont="0" applyFill="0" applyBorder="0" applyAlignment="0" applyProtection="0"/>
    <xf numFmtId="0" fontId="68" fillId="76" borderId="0" applyNumberFormat="0" applyBorder="0" applyAlignment="0" applyProtection="0"/>
    <xf numFmtId="0" fontId="68" fillId="76" borderId="0" applyNumberFormat="0" applyBorder="0" applyAlignment="0" applyProtection="0"/>
    <xf numFmtId="0" fontId="69" fillId="71" borderId="0" applyNumberFormat="0" applyBorder="0" applyAlignment="0" applyProtection="0"/>
    <xf numFmtId="0" fontId="68" fillId="76" borderId="0" applyNumberFormat="0" applyBorder="0" applyAlignment="0" applyProtection="0"/>
    <xf numFmtId="0" fontId="68" fillId="76" borderId="0" applyNumberFormat="0" applyBorder="0" applyAlignment="0" applyProtection="0"/>
    <xf numFmtId="0" fontId="68" fillId="63" borderId="0" applyNumberFormat="0" applyBorder="0" applyAlignment="0" applyProtection="0"/>
    <xf numFmtId="0" fontId="31" fillId="0" borderId="0"/>
    <xf numFmtId="0" fontId="26" fillId="0" borderId="0"/>
    <xf numFmtId="0" fontId="26" fillId="0" borderId="0"/>
    <xf numFmtId="0" fontId="21" fillId="0" borderId="0"/>
    <xf numFmtId="0" fontId="68" fillId="76" borderId="0" applyNumberFormat="0" applyBorder="0" applyAlignment="0" applyProtection="0"/>
    <xf numFmtId="0" fontId="68" fillId="76" borderId="0" applyNumberFormat="0" applyBorder="0" applyAlignment="0" applyProtection="0"/>
    <xf numFmtId="0" fontId="68" fillId="0" borderId="0" applyNumberFormat="0" applyFont="0" applyFill="0" applyBorder="0" applyAlignment="0" applyProtection="0"/>
    <xf numFmtId="168" fontId="26" fillId="0" borderId="0" applyFont="0" applyFill="0" applyBorder="0" applyAlignment="0" applyProtection="0"/>
    <xf numFmtId="0" fontId="26" fillId="0" borderId="0"/>
    <xf numFmtId="0" fontId="26" fillId="0" borderId="0"/>
    <xf numFmtId="0" fontId="21" fillId="0" borderId="0"/>
    <xf numFmtId="0" fontId="31" fillId="0" borderId="0"/>
    <xf numFmtId="0" fontId="26" fillId="0" borderId="0"/>
    <xf numFmtId="0" fontId="31" fillId="0" borderId="0"/>
    <xf numFmtId="0" fontId="68" fillId="76" borderId="0" applyNumberFormat="0" applyBorder="0" applyAlignment="0" applyProtection="0"/>
    <xf numFmtId="0" fontId="68" fillId="76" borderId="0" applyNumberFormat="0" applyBorder="0" applyAlignment="0" applyProtection="0"/>
    <xf numFmtId="0" fontId="68" fillId="60" borderId="0" applyNumberFormat="0" applyBorder="0" applyAlignment="0" applyProtection="0"/>
    <xf numFmtId="0" fontId="68" fillId="60" borderId="0" applyNumberFormat="0" applyBorder="0" applyAlignment="0" applyProtection="0"/>
    <xf numFmtId="0" fontId="26" fillId="0" borderId="0"/>
    <xf numFmtId="0" fontId="26" fillId="0" borderId="0"/>
    <xf numFmtId="0" fontId="26" fillId="0" borderId="0"/>
    <xf numFmtId="0" fontId="26" fillId="0" borderId="0"/>
    <xf numFmtId="0" fontId="21" fillId="0" borderId="0"/>
    <xf numFmtId="0" fontId="31" fillId="0" borderId="0"/>
    <xf numFmtId="0" fontId="31" fillId="0" borderId="0"/>
    <xf numFmtId="0" fontId="31" fillId="0" borderId="0"/>
    <xf numFmtId="42" fontId="68" fillId="0" borderId="0" applyFont="0" applyFill="0" applyBorder="0" applyAlignment="0" applyProtection="0"/>
    <xf numFmtId="0" fontId="26" fillId="0" borderId="0"/>
    <xf numFmtId="0" fontId="26" fillId="0" borderId="0"/>
    <xf numFmtId="0" fontId="26" fillId="0" borderId="0"/>
    <xf numFmtId="0" fontId="26" fillId="0" borderId="0"/>
    <xf numFmtId="0" fontId="68" fillId="76" borderId="0" applyNumberFormat="0" applyBorder="0" applyAlignment="0" applyProtection="0"/>
    <xf numFmtId="0" fontId="68" fillId="76" borderId="0" applyNumberFormat="0" applyBorder="0" applyAlignment="0" applyProtection="0"/>
    <xf numFmtId="0" fontId="68" fillId="71" borderId="0" applyNumberFormat="0" applyBorder="0" applyAlignment="0" applyProtection="0"/>
    <xf numFmtId="0" fontId="26" fillId="0" borderId="0"/>
    <xf numFmtId="0" fontId="26" fillId="0" borderId="0"/>
    <xf numFmtId="0" fontId="31" fillId="0" borderId="0"/>
    <xf numFmtId="0" fontId="68" fillId="76" borderId="0" applyNumberFormat="0" applyBorder="0" applyAlignment="0" applyProtection="0"/>
    <xf numFmtId="0" fontId="68" fillId="76" borderId="0" applyNumberFormat="0" applyBorder="0" applyAlignment="0" applyProtection="0"/>
    <xf numFmtId="0" fontId="133" fillId="96" borderId="0" applyNumberFormat="0" applyBorder="0" applyAlignment="0" applyProtection="0"/>
    <xf numFmtId="0" fontId="31" fillId="0" borderId="0"/>
    <xf numFmtId="0" fontId="31" fillId="0" borderId="0"/>
    <xf numFmtId="0" fontId="26" fillId="0" borderId="0"/>
    <xf numFmtId="0" fontId="31" fillId="0" borderId="0"/>
    <xf numFmtId="0" fontId="72" fillId="122" borderId="0" applyNumberFormat="0" applyBorder="0" applyAlignment="0" applyProtection="0"/>
    <xf numFmtId="0" fontId="68" fillId="76" borderId="0" applyNumberFormat="0" applyBorder="0" applyAlignment="0" applyProtection="0"/>
    <xf numFmtId="0" fontId="68" fillId="76" borderId="0" applyNumberFormat="0" applyBorder="0" applyAlignment="0" applyProtection="0"/>
    <xf numFmtId="168" fontId="68" fillId="0" borderId="0" applyFont="0" applyFill="0" applyBorder="0" applyAlignment="0" applyProtection="0"/>
    <xf numFmtId="0" fontId="31" fillId="0" borderId="0"/>
    <xf numFmtId="0" fontId="26" fillId="0" borderId="0"/>
    <xf numFmtId="42" fontId="26" fillId="0" borderId="0" applyFont="0" applyFill="0" applyBorder="0" applyAlignment="0" applyProtection="0"/>
    <xf numFmtId="0" fontId="31" fillId="0" borderId="0"/>
    <xf numFmtId="0" fontId="26" fillId="0" borderId="0"/>
    <xf numFmtId="0" fontId="68" fillId="71" borderId="0" applyNumberFormat="0" applyBorder="0" applyAlignment="0" applyProtection="0"/>
    <xf numFmtId="0" fontId="31" fillId="0" borderId="0"/>
    <xf numFmtId="0" fontId="31" fillId="0" borderId="0"/>
    <xf numFmtId="0" fontId="21" fillId="0" borderId="0"/>
    <xf numFmtId="0" fontId="68" fillId="76" borderId="0" applyNumberFormat="0" applyBorder="0" applyAlignment="0" applyProtection="0"/>
    <xf numFmtId="0" fontId="68" fillId="76" borderId="0" applyNumberFormat="0" applyBorder="0" applyAlignment="0" applyProtection="0"/>
    <xf numFmtId="168" fontId="68" fillId="0" borderId="0" applyFont="0" applyFill="0" applyBorder="0" applyAlignment="0" applyProtection="0"/>
    <xf numFmtId="168" fontId="26" fillId="0" borderId="0" applyFont="0" applyFill="0" applyBorder="0" applyAlignment="0" applyProtection="0"/>
    <xf numFmtId="0" fontId="26" fillId="0" borderId="0"/>
    <xf numFmtId="0" fontId="26" fillId="0" borderId="0"/>
    <xf numFmtId="0" fontId="31" fillId="0" borderId="0"/>
    <xf numFmtId="0" fontId="31" fillId="0" borderId="0"/>
    <xf numFmtId="0" fontId="26" fillId="0" borderId="0"/>
    <xf numFmtId="0" fontId="68" fillId="71" borderId="0" applyNumberFormat="0" applyBorder="0" applyAlignment="0" applyProtection="0"/>
    <xf numFmtId="0" fontId="26" fillId="0" borderId="0"/>
    <xf numFmtId="0" fontId="26" fillId="0" borderId="0"/>
    <xf numFmtId="0" fontId="26" fillId="0" borderId="0"/>
    <xf numFmtId="42" fontId="26" fillId="0" borderId="0" applyFont="0" applyFill="0" applyBorder="0" applyAlignment="0" applyProtection="0"/>
    <xf numFmtId="0" fontId="31" fillId="0" borderId="0"/>
    <xf numFmtId="0" fontId="31" fillId="0" borderId="0"/>
    <xf numFmtId="0" fontId="68" fillId="76" borderId="0" applyNumberFormat="0" applyBorder="0" applyAlignment="0" applyProtection="0"/>
    <xf numFmtId="0" fontId="68" fillId="76" borderId="0" applyNumberFormat="0" applyBorder="0" applyAlignment="0" applyProtection="0"/>
    <xf numFmtId="168" fontId="68" fillId="0" borderId="0" applyFont="0" applyFill="0" applyBorder="0" applyAlignment="0" applyProtection="0"/>
    <xf numFmtId="0" fontId="31" fillId="0" borderId="0"/>
    <xf numFmtId="42" fontId="68" fillId="0" borderId="0" applyFont="0" applyFill="0" applyBorder="0" applyAlignment="0" applyProtection="0"/>
    <xf numFmtId="0" fontId="31" fillId="0" borderId="0"/>
    <xf numFmtId="0" fontId="31" fillId="0" borderId="0"/>
    <xf numFmtId="0" fontId="31" fillId="0" borderId="0"/>
    <xf numFmtId="0" fontId="26" fillId="0" borderId="0"/>
    <xf numFmtId="168" fontId="68" fillId="0" borderId="0" applyFont="0" applyFill="0" applyBorder="0" applyAlignment="0" applyProtection="0"/>
    <xf numFmtId="43" fontId="68" fillId="0" borderId="0" applyFont="0" applyFill="0" applyBorder="0" applyAlignment="0" applyProtection="0"/>
    <xf numFmtId="0" fontId="68" fillId="33" borderId="0" applyNumberFormat="0" applyBorder="0" applyAlignment="0" applyProtection="0"/>
    <xf numFmtId="0" fontId="68" fillId="33" borderId="0" applyNumberFormat="0" applyBorder="0" applyAlignment="0" applyProtection="0"/>
    <xf numFmtId="0" fontId="21" fillId="0" borderId="0"/>
    <xf numFmtId="0" fontId="31" fillId="0" borderId="0"/>
    <xf numFmtId="0" fontId="31" fillId="0" borderId="0"/>
    <xf numFmtId="0" fontId="31" fillId="0" borderId="0"/>
    <xf numFmtId="0" fontId="31" fillId="0" borderId="0"/>
    <xf numFmtId="0" fontId="68" fillId="60" borderId="0" applyNumberFormat="0" applyBorder="0" applyAlignment="0" applyProtection="0"/>
    <xf numFmtId="0" fontId="68" fillId="60" borderId="0" applyNumberFormat="0" applyBorder="0" applyAlignment="0" applyProtection="0"/>
    <xf numFmtId="43" fontId="21" fillId="0" borderId="0" applyFont="0" applyFill="0" applyBorder="0" applyAlignment="0" applyProtection="0"/>
    <xf numFmtId="0" fontId="68" fillId="76" borderId="0" applyNumberFormat="0" applyBorder="0" applyAlignment="0" applyProtection="0"/>
    <xf numFmtId="0" fontId="68" fillId="76" borderId="0" applyNumberFormat="0" applyBorder="0" applyAlignment="0" applyProtection="0"/>
    <xf numFmtId="168" fontId="68" fillId="0" borderId="0" applyFont="0" applyFill="0" applyBorder="0" applyAlignment="0" applyProtection="0"/>
    <xf numFmtId="168" fontId="68" fillId="0" borderId="0" applyFont="0" applyFill="0" applyBorder="0" applyAlignment="0" applyProtection="0"/>
    <xf numFmtId="43" fontId="68" fillId="0" borderId="0" applyFont="0" applyFill="0" applyBorder="0" applyAlignment="0" applyProtection="0"/>
    <xf numFmtId="0" fontId="68" fillId="33" borderId="0" applyNumberFormat="0" applyBorder="0" applyAlignment="0" applyProtection="0"/>
    <xf numFmtId="0" fontId="68" fillId="33" borderId="0" applyNumberFormat="0" applyBorder="0" applyAlignment="0" applyProtection="0"/>
    <xf numFmtId="0" fontId="21" fillId="0" borderId="0"/>
    <xf numFmtId="0" fontId="31" fillId="0" borderId="0"/>
    <xf numFmtId="0" fontId="31" fillId="0" borderId="0"/>
    <xf numFmtId="0" fontId="26" fillId="0" borderId="0"/>
    <xf numFmtId="0" fontId="31" fillId="0" borderId="0"/>
    <xf numFmtId="0" fontId="26" fillId="0" borderId="0"/>
    <xf numFmtId="0" fontId="26" fillId="0" borderId="0"/>
    <xf numFmtId="0" fontId="68" fillId="76" borderId="0" applyNumberFormat="0" applyBorder="0" applyAlignment="0" applyProtection="0"/>
    <xf numFmtId="0" fontId="68" fillId="76" borderId="0" applyNumberFormat="0" applyBorder="0" applyAlignment="0" applyProtection="0"/>
    <xf numFmtId="168" fontId="68" fillId="0" borderId="0" applyFont="0" applyFill="0" applyBorder="0" applyAlignment="0" applyProtection="0"/>
    <xf numFmtId="0" fontId="68" fillId="71" borderId="0" applyNumberFormat="0" applyBorder="0" applyAlignment="0" applyProtection="0"/>
    <xf numFmtId="0" fontId="26" fillId="0" borderId="0"/>
    <xf numFmtId="0" fontId="26" fillId="0" borderId="0"/>
    <xf numFmtId="42" fontId="26" fillId="0" borderId="0" applyFont="0" applyFill="0" applyBorder="0" applyAlignment="0" applyProtection="0"/>
    <xf numFmtId="0" fontId="31" fillId="0" borderId="0"/>
    <xf numFmtId="0" fontId="31" fillId="0" borderId="0"/>
    <xf numFmtId="0" fontId="68" fillId="76" borderId="0" applyNumberFormat="0" applyBorder="0" applyAlignment="0" applyProtection="0"/>
    <xf numFmtId="0" fontId="68" fillId="76" borderId="0" applyNumberFormat="0" applyBorder="0" applyAlignment="0" applyProtection="0"/>
    <xf numFmtId="168" fontId="68" fillId="0" borderId="0" applyFont="0" applyFill="0" applyBorder="0" applyAlignment="0" applyProtection="0"/>
    <xf numFmtId="0" fontId="68" fillId="76" borderId="0" applyNumberFormat="0" applyBorder="0" applyAlignment="0" applyProtection="0"/>
    <xf numFmtId="0" fontId="68" fillId="76" borderId="0" applyNumberFormat="0" applyBorder="0" applyAlignment="0" applyProtection="0"/>
    <xf numFmtId="0" fontId="68" fillId="60" borderId="0" applyNumberFormat="0" applyBorder="0" applyAlignment="0" applyProtection="0"/>
    <xf numFmtId="0" fontId="68" fillId="60" borderId="0" applyNumberFormat="0" applyBorder="0" applyAlignment="0" applyProtection="0"/>
    <xf numFmtId="0" fontId="31" fillId="0" borderId="0"/>
    <xf numFmtId="0" fontId="68" fillId="76" borderId="0" applyNumberFormat="0" applyBorder="0" applyAlignment="0" applyProtection="0"/>
    <xf numFmtId="0" fontId="68" fillId="76" borderId="0" applyNumberFormat="0" applyBorder="0" applyAlignment="0" applyProtection="0"/>
    <xf numFmtId="0" fontId="26" fillId="0" borderId="0"/>
    <xf numFmtId="0" fontId="26" fillId="0" borderId="0"/>
    <xf numFmtId="168" fontId="68" fillId="0" borderId="0" applyFont="0" applyFill="0" applyBorder="0" applyAlignment="0" applyProtection="0"/>
    <xf numFmtId="0" fontId="26" fillId="0" borderId="0"/>
    <xf numFmtId="184" fontId="68" fillId="29" borderId="0" applyNumberFormat="0" applyBorder="0" applyAlignment="0" applyProtection="0"/>
    <xf numFmtId="0" fontId="68" fillId="29" borderId="0" applyNumberFormat="0" applyBorder="0" applyAlignment="0" applyProtection="0"/>
    <xf numFmtId="0" fontId="68" fillId="29" borderId="0" applyNumberFormat="0" applyBorder="0" applyAlignment="0" applyProtection="0"/>
    <xf numFmtId="0" fontId="68" fillId="29" borderId="0" applyNumberFormat="0" applyBorder="0" applyAlignment="0" applyProtection="0"/>
    <xf numFmtId="0" fontId="68" fillId="29" borderId="0" applyNumberFormat="0" applyBorder="0" applyAlignment="0" applyProtection="0"/>
    <xf numFmtId="0" fontId="68" fillId="29" borderId="0" applyNumberFormat="0" applyBorder="0" applyAlignment="0" applyProtection="0"/>
    <xf numFmtId="0" fontId="72" fillId="84" borderId="0" applyNumberFormat="0" applyBorder="0" applyAlignment="0" applyProtection="0"/>
    <xf numFmtId="0" fontId="26" fillId="0" borderId="0"/>
    <xf numFmtId="0" fontId="26" fillId="0" borderId="0"/>
    <xf numFmtId="0" fontId="26" fillId="0" borderId="0"/>
    <xf numFmtId="0" fontId="68" fillId="71" borderId="0" applyNumberFormat="0" applyBorder="0" applyAlignment="0" applyProtection="0"/>
    <xf numFmtId="0" fontId="68" fillId="71" borderId="0" applyNumberFormat="0" applyBorder="0" applyAlignment="0" applyProtection="0"/>
    <xf numFmtId="0" fontId="72" fillId="29" borderId="0" applyNumberFormat="0" applyBorder="0" applyAlignment="0" applyProtection="0"/>
    <xf numFmtId="0" fontId="68" fillId="29" borderId="0" applyNumberFormat="0" applyBorder="0" applyAlignment="0" applyProtection="0"/>
    <xf numFmtId="0" fontId="68" fillId="29" borderId="0" applyNumberFormat="0" applyBorder="0" applyAlignment="0" applyProtection="0"/>
    <xf numFmtId="0" fontId="26" fillId="0" borderId="0"/>
    <xf numFmtId="0" fontId="26" fillId="0" borderId="0"/>
    <xf numFmtId="0" fontId="26" fillId="0" borderId="0"/>
    <xf numFmtId="0" fontId="31" fillId="0" borderId="0"/>
    <xf numFmtId="0" fontId="68" fillId="76" borderId="0" applyNumberFormat="0" applyBorder="0" applyAlignment="0" applyProtection="0"/>
    <xf numFmtId="0" fontId="26" fillId="0" borderId="0"/>
    <xf numFmtId="0" fontId="68" fillId="71" borderId="0" applyNumberFormat="0" applyBorder="0" applyAlignment="0" applyProtection="0"/>
    <xf numFmtId="0" fontId="68" fillId="71" borderId="0" applyNumberFormat="0" applyBorder="0" applyAlignment="0" applyProtection="0"/>
    <xf numFmtId="0" fontId="68" fillId="29" borderId="0" applyNumberFormat="0" applyBorder="0" applyAlignment="0" applyProtection="0"/>
    <xf numFmtId="0" fontId="68" fillId="29" borderId="0" applyNumberFormat="0" applyBorder="0" applyAlignment="0" applyProtection="0"/>
    <xf numFmtId="0" fontId="68" fillId="29" borderId="0" applyNumberFormat="0" applyBorder="0" applyAlignment="0" applyProtection="0"/>
    <xf numFmtId="0" fontId="26" fillId="0" borderId="0"/>
    <xf numFmtId="0" fontId="68" fillId="76" borderId="0" applyNumberFormat="0" applyBorder="0" applyAlignment="0" applyProtection="0"/>
    <xf numFmtId="0" fontId="26" fillId="0" borderId="0"/>
    <xf numFmtId="0" fontId="26" fillId="0" borderId="0"/>
    <xf numFmtId="0" fontId="68" fillId="29" borderId="0" applyNumberFormat="0" applyBorder="0" applyAlignment="0" applyProtection="0"/>
    <xf numFmtId="0" fontId="26" fillId="0" borderId="0"/>
    <xf numFmtId="0" fontId="68" fillId="76" borderId="0" applyNumberFormat="0" applyBorder="0" applyAlignment="0" applyProtection="0"/>
    <xf numFmtId="0" fontId="68" fillId="76" borderId="0" applyNumberFormat="0" applyBorder="0" applyAlignment="0" applyProtection="0"/>
    <xf numFmtId="0" fontId="68" fillId="76" borderId="0" applyNumberFormat="0" applyBorder="0" applyAlignment="0" applyProtection="0"/>
    <xf numFmtId="0" fontId="68" fillId="29" borderId="0" applyNumberFormat="0" applyBorder="0" applyAlignment="0" applyProtection="0"/>
    <xf numFmtId="184" fontId="133" fillId="76" borderId="0" applyNumberFormat="0" applyBorder="0" applyAlignment="0" applyProtection="0"/>
    <xf numFmtId="0" fontId="68" fillId="29" borderId="0" applyNumberFormat="0" applyBorder="0" applyAlignment="0" applyProtection="0"/>
    <xf numFmtId="0" fontId="68" fillId="29" borderId="0" applyNumberFormat="0" applyBorder="0" applyAlignment="0" applyProtection="0"/>
    <xf numFmtId="0" fontId="26" fillId="0" borderId="0"/>
    <xf numFmtId="0" fontId="68" fillId="29" borderId="0" applyNumberFormat="0" applyBorder="0" applyAlignment="0" applyProtection="0"/>
    <xf numFmtId="0" fontId="26" fillId="0" borderId="0"/>
    <xf numFmtId="0" fontId="26" fillId="0" borderId="0"/>
    <xf numFmtId="0" fontId="68" fillId="76" borderId="0" applyNumberFormat="0" applyBorder="0" applyAlignment="0" applyProtection="0"/>
    <xf numFmtId="0" fontId="68" fillId="29" borderId="0" applyNumberFormat="0" applyBorder="0" applyAlignment="0" applyProtection="0"/>
    <xf numFmtId="0" fontId="26" fillId="0" borderId="0"/>
    <xf numFmtId="0" fontId="133" fillId="76" borderId="0" applyNumberFormat="0" applyBorder="0" applyAlignment="0" applyProtection="0"/>
    <xf numFmtId="0" fontId="68" fillId="29" borderId="0" applyNumberFormat="0" applyBorder="0" applyAlignment="0" applyProtection="0"/>
    <xf numFmtId="0" fontId="26" fillId="0" borderId="0"/>
    <xf numFmtId="0" fontId="31" fillId="0" borderId="0"/>
    <xf numFmtId="0" fontId="31" fillId="0" borderId="0"/>
    <xf numFmtId="0" fontId="68" fillId="76" borderId="0" applyNumberFormat="0" applyBorder="0" applyAlignment="0" applyProtection="0"/>
    <xf numFmtId="0" fontId="68" fillId="29" borderId="0" applyNumberFormat="0" applyBorder="0" applyAlignment="0" applyProtection="0"/>
    <xf numFmtId="0" fontId="68" fillId="29" borderId="0" applyNumberFormat="0" applyBorder="0" applyAlignment="0" applyProtection="0"/>
    <xf numFmtId="0" fontId="21" fillId="23" borderId="0" applyNumberFormat="0" applyBorder="0" applyAlignment="0" applyProtection="0"/>
    <xf numFmtId="0" fontId="26" fillId="0" borderId="0"/>
    <xf numFmtId="0" fontId="26" fillId="0" borderId="0"/>
    <xf numFmtId="0" fontId="68" fillId="71" borderId="0" applyNumberFormat="0" applyBorder="0" applyAlignment="0" applyProtection="0"/>
    <xf numFmtId="0" fontId="21" fillId="0" borderId="0"/>
    <xf numFmtId="0" fontId="72" fillId="84" borderId="0" applyNumberFormat="0" applyBorder="0" applyAlignment="0" applyProtection="0"/>
    <xf numFmtId="0" fontId="26" fillId="0" borderId="0"/>
    <xf numFmtId="0" fontId="26" fillId="0" borderId="0"/>
    <xf numFmtId="0" fontId="31" fillId="0" borderId="0"/>
    <xf numFmtId="0" fontId="31" fillId="0" borderId="0"/>
    <xf numFmtId="0" fontId="68" fillId="76" borderId="0" applyNumberFormat="0" applyBorder="0" applyAlignment="0" applyProtection="0"/>
    <xf numFmtId="0" fontId="68" fillId="76" borderId="0" applyNumberFormat="0" applyBorder="0" applyAlignment="0" applyProtection="0"/>
    <xf numFmtId="168" fontId="68" fillId="0" borderId="0" applyFont="0" applyFill="0" applyBorder="0" applyAlignment="0" applyProtection="0"/>
    <xf numFmtId="0" fontId="68" fillId="60" borderId="0" applyNumberFormat="0" applyBorder="0" applyAlignment="0" applyProtection="0"/>
    <xf numFmtId="0" fontId="68" fillId="60" borderId="0" applyNumberFormat="0" applyBorder="0" applyAlignment="0" applyProtection="0"/>
    <xf numFmtId="168" fontId="68" fillId="0" borderId="0" applyFont="0" applyFill="0" applyBorder="0" applyAlignment="0" applyProtection="0"/>
    <xf numFmtId="0" fontId="68" fillId="0" borderId="0" applyNumberFormat="0" applyFont="0" applyFill="0" applyBorder="0" applyAlignment="0" applyProtection="0"/>
    <xf numFmtId="0" fontId="68" fillId="76" borderId="0" applyNumberFormat="0" applyBorder="0" applyAlignment="0" applyProtection="0"/>
    <xf numFmtId="0" fontId="68" fillId="76" borderId="0" applyNumberFormat="0" applyBorder="0" applyAlignment="0" applyProtection="0"/>
    <xf numFmtId="0" fontId="68" fillId="35" borderId="0" applyNumberFormat="0" applyBorder="0" applyAlignment="0" applyProtection="0"/>
    <xf numFmtId="0" fontId="68" fillId="35" borderId="0" applyNumberFormat="0" applyBorder="0" applyAlignment="0" applyProtection="0"/>
    <xf numFmtId="168" fontId="68" fillId="0" borderId="0" applyFont="0" applyFill="0" applyBorder="0" applyAlignment="0" applyProtection="0"/>
    <xf numFmtId="0" fontId="68" fillId="0" borderId="0" applyNumberFormat="0" applyFont="0" applyFill="0" applyBorder="0" applyAlignment="0" applyProtection="0"/>
    <xf numFmtId="0" fontId="26" fillId="0" borderId="0"/>
    <xf numFmtId="0" fontId="26" fillId="0" borderId="0"/>
    <xf numFmtId="0" fontId="31" fillId="0" borderId="0"/>
    <xf numFmtId="0" fontId="31" fillId="0" borderId="0"/>
    <xf numFmtId="0" fontId="68" fillId="76" borderId="0" applyNumberFormat="0" applyBorder="0" applyAlignment="0" applyProtection="0"/>
    <xf numFmtId="0" fontId="68" fillId="76" borderId="0" applyNumberFormat="0" applyBorder="0" applyAlignment="0" applyProtection="0"/>
    <xf numFmtId="0" fontId="68" fillId="76" borderId="0" applyNumberFormat="0" applyBorder="0" applyAlignment="0" applyProtection="0"/>
    <xf numFmtId="0" fontId="68" fillId="76" borderId="0" applyNumberFormat="0" applyBorder="0" applyAlignment="0" applyProtection="0"/>
    <xf numFmtId="168" fontId="68" fillId="0" borderId="0" applyFont="0" applyFill="0" applyBorder="0" applyAlignment="0" applyProtection="0"/>
    <xf numFmtId="0" fontId="31" fillId="0" borderId="0"/>
    <xf numFmtId="0" fontId="68" fillId="76" borderId="0" applyNumberFormat="0" applyBorder="0" applyAlignment="0" applyProtection="0"/>
    <xf numFmtId="0" fontId="68" fillId="76" borderId="0" applyNumberFormat="0" applyBorder="0" applyAlignment="0" applyProtection="0"/>
    <xf numFmtId="0" fontId="26" fillId="0" borderId="0"/>
    <xf numFmtId="0" fontId="26" fillId="0" borderId="0"/>
    <xf numFmtId="168" fontId="68" fillId="0" borderId="0" applyFont="0" applyFill="0" applyBorder="0" applyAlignment="0" applyProtection="0"/>
    <xf numFmtId="0" fontId="26" fillId="0" borderId="0"/>
    <xf numFmtId="0" fontId="26" fillId="0" borderId="0"/>
    <xf numFmtId="0" fontId="26" fillId="0" borderId="0"/>
    <xf numFmtId="0" fontId="26" fillId="0" borderId="0"/>
    <xf numFmtId="0" fontId="68" fillId="25" borderId="0" applyNumberFormat="0" applyBorder="0" applyAlignment="0" applyProtection="0"/>
    <xf numFmtId="0" fontId="31" fillId="0" borderId="0"/>
    <xf numFmtId="42" fontId="26" fillId="0" borderId="0" applyFont="0" applyFill="0" applyBorder="0" applyAlignment="0" applyProtection="0"/>
    <xf numFmtId="0" fontId="31" fillId="0" borderId="0"/>
    <xf numFmtId="0" fontId="31" fillId="0" borderId="0"/>
    <xf numFmtId="0" fontId="68" fillId="76" borderId="0" applyNumberFormat="0" applyBorder="0" applyAlignment="0" applyProtection="0"/>
    <xf numFmtId="0" fontId="68" fillId="76" borderId="0" applyNumberFormat="0" applyBorder="0" applyAlignment="0" applyProtection="0"/>
    <xf numFmtId="168" fontId="68" fillId="0" borderId="0" applyFont="0" applyFill="0" applyBorder="0" applyAlignment="0" applyProtection="0"/>
    <xf numFmtId="0" fontId="31" fillId="0" borderId="0"/>
    <xf numFmtId="0" fontId="31" fillId="0" borderId="0"/>
    <xf numFmtId="0" fontId="26" fillId="0" borderId="0"/>
    <xf numFmtId="168" fontId="81" fillId="0" borderId="0" applyFont="0" applyFill="0" applyBorder="0" applyAlignment="0" applyProtection="0"/>
    <xf numFmtId="168" fontId="81" fillId="0" borderId="0" applyFont="0" applyFill="0" applyBorder="0" applyAlignment="0" applyProtection="0"/>
    <xf numFmtId="0" fontId="31" fillId="0" borderId="0"/>
    <xf numFmtId="168" fontId="26" fillId="0" borderId="0" applyFont="0" applyFill="0" applyBorder="0" applyAlignment="0" applyProtection="0"/>
    <xf numFmtId="0" fontId="26" fillId="0" borderId="0"/>
    <xf numFmtId="168" fontId="68" fillId="0" borderId="0" applyFont="0" applyFill="0" applyBorder="0" applyAlignment="0" applyProtection="0"/>
    <xf numFmtId="0" fontId="68" fillId="76" borderId="0" applyNumberFormat="0" applyBorder="0" applyAlignment="0" applyProtection="0"/>
    <xf numFmtId="0" fontId="68" fillId="76" borderId="0" applyNumberFormat="0" applyBorder="0" applyAlignment="0" applyProtection="0"/>
    <xf numFmtId="0" fontId="68" fillId="60" borderId="0" applyNumberFormat="0" applyBorder="0" applyAlignment="0" applyProtection="0"/>
    <xf numFmtId="0" fontId="68" fillId="60" borderId="0" applyNumberFormat="0" applyBorder="0" applyAlignment="0" applyProtection="0"/>
    <xf numFmtId="0" fontId="26" fillId="0" borderId="0"/>
    <xf numFmtId="0" fontId="68" fillId="25" borderId="0" applyNumberFormat="0" applyBorder="0" applyAlignment="0" applyProtection="0"/>
    <xf numFmtId="0" fontId="31" fillId="0" borderId="0"/>
    <xf numFmtId="0" fontId="68" fillId="76" borderId="0" applyNumberFormat="0" applyBorder="0" applyAlignment="0" applyProtection="0"/>
    <xf numFmtId="0" fontId="68" fillId="76" borderId="0" applyNumberFormat="0" applyBorder="0" applyAlignment="0" applyProtection="0"/>
    <xf numFmtId="0" fontId="31" fillId="0" borderId="0"/>
    <xf numFmtId="0" fontId="31" fillId="0" borderId="0"/>
    <xf numFmtId="0" fontId="68" fillId="71" borderId="0" applyNumberFormat="0" applyBorder="0" applyAlignment="0" applyProtection="0"/>
    <xf numFmtId="0" fontId="26" fillId="0" borderId="0"/>
    <xf numFmtId="0" fontId="26" fillId="0" borderId="0"/>
    <xf numFmtId="0" fontId="68" fillId="76" borderId="0" applyNumberFormat="0" applyBorder="0" applyAlignment="0" applyProtection="0"/>
    <xf numFmtId="0" fontId="68" fillId="76" borderId="0" applyNumberFormat="0" applyBorder="0" applyAlignment="0" applyProtection="0"/>
    <xf numFmtId="168" fontId="68" fillId="0" borderId="0" applyFont="0" applyFill="0" applyBorder="0" applyAlignment="0" applyProtection="0"/>
    <xf numFmtId="168" fontId="68" fillId="0" borderId="0" applyFont="0" applyFill="0" applyBorder="0" applyAlignment="0" applyProtection="0"/>
    <xf numFmtId="0" fontId="68" fillId="71" borderId="0" applyNumberFormat="0" applyBorder="0" applyAlignment="0" applyProtection="0"/>
    <xf numFmtId="212" fontId="130" fillId="0" borderId="0" applyFill="0" applyBorder="0" applyAlignment="0" applyProtection="0"/>
    <xf numFmtId="0" fontId="26" fillId="104" borderId="79"/>
    <xf numFmtId="0" fontId="68" fillId="0" borderId="0" applyNumberFormat="0" applyFont="0" applyFill="0" applyBorder="0" applyAlignment="0" applyProtection="0"/>
    <xf numFmtId="0" fontId="31" fillId="0" borderId="0"/>
    <xf numFmtId="0" fontId="31" fillId="0" borderId="0"/>
    <xf numFmtId="0" fontId="21" fillId="8" borderId="0" applyNumberFormat="0" applyBorder="0" applyAlignment="0" applyProtection="0"/>
    <xf numFmtId="0" fontId="31" fillId="0" borderId="0"/>
    <xf numFmtId="0" fontId="68" fillId="76" borderId="0" applyNumberFormat="0" applyBorder="0" applyAlignment="0" applyProtection="0"/>
    <xf numFmtId="0" fontId="68" fillId="76" borderId="0" applyNumberFormat="0" applyBorder="0" applyAlignment="0" applyProtection="0"/>
    <xf numFmtId="168" fontId="68" fillId="0" borderId="0" applyFont="0" applyFill="0" applyBorder="0" applyAlignment="0" applyProtection="0"/>
    <xf numFmtId="0" fontId="68" fillId="60" borderId="0" applyNumberFormat="0" applyBorder="0" applyAlignment="0" applyProtection="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26" fillId="0" borderId="0"/>
    <xf numFmtId="0" fontId="26" fillId="0" borderId="0"/>
    <xf numFmtId="0" fontId="68" fillId="76" borderId="0" applyNumberFormat="0" applyBorder="0" applyAlignment="0" applyProtection="0"/>
    <xf numFmtId="0" fontId="68" fillId="76" borderId="0" applyNumberFormat="0" applyBorder="0" applyAlignment="0" applyProtection="0"/>
    <xf numFmtId="180" fontId="26" fillId="99" borderId="65"/>
    <xf numFmtId="0" fontId="68" fillId="60" borderId="0" applyNumberFormat="0" applyBorder="0" applyAlignment="0" applyProtection="0"/>
    <xf numFmtId="0" fontId="31" fillId="0" borderId="0"/>
    <xf numFmtId="0" fontId="31" fillId="0" borderId="0"/>
    <xf numFmtId="0" fontId="68" fillId="76" borderId="0" applyNumberFormat="0" applyBorder="0" applyAlignment="0" applyProtection="0"/>
    <xf numFmtId="0" fontId="68" fillId="76" borderId="0" applyNumberFormat="0" applyBorder="0" applyAlignment="0" applyProtection="0"/>
    <xf numFmtId="168" fontId="68" fillId="0" borderId="0" applyFont="0" applyFill="0" applyBorder="0" applyAlignment="0" applyProtection="0"/>
    <xf numFmtId="0" fontId="68" fillId="71" borderId="0" applyNumberFormat="0" applyBorder="0" applyAlignment="0" applyProtection="0"/>
    <xf numFmtId="0" fontId="68" fillId="76" borderId="0" applyNumberFormat="0" applyBorder="0" applyAlignment="0" applyProtection="0"/>
    <xf numFmtId="0" fontId="68" fillId="76" borderId="0" applyNumberFormat="0" applyBorder="0" applyAlignment="0" applyProtection="0"/>
    <xf numFmtId="168" fontId="68" fillId="0" borderId="0" applyFont="0" applyFill="0" applyBorder="0" applyAlignment="0" applyProtection="0"/>
    <xf numFmtId="168" fontId="68" fillId="0" borderId="0" applyFont="0" applyFill="0" applyBorder="0" applyAlignment="0" applyProtection="0"/>
    <xf numFmtId="0" fontId="26" fillId="0" borderId="0"/>
    <xf numFmtId="0" fontId="26" fillId="0" borderId="0"/>
    <xf numFmtId="0" fontId="31" fillId="0" borderId="0"/>
    <xf numFmtId="0" fontId="31" fillId="0" borderId="0"/>
    <xf numFmtId="0" fontId="31" fillId="0" borderId="0"/>
    <xf numFmtId="0" fontId="31" fillId="0" borderId="0"/>
    <xf numFmtId="0" fontId="26" fillId="0" borderId="0"/>
    <xf numFmtId="0" fontId="68" fillId="76" borderId="0" applyNumberFormat="0" applyBorder="0" applyAlignment="0" applyProtection="0"/>
    <xf numFmtId="0" fontId="68" fillId="76" borderId="0" applyNumberFormat="0" applyBorder="0" applyAlignment="0" applyProtection="0"/>
    <xf numFmtId="0" fontId="68" fillId="76" borderId="0" applyNumberFormat="0" applyBorder="0" applyAlignment="0" applyProtection="0"/>
    <xf numFmtId="0" fontId="68" fillId="76" borderId="0" applyNumberFormat="0" applyBorder="0" applyAlignment="0" applyProtection="0"/>
    <xf numFmtId="0" fontId="68" fillId="60" borderId="0" applyNumberFormat="0" applyBorder="0" applyAlignment="0" applyProtection="0"/>
    <xf numFmtId="0" fontId="68" fillId="60" borderId="0" applyNumberFormat="0" applyBorder="0" applyAlignment="0" applyProtection="0"/>
    <xf numFmtId="0" fontId="31" fillId="0" borderId="0"/>
    <xf numFmtId="0" fontId="26" fillId="0" borderId="0"/>
    <xf numFmtId="0" fontId="26" fillId="0" borderId="0"/>
    <xf numFmtId="0" fontId="68" fillId="76" borderId="0" applyNumberFormat="0" applyBorder="0" applyAlignment="0" applyProtection="0"/>
    <xf numFmtId="0" fontId="68" fillId="76" borderId="0" applyNumberFormat="0" applyBorder="0" applyAlignment="0" applyProtection="0"/>
    <xf numFmtId="0" fontId="26" fillId="0" borderId="0"/>
    <xf numFmtId="0" fontId="26" fillId="0" borderId="0"/>
    <xf numFmtId="0" fontId="26" fillId="0" borderId="0"/>
    <xf numFmtId="0" fontId="26" fillId="0" borderId="0"/>
    <xf numFmtId="0" fontId="31" fillId="0" borderId="0"/>
    <xf numFmtId="0" fontId="31" fillId="0" borderId="0"/>
    <xf numFmtId="0" fontId="26" fillId="0" borderId="0"/>
    <xf numFmtId="0" fontId="68" fillId="76" borderId="0" applyNumberFormat="0" applyBorder="0" applyAlignment="0" applyProtection="0"/>
    <xf numFmtId="0" fontId="68" fillId="76" borderId="0" applyNumberFormat="0" applyBorder="0" applyAlignment="0" applyProtection="0"/>
    <xf numFmtId="0" fontId="31" fillId="0" borderId="0"/>
    <xf numFmtId="0" fontId="68" fillId="76" borderId="0" applyNumberFormat="0" applyBorder="0" applyAlignment="0" applyProtection="0"/>
    <xf numFmtId="0" fontId="68" fillId="76" borderId="0" applyNumberFormat="0" applyBorder="0" applyAlignment="0" applyProtection="0"/>
    <xf numFmtId="0" fontId="31" fillId="0" borderId="0"/>
    <xf numFmtId="0" fontId="68" fillId="76" borderId="0" applyNumberFormat="0" applyBorder="0" applyAlignment="0" applyProtection="0"/>
    <xf numFmtId="0" fontId="68" fillId="76" borderId="0" applyNumberFormat="0" applyBorder="0" applyAlignment="0" applyProtection="0"/>
    <xf numFmtId="168" fontId="68" fillId="0" borderId="0" applyFont="0" applyFill="0" applyBorder="0" applyAlignment="0" applyProtection="0"/>
    <xf numFmtId="42" fontId="26" fillId="0" borderId="0" applyFont="0" applyFill="0" applyBorder="0" applyAlignment="0" applyProtection="0"/>
    <xf numFmtId="43" fontId="21" fillId="0" borderId="0" applyFont="0" applyFill="0" applyBorder="0" applyAlignment="0" applyProtection="0"/>
    <xf numFmtId="15" fontId="159" fillId="0" borderId="0"/>
    <xf numFmtId="0" fontId="26" fillId="0" borderId="0"/>
    <xf numFmtId="0" fontId="31" fillId="0" borderId="0"/>
    <xf numFmtId="0" fontId="68" fillId="76" borderId="0" applyNumberFormat="0" applyBorder="0" applyAlignment="0" applyProtection="0"/>
    <xf numFmtId="0" fontId="68" fillId="76" borderId="0" applyNumberFormat="0" applyBorder="0" applyAlignment="0" applyProtection="0"/>
    <xf numFmtId="0" fontId="31" fillId="0" borderId="0"/>
    <xf numFmtId="0" fontId="26" fillId="0" borderId="0"/>
    <xf numFmtId="0" fontId="68" fillId="76" borderId="0" applyNumberFormat="0" applyBorder="0" applyAlignment="0" applyProtection="0"/>
    <xf numFmtId="0" fontId="68" fillId="76" borderId="0" applyNumberFormat="0" applyBorder="0" applyAlignment="0" applyProtection="0"/>
    <xf numFmtId="0" fontId="21" fillId="0" borderId="0"/>
    <xf numFmtId="0" fontId="68" fillId="60" borderId="0" applyNumberFormat="0" applyBorder="0" applyAlignment="0" applyProtection="0"/>
    <xf numFmtId="0" fontId="68" fillId="60" borderId="0" applyNumberFormat="0" applyBorder="0" applyAlignment="0" applyProtection="0"/>
    <xf numFmtId="0" fontId="31" fillId="0" borderId="0"/>
    <xf numFmtId="0" fontId="21" fillId="0" borderId="0"/>
    <xf numFmtId="0" fontId="26" fillId="0" borderId="0"/>
    <xf numFmtId="0" fontId="26" fillId="0" borderId="0"/>
    <xf numFmtId="0" fontId="68" fillId="76" borderId="0" applyNumberFormat="0" applyBorder="0" applyAlignment="0" applyProtection="0"/>
    <xf numFmtId="0" fontId="68" fillId="76" borderId="0" applyNumberFormat="0" applyBorder="0" applyAlignment="0" applyProtection="0"/>
    <xf numFmtId="42" fontId="26" fillId="0" borderId="0" applyFont="0" applyFill="0" applyBorder="0" applyAlignment="0" applyProtection="0"/>
    <xf numFmtId="168" fontId="68" fillId="0" borderId="0" applyFont="0" applyFill="0" applyBorder="0" applyAlignment="0" applyProtection="0"/>
    <xf numFmtId="0" fontId="26" fillId="0" borderId="0"/>
    <xf numFmtId="0" fontId="31" fillId="0" borderId="0"/>
    <xf numFmtId="0" fontId="68" fillId="76" borderId="0" applyNumberFormat="0" applyBorder="0" applyAlignment="0" applyProtection="0"/>
    <xf numFmtId="0" fontId="68" fillId="76" borderId="0" applyNumberFormat="0" applyBorder="0" applyAlignment="0" applyProtection="0"/>
    <xf numFmtId="0" fontId="31" fillId="0" borderId="0"/>
    <xf numFmtId="0" fontId="31" fillId="0" borderId="0"/>
    <xf numFmtId="0" fontId="31" fillId="0" borderId="0"/>
    <xf numFmtId="0" fontId="26" fillId="0" borderId="0"/>
    <xf numFmtId="0" fontId="26" fillId="0" borderId="0"/>
    <xf numFmtId="0" fontId="31" fillId="0" borderId="0"/>
    <xf numFmtId="0" fontId="26" fillId="0" borderId="0"/>
    <xf numFmtId="0" fontId="26" fillId="0" borderId="0"/>
    <xf numFmtId="0" fontId="31" fillId="0" borderId="0"/>
    <xf numFmtId="0" fontId="68" fillId="76" borderId="0" applyNumberFormat="0" applyBorder="0" applyAlignment="0" applyProtection="0"/>
    <xf numFmtId="0" fontId="68" fillId="76" borderId="0" applyNumberFormat="0" applyBorder="0" applyAlignment="0" applyProtection="0"/>
    <xf numFmtId="0" fontId="68" fillId="60" borderId="0" applyNumberFormat="0" applyBorder="0" applyAlignment="0" applyProtection="0"/>
    <xf numFmtId="0" fontId="68" fillId="60" borderId="0" applyNumberFormat="0" applyBorder="0" applyAlignment="0" applyProtection="0"/>
    <xf numFmtId="0" fontId="26" fillId="0" borderId="0"/>
    <xf numFmtId="0" fontId="31" fillId="0" borderId="0"/>
    <xf numFmtId="0" fontId="26" fillId="0" borderId="0"/>
    <xf numFmtId="0" fontId="26" fillId="0" borderId="0"/>
    <xf numFmtId="184" fontId="133" fillId="76" borderId="0" applyNumberFormat="0" applyBorder="0" applyAlignment="0" applyProtection="0"/>
    <xf numFmtId="0" fontId="26" fillId="0" borderId="0"/>
    <xf numFmtId="0" fontId="26" fillId="0" borderId="0"/>
    <xf numFmtId="0" fontId="68" fillId="0" borderId="0" applyNumberFormat="0" applyFont="0" applyFill="0" applyBorder="0" applyAlignment="0" applyProtection="0"/>
    <xf numFmtId="42" fontId="26" fillId="0" borderId="0" applyFont="0" applyFill="0" applyBorder="0" applyAlignment="0" applyProtection="0"/>
    <xf numFmtId="0" fontId="68" fillId="29" borderId="0" applyNumberFormat="0" applyBorder="0" applyAlignment="0" applyProtection="0"/>
    <xf numFmtId="0" fontId="68" fillId="29" borderId="0" applyNumberFormat="0" applyBorder="0" applyAlignment="0" applyProtection="0"/>
    <xf numFmtId="184" fontId="68" fillId="25" borderId="0" applyNumberFormat="0" applyBorder="0" applyAlignment="0" applyProtection="0"/>
    <xf numFmtId="0" fontId="31" fillId="0" borderId="0"/>
    <xf numFmtId="0" fontId="72" fillId="84" borderId="0" applyNumberFormat="0" applyBorder="0" applyAlignment="0" applyProtection="0"/>
    <xf numFmtId="196" fontId="130" fillId="0" borderId="0" applyFill="0" applyBorder="0" applyAlignment="0" applyProtection="0"/>
    <xf numFmtId="0" fontId="31" fillId="0" borderId="0"/>
    <xf numFmtId="0" fontId="31" fillId="0" borderId="0"/>
    <xf numFmtId="0" fontId="26" fillId="0" borderId="0"/>
    <xf numFmtId="0" fontId="26" fillId="0" borderId="0"/>
    <xf numFmtId="0" fontId="31" fillId="0" borderId="0"/>
    <xf numFmtId="0" fontId="31" fillId="0" borderId="0"/>
    <xf numFmtId="0" fontId="68" fillId="76" borderId="0" applyNumberFormat="0" applyBorder="0" applyAlignment="0" applyProtection="0"/>
    <xf numFmtId="0" fontId="31" fillId="0" borderId="0"/>
    <xf numFmtId="0" fontId="31" fillId="0" borderId="0"/>
    <xf numFmtId="0" fontId="31" fillId="0" borderId="0"/>
    <xf numFmtId="0" fontId="26" fillId="0" borderId="0"/>
    <xf numFmtId="42" fontId="68" fillId="0" borderId="0" applyFont="0" applyFill="0" applyBorder="0" applyAlignment="0" applyProtection="0"/>
    <xf numFmtId="0" fontId="68" fillId="76" borderId="0" applyNumberFormat="0" applyBorder="0" applyAlignment="0" applyProtection="0"/>
    <xf numFmtId="0" fontId="31" fillId="0" borderId="0"/>
    <xf numFmtId="0" fontId="68" fillId="76" borderId="0" applyNumberFormat="0" applyBorder="0" applyAlignment="0" applyProtection="0"/>
    <xf numFmtId="0" fontId="26" fillId="0" borderId="0"/>
    <xf numFmtId="0" fontId="68" fillId="76" borderId="0" applyNumberFormat="0" applyBorder="0" applyAlignment="0" applyProtection="0"/>
    <xf numFmtId="0" fontId="26" fillId="0" borderId="0"/>
    <xf numFmtId="0" fontId="26" fillId="0" borderId="0"/>
    <xf numFmtId="42" fontId="26" fillId="0" borderId="0" applyFont="0" applyFill="0" applyBorder="0" applyAlignment="0" applyProtection="0"/>
    <xf numFmtId="0" fontId="68" fillId="29" borderId="0" applyNumberFormat="0" applyBorder="0" applyAlignment="0" applyProtection="0"/>
    <xf numFmtId="0" fontId="26" fillId="0" borderId="0"/>
    <xf numFmtId="184" fontId="133" fillId="84" borderId="0" applyNumberFormat="0" applyBorder="0" applyAlignment="0" applyProtection="0"/>
    <xf numFmtId="0" fontId="21" fillId="0" borderId="0"/>
    <xf numFmtId="0" fontId="31" fillId="0" borderId="0"/>
    <xf numFmtId="0" fontId="31" fillId="0" borderId="0"/>
    <xf numFmtId="42" fontId="26" fillId="0" borderId="0" applyFont="0" applyFill="0" applyBorder="0" applyAlignment="0" applyProtection="0"/>
    <xf numFmtId="0" fontId="26" fillId="0" borderId="0"/>
    <xf numFmtId="0" fontId="133" fillId="84" borderId="0" applyNumberFormat="0" applyBorder="0" applyAlignment="0" applyProtection="0"/>
    <xf numFmtId="0" fontId="68" fillId="76" borderId="0" applyNumberFormat="0" applyBorder="0" applyAlignment="0" applyProtection="0"/>
    <xf numFmtId="0" fontId="31" fillId="0" borderId="0"/>
    <xf numFmtId="0" fontId="31" fillId="0" borderId="0"/>
    <xf numFmtId="0" fontId="26" fillId="0" borderId="0"/>
    <xf numFmtId="0" fontId="26" fillId="0" borderId="0"/>
    <xf numFmtId="42" fontId="26" fillId="0" borderId="0" applyFont="0" applyFill="0" applyBorder="0" applyAlignment="0" applyProtection="0"/>
    <xf numFmtId="42" fontId="26" fillId="0" borderId="0" applyFont="0" applyFill="0" applyBorder="0" applyAlignment="0" applyProtection="0"/>
    <xf numFmtId="0" fontId="31" fillId="0" borderId="0"/>
    <xf numFmtId="0" fontId="72" fillId="84" borderId="0" applyNumberFormat="0" applyBorder="0" applyAlignment="0" applyProtection="0"/>
    <xf numFmtId="0" fontId="31" fillId="0" borderId="0"/>
    <xf numFmtId="0" fontId="68" fillId="76" borderId="0" applyNumberFormat="0" applyBorder="0" applyAlignment="0" applyProtection="0"/>
    <xf numFmtId="0" fontId="68" fillId="76" borderId="0" applyNumberFormat="0" applyBorder="0" applyAlignment="0" applyProtection="0"/>
    <xf numFmtId="0" fontId="68" fillId="33" borderId="0" applyNumberFormat="0" applyBorder="0" applyAlignment="0" applyProtection="0"/>
    <xf numFmtId="0" fontId="68" fillId="33" borderId="0" applyNumberFormat="0" applyBorder="0" applyAlignment="0" applyProtection="0"/>
    <xf numFmtId="0" fontId="31" fillId="0" borderId="0"/>
    <xf numFmtId="0" fontId="26" fillId="0" borderId="0"/>
    <xf numFmtId="0" fontId="31" fillId="0" borderId="0"/>
    <xf numFmtId="0" fontId="31" fillId="0" borderId="0"/>
    <xf numFmtId="0" fontId="68" fillId="33" borderId="0" applyNumberFormat="0" applyBorder="0" applyAlignment="0" applyProtection="0"/>
    <xf numFmtId="0" fontId="68" fillId="33" borderId="0" applyNumberFormat="0" applyBorder="0" applyAlignment="0" applyProtection="0"/>
    <xf numFmtId="0" fontId="68" fillId="84" borderId="0" applyNumberFormat="0" applyBorder="0" applyAlignment="0" applyProtection="0"/>
    <xf numFmtId="0" fontId="26" fillId="0" borderId="0"/>
    <xf numFmtId="0" fontId="68" fillId="76" borderId="0" applyNumberFormat="0" applyBorder="0" applyAlignment="0" applyProtection="0"/>
    <xf numFmtId="0" fontId="68" fillId="76" borderId="0" applyNumberFormat="0" applyBorder="0" applyAlignment="0" applyProtection="0"/>
    <xf numFmtId="0" fontId="26" fillId="0" borderId="0"/>
    <xf numFmtId="0" fontId="26" fillId="0" borderId="0"/>
    <xf numFmtId="0" fontId="26" fillId="0" borderId="0"/>
    <xf numFmtId="0" fontId="26" fillId="0" borderId="0"/>
    <xf numFmtId="0" fontId="68" fillId="76" borderId="0" applyNumberFormat="0" applyBorder="0" applyAlignment="0" applyProtection="0"/>
    <xf numFmtId="0" fontId="68" fillId="76" borderId="0" applyNumberFormat="0" applyBorder="0" applyAlignment="0" applyProtection="0"/>
    <xf numFmtId="0" fontId="31" fillId="0" borderId="0"/>
    <xf numFmtId="0" fontId="26" fillId="0" borderId="0"/>
    <xf numFmtId="0" fontId="26" fillId="0" borderId="0"/>
    <xf numFmtId="0" fontId="68" fillId="33" borderId="0" applyNumberFormat="0" applyBorder="0" applyAlignment="0" applyProtection="0"/>
    <xf numFmtId="0" fontId="68" fillId="33" borderId="0" applyNumberFormat="0" applyBorder="0" applyAlignment="0" applyProtection="0"/>
    <xf numFmtId="0" fontId="68" fillId="76" borderId="0" applyNumberFormat="0" applyBorder="0" applyAlignment="0" applyProtection="0"/>
    <xf numFmtId="0" fontId="31" fillId="0" borderId="0"/>
    <xf numFmtId="0" fontId="68" fillId="76" borderId="0" applyNumberFormat="0" applyBorder="0" applyAlignment="0" applyProtection="0"/>
    <xf numFmtId="0" fontId="68" fillId="76" borderId="0" applyNumberFormat="0" applyBorder="0" applyAlignment="0" applyProtection="0"/>
    <xf numFmtId="168" fontId="68" fillId="0" borderId="0" applyFont="0" applyFill="0" applyBorder="0" applyAlignment="0" applyProtection="0"/>
    <xf numFmtId="0" fontId="68" fillId="0" borderId="0" applyNumberFormat="0" applyFont="0" applyFill="0" applyBorder="0" applyAlignment="0" applyProtection="0"/>
    <xf numFmtId="3" fontId="26" fillId="0" borderId="0" applyFill="0" applyBorder="0" applyAlignment="0" applyProtection="0"/>
    <xf numFmtId="0" fontId="68" fillId="33" borderId="0" applyNumberFormat="0" applyBorder="0" applyAlignment="0" applyProtection="0"/>
    <xf numFmtId="0" fontId="68" fillId="33" borderId="0" applyNumberFormat="0" applyBorder="0" applyAlignment="0" applyProtection="0"/>
    <xf numFmtId="0" fontId="31" fillId="0" borderId="0"/>
    <xf numFmtId="0" fontId="21" fillId="0" borderId="0"/>
    <xf numFmtId="0" fontId="68" fillId="33" borderId="0" applyNumberFormat="0" applyBorder="0" applyAlignment="0" applyProtection="0"/>
    <xf numFmtId="0" fontId="68" fillId="76" borderId="0" applyNumberFormat="0" applyBorder="0" applyAlignment="0" applyProtection="0"/>
    <xf numFmtId="0" fontId="68" fillId="76" borderId="0" applyNumberFormat="0" applyBorder="0" applyAlignment="0" applyProtection="0"/>
    <xf numFmtId="0" fontId="31" fillId="0" borderId="0"/>
    <xf numFmtId="0" fontId="31" fillId="0" borderId="0"/>
    <xf numFmtId="0" fontId="31" fillId="0" borderId="0"/>
    <xf numFmtId="0" fontId="68" fillId="33" borderId="0" applyNumberFormat="0" applyBorder="0" applyAlignment="0" applyProtection="0"/>
    <xf numFmtId="0" fontId="68" fillId="76" borderId="0" applyNumberFormat="0" applyBorder="0" applyAlignment="0" applyProtection="0"/>
    <xf numFmtId="0" fontId="26" fillId="0" borderId="0"/>
    <xf numFmtId="0" fontId="21" fillId="0" borderId="0"/>
    <xf numFmtId="0" fontId="21" fillId="38" borderId="0" applyNumberFormat="0" applyBorder="0" applyAlignment="0" applyProtection="0"/>
    <xf numFmtId="0" fontId="31" fillId="0" borderId="0"/>
    <xf numFmtId="0" fontId="68" fillId="76" borderId="0" applyNumberFormat="0" applyBorder="0" applyAlignment="0" applyProtection="0"/>
    <xf numFmtId="0" fontId="68" fillId="76" borderId="0" applyNumberFormat="0" applyBorder="0" applyAlignment="0" applyProtection="0"/>
    <xf numFmtId="0" fontId="68" fillId="76" borderId="0" applyNumberFormat="0" applyBorder="0" applyAlignment="0" applyProtection="0"/>
    <xf numFmtId="0" fontId="68" fillId="76" borderId="0" applyNumberFormat="0" applyBorder="0" applyAlignment="0" applyProtection="0"/>
    <xf numFmtId="0" fontId="68" fillId="76" borderId="0" applyNumberFormat="0" applyBorder="0" applyAlignment="0" applyProtection="0"/>
    <xf numFmtId="0" fontId="68" fillId="76" borderId="0" applyNumberFormat="0" applyBorder="0" applyAlignment="0" applyProtection="0"/>
    <xf numFmtId="0" fontId="68" fillId="60" borderId="0" applyNumberFormat="0" applyBorder="0" applyAlignment="0" applyProtection="0"/>
    <xf numFmtId="0" fontId="68" fillId="60" borderId="0" applyNumberFormat="0" applyBorder="0" applyAlignment="0" applyProtection="0"/>
    <xf numFmtId="0" fontId="68" fillId="76" borderId="0" applyNumberFormat="0" applyBorder="0" applyAlignment="0" applyProtection="0"/>
    <xf numFmtId="0" fontId="68" fillId="76" borderId="0" applyNumberFormat="0" applyBorder="0" applyAlignment="0" applyProtection="0"/>
    <xf numFmtId="242" fontId="174" fillId="0" borderId="0">
      <protection locked="0"/>
    </xf>
    <xf numFmtId="0" fontId="26" fillId="0" borderId="0"/>
    <xf numFmtId="0" fontId="68" fillId="76" borderId="0" applyNumberFormat="0" applyBorder="0" applyAlignment="0" applyProtection="0"/>
    <xf numFmtId="0" fontId="68" fillId="76" borderId="0" applyNumberFormat="0" applyBorder="0" applyAlignment="0" applyProtection="0"/>
    <xf numFmtId="0" fontId="68" fillId="76" borderId="0" applyNumberFormat="0" applyBorder="0" applyAlignment="0" applyProtection="0"/>
    <xf numFmtId="42" fontId="68" fillId="0" borderId="0" applyFont="0" applyFill="0" applyBorder="0" applyAlignment="0" applyProtection="0"/>
    <xf numFmtId="0" fontId="68" fillId="83" borderId="0" applyNumberFormat="0" applyBorder="0" applyAlignment="0" applyProtection="0"/>
    <xf numFmtId="0" fontId="68" fillId="76" borderId="0" applyNumberFormat="0" applyBorder="0" applyAlignment="0" applyProtection="0"/>
    <xf numFmtId="0" fontId="68" fillId="76" borderId="0" applyNumberFormat="0" applyBorder="0" applyAlignment="0" applyProtection="0"/>
    <xf numFmtId="0" fontId="68" fillId="83" borderId="0" applyNumberFormat="0" applyBorder="0" applyAlignment="0" applyProtection="0"/>
    <xf numFmtId="0" fontId="68" fillId="76" borderId="0" applyNumberFormat="0" applyBorder="0" applyAlignment="0" applyProtection="0"/>
    <xf numFmtId="0" fontId="26" fillId="0" borderId="0"/>
    <xf numFmtId="0" fontId="68" fillId="76" borderId="0" applyNumberFormat="0" applyBorder="0" applyAlignment="0" applyProtection="0"/>
    <xf numFmtId="0" fontId="68" fillId="76" borderId="0" applyNumberFormat="0" applyBorder="0" applyAlignment="0" applyProtection="0"/>
    <xf numFmtId="0" fontId="68" fillId="33" borderId="0" applyNumberFormat="0" applyBorder="0" applyAlignment="0" applyProtection="0"/>
    <xf numFmtId="0" fontId="68" fillId="76" borderId="0" applyNumberFormat="0" applyBorder="0" applyAlignment="0" applyProtection="0"/>
    <xf numFmtId="0" fontId="68" fillId="76" borderId="0" applyNumberFormat="0" applyBorder="0" applyAlignment="0" applyProtection="0"/>
    <xf numFmtId="0" fontId="68" fillId="71" borderId="0" applyNumberFormat="0" applyBorder="0" applyAlignment="0" applyProtection="0"/>
    <xf numFmtId="0" fontId="68" fillId="76" borderId="0" applyNumberFormat="0" applyBorder="0" applyAlignment="0" applyProtection="0"/>
    <xf numFmtId="0" fontId="68" fillId="60" borderId="0" applyNumberFormat="0" applyBorder="0" applyAlignment="0" applyProtection="0"/>
    <xf numFmtId="0" fontId="68" fillId="60" borderId="0" applyNumberFormat="0" applyBorder="0" applyAlignment="0" applyProtection="0"/>
    <xf numFmtId="0" fontId="26" fillId="0" borderId="0"/>
    <xf numFmtId="0" fontId="68" fillId="76" borderId="0" applyNumberFormat="0" applyBorder="0" applyAlignment="0" applyProtection="0"/>
    <xf numFmtId="42" fontId="68" fillId="0" borderId="0" applyFont="0" applyFill="0" applyBorder="0" applyAlignment="0" applyProtection="0"/>
    <xf numFmtId="0" fontId="68" fillId="83" borderId="0" applyNumberFormat="0" applyBorder="0" applyAlignment="0" applyProtection="0"/>
    <xf numFmtId="0" fontId="68" fillId="76" borderId="0" applyNumberFormat="0" applyBorder="0" applyAlignment="0" applyProtection="0"/>
    <xf numFmtId="0" fontId="68" fillId="76" borderId="0" applyNumberFormat="0" applyBorder="0" applyAlignment="0" applyProtection="0"/>
    <xf numFmtId="0" fontId="68" fillId="33" borderId="0" applyNumberFormat="0" applyBorder="0" applyAlignment="0" applyProtection="0"/>
    <xf numFmtId="0" fontId="68" fillId="33" borderId="0" applyNumberFormat="0" applyBorder="0" applyAlignment="0" applyProtection="0"/>
    <xf numFmtId="0" fontId="68" fillId="83" borderId="0" applyNumberFormat="0" applyBorder="0" applyAlignment="0" applyProtection="0"/>
    <xf numFmtId="0" fontId="68" fillId="76" borderId="0" applyNumberFormat="0" applyBorder="0" applyAlignment="0" applyProtection="0"/>
    <xf numFmtId="0" fontId="26" fillId="0" borderId="0"/>
    <xf numFmtId="0" fontId="68" fillId="0" borderId="0" applyNumberFormat="0" applyFont="0" applyFill="0" applyBorder="0" applyAlignment="0" applyProtection="0"/>
    <xf numFmtId="0" fontId="133" fillId="76" borderId="0" applyNumberFormat="0" applyBorder="0" applyAlignment="0" applyProtection="0"/>
    <xf numFmtId="43" fontId="21" fillId="0" borderId="0" applyFont="0" applyFill="0" applyBorder="0" applyAlignment="0" applyProtection="0"/>
    <xf numFmtId="0" fontId="26" fillId="0" borderId="0"/>
    <xf numFmtId="0" fontId="133" fillId="71" borderId="0" applyNumberFormat="0" applyBorder="0" applyAlignment="0" applyProtection="0"/>
    <xf numFmtId="0" fontId="31" fillId="0" borderId="0"/>
    <xf numFmtId="0" fontId="31" fillId="0" borderId="0"/>
    <xf numFmtId="178" fontId="88" fillId="0" borderId="0"/>
    <xf numFmtId="0" fontId="68" fillId="76" borderId="0" applyNumberFormat="0" applyBorder="0" applyAlignment="0" applyProtection="0"/>
    <xf numFmtId="0" fontId="31" fillId="0" borderId="0"/>
    <xf numFmtId="0" fontId="31" fillId="0" borderId="0"/>
    <xf numFmtId="0" fontId="31" fillId="0" borderId="0"/>
    <xf numFmtId="0" fontId="31" fillId="0" borderId="0"/>
    <xf numFmtId="0" fontId="68" fillId="29" borderId="0" applyNumberFormat="0" applyBorder="0" applyAlignment="0" applyProtection="0"/>
    <xf numFmtId="0" fontId="68" fillId="29" borderId="0" applyNumberFormat="0" applyBorder="0" applyAlignment="0" applyProtection="0"/>
    <xf numFmtId="0" fontId="26" fillId="0" borderId="0"/>
    <xf numFmtId="0" fontId="26" fillId="0" borderId="0"/>
    <xf numFmtId="0" fontId="68" fillId="76" borderId="0" applyNumberFormat="0" applyBorder="0" applyAlignment="0" applyProtection="0"/>
    <xf numFmtId="0" fontId="68" fillId="76" borderId="0" applyNumberFormat="0" applyBorder="0" applyAlignment="0" applyProtection="0"/>
    <xf numFmtId="0" fontId="68" fillId="76" borderId="0" applyNumberFormat="0" applyBorder="0" applyAlignment="0" applyProtection="0"/>
    <xf numFmtId="0" fontId="68" fillId="33" borderId="0" applyNumberFormat="0" applyBorder="0" applyAlignment="0" applyProtection="0"/>
    <xf numFmtId="0" fontId="68" fillId="76" borderId="0" applyNumberFormat="0" applyBorder="0" applyAlignment="0" applyProtection="0"/>
    <xf numFmtId="0" fontId="68" fillId="76" borderId="0" applyNumberFormat="0" applyBorder="0" applyAlignment="0" applyProtection="0"/>
    <xf numFmtId="195" fontId="21" fillId="0" borderId="0" applyFont="0" applyFill="0" applyBorder="0" applyAlignment="0" applyProtection="0"/>
    <xf numFmtId="43" fontId="68" fillId="0" borderId="0" applyFont="0" applyFill="0" applyBorder="0" applyAlignment="0" applyProtection="0"/>
    <xf numFmtId="0" fontId="31" fillId="0" borderId="0"/>
    <xf numFmtId="0" fontId="68" fillId="76" borderId="0" applyNumberFormat="0" applyBorder="0" applyAlignment="0" applyProtection="0"/>
    <xf numFmtId="168" fontId="68" fillId="0" borderId="0" applyFont="0" applyFill="0" applyBorder="0" applyAlignment="0" applyProtection="0"/>
    <xf numFmtId="0" fontId="68" fillId="60" borderId="0" applyNumberFormat="0" applyBorder="0" applyAlignment="0" applyProtection="0"/>
    <xf numFmtId="0" fontId="68" fillId="60" borderId="0" applyNumberFormat="0" applyBorder="0" applyAlignment="0" applyProtection="0"/>
    <xf numFmtId="0" fontId="68" fillId="76" borderId="0" applyNumberFormat="0" applyBorder="0" applyAlignment="0" applyProtection="0"/>
    <xf numFmtId="0" fontId="68" fillId="76" borderId="0" applyNumberFormat="0" applyBorder="0" applyAlignment="0" applyProtection="0"/>
    <xf numFmtId="0" fontId="26" fillId="0" borderId="0"/>
    <xf numFmtId="0" fontId="72" fillId="25" borderId="0" applyNumberFormat="0" applyBorder="0" applyAlignment="0" applyProtection="0"/>
    <xf numFmtId="0" fontId="31" fillId="0" borderId="0"/>
    <xf numFmtId="0" fontId="68" fillId="76" borderId="0" applyNumberFormat="0" applyBorder="0" applyAlignment="0" applyProtection="0"/>
    <xf numFmtId="0" fontId="68" fillId="76" borderId="0" applyNumberFormat="0" applyBorder="0" applyAlignment="0" applyProtection="0"/>
    <xf numFmtId="0" fontId="68" fillId="33" borderId="0" applyNumberFormat="0" applyBorder="0" applyAlignment="0" applyProtection="0"/>
    <xf numFmtId="0" fontId="68" fillId="76" borderId="0" applyNumberFormat="0" applyBorder="0" applyAlignment="0" applyProtection="0"/>
    <xf numFmtId="0" fontId="68" fillId="76" borderId="0" applyNumberFormat="0" applyBorder="0" applyAlignment="0" applyProtection="0"/>
    <xf numFmtId="168" fontId="68" fillId="0" borderId="0" applyFont="0" applyFill="0" applyBorder="0" applyAlignment="0" applyProtection="0"/>
    <xf numFmtId="0" fontId="26" fillId="0" borderId="0"/>
    <xf numFmtId="0" fontId="68" fillId="76" borderId="0" applyNumberFormat="0" applyBorder="0" applyAlignment="0" applyProtection="0"/>
    <xf numFmtId="0" fontId="68" fillId="76" borderId="0" applyNumberFormat="0" applyBorder="0" applyAlignment="0" applyProtection="0"/>
    <xf numFmtId="0" fontId="68" fillId="76" borderId="0" applyNumberFormat="0" applyBorder="0" applyAlignment="0" applyProtection="0"/>
    <xf numFmtId="0" fontId="68" fillId="76" borderId="0" applyNumberFormat="0" applyBorder="0" applyAlignment="0" applyProtection="0"/>
    <xf numFmtId="0" fontId="68" fillId="0" borderId="0" applyNumberFormat="0" applyFont="0" applyFill="0" applyBorder="0" applyAlignment="0" applyProtection="0"/>
    <xf numFmtId="0" fontId="31" fillId="0" borderId="0"/>
    <xf numFmtId="0" fontId="68" fillId="76" borderId="0" applyNumberFormat="0" applyBorder="0" applyAlignment="0" applyProtection="0"/>
    <xf numFmtId="0" fontId="68" fillId="76" borderId="0" applyNumberFormat="0" applyBorder="0" applyAlignment="0" applyProtection="0"/>
    <xf numFmtId="0" fontId="26" fillId="0" borderId="0"/>
    <xf numFmtId="0" fontId="68" fillId="76" borderId="0" applyNumberFormat="0" applyBorder="0" applyAlignment="0" applyProtection="0"/>
    <xf numFmtId="0" fontId="26" fillId="0" borderId="0"/>
    <xf numFmtId="0" fontId="26" fillId="0" borderId="0"/>
    <xf numFmtId="0" fontId="68" fillId="33" borderId="0" applyNumberFormat="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6" fillId="0" borderId="0"/>
    <xf numFmtId="0" fontId="31" fillId="0" borderId="0"/>
    <xf numFmtId="0" fontId="31" fillId="0" borderId="0"/>
    <xf numFmtId="0" fontId="31" fillId="0" borderId="0"/>
    <xf numFmtId="0" fontId="72" fillId="84" borderId="0" applyNumberFormat="0" applyBorder="0" applyAlignment="0" applyProtection="0"/>
    <xf numFmtId="0" fontId="68" fillId="29" borderId="0" applyNumberFormat="0" applyBorder="0" applyAlignment="0" applyProtection="0"/>
    <xf numFmtId="0" fontId="68" fillId="29" borderId="0" applyNumberFormat="0" applyBorder="0" applyAlignment="0" applyProtection="0"/>
    <xf numFmtId="184" fontId="68" fillId="71" borderId="0" applyNumberFormat="0" applyBorder="0" applyAlignment="0" applyProtection="0"/>
    <xf numFmtId="184" fontId="212" fillId="0" borderId="0"/>
    <xf numFmtId="0" fontId="68" fillId="76" borderId="0" applyNumberFormat="0" applyBorder="0" applyAlignment="0" applyProtection="0"/>
    <xf numFmtId="169" fontId="21" fillId="0" borderId="0" applyFont="0" applyFill="0" applyBorder="0" applyAlignment="0" applyProtection="0"/>
    <xf numFmtId="0" fontId="26" fillId="0" borderId="0"/>
    <xf numFmtId="0" fontId="26" fillId="0" borderId="0"/>
    <xf numFmtId="0" fontId="31" fillId="0" borderId="0"/>
    <xf numFmtId="42" fontId="68" fillId="0" borderId="0" applyFont="0" applyFill="0" applyBorder="0" applyAlignment="0" applyProtection="0"/>
    <xf numFmtId="168" fontId="26" fillId="0" borderId="0" applyFont="0" applyFill="0" applyBorder="0" applyAlignment="0" applyProtection="0"/>
    <xf numFmtId="0" fontId="31" fillId="0" borderId="0"/>
    <xf numFmtId="43" fontId="26" fillId="0" borderId="0" applyFont="0" applyFill="0" applyBorder="0" applyAlignment="0" applyProtection="0"/>
    <xf numFmtId="0" fontId="68" fillId="76" borderId="0" applyNumberFormat="0" applyBorder="0" applyAlignment="0" applyProtection="0"/>
    <xf numFmtId="0" fontId="26" fillId="0" borderId="0"/>
    <xf numFmtId="0" fontId="26" fillId="0" borderId="0"/>
    <xf numFmtId="184" fontId="133" fillId="63" borderId="0" applyNumberFormat="0" applyBorder="0" applyAlignment="0" applyProtection="0"/>
    <xf numFmtId="0" fontId="26" fillId="0" borderId="0"/>
    <xf numFmtId="180" fontId="142" fillId="0" borderId="0"/>
    <xf numFmtId="0" fontId="68" fillId="76" borderId="0" applyNumberFormat="0" applyBorder="0" applyAlignment="0" applyProtection="0"/>
    <xf numFmtId="0" fontId="133" fillId="63" borderId="0" applyNumberFormat="0" applyBorder="0" applyAlignment="0" applyProtection="0"/>
    <xf numFmtId="0" fontId="31" fillId="0" borderId="0"/>
    <xf numFmtId="0" fontId="31" fillId="0" borderId="0"/>
    <xf numFmtId="0" fontId="68" fillId="76" borderId="0" applyNumberFormat="0" applyBorder="0" applyAlignment="0" applyProtection="0"/>
    <xf numFmtId="0" fontId="68" fillId="76" borderId="0" applyNumberFormat="0" applyBorder="0" applyAlignment="0" applyProtection="0"/>
    <xf numFmtId="0" fontId="68" fillId="76" borderId="0" applyNumberFormat="0" applyBorder="0" applyAlignment="0" applyProtection="0"/>
    <xf numFmtId="0" fontId="26" fillId="0" borderId="0"/>
    <xf numFmtId="0" fontId="68" fillId="76" borderId="0" applyNumberFormat="0" applyBorder="0" applyAlignment="0" applyProtection="0"/>
    <xf numFmtId="0" fontId="68" fillId="76" borderId="0" applyNumberFormat="0" applyBorder="0" applyAlignment="0" applyProtection="0"/>
    <xf numFmtId="0" fontId="26" fillId="0" borderId="0"/>
    <xf numFmtId="0" fontId="68" fillId="76" borderId="0" applyNumberFormat="0" applyBorder="0" applyAlignment="0" applyProtection="0"/>
    <xf numFmtId="0" fontId="68" fillId="76" borderId="0" applyNumberFormat="0" applyBorder="0" applyAlignment="0" applyProtection="0"/>
    <xf numFmtId="0" fontId="68" fillId="76" borderId="0" applyNumberFormat="0" applyBorder="0" applyAlignment="0" applyProtection="0"/>
    <xf numFmtId="0" fontId="68" fillId="76" borderId="0" applyNumberFormat="0" applyBorder="0" applyAlignment="0" applyProtection="0"/>
    <xf numFmtId="0" fontId="68" fillId="76" borderId="0" applyNumberFormat="0" applyBorder="0" applyAlignment="0" applyProtection="0"/>
    <xf numFmtId="0" fontId="68" fillId="76" borderId="0" applyNumberFormat="0" applyBorder="0" applyAlignment="0" applyProtection="0"/>
    <xf numFmtId="168" fontId="68" fillId="0" borderId="0" applyFont="0" applyFill="0" applyBorder="0" applyAlignment="0" applyProtection="0"/>
    <xf numFmtId="0" fontId="68" fillId="76" borderId="0" applyNumberFormat="0" applyBorder="0" applyAlignment="0" applyProtection="0"/>
    <xf numFmtId="0" fontId="68" fillId="76" borderId="0" applyNumberFormat="0" applyBorder="0" applyAlignment="0" applyProtection="0"/>
    <xf numFmtId="168" fontId="68" fillId="0" borderId="0" applyFont="0" applyFill="0" applyBorder="0" applyAlignment="0" applyProtection="0"/>
    <xf numFmtId="42" fontId="68" fillId="0" borderId="0" applyFont="0" applyFill="0" applyBorder="0" applyAlignment="0" applyProtection="0"/>
    <xf numFmtId="0" fontId="68" fillId="76" borderId="0" applyNumberFormat="0" applyBorder="0" applyAlignment="0" applyProtection="0"/>
    <xf numFmtId="0" fontId="68" fillId="76" borderId="0" applyNumberFormat="0" applyBorder="0" applyAlignment="0" applyProtection="0"/>
    <xf numFmtId="0" fontId="68" fillId="76" borderId="0" applyNumberFormat="0" applyBorder="0" applyAlignment="0" applyProtection="0"/>
    <xf numFmtId="0" fontId="68" fillId="76" borderId="0" applyNumberFormat="0" applyBorder="0" applyAlignment="0" applyProtection="0"/>
    <xf numFmtId="168" fontId="68" fillId="0" borderId="0" applyFont="0" applyFill="0" applyBorder="0" applyAlignment="0" applyProtection="0"/>
    <xf numFmtId="42" fontId="68" fillId="0" borderId="0" applyFont="0" applyFill="0" applyBorder="0" applyAlignment="0" applyProtection="0"/>
    <xf numFmtId="0" fontId="68" fillId="76" borderId="0" applyNumberFormat="0" applyBorder="0" applyAlignment="0" applyProtection="0"/>
    <xf numFmtId="0" fontId="68" fillId="76" borderId="0" applyNumberFormat="0" applyBorder="0" applyAlignment="0" applyProtection="0"/>
    <xf numFmtId="0" fontId="68" fillId="76" borderId="0" applyNumberFormat="0" applyBorder="0" applyAlignment="0" applyProtection="0"/>
    <xf numFmtId="0" fontId="68" fillId="76" borderId="0" applyNumberFormat="0" applyBorder="0" applyAlignment="0" applyProtection="0"/>
    <xf numFmtId="168" fontId="68" fillId="0" borderId="0" applyFont="0" applyFill="0" applyBorder="0" applyAlignment="0" applyProtection="0"/>
    <xf numFmtId="0" fontId="31" fillId="0" borderId="0"/>
    <xf numFmtId="0" fontId="68" fillId="76" borderId="0" applyNumberFormat="0" applyBorder="0" applyAlignment="0" applyProtection="0"/>
    <xf numFmtId="0" fontId="68" fillId="76" borderId="0" applyNumberFormat="0" applyBorder="0" applyAlignment="0" applyProtection="0"/>
    <xf numFmtId="0" fontId="68" fillId="76" borderId="0" applyNumberFormat="0" applyBorder="0" applyAlignment="0" applyProtection="0"/>
    <xf numFmtId="0" fontId="68" fillId="0" borderId="0" applyNumberFormat="0" applyFont="0" applyFill="0" applyBorder="0" applyAlignment="0" applyProtection="0"/>
    <xf numFmtId="0" fontId="68" fillId="76" borderId="0" applyNumberFormat="0" applyBorder="0" applyAlignment="0" applyProtection="0"/>
    <xf numFmtId="0" fontId="26" fillId="0" borderId="0"/>
    <xf numFmtId="0" fontId="68" fillId="76" borderId="0" applyNumberFormat="0" applyBorder="0" applyAlignment="0" applyProtection="0"/>
    <xf numFmtId="0" fontId="31" fillId="0" borderId="0"/>
    <xf numFmtId="0" fontId="31" fillId="0" borderId="0"/>
    <xf numFmtId="184" fontId="68" fillId="71" borderId="0" applyNumberFormat="0" applyBorder="0" applyAlignment="0" applyProtection="0"/>
    <xf numFmtId="0" fontId="68" fillId="29" borderId="0" applyNumberFormat="0" applyBorder="0" applyAlignment="0" applyProtection="0"/>
    <xf numFmtId="0" fontId="26" fillId="0" borderId="0"/>
    <xf numFmtId="0" fontId="68" fillId="29" borderId="0" applyNumberFormat="0" applyBorder="0" applyAlignment="0" applyProtection="0"/>
    <xf numFmtId="0" fontId="68" fillId="76" borderId="0" applyNumberFormat="0" applyBorder="0" applyAlignment="0" applyProtection="0"/>
    <xf numFmtId="0" fontId="31" fillId="0" borderId="0"/>
    <xf numFmtId="0" fontId="31" fillId="0" borderId="0"/>
    <xf numFmtId="0" fontId="23" fillId="0" borderId="0" applyNumberFormat="0" applyFill="0" applyBorder="0" applyAlignment="0" applyProtection="0"/>
    <xf numFmtId="0" fontId="26" fillId="0" borderId="0"/>
    <xf numFmtId="0" fontId="68" fillId="33" borderId="0" applyNumberFormat="0" applyBorder="0" applyAlignment="0" applyProtection="0"/>
    <xf numFmtId="0" fontId="31" fillId="0" borderId="0"/>
    <xf numFmtId="0" fontId="31" fillId="0" borderId="0"/>
    <xf numFmtId="0" fontId="26" fillId="0" borderId="0"/>
    <xf numFmtId="0" fontId="26" fillId="0" borderId="0"/>
    <xf numFmtId="0" fontId="68" fillId="71" borderId="0" applyNumberFormat="0" applyBorder="0" applyAlignment="0" applyProtection="0"/>
    <xf numFmtId="0" fontId="68" fillId="29" borderId="0" applyNumberFormat="0" applyBorder="0" applyAlignment="0" applyProtection="0"/>
    <xf numFmtId="0" fontId="68" fillId="29" borderId="0" applyNumberFormat="0" applyBorder="0" applyAlignment="0" applyProtection="0"/>
    <xf numFmtId="0" fontId="68" fillId="76" borderId="0" applyNumberFormat="0" applyBorder="0" applyAlignment="0" applyProtection="0"/>
    <xf numFmtId="0" fontId="26" fillId="0" borderId="0"/>
    <xf numFmtId="0" fontId="26" fillId="0" borderId="0"/>
    <xf numFmtId="0" fontId="26" fillId="0" borderId="0"/>
    <xf numFmtId="0" fontId="26" fillId="0" borderId="0"/>
    <xf numFmtId="0" fontId="31" fillId="0" borderId="0"/>
    <xf numFmtId="0" fontId="31" fillId="0" borderId="0"/>
    <xf numFmtId="0" fontId="26" fillId="0" borderId="0"/>
    <xf numFmtId="0" fontId="26" fillId="0" borderId="0"/>
    <xf numFmtId="0" fontId="26" fillId="0" borderId="0"/>
    <xf numFmtId="0" fontId="72" fillId="25" borderId="0" applyNumberFormat="0" applyBorder="0" applyAlignment="0" applyProtection="0"/>
    <xf numFmtId="0" fontId="26" fillId="0" borderId="0"/>
    <xf numFmtId="0" fontId="26" fillId="0" borderId="0"/>
    <xf numFmtId="0" fontId="68" fillId="76" borderId="0" applyNumberFormat="0" applyBorder="0" applyAlignment="0" applyProtection="0"/>
    <xf numFmtId="168" fontId="68" fillId="0" borderId="0" applyFont="0" applyFill="0" applyBorder="0" applyAlignment="0" applyProtection="0"/>
    <xf numFmtId="0" fontId="31" fillId="0" borderId="0"/>
    <xf numFmtId="0" fontId="21" fillId="0" borderId="0"/>
    <xf numFmtId="0" fontId="68" fillId="76" borderId="0" applyNumberFormat="0" applyBorder="0" applyAlignment="0" applyProtection="0"/>
    <xf numFmtId="0" fontId="68" fillId="33" borderId="0" applyNumberFormat="0" applyBorder="0" applyAlignment="0" applyProtection="0"/>
    <xf numFmtId="0" fontId="31" fillId="0" borderId="0"/>
    <xf numFmtId="0" fontId="31" fillId="0" borderId="0"/>
    <xf numFmtId="0" fontId="68" fillId="33" borderId="0" applyNumberFormat="0" applyBorder="0" applyAlignment="0" applyProtection="0"/>
    <xf numFmtId="0" fontId="68" fillId="33" borderId="0" applyNumberFormat="0" applyBorder="0" applyAlignment="0" applyProtection="0"/>
    <xf numFmtId="0" fontId="68" fillId="33" borderId="0" applyNumberFormat="0" applyBorder="0" applyAlignment="0" applyProtection="0"/>
    <xf numFmtId="0" fontId="26" fillId="0" borderId="0"/>
    <xf numFmtId="0" fontId="26" fillId="0" borderId="0"/>
    <xf numFmtId="0" fontId="68" fillId="33" borderId="0" applyNumberFormat="0" applyBorder="0" applyAlignment="0" applyProtection="0"/>
    <xf numFmtId="0" fontId="68" fillId="33" borderId="0" applyNumberFormat="0" applyBorder="0" applyAlignment="0" applyProtection="0"/>
    <xf numFmtId="0" fontId="26" fillId="0" borderId="0"/>
    <xf numFmtId="0" fontId="26" fillId="0" borderId="0"/>
    <xf numFmtId="0" fontId="31" fillId="0" borderId="0"/>
    <xf numFmtId="0" fontId="31" fillId="0" borderId="0"/>
    <xf numFmtId="0" fontId="68" fillId="33" borderId="0" applyNumberFormat="0" applyBorder="0" applyAlignment="0" applyProtection="0"/>
    <xf numFmtId="0" fontId="68" fillId="33" borderId="0" applyNumberFormat="0" applyBorder="0" applyAlignment="0" applyProtection="0"/>
    <xf numFmtId="0" fontId="68" fillId="33" borderId="0" applyNumberFormat="0" applyBorder="0" applyAlignment="0" applyProtection="0"/>
    <xf numFmtId="0" fontId="26" fillId="0" borderId="0"/>
    <xf numFmtId="0" fontId="68" fillId="33" borderId="0" applyNumberFormat="0" applyBorder="0" applyAlignment="0" applyProtection="0"/>
    <xf numFmtId="0" fontId="31" fillId="0" borderId="0"/>
    <xf numFmtId="0" fontId="31" fillId="0" borderId="0"/>
    <xf numFmtId="0" fontId="31" fillId="0" borderId="0"/>
    <xf numFmtId="0" fontId="68" fillId="33" borderId="0" applyNumberFormat="0" applyBorder="0" applyAlignment="0" applyProtection="0"/>
    <xf numFmtId="0" fontId="68" fillId="33" borderId="0" applyNumberFormat="0" applyBorder="0" applyAlignment="0" applyProtection="0"/>
    <xf numFmtId="0" fontId="23" fillId="0" borderId="0" applyNumberFormat="0" applyFill="0" applyBorder="0" applyAlignment="0" applyProtection="0"/>
    <xf numFmtId="0" fontId="68" fillId="33" borderId="0" applyNumberFormat="0" applyBorder="0" applyAlignment="0" applyProtection="0"/>
    <xf numFmtId="0" fontId="31" fillId="0" borderId="0"/>
    <xf numFmtId="0" fontId="68" fillId="84" borderId="0" applyNumberFormat="0" applyBorder="0" applyAlignment="0" applyProtection="0"/>
    <xf numFmtId="0" fontId="68" fillId="84" borderId="0" applyNumberFormat="0" applyBorder="0" applyAlignment="0" applyProtection="0"/>
    <xf numFmtId="43" fontId="26" fillId="0" borderId="0" applyFont="0" applyFill="0" applyBorder="0" applyAlignment="0" applyProtection="0"/>
    <xf numFmtId="0" fontId="26" fillId="0" borderId="0"/>
    <xf numFmtId="168" fontId="68" fillId="0" borderId="0" applyFont="0" applyFill="0" applyBorder="0" applyAlignment="0" applyProtection="0"/>
    <xf numFmtId="0" fontId="68" fillId="33" borderId="0" applyNumberFormat="0" applyBorder="0" applyAlignment="0" applyProtection="0"/>
    <xf numFmtId="0" fontId="23" fillId="0" borderId="0" applyNumberFormat="0" applyFill="0" applyBorder="0" applyAlignment="0" applyProtection="0"/>
    <xf numFmtId="0" fontId="68" fillId="33" borderId="0" applyNumberFormat="0" applyBorder="0" applyAlignment="0" applyProtection="0"/>
    <xf numFmtId="0" fontId="26" fillId="0" borderId="0"/>
    <xf numFmtId="0" fontId="23" fillId="0" borderId="0" applyNumberFormat="0" applyFill="0" applyBorder="0" applyAlignment="0" applyProtection="0"/>
    <xf numFmtId="0" fontId="68" fillId="33" borderId="0" applyNumberFormat="0" applyBorder="0" applyAlignment="0" applyProtection="0"/>
    <xf numFmtId="0" fontId="68" fillId="33" borderId="0" applyNumberFormat="0" applyBorder="0" applyAlignment="0" applyProtection="0"/>
    <xf numFmtId="0" fontId="31" fillId="0" borderId="0"/>
    <xf numFmtId="0" fontId="68" fillId="33" borderId="0" applyNumberFormat="0" applyBorder="0" applyAlignment="0" applyProtection="0"/>
    <xf numFmtId="42" fontId="68" fillId="0" borderId="0" applyFont="0" applyFill="0" applyBorder="0" applyAlignment="0" applyProtection="0"/>
    <xf numFmtId="0" fontId="26" fillId="0" borderId="0"/>
    <xf numFmtId="0" fontId="31" fillId="0" borderId="0"/>
    <xf numFmtId="0" fontId="31" fillId="0" borderId="0"/>
    <xf numFmtId="0" fontId="31" fillId="0" borderId="0"/>
    <xf numFmtId="0" fontId="68" fillId="33" borderId="0" applyNumberFormat="0" applyBorder="0" applyAlignment="0" applyProtection="0"/>
    <xf numFmtId="0" fontId="68" fillId="33" borderId="0" applyNumberFormat="0" applyBorder="0" applyAlignment="0" applyProtection="0"/>
    <xf numFmtId="0" fontId="26" fillId="0" borderId="0"/>
    <xf numFmtId="0" fontId="68" fillId="33" borderId="0" applyNumberFormat="0" applyBorder="0" applyAlignment="0" applyProtection="0"/>
    <xf numFmtId="0" fontId="68" fillId="33" borderId="0" applyNumberFormat="0" applyBorder="0" applyAlignment="0" applyProtection="0"/>
    <xf numFmtId="0" fontId="26" fillId="0" borderId="0"/>
    <xf numFmtId="0" fontId="26" fillId="0" borderId="0"/>
    <xf numFmtId="0" fontId="68" fillId="33" borderId="0" applyNumberFormat="0" applyBorder="0" applyAlignment="0" applyProtection="0"/>
    <xf numFmtId="0" fontId="26" fillId="0" borderId="0"/>
    <xf numFmtId="0" fontId="68" fillId="33" borderId="0" applyNumberFormat="0" applyBorder="0" applyAlignment="0" applyProtection="0"/>
    <xf numFmtId="0" fontId="26" fillId="0" borderId="0"/>
    <xf numFmtId="0" fontId="26" fillId="0" borderId="0"/>
    <xf numFmtId="0" fontId="68" fillId="33" borderId="0" applyNumberFormat="0" applyBorder="0" applyAlignment="0" applyProtection="0"/>
    <xf numFmtId="0" fontId="68" fillId="33" borderId="0" applyNumberFormat="0" applyBorder="0" applyAlignment="0" applyProtection="0"/>
    <xf numFmtId="0" fontId="31" fillId="0" borderId="0"/>
    <xf numFmtId="0" fontId="31" fillId="0" borderId="0"/>
    <xf numFmtId="0" fontId="68" fillId="33" borderId="0" applyNumberFormat="0" applyBorder="0" applyAlignment="0" applyProtection="0"/>
    <xf numFmtId="0" fontId="68" fillId="33" borderId="0" applyNumberFormat="0" applyBorder="0" applyAlignment="0" applyProtection="0"/>
    <xf numFmtId="0" fontId="26" fillId="0" borderId="0"/>
    <xf numFmtId="0" fontId="26" fillId="0" borderId="0"/>
    <xf numFmtId="0" fontId="68" fillId="33" borderId="0" applyNumberFormat="0" applyBorder="0" applyAlignment="0" applyProtection="0"/>
    <xf numFmtId="0" fontId="69" fillId="73" borderId="67" applyNumberFormat="0" applyFont="0" applyAlignment="0" applyProtection="0"/>
    <xf numFmtId="42" fontId="68" fillId="0" borderId="0" applyFont="0" applyFill="0" applyBorder="0" applyAlignment="0" applyProtection="0"/>
    <xf numFmtId="0" fontId="31" fillId="0" borderId="0"/>
    <xf numFmtId="0" fontId="31" fillId="0" borderId="0"/>
    <xf numFmtId="0" fontId="31" fillId="0" borderId="0"/>
    <xf numFmtId="0" fontId="68" fillId="25" borderId="0" applyNumberFormat="0" applyBorder="0" applyAlignment="0" applyProtection="0"/>
    <xf numFmtId="0" fontId="68" fillId="33" borderId="0" applyNumberFormat="0" applyBorder="0" applyAlignment="0" applyProtection="0"/>
    <xf numFmtId="0" fontId="68" fillId="33" borderId="0" applyNumberFormat="0" applyBorder="0" applyAlignment="0" applyProtection="0"/>
    <xf numFmtId="0" fontId="68" fillId="33" borderId="0" applyNumberFormat="0" applyBorder="0" applyAlignment="0" applyProtection="0"/>
    <xf numFmtId="0" fontId="68" fillId="33" borderId="0" applyNumberFormat="0" applyBorder="0" applyAlignment="0" applyProtection="0"/>
    <xf numFmtId="0" fontId="68" fillId="33" borderId="0" applyNumberFormat="0" applyBorder="0" applyAlignment="0" applyProtection="0"/>
    <xf numFmtId="0" fontId="68" fillId="33" borderId="0" applyNumberFormat="0" applyBorder="0" applyAlignment="0" applyProtection="0"/>
    <xf numFmtId="0" fontId="26" fillId="0" borderId="0"/>
    <xf numFmtId="0" fontId="68" fillId="33" borderId="0" applyNumberFormat="0" applyBorder="0" applyAlignment="0" applyProtection="0"/>
    <xf numFmtId="0" fontId="68" fillId="33" borderId="0" applyNumberFormat="0" applyBorder="0" applyAlignment="0" applyProtection="0"/>
    <xf numFmtId="0" fontId="26" fillId="0" borderId="0"/>
    <xf numFmtId="0" fontId="26" fillId="0" borderId="0"/>
    <xf numFmtId="0" fontId="68" fillId="33" borderId="0" applyNumberFormat="0" applyBorder="0" applyAlignment="0" applyProtection="0"/>
    <xf numFmtId="0" fontId="68" fillId="33" borderId="0" applyNumberFormat="0" applyBorder="0" applyAlignment="0" applyProtection="0"/>
    <xf numFmtId="0" fontId="68" fillId="33" borderId="0" applyNumberFormat="0" applyBorder="0" applyAlignment="0" applyProtection="0"/>
    <xf numFmtId="0" fontId="68" fillId="33" borderId="0" applyNumberFormat="0" applyBorder="0" applyAlignment="0" applyProtection="0"/>
    <xf numFmtId="0" fontId="26" fillId="0" borderId="0"/>
    <xf numFmtId="0" fontId="68" fillId="33" borderId="0" applyNumberFormat="0" applyBorder="0" applyAlignment="0" applyProtection="0"/>
    <xf numFmtId="0" fontId="68" fillId="33" borderId="0" applyNumberFormat="0" applyBorder="0" applyAlignment="0" applyProtection="0"/>
    <xf numFmtId="0" fontId="23" fillId="0" borderId="0" applyNumberFormat="0" applyFill="0" applyBorder="0" applyAlignment="0" applyProtection="0"/>
    <xf numFmtId="0" fontId="31" fillId="0" borderId="0"/>
    <xf numFmtId="0" fontId="31" fillId="0" borderId="0"/>
    <xf numFmtId="0" fontId="68" fillId="33" borderId="0" applyNumberFormat="0" applyBorder="0" applyAlignment="0" applyProtection="0"/>
    <xf numFmtId="0" fontId="68" fillId="33" borderId="0" applyNumberFormat="0" applyBorder="0" applyAlignment="0" applyProtection="0"/>
    <xf numFmtId="0" fontId="31" fillId="0" borderId="0"/>
    <xf numFmtId="0" fontId="31" fillId="0" borderId="0"/>
    <xf numFmtId="0" fontId="26" fillId="0" borderId="0"/>
    <xf numFmtId="0" fontId="26" fillId="0" borderId="0"/>
    <xf numFmtId="0" fontId="26" fillId="0" borderId="0"/>
    <xf numFmtId="0" fontId="23" fillId="0" borderId="0" applyNumberFormat="0" applyFill="0" applyBorder="0" applyAlignment="0" applyProtection="0"/>
    <xf numFmtId="168" fontId="68" fillId="0" borderId="0" applyFont="0" applyFill="0" applyBorder="0" applyAlignment="0" applyProtection="0"/>
    <xf numFmtId="0" fontId="68" fillId="0" borderId="0" applyNumberFormat="0" applyFont="0" applyFill="0" applyBorder="0" applyAlignment="0" applyProtection="0"/>
    <xf numFmtId="0" fontId="68" fillId="33" borderId="0" applyNumberFormat="0" applyBorder="0" applyAlignment="0" applyProtection="0"/>
    <xf numFmtId="0" fontId="68" fillId="33" borderId="0" applyNumberFormat="0" applyBorder="0" applyAlignment="0" applyProtection="0"/>
    <xf numFmtId="0" fontId="26" fillId="0" borderId="0"/>
    <xf numFmtId="0" fontId="26" fillId="0" borderId="0"/>
    <xf numFmtId="0" fontId="26" fillId="0" borderId="0"/>
    <xf numFmtId="0" fontId="26" fillId="0" borderId="0"/>
    <xf numFmtId="168" fontId="68" fillId="0" borderId="0" applyFont="0" applyFill="0" applyBorder="0" applyAlignment="0" applyProtection="0"/>
    <xf numFmtId="0" fontId="68" fillId="0" borderId="0" applyNumberFormat="0" applyFont="0" applyFill="0" applyBorder="0" applyAlignment="0" applyProtection="0"/>
    <xf numFmtId="0" fontId="68" fillId="33" borderId="0" applyNumberFormat="0" applyBorder="0" applyAlignment="0" applyProtection="0"/>
    <xf numFmtId="0" fontId="68" fillId="33" borderId="0" applyNumberFormat="0" applyBorder="0" applyAlignment="0" applyProtection="0"/>
    <xf numFmtId="0" fontId="68" fillId="33" borderId="0" applyNumberFormat="0" applyBorder="0" applyAlignment="0" applyProtection="0"/>
    <xf numFmtId="0" fontId="68" fillId="33" borderId="0" applyNumberFormat="0" applyBorder="0" applyAlignment="0" applyProtection="0"/>
    <xf numFmtId="0" fontId="26" fillId="0" borderId="0"/>
    <xf numFmtId="0" fontId="68" fillId="33" borderId="0" applyNumberFormat="0" applyBorder="0" applyAlignment="0" applyProtection="0"/>
    <xf numFmtId="0" fontId="68" fillId="33" borderId="0" applyNumberFormat="0" applyBorder="0" applyAlignment="0" applyProtection="0"/>
    <xf numFmtId="0" fontId="68" fillId="33" borderId="0" applyNumberFormat="0" applyBorder="0" applyAlignment="0" applyProtection="0"/>
    <xf numFmtId="0" fontId="68" fillId="33" borderId="0" applyNumberFormat="0" applyBorder="0" applyAlignment="0" applyProtection="0"/>
    <xf numFmtId="0" fontId="31" fillId="0" borderId="0"/>
    <xf numFmtId="0" fontId="152" fillId="104" borderId="75" applyNumberFormat="0" applyProtection="0">
      <alignment vertical="center"/>
    </xf>
    <xf numFmtId="0" fontId="31" fillId="0" borderId="0"/>
    <xf numFmtId="0" fontId="31" fillId="0" borderId="0"/>
    <xf numFmtId="0" fontId="23" fillId="0" borderId="0" applyNumberFormat="0" applyFill="0" applyBorder="0" applyAlignment="0" applyProtection="0"/>
    <xf numFmtId="0" fontId="26" fillId="0" borderId="0"/>
    <xf numFmtId="0" fontId="26" fillId="0" borderId="0"/>
    <xf numFmtId="0" fontId="31" fillId="0" borderId="0"/>
    <xf numFmtId="0" fontId="69" fillId="33" borderId="0" applyNumberFormat="0" applyBorder="0" applyAlignment="0" applyProtection="0"/>
    <xf numFmtId="0" fontId="69" fillId="33" borderId="0" applyNumberFormat="0" applyBorder="0" applyAlignment="0" applyProtection="0"/>
    <xf numFmtId="0" fontId="23" fillId="0" borderId="0" applyNumberFormat="0" applyFill="0" applyBorder="0" applyAlignment="0" applyProtection="0"/>
    <xf numFmtId="0" fontId="31" fillId="0" borderId="0"/>
    <xf numFmtId="0" fontId="31" fillId="0" borderId="0"/>
    <xf numFmtId="0" fontId="68" fillId="61" borderId="0" applyNumberFormat="0" applyBorder="0" applyAlignment="0" applyProtection="0"/>
    <xf numFmtId="0" fontId="21" fillId="38" borderId="0" applyNumberFormat="0" applyBorder="0" applyAlignment="0" applyProtection="0"/>
    <xf numFmtId="0" fontId="68" fillId="0" borderId="0" applyNumberFormat="0" applyFont="0" applyFill="0" applyBorder="0" applyAlignment="0" applyProtection="0"/>
    <xf numFmtId="0" fontId="72" fillId="84" borderId="0" applyNumberFormat="0" applyBorder="0" applyAlignment="0" applyProtection="0"/>
    <xf numFmtId="0" fontId="31" fillId="0" borderId="0"/>
    <xf numFmtId="0" fontId="23" fillId="0" borderId="0" applyNumberFormat="0" applyFill="0" applyBorder="0" applyAlignment="0" applyProtection="0"/>
    <xf numFmtId="0" fontId="68" fillId="73" borderId="0" applyNumberFormat="0" applyBorder="0" applyAlignment="0" applyProtection="0"/>
    <xf numFmtId="0" fontId="31" fillId="0" borderId="0"/>
    <xf numFmtId="0" fontId="31" fillId="0" borderId="0"/>
    <xf numFmtId="0" fontId="26" fillId="0" borderId="0"/>
    <xf numFmtId="0" fontId="68" fillId="33" borderId="0" applyNumberFormat="0" applyBorder="0" applyAlignment="0" applyProtection="0"/>
    <xf numFmtId="0" fontId="26" fillId="0" borderId="0"/>
    <xf numFmtId="0" fontId="26" fillId="0" borderId="0"/>
    <xf numFmtId="0" fontId="72" fillId="73" borderId="0" applyNumberFormat="0" applyBorder="0" applyAlignment="0" applyProtection="0"/>
    <xf numFmtId="0" fontId="68" fillId="33" borderId="0" applyNumberFormat="0" applyBorder="0" applyAlignment="0" applyProtection="0"/>
    <xf numFmtId="0" fontId="21"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68" fillId="60" borderId="0" applyNumberFormat="0" applyBorder="0" applyAlignment="0" applyProtection="0"/>
    <xf numFmtId="0" fontId="68" fillId="60" borderId="0" applyNumberFormat="0" applyBorder="0" applyAlignment="0" applyProtection="0"/>
    <xf numFmtId="0" fontId="68" fillId="33" borderId="0" applyNumberFormat="0" applyBorder="0" applyAlignment="0" applyProtection="0"/>
    <xf numFmtId="0" fontId="26" fillId="0" borderId="0"/>
    <xf numFmtId="0" fontId="68" fillId="33" borderId="0" applyNumberFormat="0" applyBorder="0" applyAlignment="0" applyProtection="0"/>
    <xf numFmtId="0" fontId="21" fillId="0" borderId="0"/>
    <xf numFmtId="0" fontId="68" fillId="84" borderId="0" applyNumberFormat="0" applyBorder="0" applyAlignment="0" applyProtection="0"/>
    <xf numFmtId="0" fontId="68" fillId="84" borderId="0" applyNumberFormat="0" applyBorder="0" applyAlignment="0" applyProtection="0"/>
    <xf numFmtId="0" fontId="68" fillId="35" borderId="0" applyNumberFormat="0" applyBorder="0" applyAlignment="0" applyProtection="0"/>
    <xf numFmtId="0" fontId="31" fillId="0" borderId="0"/>
    <xf numFmtId="0" fontId="31" fillId="0" borderId="0"/>
    <xf numFmtId="0" fontId="31" fillId="0" borderId="0"/>
    <xf numFmtId="0" fontId="68" fillId="73" borderId="0" applyNumberFormat="0" applyBorder="0" applyAlignment="0" applyProtection="0"/>
    <xf numFmtId="0" fontId="31" fillId="0" borderId="0"/>
    <xf numFmtId="0" fontId="31" fillId="0" borderId="0"/>
    <xf numFmtId="0" fontId="68" fillId="33" borderId="0" applyNumberFormat="0" applyBorder="0" applyAlignment="0" applyProtection="0"/>
    <xf numFmtId="0" fontId="26" fillId="0" borderId="0"/>
    <xf numFmtId="0" fontId="26" fillId="0" borderId="0"/>
    <xf numFmtId="0" fontId="26" fillId="0" borderId="0"/>
    <xf numFmtId="0" fontId="23" fillId="0" borderId="0" applyNumberFormat="0" applyFill="0" applyBorder="0" applyAlignment="0" applyProtection="0"/>
    <xf numFmtId="0" fontId="26" fillId="0" borderId="0"/>
    <xf numFmtId="43" fontId="26" fillId="0" borderId="0" applyFont="0" applyFill="0" applyBorder="0" applyAlignment="0" applyProtection="0"/>
    <xf numFmtId="0" fontId="26" fillId="0" borderId="0"/>
    <xf numFmtId="0" fontId="26" fillId="0" borderId="0"/>
    <xf numFmtId="0" fontId="26" fillId="0" borderId="0"/>
    <xf numFmtId="0" fontId="26" fillId="0" borderId="0"/>
    <xf numFmtId="0" fontId="26" fillId="0" borderId="0"/>
    <xf numFmtId="0" fontId="26" fillId="0" borderId="0"/>
    <xf numFmtId="0" fontId="68" fillId="60" borderId="0" applyNumberFormat="0" applyBorder="0" applyAlignment="0" applyProtection="0"/>
    <xf numFmtId="0" fontId="68" fillId="60" borderId="0" applyNumberFormat="0" applyBorder="0" applyAlignment="0" applyProtection="0"/>
    <xf numFmtId="0" fontId="68" fillId="33" borderId="0" applyNumberFormat="0" applyBorder="0" applyAlignment="0" applyProtection="0"/>
    <xf numFmtId="0" fontId="23" fillId="0" borderId="0" applyNumberFormat="0" applyFill="0" applyBorder="0" applyAlignment="0" applyProtection="0"/>
    <xf numFmtId="0" fontId="26" fillId="0" borderId="0"/>
    <xf numFmtId="3" fontId="135" fillId="0" borderId="0" applyFont="0" applyFill="0" applyBorder="0" applyAlignment="0" applyProtection="0"/>
    <xf numFmtId="0" fontId="26" fillId="0" borderId="0"/>
    <xf numFmtId="0" fontId="68" fillId="33" borderId="0" applyNumberFormat="0" applyBorder="0" applyAlignment="0" applyProtection="0"/>
    <xf numFmtId="0" fontId="68" fillId="60" borderId="0" applyNumberFormat="0" applyBorder="0" applyAlignment="0" applyProtection="0"/>
    <xf numFmtId="0" fontId="68" fillId="60" borderId="0" applyNumberFormat="0" applyBorder="0" applyAlignment="0" applyProtection="0"/>
    <xf numFmtId="0" fontId="68" fillId="33" borderId="0" applyNumberFormat="0" applyBorder="0" applyAlignment="0" applyProtection="0"/>
    <xf numFmtId="0" fontId="23" fillId="0" borderId="0" applyNumberFormat="0" applyFill="0" applyBorder="0" applyAlignment="0" applyProtection="0"/>
    <xf numFmtId="0" fontId="31" fillId="0" borderId="0"/>
    <xf numFmtId="0" fontId="31" fillId="0" borderId="0"/>
    <xf numFmtId="0" fontId="26" fillId="0" borderId="0"/>
    <xf numFmtId="0" fontId="68" fillId="33" borderId="0" applyNumberFormat="0" applyBorder="0" applyAlignment="0" applyProtection="0"/>
    <xf numFmtId="168" fontId="68" fillId="0" borderId="0" applyFont="0" applyFill="0" applyBorder="0" applyAlignment="0" applyProtection="0"/>
    <xf numFmtId="0" fontId="68" fillId="33" borderId="0" applyNumberFormat="0" applyBorder="0" applyAlignment="0" applyProtection="0"/>
    <xf numFmtId="0" fontId="31" fillId="0" borderId="0"/>
    <xf numFmtId="0" fontId="31" fillId="0" borderId="0"/>
    <xf numFmtId="0" fontId="31" fillId="0" borderId="0"/>
    <xf numFmtId="0" fontId="68" fillId="33" borderId="0" applyNumberFormat="0" applyBorder="0" applyAlignment="0" applyProtection="0"/>
    <xf numFmtId="0" fontId="68" fillId="33" borderId="0" applyNumberFormat="0" applyBorder="0" applyAlignment="0" applyProtection="0"/>
    <xf numFmtId="0" fontId="68" fillId="33" borderId="0" applyNumberFormat="0" applyBorder="0" applyAlignment="0" applyProtection="0"/>
    <xf numFmtId="0" fontId="68" fillId="33" borderId="0" applyNumberFormat="0" applyBorder="0" applyAlignment="0" applyProtection="0"/>
    <xf numFmtId="0" fontId="26" fillId="0" borderId="0"/>
    <xf numFmtId="0" fontId="31" fillId="0" borderId="0"/>
    <xf numFmtId="0" fontId="26" fillId="0" borderId="0"/>
    <xf numFmtId="0" fontId="31" fillId="0" borderId="0"/>
    <xf numFmtId="0" fontId="68" fillId="33" borderId="0" applyNumberFormat="0" applyBorder="0" applyAlignment="0" applyProtection="0"/>
    <xf numFmtId="0" fontId="68" fillId="33" borderId="0" applyNumberFormat="0" applyBorder="0" applyAlignment="0" applyProtection="0"/>
    <xf numFmtId="0" fontId="26" fillId="0" borderId="0"/>
    <xf numFmtId="0" fontId="26" fillId="0" borderId="0"/>
    <xf numFmtId="0" fontId="68" fillId="0" borderId="0" applyNumberFormat="0" applyFont="0" applyFill="0" applyBorder="0" applyAlignment="0" applyProtection="0"/>
    <xf numFmtId="0" fontId="139" fillId="0" borderId="0">
      <protection locked="0"/>
    </xf>
    <xf numFmtId="0" fontId="31" fillId="0" borderId="0"/>
    <xf numFmtId="0" fontId="31" fillId="0" borderId="0"/>
    <xf numFmtId="0" fontId="26" fillId="0" borderId="0"/>
    <xf numFmtId="0" fontId="31" fillId="0" borderId="0"/>
    <xf numFmtId="0" fontId="31" fillId="0" borderId="0"/>
    <xf numFmtId="0" fontId="68" fillId="33" borderId="0" applyNumberFormat="0" applyBorder="0" applyAlignment="0" applyProtection="0"/>
    <xf numFmtId="0" fontId="68" fillId="33" borderId="0" applyNumberFormat="0" applyBorder="0" applyAlignment="0" applyProtection="0"/>
    <xf numFmtId="0" fontId="68" fillId="84" borderId="0" applyNumberFormat="0" applyBorder="0" applyAlignment="0" applyProtection="0"/>
    <xf numFmtId="0" fontId="26" fillId="0" borderId="0"/>
    <xf numFmtId="0" fontId="26" fillId="0" borderId="0"/>
    <xf numFmtId="0" fontId="26" fillId="0" borderId="0"/>
    <xf numFmtId="0" fontId="26" fillId="0" borderId="0"/>
    <xf numFmtId="42" fontId="68" fillId="0" borderId="0" applyFont="0" applyFill="0" applyBorder="0" applyAlignment="0" applyProtection="0"/>
    <xf numFmtId="0" fontId="26" fillId="0" borderId="0"/>
    <xf numFmtId="0" fontId="26" fillId="0" borderId="0"/>
    <xf numFmtId="0" fontId="68" fillId="33" borderId="0" applyNumberFormat="0" applyBorder="0" applyAlignment="0" applyProtection="0"/>
    <xf numFmtId="0" fontId="68" fillId="33" borderId="0" applyNumberFormat="0" applyBorder="0" applyAlignment="0" applyProtection="0"/>
    <xf numFmtId="0" fontId="68" fillId="33" borderId="0" applyNumberFormat="0" applyBorder="0" applyAlignment="0" applyProtection="0"/>
    <xf numFmtId="0" fontId="68" fillId="33" borderId="0" applyNumberFormat="0" applyBorder="0" applyAlignment="0" applyProtection="0"/>
    <xf numFmtId="42" fontId="68" fillId="0" borderId="0" applyFont="0" applyFill="0" applyBorder="0" applyAlignment="0" applyProtection="0"/>
    <xf numFmtId="0" fontId="26" fillId="0" borderId="0"/>
    <xf numFmtId="0" fontId="68" fillId="33" borderId="0" applyNumberFormat="0" applyBorder="0" applyAlignment="0" applyProtection="0"/>
    <xf numFmtId="0" fontId="68" fillId="33" borderId="0" applyNumberFormat="0" applyBorder="0" applyAlignment="0" applyProtection="0"/>
    <xf numFmtId="0" fontId="68" fillId="33" borderId="0" applyNumberFormat="0" applyBorder="0" applyAlignment="0" applyProtection="0"/>
    <xf numFmtId="0" fontId="68" fillId="33" borderId="0" applyNumberFormat="0" applyBorder="0" applyAlignment="0" applyProtection="0"/>
    <xf numFmtId="0" fontId="26" fillId="0" borderId="0"/>
    <xf numFmtId="0" fontId="68" fillId="33" borderId="0" applyNumberFormat="0" applyBorder="0" applyAlignment="0" applyProtection="0"/>
    <xf numFmtId="0" fontId="68" fillId="33" borderId="0" applyNumberFormat="0" applyBorder="0" applyAlignment="0" applyProtection="0"/>
    <xf numFmtId="203" fontId="26" fillId="0" borderId="0"/>
    <xf numFmtId="0" fontId="26" fillId="0" borderId="0"/>
    <xf numFmtId="0" fontId="31" fillId="0" borderId="0"/>
    <xf numFmtId="0" fontId="31" fillId="0" borderId="0"/>
    <xf numFmtId="0" fontId="68" fillId="33" borderId="0" applyNumberFormat="0" applyBorder="0" applyAlignment="0" applyProtection="0"/>
    <xf numFmtId="0" fontId="68" fillId="33" borderId="0" applyNumberFormat="0" applyBorder="0" applyAlignment="0" applyProtection="0"/>
    <xf numFmtId="0" fontId="68" fillId="84" borderId="0" applyNumberFormat="0" applyBorder="0" applyAlignment="0" applyProtection="0"/>
    <xf numFmtId="0" fontId="85" fillId="35" borderId="0" applyNumberFormat="0" applyBorder="0" applyAlignment="0" applyProtection="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68" fillId="33" borderId="0" applyNumberFormat="0" applyBorder="0" applyAlignment="0" applyProtection="0"/>
    <xf numFmtId="0" fontId="68" fillId="33" borderId="0" applyNumberFormat="0" applyBorder="0" applyAlignment="0" applyProtection="0"/>
    <xf numFmtId="0" fontId="68" fillId="33" borderId="0" applyNumberFormat="0" applyBorder="0" applyAlignment="0" applyProtection="0"/>
    <xf numFmtId="0" fontId="68" fillId="33" borderId="0" applyNumberFormat="0" applyBorder="0" applyAlignment="0" applyProtection="0"/>
    <xf numFmtId="0" fontId="68" fillId="106" borderId="0" applyNumberFormat="0" applyBorder="0" applyAlignment="0" applyProtection="0"/>
    <xf numFmtId="0" fontId="68" fillId="33" borderId="0" applyNumberFormat="0" applyBorder="0" applyAlignment="0" applyProtection="0"/>
    <xf numFmtId="0" fontId="26" fillId="0" borderId="0"/>
    <xf numFmtId="0" fontId="26" fillId="0" borderId="0"/>
    <xf numFmtId="0" fontId="31" fillId="0" borderId="0"/>
    <xf numFmtId="0" fontId="68" fillId="33" borderId="0" applyNumberFormat="0" applyBorder="0" applyAlignment="0" applyProtection="0"/>
    <xf numFmtId="0" fontId="68" fillId="33" borderId="0" applyNumberFormat="0" applyBorder="0" applyAlignment="0" applyProtection="0"/>
    <xf numFmtId="0" fontId="31" fillId="0" borderId="0"/>
    <xf numFmtId="0" fontId="31" fillId="0" borderId="0"/>
    <xf numFmtId="0" fontId="68" fillId="33" borderId="0" applyNumberFormat="0" applyBorder="0" applyAlignment="0" applyProtection="0"/>
    <xf numFmtId="0" fontId="68" fillId="33" borderId="0" applyNumberFormat="0" applyBorder="0" applyAlignment="0" applyProtection="0"/>
    <xf numFmtId="0" fontId="31" fillId="0" borderId="0"/>
    <xf numFmtId="0" fontId="31" fillId="0" borderId="0"/>
    <xf numFmtId="0" fontId="31" fillId="0" borderId="0"/>
    <xf numFmtId="0" fontId="31" fillId="0" borderId="0"/>
    <xf numFmtId="0" fontId="31" fillId="0" borderId="0"/>
    <xf numFmtId="0" fontId="31" fillId="0" borderId="0"/>
    <xf numFmtId="0" fontId="26" fillId="0" borderId="0"/>
    <xf numFmtId="0" fontId="26" fillId="0" borderId="0"/>
    <xf numFmtId="0" fontId="72" fillId="73" borderId="0" applyNumberFormat="0" applyBorder="0" applyAlignment="0" applyProtection="0"/>
    <xf numFmtId="0" fontId="26" fillId="0" borderId="0"/>
    <xf numFmtId="0" fontId="26" fillId="0" borderId="0"/>
    <xf numFmtId="0" fontId="31" fillId="0" borderId="0"/>
    <xf numFmtId="0" fontId="68" fillId="33" borderId="0" applyNumberFormat="0" applyBorder="0" applyAlignment="0" applyProtection="0"/>
    <xf numFmtId="0" fontId="26" fillId="0" borderId="0"/>
    <xf numFmtId="0" fontId="26" fillId="0" borderId="0"/>
    <xf numFmtId="0" fontId="26" fillId="0" borderId="0"/>
    <xf numFmtId="0" fontId="21" fillId="0" borderId="0"/>
    <xf numFmtId="0" fontId="68" fillId="61" borderId="0" applyNumberFormat="0" applyBorder="0" applyAlignment="0" applyProtection="0"/>
    <xf numFmtId="0" fontId="68" fillId="33" borderId="0" applyNumberFormat="0" applyBorder="0" applyAlignment="0" applyProtection="0"/>
    <xf numFmtId="0" fontId="68" fillId="33" borderId="0" applyNumberFormat="0" applyBorder="0" applyAlignment="0" applyProtection="0"/>
    <xf numFmtId="0" fontId="68" fillId="33" borderId="0" applyNumberFormat="0" applyBorder="0" applyAlignment="0" applyProtection="0"/>
    <xf numFmtId="0" fontId="68" fillId="33" borderId="0" applyNumberFormat="0" applyBorder="0" applyAlignment="0" applyProtection="0"/>
    <xf numFmtId="0" fontId="68" fillId="60" borderId="0" applyNumberFormat="0" applyBorder="0" applyAlignment="0" applyProtection="0"/>
    <xf numFmtId="0" fontId="68" fillId="60" borderId="0" applyNumberFormat="0" applyBorder="0" applyAlignment="0" applyProtection="0"/>
    <xf numFmtId="0" fontId="26" fillId="0" borderId="0"/>
    <xf numFmtId="0" fontId="26" fillId="0" borderId="0"/>
    <xf numFmtId="0" fontId="68" fillId="33" borderId="0" applyNumberFormat="0" applyBorder="0" applyAlignment="0" applyProtection="0"/>
    <xf numFmtId="0" fontId="68" fillId="33" borderId="0" applyNumberFormat="0" applyBorder="0" applyAlignment="0" applyProtection="0"/>
    <xf numFmtId="0" fontId="68" fillId="33" borderId="0" applyNumberFormat="0" applyBorder="0" applyAlignment="0" applyProtection="0"/>
    <xf numFmtId="0" fontId="68" fillId="33" borderId="0" applyNumberFormat="0" applyBorder="0" applyAlignment="0" applyProtection="0"/>
    <xf numFmtId="0" fontId="26" fillId="0" borderId="0"/>
    <xf numFmtId="0" fontId="68" fillId="33" borderId="0" applyNumberFormat="0" applyBorder="0" applyAlignment="0" applyProtection="0"/>
    <xf numFmtId="0" fontId="68" fillId="33" borderId="0" applyNumberFormat="0" applyBorder="0" applyAlignment="0" applyProtection="0"/>
    <xf numFmtId="0" fontId="68" fillId="33" borderId="0" applyNumberFormat="0" applyBorder="0" applyAlignment="0" applyProtection="0"/>
    <xf numFmtId="0" fontId="68" fillId="33" borderId="0" applyNumberFormat="0" applyBorder="0" applyAlignment="0" applyProtection="0"/>
    <xf numFmtId="42" fontId="68" fillId="0" borderId="0" applyFont="0" applyFill="0" applyBorder="0" applyAlignment="0" applyProtection="0"/>
    <xf numFmtId="0" fontId="26" fillId="0" borderId="0"/>
    <xf numFmtId="0" fontId="68" fillId="33" borderId="0" applyNumberFormat="0" applyBorder="0" applyAlignment="0" applyProtection="0"/>
    <xf numFmtId="0" fontId="68" fillId="33" borderId="0" applyNumberFormat="0" applyBorder="0" applyAlignment="0" applyProtection="0"/>
    <xf numFmtId="0" fontId="68" fillId="33" borderId="0" applyNumberFormat="0" applyBorder="0" applyAlignment="0" applyProtection="0"/>
    <xf numFmtId="0" fontId="68" fillId="33" borderId="0" applyNumberFormat="0" applyBorder="0" applyAlignment="0" applyProtection="0"/>
    <xf numFmtId="0" fontId="31" fillId="0" borderId="0"/>
    <xf numFmtId="0" fontId="68" fillId="71" borderId="0" applyNumberFormat="0" applyBorder="0" applyAlignment="0" applyProtection="0"/>
    <xf numFmtId="0" fontId="68" fillId="29" borderId="0" applyNumberFormat="0" applyBorder="0" applyAlignment="0" applyProtection="0"/>
    <xf numFmtId="0" fontId="31" fillId="0" borderId="0"/>
    <xf numFmtId="0" fontId="68" fillId="33" borderId="0" applyNumberFormat="0" applyBorder="0" applyAlignment="0" applyProtection="0"/>
    <xf numFmtId="0" fontId="68" fillId="33" borderId="0" applyNumberFormat="0" applyBorder="0" applyAlignment="0" applyProtection="0"/>
    <xf numFmtId="0" fontId="68" fillId="71" borderId="0" applyNumberFormat="0" applyBorder="0" applyAlignment="0" applyProtection="0"/>
    <xf numFmtId="0" fontId="68" fillId="29" borderId="0" applyNumberFormat="0" applyBorder="0" applyAlignment="0" applyProtection="0"/>
    <xf numFmtId="0" fontId="68" fillId="33" borderId="0" applyNumberFormat="0" applyBorder="0" applyAlignment="0" applyProtection="0"/>
    <xf numFmtId="0" fontId="68" fillId="33" borderId="0" applyNumberFormat="0" applyBorder="0" applyAlignment="0" applyProtection="0"/>
    <xf numFmtId="0" fontId="21" fillId="0" borderId="0"/>
    <xf numFmtId="0" fontId="68" fillId="33" borderId="0" applyNumberFormat="0" applyBorder="0" applyAlignment="0" applyProtection="0"/>
    <xf numFmtId="0" fontId="68" fillId="33" borderId="0" applyNumberFormat="0" applyBorder="0" applyAlignment="0" applyProtection="0"/>
    <xf numFmtId="0" fontId="68" fillId="84" borderId="0" applyNumberFormat="0" applyBorder="0" applyAlignment="0" applyProtection="0"/>
    <xf numFmtId="0" fontId="68" fillId="84" borderId="0" applyNumberFormat="0" applyBorder="0" applyAlignment="0" applyProtection="0"/>
    <xf numFmtId="0" fontId="68" fillId="71" borderId="0" applyNumberFormat="0" applyBorder="0" applyAlignment="0" applyProtection="0"/>
    <xf numFmtId="0" fontId="68" fillId="29" borderId="0" applyNumberFormat="0" applyBorder="0" applyAlignment="0" applyProtection="0"/>
    <xf numFmtId="0" fontId="26" fillId="0" borderId="0"/>
    <xf numFmtId="0" fontId="68" fillId="33" borderId="0" applyNumberFormat="0" applyBorder="0" applyAlignment="0" applyProtection="0"/>
    <xf numFmtId="0" fontId="68" fillId="33" borderId="0" applyNumberFormat="0" applyBorder="0" applyAlignment="0" applyProtection="0"/>
    <xf numFmtId="42" fontId="68" fillId="0" borderId="0" applyFont="0" applyFill="0" applyBorder="0" applyAlignment="0" applyProtection="0"/>
    <xf numFmtId="0" fontId="26" fillId="0" borderId="0"/>
    <xf numFmtId="0" fontId="31" fillId="0" borderId="0"/>
    <xf numFmtId="0" fontId="31" fillId="0" borderId="0"/>
    <xf numFmtId="0" fontId="68" fillId="0" borderId="0" applyNumberFormat="0" applyFont="0" applyFill="0" applyBorder="0" applyAlignment="0" applyProtection="0"/>
    <xf numFmtId="0" fontId="31" fillId="0" borderId="0"/>
    <xf numFmtId="42" fontId="68" fillId="0" borderId="0" applyFont="0" applyFill="0" applyBorder="0" applyAlignment="0" applyProtection="0"/>
    <xf numFmtId="0" fontId="68" fillId="33" borderId="0" applyNumberFormat="0" applyBorder="0" applyAlignment="0" applyProtection="0"/>
    <xf numFmtId="0" fontId="68" fillId="33" borderId="0" applyNumberFormat="0" applyBorder="0" applyAlignment="0" applyProtection="0"/>
    <xf numFmtId="0" fontId="31" fillId="0" borderId="0"/>
    <xf numFmtId="0" fontId="31" fillId="0" borderId="0"/>
    <xf numFmtId="0" fontId="68" fillId="60" borderId="0" applyNumberFormat="0" applyBorder="0" applyAlignment="0" applyProtection="0"/>
    <xf numFmtId="0" fontId="26" fillId="0" borderId="0"/>
    <xf numFmtId="0" fontId="26" fillId="0" borderId="0"/>
    <xf numFmtId="0" fontId="26" fillId="0" borderId="0"/>
    <xf numFmtId="0" fontId="68" fillId="33" borderId="0" applyNumberFormat="0" applyBorder="0" applyAlignment="0" applyProtection="0"/>
    <xf numFmtId="0" fontId="68" fillId="33" borderId="0" applyNumberFormat="0" applyBorder="0" applyAlignment="0" applyProtection="0"/>
    <xf numFmtId="0" fontId="26" fillId="0" borderId="0"/>
    <xf numFmtId="0" fontId="68" fillId="33" borderId="0" applyNumberFormat="0" applyBorder="0" applyAlignment="0" applyProtection="0"/>
    <xf numFmtId="0" fontId="68" fillId="33" borderId="0" applyNumberFormat="0" applyBorder="0" applyAlignment="0" applyProtection="0"/>
    <xf numFmtId="0" fontId="68" fillId="84" borderId="0" applyNumberFormat="0" applyBorder="0" applyAlignment="0" applyProtection="0"/>
    <xf numFmtId="0" fontId="68" fillId="84" borderId="0" applyNumberFormat="0" applyBorder="0" applyAlignment="0" applyProtection="0"/>
    <xf numFmtId="0" fontId="68" fillId="35" borderId="0" applyNumberFormat="0" applyBorder="0" applyAlignment="0" applyProtection="0"/>
    <xf numFmtId="0" fontId="31" fillId="0" borderId="0"/>
    <xf numFmtId="0" fontId="31" fillId="0" borderId="0"/>
    <xf numFmtId="0" fontId="68" fillId="33" borderId="0" applyNumberFormat="0" applyBorder="0" applyAlignment="0" applyProtection="0"/>
    <xf numFmtId="0" fontId="68" fillId="35" borderId="0" applyNumberFormat="0" applyBorder="0" applyAlignment="0" applyProtection="0"/>
    <xf numFmtId="0" fontId="26" fillId="0" borderId="0"/>
    <xf numFmtId="0" fontId="26" fillId="0" borderId="0"/>
    <xf numFmtId="0" fontId="68" fillId="33" borderId="0" applyNumberFormat="0" applyBorder="0" applyAlignment="0" applyProtection="0"/>
    <xf numFmtId="0" fontId="68" fillId="33" borderId="0" applyNumberFormat="0" applyBorder="0" applyAlignment="0" applyProtection="0"/>
    <xf numFmtId="0" fontId="68" fillId="35" borderId="0" applyNumberFormat="0" applyBorder="0" applyAlignment="0" applyProtection="0"/>
    <xf numFmtId="0" fontId="68" fillId="33" borderId="0" applyNumberFormat="0" applyBorder="0" applyAlignment="0" applyProtection="0"/>
    <xf numFmtId="0" fontId="68" fillId="33" borderId="0" applyNumberFormat="0" applyBorder="0" applyAlignment="0" applyProtection="0"/>
    <xf numFmtId="0" fontId="26" fillId="0" borderId="0"/>
    <xf numFmtId="184" fontId="68" fillId="33" borderId="0" applyNumberFormat="0" applyBorder="0" applyAlignment="0" applyProtection="0"/>
    <xf numFmtId="0" fontId="31" fillId="0" borderId="0"/>
    <xf numFmtId="0" fontId="31" fillId="0" borderId="0"/>
    <xf numFmtId="0" fontId="31" fillId="0" borderId="0"/>
    <xf numFmtId="0" fontId="26" fillId="0" borderId="0"/>
    <xf numFmtId="0" fontId="31" fillId="0" borderId="0"/>
    <xf numFmtId="0" fontId="72" fillId="73" borderId="0" applyNumberFormat="0" applyBorder="0" applyAlignment="0" applyProtection="0"/>
    <xf numFmtId="0" fontId="26" fillId="0" borderId="0"/>
    <xf numFmtId="0" fontId="26" fillId="0" borderId="0"/>
    <xf numFmtId="0" fontId="68" fillId="84" borderId="0" applyNumberFormat="0" applyBorder="0" applyAlignment="0" applyProtection="0"/>
    <xf numFmtId="0" fontId="26" fillId="0" borderId="0"/>
    <xf numFmtId="0" fontId="26" fillId="0" borderId="0"/>
    <xf numFmtId="0" fontId="68" fillId="33" borderId="0" applyNumberFormat="0" applyBorder="0" applyAlignment="0" applyProtection="0"/>
    <xf numFmtId="0" fontId="26" fillId="0" borderId="0"/>
    <xf numFmtId="0" fontId="26" fillId="0" borderId="0"/>
    <xf numFmtId="0" fontId="31" fillId="0" borderId="0"/>
    <xf numFmtId="0" fontId="68" fillId="33" borderId="0" applyNumberFormat="0" applyBorder="0" applyAlignment="0" applyProtection="0"/>
    <xf numFmtId="0" fontId="68" fillId="35" borderId="0" applyNumberFormat="0" applyBorder="0" applyAlignment="0" applyProtection="0"/>
    <xf numFmtId="0" fontId="68" fillId="35" borderId="0" applyNumberFormat="0" applyBorder="0" applyAlignment="0" applyProtection="0"/>
    <xf numFmtId="0" fontId="68" fillId="33" borderId="0" applyNumberFormat="0" applyBorder="0" applyAlignment="0" applyProtection="0"/>
    <xf numFmtId="0" fontId="68" fillId="33" borderId="0" applyNumberFormat="0" applyBorder="0" applyAlignment="0" applyProtection="0"/>
    <xf numFmtId="0" fontId="26" fillId="0" borderId="0"/>
    <xf numFmtId="0" fontId="31" fillId="0" borderId="0"/>
    <xf numFmtId="0" fontId="68" fillId="33" borderId="0" applyNumberFormat="0" applyBorder="0" applyAlignment="0" applyProtection="0"/>
    <xf numFmtId="0" fontId="68" fillId="33" borderId="0" applyNumberFormat="0" applyBorder="0" applyAlignment="0" applyProtection="0"/>
    <xf numFmtId="0" fontId="68" fillId="33" borderId="0" applyNumberFormat="0" applyBorder="0" applyAlignment="0" applyProtection="0"/>
    <xf numFmtId="0" fontId="68" fillId="33" borderId="0" applyNumberFormat="0" applyBorder="0" applyAlignment="0" applyProtection="0"/>
    <xf numFmtId="0" fontId="68" fillId="84" borderId="0" applyNumberFormat="0" applyBorder="0" applyAlignment="0" applyProtection="0"/>
    <xf numFmtId="0" fontId="68" fillId="84" borderId="0" applyNumberFormat="0" applyBorder="0" applyAlignment="0" applyProtection="0"/>
    <xf numFmtId="0" fontId="26" fillId="0" borderId="0"/>
    <xf numFmtId="0" fontId="26" fillId="0" borderId="0"/>
    <xf numFmtId="0" fontId="68" fillId="33" borderId="0" applyNumberFormat="0" applyBorder="0" applyAlignment="0" applyProtection="0"/>
    <xf numFmtId="0" fontId="68" fillId="33" borderId="0" applyNumberFormat="0" applyBorder="0" applyAlignment="0" applyProtection="0"/>
    <xf numFmtId="0" fontId="68" fillId="33" borderId="0" applyNumberFormat="0" applyBorder="0" applyAlignment="0" applyProtection="0"/>
    <xf numFmtId="0" fontId="68" fillId="33" borderId="0" applyNumberFormat="0" applyBorder="0" applyAlignment="0" applyProtection="0"/>
    <xf numFmtId="0" fontId="68" fillId="33" borderId="0" applyNumberFormat="0" applyBorder="0" applyAlignment="0" applyProtection="0"/>
    <xf numFmtId="0" fontId="68" fillId="33" borderId="0" applyNumberFormat="0" applyBorder="0" applyAlignment="0" applyProtection="0"/>
    <xf numFmtId="0" fontId="31" fillId="0" borderId="0"/>
    <xf numFmtId="0" fontId="31" fillId="0" borderId="0"/>
    <xf numFmtId="0" fontId="31" fillId="0" borderId="0"/>
    <xf numFmtId="0" fontId="68" fillId="71" borderId="0" applyNumberFormat="0" applyBorder="0" applyAlignment="0" applyProtection="0"/>
    <xf numFmtId="0" fontId="68" fillId="71" borderId="0" applyNumberFormat="0" applyBorder="0" applyAlignment="0" applyProtection="0"/>
    <xf numFmtId="0" fontId="68" fillId="71" borderId="0" applyNumberFormat="0" applyBorder="0" applyAlignment="0" applyProtection="0"/>
    <xf numFmtId="0" fontId="68" fillId="33" borderId="0" applyNumberFormat="0" applyBorder="0" applyAlignment="0" applyProtection="0"/>
    <xf numFmtId="0" fontId="68" fillId="33" borderId="0" applyNumberFormat="0" applyBorder="0" applyAlignment="0" applyProtection="0"/>
    <xf numFmtId="0" fontId="68" fillId="84" borderId="0" applyNumberFormat="0" applyBorder="0" applyAlignment="0" applyProtection="0"/>
    <xf numFmtId="0" fontId="68" fillId="84" borderId="0" applyNumberFormat="0" applyBorder="0" applyAlignment="0" applyProtection="0"/>
    <xf numFmtId="0" fontId="26" fillId="0" borderId="0"/>
    <xf numFmtId="0" fontId="26" fillId="0" borderId="0"/>
    <xf numFmtId="0" fontId="68" fillId="71" borderId="0" applyNumberFormat="0" applyBorder="0" applyAlignment="0" applyProtection="0"/>
    <xf numFmtId="0" fontId="68" fillId="71" borderId="0" applyNumberFormat="0" applyBorder="0" applyAlignment="0" applyProtection="0"/>
    <xf numFmtId="0" fontId="68" fillId="33" borderId="0" applyNumberFormat="0" applyBorder="0" applyAlignment="0" applyProtection="0"/>
    <xf numFmtId="0" fontId="68" fillId="33" borderId="0" applyNumberFormat="0" applyBorder="0" applyAlignment="0" applyProtection="0"/>
    <xf numFmtId="0" fontId="68" fillId="33" borderId="0" applyNumberFormat="0" applyBorder="0" applyAlignment="0" applyProtection="0"/>
    <xf numFmtId="0" fontId="68" fillId="33" borderId="0" applyNumberFormat="0" applyBorder="0" applyAlignment="0" applyProtection="0"/>
    <xf numFmtId="0" fontId="68" fillId="33" borderId="0" applyNumberFormat="0" applyBorder="0" applyAlignment="0" applyProtection="0"/>
    <xf numFmtId="0" fontId="68" fillId="33" borderId="0" applyNumberFormat="0" applyBorder="0" applyAlignment="0" applyProtection="0"/>
    <xf numFmtId="0" fontId="26" fillId="0" borderId="0"/>
    <xf numFmtId="0" fontId="31" fillId="0" borderId="0"/>
    <xf numFmtId="0" fontId="31" fillId="0" borderId="0"/>
    <xf numFmtId="0" fontId="31" fillId="0" borderId="0"/>
    <xf numFmtId="0" fontId="68" fillId="33" borderId="0" applyNumberFormat="0" applyBorder="0" applyAlignment="0" applyProtection="0"/>
    <xf numFmtId="0" fontId="68" fillId="33" borderId="0" applyNumberFormat="0" applyBorder="0" applyAlignment="0" applyProtection="0"/>
    <xf numFmtId="0" fontId="68" fillId="84" borderId="0" applyNumberFormat="0" applyBorder="0" applyAlignment="0" applyProtection="0"/>
    <xf numFmtId="0" fontId="68" fillId="84" borderId="0" applyNumberFormat="0" applyBorder="0" applyAlignment="0" applyProtection="0"/>
    <xf numFmtId="0" fontId="26" fillId="0" borderId="0"/>
    <xf numFmtId="0" fontId="26" fillId="0" borderId="0"/>
    <xf numFmtId="0" fontId="31" fillId="0" borderId="0"/>
    <xf numFmtId="0" fontId="31" fillId="0" borderId="0"/>
    <xf numFmtId="0" fontId="68" fillId="33" borderId="0" applyNumberFormat="0" applyBorder="0" applyAlignment="0" applyProtection="0"/>
    <xf numFmtId="0" fontId="68" fillId="33" borderId="0" applyNumberFormat="0" applyBorder="0" applyAlignment="0" applyProtection="0"/>
    <xf numFmtId="0" fontId="68" fillId="33" borderId="0" applyNumberFormat="0" applyBorder="0" applyAlignment="0" applyProtection="0"/>
    <xf numFmtId="0" fontId="68" fillId="33" borderId="0" applyNumberFormat="0" applyBorder="0" applyAlignment="0" applyProtection="0"/>
    <xf numFmtId="0" fontId="68" fillId="33" borderId="0" applyNumberFormat="0" applyBorder="0" applyAlignment="0" applyProtection="0"/>
    <xf numFmtId="0" fontId="68" fillId="33" borderId="0" applyNumberFormat="0" applyBorder="0" applyAlignment="0" applyProtection="0"/>
    <xf numFmtId="0" fontId="68" fillId="60" borderId="0" applyNumberFormat="0" applyBorder="0" applyAlignment="0" applyProtection="0"/>
    <xf numFmtId="0" fontId="68" fillId="33" borderId="0" applyNumberFormat="0" applyBorder="0" applyAlignment="0" applyProtection="0"/>
    <xf numFmtId="0" fontId="68" fillId="33" borderId="0" applyNumberFormat="0" applyBorder="0" applyAlignment="0" applyProtection="0"/>
    <xf numFmtId="0" fontId="26" fillId="0" borderId="0"/>
    <xf numFmtId="0" fontId="72" fillId="73" borderId="0" applyNumberFormat="0" applyBorder="0" applyAlignment="0" applyProtection="0"/>
    <xf numFmtId="0" fontId="68" fillId="33" borderId="0" applyNumberFormat="0" applyBorder="0" applyAlignment="0" applyProtection="0"/>
    <xf numFmtId="42" fontId="26" fillId="0" borderId="0" applyFont="0" applyFill="0" applyBorder="0" applyAlignment="0" applyProtection="0"/>
    <xf numFmtId="0" fontId="68" fillId="33" borderId="0" applyNumberFormat="0" applyBorder="0" applyAlignment="0" applyProtection="0"/>
    <xf numFmtId="0" fontId="26" fillId="0" borderId="0"/>
    <xf numFmtId="0" fontId="26" fillId="0" borderId="0"/>
    <xf numFmtId="0" fontId="26" fillId="0" borderId="0"/>
    <xf numFmtId="0" fontId="26" fillId="0" borderId="0"/>
    <xf numFmtId="0" fontId="72" fillId="73" borderId="0" applyNumberFormat="0" applyBorder="0" applyAlignment="0" applyProtection="0"/>
    <xf numFmtId="0" fontId="68" fillId="33" borderId="0" applyNumberFormat="0" applyBorder="0" applyAlignment="0" applyProtection="0"/>
    <xf numFmtId="0" fontId="68" fillId="84" borderId="0" applyNumberFormat="0" applyBorder="0" applyAlignment="0" applyProtection="0"/>
    <xf numFmtId="0" fontId="68" fillId="84" borderId="0" applyNumberFormat="0" applyBorder="0" applyAlignment="0" applyProtection="0"/>
    <xf numFmtId="0" fontId="31" fillId="0" borderId="0"/>
    <xf numFmtId="0" fontId="68" fillId="60" borderId="0" applyNumberFormat="0" applyBorder="0" applyAlignment="0" applyProtection="0"/>
    <xf numFmtId="0" fontId="68" fillId="60" borderId="0" applyNumberFormat="0" applyBorder="0" applyAlignment="0" applyProtection="0"/>
    <xf numFmtId="0" fontId="31" fillId="0" borderId="0"/>
    <xf numFmtId="0" fontId="68" fillId="60" borderId="0" applyNumberFormat="0" applyBorder="0" applyAlignment="0" applyProtection="0"/>
    <xf numFmtId="0" fontId="68" fillId="60" borderId="0" applyNumberFormat="0" applyBorder="0" applyAlignment="0" applyProtection="0"/>
    <xf numFmtId="0" fontId="26" fillId="0" borderId="0"/>
    <xf numFmtId="0" fontId="26" fillId="0" borderId="0"/>
    <xf numFmtId="0" fontId="68" fillId="33" borderId="0" applyNumberFormat="0" applyBorder="0" applyAlignment="0" applyProtection="0"/>
    <xf numFmtId="0" fontId="23" fillId="0" borderId="0" applyNumberFormat="0" applyFill="0" applyBorder="0" applyAlignment="0" applyProtection="0"/>
    <xf numFmtId="0" fontId="68" fillId="33" borderId="0" applyNumberFormat="0" applyBorder="0" applyAlignment="0" applyProtection="0"/>
    <xf numFmtId="0" fontId="68" fillId="33" borderId="0" applyNumberFormat="0" applyBorder="0" applyAlignment="0" applyProtection="0"/>
    <xf numFmtId="0" fontId="68" fillId="33" borderId="0" applyNumberFormat="0" applyBorder="0" applyAlignment="0" applyProtection="0"/>
    <xf numFmtId="0" fontId="68" fillId="84" borderId="0" applyNumberFormat="0" applyBorder="0" applyAlignment="0" applyProtection="0"/>
    <xf numFmtId="0" fontId="68" fillId="84" borderId="0" applyNumberFormat="0" applyBorder="0" applyAlignment="0" applyProtection="0"/>
    <xf numFmtId="0" fontId="26" fillId="0" borderId="0"/>
    <xf numFmtId="0" fontId="26" fillId="0" borderId="0"/>
    <xf numFmtId="0" fontId="68" fillId="33" borderId="0" applyNumberFormat="0" applyBorder="0" applyAlignment="0" applyProtection="0"/>
    <xf numFmtId="0" fontId="26" fillId="0" borderId="0"/>
    <xf numFmtId="0" fontId="23" fillId="0" borderId="0" applyNumberFormat="0" applyFill="0" applyBorder="0" applyAlignment="0" applyProtection="0"/>
    <xf numFmtId="0" fontId="68" fillId="33" borderId="0" applyNumberFormat="0" applyBorder="0" applyAlignment="0" applyProtection="0"/>
    <xf numFmtId="0" fontId="68" fillId="33" borderId="0" applyNumberFormat="0" applyBorder="0" applyAlignment="0" applyProtection="0"/>
    <xf numFmtId="0" fontId="68" fillId="84" borderId="0" applyNumberFormat="0" applyBorder="0" applyAlignment="0" applyProtection="0"/>
    <xf numFmtId="0" fontId="68" fillId="84" borderId="0" applyNumberFormat="0" applyBorder="0" applyAlignment="0" applyProtection="0"/>
    <xf numFmtId="0" fontId="68" fillId="33" borderId="0" applyNumberFormat="0" applyBorder="0" applyAlignment="0" applyProtection="0"/>
    <xf numFmtId="0" fontId="68" fillId="33" borderId="0" applyNumberFormat="0" applyBorder="0" applyAlignment="0" applyProtection="0"/>
    <xf numFmtId="0" fontId="26" fillId="0" borderId="0"/>
    <xf numFmtId="0" fontId="68" fillId="33" borderId="0" applyNumberFormat="0" applyBorder="0" applyAlignment="0" applyProtection="0"/>
    <xf numFmtId="0" fontId="26" fillId="0" borderId="0"/>
    <xf numFmtId="0" fontId="26" fillId="0" borderId="0"/>
    <xf numFmtId="0" fontId="21" fillId="0" borderId="0"/>
    <xf numFmtId="0" fontId="31" fillId="0" borderId="0"/>
    <xf numFmtId="0" fontId="68" fillId="71" borderId="0" applyNumberFormat="0" applyBorder="0" applyAlignment="0" applyProtection="0"/>
    <xf numFmtId="0" fontId="68" fillId="71" borderId="0" applyNumberFormat="0" applyBorder="0" applyAlignment="0" applyProtection="0"/>
    <xf numFmtId="0" fontId="68" fillId="33" borderId="0" applyNumberFormat="0" applyBorder="0" applyAlignment="0" applyProtection="0"/>
    <xf numFmtId="0" fontId="68" fillId="33" borderId="0" applyNumberFormat="0" applyBorder="0" applyAlignment="0" applyProtection="0"/>
    <xf numFmtId="0" fontId="68" fillId="33" borderId="0" applyNumberFormat="0" applyBorder="0" applyAlignment="0" applyProtection="0"/>
    <xf numFmtId="0" fontId="68" fillId="33" borderId="0" applyNumberFormat="0" applyBorder="0" applyAlignment="0" applyProtection="0"/>
    <xf numFmtId="0" fontId="26" fillId="0" borderId="0"/>
    <xf numFmtId="0" fontId="68" fillId="33" borderId="0" applyNumberFormat="0" applyBorder="0" applyAlignment="0" applyProtection="0"/>
    <xf numFmtId="0" fontId="68" fillId="84" borderId="0" applyNumberFormat="0" applyBorder="0" applyAlignment="0" applyProtection="0"/>
    <xf numFmtId="0" fontId="68" fillId="84" borderId="0" applyNumberFormat="0" applyBorder="0" applyAlignment="0" applyProtection="0"/>
    <xf numFmtId="0" fontId="31" fillId="0" borderId="0"/>
    <xf numFmtId="0" fontId="68" fillId="25" borderId="0" applyNumberFormat="0" applyBorder="0" applyAlignment="0" applyProtection="0"/>
    <xf numFmtId="0" fontId="68" fillId="33" borderId="0" applyNumberFormat="0" applyBorder="0" applyAlignment="0" applyProtection="0"/>
    <xf numFmtId="0" fontId="21" fillId="0" borderId="0"/>
    <xf numFmtId="0" fontId="26" fillId="0" borderId="0"/>
    <xf numFmtId="0" fontId="68" fillId="71" borderId="0" applyNumberFormat="0" applyBorder="0" applyAlignment="0" applyProtection="0"/>
    <xf numFmtId="0" fontId="68" fillId="71" borderId="0" applyNumberFormat="0" applyBorder="0" applyAlignment="0" applyProtection="0"/>
    <xf numFmtId="0" fontId="68" fillId="33" borderId="0" applyNumberFormat="0" applyBorder="0" applyAlignment="0" applyProtection="0"/>
    <xf numFmtId="0" fontId="68" fillId="33" borderId="0" applyNumberFormat="0" applyBorder="0" applyAlignment="0" applyProtection="0"/>
    <xf numFmtId="0" fontId="68" fillId="84" borderId="0" applyNumberFormat="0" applyBorder="0" applyAlignment="0" applyProtection="0"/>
    <xf numFmtId="0" fontId="26" fillId="0" borderId="0"/>
    <xf numFmtId="0" fontId="26" fillId="0" borderId="0"/>
    <xf numFmtId="0" fontId="68" fillId="33" borderId="0" applyNumberFormat="0" applyBorder="0" applyAlignment="0" applyProtection="0"/>
    <xf numFmtId="0" fontId="21" fillId="0" borderId="0"/>
    <xf numFmtId="0" fontId="68" fillId="84" borderId="0" applyNumberFormat="0" applyBorder="0" applyAlignment="0" applyProtection="0"/>
    <xf numFmtId="0" fontId="68" fillId="84" borderId="0" applyNumberFormat="0" applyBorder="0" applyAlignment="0" applyProtection="0"/>
    <xf numFmtId="0" fontId="68" fillId="84" borderId="0" applyNumberFormat="0" applyBorder="0" applyAlignment="0" applyProtection="0"/>
    <xf numFmtId="0" fontId="21" fillId="0" borderId="0"/>
    <xf numFmtId="0" fontId="26" fillId="0" borderId="0"/>
    <xf numFmtId="0" fontId="68" fillId="33" borderId="0" applyNumberFormat="0" applyBorder="0" applyAlignment="0" applyProtection="0"/>
    <xf numFmtId="0" fontId="68" fillId="84" borderId="0" applyNumberFormat="0" applyBorder="0" applyAlignment="0" applyProtection="0"/>
    <xf numFmtId="42" fontId="68" fillId="0" borderId="0" applyFont="0" applyFill="0" applyBorder="0" applyAlignment="0" applyProtection="0"/>
    <xf numFmtId="0" fontId="26" fillId="0" borderId="0"/>
    <xf numFmtId="0" fontId="26" fillId="0" borderId="0"/>
    <xf numFmtId="0" fontId="68" fillId="33" borderId="0" applyNumberFormat="0" applyBorder="0" applyAlignment="0" applyProtection="0"/>
    <xf numFmtId="0" fontId="68" fillId="33" borderId="0" applyNumberFormat="0" applyBorder="0" applyAlignment="0" applyProtection="0"/>
    <xf numFmtId="0" fontId="68" fillId="84" borderId="0" applyNumberFormat="0" applyBorder="0" applyAlignment="0" applyProtection="0"/>
    <xf numFmtId="0" fontId="31" fillId="0" borderId="0"/>
    <xf numFmtId="0" fontId="31" fillId="0" borderId="0"/>
    <xf numFmtId="0" fontId="26" fillId="0" borderId="0"/>
    <xf numFmtId="0" fontId="26" fillId="0" borderId="0"/>
    <xf numFmtId="0" fontId="26" fillId="0" borderId="0"/>
    <xf numFmtId="0" fontId="26" fillId="0" borderId="0"/>
    <xf numFmtId="0" fontId="72" fillId="73" borderId="0" applyNumberFormat="0" applyBorder="0" applyAlignment="0" applyProtection="0"/>
    <xf numFmtId="0" fontId="26" fillId="0" borderId="0"/>
    <xf numFmtId="0" fontId="26" fillId="0" borderId="0"/>
    <xf numFmtId="0" fontId="21" fillId="0" borderId="0"/>
    <xf numFmtId="0" fontId="68" fillId="84" borderId="0" applyNumberFormat="0" applyBorder="0" applyAlignment="0" applyProtection="0"/>
    <xf numFmtId="0" fontId="68" fillId="33" borderId="0" applyNumberFormat="0" applyBorder="0" applyAlignment="0" applyProtection="0"/>
    <xf numFmtId="0" fontId="68" fillId="33" borderId="0" applyNumberFormat="0" applyBorder="0" applyAlignment="0" applyProtection="0"/>
    <xf numFmtId="0" fontId="68" fillId="84" borderId="0" applyNumberFormat="0" applyBorder="0" applyAlignment="0" applyProtection="0"/>
    <xf numFmtId="0" fontId="68" fillId="84" borderId="0" applyNumberFormat="0" applyBorder="0" applyAlignment="0" applyProtection="0"/>
    <xf numFmtId="42" fontId="68" fillId="0" borderId="0" applyFont="0" applyFill="0" applyBorder="0" applyAlignment="0" applyProtection="0"/>
    <xf numFmtId="0" fontId="68" fillId="33" borderId="0" applyNumberFormat="0" applyBorder="0" applyAlignment="0" applyProtection="0"/>
    <xf numFmtId="0" fontId="68" fillId="33" borderId="0" applyNumberFormat="0" applyBorder="0" applyAlignment="0" applyProtection="0"/>
    <xf numFmtId="0" fontId="23" fillId="0" borderId="0" applyNumberFormat="0" applyFill="0" applyBorder="0" applyAlignment="0" applyProtection="0"/>
    <xf numFmtId="0" fontId="21" fillId="0" borderId="0"/>
    <xf numFmtId="0" fontId="68" fillId="84" borderId="0" applyNumberFormat="0" applyBorder="0" applyAlignment="0" applyProtection="0"/>
    <xf numFmtId="0" fontId="68" fillId="33" borderId="0" applyNumberFormat="0" applyBorder="0" applyAlignment="0" applyProtection="0"/>
    <xf numFmtId="0" fontId="68" fillId="33" borderId="0" applyNumberFormat="0" applyBorder="0" applyAlignment="0" applyProtection="0"/>
    <xf numFmtId="0" fontId="26" fillId="0" borderId="0"/>
    <xf numFmtId="0" fontId="68" fillId="33" borderId="0" applyNumberFormat="0" applyBorder="0" applyAlignment="0" applyProtection="0"/>
    <xf numFmtId="0" fontId="68" fillId="33" borderId="0" applyNumberFormat="0" applyBorder="0" applyAlignment="0" applyProtection="0"/>
    <xf numFmtId="0" fontId="31" fillId="0" borderId="0"/>
    <xf numFmtId="0" fontId="68" fillId="84" borderId="0" applyNumberFormat="0" applyBorder="0" applyAlignment="0" applyProtection="0"/>
    <xf numFmtId="0" fontId="31" fillId="0" borderId="0"/>
    <xf numFmtId="42" fontId="68" fillId="0" borderId="0" applyFont="0" applyFill="0" applyBorder="0" applyAlignment="0" applyProtection="0"/>
    <xf numFmtId="0" fontId="26" fillId="0" borderId="0"/>
    <xf numFmtId="168" fontId="68" fillId="0" borderId="0" applyFont="0" applyFill="0" applyBorder="0" applyAlignment="0" applyProtection="0"/>
    <xf numFmtId="43" fontId="68" fillId="0" borderId="0" applyFont="0" applyFill="0" applyBorder="0" applyAlignment="0" applyProtection="0"/>
    <xf numFmtId="0" fontId="68" fillId="33" borderId="0" applyNumberFormat="0" applyBorder="0" applyAlignment="0" applyProtection="0"/>
    <xf numFmtId="0" fontId="68" fillId="33" borderId="0" applyNumberFormat="0" applyBorder="0" applyAlignment="0" applyProtection="0"/>
    <xf numFmtId="0" fontId="68" fillId="33" borderId="0" applyNumberFormat="0" applyBorder="0" applyAlignment="0" applyProtection="0"/>
    <xf numFmtId="0" fontId="68" fillId="33" borderId="0" applyNumberFormat="0" applyBorder="0" applyAlignment="0" applyProtection="0"/>
    <xf numFmtId="0" fontId="26" fillId="0" borderId="0"/>
    <xf numFmtId="168" fontId="68" fillId="0" borderId="0" applyFont="0" applyFill="0" applyBorder="0" applyAlignment="0" applyProtection="0"/>
    <xf numFmtId="0" fontId="68" fillId="0" borderId="0" applyNumberFormat="0" applyFont="0" applyFill="0" applyBorder="0" applyAlignment="0" applyProtection="0"/>
    <xf numFmtId="0" fontId="68" fillId="33" borderId="0" applyNumberFormat="0" applyBorder="0" applyAlignment="0" applyProtection="0"/>
    <xf numFmtId="0" fontId="68" fillId="33" borderId="0" applyNumberFormat="0" applyBorder="0" applyAlignment="0" applyProtection="0"/>
    <xf numFmtId="0" fontId="68" fillId="84" borderId="0" applyNumberFormat="0" applyBorder="0" applyAlignment="0" applyProtection="0"/>
    <xf numFmtId="0" fontId="68" fillId="33" borderId="0" applyNumberFormat="0" applyBorder="0" applyAlignment="0" applyProtection="0"/>
    <xf numFmtId="0" fontId="68" fillId="33" borderId="0" applyNumberFormat="0" applyBorder="0" applyAlignment="0" applyProtection="0"/>
    <xf numFmtId="0" fontId="26" fillId="0" borderId="0"/>
    <xf numFmtId="0" fontId="68" fillId="33" borderId="0" applyNumberFormat="0" applyBorder="0" applyAlignment="0" applyProtection="0"/>
    <xf numFmtId="0" fontId="68" fillId="33" borderId="0" applyNumberFormat="0" applyBorder="0" applyAlignment="0" applyProtection="0"/>
    <xf numFmtId="0" fontId="26" fillId="0" borderId="0"/>
    <xf numFmtId="168" fontId="68" fillId="0" borderId="0" applyFont="0" applyFill="0" applyBorder="0" applyAlignment="0" applyProtection="0"/>
    <xf numFmtId="0" fontId="68" fillId="0" borderId="0" applyNumberFormat="0" applyFont="0" applyFill="0" applyBorder="0" applyAlignment="0" applyProtection="0"/>
    <xf numFmtId="0" fontId="68" fillId="33" borderId="0" applyNumberFormat="0" applyBorder="0" applyAlignment="0" applyProtection="0"/>
    <xf numFmtId="0" fontId="68" fillId="33" borderId="0" applyNumberFormat="0" applyBorder="0" applyAlignment="0" applyProtection="0"/>
    <xf numFmtId="0" fontId="68" fillId="33" borderId="0" applyNumberFormat="0" applyBorder="0" applyAlignment="0" applyProtection="0"/>
    <xf numFmtId="0" fontId="68" fillId="33" borderId="0" applyNumberFormat="0" applyBorder="0" applyAlignment="0" applyProtection="0"/>
    <xf numFmtId="0" fontId="31" fillId="0" borderId="0"/>
    <xf numFmtId="0" fontId="68" fillId="33" borderId="0" applyNumberFormat="0" applyBorder="0" applyAlignment="0" applyProtection="0"/>
    <xf numFmtId="0" fontId="68" fillId="33" borderId="0" applyNumberFormat="0" applyBorder="0" applyAlignment="0" applyProtection="0"/>
    <xf numFmtId="0" fontId="68" fillId="33" borderId="0" applyNumberFormat="0" applyBorder="0" applyAlignment="0" applyProtection="0"/>
    <xf numFmtId="0" fontId="68" fillId="33" borderId="0" applyNumberFormat="0" applyBorder="0" applyAlignment="0" applyProtection="0"/>
    <xf numFmtId="0" fontId="72" fillId="25" borderId="0" applyNumberFormat="0" applyBorder="0" applyAlignment="0" applyProtection="0"/>
    <xf numFmtId="0" fontId="68" fillId="33" borderId="0" applyNumberFormat="0" applyBorder="0" applyAlignment="0" applyProtection="0"/>
    <xf numFmtId="0" fontId="68" fillId="83" borderId="0" applyNumberFormat="0" applyBorder="0" applyAlignment="0" applyProtection="0"/>
    <xf numFmtId="0" fontId="68" fillId="33" borderId="0" applyNumberFormat="0" applyBorder="0" applyAlignment="0" applyProtection="0"/>
    <xf numFmtId="0" fontId="199" fillId="0" borderId="0" applyNumberFormat="0" applyFill="0" applyBorder="0" applyAlignment="0" applyProtection="0">
      <alignment vertical="top"/>
      <protection locked="0"/>
    </xf>
    <xf numFmtId="0" fontId="26" fillId="0" borderId="0"/>
    <xf numFmtId="0" fontId="72" fillId="73" borderId="0" applyNumberFormat="0" applyBorder="0" applyAlignment="0" applyProtection="0"/>
    <xf numFmtId="0" fontId="31" fillId="0" borderId="0"/>
    <xf numFmtId="0" fontId="31" fillId="0" borderId="0"/>
    <xf numFmtId="0" fontId="68" fillId="33" borderId="0" applyNumberFormat="0" applyBorder="0" applyAlignment="0" applyProtection="0"/>
    <xf numFmtId="0" fontId="68" fillId="33" borderId="0" applyNumberFormat="0" applyBorder="0" applyAlignment="0" applyProtection="0"/>
    <xf numFmtId="0" fontId="68" fillId="33" borderId="0" applyNumberFormat="0" applyBorder="0" applyAlignment="0" applyProtection="0"/>
    <xf numFmtId="0" fontId="68" fillId="33" borderId="0" applyNumberFormat="0" applyBorder="0" applyAlignment="0" applyProtection="0"/>
    <xf numFmtId="0" fontId="26" fillId="0" borderId="0"/>
    <xf numFmtId="0" fontId="68" fillId="71" borderId="0" applyNumberFormat="0" applyBorder="0" applyAlignment="0" applyProtection="0"/>
    <xf numFmtId="0" fontId="68" fillId="71" borderId="0" applyNumberFormat="0" applyBorder="0" applyAlignment="0" applyProtection="0"/>
    <xf numFmtId="42" fontId="68" fillId="0" borderId="0" applyFont="0" applyFill="0" applyBorder="0" applyAlignment="0" applyProtection="0"/>
    <xf numFmtId="0" fontId="68" fillId="33" borderId="0" applyNumberFormat="0" applyBorder="0" applyAlignment="0" applyProtection="0"/>
    <xf numFmtId="0" fontId="68" fillId="33" borderId="0" applyNumberFormat="0" applyBorder="0" applyAlignment="0" applyProtection="0"/>
    <xf numFmtId="0" fontId="26" fillId="0" borderId="0"/>
    <xf numFmtId="0" fontId="68" fillId="71" borderId="0" applyNumberFormat="0" applyBorder="0" applyAlignment="0" applyProtection="0"/>
    <xf numFmtId="0" fontId="68" fillId="71" borderId="0" applyNumberFormat="0" applyBorder="0" applyAlignment="0" applyProtection="0"/>
    <xf numFmtId="0" fontId="68" fillId="33" borderId="0" applyNumberFormat="0" applyBorder="0" applyAlignment="0" applyProtection="0"/>
    <xf numFmtId="0" fontId="68" fillId="33" borderId="0" applyNumberFormat="0" applyBorder="0" applyAlignment="0" applyProtection="0"/>
    <xf numFmtId="0" fontId="68" fillId="33" borderId="0" applyNumberFormat="0" applyBorder="0" applyAlignment="0" applyProtection="0"/>
    <xf numFmtId="0" fontId="68" fillId="33" borderId="0" applyNumberFormat="0" applyBorder="0" applyAlignment="0" applyProtection="0"/>
    <xf numFmtId="0" fontId="26" fillId="0" borderId="0"/>
    <xf numFmtId="0" fontId="68" fillId="71" borderId="0" applyNumberFormat="0" applyBorder="0" applyAlignment="0" applyProtection="0"/>
    <xf numFmtId="0" fontId="68" fillId="71" borderId="0" applyNumberFormat="0" applyBorder="0" applyAlignment="0" applyProtection="0"/>
    <xf numFmtId="42" fontId="68" fillId="0" borderId="0" applyFont="0" applyFill="0" applyBorder="0" applyAlignment="0" applyProtection="0"/>
    <xf numFmtId="0" fontId="68" fillId="33" borderId="0" applyNumberFormat="0" applyBorder="0" applyAlignment="0" applyProtection="0"/>
    <xf numFmtId="0" fontId="68" fillId="33" borderId="0" applyNumberFormat="0" applyBorder="0" applyAlignment="0" applyProtection="0"/>
    <xf numFmtId="0" fontId="26" fillId="0" borderId="0"/>
    <xf numFmtId="0" fontId="68" fillId="35" borderId="0" applyNumberFormat="0" applyBorder="0" applyAlignment="0" applyProtection="0"/>
    <xf numFmtId="0" fontId="68" fillId="35" borderId="0" applyNumberFormat="0" applyBorder="0" applyAlignment="0" applyProtection="0"/>
    <xf numFmtId="0" fontId="26" fillId="0" borderId="0"/>
    <xf numFmtId="0" fontId="31" fillId="0" borderId="0"/>
    <xf numFmtId="0" fontId="31" fillId="0" borderId="0"/>
    <xf numFmtId="0" fontId="26" fillId="0" borderId="0"/>
    <xf numFmtId="0" fontId="68" fillId="71" borderId="0" applyNumberFormat="0" applyBorder="0" applyAlignment="0" applyProtection="0"/>
    <xf numFmtId="0" fontId="68" fillId="71" borderId="0" applyNumberFormat="0" applyBorder="0" applyAlignment="0" applyProtection="0"/>
    <xf numFmtId="0" fontId="26" fillId="0" borderId="0"/>
    <xf numFmtId="0" fontId="26" fillId="0" borderId="0"/>
    <xf numFmtId="0" fontId="68" fillId="29" borderId="0" applyNumberFormat="0" applyBorder="0" applyAlignment="0" applyProtection="0"/>
    <xf numFmtId="0" fontId="68" fillId="33" borderId="0" applyNumberFormat="0" applyBorder="0" applyAlignment="0" applyProtection="0"/>
    <xf numFmtId="0" fontId="68" fillId="33" borderId="0" applyNumberFormat="0" applyBorder="0" applyAlignment="0" applyProtection="0"/>
    <xf numFmtId="0" fontId="68" fillId="33" borderId="0" applyNumberFormat="0" applyBorder="0" applyAlignment="0" applyProtection="0"/>
    <xf numFmtId="0" fontId="68" fillId="33" borderId="0" applyNumberFormat="0" applyBorder="0" applyAlignment="0" applyProtection="0"/>
    <xf numFmtId="0" fontId="31" fillId="0" borderId="0"/>
    <xf numFmtId="0" fontId="68" fillId="33" borderId="0" applyNumberFormat="0" applyBorder="0" applyAlignment="0" applyProtection="0"/>
    <xf numFmtId="0" fontId="68" fillId="33" borderId="0" applyNumberFormat="0" applyBorder="0" applyAlignment="0" applyProtection="0"/>
    <xf numFmtId="0" fontId="68" fillId="84" borderId="0" applyNumberFormat="0" applyBorder="0" applyAlignment="0" applyProtection="0"/>
    <xf numFmtId="0" fontId="68" fillId="33" borderId="0" applyNumberFormat="0" applyBorder="0" applyAlignment="0" applyProtection="0"/>
    <xf numFmtId="0" fontId="68" fillId="33" borderId="0" applyNumberFormat="0" applyBorder="0" applyAlignment="0" applyProtection="0"/>
    <xf numFmtId="0" fontId="68" fillId="33" borderId="0" applyNumberFormat="0" applyBorder="0" applyAlignment="0" applyProtection="0"/>
    <xf numFmtId="0" fontId="26" fillId="0" borderId="0"/>
    <xf numFmtId="0" fontId="26" fillId="0" borderId="0"/>
    <xf numFmtId="0" fontId="31" fillId="0" borderId="0"/>
    <xf numFmtId="0" fontId="31" fillId="0" borderId="0"/>
    <xf numFmtId="0" fontId="21" fillId="0" borderId="0"/>
    <xf numFmtId="0" fontId="31" fillId="0" borderId="0"/>
    <xf numFmtId="0" fontId="68" fillId="33" borderId="0" applyNumberFormat="0" applyBorder="0" applyAlignment="0" applyProtection="0"/>
    <xf numFmtId="0" fontId="26" fillId="0" borderId="0"/>
    <xf numFmtId="0" fontId="31" fillId="0" borderId="0"/>
    <xf numFmtId="0" fontId="68" fillId="33" borderId="0" applyNumberFormat="0" applyBorder="0" applyAlignment="0" applyProtection="0"/>
    <xf numFmtId="0" fontId="26" fillId="0" borderId="0"/>
    <xf numFmtId="0" fontId="68" fillId="33" borderId="0" applyNumberFormat="0" applyBorder="0" applyAlignment="0" applyProtection="0"/>
    <xf numFmtId="0" fontId="26" fillId="0" borderId="0"/>
    <xf numFmtId="0" fontId="68" fillId="33" borderId="0" applyNumberFormat="0" applyBorder="0" applyAlignment="0" applyProtection="0"/>
    <xf numFmtId="0" fontId="68" fillId="33" borderId="0" applyNumberFormat="0" applyBorder="0" applyAlignment="0" applyProtection="0"/>
    <xf numFmtId="0" fontId="23" fillId="0" borderId="0" applyNumberFormat="0" applyFill="0" applyBorder="0" applyAlignment="0" applyProtection="0"/>
    <xf numFmtId="0" fontId="68" fillId="33" borderId="0" applyNumberFormat="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31" fillId="0" borderId="0"/>
    <xf numFmtId="0" fontId="68" fillId="33" borderId="0" applyNumberFormat="0" applyBorder="0" applyAlignment="0" applyProtection="0"/>
    <xf numFmtId="168" fontId="68" fillId="0" borderId="0" applyFont="0" applyFill="0" applyBorder="0" applyAlignment="0" applyProtection="0"/>
    <xf numFmtId="0" fontId="68" fillId="33" borderId="0" applyNumberFormat="0" applyBorder="0" applyAlignment="0" applyProtection="0"/>
    <xf numFmtId="168" fontId="26" fillId="0" borderId="0" applyFont="0" applyFill="0" applyBorder="0" applyAlignment="0" applyProtection="0"/>
    <xf numFmtId="0" fontId="68" fillId="33" borderId="0" applyNumberFormat="0" applyBorder="0" applyAlignment="0" applyProtection="0"/>
    <xf numFmtId="0" fontId="31" fillId="0" borderId="0"/>
    <xf numFmtId="0" fontId="31" fillId="0" borderId="0"/>
    <xf numFmtId="0" fontId="26" fillId="0" borderId="0"/>
    <xf numFmtId="0" fontId="68" fillId="33" borderId="0" applyNumberFormat="0" applyBorder="0" applyAlignment="0" applyProtection="0"/>
    <xf numFmtId="0" fontId="26" fillId="0" borderId="0"/>
    <xf numFmtId="0" fontId="68" fillId="35" borderId="0" applyNumberFormat="0" applyBorder="0" applyAlignment="0" applyProtection="0"/>
    <xf numFmtId="168" fontId="68" fillId="0" borderId="0" applyFont="0" applyFill="0" applyBorder="0" applyAlignment="0" applyProtection="0"/>
    <xf numFmtId="0" fontId="31" fillId="0" borderId="0"/>
    <xf numFmtId="0" fontId="31" fillId="0" borderId="0"/>
    <xf numFmtId="43" fontId="26" fillId="0" borderId="0" applyFont="0" applyFill="0" applyBorder="0" applyAlignment="0" applyProtection="0"/>
    <xf numFmtId="0" fontId="26" fillId="0" borderId="0"/>
    <xf numFmtId="0" fontId="26" fillId="0" borderId="0"/>
    <xf numFmtId="0" fontId="68" fillId="33" borderId="0" applyNumberFormat="0" applyBorder="0" applyAlignment="0" applyProtection="0"/>
    <xf numFmtId="43" fontId="26" fillId="0" borderId="0" applyFont="0" applyFill="0" applyBorder="0" applyAlignment="0" applyProtection="0"/>
    <xf numFmtId="0" fontId="68" fillId="33" borderId="0" applyNumberFormat="0" applyBorder="0" applyAlignment="0" applyProtection="0"/>
    <xf numFmtId="0" fontId="68" fillId="33" borderId="0" applyNumberFormat="0" applyBorder="0" applyAlignment="0" applyProtection="0"/>
    <xf numFmtId="0" fontId="68" fillId="71" borderId="0" applyNumberFormat="0" applyBorder="0" applyAlignment="0" applyProtection="0"/>
    <xf numFmtId="0" fontId="68" fillId="71" borderId="0" applyNumberFormat="0" applyBorder="0" applyAlignment="0" applyProtection="0"/>
    <xf numFmtId="168" fontId="68" fillId="0" borderId="0" applyFont="0" applyFill="0" applyBorder="0" applyAlignment="0" applyProtection="0"/>
    <xf numFmtId="0" fontId="26" fillId="0" borderId="0"/>
    <xf numFmtId="0" fontId="26" fillId="0" borderId="0"/>
    <xf numFmtId="0" fontId="26" fillId="0" borderId="0"/>
    <xf numFmtId="0" fontId="26" fillId="0" borderId="0"/>
    <xf numFmtId="0" fontId="68" fillId="33" borderId="0" applyNumberFormat="0" applyBorder="0" applyAlignment="0" applyProtection="0"/>
    <xf numFmtId="0" fontId="31" fillId="0" borderId="0"/>
    <xf numFmtId="0" fontId="31" fillId="0" borderId="0"/>
    <xf numFmtId="0" fontId="68" fillId="33" borderId="0" applyNumberFormat="0" applyBorder="0" applyAlignment="0" applyProtection="0"/>
    <xf numFmtId="0" fontId="26" fillId="0" borderId="0"/>
    <xf numFmtId="0" fontId="31" fillId="0" borderId="0"/>
    <xf numFmtId="0" fontId="31" fillId="0" borderId="0"/>
    <xf numFmtId="0" fontId="68" fillId="33" borderId="0" applyNumberFormat="0" applyBorder="0" applyAlignment="0" applyProtection="0"/>
    <xf numFmtId="0" fontId="31" fillId="0" borderId="0"/>
    <xf numFmtId="0" fontId="31" fillId="0" borderId="0"/>
    <xf numFmtId="0" fontId="31" fillId="0" borderId="0"/>
    <xf numFmtId="0" fontId="31" fillId="0" borderId="0"/>
    <xf numFmtId="0" fontId="68" fillId="35" borderId="0" applyNumberFormat="0" applyBorder="0" applyAlignment="0" applyProtection="0"/>
    <xf numFmtId="0" fontId="31" fillId="0" borderId="0"/>
    <xf numFmtId="0" fontId="31" fillId="0" borderId="0"/>
    <xf numFmtId="42" fontId="68" fillId="0" borderId="0" applyFont="0" applyFill="0" applyBorder="0" applyAlignment="0" applyProtection="0"/>
    <xf numFmtId="0" fontId="26" fillId="0" borderId="0"/>
    <xf numFmtId="0" fontId="26" fillId="0" borderId="0"/>
    <xf numFmtId="0" fontId="31" fillId="0" borderId="0"/>
    <xf numFmtId="0" fontId="31" fillId="0" borderId="0"/>
    <xf numFmtId="0" fontId="26" fillId="0" borderId="0"/>
    <xf numFmtId="42" fontId="26" fillId="0" borderId="0" applyFont="0" applyFill="0" applyBorder="0" applyAlignment="0" applyProtection="0"/>
    <xf numFmtId="0" fontId="68" fillId="71" borderId="0" applyNumberFormat="0" applyBorder="0" applyAlignment="0" applyProtection="0"/>
    <xf numFmtId="0" fontId="68" fillId="71" borderId="0" applyNumberFormat="0" applyBorder="0" applyAlignment="0" applyProtection="0"/>
    <xf numFmtId="0" fontId="68" fillId="35" borderId="0" applyNumberFormat="0" applyBorder="0" applyAlignment="0" applyProtection="0"/>
    <xf numFmtId="0" fontId="68" fillId="35" borderId="0" applyNumberFormat="0" applyBorder="0" applyAlignment="0" applyProtection="0"/>
    <xf numFmtId="0" fontId="31" fillId="0" borderId="0"/>
    <xf numFmtId="0" fontId="31" fillId="0" borderId="0"/>
    <xf numFmtId="0" fontId="68" fillId="35" borderId="0" applyNumberFormat="0" applyBorder="0" applyAlignment="0" applyProtection="0"/>
    <xf numFmtId="0" fontId="23" fillId="0" borderId="0" applyNumberFormat="0" applyFill="0" applyBorder="0" applyAlignment="0" applyProtection="0"/>
    <xf numFmtId="0" fontId="31" fillId="0" borderId="0"/>
    <xf numFmtId="0" fontId="31" fillId="0" borderId="0"/>
    <xf numFmtId="0" fontId="68" fillId="35" borderId="0" applyNumberFormat="0" applyBorder="0" applyAlignment="0" applyProtection="0"/>
    <xf numFmtId="0" fontId="26" fillId="0" borderId="0"/>
    <xf numFmtId="0" fontId="26" fillId="0" borderId="0"/>
    <xf numFmtId="0" fontId="31" fillId="0" borderId="0"/>
    <xf numFmtId="0" fontId="68" fillId="35" borderId="0" applyNumberFormat="0" applyBorder="0" applyAlignment="0" applyProtection="0"/>
    <xf numFmtId="0" fontId="23" fillId="0" borderId="0" applyNumberFormat="0" applyFill="0" applyBorder="0" applyAlignment="0" applyProtection="0"/>
    <xf numFmtId="0" fontId="31" fillId="0" borderId="0"/>
    <xf numFmtId="0" fontId="31" fillId="0" borderId="0"/>
    <xf numFmtId="0" fontId="31" fillId="0" borderId="0"/>
    <xf numFmtId="0" fontId="31" fillId="0" borderId="0"/>
    <xf numFmtId="0" fontId="68" fillId="35" borderId="0" applyNumberFormat="0" applyBorder="0" applyAlignment="0" applyProtection="0"/>
    <xf numFmtId="0" fontId="23" fillId="0" borderId="0" applyNumberFormat="0" applyFill="0" applyBorder="0" applyAlignment="0" applyProtection="0"/>
    <xf numFmtId="0" fontId="31" fillId="0" borderId="0"/>
    <xf numFmtId="0" fontId="31" fillId="0" borderId="0"/>
    <xf numFmtId="0" fontId="31" fillId="0" borderId="0"/>
    <xf numFmtId="0" fontId="26" fillId="0" borderId="0"/>
    <xf numFmtId="0" fontId="68" fillId="35" borderId="0" applyNumberFormat="0" applyBorder="0" applyAlignment="0" applyProtection="0"/>
    <xf numFmtId="168" fontId="68" fillId="0" borderId="0" applyFont="0" applyFill="0" applyBorder="0" applyAlignment="0" applyProtection="0"/>
    <xf numFmtId="0" fontId="68" fillId="35" borderId="0" applyNumberFormat="0" applyBorder="0" applyAlignment="0" applyProtection="0"/>
    <xf numFmtId="0" fontId="26" fillId="0" borderId="0"/>
    <xf numFmtId="0" fontId="68" fillId="35" borderId="0" applyNumberFormat="0" applyBorder="0" applyAlignment="0" applyProtection="0"/>
    <xf numFmtId="0" fontId="23" fillId="0" borderId="0" applyNumberFormat="0" applyFill="0" applyBorder="0" applyAlignment="0" applyProtection="0"/>
    <xf numFmtId="0" fontId="31" fillId="0" borderId="0"/>
    <xf numFmtId="0" fontId="31" fillId="0" borderId="0"/>
    <xf numFmtId="0" fontId="68" fillId="35" borderId="0" applyNumberFormat="0" applyBorder="0" applyAlignment="0" applyProtection="0"/>
    <xf numFmtId="168" fontId="68" fillId="0" borderId="0" applyFont="0" applyFill="0" applyBorder="0" applyAlignment="0" applyProtection="0"/>
    <xf numFmtId="0" fontId="68" fillId="35" borderId="0" applyNumberFormat="0" applyBorder="0" applyAlignment="0" applyProtection="0"/>
    <xf numFmtId="0" fontId="26" fillId="0" borderId="0"/>
    <xf numFmtId="0" fontId="26" fillId="0" borderId="0"/>
    <xf numFmtId="0" fontId="26" fillId="0" borderId="0"/>
    <xf numFmtId="0" fontId="72" fillId="96" borderId="0" applyNumberFormat="0" applyBorder="0" applyAlignment="0" applyProtection="0"/>
    <xf numFmtId="0" fontId="68" fillId="35" borderId="0" applyNumberFormat="0" applyBorder="0" applyAlignment="0" applyProtection="0"/>
    <xf numFmtId="0" fontId="68" fillId="35" borderId="0" applyNumberFormat="0" applyBorder="0" applyAlignment="0" applyProtection="0"/>
    <xf numFmtId="0" fontId="68" fillId="25" borderId="0" applyNumberFormat="0" applyBorder="0" applyAlignment="0" applyProtection="0"/>
    <xf numFmtId="0" fontId="68" fillId="25" borderId="0" applyNumberFormat="0" applyBorder="0" applyAlignment="0" applyProtection="0"/>
    <xf numFmtId="0" fontId="68" fillId="35" borderId="0" applyNumberFormat="0" applyBorder="0" applyAlignment="0" applyProtection="0"/>
    <xf numFmtId="0" fontId="68" fillId="25" borderId="0" applyNumberFormat="0" applyBorder="0" applyAlignment="0" applyProtection="0"/>
    <xf numFmtId="0" fontId="68" fillId="25" borderId="0" applyNumberFormat="0" applyBorder="0" applyAlignment="0" applyProtection="0"/>
    <xf numFmtId="0" fontId="26" fillId="0" borderId="0"/>
    <xf numFmtId="0" fontId="68" fillId="35" borderId="0" applyNumberFormat="0" applyBorder="0" applyAlignment="0" applyProtection="0"/>
    <xf numFmtId="0" fontId="26" fillId="0" borderId="0"/>
    <xf numFmtId="0" fontId="31" fillId="0" borderId="0"/>
    <xf numFmtId="0" fontId="31" fillId="0" borderId="0"/>
    <xf numFmtId="0" fontId="68" fillId="35" borderId="0" applyNumberFormat="0" applyBorder="0" applyAlignment="0" applyProtection="0"/>
    <xf numFmtId="0" fontId="68" fillId="71" borderId="0" applyNumberFormat="0" applyBorder="0" applyAlignment="0" applyProtection="0"/>
    <xf numFmtId="0" fontId="68" fillId="71" borderId="0" applyNumberFormat="0" applyBorder="0" applyAlignment="0" applyProtection="0"/>
    <xf numFmtId="0" fontId="31" fillId="0" borderId="0"/>
    <xf numFmtId="0" fontId="31" fillId="0" borderId="0"/>
    <xf numFmtId="0" fontId="68" fillId="35" borderId="0" applyNumberFormat="0" applyBorder="0" applyAlignment="0" applyProtection="0"/>
    <xf numFmtId="0" fontId="26" fillId="0" borderId="0"/>
    <xf numFmtId="0" fontId="26" fillId="0" borderId="0"/>
    <xf numFmtId="0" fontId="68" fillId="84" borderId="0" applyNumberFormat="0" applyBorder="0" applyAlignment="0" applyProtection="0"/>
    <xf numFmtId="0" fontId="68" fillId="35" borderId="0" applyNumberFormat="0" applyBorder="0" applyAlignment="0" applyProtection="0"/>
    <xf numFmtId="0" fontId="68" fillId="35" borderId="0" applyNumberFormat="0" applyBorder="0" applyAlignment="0" applyProtection="0"/>
    <xf numFmtId="0" fontId="31" fillId="0" borderId="0"/>
    <xf numFmtId="0" fontId="68" fillId="35" borderId="0" applyNumberFormat="0" applyBorder="0" applyAlignment="0" applyProtection="0"/>
    <xf numFmtId="0" fontId="68" fillId="35" borderId="0" applyNumberFormat="0" applyBorder="0" applyAlignment="0" applyProtection="0"/>
    <xf numFmtId="0" fontId="31" fillId="0" borderId="0"/>
    <xf numFmtId="0" fontId="68" fillId="35" borderId="0" applyNumberFormat="0" applyBorder="0" applyAlignment="0" applyProtection="0"/>
    <xf numFmtId="0" fontId="68" fillId="35" borderId="0" applyNumberFormat="0" applyBorder="0" applyAlignment="0" applyProtection="0"/>
    <xf numFmtId="168" fontId="68" fillId="0" borderId="0" applyFont="0" applyFill="0" applyBorder="0" applyAlignment="0" applyProtection="0"/>
    <xf numFmtId="0" fontId="26" fillId="0" borderId="0"/>
    <xf numFmtId="0" fontId="26" fillId="0" borderId="0"/>
    <xf numFmtId="0" fontId="31" fillId="0" borderId="0"/>
    <xf numFmtId="0" fontId="68" fillId="35" borderId="0" applyNumberFormat="0" applyBorder="0" applyAlignment="0" applyProtection="0"/>
    <xf numFmtId="0" fontId="68" fillId="35" borderId="0" applyNumberFormat="0" applyBorder="0" applyAlignment="0" applyProtection="0"/>
    <xf numFmtId="168" fontId="68" fillId="0" borderId="0" applyFont="0" applyFill="0" applyBorder="0" applyAlignment="0" applyProtection="0"/>
    <xf numFmtId="0" fontId="68" fillId="35" borderId="0" applyNumberFormat="0" applyBorder="0" applyAlignment="0" applyProtection="0"/>
    <xf numFmtId="0" fontId="68" fillId="35" borderId="0" applyNumberFormat="0" applyBorder="0" applyAlignment="0" applyProtection="0"/>
    <xf numFmtId="0" fontId="68" fillId="0" borderId="0" applyNumberFormat="0" applyFont="0" applyFill="0" applyBorder="0" applyAlignment="0" applyProtection="0"/>
    <xf numFmtId="0" fontId="21" fillId="0" borderId="0"/>
    <xf numFmtId="0" fontId="31" fillId="0" borderId="0"/>
    <xf numFmtId="0" fontId="68" fillId="35" borderId="0" applyNumberFormat="0" applyBorder="0" applyAlignment="0" applyProtection="0"/>
    <xf numFmtId="0" fontId="68" fillId="35" borderId="0" applyNumberFormat="0" applyBorder="0" applyAlignment="0" applyProtection="0"/>
    <xf numFmtId="168" fontId="68" fillId="0" borderId="0" applyFont="0" applyFill="0" applyBorder="0" applyAlignment="0" applyProtection="0"/>
    <xf numFmtId="0" fontId="68" fillId="0" borderId="0" applyNumberFormat="0" applyFont="0" applyFill="0" applyBorder="0" applyAlignment="0" applyProtection="0"/>
    <xf numFmtId="0" fontId="31" fillId="0" borderId="0"/>
    <xf numFmtId="0" fontId="68" fillId="35" borderId="0" applyNumberFormat="0" applyBorder="0" applyAlignment="0" applyProtection="0"/>
    <xf numFmtId="0" fontId="68" fillId="35" borderId="0" applyNumberFormat="0" applyBorder="0" applyAlignment="0" applyProtection="0"/>
    <xf numFmtId="168" fontId="68" fillId="0" borderId="0" applyFont="0" applyFill="0" applyBorder="0" applyAlignment="0" applyProtection="0"/>
    <xf numFmtId="0" fontId="26" fillId="0" borderId="0"/>
    <xf numFmtId="0" fontId="26" fillId="0" borderId="0"/>
    <xf numFmtId="0" fontId="68" fillId="35" borderId="0" applyNumberFormat="0" applyBorder="0" applyAlignment="0" applyProtection="0"/>
    <xf numFmtId="0" fontId="68" fillId="35" borderId="0" applyNumberFormat="0" applyBorder="0" applyAlignment="0" applyProtection="0"/>
    <xf numFmtId="0" fontId="31" fillId="0" borderId="0"/>
    <xf numFmtId="0" fontId="31" fillId="0" borderId="0"/>
    <xf numFmtId="0" fontId="21" fillId="0" borderId="0"/>
    <xf numFmtId="0" fontId="68" fillId="35" borderId="0" applyNumberFormat="0" applyBorder="0" applyAlignment="0" applyProtection="0"/>
    <xf numFmtId="0" fontId="68" fillId="35" borderId="0" applyNumberFormat="0" applyBorder="0" applyAlignment="0" applyProtection="0"/>
    <xf numFmtId="0" fontId="31" fillId="0" borderId="0"/>
    <xf numFmtId="0" fontId="26" fillId="0" borderId="0"/>
    <xf numFmtId="0" fontId="68" fillId="0" borderId="0" applyNumberFormat="0" applyFont="0" applyFill="0" applyBorder="0" applyAlignment="0" applyProtection="0"/>
    <xf numFmtId="0" fontId="68" fillId="35" borderId="0" applyNumberFormat="0" applyBorder="0" applyAlignment="0" applyProtection="0"/>
    <xf numFmtId="0" fontId="68" fillId="35" borderId="0" applyNumberFormat="0" applyBorder="0" applyAlignment="0" applyProtection="0"/>
    <xf numFmtId="168" fontId="68" fillId="0" borderId="0" applyFont="0" applyFill="0" applyBorder="0" applyAlignment="0" applyProtection="0"/>
    <xf numFmtId="0" fontId="68" fillId="0" borderId="0" applyNumberFormat="0" applyFont="0" applyFill="0" applyBorder="0" applyAlignment="0" applyProtection="0"/>
    <xf numFmtId="0" fontId="68" fillId="35" borderId="0" applyNumberFormat="0" applyBorder="0" applyAlignment="0" applyProtection="0"/>
    <xf numFmtId="0" fontId="68" fillId="35" borderId="0" applyNumberFormat="0" applyBorder="0" applyAlignment="0" applyProtection="0"/>
    <xf numFmtId="168" fontId="68" fillId="0" borderId="0" applyFont="0" applyFill="0" applyBorder="0" applyAlignment="0" applyProtection="0"/>
    <xf numFmtId="0" fontId="31" fillId="0" borderId="0"/>
    <xf numFmtId="0" fontId="31" fillId="0" borderId="0"/>
    <xf numFmtId="0" fontId="68" fillId="35" borderId="0" applyNumberFormat="0" applyBorder="0" applyAlignment="0" applyProtection="0"/>
    <xf numFmtId="0" fontId="68" fillId="35" borderId="0" applyNumberFormat="0" applyBorder="0" applyAlignment="0" applyProtection="0"/>
    <xf numFmtId="9" fontId="26" fillId="0" borderId="0" applyFont="0" applyFill="0" applyBorder="0" applyAlignment="0" applyProtection="0"/>
    <xf numFmtId="0" fontId="26" fillId="0" borderId="0"/>
    <xf numFmtId="0" fontId="26" fillId="0" borderId="0"/>
    <xf numFmtId="0" fontId="68" fillId="35" borderId="0" applyNumberFormat="0" applyBorder="0" applyAlignment="0" applyProtection="0"/>
    <xf numFmtId="0" fontId="68" fillId="35" borderId="0" applyNumberFormat="0" applyBorder="0" applyAlignment="0" applyProtection="0"/>
    <xf numFmtId="0" fontId="68" fillId="35" borderId="0" applyNumberFormat="0" applyBorder="0" applyAlignment="0" applyProtection="0"/>
    <xf numFmtId="0" fontId="68" fillId="35" borderId="0" applyNumberFormat="0" applyBorder="0" applyAlignment="0" applyProtection="0"/>
    <xf numFmtId="0" fontId="31" fillId="0" borderId="0"/>
    <xf numFmtId="0" fontId="31" fillId="0" borderId="0"/>
    <xf numFmtId="0" fontId="23" fillId="0" borderId="0" applyNumberFormat="0" applyFill="0" applyBorder="0" applyAlignment="0" applyProtection="0"/>
    <xf numFmtId="0" fontId="68" fillId="0" borderId="0" applyNumberFormat="0" applyFont="0" applyFill="0" applyBorder="0" applyAlignment="0" applyProtection="0"/>
    <xf numFmtId="0" fontId="26" fillId="0" borderId="0"/>
    <xf numFmtId="0" fontId="68" fillId="35" borderId="0" applyNumberFormat="0" applyBorder="0" applyAlignment="0" applyProtection="0"/>
    <xf numFmtId="0" fontId="68" fillId="35" borderId="0" applyNumberFormat="0" applyBorder="0" applyAlignment="0" applyProtection="0"/>
    <xf numFmtId="168" fontId="68" fillId="0" borderId="0" applyFont="0" applyFill="0" applyBorder="0" applyAlignment="0" applyProtection="0"/>
    <xf numFmtId="0" fontId="31" fillId="0" borderId="0"/>
    <xf numFmtId="0" fontId="68" fillId="0" borderId="0" applyNumberFormat="0" applyFont="0" applyFill="0" applyBorder="0" applyAlignment="0" applyProtection="0"/>
    <xf numFmtId="0" fontId="68" fillId="35" borderId="0" applyNumberFormat="0" applyBorder="0" applyAlignment="0" applyProtection="0"/>
    <xf numFmtId="0" fontId="68" fillId="35" borderId="0" applyNumberFormat="0" applyBorder="0" applyAlignment="0" applyProtection="0"/>
    <xf numFmtId="168" fontId="68" fillId="0" borderId="0" applyFont="0" applyFill="0" applyBorder="0" applyAlignment="0" applyProtection="0"/>
    <xf numFmtId="0" fontId="26" fillId="0" borderId="0"/>
    <xf numFmtId="0" fontId="26" fillId="0" borderId="0"/>
    <xf numFmtId="0" fontId="68" fillId="35" borderId="0" applyNumberFormat="0" applyBorder="0" applyAlignment="0" applyProtection="0"/>
    <xf numFmtId="0" fontId="68" fillId="35" borderId="0" applyNumberFormat="0" applyBorder="0" applyAlignment="0" applyProtection="0"/>
    <xf numFmtId="9" fontId="81" fillId="0" borderId="0" applyFont="0" applyFill="0" applyBorder="0" applyAlignment="0" applyProtection="0"/>
    <xf numFmtId="9" fontId="21" fillId="0" borderId="0" applyFont="0" applyFill="0" applyBorder="0" applyAlignment="0" applyProtection="0"/>
    <xf numFmtId="0" fontId="31" fillId="0" borderId="0"/>
    <xf numFmtId="0" fontId="31" fillId="0" borderId="0"/>
    <xf numFmtId="0" fontId="68" fillId="35" borderId="0" applyNumberFormat="0" applyBorder="0" applyAlignment="0" applyProtection="0"/>
    <xf numFmtId="0" fontId="68" fillId="35" borderId="0" applyNumberFormat="0" applyBorder="0" applyAlignment="0" applyProtection="0"/>
    <xf numFmtId="0" fontId="68" fillId="0" borderId="0" applyNumberFormat="0" applyFont="0" applyFill="0" applyBorder="0" applyAlignment="0" applyProtection="0"/>
    <xf numFmtId="9" fontId="81" fillId="0" borderId="0" applyFont="0" applyFill="0" applyBorder="0" applyAlignment="0" applyProtection="0"/>
    <xf numFmtId="9" fontId="26" fillId="0" borderId="0" applyFont="0" applyFill="0" applyBorder="0" applyAlignment="0" applyProtection="0"/>
    <xf numFmtId="0" fontId="31" fillId="0" borderId="0"/>
    <xf numFmtId="0" fontId="31" fillId="0" borderId="0"/>
    <xf numFmtId="0" fontId="68" fillId="35" borderId="0" applyNumberFormat="0" applyBorder="0" applyAlignment="0" applyProtection="0"/>
    <xf numFmtId="0" fontId="68" fillId="35" borderId="0" applyNumberFormat="0" applyBorder="0" applyAlignment="0" applyProtection="0"/>
    <xf numFmtId="0" fontId="26" fillId="0" borderId="0"/>
    <xf numFmtId="0" fontId="26" fillId="0" borderId="0"/>
    <xf numFmtId="0" fontId="68" fillId="60" borderId="0" applyNumberFormat="0" applyBorder="0" applyAlignment="0" applyProtection="0"/>
    <xf numFmtId="0" fontId="68" fillId="0" borderId="0" applyNumberFormat="0" applyFont="0" applyFill="0" applyBorder="0" applyAlignment="0" applyProtection="0"/>
    <xf numFmtId="9" fontId="81" fillId="0" borderId="0" applyFont="0" applyFill="0" applyBorder="0" applyAlignment="0" applyProtection="0"/>
    <xf numFmtId="9" fontId="81" fillId="0" borderId="0" applyFont="0" applyFill="0" applyBorder="0" applyAlignment="0" applyProtection="0"/>
    <xf numFmtId="0" fontId="31" fillId="0" borderId="0"/>
    <xf numFmtId="0" fontId="31" fillId="0" borderId="0"/>
    <xf numFmtId="0" fontId="68" fillId="35" borderId="0" applyNumberFormat="0" applyBorder="0" applyAlignment="0" applyProtection="0"/>
    <xf numFmtId="0" fontId="68" fillId="35" borderId="0" applyNumberFormat="0" applyBorder="0" applyAlignment="0" applyProtection="0"/>
    <xf numFmtId="0" fontId="31" fillId="0" borderId="0"/>
    <xf numFmtId="0" fontId="69" fillId="35" borderId="0" applyNumberFormat="0" applyBorder="0" applyAlignment="0" applyProtection="0"/>
    <xf numFmtId="0" fontId="68" fillId="35" borderId="0" applyNumberFormat="0" applyBorder="0" applyAlignment="0" applyProtection="0"/>
    <xf numFmtId="0" fontId="68" fillId="35" borderId="0" applyNumberFormat="0" applyBorder="0" applyAlignment="0" applyProtection="0"/>
    <xf numFmtId="0" fontId="31" fillId="0" borderId="0"/>
    <xf numFmtId="0" fontId="31" fillId="0" borderId="0"/>
    <xf numFmtId="0" fontId="68" fillId="34" borderId="0" applyNumberFormat="0" applyBorder="0" applyAlignment="0" applyProtection="0"/>
    <xf numFmtId="0" fontId="26" fillId="0" borderId="0"/>
    <xf numFmtId="0" fontId="26" fillId="0" borderId="0"/>
    <xf numFmtId="0" fontId="26" fillId="0" borderId="0"/>
    <xf numFmtId="0" fontId="68" fillId="84" borderId="0" applyNumberFormat="0" applyBorder="0" applyAlignment="0" applyProtection="0"/>
    <xf numFmtId="0" fontId="68" fillId="35" borderId="0" applyNumberFormat="0" applyBorder="0" applyAlignment="0" applyProtection="0"/>
    <xf numFmtId="0" fontId="31" fillId="0" borderId="0"/>
    <xf numFmtId="0" fontId="21" fillId="0" borderId="0"/>
    <xf numFmtId="0" fontId="68" fillId="35" borderId="0" applyNumberFormat="0" applyBorder="0" applyAlignment="0" applyProtection="0"/>
    <xf numFmtId="0" fontId="26" fillId="0" borderId="0"/>
    <xf numFmtId="0" fontId="26" fillId="0" borderId="0"/>
    <xf numFmtId="0" fontId="26" fillId="0" borderId="0"/>
    <xf numFmtId="0" fontId="31" fillId="0" borderId="0"/>
    <xf numFmtId="0" fontId="69" fillId="35" borderId="0" applyNumberFormat="0" applyBorder="0" applyAlignment="0" applyProtection="0"/>
    <xf numFmtId="0" fontId="26" fillId="0" borderId="0"/>
    <xf numFmtId="0" fontId="26" fillId="0" borderId="0"/>
    <xf numFmtId="0" fontId="26" fillId="0" borderId="0"/>
    <xf numFmtId="0" fontId="26" fillId="0" borderId="0"/>
    <xf numFmtId="0" fontId="26" fillId="0" borderId="0"/>
    <xf numFmtId="0" fontId="21" fillId="0" borderId="0"/>
    <xf numFmtId="0" fontId="68" fillId="34" borderId="0" applyNumberFormat="0" applyBorder="0" applyAlignment="0" applyProtection="0"/>
    <xf numFmtId="0" fontId="68" fillId="35" borderId="0" applyNumberFormat="0" applyBorder="0" applyAlignment="0" applyProtection="0"/>
    <xf numFmtId="0" fontId="26" fillId="0" borderId="0"/>
    <xf numFmtId="0" fontId="21" fillId="0" borderId="0"/>
    <xf numFmtId="0" fontId="21" fillId="40" borderId="0" applyNumberFormat="0" applyBorder="0" applyAlignment="0" applyProtection="0"/>
    <xf numFmtId="0" fontId="26" fillId="0" borderId="0"/>
    <xf numFmtId="0" fontId="133" fillId="60" borderId="0" applyNumberFormat="0" applyBorder="0" applyAlignment="0" applyProtection="0"/>
    <xf numFmtId="0" fontId="31" fillId="0" borderId="0"/>
    <xf numFmtId="0" fontId="31" fillId="0" borderId="0"/>
    <xf numFmtId="0" fontId="26" fillId="0" borderId="0"/>
    <xf numFmtId="0" fontId="21" fillId="0" borderId="0"/>
    <xf numFmtId="0" fontId="72" fillId="100" borderId="0" applyNumberFormat="0" applyBorder="0" applyAlignment="0" applyProtection="0"/>
    <xf numFmtId="0" fontId="68" fillId="35" borderId="0" applyNumberFormat="0" applyBorder="0" applyAlignment="0" applyProtection="0"/>
    <xf numFmtId="42" fontId="68" fillId="0" borderId="0" applyFont="0" applyFill="0" applyBorder="0" applyAlignment="0" applyProtection="0"/>
    <xf numFmtId="0" fontId="31" fillId="0" borderId="0"/>
    <xf numFmtId="0" fontId="21" fillId="0" borderId="0"/>
    <xf numFmtId="0" fontId="68" fillId="35" borderId="0" applyNumberFormat="0" applyBorder="0" applyAlignment="0" applyProtection="0"/>
    <xf numFmtId="42" fontId="68" fillId="0" borderId="0" applyFont="0" applyFill="0" applyBorder="0" applyAlignment="0" applyProtection="0"/>
    <xf numFmtId="0" fontId="31" fillId="0" borderId="0"/>
    <xf numFmtId="0" fontId="68" fillId="35" borderId="0" applyNumberFormat="0" applyBorder="0" applyAlignment="0" applyProtection="0"/>
    <xf numFmtId="0" fontId="68" fillId="35" borderId="0" applyNumberFormat="0" applyBorder="0" applyAlignment="0" applyProtection="0"/>
    <xf numFmtId="0" fontId="31" fillId="0" borderId="0"/>
    <xf numFmtId="0" fontId="31" fillId="0" borderId="0"/>
    <xf numFmtId="0" fontId="31" fillId="0" borderId="0"/>
    <xf numFmtId="0" fontId="68" fillId="35" borderId="0" applyNumberFormat="0" applyBorder="0" applyAlignment="0" applyProtection="0"/>
    <xf numFmtId="0" fontId="68" fillId="35" borderId="0" applyNumberFormat="0" applyBorder="0" applyAlignment="0" applyProtection="0"/>
    <xf numFmtId="0" fontId="31" fillId="0" borderId="0"/>
    <xf numFmtId="0" fontId="68" fillId="35" borderId="0" applyNumberFormat="0" applyBorder="0" applyAlignment="0" applyProtection="0"/>
    <xf numFmtId="0" fontId="68" fillId="35" borderId="0" applyNumberFormat="0" applyBorder="0" applyAlignment="0" applyProtection="0"/>
    <xf numFmtId="42" fontId="68" fillId="0" borderId="0" applyFont="0" applyFill="0" applyBorder="0" applyAlignment="0" applyProtection="0"/>
    <xf numFmtId="0" fontId="31" fillId="0" borderId="0"/>
    <xf numFmtId="0" fontId="68" fillId="35" borderId="0" applyNumberFormat="0" applyBorder="0" applyAlignment="0" applyProtection="0"/>
    <xf numFmtId="0" fontId="68" fillId="35" borderId="0" applyNumberFormat="0" applyBorder="0" applyAlignment="0" applyProtection="0"/>
    <xf numFmtId="0" fontId="72" fillId="27" borderId="0" applyNumberFormat="0" applyBorder="0" applyAlignment="0" applyProtection="0"/>
    <xf numFmtId="0" fontId="31" fillId="0" borderId="0"/>
    <xf numFmtId="0" fontId="68" fillId="35" borderId="0" applyNumberFormat="0" applyBorder="0" applyAlignment="0" applyProtection="0"/>
    <xf numFmtId="0" fontId="68" fillId="35" borderId="0" applyNumberFormat="0" applyBorder="0" applyAlignment="0" applyProtection="0"/>
    <xf numFmtId="0" fontId="26" fillId="0" borderId="0"/>
    <xf numFmtId="0" fontId="23" fillId="0" borderId="0" applyNumberFormat="0" applyFill="0" applyBorder="0" applyAlignment="0" applyProtection="0"/>
    <xf numFmtId="0" fontId="23" fillId="0" borderId="0" applyNumberFormat="0" applyFill="0" applyBorder="0" applyAlignment="0" applyProtection="0"/>
    <xf numFmtId="0" fontId="68" fillId="35" borderId="0" applyNumberFormat="0" applyBorder="0" applyAlignment="0" applyProtection="0"/>
    <xf numFmtId="0" fontId="68" fillId="35" borderId="0" applyNumberFormat="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68" fillId="35" borderId="0" applyNumberFormat="0" applyBorder="0" applyAlignment="0" applyProtection="0"/>
    <xf numFmtId="0" fontId="68" fillId="35" borderId="0" applyNumberFormat="0" applyBorder="0" applyAlignment="0" applyProtection="0"/>
    <xf numFmtId="0" fontId="26" fillId="0" borderId="0"/>
    <xf numFmtId="42" fontId="68" fillId="0" borderId="0" applyFont="0" applyFill="0" applyBorder="0" applyAlignment="0" applyProtection="0"/>
    <xf numFmtId="0" fontId="26" fillId="0" borderId="0"/>
    <xf numFmtId="0" fontId="23" fillId="0" borderId="0" applyNumberFormat="0" applyFill="0" applyBorder="0" applyAlignment="0" applyProtection="0"/>
    <xf numFmtId="0" fontId="68" fillId="35" borderId="0" applyNumberFormat="0" applyBorder="0" applyAlignment="0" applyProtection="0"/>
    <xf numFmtId="0" fontId="68" fillId="35" borderId="0" applyNumberFormat="0" applyBorder="0" applyAlignment="0" applyProtection="0"/>
    <xf numFmtId="0" fontId="26" fillId="0" borderId="0"/>
    <xf numFmtId="0" fontId="68" fillId="35" borderId="0" applyNumberFormat="0" applyBorder="0" applyAlignment="0" applyProtection="0"/>
    <xf numFmtId="0" fontId="68" fillId="35" borderId="0" applyNumberFormat="0" applyBorder="0" applyAlignment="0" applyProtection="0"/>
    <xf numFmtId="0" fontId="68" fillId="35" borderId="0" applyNumberFormat="0" applyBorder="0" applyAlignment="0" applyProtection="0"/>
    <xf numFmtId="0" fontId="68" fillId="35" borderId="0" applyNumberFormat="0" applyBorder="0" applyAlignment="0" applyProtection="0"/>
    <xf numFmtId="0" fontId="68" fillId="35" borderId="0" applyNumberFormat="0" applyBorder="0" applyAlignment="0" applyProtection="0"/>
    <xf numFmtId="0" fontId="68" fillId="35" borderId="0" applyNumberFormat="0" applyBorder="0" applyAlignment="0" applyProtection="0"/>
    <xf numFmtId="0" fontId="68" fillId="35" borderId="0" applyNumberFormat="0" applyBorder="0" applyAlignment="0" applyProtection="0"/>
    <xf numFmtId="0" fontId="68" fillId="35" borderId="0" applyNumberFormat="0" applyBorder="0" applyAlignment="0" applyProtection="0"/>
    <xf numFmtId="0" fontId="31" fillId="0" borderId="0"/>
    <xf numFmtId="0" fontId="31" fillId="0" borderId="0"/>
    <xf numFmtId="0" fontId="26" fillId="0" borderId="0"/>
    <xf numFmtId="0" fontId="68" fillId="35" borderId="0" applyNumberFormat="0" applyBorder="0" applyAlignment="0" applyProtection="0"/>
    <xf numFmtId="0" fontId="68" fillId="35" borderId="0" applyNumberFormat="0" applyBorder="0" applyAlignment="0" applyProtection="0"/>
    <xf numFmtId="0" fontId="26" fillId="0" borderId="0"/>
    <xf numFmtId="0" fontId="23" fillId="0" borderId="0" applyNumberFormat="0" applyFill="0" applyBorder="0" applyAlignment="0" applyProtection="0"/>
    <xf numFmtId="42" fontId="68" fillId="0" borderId="0" applyFont="0" applyFill="0" applyBorder="0" applyAlignment="0" applyProtection="0"/>
    <xf numFmtId="0" fontId="68" fillId="35" borderId="0" applyNumberFormat="0" applyBorder="0" applyAlignment="0" applyProtection="0"/>
    <xf numFmtId="0" fontId="68" fillId="35" borderId="0" applyNumberFormat="0" applyBorder="0" applyAlignment="0" applyProtection="0"/>
    <xf numFmtId="0" fontId="68" fillId="35" borderId="0" applyNumberFormat="0" applyBorder="0" applyAlignment="0" applyProtection="0"/>
    <xf numFmtId="0" fontId="68" fillId="35" borderId="0" applyNumberFormat="0" applyBorder="0" applyAlignment="0" applyProtection="0"/>
    <xf numFmtId="0" fontId="31" fillId="0" borderId="0"/>
    <xf numFmtId="0" fontId="31" fillId="0" borderId="0"/>
    <xf numFmtId="0" fontId="31" fillId="0" borderId="0"/>
    <xf numFmtId="0" fontId="31" fillId="0" borderId="0"/>
    <xf numFmtId="0" fontId="68" fillId="35" borderId="0" applyNumberFormat="0" applyBorder="0" applyAlignment="0" applyProtection="0"/>
    <xf numFmtId="0" fontId="68" fillId="35" borderId="0" applyNumberFormat="0" applyBorder="0" applyAlignment="0" applyProtection="0"/>
    <xf numFmtId="0" fontId="21" fillId="0" borderId="0"/>
    <xf numFmtId="42" fontId="68" fillId="0" borderId="0" applyFont="0" applyFill="0" applyBorder="0" applyAlignment="0" applyProtection="0"/>
    <xf numFmtId="0" fontId="31" fillId="0" borderId="0"/>
    <xf numFmtId="0" fontId="31" fillId="0" borderId="0"/>
    <xf numFmtId="0" fontId="68" fillId="35" borderId="0" applyNumberFormat="0" applyBorder="0" applyAlignment="0" applyProtection="0"/>
    <xf numFmtId="0" fontId="68" fillId="35" borderId="0" applyNumberFormat="0" applyBorder="0" applyAlignment="0" applyProtection="0"/>
    <xf numFmtId="202" fontId="26" fillId="0" borderId="0">
      <protection locked="0"/>
    </xf>
    <xf numFmtId="42" fontId="26" fillId="0" borderId="0" applyFont="0" applyFill="0" applyBorder="0" applyAlignment="0" applyProtection="0"/>
    <xf numFmtId="0" fontId="26" fillId="0" borderId="0"/>
    <xf numFmtId="0" fontId="26" fillId="0" borderId="0"/>
    <xf numFmtId="0" fontId="23" fillId="0" borderId="0" applyNumberFormat="0" applyFill="0" applyBorder="0" applyAlignment="0" applyProtection="0"/>
    <xf numFmtId="0" fontId="23" fillId="0" borderId="0" applyNumberFormat="0" applyFill="0" applyBorder="0" applyAlignment="0" applyProtection="0"/>
    <xf numFmtId="0" fontId="26" fillId="0" borderId="0"/>
    <xf numFmtId="0" fontId="26" fillId="0" borderId="0"/>
    <xf numFmtId="0" fontId="31" fillId="0" borderId="0"/>
    <xf numFmtId="0" fontId="31" fillId="0" borderId="0"/>
    <xf numFmtId="0" fontId="68" fillId="35" borderId="0" applyNumberFormat="0" applyBorder="0" applyAlignment="0" applyProtection="0"/>
    <xf numFmtId="0" fontId="68" fillId="35" borderId="0" applyNumberFormat="0" applyBorder="0" applyAlignment="0" applyProtection="0"/>
    <xf numFmtId="0" fontId="68" fillId="35" borderId="0" applyNumberFormat="0" applyBorder="0" applyAlignment="0" applyProtection="0"/>
    <xf numFmtId="0" fontId="31" fillId="0" borderId="0"/>
    <xf numFmtId="0" fontId="31" fillId="0" borderId="0"/>
    <xf numFmtId="0" fontId="26" fillId="0" borderId="0"/>
    <xf numFmtId="0" fontId="26" fillId="0" borderId="0"/>
    <xf numFmtId="0" fontId="26" fillId="0" borderId="0"/>
    <xf numFmtId="0" fontId="68" fillId="35" borderId="0" applyNumberFormat="0" applyBorder="0" applyAlignment="0" applyProtection="0"/>
    <xf numFmtId="0" fontId="31" fillId="0" borderId="0"/>
    <xf numFmtId="0" fontId="68" fillId="35" borderId="0" applyNumberFormat="0" applyBorder="0" applyAlignment="0" applyProtection="0"/>
    <xf numFmtId="0" fontId="68" fillId="35" borderId="0" applyNumberFormat="0" applyBorder="0" applyAlignment="0" applyProtection="0"/>
    <xf numFmtId="0" fontId="31" fillId="0" borderId="0"/>
    <xf numFmtId="0" fontId="68" fillId="35" borderId="0" applyNumberFormat="0" applyBorder="0" applyAlignment="0" applyProtection="0"/>
    <xf numFmtId="0" fontId="68" fillId="35" borderId="0" applyNumberFormat="0" applyBorder="0" applyAlignment="0" applyProtection="0"/>
    <xf numFmtId="0" fontId="26" fillId="0" borderId="0"/>
    <xf numFmtId="0" fontId="68" fillId="35" borderId="0" applyNumberFormat="0" applyBorder="0" applyAlignment="0" applyProtection="0"/>
    <xf numFmtId="0" fontId="68" fillId="35" borderId="0" applyNumberFormat="0" applyBorder="0" applyAlignment="0" applyProtection="0"/>
    <xf numFmtId="0" fontId="31" fillId="0" borderId="0"/>
    <xf numFmtId="0" fontId="68" fillId="35" borderId="0" applyNumberFormat="0" applyBorder="0" applyAlignment="0" applyProtection="0"/>
    <xf numFmtId="0" fontId="68" fillId="35" borderId="0" applyNumberFormat="0" applyBorder="0" applyAlignment="0" applyProtection="0"/>
    <xf numFmtId="0" fontId="68" fillId="35" borderId="0" applyNumberFormat="0" applyBorder="0" applyAlignment="0" applyProtection="0"/>
    <xf numFmtId="0" fontId="68" fillId="35" borderId="0" applyNumberFormat="0" applyBorder="0" applyAlignment="0" applyProtection="0"/>
    <xf numFmtId="0" fontId="31" fillId="0" borderId="0"/>
    <xf numFmtId="0" fontId="26" fillId="0" borderId="0"/>
    <xf numFmtId="0" fontId="68" fillId="35" borderId="0" applyNumberFormat="0" applyBorder="0" applyAlignment="0" applyProtection="0"/>
    <xf numFmtId="0" fontId="68" fillId="35" borderId="0" applyNumberFormat="0" applyBorder="0" applyAlignment="0" applyProtection="0"/>
    <xf numFmtId="0" fontId="31" fillId="0" borderId="0"/>
    <xf numFmtId="0" fontId="31" fillId="0" borderId="0"/>
    <xf numFmtId="0" fontId="68" fillId="35" borderId="0" applyNumberFormat="0" applyBorder="0" applyAlignment="0" applyProtection="0"/>
    <xf numFmtId="0" fontId="68" fillId="35" borderId="0" applyNumberFormat="0" applyBorder="0" applyAlignment="0" applyProtection="0"/>
    <xf numFmtId="0" fontId="26" fillId="0" borderId="0"/>
    <xf numFmtId="42" fontId="26" fillId="0" borderId="0" applyFont="0" applyFill="0" applyBorder="0" applyAlignment="0" applyProtection="0"/>
    <xf numFmtId="0" fontId="68" fillId="35" borderId="0" applyNumberFormat="0" applyBorder="0" applyAlignment="0" applyProtection="0"/>
    <xf numFmtId="0" fontId="68" fillId="35" borderId="0" applyNumberFormat="0" applyBorder="0" applyAlignment="0" applyProtection="0"/>
    <xf numFmtId="0" fontId="31" fillId="0" borderId="0"/>
    <xf numFmtId="0" fontId="26" fillId="0" borderId="0"/>
    <xf numFmtId="0" fontId="68" fillId="35" borderId="0" applyNumberFormat="0" applyBorder="0" applyAlignment="0" applyProtection="0"/>
    <xf numFmtId="0" fontId="68" fillId="35" borderId="0" applyNumberFormat="0" applyBorder="0" applyAlignment="0" applyProtection="0"/>
    <xf numFmtId="0" fontId="68" fillId="35" borderId="0" applyNumberFormat="0" applyBorder="0" applyAlignment="0" applyProtection="0"/>
    <xf numFmtId="0" fontId="68" fillId="35" borderId="0" applyNumberFormat="0" applyBorder="0" applyAlignment="0" applyProtection="0"/>
    <xf numFmtId="0" fontId="26" fillId="0" borderId="0"/>
    <xf numFmtId="0" fontId="31" fillId="0" borderId="0"/>
    <xf numFmtId="0" fontId="31" fillId="0" borderId="0"/>
    <xf numFmtId="43" fontId="26" fillId="0" borderId="0" applyFont="0" applyFill="0" applyBorder="0" applyAlignment="0" applyProtection="0"/>
    <xf numFmtId="0" fontId="68" fillId="35" borderId="0" applyNumberFormat="0" applyBorder="0" applyAlignment="0" applyProtection="0"/>
    <xf numFmtId="0" fontId="68" fillId="35" borderId="0" applyNumberFormat="0" applyBorder="0" applyAlignment="0" applyProtection="0"/>
    <xf numFmtId="168" fontId="26" fillId="0" borderId="0" applyFont="0" applyFill="0" applyBorder="0" applyAlignment="0" applyProtection="0"/>
    <xf numFmtId="0" fontId="68" fillId="35" borderId="0" applyNumberFormat="0" applyBorder="0" applyAlignment="0" applyProtection="0"/>
    <xf numFmtId="0" fontId="68" fillId="35" borderId="0" applyNumberFormat="0" applyBorder="0" applyAlignment="0" applyProtection="0"/>
    <xf numFmtId="0" fontId="31" fillId="0" borderId="0"/>
    <xf numFmtId="0" fontId="31" fillId="0" borderId="0"/>
    <xf numFmtId="0" fontId="68" fillId="35" borderId="0" applyNumberFormat="0" applyBorder="0" applyAlignment="0" applyProtection="0"/>
    <xf numFmtId="0" fontId="68" fillId="35" borderId="0" applyNumberFormat="0" applyBorder="0" applyAlignment="0" applyProtection="0"/>
    <xf numFmtId="168" fontId="26" fillId="0" borderId="0" applyFont="0" applyFill="0" applyBorder="0" applyAlignment="0" applyProtection="0"/>
    <xf numFmtId="43" fontId="26" fillId="0" borderId="0" applyFont="0" applyFill="0" applyBorder="0" applyAlignment="0" applyProtection="0"/>
    <xf numFmtId="0" fontId="31" fillId="0" borderId="0"/>
    <xf numFmtId="0" fontId="31" fillId="0" borderId="0"/>
    <xf numFmtId="0" fontId="68" fillId="35" borderId="0" applyNumberFormat="0" applyBorder="0" applyAlignment="0" applyProtection="0"/>
    <xf numFmtId="0" fontId="68" fillId="35" borderId="0" applyNumberFormat="0" applyBorder="0" applyAlignment="0" applyProtection="0"/>
    <xf numFmtId="43" fontId="26" fillId="0" borderId="0" applyFont="0" applyFill="0" applyBorder="0" applyAlignment="0" applyProtection="0"/>
    <xf numFmtId="0" fontId="31" fillId="0" borderId="0"/>
    <xf numFmtId="0" fontId="31" fillId="0" borderId="0"/>
    <xf numFmtId="0" fontId="68" fillId="35" borderId="0" applyNumberFormat="0" applyBorder="0" applyAlignment="0" applyProtection="0"/>
    <xf numFmtId="0" fontId="68" fillId="35" borderId="0" applyNumberFormat="0" applyBorder="0" applyAlignment="0" applyProtection="0"/>
    <xf numFmtId="0" fontId="26" fillId="0" borderId="0"/>
    <xf numFmtId="0" fontId="21" fillId="0" borderId="0"/>
    <xf numFmtId="0" fontId="68" fillId="35" borderId="0" applyNumberFormat="0" applyBorder="0" applyAlignment="0" applyProtection="0"/>
    <xf numFmtId="0" fontId="68" fillId="35" borderId="0" applyNumberFormat="0" applyBorder="0" applyAlignment="0" applyProtection="0"/>
    <xf numFmtId="0" fontId="68" fillId="84" borderId="0" applyNumberFormat="0" applyBorder="0" applyAlignment="0" applyProtection="0"/>
    <xf numFmtId="0" fontId="68" fillId="84" borderId="0" applyNumberFormat="0" applyBorder="0" applyAlignment="0" applyProtection="0"/>
    <xf numFmtId="0" fontId="31" fillId="0" borderId="0"/>
    <xf numFmtId="0" fontId="68" fillId="35" borderId="0" applyNumberFormat="0" applyBorder="0" applyAlignment="0" applyProtection="0"/>
    <xf numFmtId="0" fontId="68" fillId="35" borderId="0" applyNumberFormat="0" applyBorder="0" applyAlignment="0" applyProtection="0"/>
    <xf numFmtId="0" fontId="68" fillId="35" borderId="0" applyNumberFormat="0" applyBorder="0" applyAlignment="0" applyProtection="0"/>
    <xf numFmtId="0" fontId="68" fillId="35" borderId="0" applyNumberFormat="0" applyBorder="0" applyAlignment="0" applyProtection="0"/>
    <xf numFmtId="0" fontId="26" fillId="0" borderId="0"/>
    <xf numFmtId="0" fontId="68" fillId="35" borderId="0" applyNumberFormat="0" applyBorder="0" applyAlignment="0" applyProtection="0"/>
    <xf numFmtId="0" fontId="68" fillId="35" borderId="0" applyNumberFormat="0" applyBorder="0" applyAlignment="0" applyProtection="0"/>
    <xf numFmtId="0" fontId="26" fillId="0" borderId="0"/>
    <xf numFmtId="0" fontId="31" fillId="0" borderId="0"/>
    <xf numFmtId="0" fontId="31" fillId="0" borderId="0"/>
    <xf numFmtId="0" fontId="31" fillId="0" borderId="0"/>
    <xf numFmtId="0" fontId="31" fillId="0" borderId="0"/>
    <xf numFmtId="0" fontId="31" fillId="0" borderId="0"/>
    <xf numFmtId="0" fontId="68" fillId="35" borderId="0" applyNumberFormat="0" applyBorder="0" applyAlignment="0" applyProtection="0"/>
    <xf numFmtId="0" fontId="68" fillId="35" borderId="0" applyNumberFormat="0" applyBorder="0" applyAlignment="0" applyProtection="0"/>
    <xf numFmtId="0" fontId="26" fillId="0" borderId="0"/>
    <xf numFmtId="0" fontId="31" fillId="0" borderId="0"/>
    <xf numFmtId="0" fontId="31" fillId="0" borderId="0"/>
    <xf numFmtId="0" fontId="31" fillId="0" borderId="0"/>
    <xf numFmtId="0" fontId="68" fillId="35" borderId="0" applyNumberFormat="0" applyBorder="0" applyAlignment="0" applyProtection="0"/>
    <xf numFmtId="0" fontId="68" fillId="35" borderId="0" applyNumberFormat="0" applyBorder="0" applyAlignment="0" applyProtection="0"/>
    <xf numFmtId="0" fontId="26" fillId="0" borderId="0"/>
    <xf numFmtId="0" fontId="31" fillId="0" borderId="0"/>
    <xf numFmtId="0" fontId="31" fillId="0" borderId="0"/>
    <xf numFmtId="0" fontId="68" fillId="35" borderId="0" applyNumberFormat="0" applyBorder="0" applyAlignment="0" applyProtection="0"/>
    <xf numFmtId="0" fontId="68" fillId="35" borderId="0" applyNumberFormat="0" applyBorder="0" applyAlignment="0" applyProtection="0"/>
    <xf numFmtId="0" fontId="31" fillId="0" borderId="0"/>
    <xf numFmtId="0" fontId="68" fillId="35" borderId="0" applyNumberFormat="0" applyBorder="0" applyAlignment="0" applyProtection="0"/>
    <xf numFmtId="0" fontId="68" fillId="35" borderId="0" applyNumberFormat="0" applyBorder="0" applyAlignment="0" applyProtection="0"/>
    <xf numFmtId="0" fontId="31" fillId="0" borderId="0"/>
    <xf numFmtId="0" fontId="23" fillId="0" borderId="0" applyNumberFormat="0" applyFill="0" applyBorder="0" applyAlignment="0" applyProtection="0"/>
    <xf numFmtId="43" fontId="26" fillId="0" borderId="0" applyFont="0" applyFill="0" applyBorder="0" applyAlignment="0" applyProtection="0"/>
    <xf numFmtId="0" fontId="68" fillId="35" borderId="0" applyNumberFormat="0" applyBorder="0" applyAlignment="0" applyProtection="0"/>
    <xf numFmtId="0" fontId="68" fillId="35" borderId="0" applyNumberFormat="0" applyBorder="0" applyAlignment="0" applyProtection="0"/>
    <xf numFmtId="0" fontId="23" fillId="0" borderId="0" applyNumberFormat="0" applyFill="0" applyBorder="0" applyAlignment="0" applyProtection="0"/>
    <xf numFmtId="168" fontId="26" fillId="0" borderId="0" applyFont="0" applyFill="0" applyBorder="0" applyAlignment="0" applyProtection="0"/>
    <xf numFmtId="0" fontId="68" fillId="35" borderId="0" applyNumberFormat="0" applyBorder="0" applyAlignment="0" applyProtection="0"/>
    <xf numFmtId="0" fontId="68" fillId="35" borderId="0" applyNumberFormat="0" applyBorder="0" applyAlignment="0" applyProtection="0"/>
    <xf numFmtId="0" fontId="68" fillId="35" borderId="0" applyNumberFormat="0" applyBorder="0" applyAlignment="0" applyProtection="0"/>
    <xf numFmtId="0" fontId="68" fillId="35" borderId="0" applyNumberFormat="0" applyBorder="0" applyAlignment="0" applyProtection="0"/>
    <xf numFmtId="0" fontId="26" fillId="0" borderId="0"/>
    <xf numFmtId="0" fontId="31" fillId="0" borderId="0"/>
    <xf numFmtId="0" fontId="68" fillId="35" borderId="0" applyNumberFormat="0" applyBorder="0" applyAlignment="0" applyProtection="0"/>
    <xf numFmtId="0" fontId="68" fillId="35" borderId="0" applyNumberFormat="0" applyBorder="0" applyAlignment="0" applyProtection="0"/>
    <xf numFmtId="0" fontId="26" fillId="0" borderId="0"/>
    <xf numFmtId="0" fontId="68" fillId="35" borderId="0" applyNumberFormat="0" applyBorder="0" applyAlignment="0" applyProtection="0"/>
    <xf numFmtId="0" fontId="68" fillId="35" borderId="0" applyNumberFormat="0" applyBorder="0" applyAlignment="0" applyProtection="0"/>
    <xf numFmtId="0" fontId="23" fillId="0" borderId="0" applyNumberFormat="0" applyFill="0" applyBorder="0" applyAlignment="0" applyProtection="0"/>
    <xf numFmtId="0" fontId="31" fillId="0" borderId="0"/>
    <xf numFmtId="43" fontId="26" fillId="0" borderId="0" applyFont="0" applyFill="0" applyBorder="0" applyAlignment="0" applyProtection="0"/>
    <xf numFmtId="0" fontId="68" fillId="35" borderId="0" applyNumberFormat="0" applyBorder="0" applyAlignment="0" applyProtection="0"/>
    <xf numFmtId="0" fontId="68" fillId="35" borderId="0" applyNumberFormat="0" applyBorder="0" applyAlignment="0" applyProtection="0"/>
    <xf numFmtId="0" fontId="23" fillId="0" borderId="0" applyNumberFormat="0" applyFill="0" applyBorder="0" applyAlignment="0" applyProtection="0"/>
    <xf numFmtId="0" fontId="31" fillId="0" borderId="0"/>
    <xf numFmtId="43" fontId="26" fillId="0" borderId="0" applyFont="0" applyFill="0" applyBorder="0" applyAlignment="0" applyProtection="0"/>
    <xf numFmtId="0" fontId="68" fillId="35" borderId="0" applyNumberFormat="0" applyBorder="0" applyAlignment="0" applyProtection="0"/>
    <xf numFmtId="0" fontId="68" fillId="35" borderId="0" applyNumberFormat="0" applyBorder="0" applyAlignment="0" applyProtection="0"/>
    <xf numFmtId="0" fontId="68" fillId="60" borderId="0" applyNumberFormat="0" applyBorder="0" applyAlignment="0" applyProtection="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68" fillId="35" borderId="0" applyNumberFormat="0" applyBorder="0" applyAlignment="0" applyProtection="0"/>
    <xf numFmtId="0" fontId="68" fillId="35" borderId="0" applyNumberFormat="0" applyBorder="0" applyAlignment="0" applyProtection="0"/>
    <xf numFmtId="0" fontId="68" fillId="35" borderId="0" applyNumberFormat="0" applyBorder="0" applyAlignment="0" applyProtection="0"/>
    <xf numFmtId="0" fontId="68" fillId="35" borderId="0" applyNumberFormat="0" applyBorder="0" applyAlignment="0" applyProtection="0"/>
    <xf numFmtId="0" fontId="68" fillId="35" borderId="0" applyNumberFormat="0" applyBorder="0" applyAlignment="0" applyProtection="0"/>
    <xf numFmtId="0" fontId="68" fillId="35" borderId="0" applyNumberFormat="0" applyBorder="0" applyAlignment="0" applyProtection="0"/>
    <xf numFmtId="0" fontId="68" fillId="35" borderId="0" applyNumberFormat="0" applyBorder="0" applyAlignment="0" applyProtection="0"/>
    <xf numFmtId="0" fontId="68" fillId="35" borderId="0" applyNumberFormat="0" applyBorder="0" applyAlignment="0" applyProtection="0"/>
    <xf numFmtId="0" fontId="31" fillId="0" borderId="0"/>
    <xf numFmtId="0" fontId="31" fillId="0" borderId="0"/>
    <xf numFmtId="0" fontId="68" fillId="35" borderId="0" applyNumberFormat="0" applyBorder="0" applyAlignment="0" applyProtection="0"/>
    <xf numFmtId="0" fontId="68" fillId="35" borderId="0" applyNumberFormat="0" applyBorder="0" applyAlignment="0" applyProtection="0"/>
    <xf numFmtId="0" fontId="34" fillId="0" borderId="0"/>
    <xf numFmtId="0" fontId="23" fillId="0" borderId="0" applyNumberFormat="0" applyFill="0" applyBorder="0" applyAlignment="0" applyProtection="0"/>
    <xf numFmtId="0" fontId="68" fillId="60" borderId="0" applyNumberFormat="0" applyBorder="0" applyAlignment="0" applyProtection="0"/>
    <xf numFmtId="0" fontId="68" fillId="60" borderId="0" applyNumberFormat="0" applyBorder="0" applyAlignment="0" applyProtection="0"/>
    <xf numFmtId="0" fontId="31" fillId="0" borderId="0"/>
    <xf numFmtId="0" fontId="31" fillId="0" borderId="0"/>
    <xf numFmtId="0" fontId="68" fillId="35" borderId="0" applyNumberFormat="0" applyBorder="0" applyAlignment="0" applyProtection="0"/>
    <xf numFmtId="0" fontId="68" fillId="35" borderId="0" applyNumberFormat="0" applyBorder="0" applyAlignment="0" applyProtection="0"/>
    <xf numFmtId="0" fontId="31" fillId="0" borderId="0"/>
    <xf numFmtId="0" fontId="31" fillId="0" borderId="0"/>
    <xf numFmtId="0" fontId="68" fillId="35" borderId="0" applyNumberFormat="0" applyBorder="0" applyAlignment="0" applyProtection="0"/>
    <xf numFmtId="0" fontId="68" fillId="35" borderId="0" applyNumberFormat="0" applyBorder="0" applyAlignment="0" applyProtection="0"/>
    <xf numFmtId="0" fontId="31" fillId="0" borderId="0"/>
    <xf numFmtId="0" fontId="26" fillId="0" borderId="0"/>
    <xf numFmtId="0" fontId="26" fillId="0" borderId="0"/>
    <xf numFmtId="0" fontId="26" fillId="0" borderId="0"/>
    <xf numFmtId="0" fontId="31" fillId="0" borderId="0"/>
    <xf numFmtId="0" fontId="31" fillId="0" borderId="0"/>
    <xf numFmtId="0" fontId="68" fillId="35" borderId="0" applyNumberFormat="0" applyBorder="0" applyAlignment="0" applyProtection="0"/>
    <xf numFmtId="0" fontId="68" fillId="35" borderId="0" applyNumberFormat="0" applyBorder="0" applyAlignment="0" applyProtection="0"/>
    <xf numFmtId="0" fontId="68" fillId="60" borderId="0" applyNumberFormat="0" applyBorder="0" applyAlignment="0" applyProtection="0"/>
    <xf numFmtId="0" fontId="68" fillId="60" borderId="0" applyNumberFormat="0" applyBorder="0" applyAlignment="0" applyProtection="0"/>
    <xf numFmtId="0" fontId="68" fillId="35" borderId="0" applyNumberFormat="0" applyBorder="0" applyAlignment="0" applyProtection="0"/>
    <xf numFmtId="0" fontId="26" fillId="0" borderId="0"/>
    <xf numFmtId="0" fontId="31" fillId="0" borderId="0"/>
    <xf numFmtId="0" fontId="68" fillId="35" borderId="0" applyNumberFormat="0" applyBorder="0" applyAlignment="0" applyProtection="0"/>
    <xf numFmtId="0" fontId="68" fillId="35" borderId="0" applyNumberFormat="0" applyBorder="0" applyAlignment="0" applyProtection="0"/>
    <xf numFmtId="0" fontId="68" fillId="35" borderId="0" applyNumberFormat="0" applyBorder="0" applyAlignment="0" applyProtection="0"/>
    <xf numFmtId="0" fontId="68" fillId="35" borderId="0" applyNumberFormat="0" applyBorder="0" applyAlignment="0" applyProtection="0"/>
    <xf numFmtId="0" fontId="31" fillId="0" borderId="0"/>
    <xf numFmtId="0" fontId="31" fillId="0" borderId="0"/>
    <xf numFmtId="0" fontId="68" fillId="35" borderId="0" applyNumberFormat="0" applyBorder="0" applyAlignment="0" applyProtection="0"/>
    <xf numFmtId="0" fontId="68" fillId="35" borderId="0" applyNumberFormat="0" applyBorder="0" applyAlignment="0" applyProtection="0"/>
    <xf numFmtId="0" fontId="68" fillId="35" borderId="0" applyNumberFormat="0" applyBorder="0" applyAlignment="0" applyProtection="0"/>
    <xf numFmtId="0" fontId="68" fillId="35" borderId="0" applyNumberFormat="0" applyBorder="0" applyAlignment="0" applyProtection="0"/>
    <xf numFmtId="0" fontId="68" fillId="35" borderId="0" applyNumberFormat="0" applyBorder="0" applyAlignment="0" applyProtection="0"/>
    <xf numFmtId="0" fontId="68" fillId="35" borderId="0" applyNumberFormat="0" applyBorder="0" applyAlignment="0" applyProtection="0"/>
    <xf numFmtId="0" fontId="68" fillId="35" borderId="0" applyNumberFormat="0" applyBorder="0" applyAlignment="0" applyProtection="0"/>
    <xf numFmtId="0" fontId="68" fillId="35" borderId="0" applyNumberFormat="0" applyBorder="0" applyAlignment="0" applyProtection="0"/>
    <xf numFmtId="0" fontId="68" fillId="35" borderId="0" applyNumberFormat="0" applyBorder="0" applyAlignment="0" applyProtection="0"/>
    <xf numFmtId="0" fontId="68" fillId="35" borderId="0" applyNumberFormat="0" applyBorder="0" applyAlignment="0" applyProtection="0"/>
    <xf numFmtId="0" fontId="68" fillId="35" borderId="0" applyNumberFormat="0" applyBorder="0" applyAlignment="0" applyProtection="0"/>
    <xf numFmtId="0" fontId="26" fillId="0" borderId="0"/>
    <xf numFmtId="0" fontId="26" fillId="0" borderId="0"/>
    <xf numFmtId="0" fontId="68" fillId="35" borderId="0" applyNumberFormat="0" applyBorder="0" applyAlignment="0" applyProtection="0"/>
    <xf numFmtId="0" fontId="68" fillId="35" borderId="0" applyNumberFormat="0" applyBorder="0" applyAlignment="0" applyProtection="0"/>
    <xf numFmtId="0" fontId="68" fillId="35" borderId="0" applyNumberFormat="0" applyBorder="0" applyAlignment="0" applyProtection="0"/>
    <xf numFmtId="0" fontId="31" fillId="0" borderId="0"/>
    <xf numFmtId="0" fontId="31" fillId="0" borderId="0"/>
    <xf numFmtId="0" fontId="26" fillId="0" borderId="0"/>
    <xf numFmtId="0" fontId="68" fillId="35" borderId="0" applyNumberFormat="0" applyBorder="0" applyAlignment="0" applyProtection="0"/>
    <xf numFmtId="0" fontId="68" fillId="35" borderId="0" applyNumberFormat="0" applyBorder="0" applyAlignment="0" applyProtection="0"/>
    <xf numFmtId="0" fontId="68" fillId="35" borderId="0" applyNumberFormat="0" applyBorder="0" applyAlignment="0" applyProtection="0"/>
    <xf numFmtId="0" fontId="68" fillId="25" borderId="0" applyNumberFormat="0" applyBorder="0" applyAlignment="0" applyProtection="0"/>
    <xf numFmtId="0" fontId="68" fillId="25" borderId="0" applyNumberFormat="0" applyBorder="0" applyAlignment="0" applyProtection="0"/>
    <xf numFmtId="0" fontId="68" fillId="35" borderId="0" applyNumberFormat="0" applyBorder="0" applyAlignment="0" applyProtection="0"/>
    <xf numFmtId="0" fontId="68" fillId="25" borderId="0" applyNumberFormat="0" applyBorder="0" applyAlignment="0" applyProtection="0"/>
    <xf numFmtId="0" fontId="68" fillId="25" borderId="0" applyNumberFormat="0" applyBorder="0" applyAlignment="0" applyProtection="0"/>
    <xf numFmtId="0" fontId="31" fillId="0" borderId="0"/>
    <xf numFmtId="0" fontId="31" fillId="0" borderId="0"/>
    <xf numFmtId="0" fontId="68" fillId="35" borderId="0" applyNumberFormat="0" applyBorder="0" applyAlignment="0" applyProtection="0"/>
    <xf numFmtId="0" fontId="68" fillId="35" borderId="0" applyNumberFormat="0" applyBorder="0" applyAlignment="0" applyProtection="0"/>
    <xf numFmtId="0" fontId="31" fillId="0" borderId="0"/>
    <xf numFmtId="0" fontId="31" fillId="0" borderId="0"/>
    <xf numFmtId="0" fontId="68" fillId="35" borderId="0" applyNumberFormat="0" applyBorder="0" applyAlignment="0" applyProtection="0"/>
    <xf numFmtId="0" fontId="68" fillId="35" borderId="0" applyNumberFormat="0" applyBorder="0" applyAlignment="0" applyProtection="0"/>
    <xf numFmtId="0" fontId="68" fillId="71" borderId="0" applyNumberFormat="0" applyBorder="0" applyAlignment="0" applyProtection="0"/>
    <xf numFmtId="0" fontId="68" fillId="71" borderId="0" applyNumberFormat="0" applyBorder="0" applyAlignment="0" applyProtection="0"/>
    <xf numFmtId="0" fontId="68" fillId="84" borderId="0" applyNumberFormat="0" applyBorder="0" applyAlignment="0" applyProtection="0"/>
    <xf numFmtId="0" fontId="68" fillId="84" borderId="0" applyNumberFormat="0" applyBorder="0" applyAlignment="0" applyProtection="0"/>
    <xf numFmtId="0" fontId="26" fillId="0" borderId="0"/>
    <xf numFmtId="0" fontId="31" fillId="0" borderId="0"/>
    <xf numFmtId="0" fontId="31" fillId="0" borderId="0"/>
    <xf numFmtId="0" fontId="68" fillId="35" borderId="0" applyNumberFormat="0" applyBorder="0" applyAlignment="0" applyProtection="0"/>
    <xf numFmtId="0" fontId="26" fillId="0" borderId="0"/>
    <xf numFmtId="0" fontId="68" fillId="84" borderId="0" applyNumberFormat="0" applyBorder="0" applyAlignment="0" applyProtection="0"/>
    <xf numFmtId="0" fontId="68" fillId="84" borderId="0" applyNumberFormat="0" applyBorder="0" applyAlignment="0" applyProtection="0"/>
    <xf numFmtId="0" fontId="68" fillId="60" borderId="0" applyNumberFormat="0" applyBorder="0" applyAlignment="0" applyProtection="0"/>
    <xf numFmtId="0" fontId="26" fillId="0" borderId="0"/>
    <xf numFmtId="0" fontId="26" fillId="0" borderId="0"/>
    <xf numFmtId="0" fontId="26" fillId="0" borderId="0"/>
    <xf numFmtId="0" fontId="26" fillId="0" borderId="0"/>
    <xf numFmtId="0" fontId="26" fillId="0" borderId="0"/>
    <xf numFmtId="0" fontId="68" fillId="35" borderId="0" applyNumberFormat="0" applyBorder="0" applyAlignment="0" applyProtection="0"/>
    <xf numFmtId="0" fontId="31" fillId="0" borderId="0"/>
    <xf numFmtId="0" fontId="31" fillId="0" borderId="0"/>
    <xf numFmtId="0" fontId="68" fillId="35" borderId="0" applyNumberFormat="0" applyBorder="0" applyAlignment="0" applyProtection="0"/>
    <xf numFmtId="0" fontId="68" fillId="35" borderId="0" applyNumberFormat="0" applyBorder="0" applyAlignment="0" applyProtection="0"/>
    <xf numFmtId="0" fontId="26" fillId="0" borderId="0"/>
    <xf numFmtId="0" fontId="26" fillId="0" borderId="0"/>
    <xf numFmtId="0" fontId="68" fillId="84" borderId="0" applyNumberFormat="0" applyBorder="0" applyAlignment="0" applyProtection="0"/>
    <xf numFmtId="0" fontId="31" fillId="0" borderId="0"/>
    <xf numFmtId="0" fontId="31" fillId="0" borderId="0"/>
    <xf numFmtId="0" fontId="68" fillId="35" borderId="0" applyNumberFormat="0" applyBorder="0" applyAlignment="0" applyProtection="0"/>
    <xf numFmtId="0" fontId="68" fillId="84" borderId="0" applyNumberFormat="0" applyBorder="0" applyAlignment="0" applyProtection="0"/>
    <xf numFmtId="195" fontId="21" fillId="0" borderId="0" applyFont="0" applyFill="0" applyBorder="0" applyAlignment="0" applyProtection="0"/>
    <xf numFmtId="0" fontId="31" fillId="0" borderId="0"/>
    <xf numFmtId="0" fontId="31" fillId="0" borderId="0"/>
    <xf numFmtId="0" fontId="68" fillId="60" borderId="0" applyNumberFormat="0" applyBorder="0" applyAlignment="0" applyProtection="0"/>
    <xf numFmtId="0" fontId="26" fillId="0" borderId="0"/>
    <xf numFmtId="0" fontId="26" fillId="0" borderId="0"/>
    <xf numFmtId="0" fontId="31" fillId="0" borderId="0"/>
    <xf numFmtId="0" fontId="68" fillId="0" borderId="0" applyNumberFormat="0" applyFont="0" applyFill="0" applyBorder="0" applyAlignment="0" applyProtection="0"/>
    <xf numFmtId="0" fontId="31" fillId="0" borderId="0"/>
    <xf numFmtId="0" fontId="68" fillId="35" borderId="0" applyNumberFormat="0" applyBorder="0" applyAlignment="0" applyProtection="0"/>
    <xf numFmtId="0" fontId="72" fillId="100" borderId="0" applyNumberFormat="0" applyBorder="0" applyAlignment="0" applyProtection="0"/>
    <xf numFmtId="0" fontId="68" fillId="35" borderId="0" applyNumberFormat="0" applyBorder="0" applyAlignment="0" applyProtection="0"/>
    <xf numFmtId="0" fontId="31" fillId="0" borderId="0"/>
    <xf numFmtId="0" fontId="31" fillId="0" borderId="0"/>
    <xf numFmtId="0" fontId="68" fillId="35" borderId="0" applyNumberFormat="0" applyBorder="0" applyAlignment="0" applyProtection="0"/>
    <xf numFmtId="0" fontId="68" fillId="35" borderId="0" applyNumberFormat="0" applyBorder="0" applyAlignment="0" applyProtection="0"/>
    <xf numFmtId="0" fontId="31" fillId="0" borderId="0"/>
    <xf numFmtId="0" fontId="68" fillId="35" borderId="0" applyNumberFormat="0" applyBorder="0" applyAlignment="0" applyProtection="0"/>
    <xf numFmtId="0" fontId="68" fillId="35" borderId="0" applyNumberFormat="0" applyBorder="0" applyAlignment="0" applyProtection="0"/>
    <xf numFmtId="0" fontId="31" fillId="0" borderId="0"/>
    <xf numFmtId="0" fontId="68" fillId="35" borderId="0" applyNumberFormat="0" applyBorder="0" applyAlignment="0" applyProtection="0"/>
    <xf numFmtId="0" fontId="68" fillId="35" borderId="0" applyNumberFormat="0" applyBorder="0" applyAlignment="0" applyProtection="0"/>
    <xf numFmtId="0" fontId="31" fillId="0" borderId="0"/>
    <xf numFmtId="0" fontId="31" fillId="0" borderId="0"/>
    <xf numFmtId="0" fontId="26" fillId="0" borderId="0"/>
    <xf numFmtId="0" fontId="26" fillId="0" borderId="0"/>
    <xf numFmtId="0" fontId="68" fillId="35" borderId="0" applyNumberFormat="0" applyBorder="0" applyAlignment="0" applyProtection="0"/>
    <xf numFmtId="0" fontId="68" fillId="35" borderId="0" applyNumberFormat="0" applyBorder="0" applyAlignment="0" applyProtection="0"/>
    <xf numFmtId="0" fontId="68" fillId="35" borderId="0" applyNumberFormat="0" applyBorder="0" applyAlignment="0" applyProtection="0"/>
    <xf numFmtId="0" fontId="68" fillId="35" borderId="0" applyNumberFormat="0" applyBorder="0" applyAlignment="0" applyProtection="0"/>
    <xf numFmtId="0" fontId="26" fillId="0" borderId="0"/>
    <xf numFmtId="0" fontId="26" fillId="0" borderId="0"/>
    <xf numFmtId="0" fontId="26" fillId="0" borderId="0"/>
    <xf numFmtId="0" fontId="68" fillId="35" borderId="0" applyNumberFormat="0" applyBorder="0" applyAlignment="0" applyProtection="0"/>
    <xf numFmtId="0" fontId="68" fillId="35" borderId="0" applyNumberFormat="0" applyBorder="0" applyAlignment="0" applyProtection="0"/>
    <xf numFmtId="0" fontId="31" fillId="0" borderId="0"/>
    <xf numFmtId="0" fontId="31" fillId="0" borderId="0"/>
    <xf numFmtId="0" fontId="68" fillId="35" borderId="0" applyNumberFormat="0" applyBorder="0" applyAlignment="0" applyProtection="0"/>
    <xf numFmtId="0" fontId="68" fillId="35" borderId="0" applyNumberFormat="0" applyBorder="0" applyAlignment="0" applyProtection="0"/>
    <xf numFmtId="0" fontId="68" fillId="35" borderId="0" applyNumberFormat="0" applyBorder="0" applyAlignment="0" applyProtection="0"/>
    <xf numFmtId="0" fontId="68" fillId="35" borderId="0" applyNumberFormat="0" applyBorder="0" applyAlignment="0" applyProtection="0"/>
    <xf numFmtId="0" fontId="26" fillId="0" borderId="0"/>
    <xf numFmtId="0" fontId="68" fillId="35" borderId="0" applyNumberFormat="0" applyBorder="0" applyAlignment="0" applyProtection="0"/>
    <xf numFmtId="0" fontId="68" fillId="35" borderId="0" applyNumberFormat="0" applyBorder="0" applyAlignment="0" applyProtection="0"/>
    <xf numFmtId="0" fontId="68" fillId="35" borderId="0" applyNumberFormat="0" applyBorder="0" applyAlignment="0" applyProtection="0"/>
    <xf numFmtId="0" fontId="68" fillId="35" borderId="0" applyNumberFormat="0" applyBorder="0" applyAlignment="0" applyProtection="0"/>
    <xf numFmtId="0" fontId="31" fillId="0" borderId="0"/>
    <xf numFmtId="0" fontId="31" fillId="0" borderId="0"/>
    <xf numFmtId="0" fontId="68" fillId="35" borderId="0" applyNumberFormat="0" applyBorder="0" applyAlignment="0" applyProtection="0"/>
    <xf numFmtId="0" fontId="68" fillId="35" borderId="0" applyNumberFormat="0" applyBorder="0" applyAlignment="0" applyProtection="0"/>
    <xf numFmtId="0" fontId="31" fillId="0" borderId="0"/>
    <xf numFmtId="0" fontId="31" fillId="0" borderId="0"/>
    <xf numFmtId="0" fontId="68" fillId="35" borderId="0" applyNumberFormat="0" applyBorder="0" applyAlignment="0" applyProtection="0"/>
    <xf numFmtId="0" fontId="68" fillId="35" borderId="0" applyNumberFormat="0" applyBorder="0" applyAlignment="0" applyProtection="0"/>
    <xf numFmtId="0" fontId="68" fillId="35" borderId="0" applyNumberFormat="0" applyBorder="0" applyAlignment="0" applyProtection="0"/>
    <xf numFmtId="0" fontId="68" fillId="35" borderId="0" applyNumberFormat="0" applyBorder="0" applyAlignment="0" applyProtection="0"/>
    <xf numFmtId="0" fontId="72" fillId="100" borderId="0" applyNumberFormat="0" applyBorder="0" applyAlignment="0" applyProtection="0"/>
    <xf numFmtId="0" fontId="72" fillId="100" borderId="0" applyNumberFormat="0" applyBorder="0" applyAlignment="0" applyProtection="0"/>
    <xf numFmtId="0" fontId="23" fillId="0" borderId="0" applyNumberFormat="0" applyFill="0" applyBorder="0" applyAlignment="0" applyProtection="0"/>
    <xf numFmtId="0" fontId="31" fillId="0" borderId="0"/>
    <xf numFmtId="0" fontId="31" fillId="0" borderId="0"/>
    <xf numFmtId="0" fontId="31" fillId="0" borderId="0"/>
    <xf numFmtId="0" fontId="68" fillId="35" borderId="0" applyNumberFormat="0" applyBorder="0" applyAlignment="0" applyProtection="0"/>
    <xf numFmtId="0" fontId="68" fillId="35" borderId="0" applyNumberFormat="0" applyBorder="0" applyAlignment="0" applyProtection="0"/>
    <xf numFmtId="0" fontId="26" fillId="0" borderId="0"/>
    <xf numFmtId="0" fontId="68" fillId="35" borderId="0" applyNumberFormat="0" applyBorder="0" applyAlignment="0" applyProtection="0"/>
    <xf numFmtId="0" fontId="68" fillId="35" borderId="0" applyNumberFormat="0" applyBorder="0" applyAlignment="0" applyProtection="0"/>
    <xf numFmtId="168" fontId="68" fillId="0" borderId="0" applyFont="0" applyFill="0" applyBorder="0" applyAlignment="0" applyProtection="0"/>
    <xf numFmtId="0" fontId="31" fillId="0" borderId="0"/>
    <xf numFmtId="0" fontId="31" fillId="0" borderId="0"/>
    <xf numFmtId="184" fontId="72" fillId="75" borderId="0" applyNumberFormat="0" applyBorder="0" applyAlignment="0" applyProtection="0"/>
    <xf numFmtId="0" fontId="72" fillId="100" borderId="0" applyNumberFormat="0" applyBorder="0" applyAlignment="0" applyProtection="0"/>
    <xf numFmtId="0" fontId="31" fillId="0" borderId="0"/>
    <xf numFmtId="0" fontId="31" fillId="0" borderId="0"/>
    <xf numFmtId="168" fontId="68" fillId="0" borderId="0" applyFont="0" applyFill="0" applyBorder="0" applyAlignment="0" applyProtection="0"/>
    <xf numFmtId="0" fontId="26" fillId="0" borderId="0"/>
    <xf numFmtId="0" fontId="68" fillId="35" borderId="0" applyNumberFormat="0" applyBorder="0" applyAlignment="0" applyProtection="0"/>
    <xf numFmtId="0" fontId="68" fillId="35" borderId="0" applyNumberFormat="0" applyBorder="0" applyAlignment="0" applyProtection="0"/>
    <xf numFmtId="241" fontId="135" fillId="0" borderId="0" applyFont="0" applyFill="0" applyBorder="0" applyAlignment="0" applyProtection="0"/>
    <xf numFmtId="0" fontId="68" fillId="35" borderId="0" applyNumberFormat="0" applyBorder="0" applyAlignment="0" applyProtection="0"/>
    <xf numFmtId="0" fontId="68" fillId="35" borderId="0" applyNumberFormat="0" applyBorder="0" applyAlignment="0" applyProtection="0"/>
    <xf numFmtId="241" fontId="135" fillId="0" borderId="0" applyFont="0" applyFill="0" applyBorder="0" applyAlignment="0" applyProtection="0"/>
    <xf numFmtId="0" fontId="68" fillId="35" borderId="0" applyNumberFormat="0" applyBorder="0" applyAlignment="0" applyProtection="0"/>
    <xf numFmtId="0" fontId="68" fillId="35" borderId="0" applyNumberFormat="0" applyBorder="0" applyAlignment="0" applyProtection="0"/>
    <xf numFmtId="0" fontId="68" fillId="35" borderId="0" applyNumberFormat="0" applyBorder="0" applyAlignment="0" applyProtection="0"/>
    <xf numFmtId="0" fontId="68" fillId="35" borderId="0" applyNumberFormat="0" applyBorder="0" applyAlignment="0" applyProtection="0"/>
    <xf numFmtId="0" fontId="68" fillId="35" borderId="0" applyNumberFormat="0" applyBorder="0" applyAlignment="0" applyProtection="0"/>
    <xf numFmtId="0" fontId="68" fillId="35" borderId="0" applyNumberFormat="0" applyBorder="0" applyAlignment="0" applyProtection="0"/>
    <xf numFmtId="0" fontId="68" fillId="35" borderId="0" applyNumberFormat="0" applyBorder="0" applyAlignment="0" applyProtection="0"/>
    <xf numFmtId="0" fontId="68" fillId="35" borderId="0" applyNumberFormat="0" applyBorder="0" applyAlignment="0" applyProtection="0"/>
    <xf numFmtId="0" fontId="68" fillId="35" borderId="0" applyNumberFormat="0" applyBorder="0" applyAlignment="0" applyProtection="0"/>
    <xf numFmtId="0" fontId="68" fillId="35" borderId="0" applyNumberFormat="0" applyBorder="0" applyAlignment="0" applyProtection="0"/>
    <xf numFmtId="0" fontId="26" fillId="0" borderId="0"/>
    <xf numFmtId="0" fontId="68" fillId="35" borderId="0" applyNumberFormat="0" applyBorder="0" applyAlignment="0" applyProtection="0"/>
    <xf numFmtId="0" fontId="68" fillId="35" borderId="0" applyNumberFormat="0" applyBorder="0" applyAlignment="0" applyProtection="0"/>
    <xf numFmtId="0" fontId="68" fillId="35" borderId="0" applyNumberFormat="0" applyBorder="0" applyAlignment="0" applyProtection="0"/>
    <xf numFmtId="0" fontId="68" fillId="35" borderId="0" applyNumberFormat="0" applyBorder="0" applyAlignment="0" applyProtection="0"/>
    <xf numFmtId="0" fontId="31" fillId="0" borderId="0"/>
    <xf numFmtId="0" fontId="68" fillId="35" borderId="0" applyNumberFormat="0" applyBorder="0" applyAlignment="0" applyProtection="0"/>
    <xf numFmtId="0" fontId="68" fillId="35" borderId="0" applyNumberFormat="0" applyBorder="0" applyAlignment="0" applyProtection="0"/>
    <xf numFmtId="0" fontId="68" fillId="60" borderId="0" applyNumberFormat="0" applyBorder="0" applyAlignment="0" applyProtection="0"/>
    <xf numFmtId="0" fontId="68" fillId="35" borderId="0" applyNumberFormat="0" applyBorder="0" applyAlignment="0" applyProtection="0"/>
    <xf numFmtId="0" fontId="68" fillId="35" borderId="0" applyNumberFormat="0" applyBorder="0" applyAlignment="0" applyProtection="0"/>
    <xf numFmtId="0" fontId="68" fillId="35" borderId="0" applyNumberFormat="0" applyBorder="0" applyAlignment="0" applyProtection="0"/>
    <xf numFmtId="0" fontId="68" fillId="35" borderId="0" applyNumberFormat="0" applyBorder="0" applyAlignment="0" applyProtection="0"/>
    <xf numFmtId="0" fontId="68" fillId="25" borderId="0" applyNumberFormat="0" applyBorder="0" applyAlignment="0" applyProtection="0"/>
    <xf numFmtId="0" fontId="68" fillId="25" borderId="0" applyNumberFormat="0" applyBorder="0" applyAlignment="0" applyProtection="0"/>
    <xf numFmtId="168" fontId="68" fillId="0" borderId="0" applyFont="0" applyFill="0" applyBorder="0" applyAlignment="0" applyProtection="0"/>
    <xf numFmtId="9" fontId="21" fillId="0" borderId="0" applyFont="0" applyFill="0" applyBorder="0" applyAlignment="0" applyProtection="0"/>
    <xf numFmtId="0" fontId="23" fillId="0" borderId="0" applyNumberFormat="0" applyFill="0" applyBorder="0" applyAlignment="0" applyProtection="0"/>
    <xf numFmtId="0" fontId="31" fillId="0" borderId="0"/>
    <xf numFmtId="0" fontId="26" fillId="0" borderId="0"/>
    <xf numFmtId="0" fontId="26" fillId="0" borderId="0"/>
    <xf numFmtId="0" fontId="68" fillId="84" borderId="0" applyNumberFormat="0" applyBorder="0" applyAlignment="0" applyProtection="0"/>
    <xf numFmtId="0" fontId="68" fillId="35" borderId="0" applyNumberFormat="0" applyBorder="0" applyAlignment="0" applyProtection="0"/>
    <xf numFmtId="168" fontId="68" fillId="0" borderId="0" applyFont="0" applyFill="0" applyBorder="0" applyAlignment="0" applyProtection="0"/>
    <xf numFmtId="0" fontId="21" fillId="0" borderId="0"/>
    <xf numFmtId="43" fontId="31" fillId="0" borderId="0" applyFont="0" applyFill="0" applyBorder="0" applyAlignment="0" applyProtection="0"/>
    <xf numFmtId="0" fontId="68" fillId="84" borderId="0" applyNumberFormat="0" applyBorder="0" applyAlignment="0" applyProtection="0"/>
    <xf numFmtId="0" fontId="68" fillId="84" borderId="0" applyNumberFormat="0" applyBorder="0" applyAlignment="0" applyProtection="0"/>
    <xf numFmtId="168" fontId="68" fillId="0" borderId="0" applyFont="0" applyFill="0" applyBorder="0" applyAlignment="0" applyProtection="0"/>
    <xf numFmtId="0" fontId="68" fillId="35" borderId="0" applyNumberFormat="0" applyBorder="0" applyAlignment="0" applyProtection="0"/>
    <xf numFmtId="0" fontId="26" fillId="0" borderId="0"/>
    <xf numFmtId="0" fontId="68" fillId="60" borderId="0" applyNumberFormat="0" applyBorder="0" applyAlignment="0" applyProtection="0"/>
    <xf numFmtId="0" fontId="68" fillId="35" borderId="0" applyNumberFormat="0" applyBorder="0" applyAlignment="0" applyProtection="0"/>
    <xf numFmtId="0" fontId="68" fillId="29" borderId="0" applyNumberFormat="0" applyBorder="0" applyAlignment="0" applyProtection="0"/>
    <xf numFmtId="0" fontId="68" fillId="29" borderId="0" applyNumberFormat="0" applyBorder="0" applyAlignment="0" applyProtection="0"/>
    <xf numFmtId="0" fontId="68" fillId="60" borderId="0" applyNumberFormat="0" applyBorder="0" applyAlignment="0" applyProtection="0"/>
    <xf numFmtId="0" fontId="68" fillId="35" borderId="0" applyNumberFormat="0" applyBorder="0" applyAlignment="0" applyProtection="0"/>
    <xf numFmtId="0" fontId="68" fillId="35" borderId="0" applyNumberFormat="0" applyBorder="0" applyAlignment="0" applyProtection="0"/>
    <xf numFmtId="0" fontId="31" fillId="0" borderId="0"/>
    <xf numFmtId="0" fontId="31" fillId="0" borderId="0"/>
    <xf numFmtId="0" fontId="26" fillId="0" borderId="0"/>
    <xf numFmtId="0" fontId="68" fillId="29" borderId="0" applyNumberFormat="0" applyBorder="0" applyAlignment="0" applyProtection="0"/>
    <xf numFmtId="0" fontId="68" fillId="29" borderId="0" applyNumberFormat="0" applyBorder="0" applyAlignment="0" applyProtection="0"/>
    <xf numFmtId="0" fontId="68" fillId="35" borderId="0" applyNumberFormat="0" applyBorder="0" applyAlignment="0" applyProtection="0"/>
    <xf numFmtId="0" fontId="68" fillId="60" borderId="0" applyNumberFormat="0" applyBorder="0" applyAlignment="0" applyProtection="0"/>
    <xf numFmtId="0" fontId="68" fillId="60" borderId="0" applyNumberFormat="0" applyBorder="0" applyAlignment="0" applyProtection="0"/>
    <xf numFmtId="0" fontId="26" fillId="0" borderId="0"/>
    <xf numFmtId="0" fontId="26" fillId="0" borderId="0"/>
    <xf numFmtId="0" fontId="68" fillId="60" borderId="0" applyNumberFormat="0" applyBorder="0" applyAlignment="0" applyProtection="0"/>
    <xf numFmtId="0" fontId="68" fillId="60" borderId="0" applyNumberFormat="0" applyBorder="0" applyAlignment="0" applyProtection="0"/>
    <xf numFmtId="0" fontId="68" fillId="60" borderId="0" applyNumberFormat="0" applyBorder="0" applyAlignment="0" applyProtection="0"/>
    <xf numFmtId="0" fontId="26" fillId="0" borderId="0"/>
    <xf numFmtId="0" fontId="68" fillId="60" borderId="0" applyNumberFormat="0" applyBorder="0" applyAlignment="0" applyProtection="0"/>
    <xf numFmtId="0" fontId="72" fillId="27" borderId="0" applyNumberFormat="0" applyBorder="0" applyAlignment="0" applyProtection="0"/>
    <xf numFmtId="0" fontId="68" fillId="60" borderId="0" applyNumberFormat="0" applyBorder="0" applyAlignment="0" applyProtection="0"/>
    <xf numFmtId="0" fontId="23" fillId="0" borderId="0" applyNumberFormat="0" applyFill="0" applyBorder="0" applyAlignment="0" applyProtection="0"/>
    <xf numFmtId="0" fontId="68" fillId="60" borderId="0" applyNumberFormat="0" applyBorder="0" applyAlignment="0" applyProtection="0"/>
    <xf numFmtId="0" fontId="26" fillId="0" borderId="0"/>
    <xf numFmtId="0" fontId="26" fillId="0" borderId="0"/>
    <xf numFmtId="0" fontId="31" fillId="0" borderId="0"/>
    <xf numFmtId="212" fontId="130" fillId="0" borderId="0" applyFill="0" applyBorder="0" applyAlignment="0" applyProtection="0"/>
    <xf numFmtId="0" fontId="26" fillId="0" borderId="0"/>
    <xf numFmtId="0" fontId="26" fillId="0" borderId="0"/>
    <xf numFmtId="0" fontId="26" fillId="0" borderId="0"/>
    <xf numFmtId="0" fontId="68" fillId="60" borderId="0" applyNumberFormat="0" applyBorder="0" applyAlignment="0" applyProtection="0"/>
    <xf numFmtId="168" fontId="68" fillId="0" borderId="0" applyFont="0" applyFill="0" applyBorder="0" applyAlignment="0" applyProtection="0"/>
    <xf numFmtId="0" fontId="31" fillId="0" borderId="0"/>
    <xf numFmtId="212" fontId="130" fillId="0" borderId="0" applyFill="0" applyBorder="0" applyAlignment="0" applyProtection="0"/>
    <xf numFmtId="0" fontId="23" fillId="0" borderId="0" applyNumberFormat="0" applyFill="0" applyBorder="0" applyAlignment="0" applyProtection="0"/>
    <xf numFmtId="0" fontId="68" fillId="60" borderId="0" applyNumberFormat="0" applyBorder="0" applyAlignment="0" applyProtection="0"/>
    <xf numFmtId="0" fontId="26" fillId="0" borderId="0"/>
    <xf numFmtId="0" fontId="68" fillId="60" borderId="0" applyNumberFormat="0" applyBorder="0" applyAlignment="0" applyProtection="0"/>
    <xf numFmtId="0" fontId="68" fillId="60" borderId="0" applyNumberFormat="0" applyBorder="0" applyAlignment="0" applyProtection="0"/>
    <xf numFmtId="168" fontId="21" fillId="0" borderId="0" applyFont="0" applyFill="0" applyBorder="0" applyAlignment="0" applyProtection="0"/>
    <xf numFmtId="0" fontId="26" fillId="0" borderId="0"/>
    <xf numFmtId="0" fontId="26" fillId="0" borderId="0"/>
    <xf numFmtId="0" fontId="68" fillId="60" borderId="0" applyNumberFormat="0" applyBorder="0" applyAlignment="0" applyProtection="0"/>
    <xf numFmtId="168" fontId="21" fillId="0" borderId="0" applyFont="0" applyFill="0" applyBorder="0" applyAlignment="0" applyProtection="0"/>
    <xf numFmtId="0" fontId="31" fillId="0" borderId="0"/>
    <xf numFmtId="0" fontId="68" fillId="25" borderId="0" applyNumberFormat="0" applyBorder="0" applyAlignment="0" applyProtection="0"/>
    <xf numFmtId="0" fontId="68" fillId="25" borderId="0" applyNumberFormat="0" applyBorder="0" applyAlignment="0" applyProtection="0"/>
    <xf numFmtId="0" fontId="26" fillId="0" borderId="0"/>
    <xf numFmtId="0" fontId="26" fillId="0" borderId="0"/>
    <xf numFmtId="0" fontId="68" fillId="60" borderId="0" applyNumberFormat="0" applyBorder="0" applyAlignment="0" applyProtection="0"/>
    <xf numFmtId="0" fontId="31" fillId="0" borderId="0"/>
    <xf numFmtId="0" fontId="31" fillId="0" borderId="0"/>
    <xf numFmtId="0" fontId="31" fillId="0" borderId="0"/>
    <xf numFmtId="0" fontId="31" fillId="0" borderId="0"/>
    <xf numFmtId="0" fontId="26" fillId="0" borderId="0"/>
    <xf numFmtId="0" fontId="68" fillId="71" borderId="0" applyNumberFormat="0" applyBorder="0" applyAlignment="0" applyProtection="0"/>
    <xf numFmtId="0" fontId="68" fillId="71" borderId="0" applyNumberFormat="0" applyBorder="0" applyAlignment="0" applyProtection="0"/>
    <xf numFmtId="0" fontId="68" fillId="60" borderId="0" applyNumberFormat="0" applyBorder="0" applyAlignment="0" applyProtection="0"/>
    <xf numFmtId="0" fontId="23" fillId="0" borderId="0" applyNumberFormat="0" applyFill="0" applyBorder="0" applyAlignment="0" applyProtection="0"/>
    <xf numFmtId="0" fontId="26" fillId="0" borderId="0"/>
    <xf numFmtId="0" fontId="26" fillId="0" borderId="0"/>
    <xf numFmtId="0" fontId="68" fillId="60" borderId="0" applyNumberFormat="0" applyBorder="0" applyAlignment="0" applyProtection="0"/>
    <xf numFmtId="0" fontId="68" fillId="60" borderId="0" applyNumberFormat="0" applyBorder="0" applyAlignment="0" applyProtection="0"/>
    <xf numFmtId="0" fontId="68" fillId="60" borderId="0" applyNumberFormat="0" applyBorder="0" applyAlignment="0" applyProtection="0"/>
    <xf numFmtId="168" fontId="26" fillId="0" borderId="0" applyFont="0" applyFill="0" applyBorder="0" applyAlignment="0" applyProtection="0"/>
    <xf numFmtId="0" fontId="26" fillId="0" borderId="0"/>
    <xf numFmtId="0" fontId="68" fillId="60" borderId="0" applyNumberFormat="0" applyBorder="0" applyAlignment="0" applyProtection="0"/>
    <xf numFmtId="0" fontId="68" fillId="60" borderId="0" applyNumberFormat="0" applyBorder="0" applyAlignment="0" applyProtection="0"/>
    <xf numFmtId="0" fontId="68" fillId="60" borderId="0" applyNumberFormat="0" applyBorder="0" applyAlignment="0" applyProtection="0"/>
    <xf numFmtId="0" fontId="68" fillId="60" borderId="0" applyNumberFormat="0" applyBorder="0" applyAlignment="0" applyProtection="0"/>
    <xf numFmtId="0" fontId="68" fillId="60" borderId="0" applyNumberFormat="0" applyBorder="0" applyAlignment="0" applyProtection="0"/>
    <xf numFmtId="0" fontId="68" fillId="60" borderId="0" applyNumberFormat="0" applyBorder="0" applyAlignment="0" applyProtection="0"/>
    <xf numFmtId="0" fontId="68" fillId="60" borderId="0" applyNumberFormat="0" applyBorder="0" applyAlignment="0" applyProtection="0"/>
    <xf numFmtId="0" fontId="68" fillId="60" borderId="0" applyNumberFormat="0" applyBorder="0" applyAlignment="0" applyProtection="0"/>
    <xf numFmtId="0" fontId="68" fillId="60" borderId="0" applyNumberFormat="0" applyBorder="0" applyAlignment="0" applyProtection="0"/>
    <xf numFmtId="0" fontId="68" fillId="60" borderId="0" applyNumberFormat="0" applyBorder="0" applyAlignment="0" applyProtection="0"/>
    <xf numFmtId="168" fontId="26" fillId="0" borderId="0" applyFont="0" applyFill="0" applyBorder="0" applyAlignment="0" applyProtection="0"/>
    <xf numFmtId="0" fontId="26" fillId="0" borderId="0"/>
    <xf numFmtId="0" fontId="31" fillId="0" borderId="0"/>
    <xf numFmtId="0" fontId="31" fillId="0" borderId="0"/>
    <xf numFmtId="223" fontId="69" fillId="0" borderId="0" applyFont="0" applyFill="0" applyBorder="0" applyAlignment="0" applyProtection="0">
      <alignment vertical="top"/>
    </xf>
    <xf numFmtId="223" fontId="69" fillId="0" borderId="0" applyFont="0" applyFill="0" applyBorder="0" applyAlignment="0" applyProtection="0">
      <alignment vertical="top"/>
    </xf>
    <xf numFmtId="0" fontId="23" fillId="0" borderId="0" applyNumberFormat="0" applyFill="0" applyBorder="0" applyAlignment="0" applyProtection="0"/>
    <xf numFmtId="0" fontId="68" fillId="60" borderId="0" applyNumberFormat="0" applyBorder="0" applyAlignment="0" applyProtection="0"/>
    <xf numFmtId="0" fontId="68" fillId="60" borderId="0" applyNumberFormat="0" applyBorder="0" applyAlignment="0" applyProtection="0"/>
    <xf numFmtId="223" fontId="69" fillId="0" borderId="0" applyFont="0" applyFill="0" applyBorder="0" applyAlignment="0" applyProtection="0">
      <alignment vertical="top"/>
    </xf>
    <xf numFmtId="168" fontId="21" fillId="0" borderId="0" applyFont="0" applyFill="0" applyBorder="0" applyAlignment="0" applyProtection="0"/>
    <xf numFmtId="0" fontId="23" fillId="0" borderId="0" applyNumberFormat="0" applyFill="0" applyBorder="0" applyAlignment="0" applyProtection="0"/>
    <xf numFmtId="0" fontId="68" fillId="60" borderId="0" applyNumberFormat="0" applyBorder="0" applyAlignment="0" applyProtection="0"/>
    <xf numFmtId="0" fontId="68" fillId="60" borderId="0" applyNumberFormat="0" applyBorder="0" applyAlignment="0" applyProtection="0"/>
    <xf numFmtId="168" fontId="21" fillId="0" borderId="0" applyFont="0" applyFill="0" applyBorder="0" applyAlignment="0" applyProtection="0"/>
    <xf numFmtId="0" fontId="23" fillId="0" borderId="0" applyNumberFormat="0" applyFill="0" applyBorder="0" applyAlignment="0" applyProtection="0"/>
    <xf numFmtId="0" fontId="68" fillId="60" borderId="0" applyNumberFormat="0" applyBorder="0" applyAlignment="0" applyProtection="0"/>
    <xf numFmtId="0" fontId="68" fillId="60" borderId="0" applyNumberFormat="0" applyBorder="0" applyAlignment="0" applyProtection="0"/>
    <xf numFmtId="0" fontId="68" fillId="60" borderId="0" applyNumberFormat="0" applyBorder="0" applyAlignment="0" applyProtection="0"/>
    <xf numFmtId="0" fontId="68" fillId="60" borderId="0" applyNumberFormat="0" applyBorder="0" applyAlignment="0" applyProtection="0"/>
    <xf numFmtId="0" fontId="26" fillId="0" borderId="0"/>
    <xf numFmtId="0" fontId="31" fillId="0" borderId="0"/>
    <xf numFmtId="0" fontId="31" fillId="0" borderId="0"/>
    <xf numFmtId="0" fontId="31" fillId="0" borderId="0"/>
    <xf numFmtId="0" fontId="31" fillId="0" borderId="0"/>
    <xf numFmtId="0" fontId="26" fillId="0" borderId="0"/>
    <xf numFmtId="0" fontId="26" fillId="0" borderId="0"/>
    <xf numFmtId="0" fontId="31" fillId="0" borderId="0"/>
    <xf numFmtId="0" fontId="68" fillId="60" borderId="0" applyNumberFormat="0" applyBorder="0" applyAlignment="0" applyProtection="0"/>
    <xf numFmtId="0" fontId="68" fillId="60" borderId="0" applyNumberFormat="0" applyBorder="0" applyAlignment="0" applyProtection="0"/>
    <xf numFmtId="0" fontId="68" fillId="29" borderId="0" applyNumberFormat="0" applyBorder="0" applyAlignment="0" applyProtection="0"/>
    <xf numFmtId="0" fontId="26" fillId="0" borderId="0"/>
    <xf numFmtId="42" fontId="26" fillId="0" borderId="0" applyFont="0" applyFill="0" applyBorder="0" applyAlignment="0" applyProtection="0"/>
    <xf numFmtId="43" fontId="21" fillId="0" borderId="0" applyFont="0" applyFill="0" applyBorder="0" applyAlignment="0" applyProtection="0"/>
    <xf numFmtId="0" fontId="68" fillId="60" borderId="0" applyNumberFormat="0" applyBorder="0" applyAlignment="0" applyProtection="0"/>
    <xf numFmtId="0" fontId="68" fillId="60" borderId="0" applyNumberFormat="0" applyBorder="0" applyAlignment="0" applyProtection="0"/>
    <xf numFmtId="0" fontId="68" fillId="60" borderId="0" applyNumberFormat="0" applyBorder="0" applyAlignment="0" applyProtection="0"/>
    <xf numFmtId="0" fontId="68" fillId="60" borderId="0" applyNumberFormat="0" applyBorder="0" applyAlignment="0" applyProtection="0"/>
    <xf numFmtId="0" fontId="68" fillId="60" borderId="0" applyNumberFormat="0" applyBorder="0" applyAlignment="0" applyProtection="0"/>
    <xf numFmtId="0" fontId="68" fillId="60" borderId="0" applyNumberFormat="0" applyBorder="0" applyAlignment="0" applyProtection="0"/>
    <xf numFmtId="0" fontId="68" fillId="84" borderId="0" applyNumberFormat="0" applyBorder="0" applyAlignment="0" applyProtection="0"/>
    <xf numFmtId="0" fontId="68" fillId="60" borderId="0" applyNumberFormat="0" applyBorder="0" applyAlignment="0" applyProtection="0"/>
    <xf numFmtId="0" fontId="68" fillId="60" borderId="0" applyNumberFormat="0" applyBorder="0" applyAlignment="0" applyProtection="0"/>
    <xf numFmtId="0" fontId="68" fillId="60" borderId="0" applyNumberFormat="0" applyBorder="0" applyAlignment="0" applyProtection="0"/>
    <xf numFmtId="0" fontId="68" fillId="60" borderId="0" applyNumberFormat="0" applyBorder="0" applyAlignment="0" applyProtection="0"/>
    <xf numFmtId="0" fontId="68" fillId="60" borderId="0" applyNumberFormat="0" applyBorder="0" applyAlignment="0" applyProtection="0"/>
    <xf numFmtId="0" fontId="68" fillId="60" borderId="0" applyNumberFormat="0" applyBorder="0" applyAlignment="0" applyProtection="0"/>
    <xf numFmtId="0" fontId="68" fillId="29" borderId="0" applyNumberFormat="0" applyBorder="0" applyAlignment="0" applyProtection="0"/>
    <xf numFmtId="0" fontId="68" fillId="60" borderId="0" applyNumberFormat="0" applyBorder="0" applyAlignment="0" applyProtection="0"/>
    <xf numFmtId="0" fontId="68" fillId="60" borderId="0" applyNumberFormat="0" applyBorder="0" applyAlignment="0" applyProtection="0"/>
    <xf numFmtId="0" fontId="26" fillId="0" borderId="0"/>
    <xf numFmtId="0" fontId="26" fillId="0" borderId="0"/>
    <xf numFmtId="0" fontId="68" fillId="71" borderId="0" applyNumberFormat="0" applyBorder="0" applyAlignment="0" applyProtection="0"/>
    <xf numFmtId="0" fontId="68" fillId="71" borderId="0" applyNumberFormat="0" applyBorder="0" applyAlignment="0" applyProtection="0"/>
    <xf numFmtId="0" fontId="68" fillId="29" borderId="0" applyNumberFormat="0" applyBorder="0" applyAlignment="0" applyProtection="0"/>
    <xf numFmtId="0" fontId="26" fillId="0" borderId="0"/>
    <xf numFmtId="0" fontId="31" fillId="0" borderId="0"/>
    <xf numFmtId="0" fontId="31" fillId="0" borderId="0"/>
    <xf numFmtId="0" fontId="68" fillId="71" borderId="0" applyNumberFormat="0" applyBorder="0" applyAlignment="0" applyProtection="0"/>
    <xf numFmtId="0" fontId="68" fillId="29" borderId="0" applyNumberFormat="0" applyBorder="0" applyAlignment="0" applyProtection="0"/>
    <xf numFmtId="0" fontId="194" fillId="0" borderId="0" applyNumberFormat="0" applyFill="0" applyBorder="0" applyAlignment="0" applyProtection="0"/>
    <xf numFmtId="0" fontId="31" fillId="0" borderId="0"/>
    <xf numFmtId="168" fontId="21" fillId="0" borderId="0" applyFont="0" applyFill="0" applyBorder="0" applyAlignment="0" applyProtection="0"/>
    <xf numFmtId="0" fontId="69" fillId="60" borderId="0" applyNumberFormat="0" applyBorder="0" applyAlignment="0" applyProtection="0"/>
    <xf numFmtId="0" fontId="31" fillId="0" borderId="0"/>
    <xf numFmtId="0" fontId="31" fillId="0" borderId="0"/>
    <xf numFmtId="0" fontId="68" fillId="71" borderId="0" applyNumberFormat="0" applyBorder="0" applyAlignment="0" applyProtection="0"/>
    <xf numFmtId="0" fontId="68" fillId="60" borderId="0" applyNumberFormat="0" applyBorder="0" applyAlignment="0" applyProtection="0"/>
    <xf numFmtId="0" fontId="26" fillId="0" borderId="0"/>
    <xf numFmtId="0" fontId="26" fillId="0" borderId="0"/>
    <xf numFmtId="0" fontId="68" fillId="71" borderId="0" applyNumberFormat="0" applyBorder="0" applyAlignment="0" applyProtection="0"/>
    <xf numFmtId="0" fontId="31" fillId="0" borderId="0"/>
    <xf numFmtId="0" fontId="31" fillId="0" borderId="0"/>
    <xf numFmtId="0" fontId="26" fillId="0" borderId="0"/>
    <xf numFmtId="0" fontId="26" fillId="0" borderId="0"/>
    <xf numFmtId="0" fontId="26" fillId="0" borderId="0"/>
    <xf numFmtId="0" fontId="68" fillId="60" borderId="0" applyNumberFormat="0" applyBorder="0" applyAlignment="0" applyProtection="0"/>
    <xf numFmtId="0" fontId="68" fillId="71" borderId="0" applyNumberFormat="0" applyBorder="0" applyAlignment="0" applyProtection="0"/>
    <xf numFmtId="0" fontId="68" fillId="71" borderId="0" applyNumberFormat="0" applyBorder="0" applyAlignment="0" applyProtection="0"/>
    <xf numFmtId="168" fontId="21" fillId="0" borderId="0" applyFont="0" applyFill="0" applyBorder="0" applyAlignment="0" applyProtection="0"/>
    <xf numFmtId="0" fontId="69" fillId="60" borderId="0" applyNumberFormat="0" applyBorder="0" applyAlignment="0" applyProtection="0"/>
    <xf numFmtId="0" fontId="31" fillId="0" borderId="0"/>
    <xf numFmtId="3" fontId="34" fillId="0" borderId="0" applyFont="0" applyFill="0" applyBorder="0" applyAlignment="0" applyProtection="0"/>
    <xf numFmtId="0" fontId="68" fillId="71" borderId="0" applyNumberFormat="0" applyBorder="0" applyAlignment="0" applyProtection="0"/>
    <xf numFmtId="5" fontId="21" fillId="0" borderId="0" applyFont="0" applyFill="0" applyBorder="0" applyAlignment="0" applyProtection="0"/>
    <xf numFmtId="168" fontId="21" fillId="0" borderId="0" applyFont="0" applyFill="0" applyBorder="0" applyAlignment="0" applyProtection="0"/>
    <xf numFmtId="0" fontId="68" fillId="41" borderId="0" applyNumberFormat="0" applyBorder="0" applyAlignment="0" applyProtection="0"/>
    <xf numFmtId="0" fontId="72" fillId="60" borderId="0" applyNumberFormat="0" applyBorder="0" applyAlignment="0" applyProtection="0"/>
    <xf numFmtId="0" fontId="26" fillId="0" borderId="0"/>
    <xf numFmtId="0" fontId="68" fillId="60" borderId="0" applyNumberFormat="0" applyBorder="0" applyAlignment="0" applyProtection="0"/>
    <xf numFmtId="0" fontId="68" fillId="60" borderId="0" applyNumberFormat="0" applyBorder="0" applyAlignment="0" applyProtection="0"/>
    <xf numFmtId="43" fontId="26" fillId="0" borderId="0" applyFont="0" applyFill="0" applyBorder="0" applyAlignment="0" applyProtection="0"/>
    <xf numFmtId="0" fontId="26" fillId="0" borderId="0"/>
    <xf numFmtId="0" fontId="69" fillId="60" borderId="0" applyNumberFormat="0" applyBorder="0" applyAlignment="0" applyProtection="0"/>
    <xf numFmtId="0" fontId="68" fillId="71" borderId="0" applyNumberFormat="0" applyBorder="0" applyAlignment="0" applyProtection="0"/>
    <xf numFmtId="0" fontId="68" fillId="71" borderId="0" applyNumberFormat="0" applyBorder="0" applyAlignment="0" applyProtection="0"/>
    <xf numFmtId="0" fontId="68" fillId="25" borderId="0" applyNumberFormat="0" applyBorder="0" applyAlignment="0" applyProtection="0"/>
    <xf numFmtId="0" fontId="68" fillId="25" borderId="0" applyNumberFormat="0" applyBorder="0" applyAlignment="0" applyProtection="0"/>
    <xf numFmtId="0" fontId="26" fillId="0" borderId="0"/>
    <xf numFmtId="0" fontId="72" fillId="84" borderId="0" applyNumberFormat="0" applyBorder="0" applyAlignment="0" applyProtection="0"/>
    <xf numFmtId="0" fontId="68" fillId="60" borderId="0" applyNumberFormat="0" applyBorder="0" applyAlignment="0" applyProtection="0"/>
    <xf numFmtId="0" fontId="31" fillId="0" borderId="0"/>
    <xf numFmtId="0" fontId="31" fillId="0" borderId="0"/>
    <xf numFmtId="0" fontId="31" fillId="0" borderId="0"/>
    <xf numFmtId="0" fontId="31" fillId="0" borderId="0"/>
    <xf numFmtId="0" fontId="26" fillId="0" borderId="0"/>
    <xf numFmtId="0" fontId="68" fillId="84" borderId="0" applyNumberFormat="0" applyBorder="0" applyAlignment="0" applyProtection="0"/>
    <xf numFmtId="0" fontId="68" fillId="84" borderId="0" applyNumberFormat="0" applyBorder="0" applyAlignment="0" applyProtection="0"/>
    <xf numFmtId="0" fontId="68" fillId="60" borderId="0" applyNumberFormat="0" applyBorder="0" applyAlignment="0" applyProtection="0"/>
    <xf numFmtId="0" fontId="26" fillId="0" borderId="0"/>
    <xf numFmtId="0" fontId="26" fillId="0" borderId="0"/>
    <xf numFmtId="168" fontId="21" fillId="0" borderId="0" applyFont="0" applyFill="0" applyBorder="0" applyAlignment="0" applyProtection="0"/>
    <xf numFmtId="0" fontId="21" fillId="0" borderId="0"/>
    <xf numFmtId="0" fontId="26" fillId="0" borderId="0"/>
    <xf numFmtId="0" fontId="31" fillId="0" borderId="0"/>
    <xf numFmtId="0" fontId="31" fillId="0" borderId="0"/>
    <xf numFmtId="0" fontId="133" fillId="99" borderId="0" applyNumberFormat="0" applyBorder="0" applyAlignment="0" applyProtection="0"/>
    <xf numFmtId="0" fontId="31" fillId="0" borderId="0"/>
    <xf numFmtId="0" fontId="31" fillId="0" borderId="0"/>
    <xf numFmtId="0" fontId="68" fillId="71" borderId="0" applyNumberFormat="0" applyBorder="0" applyAlignment="0" applyProtection="0"/>
    <xf numFmtId="0" fontId="68" fillId="71" borderId="0" applyNumberFormat="0" applyBorder="0" applyAlignment="0" applyProtection="0"/>
    <xf numFmtId="0" fontId="26" fillId="0" borderId="0"/>
    <xf numFmtId="0" fontId="68" fillId="84" borderId="0" applyNumberFormat="0" applyBorder="0" applyAlignment="0" applyProtection="0"/>
    <xf numFmtId="0" fontId="68" fillId="84" borderId="0" applyNumberFormat="0" applyBorder="0" applyAlignment="0" applyProtection="0"/>
    <xf numFmtId="0" fontId="68" fillId="60" borderId="0" applyNumberFormat="0" applyBorder="0" applyAlignment="0" applyProtection="0"/>
    <xf numFmtId="0" fontId="26" fillId="0" borderId="0"/>
    <xf numFmtId="0" fontId="26" fillId="0" borderId="0"/>
    <xf numFmtId="0" fontId="68" fillId="60" borderId="0" applyNumberFormat="0" applyBorder="0" applyAlignment="0" applyProtection="0"/>
    <xf numFmtId="0" fontId="26" fillId="0" borderId="0"/>
    <xf numFmtId="0" fontId="68" fillId="84" borderId="0" applyNumberFormat="0" applyBorder="0" applyAlignment="0" applyProtection="0"/>
    <xf numFmtId="0" fontId="68" fillId="84" borderId="0" applyNumberFormat="0" applyBorder="0" applyAlignment="0" applyProtection="0"/>
    <xf numFmtId="0" fontId="68" fillId="60" borderId="0" applyNumberFormat="0" applyBorder="0" applyAlignment="0" applyProtection="0"/>
    <xf numFmtId="0" fontId="23" fillId="0" borderId="0" applyNumberFormat="0" applyFill="0" applyBorder="0" applyAlignment="0" applyProtection="0"/>
    <xf numFmtId="0" fontId="31" fillId="0" borderId="0"/>
    <xf numFmtId="0" fontId="31" fillId="0" borderId="0"/>
    <xf numFmtId="0" fontId="23" fillId="0" borderId="0" applyNumberFormat="0" applyFill="0" applyBorder="0" applyAlignment="0" applyProtection="0"/>
    <xf numFmtId="0" fontId="26" fillId="0" borderId="0"/>
    <xf numFmtId="0" fontId="68" fillId="71" borderId="0" applyNumberFormat="0" applyBorder="0" applyAlignment="0" applyProtection="0"/>
    <xf numFmtId="0" fontId="68" fillId="71" borderId="0" applyNumberFormat="0" applyBorder="0" applyAlignment="0" applyProtection="0"/>
    <xf numFmtId="168" fontId="68" fillId="0" borderId="0" applyFont="0" applyFill="0" applyBorder="0" applyAlignment="0" applyProtection="0"/>
    <xf numFmtId="0" fontId="31" fillId="0" borderId="0"/>
    <xf numFmtId="0" fontId="31" fillId="0" borderId="0"/>
    <xf numFmtId="0" fontId="31" fillId="0" borderId="0"/>
    <xf numFmtId="0" fontId="26" fillId="0" borderId="0"/>
    <xf numFmtId="0" fontId="26" fillId="0" borderId="0"/>
    <xf numFmtId="0" fontId="68" fillId="60" borderId="0" applyNumberFormat="0" applyBorder="0" applyAlignment="0" applyProtection="0"/>
    <xf numFmtId="0" fontId="31" fillId="0" borderId="0"/>
    <xf numFmtId="0" fontId="21" fillId="0" borderId="0"/>
    <xf numFmtId="0" fontId="68" fillId="60" borderId="0" applyNumberFormat="0" applyBorder="0" applyAlignment="0" applyProtection="0"/>
    <xf numFmtId="184" fontId="85" fillId="76" borderId="0" applyNumberFormat="0" applyBorder="0" applyAlignment="0" applyProtection="0"/>
    <xf numFmtId="0" fontId="26" fillId="0" borderId="0"/>
    <xf numFmtId="0" fontId="31" fillId="0" borderId="0"/>
    <xf numFmtId="0" fontId="21" fillId="0" borderId="0"/>
    <xf numFmtId="0" fontId="68" fillId="60" borderId="0" applyNumberFormat="0" applyBorder="0" applyAlignment="0" applyProtection="0"/>
    <xf numFmtId="0" fontId="85" fillId="76" borderId="0" applyNumberFormat="0" applyBorder="0" applyAlignment="0" applyProtection="0"/>
    <xf numFmtId="0" fontId="31" fillId="0" borderId="0"/>
    <xf numFmtId="0" fontId="68" fillId="60" borderId="0" applyNumberFormat="0" applyBorder="0" applyAlignment="0" applyProtection="0"/>
    <xf numFmtId="0" fontId="26" fillId="0" borderId="0"/>
    <xf numFmtId="0" fontId="68" fillId="60" borderId="0" applyNumberFormat="0" applyBorder="0" applyAlignment="0" applyProtection="0"/>
    <xf numFmtId="0" fontId="26" fillId="0" borderId="0"/>
    <xf numFmtId="43" fontId="21" fillId="0" borderId="0" applyFont="0" applyFill="0" applyBorder="0" applyAlignment="0" applyProtection="0"/>
    <xf numFmtId="0" fontId="68" fillId="60" borderId="0" applyNumberFormat="0" applyBorder="0" applyAlignment="0" applyProtection="0"/>
    <xf numFmtId="0" fontId="31" fillId="0" borderId="0"/>
    <xf numFmtId="0" fontId="31" fillId="0" borderId="0"/>
    <xf numFmtId="0" fontId="26" fillId="0" borderId="0"/>
    <xf numFmtId="0" fontId="26" fillId="0" borderId="0"/>
    <xf numFmtId="0" fontId="31" fillId="0" borderId="0"/>
    <xf numFmtId="0" fontId="31" fillId="0" borderId="0"/>
    <xf numFmtId="0" fontId="26" fillId="0" borderId="0"/>
    <xf numFmtId="0" fontId="68" fillId="60" borderId="0" applyNumberFormat="0" applyBorder="0" applyAlignment="0" applyProtection="0"/>
    <xf numFmtId="0" fontId="68" fillId="60" borderId="0" applyNumberFormat="0" applyBorder="0" applyAlignment="0" applyProtection="0"/>
    <xf numFmtId="0" fontId="68" fillId="60" borderId="0" applyNumberFormat="0" applyBorder="0" applyAlignment="0" applyProtection="0"/>
    <xf numFmtId="0" fontId="68" fillId="60" borderId="0" applyNumberFormat="0" applyBorder="0" applyAlignment="0" applyProtection="0"/>
    <xf numFmtId="0" fontId="31" fillId="0" borderId="0"/>
    <xf numFmtId="0" fontId="68" fillId="60" borderId="0" applyNumberFormat="0" applyBorder="0" applyAlignment="0" applyProtection="0"/>
    <xf numFmtId="0" fontId="68" fillId="60" borderId="0" applyNumberFormat="0" applyBorder="0" applyAlignment="0" applyProtection="0"/>
    <xf numFmtId="43" fontId="21" fillId="0" borderId="0" applyFont="0" applyFill="0" applyBorder="0" applyAlignment="0" applyProtection="0"/>
    <xf numFmtId="0" fontId="68" fillId="60" borderId="0" applyNumberFormat="0" applyBorder="0" applyAlignment="0" applyProtection="0"/>
    <xf numFmtId="0" fontId="68" fillId="60" borderId="0" applyNumberFormat="0" applyBorder="0" applyAlignment="0" applyProtection="0"/>
    <xf numFmtId="0" fontId="26" fillId="0" borderId="0"/>
    <xf numFmtId="0" fontId="68" fillId="60" borderId="0" applyNumberFormat="0" applyBorder="0" applyAlignment="0" applyProtection="0"/>
    <xf numFmtId="0" fontId="68" fillId="60" borderId="0" applyNumberFormat="0" applyBorder="0" applyAlignment="0" applyProtection="0"/>
    <xf numFmtId="0" fontId="68" fillId="60" borderId="0" applyNumberFormat="0" applyBorder="0" applyAlignment="0" applyProtection="0"/>
    <xf numFmtId="0" fontId="68" fillId="60" borderId="0" applyNumberFormat="0" applyBorder="0" applyAlignment="0" applyProtection="0"/>
    <xf numFmtId="0" fontId="31" fillId="0" borderId="0"/>
    <xf numFmtId="0" fontId="31" fillId="0" borderId="0"/>
    <xf numFmtId="0" fontId="68" fillId="60" borderId="0" applyNumberFormat="0" applyBorder="0" applyAlignment="0" applyProtection="0"/>
    <xf numFmtId="0" fontId="68" fillId="60" borderId="0" applyNumberFormat="0" applyBorder="0" applyAlignment="0" applyProtection="0"/>
    <xf numFmtId="0" fontId="26" fillId="0" borderId="0"/>
    <xf numFmtId="0" fontId="26" fillId="0" borderId="0"/>
    <xf numFmtId="0" fontId="68" fillId="60" borderId="0" applyNumberFormat="0" applyBorder="0" applyAlignment="0" applyProtection="0"/>
    <xf numFmtId="0" fontId="68" fillId="60" borderId="0" applyNumberFormat="0" applyBorder="0" applyAlignment="0" applyProtection="0"/>
    <xf numFmtId="0" fontId="68" fillId="60" borderId="0" applyNumberFormat="0" applyBorder="0" applyAlignment="0" applyProtection="0"/>
    <xf numFmtId="0" fontId="68" fillId="60" borderId="0" applyNumberFormat="0" applyBorder="0" applyAlignment="0" applyProtection="0"/>
    <xf numFmtId="0" fontId="68" fillId="71" borderId="0" applyNumberFormat="0" applyBorder="0" applyAlignment="0" applyProtection="0"/>
    <xf numFmtId="0" fontId="26" fillId="0" borderId="0"/>
    <xf numFmtId="0" fontId="68" fillId="60" borderId="0" applyNumberFormat="0" applyBorder="0" applyAlignment="0" applyProtection="0"/>
    <xf numFmtId="0" fontId="68" fillId="60" borderId="0" applyNumberFormat="0" applyBorder="0" applyAlignment="0" applyProtection="0"/>
    <xf numFmtId="0" fontId="68" fillId="60" borderId="0" applyNumberFormat="0" applyBorder="0" applyAlignment="0" applyProtection="0"/>
    <xf numFmtId="0" fontId="68" fillId="60" borderId="0" applyNumberFormat="0" applyBorder="0" applyAlignment="0" applyProtection="0"/>
    <xf numFmtId="0" fontId="31" fillId="0" borderId="0"/>
    <xf numFmtId="0" fontId="31" fillId="0" borderId="0"/>
    <xf numFmtId="0" fontId="26" fillId="0" borderId="0"/>
    <xf numFmtId="0" fontId="68" fillId="29" borderId="0" applyNumberFormat="0" applyBorder="0" applyAlignment="0" applyProtection="0"/>
    <xf numFmtId="0" fontId="68" fillId="29" borderId="0" applyNumberFormat="0" applyBorder="0" applyAlignment="0" applyProtection="0"/>
    <xf numFmtId="0" fontId="68" fillId="29" borderId="0" applyNumberFormat="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68" fillId="60" borderId="0" applyNumberFormat="0" applyBorder="0" applyAlignment="0" applyProtection="0"/>
    <xf numFmtId="0" fontId="68" fillId="60" borderId="0" applyNumberFormat="0" applyBorder="0" applyAlignment="0" applyProtection="0"/>
    <xf numFmtId="0" fontId="26" fillId="0" borderId="0"/>
    <xf numFmtId="0" fontId="26" fillId="0" borderId="0"/>
    <xf numFmtId="0" fontId="72" fillId="29" borderId="0" applyNumberFormat="0" applyBorder="0" applyAlignment="0" applyProtection="0"/>
    <xf numFmtId="0" fontId="26" fillId="0" borderId="0"/>
    <xf numFmtId="0" fontId="26" fillId="0" borderId="0"/>
    <xf numFmtId="0" fontId="68" fillId="60" borderId="0" applyNumberFormat="0" applyBorder="0" applyAlignment="0" applyProtection="0"/>
    <xf numFmtId="0" fontId="68" fillId="60" borderId="0" applyNumberFormat="0" applyBorder="0" applyAlignment="0" applyProtection="0"/>
    <xf numFmtId="168" fontId="68" fillId="0" borderId="0" applyFont="0" applyFill="0" applyBorder="0" applyAlignment="0" applyProtection="0"/>
    <xf numFmtId="43" fontId="68" fillId="0" borderId="0" applyFont="0" applyFill="0" applyBorder="0" applyAlignment="0" applyProtection="0"/>
    <xf numFmtId="0" fontId="68" fillId="29" borderId="0" applyNumberFormat="0" applyBorder="0" applyAlignment="0" applyProtection="0"/>
    <xf numFmtId="0" fontId="68" fillId="60" borderId="0" applyNumberFormat="0" applyBorder="0" applyAlignment="0" applyProtection="0"/>
    <xf numFmtId="0" fontId="68" fillId="60" borderId="0" applyNumberFormat="0" applyBorder="0" applyAlignment="0" applyProtection="0"/>
    <xf numFmtId="0" fontId="26" fillId="0" borderId="0"/>
    <xf numFmtId="0" fontId="26" fillId="0" borderId="0"/>
    <xf numFmtId="0" fontId="68" fillId="29" borderId="0" applyNumberFormat="0" applyBorder="0" applyAlignment="0" applyProtection="0"/>
    <xf numFmtId="0" fontId="68" fillId="29" borderId="0" applyNumberFormat="0" applyBorder="0" applyAlignment="0" applyProtection="0"/>
    <xf numFmtId="0" fontId="68" fillId="29" borderId="0" applyNumberFormat="0" applyBorder="0" applyAlignment="0" applyProtection="0"/>
    <xf numFmtId="0" fontId="31" fillId="0" borderId="0"/>
    <xf numFmtId="0" fontId="26" fillId="0" borderId="0"/>
    <xf numFmtId="168" fontId="26" fillId="0" borderId="0" applyFont="0" applyFill="0" applyBorder="0" applyAlignment="0" applyProtection="0"/>
    <xf numFmtId="168" fontId="68" fillId="0" borderId="0" applyFont="0" applyFill="0" applyBorder="0" applyAlignment="0" applyProtection="0"/>
    <xf numFmtId="0" fontId="68" fillId="60" borderId="0" applyNumberFormat="0" applyBorder="0" applyAlignment="0" applyProtection="0"/>
    <xf numFmtId="0" fontId="68" fillId="60" borderId="0" applyNumberFormat="0" applyBorder="0" applyAlignment="0" applyProtection="0"/>
    <xf numFmtId="0" fontId="31" fillId="0" borderId="0"/>
    <xf numFmtId="0" fontId="31" fillId="0" borderId="0"/>
    <xf numFmtId="0" fontId="31" fillId="0" borderId="0"/>
    <xf numFmtId="0" fontId="31" fillId="0" borderId="0"/>
    <xf numFmtId="0" fontId="26" fillId="0" borderId="0"/>
    <xf numFmtId="0" fontId="26" fillId="0" borderId="0"/>
    <xf numFmtId="168" fontId="68" fillId="0" borderId="0" applyFont="0" applyFill="0" applyBorder="0" applyAlignment="0" applyProtection="0"/>
    <xf numFmtId="0" fontId="69" fillId="29" borderId="0" applyNumberFormat="0" applyBorder="0" applyAlignment="0" applyProtection="0"/>
    <xf numFmtId="0" fontId="26" fillId="0" borderId="0"/>
    <xf numFmtId="0" fontId="26" fillId="0" borderId="0"/>
    <xf numFmtId="0" fontId="68" fillId="60" borderId="0" applyNumberFormat="0" applyBorder="0" applyAlignment="0" applyProtection="0"/>
    <xf numFmtId="0" fontId="68" fillId="60" borderId="0" applyNumberFormat="0" applyBorder="0" applyAlignment="0" applyProtection="0"/>
    <xf numFmtId="0" fontId="68" fillId="60" borderId="0" applyNumberFormat="0" applyBorder="0" applyAlignment="0" applyProtection="0"/>
    <xf numFmtId="0" fontId="68" fillId="60" borderId="0" applyNumberFormat="0" applyBorder="0" applyAlignment="0" applyProtection="0"/>
    <xf numFmtId="0" fontId="68" fillId="60" borderId="0" applyNumberFormat="0" applyBorder="0" applyAlignment="0" applyProtection="0"/>
    <xf numFmtId="0" fontId="68" fillId="60" borderId="0" applyNumberFormat="0" applyBorder="0" applyAlignment="0" applyProtection="0"/>
    <xf numFmtId="0" fontId="68" fillId="71" borderId="0" applyNumberFormat="0" applyBorder="0" applyAlignment="0" applyProtection="0"/>
    <xf numFmtId="0" fontId="26" fillId="0" borderId="0"/>
    <xf numFmtId="168" fontId="68" fillId="0" borderId="0" applyFont="0" applyFill="0" applyBorder="0" applyAlignment="0" applyProtection="0"/>
    <xf numFmtId="0" fontId="68" fillId="60" borderId="0" applyNumberFormat="0" applyBorder="0" applyAlignment="0" applyProtection="0"/>
    <xf numFmtId="0" fontId="68" fillId="60" borderId="0" applyNumberFormat="0" applyBorder="0" applyAlignment="0" applyProtection="0"/>
    <xf numFmtId="0" fontId="26" fillId="0" borderId="0"/>
    <xf numFmtId="0" fontId="72" fillId="60" borderId="0" applyNumberFormat="0" applyBorder="0" applyAlignment="0" applyProtection="0"/>
    <xf numFmtId="0" fontId="26" fillId="0" borderId="0"/>
    <xf numFmtId="0" fontId="26" fillId="0" borderId="0"/>
    <xf numFmtId="0" fontId="26" fillId="0" borderId="0"/>
    <xf numFmtId="0" fontId="21" fillId="0" borderId="0"/>
    <xf numFmtId="0" fontId="68" fillId="41" borderId="0" applyNumberFormat="0" applyBorder="0" applyAlignment="0" applyProtection="0"/>
    <xf numFmtId="0" fontId="26" fillId="0" borderId="0"/>
    <xf numFmtId="0" fontId="21" fillId="0" borderId="0"/>
    <xf numFmtId="0" fontId="21" fillId="49" borderId="0" applyNumberFormat="0" applyBorder="0" applyAlignment="0" applyProtection="0"/>
    <xf numFmtId="0" fontId="31" fillId="0" borderId="0"/>
    <xf numFmtId="0" fontId="26" fillId="0" borderId="0"/>
    <xf numFmtId="0" fontId="68" fillId="60" borderId="0" applyNumberFormat="0" applyBorder="0" applyAlignment="0" applyProtection="0"/>
    <xf numFmtId="0" fontId="31" fillId="0" borderId="0"/>
    <xf numFmtId="0" fontId="68" fillId="60" borderId="0" applyNumberFormat="0" applyBorder="0" applyAlignment="0" applyProtection="0"/>
    <xf numFmtId="0" fontId="68" fillId="60" borderId="0" applyNumberFormat="0" applyBorder="0" applyAlignment="0" applyProtection="0"/>
    <xf numFmtId="0" fontId="68" fillId="60" borderId="0" applyNumberFormat="0" applyBorder="0" applyAlignment="0" applyProtection="0"/>
    <xf numFmtId="0" fontId="68" fillId="60" borderId="0" applyNumberFormat="0" applyBorder="0" applyAlignment="0" applyProtection="0"/>
    <xf numFmtId="0" fontId="68" fillId="60" borderId="0" applyNumberFormat="0" applyBorder="0" applyAlignment="0" applyProtection="0"/>
    <xf numFmtId="0" fontId="68" fillId="60" borderId="0" applyNumberFormat="0" applyBorder="0" applyAlignment="0" applyProtection="0"/>
    <xf numFmtId="0" fontId="68" fillId="60" borderId="0" applyNumberFormat="0" applyBorder="0" applyAlignment="0" applyProtection="0"/>
    <xf numFmtId="0" fontId="68" fillId="60" borderId="0" applyNumberFormat="0" applyBorder="0" applyAlignment="0" applyProtection="0"/>
    <xf numFmtId="0" fontId="26" fillId="0" borderId="0"/>
    <xf numFmtId="0" fontId="26" fillId="0" borderId="0"/>
    <xf numFmtId="168" fontId="68" fillId="0" borderId="0" applyFont="0" applyFill="0" applyBorder="0" applyAlignment="0" applyProtection="0"/>
    <xf numFmtId="0" fontId="68" fillId="60" borderId="0" applyNumberFormat="0" applyBorder="0" applyAlignment="0" applyProtection="0"/>
    <xf numFmtId="0" fontId="68" fillId="60" borderId="0" applyNumberFormat="0" applyBorder="0" applyAlignment="0" applyProtection="0"/>
    <xf numFmtId="0" fontId="26" fillId="0" borderId="0"/>
    <xf numFmtId="0" fontId="26" fillId="0" borderId="0"/>
    <xf numFmtId="42" fontId="68" fillId="0" borderId="0" applyFont="0" applyFill="0" applyBorder="0" applyAlignment="0" applyProtection="0"/>
    <xf numFmtId="0" fontId="68" fillId="60" borderId="0" applyNumberFormat="0" applyBorder="0" applyAlignment="0" applyProtection="0"/>
    <xf numFmtId="0" fontId="68" fillId="60" borderId="0" applyNumberFormat="0" applyBorder="0" applyAlignment="0" applyProtection="0"/>
    <xf numFmtId="0" fontId="31" fillId="0" borderId="0"/>
    <xf numFmtId="0" fontId="68" fillId="60" borderId="0" applyNumberFormat="0" applyBorder="0" applyAlignment="0" applyProtection="0"/>
    <xf numFmtId="0" fontId="68" fillId="60" borderId="0" applyNumberFormat="0" applyBorder="0" applyAlignment="0" applyProtection="0"/>
    <xf numFmtId="0" fontId="31" fillId="0" borderId="0"/>
    <xf numFmtId="0" fontId="31" fillId="0" borderId="0"/>
    <xf numFmtId="0" fontId="68" fillId="60" borderId="0" applyNumberFormat="0" applyBorder="0" applyAlignment="0" applyProtection="0"/>
    <xf numFmtId="0" fontId="68" fillId="60" borderId="0" applyNumberFormat="0" applyBorder="0" applyAlignment="0" applyProtection="0"/>
    <xf numFmtId="0" fontId="26" fillId="0" borderId="0"/>
    <xf numFmtId="0" fontId="26" fillId="0" borderId="0"/>
    <xf numFmtId="168" fontId="68" fillId="0" borderId="0" applyFont="0" applyFill="0" applyBorder="0" applyAlignment="0" applyProtection="0"/>
    <xf numFmtId="0" fontId="68" fillId="60" borderId="0" applyNumberFormat="0" applyBorder="0" applyAlignment="0" applyProtection="0"/>
    <xf numFmtId="0" fontId="68" fillId="60" borderId="0" applyNumberFormat="0" applyBorder="0" applyAlignment="0" applyProtection="0"/>
    <xf numFmtId="0" fontId="68" fillId="60" borderId="0" applyNumberFormat="0" applyBorder="0" applyAlignment="0" applyProtection="0"/>
    <xf numFmtId="0" fontId="68" fillId="60" borderId="0" applyNumberFormat="0" applyBorder="0" applyAlignment="0" applyProtection="0"/>
    <xf numFmtId="0" fontId="31" fillId="0" borderId="0"/>
    <xf numFmtId="0" fontId="31" fillId="0" borderId="0"/>
    <xf numFmtId="42" fontId="68" fillId="0" borderId="0" applyFont="0" applyFill="0" applyBorder="0" applyAlignment="0" applyProtection="0"/>
    <xf numFmtId="0" fontId="26" fillId="0" borderId="0"/>
    <xf numFmtId="0" fontId="34" fillId="0" borderId="0"/>
    <xf numFmtId="0" fontId="23" fillId="0" borderId="0" applyNumberFormat="0" applyFill="0" applyBorder="0" applyAlignment="0" applyProtection="0"/>
    <xf numFmtId="0" fontId="68" fillId="60" borderId="0" applyNumberFormat="0" applyBorder="0" applyAlignment="0" applyProtection="0"/>
    <xf numFmtId="0" fontId="68" fillId="60" borderId="0" applyNumberFormat="0" applyBorder="0" applyAlignment="0" applyProtection="0"/>
    <xf numFmtId="0" fontId="31" fillId="0" borderId="0"/>
    <xf numFmtId="0" fontId="26" fillId="0" borderId="0"/>
    <xf numFmtId="0" fontId="26" fillId="0" borderId="0"/>
    <xf numFmtId="0" fontId="31" fillId="0" borderId="0"/>
    <xf numFmtId="0" fontId="31" fillId="0" borderId="0"/>
    <xf numFmtId="0" fontId="26" fillId="0" borderId="0"/>
    <xf numFmtId="168" fontId="68" fillId="0" borderId="0" applyFont="0" applyFill="0" applyBorder="0" applyAlignment="0" applyProtection="0"/>
    <xf numFmtId="0" fontId="23" fillId="0" borderId="0" applyNumberFormat="0" applyFill="0" applyBorder="0" applyAlignment="0" applyProtection="0"/>
    <xf numFmtId="0" fontId="68" fillId="60" borderId="0" applyNumberFormat="0" applyBorder="0" applyAlignment="0" applyProtection="0"/>
    <xf numFmtId="0" fontId="68" fillId="60" borderId="0" applyNumberFormat="0" applyBorder="0" applyAlignment="0" applyProtection="0"/>
    <xf numFmtId="0" fontId="68" fillId="60" borderId="0" applyNumberFormat="0" applyBorder="0" applyAlignment="0" applyProtection="0"/>
    <xf numFmtId="0" fontId="68" fillId="60" borderId="0" applyNumberFormat="0" applyBorder="0" applyAlignment="0" applyProtection="0"/>
    <xf numFmtId="0" fontId="68" fillId="60" borderId="0" applyNumberFormat="0" applyBorder="0" applyAlignment="0" applyProtection="0"/>
    <xf numFmtId="0" fontId="68" fillId="60" borderId="0" applyNumberFormat="0" applyBorder="0" applyAlignment="0" applyProtection="0"/>
    <xf numFmtId="0" fontId="68" fillId="60" borderId="0" applyNumberFormat="0" applyBorder="0" applyAlignment="0" applyProtection="0"/>
    <xf numFmtId="0" fontId="68" fillId="60" borderId="0" applyNumberFormat="0" applyBorder="0" applyAlignment="0" applyProtection="0"/>
    <xf numFmtId="0" fontId="26" fillId="0" borderId="0"/>
    <xf numFmtId="0" fontId="68" fillId="60" borderId="0" applyNumberFormat="0" applyBorder="0" applyAlignment="0" applyProtection="0"/>
    <xf numFmtId="0" fontId="68" fillId="60" borderId="0" applyNumberFormat="0" applyBorder="0" applyAlignment="0" applyProtection="0"/>
    <xf numFmtId="0" fontId="26" fillId="0" borderId="0"/>
    <xf numFmtId="0" fontId="68" fillId="60" borderId="0" applyNumberFormat="0" applyBorder="0" applyAlignment="0" applyProtection="0"/>
    <xf numFmtId="0" fontId="68" fillId="60" borderId="0" applyNumberFormat="0" applyBorder="0" applyAlignment="0" applyProtection="0"/>
    <xf numFmtId="0" fontId="26" fillId="0" borderId="0"/>
    <xf numFmtId="0" fontId="26" fillId="0" borderId="0"/>
    <xf numFmtId="0" fontId="68" fillId="60" borderId="0" applyNumberFormat="0" applyBorder="0" applyAlignment="0" applyProtection="0"/>
    <xf numFmtId="0" fontId="68" fillId="60" borderId="0" applyNumberFormat="0" applyBorder="0" applyAlignment="0" applyProtection="0"/>
    <xf numFmtId="0" fontId="68" fillId="60" borderId="0" applyNumberFormat="0" applyBorder="0" applyAlignment="0" applyProtection="0"/>
    <xf numFmtId="0" fontId="68" fillId="60" borderId="0" applyNumberFormat="0" applyBorder="0" applyAlignment="0" applyProtection="0"/>
    <xf numFmtId="0" fontId="26" fillId="0" borderId="0"/>
    <xf numFmtId="0" fontId="26" fillId="0" borderId="0"/>
    <xf numFmtId="0" fontId="26" fillId="0" borderId="0"/>
    <xf numFmtId="0" fontId="68" fillId="60" borderId="0" applyNumberFormat="0" applyBorder="0" applyAlignment="0" applyProtection="0"/>
    <xf numFmtId="0" fontId="72" fillId="60" borderId="0" applyNumberFormat="0" applyBorder="0" applyAlignment="0" applyProtection="0"/>
    <xf numFmtId="0" fontId="68" fillId="60" borderId="0" applyNumberFormat="0" applyBorder="0" applyAlignment="0" applyProtection="0"/>
    <xf numFmtId="0" fontId="72" fillId="60" borderId="0" applyNumberFormat="0" applyBorder="0" applyAlignment="0" applyProtection="0"/>
    <xf numFmtId="0" fontId="21" fillId="49" borderId="0" applyNumberFormat="0" applyBorder="0" applyAlignment="0" applyProtection="0"/>
    <xf numFmtId="0" fontId="68" fillId="60" borderId="0" applyNumberFormat="0" applyBorder="0" applyAlignment="0" applyProtection="0"/>
    <xf numFmtId="0" fontId="68" fillId="84" borderId="0" applyNumberFormat="0" applyBorder="0" applyAlignment="0" applyProtection="0"/>
    <xf numFmtId="0" fontId="26" fillId="0" borderId="0"/>
    <xf numFmtId="0" fontId="68" fillId="60" borderId="0" applyNumberFormat="0" applyBorder="0" applyAlignment="0" applyProtection="0"/>
    <xf numFmtId="0" fontId="31" fillId="0" borderId="0"/>
    <xf numFmtId="0" fontId="31" fillId="0" borderId="0"/>
    <xf numFmtId="0" fontId="26" fillId="0" borderId="0"/>
    <xf numFmtId="0" fontId="21" fillId="0" borderId="0"/>
    <xf numFmtId="0" fontId="72" fillId="60" borderId="0" applyNumberFormat="0" applyBorder="0" applyAlignment="0" applyProtection="0"/>
    <xf numFmtId="0" fontId="26" fillId="0" borderId="0"/>
    <xf numFmtId="0" fontId="21" fillId="0" borderId="0"/>
    <xf numFmtId="0" fontId="21" fillId="49" borderId="0" applyNumberFormat="0" applyBorder="0" applyAlignment="0" applyProtection="0"/>
    <xf numFmtId="42" fontId="68" fillId="0" borderId="0" applyFont="0" applyFill="0" applyBorder="0" applyAlignment="0" applyProtection="0"/>
    <xf numFmtId="0" fontId="31" fillId="0" borderId="0"/>
    <xf numFmtId="0" fontId="21" fillId="0" borderId="0"/>
    <xf numFmtId="0" fontId="21" fillId="49" borderId="0" applyNumberFormat="0" applyBorder="0" applyAlignment="0" applyProtection="0"/>
    <xf numFmtId="0" fontId="68" fillId="60" borderId="0" applyNumberFormat="0" applyBorder="0" applyAlignment="0" applyProtection="0"/>
    <xf numFmtId="0" fontId="68" fillId="60" borderId="0" applyNumberFormat="0" applyBorder="0" applyAlignment="0" applyProtection="0"/>
    <xf numFmtId="0" fontId="68" fillId="60" borderId="0" applyNumberFormat="0" applyBorder="0" applyAlignment="0" applyProtection="0"/>
    <xf numFmtId="0" fontId="68" fillId="60" borderId="0" applyNumberFormat="0" applyBorder="0" applyAlignment="0" applyProtection="0"/>
    <xf numFmtId="0" fontId="68" fillId="60" borderId="0" applyNumberFormat="0" applyBorder="0" applyAlignment="0" applyProtection="0"/>
    <xf numFmtId="0" fontId="26" fillId="0" borderId="0"/>
    <xf numFmtId="0" fontId="26" fillId="0" borderId="0"/>
    <xf numFmtId="0" fontId="68" fillId="60" borderId="0" applyNumberFormat="0" applyBorder="0" applyAlignment="0" applyProtection="0"/>
    <xf numFmtId="0" fontId="68" fillId="60" borderId="0" applyNumberFormat="0" applyBorder="0" applyAlignment="0" applyProtection="0"/>
    <xf numFmtId="0" fontId="68" fillId="60" borderId="0" applyNumberFormat="0" applyBorder="0" applyAlignment="0" applyProtection="0"/>
    <xf numFmtId="0" fontId="68" fillId="60" borderId="0" applyNumberFormat="0" applyBorder="0" applyAlignment="0" applyProtection="0"/>
    <xf numFmtId="0" fontId="26" fillId="0" borderId="0"/>
    <xf numFmtId="0" fontId="68" fillId="60" borderId="0" applyNumberFormat="0" applyBorder="0" applyAlignment="0" applyProtection="0"/>
    <xf numFmtId="0" fontId="68" fillId="60" borderId="0" applyNumberFormat="0" applyBorder="0" applyAlignment="0" applyProtection="0"/>
    <xf numFmtId="0" fontId="68" fillId="60" borderId="0" applyNumberFormat="0" applyBorder="0" applyAlignment="0" applyProtection="0"/>
    <xf numFmtId="0" fontId="68" fillId="60" borderId="0" applyNumberFormat="0" applyBorder="0" applyAlignment="0" applyProtection="0"/>
    <xf numFmtId="0" fontId="68" fillId="60" borderId="0" applyNumberFormat="0" applyBorder="0" applyAlignment="0" applyProtection="0"/>
    <xf numFmtId="0" fontId="68" fillId="60" borderId="0" applyNumberFormat="0" applyBorder="0" applyAlignment="0" applyProtection="0"/>
    <xf numFmtId="0" fontId="68" fillId="60" borderId="0" applyNumberFormat="0" applyBorder="0" applyAlignment="0" applyProtection="0"/>
    <xf numFmtId="0" fontId="68" fillId="60" borderId="0" applyNumberFormat="0" applyBorder="0" applyAlignment="0" applyProtection="0"/>
    <xf numFmtId="0" fontId="26" fillId="0" borderId="0"/>
    <xf numFmtId="0" fontId="68" fillId="60" borderId="0" applyNumberFormat="0" applyBorder="0" applyAlignment="0" applyProtection="0"/>
    <xf numFmtId="0" fontId="68" fillId="60" borderId="0" applyNumberFormat="0" applyBorder="0" applyAlignment="0" applyProtection="0"/>
    <xf numFmtId="0" fontId="68" fillId="60" borderId="0" applyNumberFormat="0" applyBorder="0" applyAlignment="0" applyProtection="0"/>
    <xf numFmtId="0" fontId="68" fillId="60" borderId="0" applyNumberFormat="0" applyBorder="0" applyAlignment="0" applyProtection="0"/>
    <xf numFmtId="0" fontId="68" fillId="60" borderId="0" applyNumberFormat="0" applyBorder="0" applyAlignment="0" applyProtection="0"/>
    <xf numFmtId="0" fontId="68" fillId="60" borderId="0" applyNumberFormat="0" applyBorder="0" applyAlignment="0" applyProtection="0"/>
    <xf numFmtId="0" fontId="68" fillId="60" borderId="0" applyNumberFormat="0" applyBorder="0" applyAlignment="0" applyProtection="0"/>
    <xf numFmtId="0" fontId="68" fillId="60" borderId="0" applyNumberFormat="0" applyBorder="0" applyAlignment="0" applyProtection="0"/>
    <xf numFmtId="0" fontId="68" fillId="60" borderId="0" applyNumberFormat="0" applyBorder="0" applyAlignment="0" applyProtection="0"/>
    <xf numFmtId="0" fontId="68" fillId="60" borderId="0" applyNumberFormat="0" applyBorder="0" applyAlignment="0" applyProtection="0"/>
    <xf numFmtId="0" fontId="68" fillId="60" borderId="0" applyNumberFormat="0" applyBorder="0" applyAlignment="0" applyProtection="0"/>
    <xf numFmtId="0" fontId="68" fillId="60" borderId="0" applyNumberFormat="0" applyBorder="0" applyAlignment="0" applyProtection="0"/>
    <xf numFmtId="0" fontId="68" fillId="60" borderId="0" applyNumberFormat="0" applyBorder="0" applyAlignment="0" applyProtection="0"/>
    <xf numFmtId="0" fontId="68" fillId="60" borderId="0" applyNumberFormat="0" applyBorder="0" applyAlignment="0" applyProtection="0"/>
    <xf numFmtId="0" fontId="26" fillId="0" borderId="0"/>
    <xf numFmtId="0" fontId="26" fillId="0" borderId="0"/>
    <xf numFmtId="0" fontId="68" fillId="60" borderId="0" applyNumberFormat="0" applyBorder="0" applyAlignment="0" applyProtection="0"/>
    <xf numFmtId="0" fontId="68" fillId="60" borderId="0" applyNumberFormat="0" applyBorder="0" applyAlignment="0" applyProtection="0"/>
    <xf numFmtId="0" fontId="31" fillId="0" borderId="0"/>
    <xf numFmtId="0" fontId="31" fillId="0" borderId="0"/>
    <xf numFmtId="0" fontId="26" fillId="0" borderId="0"/>
    <xf numFmtId="0" fontId="68" fillId="60" borderId="0" applyNumberFormat="0" applyBorder="0" applyAlignment="0" applyProtection="0"/>
    <xf numFmtId="0" fontId="68" fillId="60" borderId="0" applyNumberFormat="0" applyBorder="0" applyAlignment="0" applyProtection="0"/>
    <xf numFmtId="0" fontId="26" fillId="0" borderId="0"/>
    <xf numFmtId="0" fontId="26" fillId="0" borderId="0"/>
    <xf numFmtId="0" fontId="68" fillId="60" borderId="0" applyNumberFormat="0" applyBorder="0" applyAlignment="0" applyProtection="0"/>
    <xf numFmtId="0" fontId="68" fillId="60" borderId="0" applyNumberFormat="0" applyBorder="0" applyAlignment="0" applyProtection="0"/>
    <xf numFmtId="0" fontId="26" fillId="0" borderId="0"/>
    <xf numFmtId="0" fontId="26" fillId="0" borderId="0"/>
    <xf numFmtId="0" fontId="31" fillId="0" borderId="0"/>
    <xf numFmtId="0" fontId="68" fillId="60" borderId="0" applyNumberFormat="0" applyBorder="0" applyAlignment="0" applyProtection="0"/>
    <xf numFmtId="0" fontId="68" fillId="60" borderId="0" applyNumberFormat="0" applyBorder="0" applyAlignment="0" applyProtection="0"/>
    <xf numFmtId="0" fontId="68" fillId="84" borderId="0" applyNumberFormat="0" applyBorder="0" applyAlignment="0" applyProtection="0"/>
    <xf numFmtId="0" fontId="68" fillId="84" borderId="0" applyNumberFormat="0" applyBorder="0" applyAlignment="0" applyProtection="0"/>
    <xf numFmtId="0" fontId="68" fillId="60" borderId="0" applyNumberFormat="0" applyBorder="0" applyAlignment="0" applyProtection="0"/>
    <xf numFmtId="0" fontId="68" fillId="60" borderId="0" applyNumberFormat="0" applyBorder="0" applyAlignment="0" applyProtection="0"/>
    <xf numFmtId="0" fontId="68" fillId="60" borderId="0" applyNumberFormat="0" applyBorder="0" applyAlignment="0" applyProtection="0"/>
    <xf numFmtId="0" fontId="68" fillId="60" borderId="0" applyNumberFormat="0" applyBorder="0" applyAlignment="0" applyProtection="0"/>
    <xf numFmtId="0" fontId="68" fillId="60" borderId="0" applyNumberFormat="0" applyBorder="0" applyAlignment="0" applyProtection="0"/>
    <xf numFmtId="0" fontId="68" fillId="60" borderId="0" applyNumberFormat="0" applyBorder="0" applyAlignment="0" applyProtection="0"/>
    <xf numFmtId="0" fontId="26" fillId="0" borderId="0"/>
    <xf numFmtId="0" fontId="68" fillId="60" borderId="0" applyNumberFormat="0" applyBorder="0" applyAlignment="0" applyProtection="0"/>
    <xf numFmtId="0" fontId="68" fillId="60" borderId="0" applyNumberFormat="0" applyBorder="0" applyAlignment="0" applyProtection="0"/>
    <xf numFmtId="0" fontId="68" fillId="60" borderId="0" applyNumberFormat="0" applyBorder="0" applyAlignment="0" applyProtection="0"/>
    <xf numFmtId="0" fontId="68" fillId="60" borderId="0" applyNumberFormat="0" applyBorder="0" applyAlignment="0" applyProtection="0"/>
    <xf numFmtId="0" fontId="68" fillId="60" borderId="0" applyNumberFormat="0" applyBorder="0" applyAlignment="0" applyProtection="0"/>
    <xf numFmtId="0" fontId="68" fillId="60" borderId="0" applyNumberFormat="0" applyBorder="0" applyAlignment="0" applyProtection="0"/>
    <xf numFmtId="0" fontId="72" fillId="60" borderId="0" applyNumberFormat="0" applyBorder="0" applyAlignment="0" applyProtection="0"/>
    <xf numFmtId="0" fontId="68" fillId="60" borderId="0" applyNumberFormat="0" applyBorder="0" applyAlignment="0" applyProtection="0"/>
    <xf numFmtId="0" fontId="68" fillId="60" borderId="0" applyNumberFormat="0" applyBorder="0" applyAlignment="0" applyProtection="0"/>
    <xf numFmtId="0" fontId="72" fillId="60" borderId="0" applyNumberFormat="0" applyBorder="0" applyAlignment="0" applyProtection="0"/>
    <xf numFmtId="0" fontId="21" fillId="49" borderId="0" applyNumberFormat="0" applyBorder="0" applyAlignment="0" applyProtection="0"/>
    <xf numFmtId="0" fontId="26" fillId="0" borderId="0"/>
    <xf numFmtId="0" fontId="68" fillId="0" borderId="0" applyNumberFormat="0" applyFont="0" applyFill="0" applyBorder="0" applyAlignment="0" applyProtection="0"/>
    <xf numFmtId="0" fontId="68" fillId="60" borderId="0" applyNumberFormat="0" applyBorder="0" applyAlignment="0" applyProtection="0"/>
    <xf numFmtId="0" fontId="31" fillId="0" borderId="0"/>
    <xf numFmtId="0" fontId="68" fillId="60" borderId="0" applyNumberFormat="0" applyBorder="0" applyAlignment="0" applyProtection="0"/>
    <xf numFmtId="0" fontId="68" fillId="60" borderId="0" applyNumberFormat="0" applyBorder="0" applyAlignment="0" applyProtection="0"/>
    <xf numFmtId="0" fontId="72" fillId="60" borderId="0" applyNumberFormat="0" applyBorder="0" applyAlignment="0" applyProtection="0"/>
    <xf numFmtId="0" fontId="21" fillId="49" borderId="0" applyNumberFormat="0" applyBorder="0" applyAlignment="0" applyProtection="0"/>
    <xf numFmtId="0" fontId="26" fillId="0" borderId="0"/>
    <xf numFmtId="0" fontId="68" fillId="60" borderId="0" applyNumberFormat="0" applyBorder="0" applyAlignment="0" applyProtection="0"/>
    <xf numFmtId="42" fontId="68" fillId="0" borderId="0" applyFont="0" applyFill="0" applyBorder="0" applyAlignment="0" applyProtection="0"/>
    <xf numFmtId="0" fontId="26" fillId="0" borderId="0"/>
    <xf numFmtId="0" fontId="21" fillId="49" borderId="0" applyNumberFormat="0" applyBorder="0" applyAlignment="0" applyProtection="0"/>
    <xf numFmtId="0" fontId="68" fillId="60" borderId="0" applyNumberFormat="0" applyBorder="0" applyAlignment="0" applyProtection="0"/>
    <xf numFmtId="0" fontId="26" fillId="0" borderId="0"/>
    <xf numFmtId="0" fontId="26" fillId="0" borderId="0"/>
    <xf numFmtId="0" fontId="68" fillId="60" borderId="0" applyNumberFormat="0" applyBorder="0" applyAlignment="0" applyProtection="0"/>
    <xf numFmtId="0" fontId="31" fillId="0" borderId="0"/>
    <xf numFmtId="0" fontId="68" fillId="60" borderId="0" applyNumberFormat="0" applyBorder="0" applyAlignment="0" applyProtection="0"/>
    <xf numFmtId="0" fontId="31" fillId="0" borderId="0"/>
    <xf numFmtId="0" fontId="68" fillId="60" borderId="0" applyNumberFormat="0" applyBorder="0" applyAlignment="0" applyProtection="0"/>
    <xf numFmtId="0" fontId="68" fillId="60" borderId="0" applyNumberFormat="0" applyBorder="0" applyAlignment="0" applyProtection="0"/>
    <xf numFmtId="0" fontId="26" fillId="0" borderId="0"/>
    <xf numFmtId="0" fontId="68" fillId="60" borderId="0" applyNumberFormat="0" applyBorder="0" applyAlignment="0" applyProtection="0"/>
    <xf numFmtId="0" fontId="68" fillId="60" borderId="0" applyNumberFormat="0" applyBorder="0" applyAlignment="0" applyProtection="0"/>
    <xf numFmtId="0" fontId="31" fillId="0" borderId="0"/>
    <xf numFmtId="0" fontId="68" fillId="60" borderId="0" applyNumberFormat="0" applyBorder="0" applyAlignment="0" applyProtection="0"/>
    <xf numFmtId="0" fontId="68" fillId="60" borderId="0" applyNumberFormat="0" applyBorder="0" applyAlignment="0" applyProtection="0"/>
    <xf numFmtId="0" fontId="26" fillId="0" borderId="0"/>
    <xf numFmtId="0" fontId="68" fillId="60" borderId="0" applyNumberFormat="0" applyBorder="0" applyAlignment="0" applyProtection="0"/>
    <xf numFmtId="0" fontId="31" fillId="0" borderId="0"/>
    <xf numFmtId="0" fontId="26" fillId="0" borderId="0"/>
    <xf numFmtId="0" fontId="68" fillId="60" borderId="0" applyNumberFormat="0" applyBorder="0" applyAlignment="0" applyProtection="0"/>
    <xf numFmtId="0" fontId="68" fillId="60" borderId="0" applyNumberFormat="0" applyBorder="0" applyAlignment="0" applyProtection="0"/>
    <xf numFmtId="0" fontId="26" fillId="0" borderId="0"/>
    <xf numFmtId="0" fontId="68" fillId="60" borderId="0" applyNumberFormat="0" applyBorder="0" applyAlignment="0" applyProtection="0"/>
    <xf numFmtId="0" fontId="68" fillId="60" borderId="0" applyNumberFormat="0" applyBorder="0" applyAlignment="0" applyProtection="0"/>
    <xf numFmtId="0" fontId="31" fillId="0" borderId="0"/>
    <xf numFmtId="0" fontId="68" fillId="60" borderId="0" applyNumberFormat="0" applyBorder="0" applyAlignment="0" applyProtection="0"/>
    <xf numFmtId="0" fontId="68" fillId="60" borderId="0" applyNumberFormat="0" applyBorder="0" applyAlignment="0" applyProtection="0"/>
    <xf numFmtId="0" fontId="31" fillId="0" borderId="0"/>
    <xf numFmtId="0" fontId="68" fillId="60" borderId="0" applyNumberFormat="0" applyBorder="0" applyAlignment="0" applyProtection="0"/>
    <xf numFmtId="0" fontId="31" fillId="0" borderId="0"/>
    <xf numFmtId="0" fontId="31" fillId="0" borderId="0"/>
    <xf numFmtId="0" fontId="68" fillId="60" borderId="0" applyNumberFormat="0" applyBorder="0" applyAlignment="0" applyProtection="0"/>
    <xf numFmtId="0" fontId="68" fillId="60" borderId="0" applyNumberFormat="0" applyBorder="0" applyAlignment="0" applyProtection="0"/>
    <xf numFmtId="0" fontId="31" fillId="0" borderId="0"/>
    <xf numFmtId="0" fontId="26" fillId="0" borderId="0"/>
    <xf numFmtId="0" fontId="26" fillId="0" borderId="0"/>
    <xf numFmtId="0" fontId="68" fillId="60" borderId="0" applyNumberFormat="0" applyBorder="0" applyAlignment="0" applyProtection="0"/>
    <xf numFmtId="0" fontId="31" fillId="0" borderId="0"/>
    <xf numFmtId="0" fontId="31" fillId="0" borderId="0"/>
    <xf numFmtId="0" fontId="26" fillId="0" borderId="0"/>
    <xf numFmtId="0" fontId="26" fillId="0" borderId="0"/>
    <xf numFmtId="0" fontId="31" fillId="0" borderId="0"/>
    <xf numFmtId="0" fontId="26" fillId="0" borderId="0"/>
    <xf numFmtId="0" fontId="26" fillId="0" borderId="0"/>
    <xf numFmtId="0" fontId="26" fillId="0" borderId="0"/>
    <xf numFmtId="0" fontId="68" fillId="60" borderId="0" applyNumberFormat="0" applyBorder="0" applyAlignment="0" applyProtection="0"/>
    <xf numFmtId="0" fontId="26" fillId="0" borderId="0"/>
    <xf numFmtId="0" fontId="26" fillId="0" borderId="0"/>
    <xf numFmtId="0" fontId="26" fillId="0" borderId="0"/>
    <xf numFmtId="168" fontId="68" fillId="0" borderId="0" applyFont="0" applyFill="0" applyBorder="0" applyAlignment="0" applyProtection="0"/>
    <xf numFmtId="0" fontId="31" fillId="0" borderId="0"/>
    <xf numFmtId="0" fontId="68" fillId="60" borderId="0" applyNumberFormat="0" applyBorder="0" applyAlignment="0" applyProtection="0"/>
    <xf numFmtId="0" fontId="68" fillId="60" borderId="0" applyNumberFormat="0" applyBorder="0" applyAlignment="0" applyProtection="0"/>
    <xf numFmtId="0" fontId="31" fillId="0" borderId="0"/>
    <xf numFmtId="0" fontId="68" fillId="25" borderId="0" applyNumberFormat="0" applyBorder="0" applyAlignment="0" applyProtection="0"/>
    <xf numFmtId="0" fontId="68" fillId="25" borderId="0" applyNumberFormat="0" applyBorder="0" applyAlignment="0" applyProtection="0"/>
    <xf numFmtId="0" fontId="31" fillId="0" borderId="0"/>
    <xf numFmtId="0" fontId="68" fillId="60" borderId="0" applyNumberFormat="0" applyBorder="0" applyAlignment="0" applyProtection="0"/>
    <xf numFmtId="0" fontId="68" fillId="60" borderId="0" applyNumberFormat="0" applyBorder="0" applyAlignment="0" applyProtection="0"/>
    <xf numFmtId="0" fontId="68" fillId="25" borderId="0" applyNumberFormat="0" applyBorder="0" applyAlignment="0" applyProtection="0"/>
    <xf numFmtId="0" fontId="26" fillId="0" borderId="0"/>
    <xf numFmtId="0" fontId="26" fillId="0" borderId="0"/>
    <xf numFmtId="0" fontId="26" fillId="0" borderId="0"/>
    <xf numFmtId="0" fontId="26" fillId="0" borderId="0"/>
    <xf numFmtId="0" fontId="68" fillId="71" borderId="0" applyNumberFormat="0" applyBorder="0" applyAlignment="0" applyProtection="0"/>
    <xf numFmtId="0" fontId="68" fillId="71" borderId="0" applyNumberFormat="0" applyBorder="0" applyAlignment="0" applyProtection="0"/>
    <xf numFmtId="0" fontId="26" fillId="0" borderId="0"/>
    <xf numFmtId="0" fontId="68" fillId="60" borderId="0" applyNumberFormat="0" applyBorder="0" applyAlignment="0" applyProtection="0"/>
    <xf numFmtId="0" fontId="21" fillId="0" borderId="0"/>
    <xf numFmtId="0" fontId="68" fillId="84" borderId="0" applyNumberFormat="0" applyBorder="0" applyAlignment="0" applyProtection="0"/>
    <xf numFmtId="0" fontId="68" fillId="84" borderId="0" applyNumberFormat="0" applyBorder="0" applyAlignment="0" applyProtection="0"/>
    <xf numFmtId="168" fontId="68" fillId="0" borderId="0" applyFont="0" applyFill="0" applyBorder="0" applyAlignment="0" applyProtection="0"/>
    <xf numFmtId="0" fontId="68" fillId="60" borderId="0" applyNumberFormat="0" applyBorder="0" applyAlignment="0" applyProtection="0"/>
    <xf numFmtId="0" fontId="31" fillId="0" borderId="0"/>
    <xf numFmtId="0" fontId="31" fillId="0" borderId="0"/>
    <xf numFmtId="0" fontId="68" fillId="60" borderId="0" applyNumberFormat="0" applyBorder="0" applyAlignment="0" applyProtection="0"/>
    <xf numFmtId="0" fontId="68" fillId="60" borderId="0" applyNumberFormat="0" applyBorder="0" applyAlignment="0" applyProtection="0"/>
    <xf numFmtId="0" fontId="26" fillId="0" borderId="0"/>
    <xf numFmtId="0" fontId="26" fillId="0" borderId="0"/>
    <xf numFmtId="0" fontId="26" fillId="0" borderId="0"/>
    <xf numFmtId="0" fontId="31" fillId="0" borderId="0"/>
    <xf numFmtId="0" fontId="68" fillId="60" borderId="0" applyNumberFormat="0" applyBorder="0" applyAlignment="0" applyProtection="0"/>
    <xf numFmtId="0" fontId="72" fillId="60" borderId="0" applyNumberFormat="0" applyBorder="0" applyAlignment="0" applyProtection="0"/>
    <xf numFmtId="0" fontId="68" fillId="60" borderId="0" applyNumberFormat="0" applyBorder="0" applyAlignment="0" applyProtection="0"/>
    <xf numFmtId="0" fontId="68" fillId="84" borderId="0" applyNumberFormat="0" applyBorder="0" applyAlignment="0" applyProtection="0"/>
    <xf numFmtId="0" fontId="68" fillId="84" borderId="0" applyNumberFormat="0" applyBorder="0" applyAlignment="0" applyProtection="0"/>
    <xf numFmtId="0" fontId="68" fillId="60" borderId="0" applyNumberFormat="0" applyBorder="0" applyAlignment="0" applyProtection="0"/>
    <xf numFmtId="0" fontId="26" fillId="0" borderId="0"/>
    <xf numFmtId="0" fontId="68" fillId="84" borderId="0" applyNumberFormat="0" applyBorder="0" applyAlignment="0" applyProtection="0"/>
    <xf numFmtId="0" fontId="68" fillId="84" borderId="0" applyNumberFormat="0" applyBorder="0" applyAlignment="0" applyProtection="0"/>
    <xf numFmtId="0" fontId="68" fillId="60" borderId="0" applyNumberFormat="0" applyBorder="0" applyAlignment="0" applyProtection="0"/>
    <xf numFmtId="0" fontId="68" fillId="84" borderId="0" applyNumberFormat="0" applyBorder="0" applyAlignment="0" applyProtection="0"/>
    <xf numFmtId="0" fontId="72" fillId="60" borderId="0" applyNumberFormat="0" applyBorder="0" applyAlignment="0" applyProtection="0"/>
    <xf numFmtId="0" fontId="68" fillId="60" borderId="0" applyNumberFormat="0" applyBorder="0" applyAlignment="0" applyProtection="0"/>
    <xf numFmtId="0" fontId="72" fillId="60" borderId="0" applyNumberFormat="0" applyBorder="0" applyAlignment="0" applyProtection="0"/>
    <xf numFmtId="0" fontId="21" fillId="49" borderId="0" applyNumberFormat="0" applyBorder="0" applyAlignment="0" applyProtection="0"/>
    <xf numFmtId="0" fontId="23" fillId="0" borderId="0" applyNumberFormat="0" applyFill="0" applyBorder="0" applyAlignment="0" applyProtection="0"/>
    <xf numFmtId="0" fontId="26" fillId="0" borderId="0"/>
    <xf numFmtId="0" fontId="26" fillId="0" borderId="0"/>
    <xf numFmtId="0" fontId="68" fillId="60" borderId="0" applyNumberFormat="0" applyBorder="0" applyAlignment="0" applyProtection="0"/>
    <xf numFmtId="0" fontId="68" fillId="60" borderId="0" applyNumberFormat="0" applyBorder="0" applyAlignment="0" applyProtection="0"/>
    <xf numFmtId="0" fontId="68" fillId="60" borderId="0" applyNumberFormat="0" applyBorder="0" applyAlignment="0" applyProtection="0"/>
    <xf numFmtId="0" fontId="72" fillId="60" borderId="0" applyNumberFormat="0" applyBorder="0" applyAlignment="0" applyProtection="0"/>
    <xf numFmtId="0" fontId="21" fillId="49" borderId="0" applyNumberFormat="0" applyBorder="0" applyAlignment="0" applyProtection="0"/>
    <xf numFmtId="0" fontId="68" fillId="60" borderId="0" applyNumberFormat="0" applyBorder="0" applyAlignment="0" applyProtection="0"/>
    <xf numFmtId="0" fontId="31" fillId="0" borderId="0"/>
    <xf numFmtId="0" fontId="31" fillId="0" borderId="0"/>
    <xf numFmtId="42" fontId="68" fillId="0" borderId="0" applyFont="0" applyFill="0" applyBorder="0" applyAlignment="0" applyProtection="0"/>
    <xf numFmtId="0" fontId="26" fillId="0" borderId="0"/>
    <xf numFmtId="0" fontId="21" fillId="49" borderId="0" applyNumberFormat="0" applyBorder="0" applyAlignment="0" applyProtection="0"/>
    <xf numFmtId="0" fontId="31" fillId="0" borderId="0"/>
    <xf numFmtId="0" fontId="68" fillId="60" borderId="0" applyNumberFormat="0" applyBorder="0" applyAlignment="0" applyProtection="0"/>
    <xf numFmtId="0" fontId="68" fillId="60" borderId="0" applyNumberFormat="0" applyBorder="0" applyAlignment="0" applyProtection="0"/>
    <xf numFmtId="0" fontId="26" fillId="0" borderId="0"/>
    <xf numFmtId="0" fontId="31" fillId="0" borderId="0"/>
    <xf numFmtId="0" fontId="68" fillId="60" borderId="0" applyNumberFormat="0" applyBorder="0" applyAlignment="0" applyProtection="0"/>
    <xf numFmtId="0" fontId="68" fillId="60" borderId="0" applyNumberFormat="0" applyBorder="0" applyAlignment="0" applyProtection="0"/>
    <xf numFmtId="0" fontId="31" fillId="0" borderId="0"/>
    <xf numFmtId="0" fontId="31" fillId="0" borderId="0"/>
    <xf numFmtId="0" fontId="26" fillId="0" borderId="0"/>
    <xf numFmtId="0" fontId="26" fillId="0" borderId="0"/>
    <xf numFmtId="0" fontId="31" fillId="0" borderId="0"/>
    <xf numFmtId="0" fontId="68" fillId="60" borderId="0" applyNumberFormat="0" applyBorder="0" applyAlignment="0" applyProtection="0"/>
    <xf numFmtId="0" fontId="68" fillId="60" borderId="0" applyNumberFormat="0" applyBorder="0" applyAlignment="0" applyProtection="0"/>
    <xf numFmtId="0" fontId="26" fillId="0" borderId="0"/>
    <xf numFmtId="0" fontId="68" fillId="60" borderId="0" applyNumberFormat="0" applyBorder="0" applyAlignment="0" applyProtection="0"/>
    <xf numFmtId="0" fontId="68" fillId="60" borderId="0" applyNumberFormat="0" applyBorder="0" applyAlignment="0" applyProtection="0"/>
    <xf numFmtId="0" fontId="23" fillId="0" borderId="0" applyNumberFormat="0" applyFill="0" applyBorder="0" applyAlignment="0" applyProtection="0"/>
    <xf numFmtId="0" fontId="31" fillId="0" borderId="0"/>
    <xf numFmtId="0" fontId="68" fillId="60" borderId="0" applyNumberFormat="0" applyBorder="0" applyAlignment="0" applyProtection="0"/>
    <xf numFmtId="0" fontId="68" fillId="60" borderId="0" applyNumberFormat="0" applyBorder="0" applyAlignment="0" applyProtection="0"/>
    <xf numFmtId="0" fontId="23" fillId="0" borderId="0" applyNumberFormat="0" applyFill="0" applyBorder="0" applyAlignment="0" applyProtection="0"/>
    <xf numFmtId="0" fontId="26" fillId="0" borderId="0"/>
    <xf numFmtId="0" fontId="68" fillId="60" borderId="0" applyNumberFormat="0" applyBorder="0" applyAlignment="0" applyProtection="0"/>
    <xf numFmtId="0" fontId="68" fillId="60" borderId="0" applyNumberFormat="0" applyBorder="0" applyAlignment="0" applyProtection="0"/>
    <xf numFmtId="0" fontId="31" fillId="0" borderId="0"/>
    <xf numFmtId="0" fontId="26" fillId="0" borderId="0"/>
    <xf numFmtId="0" fontId="26" fillId="0" borderId="0"/>
    <xf numFmtId="0" fontId="26" fillId="0" borderId="0"/>
    <xf numFmtId="0" fontId="26" fillId="0" borderId="0"/>
    <xf numFmtId="0" fontId="68" fillId="60" borderId="0" applyNumberFormat="0" applyBorder="0" applyAlignment="0" applyProtection="0"/>
    <xf numFmtId="0" fontId="68" fillId="60" borderId="0" applyNumberFormat="0" applyBorder="0" applyAlignment="0" applyProtection="0"/>
    <xf numFmtId="0" fontId="23" fillId="0" borderId="0" applyNumberFormat="0" applyFill="0" applyBorder="0" applyAlignment="0" applyProtection="0"/>
    <xf numFmtId="0" fontId="21" fillId="0" borderId="0"/>
    <xf numFmtId="0" fontId="31" fillId="0" borderId="0"/>
    <xf numFmtId="0" fontId="68" fillId="60" borderId="0" applyNumberFormat="0" applyBorder="0" applyAlignment="0" applyProtection="0"/>
    <xf numFmtId="0" fontId="68" fillId="60" borderId="0" applyNumberFormat="0" applyBorder="0" applyAlignment="0" applyProtection="0"/>
    <xf numFmtId="0" fontId="68" fillId="84" borderId="0" applyNumberFormat="0" applyBorder="0" applyAlignment="0" applyProtection="0"/>
    <xf numFmtId="0" fontId="31" fillId="0" borderId="0"/>
    <xf numFmtId="0" fontId="31" fillId="0" borderId="0"/>
    <xf numFmtId="0" fontId="26" fillId="0" borderId="0"/>
    <xf numFmtId="0" fontId="31" fillId="0" borderId="0"/>
    <xf numFmtId="0" fontId="31" fillId="0" borderId="0"/>
    <xf numFmtId="0" fontId="68" fillId="25" borderId="0" applyNumberFormat="0" applyBorder="0" applyAlignment="0" applyProtection="0"/>
    <xf numFmtId="0" fontId="31" fillId="0" borderId="0"/>
    <xf numFmtId="0" fontId="68" fillId="60" borderId="0" applyNumberFormat="0" applyBorder="0" applyAlignment="0" applyProtection="0"/>
    <xf numFmtId="0" fontId="68" fillId="60" borderId="0" applyNumberFormat="0" applyBorder="0" applyAlignment="0" applyProtection="0"/>
    <xf numFmtId="42" fontId="68" fillId="0" borderId="0" applyFont="0" applyFill="0" applyBorder="0" applyAlignment="0" applyProtection="0"/>
    <xf numFmtId="0" fontId="72" fillId="60" borderId="0" applyNumberFormat="0" applyBorder="0" applyAlignment="0" applyProtection="0"/>
    <xf numFmtId="0" fontId="26" fillId="0" borderId="0"/>
    <xf numFmtId="0" fontId="26" fillId="0" borderId="0"/>
    <xf numFmtId="0" fontId="72" fillId="60" borderId="0" applyNumberFormat="0" applyBorder="0" applyAlignment="0" applyProtection="0"/>
    <xf numFmtId="0" fontId="26" fillId="0" borderId="0"/>
    <xf numFmtId="0" fontId="26" fillId="0" borderId="0"/>
    <xf numFmtId="0" fontId="68" fillId="60" borderId="0" applyNumberFormat="0" applyBorder="0" applyAlignment="0" applyProtection="0"/>
    <xf numFmtId="0" fontId="68" fillId="60" borderId="0" applyNumberFormat="0" applyBorder="0" applyAlignment="0" applyProtection="0"/>
    <xf numFmtId="0" fontId="68" fillId="60" borderId="0" applyNumberFormat="0" applyBorder="0" applyAlignment="0" applyProtection="0"/>
    <xf numFmtId="0" fontId="31" fillId="0" borderId="0"/>
    <xf numFmtId="0" fontId="68" fillId="60" borderId="0" applyNumberFormat="0" applyBorder="0" applyAlignment="0" applyProtection="0"/>
    <xf numFmtId="0" fontId="31" fillId="0" borderId="0"/>
    <xf numFmtId="0" fontId="31" fillId="0" borderId="0"/>
    <xf numFmtId="233" fontId="26" fillId="0" borderId="0" applyFont="0" applyFill="0" applyBorder="0" applyAlignment="0" applyProtection="0"/>
    <xf numFmtId="0" fontId="68" fillId="60" borderId="0" applyNumberFormat="0" applyBorder="0" applyAlignment="0" applyProtection="0"/>
    <xf numFmtId="0" fontId="68" fillId="60" borderId="0" applyNumberFormat="0" applyBorder="0" applyAlignment="0" applyProtection="0"/>
    <xf numFmtId="42" fontId="68" fillId="0" borderId="0" applyFont="0" applyFill="0" applyBorder="0" applyAlignment="0" applyProtection="0"/>
    <xf numFmtId="0" fontId="26" fillId="0" borderId="0"/>
    <xf numFmtId="0" fontId="68" fillId="60" borderId="0" applyNumberFormat="0" applyBorder="0" applyAlignment="0" applyProtection="0"/>
    <xf numFmtId="168" fontId="68" fillId="0" borderId="0" applyFont="0" applyFill="0" applyBorder="0" applyAlignment="0" applyProtection="0"/>
    <xf numFmtId="43" fontId="68" fillId="0" borderId="0" applyFont="0" applyFill="0" applyBorder="0" applyAlignment="0" applyProtection="0"/>
    <xf numFmtId="0" fontId="31" fillId="0" borderId="0"/>
    <xf numFmtId="0" fontId="31" fillId="0" borderId="0"/>
    <xf numFmtId="0" fontId="31" fillId="0" borderId="0"/>
    <xf numFmtId="0" fontId="31" fillId="0" borderId="0"/>
    <xf numFmtId="0" fontId="68" fillId="60" borderId="0" applyNumberFormat="0" applyBorder="0" applyAlignment="0" applyProtection="0"/>
    <xf numFmtId="168" fontId="68" fillId="0" borderId="0" applyFont="0" applyFill="0" applyBorder="0" applyAlignment="0" applyProtection="0"/>
    <xf numFmtId="43" fontId="68" fillId="0" borderId="0" applyFont="0" applyFill="0" applyBorder="0" applyAlignment="0" applyProtection="0"/>
    <xf numFmtId="0" fontId="72" fillId="60" borderId="0" applyNumberFormat="0" applyBorder="0" applyAlignment="0" applyProtection="0"/>
    <xf numFmtId="168" fontId="68" fillId="0" borderId="0" applyFont="0" applyFill="0" applyBorder="0" applyAlignment="0" applyProtection="0"/>
    <xf numFmtId="43" fontId="68" fillId="0" borderId="0" applyFont="0" applyFill="0" applyBorder="0" applyAlignment="0" applyProtection="0"/>
    <xf numFmtId="0" fontId="26" fillId="0" borderId="0"/>
    <xf numFmtId="0" fontId="26" fillId="0" borderId="0"/>
    <xf numFmtId="0" fontId="26" fillId="0" borderId="0"/>
    <xf numFmtId="0" fontId="31" fillId="0" borderId="0"/>
    <xf numFmtId="0" fontId="31" fillId="0" borderId="0"/>
    <xf numFmtId="0" fontId="68" fillId="25" borderId="0" applyNumberFormat="0" applyBorder="0" applyAlignment="0" applyProtection="0"/>
    <xf numFmtId="0" fontId="31" fillId="0" borderId="0"/>
    <xf numFmtId="0" fontId="26" fillId="0" borderId="0"/>
    <xf numFmtId="0" fontId="26" fillId="0" borderId="0"/>
    <xf numFmtId="0" fontId="68" fillId="60" borderId="0" applyNumberFormat="0" applyBorder="0" applyAlignment="0" applyProtection="0"/>
    <xf numFmtId="0" fontId="68" fillId="60" borderId="0" applyNumberFormat="0" applyBorder="0" applyAlignment="0" applyProtection="0"/>
    <xf numFmtId="0" fontId="68" fillId="60" borderId="0" applyNumberFormat="0" applyBorder="0" applyAlignment="0" applyProtection="0"/>
    <xf numFmtId="0" fontId="68" fillId="60" borderId="0" applyNumberFormat="0" applyBorder="0" applyAlignment="0" applyProtection="0"/>
    <xf numFmtId="0" fontId="26" fillId="0" borderId="0"/>
    <xf numFmtId="0" fontId="26" fillId="0" borderId="0"/>
    <xf numFmtId="0" fontId="31" fillId="0" borderId="0"/>
    <xf numFmtId="0" fontId="26" fillId="0" borderId="0"/>
    <xf numFmtId="0" fontId="26" fillId="0" borderId="0"/>
    <xf numFmtId="0" fontId="68" fillId="60" borderId="0" applyNumberFormat="0" applyBorder="0" applyAlignment="0" applyProtection="0"/>
    <xf numFmtId="0" fontId="68" fillId="60" borderId="0" applyNumberFormat="0" applyBorder="0" applyAlignment="0" applyProtection="0"/>
    <xf numFmtId="0" fontId="68" fillId="0" borderId="0" applyNumberFormat="0" applyFont="0" applyFill="0" applyBorder="0" applyAlignment="0" applyProtection="0"/>
    <xf numFmtId="0" fontId="26" fillId="0" borderId="0"/>
    <xf numFmtId="0" fontId="68" fillId="29" borderId="0" applyNumberFormat="0" applyBorder="0" applyAlignment="0" applyProtection="0"/>
    <xf numFmtId="0" fontId="26" fillId="0" borderId="0"/>
    <xf numFmtId="0" fontId="26" fillId="0" borderId="0"/>
    <xf numFmtId="0" fontId="68" fillId="60" borderId="0" applyNumberFormat="0" applyBorder="0" applyAlignment="0" applyProtection="0"/>
    <xf numFmtId="0" fontId="68" fillId="60" borderId="0" applyNumberFormat="0" applyBorder="0" applyAlignment="0" applyProtection="0"/>
    <xf numFmtId="0" fontId="68" fillId="29" borderId="0" applyNumberFormat="0" applyBorder="0" applyAlignment="0" applyProtection="0"/>
    <xf numFmtId="0" fontId="26" fillId="0" borderId="0"/>
    <xf numFmtId="0" fontId="68" fillId="60" borderId="0" applyNumberFormat="0" applyBorder="0" applyAlignment="0" applyProtection="0"/>
    <xf numFmtId="0" fontId="68" fillId="60" borderId="0" applyNumberFormat="0" applyBorder="0" applyAlignment="0" applyProtection="0"/>
    <xf numFmtId="0" fontId="31" fillId="0" borderId="0"/>
    <xf numFmtId="0" fontId="26" fillId="0" borderId="0"/>
    <xf numFmtId="0" fontId="26" fillId="0" borderId="0"/>
    <xf numFmtId="168" fontId="68" fillId="0" borderId="0" applyFont="0" applyFill="0" applyBorder="0" applyAlignment="0" applyProtection="0"/>
    <xf numFmtId="0" fontId="133" fillId="76" borderId="0" applyNumberFormat="0" applyBorder="0" applyAlignment="0" applyProtection="0"/>
    <xf numFmtId="0" fontId="68" fillId="60" borderId="0" applyNumberFormat="0" applyBorder="0" applyAlignment="0" applyProtection="0"/>
    <xf numFmtId="0" fontId="68" fillId="60" borderId="0" applyNumberFormat="0" applyBorder="0" applyAlignment="0" applyProtection="0"/>
    <xf numFmtId="0" fontId="68" fillId="60" borderId="0" applyNumberFormat="0" applyBorder="0" applyAlignment="0" applyProtection="0"/>
    <xf numFmtId="0" fontId="68" fillId="60" borderId="0" applyNumberFormat="0" applyBorder="0" applyAlignment="0" applyProtection="0"/>
    <xf numFmtId="0" fontId="26" fillId="0" borderId="0"/>
    <xf numFmtId="0" fontId="68" fillId="60" borderId="0" applyNumberFormat="0" applyBorder="0" applyAlignment="0" applyProtection="0"/>
    <xf numFmtId="0" fontId="68" fillId="60" borderId="0" applyNumberFormat="0" applyBorder="0" applyAlignment="0" applyProtection="0"/>
    <xf numFmtId="0" fontId="31" fillId="0" borderId="0"/>
    <xf numFmtId="0" fontId="68" fillId="60" borderId="0" applyNumberFormat="0" applyBorder="0" applyAlignment="0" applyProtection="0"/>
    <xf numFmtId="0" fontId="68" fillId="71" borderId="0" applyNumberFormat="0" applyBorder="0" applyAlignment="0" applyProtection="0"/>
    <xf numFmtId="0" fontId="68" fillId="71" borderId="0" applyNumberFormat="0" applyBorder="0" applyAlignment="0" applyProtection="0"/>
    <xf numFmtId="0" fontId="68" fillId="60" borderId="0" applyNumberFormat="0" applyBorder="0" applyAlignment="0" applyProtection="0"/>
    <xf numFmtId="42" fontId="68" fillId="0" borderId="0" applyFont="0" applyFill="0" applyBorder="0" applyAlignment="0" applyProtection="0"/>
    <xf numFmtId="0" fontId="26" fillId="0" borderId="0"/>
    <xf numFmtId="0" fontId="26" fillId="0" borderId="0"/>
    <xf numFmtId="0" fontId="23" fillId="0" borderId="0" applyNumberFormat="0" applyFill="0" applyBorder="0" applyAlignment="0" applyProtection="0"/>
    <xf numFmtId="0" fontId="68" fillId="60" borderId="0" applyNumberFormat="0" applyBorder="0" applyAlignment="0" applyProtection="0"/>
    <xf numFmtId="0" fontId="68" fillId="60" borderId="0" applyNumberFormat="0" applyBorder="0" applyAlignment="0" applyProtection="0"/>
    <xf numFmtId="0" fontId="31" fillId="0" borderId="0"/>
    <xf numFmtId="0" fontId="26" fillId="0" borderId="0"/>
    <xf numFmtId="0" fontId="68" fillId="60" borderId="0" applyNumberFormat="0" applyBorder="0" applyAlignment="0" applyProtection="0"/>
    <xf numFmtId="0" fontId="68" fillId="71" borderId="0" applyNumberFormat="0" applyBorder="0" applyAlignment="0" applyProtection="0"/>
    <xf numFmtId="0" fontId="68" fillId="71" borderId="0" applyNumberFormat="0" applyBorder="0" applyAlignment="0" applyProtection="0"/>
    <xf numFmtId="168" fontId="68" fillId="0" borderId="0" applyFont="0" applyFill="0" applyBorder="0" applyAlignment="0" applyProtection="0"/>
    <xf numFmtId="0" fontId="26" fillId="0" borderId="0"/>
    <xf numFmtId="0" fontId="26" fillId="0" borderId="0"/>
    <xf numFmtId="0" fontId="68" fillId="60" borderId="0" applyNumberFormat="0" applyBorder="0" applyAlignment="0" applyProtection="0"/>
    <xf numFmtId="0" fontId="68" fillId="60" borderId="0" applyNumberFormat="0" applyBorder="0" applyAlignment="0" applyProtection="0"/>
    <xf numFmtId="0" fontId="26" fillId="0" borderId="0"/>
    <xf numFmtId="0" fontId="26" fillId="0" borderId="0"/>
    <xf numFmtId="0" fontId="68" fillId="60" borderId="0" applyNumberFormat="0" applyBorder="0" applyAlignment="0" applyProtection="0"/>
    <xf numFmtId="0" fontId="31" fillId="0" borderId="0"/>
    <xf numFmtId="168" fontId="68" fillId="0" borderId="0" applyFont="0" applyFill="0" applyBorder="0" applyAlignment="0" applyProtection="0"/>
    <xf numFmtId="0" fontId="31" fillId="0" borderId="0"/>
    <xf numFmtId="0" fontId="31" fillId="0" borderId="0"/>
    <xf numFmtId="0" fontId="21" fillId="0" borderId="0"/>
    <xf numFmtId="0" fontId="68" fillId="60" borderId="0" applyNumberFormat="0" applyBorder="0" applyAlignment="0" applyProtection="0"/>
    <xf numFmtId="0" fontId="31" fillId="0" borderId="0"/>
    <xf numFmtId="0" fontId="31" fillId="0" borderId="0"/>
    <xf numFmtId="0" fontId="68" fillId="60" borderId="0" applyNumberFormat="0" applyBorder="0" applyAlignment="0" applyProtection="0"/>
    <xf numFmtId="0" fontId="68" fillId="84" borderId="0" applyNumberFormat="0" applyBorder="0" applyAlignment="0" applyProtection="0"/>
    <xf numFmtId="0" fontId="26" fillId="0" borderId="0"/>
    <xf numFmtId="0" fontId="26" fillId="0" borderId="0"/>
    <xf numFmtId="0" fontId="68" fillId="71" borderId="0" applyNumberFormat="0" applyBorder="0" applyAlignment="0" applyProtection="0"/>
    <xf numFmtId="0" fontId="31" fillId="0" borderId="0"/>
    <xf numFmtId="0" fontId="31" fillId="0" borderId="0"/>
    <xf numFmtId="0" fontId="68" fillId="84" borderId="0" applyNumberFormat="0" applyBorder="0" applyAlignment="0" applyProtection="0"/>
    <xf numFmtId="0" fontId="31" fillId="0" borderId="0"/>
    <xf numFmtId="0" fontId="31" fillId="0" borderId="0"/>
    <xf numFmtId="0" fontId="26" fillId="0" borderId="0"/>
    <xf numFmtId="0" fontId="26" fillId="0" borderId="0"/>
    <xf numFmtId="0" fontId="26" fillId="0" borderId="0"/>
    <xf numFmtId="0" fontId="68" fillId="84" borderId="0" applyNumberFormat="0" applyBorder="0" applyAlignment="0" applyProtection="0"/>
    <xf numFmtId="0" fontId="26" fillId="0" borderId="0"/>
    <xf numFmtId="0" fontId="68" fillId="84" borderId="0" applyNumberFormat="0" applyBorder="0" applyAlignment="0" applyProtection="0"/>
    <xf numFmtId="0" fontId="68" fillId="84" borderId="0" applyNumberFormat="0" applyBorder="0" applyAlignment="0" applyProtection="0"/>
    <xf numFmtId="0" fontId="68" fillId="84" borderId="0" applyNumberFormat="0" applyBorder="0" applyAlignment="0" applyProtection="0"/>
    <xf numFmtId="0" fontId="68" fillId="84" borderId="0" applyNumberFormat="0" applyBorder="0" applyAlignment="0" applyProtection="0"/>
    <xf numFmtId="0" fontId="26" fillId="0" borderId="0"/>
    <xf numFmtId="0" fontId="26" fillId="0" borderId="0"/>
    <xf numFmtId="0" fontId="31" fillId="0" borderId="0"/>
    <xf numFmtId="0" fontId="31" fillId="0" borderId="0"/>
    <xf numFmtId="0" fontId="72" fillId="84" borderId="0" applyNumberFormat="0" applyBorder="0" applyAlignment="0" applyProtection="0"/>
    <xf numFmtId="0" fontId="31" fillId="0" borderId="0"/>
    <xf numFmtId="0" fontId="31" fillId="0" borderId="0"/>
    <xf numFmtId="0" fontId="26" fillId="0" borderId="0"/>
    <xf numFmtId="0" fontId="26" fillId="0" borderId="0"/>
    <xf numFmtId="0" fontId="68" fillId="84" borderId="0" applyNumberFormat="0" applyBorder="0" applyAlignment="0" applyProtection="0"/>
    <xf numFmtId="0" fontId="21" fillId="23" borderId="0" applyNumberFormat="0" applyBorder="0" applyAlignment="0" applyProtection="0"/>
    <xf numFmtId="0" fontId="31" fillId="0" borderId="0"/>
    <xf numFmtId="0" fontId="31" fillId="0" borderId="0"/>
    <xf numFmtId="0" fontId="23" fillId="0" borderId="0" applyNumberFormat="0" applyFill="0" applyBorder="0" applyAlignment="0" applyProtection="0"/>
    <xf numFmtId="0" fontId="26" fillId="0" borderId="0"/>
    <xf numFmtId="0" fontId="68" fillId="84" borderId="0" applyNumberFormat="0" applyBorder="0" applyAlignment="0" applyProtection="0"/>
    <xf numFmtId="0" fontId="68" fillId="84" borderId="0" applyNumberFormat="0" applyBorder="0" applyAlignment="0" applyProtection="0"/>
    <xf numFmtId="0" fontId="68" fillId="84" borderId="0" applyNumberFormat="0" applyBorder="0" applyAlignment="0" applyProtection="0"/>
    <xf numFmtId="0" fontId="26" fillId="0" borderId="0"/>
    <xf numFmtId="0" fontId="26" fillId="0" borderId="0"/>
    <xf numFmtId="0" fontId="68" fillId="84" borderId="0" applyNumberFormat="0" applyBorder="0" applyAlignment="0" applyProtection="0"/>
    <xf numFmtId="0" fontId="68" fillId="84" borderId="0" applyNumberFormat="0" applyBorder="0" applyAlignment="0" applyProtection="0"/>
    <xf numFmtId="0" fontId="26" fillId="0" borderId="0"/>
    <xf numFmtId="0" fontId="26" fillId="0" borderId="0"/>
    <xf numFmtId="0" fontId="68" fillId="84" borderId="0" applyNumberFormat="0" applyBorder="0" applyAlignment="0" applyProtection="0"/>
    <xf numFmtId="0" fontId="26" fillId="0" borderId="0"/>
    <xf numFmtId="0" fontId="26" fillId="0" borderId="0"/>
    <xf numFmtId="0" fontId="26" fillId="0" borderId="0"/>
    <xf numFmtId="0" fontId="26" fillId="0" borderId="0"/>
    <xf numFmtId="0" fontId="31" fillId="0" borderId="0"/>
    <xf numFmtId="0" fontId="31" fillId="0" borderId="0"/>
    <xf numFmtId="0" fontId="31" fillId="0" borderId="0"/>
    <xf numFmtId="0" fontId="23" fillId="0" borderId="0" applyNumberFormat="0" applyFill="0" applyBorder="0" applyAlignment="0" applyProtection="0"/>
    <xf numFmtId="0" fontId="26" fillId="0" borderId="0"/>
    <xf numFmtId="0" fontId="68" fillId="84" borderId="0" applyNumberFormat="0" applyBorder="0" applyAlignment="0" applyProtection="0"/>
    <xf numFmtId="0" fontId="68" fillId="84" borderId="0" applyNumberFormat="0" applyBorder="0" applyAlignment="0" applyProtection="0"/>
    <xf numFmtId="0" fontId="31" fillId="0" borderId="0"/>
    <xf numFmtId="0" fontId="31" fillId="0" borderId="0"/>
    <xf numFmtId="9" fontId="21" fillId="0" borderId="0" applyFont="0" applyFill="0" applyBorder="0" applyAlignment="0" applyProtection="0"/>
    <xf numFmtId="184" fontId="72" fillId="56" borderId="0" applyNumberFormat="0" applyBorder="0" applyAlignment="0" applyProtection="0"/>
    <xf numFmtId="168" fontId="68" fillId="0" borderId="0" applyFont="0" applyFill="0" applyBorder="0" applyAlignment="0" applyProtection="0"/>
    <xf numFmtId="0" fontId="68" fillId="84" borderId="0" applyNumberFormat="0" applyBorder="0" applyAlignment="0" applyProtection="0"/>
    <xf numFmtId="0" fontId="68" fillId="84" borderId="0" applyNumberFormat="0" applyBorder="0" applyAlignment="0" applyProtection="0"/>
    <xf numFmtId="0" fontId="31" fillId="0" borderId="0"/>
    <xf numFmtId="0" fontId="31" fillId="0" borderId="0"/>
    <xf numFmtId="0" fontId="68" fillId="84" borderId="0" applyNumberFormat="0" applyBorder="0" applyAlignment="0" applyProtection="0"/>
    <xf numFmtId="0" fontId="26" fillId="0" borderId="0"/>
    <xf numFmtId="0" fontId="26" fillId="0" borderId="0"/>
    <xf numFmtId="0" fontId="69" fillId="84" borderId="0" applyNumberFormat="0" applyBorder="0" applyAlignment="0" applyProtection="0"/>
    <xf numFmtId="0" fontId="31" fillId="0" borderId="0"/>
    <xf numFmtId="0" fontId="31" fillId="0" borderId="0"/>
    <xf numFmtId="0" fontId="68" fillId="84" borderId="0" applyNumberFormat="0" applyBorder="0" applyAlignment="0" applyProtection="0"/>
    <xf numFmtId="0" fontId="26" fillId="0" borderId="0"/>
    <xf numFmtId="0" fontId="26" fillId="0" borderId="0"/>
    <xf numFmtId="0" fontId="21" fillId="0" borderId="0"/>
    <xf numFmtId="0" fontId="31" fillId="0" borderId="0"/>
    <xf numFmtId="0" fontId="31" fillId="0" borderId="0"/>
    <xf numFmtId="0" fontId="21" fillId="0" borderId="0"/>
    <xf numFmtId="0" fontId="26" fillId="0" borderId="0"/>
    <xf numFmtId="0" fontId="26" fillId="0" borderId="0"/>
    <xf numFmtId="0" fontId="68" fillId="84" borderId="0" applyNumberFormat="0" applyBorder="0" applyAlignment="0" applyProtection="0"/>
    <xf numFmtId="0" fontId="26" fillId="0" borderId="0"/>
    <xf numFmtId="0" fontId="26" fillId="0" borderId="0"/>
    <xf numFmtId="0" fontId="31" fillId="0" borderId="0"/>
    <xf numFmtId="0" fontId="31" fillId="0" borderId="0"/>
    <xf numFmtId="0" fontId="31" fillId="0" borderId="0"/>
    <xf numFmtId="0" fontId="21" fillId="0" borderId="0"/>
    <xf numFmtId="0" fontId="31" fillId="0" borderId="0"/>
    <xf numFmtId="0" fontId="31" fillId="0" borderId="0"/>
    <xf numFmtId="0" fontId="31" fillId="0" borderId="0"/>
    <xf numFmtId="0" fontId="31" fillId="0" borderId="0"/>
    <xf numFmtId="0" fontId="68" fillId="84" borderId="0" applyNumberFormat="0" applyBorder="0" applyAlignment="0" applyProtection="0"/>
    <xf numFmtId="0" fontId="21" fillId="0" borderId="0"/>
    <xf numFmtId="0" fontId="26" fillId="0" borderId="0"/>
    <xf numFmtId="0" fontId="26" fillId="0" borderId="0"/>
    <xf numFmtId="0" fontId="31" fillId="0" borderId="0"/>
    <xf numFmtId="0" fontId="31" fillId="0" borderId="0"/>
    <xf numFmtId="0" fontId="68" fillId="84" borderId="0" applyNumberFormat="0" applyBorder="0" applyAlignment="0" applyProtection="0"/>
    <xf numFmtId="0" fontId="31" fillId="0" borderId="0"/>
    <xf numFmtId="0" fontId="31" fillId="0" borderId="0"/>
    <xf numFmtId="0" fontId="31" fillId="0" borderId="0"/>
    <xf numFmtId="0" fontId="31" fillId="0" borderId="0"/>
    <xf numFmtId="0" fontId="68" fillId="84" borderId="0" applyNumberFormat="0" applyBorder="0" applyAlignment="0" applyProtection="0"/>
    <xf numFmtId="0" fontId="31" fillId="0" borderId="0"/>
    <xf numFmtId="0" fontId="21" fillId="0" borderId="0"/>
    <xf numFmtId="0" fontId="26" fillId="0" borderId="0"/>
    <xf numFmtId="0" fontId="26" fillId="0" borderId="0"/>
    <xf numFmtId="0" fontId="26" fillId="0" borderId="0"/>
    <xf numFmtId="0" fontId="68" fillId="84" borderId="0" applyNumberFormat="0" applyBorder="0" applyAlignment="0" applyProtection="0"/>
    <xf numFmtId="0" fontId="26" fillId="0" borderId="0"/>
    <xf numFmtId="0" fontId="26" fillId="0" borderId="0"/>
    <xf numFmtId="0" fontId="26" fillId="0" borderId="0"/>
    <xf numFmtId="0" fontId="68" fillId="71" borderId="0" applyNumberFormat="0" applyBorder="0" applyAlignment="0" applyProtection="0"/>
    <xf numFmtId="0" fontId="68" fillId="71" borderId="0" applyNumberFormat="0" applyBorder="0" applyAlignment="0" applyProtection="0"/>
    <xf numFmtId="0" fontId="68" fillId="0" borderId="0" applyNumberFormat="0" applyFont="0" applyFill="0" applyBorder="0" applyAlignment="0" applyProtection="0"/>
    <xf numFmtId="0" fontId="26" fillId="0" borderId="0"/>
    <xf numFmtId="0" fontId="26" fillId="0" borderId="0"/>
    <xf numFmtId="0" fontId="26" fillId="0" borderId="0"/>
    <xf numFmtId="0" fontId="26" fillId="0" borderId="0"/>
    <xf numFmtId="0" fontId="31" fillId="0" borderId="0"/>
    <xf numFmtId="0" fontId="31" fillId="0" borderId="0"/>
    <xf numFmtId="0" fontId="31" fillId="0" borderId="0"/>
    <xf numFmtId="0" fontId="68" fillId="84" borderId="0" applyNumberFormat="0" applyBorder="0" applyAlignment="0" applyProtection="0"/>
    <xf numFmtId="0" fontId="26" fillId="0" borderId="0"/>
    <xf numFmtId="0" fontId="26" fillId="0" borderId="0"/>
    <xf numFmtId="0" fontId="26" fillId="0" borderId="0"/>
    <xf numFmtId="0" fontId="68" fillId="84" borderId="0" applyNumberFormat="0" applyBorder="0" applyAlignment="0" applyProtection="0"/>
    <xf numFmtId="0" fontId="68" fillId="84" borderId="0" applyNumberFormat="0" applyBorder="0" applyAlignment="0" applyProtection="0"/>
    <xf numFmtId="0" fontId="31" fillId="0" borderId="0"/>
    <xf numFmtId="0" fontId="31" fillId="0" borderId="0"/>
    <xf numFmtId="0" fontId="68" fillId="84" borderId="0" applyNumberFormat="0" applyBorder="0" applyAlignment="0" applyProtection="0"/>
    <xf numFmtId="0" fontId="68" fillId="84" borderId="0" applyNumberFormat="0" applyBorder="0" applyAlignment="0" applyProtection="0"/>
    <xf numFmtId="0" fontId="68" fillId="84" borderId="0" applyNumberFormat="0" applyBorder="0" applyAlignment="0" applyProtection="0"/>
    <xf numFmtId="0" fontId="68" fillId="84" borderId="0" applyNumberFormat="0" applyBorder="0" applyAlignment="0" applyProtection="0"/>
    <xf numFmtId="0" fontId="26" fillId="0" borderId="0"/>
    <xf numFmtId="0" fontId="21" fillId="0" borderId="0"/>
    <xf numFmtId="0" fontId="26" fillId="0" borderId="0"/>
    <xf numFmtId="0" fontId="26" fillId="0" borderId="0"/>
    <xf numFmtId="0" fontId="26" fillId="0" borderId="0"/>
    <xf numFmtId="0" fontId="68" fillId="84" borderId="0" applyNumberFormat="0" applyBorder="0" applyAlignment="0" applyProtection="0"/>
    <xf numFmtId="0" fontId="68" fillId="84" borderId="0" applyNumberFormat="0" applyBorder="0" applyAlignment="0" applyProtection="0"/>
    <xf numFmtId="0" fontId="68" fillId="84" borderId="0" applyNumberFormat="0" applyBorder="0" applyAlignment="0" applyProtection="0"/>
    <xf numFmtId="0" fontId="68" fillId="84" borderId="0" applyNumberFormat="0" applyBorder="0" applyAlignment="0" applyProtection="0"/>
    <xf numFmtId="0" fontId="23" fillId="0" borderId="0" applyNumberFormat="0" applyFill="0" applyBorder="0" applyAlignment="0" applyProtection="0"/>
    <xf numFmtId="0" fontId="26" fillId="0" borderId="0"/>
    <xf numFmtId="0" fontId="26" fillId="0" borderId="0"/>
    <xf numFmtId="0" fontId="68" fillId="84" borderId="0" applyNumberFormat="0" applyBorder="0" applyAlignment="0" applyProtection="0"/>
    <xf numFmtId="0" fontId="68" fillId="84" borderId="0" applyNumberFormat="0" applyBorder="0" applyAlignment="0" applyProtection="0"/>
    <xf numFmtId="0" fontId="26" fillId="0" borderId="0"/>
    <xf numFmtId="0" fontId="26" fillId="0" borderId="0"/>
    <xf numFmtId="0" fontId="68" fillId="84" borderId="0" applyNumberFormat="0" applyBorder="0" applyAlignment="0" applyProtection="0"/>
    <xf numFmtId="0" fontId="68" fillId="84" borderId="0" applyNumberFormat="0" applyBorder="0" applyAlignment="0" applyProtection="0"/>
    <xf numFmtId="0" fontId="68" fillId="84" borderId="0" applyNumberFormat="0" applyBorder="0" applyAlignment="0" applyProtection="0"/>
    <xf numFmtId="0" fontId="68" fillId="84" borderId="0" applyNumberFormat="0" applyBorder="0" applyAlignment="0" applyProtection="0"/>
    <xf numFmtId="0" fontId="26" fillId="0" borderId="0"/>
    <xf numFmtId="0" fontId="68" fillId="84" borderId="0" applyNumberFormat="0" applyBorder="0" applyAlignment="0" applyProtection="0"/>
    <xf numFmtId="0" fontId="68" fillId="84" borderId="0" applyNumberFormat="0" applyBorder="0" applyAlignment="0" applyProtection="0"/>
    <xf numFmtId="0" fontId="23" fillId="0" borderId="0" applyNumberFormat="0" applyFill="0" applyBorder="0" applyAlignment="0" applyProtection="0"/>
    <xf numFmtId="0" fontId="26" fillId="0" borderId="0"/>
    <xf numFmtId="0" fontId="68" fillId="84" borderId="0" applyNumberFormat="0" applyBorder="0" applyAlignment="0" applyProtection="0"/>
    <xf numFmtId="0" fontId="68" fillId="84" borderId="0" applyNumberFormat="0" applyBorder="0" applyAlignment="0" applyProtection="0"/>
    <xf numFmtId="0" fontId="68" fillId="84" borderId="0" applyNumberFormat="0" applyBorder="0" applyAlignment="0" applyProtection="0"/>
    <xf numFmtId="0" fontId="68" fillId="84" borderId="0" applyNumberFormat="0" applyBorder="0" applyAlignment="0" applyProtection="0"/>
    <xf numFmtId="0" fontId="68" fillId="84" borderId="0" applyNumberFormat="0" applyBorder="0" applyAlignment="0" applyProtection="0"/>
    <xf numFmtId="0" fontId="68" fillId="84" borderId="0" applyNumberFormat="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31" fillId="0" borderId="0"/>
    <xf numFmtId="0" fontId="31" fillId="0" borderId="0"/>
    <xf numFmtId="0" fontId="26" fillId="0" borderId="0"/>
    <xf numFmtId="0" fontId="31" fillId="0" borderId="0"/>
    <xf numFmtId="0" fontId="68" fillId="84" borderId="0" applyNumberFormat="0" applyBorder="0" applyAlignment="0" applyProtection="0"/>
    <xf numFmtId="0" fontId="68" fillId="84" borderId="0" applyNumberFormat="0" applyBorder="0" applyAlignment="0" applyProtection="0"/>
    <xf numFmtId="0" fontId="23" fillId="0" borderId="0" applyNumberFormat="0" applyFill="0" applyBorder="0" applyAlignment="0" applyProtection="0"/>
    <xf numFmtId="0" fontId="26" fillId="0" borderId="0"/>
    <xf numFmtId="0" fontId="68" fillId="84" borderId="0" applyNumberFormat="0" applyBorder="0" applyAlignment="0" applyProtection="0"/>
    <xf numFmtId="0" fontId="68" fillId="84" borderId="0" applyNumberFormat="0" applyBorder="0" applyAlignment="0" applyProtection="0"/>
    <xf numFmtId="0" fontId="23" fillId="0" borderId="0" applyNumberFormat="0" applyFill="0" applyBorder="0" applyAlignment="0" applyProtection="0"/>
    <xf numFmtId="0" fontId="26" fillId="0" borderId="0"/>
    <xf numFmtId="0" fontId="68" fillId="0" borderId="0" applyNumberFormat="0" applyFont="0" applyFill="0" applyBorder="0" applyAlignment="0" applyProtection="0"/>
    <xf numFmtId="0" fontId="26" fillId="0" borderId="0"/>
    <xf numFmtId="0" fontId="68" fillId="84" borderId="0" applyNumberFormat="0" applyBorder="0" applyAlignment="0" applyProtection="0"/>
    <xf numFmtId="0" fontId="68" fillId="84" borderId="0" applyNumberFormat="0" applyBorder="0" applyAlignment="0" applyProtection="0"/>
    <xf numFmtId="0" fontId="31" fillId="0" borderId="0"/>
    <xf numFmtId="0" fontId="68" fillId="84" borderId="0" applyNumberFormat="0" applyBorder="0" applyAlignment="0" applyProtection="0"/>
    <xf numFmtId="0" fontId="68" fillId="84" borderId="0" applyNumberFormat="0" applyBorder="0" applyAlignment="0" applyProtection="0"/>
    <xf numFmtId="0" fontId="31" fillId="0" borderId="0"/>
    <xf numFmtId="0" fontId="21" fillId="0" borderId="0"/>
    <xf numFmtId="0" fontId="26" fillId="0" borderId="0"/>
    <xf numFmtId="0" fontId="68" fillId="84" borderId="0" applyNumberFormat="0" applyBorder="0" applyAlignment="0" applyProtection="0"/>
    <xf numFmtId="0" fontId="68" fillId="84" borderId="0" applyNumberFormat="0" applyBorder="0" applyAlignment="0" applyProtection="0"/>
    <xf numFmtId="0" fontId="26" fillId="0" borderId="0"/>
    <xf numFmtId="0" fontId="68" fillId="84" borderId="0" applyNumberFormat="0" applyBorder="0" applyAlignment="0" applyProtection="0"/>
    <xf numFmtId="0" fontId="68" fillId="84" borderId="0" applyNumberFormat="0" applyBorder="0" applyAlignment="0" applyProtection="0"/>
    <xf numFmtId="0" fontId="31" fillId="0" borderId="0"/>
    <xf numFmtId="0" fontId="68" fillId="84" borderId="0" applyNumberFormat="0" applyBorder="0" applyAlignment="0" applyProtection="0"/>
    <xf numFmtId="0" fontId="68" fillId="84" borderId="0" applyNumberFormat="0" applyBorder="0" applyAlignment="0" applyProtection="0"/>
    <xf numFmtId="0" fontId="26" fillId="0" borderId="0"/>
    <xf numFmtId="0" fontId="68" fillId="84" borderId="0" applyNumberFormat="0" applyBorder="0" applyAlignment="0" applyProtection="0"/>
    <xf numFmtId="0" fontId="68" fillId="84" borderId="0" applyNumberFormat="0" applyBorder="0" applyAlignment="0" applyProtection="0"/>
    <xf numFmtId="0" fontId="31" fillId="0" borderId="0"/>
    <xf numFmtId="0" fontId="26" fillId="0" borderId="0"/>
    <xf numFmtId="195" fontId="21" fillId="0" borderId="0" applyFont="0" applyFill="0" applyBorder="0" applyAlignment="0" applyProtection="0"/>
    <xf numFmtId="0" fontId="68" fillId="84" borderId="0" applyNumberFormat="0" applyBorder="0" applyAlignment="0" applyProtection="0"/>
    <xf numFmtId="0" fontId="68" fillId="84" borderId="0" applyNumberFormat="0" applyBorder="0" applyAlignment="0" applyProtection="0"/>
    <xf numFmtId="0" fontId="31" fillId="0" borderId="0"/>
    <xf numFmtId="0" fontId="68" fillId="84" borderId="0" applyNumberFormat="0" applyBorder="0" applyAlignment="0" applyProtection="0"/>
    <xf numFmtId="0" fontId="68" fillId="84" borderId="0" applyNumberFormat="0" applyBorder="0" applyAlignment="0" applyProtection="0"/>
    <xf numFmtId="0" fontId="31" fillId="0" borderId="0"/>
    <xf numFmtId="0" fontId="68" fillId="84" borderId="0" applyNumberFormat="0" applyBorder="0" applyAlignment="0" applyProtection="0"/>
    <xf numFmtId="0" fontId="68" fillId="84" borderId="0" applyNumberFormat="0" applyBorder="0" applyAlignment="0" applyProtection="0"/>
    <xf numFmtId="0" fontId="26" fillId="0" borderId="0"/>
    <xf numFmtId="0" fontId="31" fillId="0" borderId="0"/>
    <xf numFmtId="0" fontId="31" fillId="0" borderId="0"/>
    <xf numFmtId="0" fontId="69" fillId="84" borderId="0" applyNumberFormat="0" applyBorder="0" applyAlignment="0" applyProtection="0"/>
    <xf numFmtId="0" fontId="68" fillId="84" borderId="0" applyNumberFormat="0" applyBorder="0" applyAlignment="0" applyProtection="0"/>
    <xf numFmtId="0" fontId="31" fillId="0" borderId="0"/>
    <xf numFmtId="0" fontId="26" fillId="0" borderId="0"/>
    <xf numFmtId="0" fontId="26" fillId="0" borderId="0"/>
    <xf numFmtId="0" fontId="68" fillId="0" borderId="0" applyNumberFormat="0" applyFont="0" applyFill="0" applyBorder="0" applyAlignment="0" applyProtection="0"/>
    <xf numFmtId="0" fontId="68" fillId="84" borderId="0" applyNumberFormat="0" applyBorder="0" applyAlignment="0" applyProtection="0"/>
    <xf numFmtId="0" fontId="31" fillId="0" borderId="0"/>
    <xf numFmtId="0" fontId="68" fillId="25" borderId="0" applyNumberFormat="0" applyBorder="0" applyAlignment="0" applyProtection="0"/>
    <xf numFmtId="0" fontId="68" fillId="73" borderId="0" applyNumberFormat="0" applyBorder="0" applyAlignment="0" applyProtection="0"/>
    <xf numFmtId="0" fontId="31" fillId="0" borderId="0"/>
    <xf numFmtId="0" fontId="31" fillId="0" borderId="0"/>
    <xf numFmtId="0" fontId="68" fillId="84" borderId="0" applyNumberFormat="0" applyBorder="0" applyAlignment="0" applyProtection="0"/>
    <xf numFmtId="0" fontId="31" fillId="0" borderId="0"/>
    <xf numFmtId="0" fontId="68" fillId="84" borderId="0" applyNumberFormat="0" applyBorder="0" applyAlignment="0" applyProtection="0"/>
    <xf numFmtId="0" fontId="68" fillId="84" borderId="0" applyNumberFormat="0" applyBorder="0" applyAlignment="0" applyProtection="0"/>
    <xf numFmtId="0" fontId="26" fillId="0" borderId="0"/>
    <xf numFmtId="0" fontId="26" fillId="0" borderId="0"/>
    <xf numFmtId="0" fontId="31" fillId="0" borderId="0"/>
    <xf numFmtId="0" fontId="31" fillId="0" borderId="0"/>
    <xf numFmtId="0" fontId="26" fillId="0" borderId="0"/>
    <xf numFmtId="0" fontId="31" fillId="0" borderId="0"/>
    <xf numFmtId="0" fontId="31" fillId="0" borderId="0"/>
    <xf numFmtId="0" fontId="31" fillId="0" borderId="0"/>
    <xf numFmtId="0" fontId="31" fillId="0" borderId="0"/>
    <xf numFmtId="0" fontId="68" fillId="0" borderId="0" applyNumberFormat="0" applyFont="0" applyFill="0" applyBorder="0" applyAlignment="0" applyProtection="0"/>
    <xf numFmtId="0" fontId="133" fillId="60" borderId="0" applyNumberFormat="0" applyBorder="0" applyAlignment="0" applyProtection="0"/>
    <xf numFmtId="0" fontId="68" fillId="84" borderId="0" applyNumberFormat="0" applyBorder="0" applyAlignment="0" applyProtection="0"/>
    <xf numFmtId="0" fontId="162" fillId="88" borderId="70" applyNumberFormat="0" applyAlignment="0" applyProtection="0"/>
    <xf numFmtId="0" fontId="21" fillId="0" borderId="0"/>
    <xf numFmtId="0" fontId="68" fillId="84" borderId="0" applyNumberFormat="0" applyBorder="0" applyAlignment="0" applyProtection="0"/>
    <xf numFmtId="0" fontId="31" fillId="0" borderId="0"/>
    <xf numFmtId="0" fontId="31" fillId="0" borderId="0"/>
    <xf numFmtId="0" fontId="68" fillId="84" borderId="0" applyNumberFormat="0" applyBorder="0" applyAlignment="0" applyProtection="0"/>
    <xf numFmtId="0" fontId="68" fillId="84" borderId="0" applyNumberFormat="0" applyBorder="0" applyAlignment="0" applyProtection="0"/>
    <xf numFmtId="0" fontId="31" fillId="0" borderId="0"/>
    <xf numFmtId="0" fontId="26" fillId="0" borderId="0"/>
    <xf numFmtId="0" fontId="183" fillId="99" borderId="65"/>
    <xf numFmtId="0" fontId="68" fillId="84" borderId="0" applyNumberFormat="0" applyBorder="0" applyAlignment="0" applyProtection="0"/>
    <xf numFmtId="0" fontId="68" fillId="84" borderId="0" applyNumberFormat="0" applyBorder="0" applyAlignment="0" applyProtection="0"/>
    <xf numFmtId="168" fontId="68" fillId="0" borderId="0" applyFont="0" applyFill="0" applyBorder="0" applyAlignment="0" applyProtection="0"/>
    <xf numFmtId="0" fontId="26" fillId="0" borderId="0"/>
    <xf numFmtId="0" fontId="21" fillId="0" borderId="0"/>
    <xf numFmtId="43" fontId="26" fillId="0" borderId="0" applyFont="0" applyFill="0" applyBorder="0" applyAlignment="0" applyProtection="0"/>
    <xf numFmtId="0" fontId="26" fillId="0" borderId="0"/>
    <xf numFmtId="0" fontId="26" fillId="0" borderId="0"/>
    <xf numFmtId="0" fontId="31" fillId="0" borderId="0"/>
    <xf numFmtId="0" fontId="26" fillId="0" borderId="0"/>
    <xf numFmtId="0" fontId="31" fillId="0" borderId="0"/>
    <xf numFmtId="0" fontId="26" fillId="0" borderId="0"/>
    <xf numFmtId="212" fontId="130" fillId="0" borderId="0" applyFill="0" applyBorder="0" applyAlignment="0" applyProtection="0"/>
    <xf numFmtId="0" fontId="68" fillId="84" borderId="0" applyNumberFormat="0" applyBorder="0" applyAlignment="0" applyProtection="0"/>
    <xf numFmtId="0" fontId="68" fillId="84" borderId="0" applyNumberFormat="0" applyBorder="0" applyAlignment="0" applyProtection="0"/>
    <xf numFmtId="168" fontId="68" fillId="0" borderId="0" applyFont="0" applyFill="0" applyBorder="0" applyAlignment="0" applyProtection="0"/>
    <xf numFmtId="43" fontId="31" fillId="0" borderId="0" applyFont="0" applyFill="0" applyBorder="0" applyAlignment="0" applyProtection="0"/>
    <xf numFmtId="0" fontId="68" fillId="84" borderId="0" applyNumberFormat="0" applyBorder="0" applyAlignment="0" applyProtection="0"/>
    <xf numFmtId="0" fontId="68" fillId="84" borderId="0" applyNumberFormat="0" applyBorder="0" applyAlignment="0" applyProtection="0"/>
    <xf numFmtId="168" fontId="68" fillId="0" borderId="0" applyFont="0" applyFill="0" applyBorder="0" applyAlignment="0" applyProtection="0"/>
    <xf numFmtId="0" fontId="68" fillId="84" borderId="0" applyNumberFormat="0" applyBorder="0" applyAlignment="0" applyProtection="0"/>
    <xf numFmtId="0" fontId="68" fillId="84" borderId="0" applyNumberFormat="0" applyBorder="0" applyAlignment="0" applyProtection="0"/>
    <xf numFmtId="168" fontId="68" fillId="0" borderId="0" applyFont="0" applyFill="0" applyBorder="0" applyAlignment="0" applyProtection="0"/>
    <xf numFmtId="0" fontId="68" fillId="84" borderId="0" applyNumberFormat="0" applyBorder="0" applyAlignment="0" applyProtection="0"/>
    <xf numFmtId="0" fontId="68" fillId="84" borderId="0" applyNumberFormat="0" applyBorder="0" applyAlignment="0" applyProtection="0"/>
    <xf numFmtId="0" fontId="26" fillId="0" borderId="0"/>
    <xf numFmtId="0" fontId="26" fillId="0" borderId="0"/>
    <xf numFmtId="0" fontId="68" fillId="84" borderId="0" applyNumberFormat="0" applyBorder="0" applyAlignment="0" applyProtection="0"/>
    <xf numFmtId="0" fontId="68" fillId="84" borderId="0" applyNumberFormat="0" applyBorder="0" applyAlignment="0" applyProtection="0"/>
    <xf numFmtId="0" fontId="68" fillId="84" borderId="0" applyNumberFormat="0" applyBorder="0" applyAlignment="0" applyProtection="0"/>
    <xf numFmtId="0" fontId="68" fillId="84" borderId="0" applyNumberFormat="0" applyBorder="0" applyAlignment="0" applyProtection="0"/>
    <xf numFmtId="0" fontId="31" fillId="0" borderId="0"/>
    <xf numFmtId="0" fontId="68" fillId="84" borderId="0" applyNumberFormat="0" applyBorder="0" applyAlignment="0" applyProtection="0"/>
    <xf numFmtId="0" fontId="68" fillId="84" borderId="0" applyNumberFormat="0" applyBorder="0" applyAlignment="0" applyProtection="0"/>
    <xf numFmtId="0" fontId="68" fillId="84" borderId="0" applyNumberFormat="0" applyBorder="0" applyAlignment="0" applyProtection="0"/>
    <xf numFmtId="0" fontId="68" fillId="84" borderId="0" applyNumberFormat="0" applyBorder="0" applyAlignment="0" applyProtection="0"/>
    <xf numFmtId="0" fontId="26" fillId="0" borderId="0"/>
    <xf numFmtId="0" fontId="68" fillId="84" borderId="0" applyNumberFormat="0" applyBorder="0" applyAlignment="0" applyProtection="0"/>
    <xf numFmtId="0" fontId="68" fillId="84" borderId="0" applyNumberFormat="0" applyBorder="0" applyAlignment="0" applyProtection="0"/>
    <xf numFmtId="168" fontId="68" fillId="0" borderId="0" applyFont="0" applyFill="0" applyBorder="0" applyAlignment="0" applyProtection="0"/>
    <xf numFmtId="0" fontId="31" fillId="0" borderId="0"/>
    <xf numFmtId="0" fontId="31" fillId="0" borderId="0"/>
    <xf numFmtId="0" fontId="68" fillId="84" borderId="0" applyNumberFormat="0" applyBorder="0" applyAlignment="0" applyProtection="0"/>
    <xf numFmtId="0" fontId="68" fillId="84" borderId="0" applyNumberFormat="0" applyBorder="0" applyAlignment="0" applyProtection="0"/>
    <xf numFmtId="0" fontId="26" fillId="0" borderId="0"/>
    <xf numFmtId="0" fontId="68" fillId="84" borderId="0" applyNumberFormat="0" applyBorder="0" applyAlignment="0" applyProtection="0"/>
    <xf numFmtId="0" fontId="68" fillId="84" borderId="0" applyNumberFormat="0" applyBorder="0" applyAlignment="0" applyProtection="0"/>
    <xf numFmtId="0" fontId="26" fillId="0" borderId="0"/>
    <xf numFmtId="168" fontId="21" fillId="0" borderId="0" applyFont="0" applyFill="0" applyBorder="0" applyAlignment="0" applyProtection="0"/>
    <xf numFmtId="0" fontId="68" fillId="84" borderId="0" applyNumberFormat="0" applyBorder="0" applyAlignment="0" applyProtection="0"/>
    <xf numFmtId="0" fontId="68" fillId="84" borderId="0" applyNumberFormat="0" applyBorder="0" applyAlignment="0" applyProtection="0"/>
    <xf numFmtId="168" fontId="68" fillId="0" borderId="0" applyFont="0" applyFill="0" applyBorder="0" applyAlignment="0" applyProtection="0"/>
    <xf numFmtId="168" fontId="21" fillId="0" borderId="0" applyFont="0" applyFill="0" applyBorder="0" applyAlignment="0" applyProtection="0"/>
    <xf numFmtId="0" fontId="68" fillId="84" borderId="0" applyNumberFormat="0" applyBorder="0" applyAlignment="0" applyProtection="0"/>
    <xf numFmtId="0" fontId="68" fillId="84" borderId="0" applyNumberFormat="0" applyBorder="0" applyAlignment="0" applyProtection="0"/>
    <xf numFmtId="168" fontId="21" fillId="0" borderId="0" applyFont="0" applyFill="0" applyBorder="0" applyAlignment="0" applyProtection="0"/>
    <xf numFmtId="0" fontId="68" fillId="84" borderId="0" applyNumberFormat="0" applyBorder="0" applyAlignment="0" applyProtection="0"/>
    <xf numFmtId="0" fontId="68" fillId="84" borderId="0" applyNumberFormat="0" applyBorder="0" applyAlignment="0" applyProtection="0"/>
    <xf numFmtId="168" fontId="68" fillId="0" borderId="0" applyFont="0" applyFill="0" applyBorder="0" applyAlignment="0" applyProtection="0"/>
    <xf numFmtId="0" fontId="68" fillId="84" borderId="0" applyNumberFormat="0" applyBorder="0" applyAlignment="0" applyProtection="0"/>
    <xf numFmtId="0" fontId="68" fillId="84" borderId="0" applyNumberFormat="0" applyBorder="0" applyAlignment="0" applyProtection="0"/>
    <xf numFmtId="204" fontId="26" fillId="0" borderId="0" applyFont="0" applyFill="0" applyBorder="0" applyAlignment="0" applyProtection="0"/>
    <xf numFmtId="0" fontId="68" fillId="71" borderId="0" applyNumberFormat="0" applyBorder="0" applyAlignment="0" applyProtection="0"/>
    <xf numFmtId="0" fontId="68" fillId="71" borderId="0" applyNumberFormat="0" applyBorder="0" applyAlignment="0" applyProtection="0"/>
    <xf numFmtId="42" fontId="26" fillId="0" borderId="0" applyFont="0" applyFill="0" applyBorder="0" applyAlignment="0" applyProtection="0"/>
    <xf numFmtId="0" fontId="68" fillId="84" borderId="0" applyNumberFormat="0" applyBorder="0" applyAlignment="0" applyProtection="0"/>
    <xf numFmtId="0" fontId="68" fillId="84" borderId="0" applyNumberFormat="0" applyBorder="0" applyAlignment="0" applyProtection="0"/>
    <xf numFmtId="42" fontId="68" fillId="0" borderId="0" applyFont="0" applyFill="0" applyBorder="0" applyAlignment="0" applyProtection="0"/>
    <xf numFmtId="0" fontId="26" fillId="0" borderId="0"/>
    <xf numFmtId="0" fontId="26" fillId="0" borderId="0"/>
    <xf numFmtId="0" fontId="72" fillId="84" borderId="0" applyNumberFormat="0" applyBorder="0" applyAlignment="0" applyProtection="0"/>
    <xf numFmtId="0" fontId="26" fillId="0" borderId="0"/>
    <xf numFmtId="0" fontId="26" fillId="0" borderId="0"/>
    <xf numFmtId="0" fontId="26" fillId="0" borderId="0"/>
    <xf numFmtId="0" fontId="72" fillId="84" borderId="0" applyNumberFormat="0" applyBorder="0" applyAlignment="0" applyProtection="0"/>
    <xf numFmtId="0" fontId="26" fillId="0" borderId="0"/>
    <xf numFmtId="0" fontId="21" fillId="0" borderId="0"/>
    <xf numFmtId="0" fontId="68" fillId="118" borderId="0" applyNumberFormat="0" applyBorder="0" applyAlignment="0" applyProtection="0"/>
    <xf numFmtId="0" fontId="26" fillId="0" borderId="0"/>
    <xf numFmtId="42" fontId="68" fillId="0" borderId="0" applyFont="0" applyFill="0" applyBorder="0" applyAlignment="0" applyProtection="0"/>
    <xf numFmtId="0" fontId="21" fillId="0" borderId="0"/>
    <xf numFmtId="0" fontId="21" fillId="46" borderId="0" applyNumberFormat="0" applyBorder="0" applyAlignment="0" applyProtection="0"/>
    <xf numFmtId="168" fontId="21" fillId="0" borderId="0" applyFont="0" applyFill="0" applyBorder="0" applyAlignment="0" applyProtection="0"/>
    <xf numFmtId="0" fontId="31" fillId="0" borderId="0"/>
    <xf numFmtId="0" fontId="68" fillId="84" borderId="0" applyNumberFormat="0" applyBorder="0" applyAlignment="0" applyProtection="0"/>
    <xf numFmtId="0" fontId="68" fillId="84" borderId="0" applyNumberFormat="0" applyBorder="0" applyAlignment="0" applyProtection="0"/>
    <xf numFmtId="0" fontId="68" fillId="84" borderId="0" applyNumberFormat="0" applyBorder="0" applyAlignment="0" applyProtection="0"/>
    <xf numFmtId="168" fontId="21" fillId="0" borderId="0" applyFont="0" applyFill="0" applyBorder="0" applyAlignment="0" applyProtection="0"/>
    <xf numFmtId="0" fontId="68" fillId="84" borderId="0" applyNumberFormat="0" applyBorder="0" applyAlignment="0" applyProtection="0"/>
    <xf numFmtId="0" fontId="68" fillId="84" borderId="0" applyNumberFormat="0" applyBorder="0" applyAlignment="0" applyProtection="0"/>
    <xf numFmtId="0" fontId="26" fillId="0" borderId="0"/>
    <xf numFmtId="0" fontId="26" fillId="0" borderId="0"/>
    <xf numFmtId="0" fontId="31" fillId="0" borderId="0"/>
    <xf numFmtId="0" fontId="31" fillId="0" borderId="0"/>
    <xf numFmtId="0" fontId="68" fillId="84" borderId="0" applyNumberFormat="0" applyBorder="0" applyAlignment="0" applyProtection="0"/>
    <xf numFmtId="0" fontId="68" fillId="84" borderId="0" applyNumberFormat="0" applyBorder="0" applyAlignment="0" applyProtection="0"/>
    <xf numFmtId="0" fontId="26" fillId="0" borderId="0"/>
    <xf numFmtId="0" fontId="26" fillId="0" borderId="0"/>
    <xf numFmtId="0" fontId="26" fillId="0" borderId="0"/>
    <xf numFmtId="0" fontId="26" fillId="0" borderId="0"/>
    <xf numFmtId="0" fontId="26" fillId="0" borderId="0"/>
    <xf numFmtId="0" fontId="31" fillId="0" borderId="0"/>
    <xf numFmtId="0" fontId="26" fillId="0" borderId="0"/>
    <xf numFmtId="0" fontId="26" fillId="0" borderId="0"/>
    <xf numFmtId="0" fontId="26" fillId="0" borderId="0"/>
    <xf numFmtId="0" fontId="26" fillId="0" borderId="0"/>
    <xf numFmtId="0" fontId="26" fillId="0" borderId="0"/>
    <xf numFmtId="0" fontId="68" fillId="84" borderId="0" applyNumberFormat="0" applyBorder="0" applyAlignment="0" applyProtection="0"/>
    <xf numFmtId="0" fontId="68" fillId="84" borderId="0" applyNumberFormat="0" applyBorder="0" applyAlignment="0" applyProtection="0"/>
    <xf numFmtId="0" fontId="31" fillId="0" borderId="0"/>
    <xf numFmtId="0" fontId="31" fillId="0" borderId="0"/>
    <xf numFmtId="43" fontId="26" fillId="0" borderId="0" applyFont="0" applyFill="0" applyBorder="0" applyAlignment="0" applyProtection="0"/>
    <xf numFmtId="168" fontId="21" fillId="0" borderId="0" applyFont="0" applyFill="0" applyBorder="0" applyAlignment="0" applyProtection="0"/>
    <xf numFmtId="0" fontId="68" fillId="84" borderId="0" applyNumberFormat="0" applyBorder="0" applyAlignment="0" applyProtection="0"/>
    <xf numFmtId="0" fontId="68" fillId="84" borderId="0" applyNumberFormat="0" applyBorder="0" applyAlignment="0" applyProtection="0"/>
    <xf numFmtId="43" fontId="26" fillId="0" borderId="0" applyFont="0" applyFill="0" applyBorder="0" applyAlignment="0" applyProtection="0"/>
    <xf numFmtId="168" fontId="26" fillId="0" borderId="0" applyFont="0" applyFill="0" applyBorder="0" applyAlignment="0" applyProtection="0"/>
    <xf numFmtId="0" fontId="68" fillId="84" borderId="0" applyNumberFormat="0" applyBorder="0" applyAlignment="0" applyProtection="0"/>
    <xf numFmtId="0" fontId="68" fillId="84" borderId="0" applyNumberFormat="0" applyBorder="0" applyAlignment="0" applyProtection="0"/>
    <xf numFmtId="0" fontId="68" fillId="84" borderId="0" applyNumberFormat="0" applyBorder="0" applyAlignment="0" applyProtection="0"/>
    <xf numFmtId="0" fontId="68" fillId="84" borderId="0" applyNumberFormat="0" applyBorder="0" applyAlignment="0" applyProtection="0"/>
    <xf numFmtId="0" fontId="68" fillId="84" borderId="0" applyNumberFormat="0" applyBorder="0" applyAlignment="0" applyProtection="0"/>
    <xf numFmtId="0" fontId="68" fillId="84" borderId="0" applyNumberFormat="0" applyBorder="0" applyAlignment="0" applyProtection="0"/>
    <xf numFmtId="0" fontId="31" fillId="0" borderId="0"/>
    <xf numFmtId="0" fontId="68" fillId="84" borderId="0" applyNumberFormat="0" applyBorder="0" applyAlignment="0" applyProtection="0"/>
    <xf numFmtId="0" fontId="68" fillId="84" borderId="0" applyNumberFormat="0" applyBorder="0" applyAlignment="0" applyProtection="0"/>
    <xf numFmtId="0" fontId="68" fillId="84" borderId="0" applyNumberFormat="0" applyBorder="0" applyAlignment="0" applyProtection="0"/>
    <xf numFmtId="0" fontId="68" fillId="84" borderId="0" applyNumberFormat="0" applyBorder="0" applyAlignment="0" applyProtection="0"/>
    <xf numFmtId="0" fontId="68" fillId="84" borderId="0" applyNumberFormat="0" applyBorder="0" applyAlignment="0" applyProtection="0"/>
    <xf numFmtId="0" fontId="68" fillId="84" borderId="0" applyNumberFormat="0" applyBorder="0" applyAlignment="0" applyProtection="0"/>
    <xf numFmtId="0" fontId="31" fillId="0" borderId="0"/>
    <xf numFmtId="0" fontId="26" fillId="0" borderId="0"/>
    <xf numFmtId="0" fontId="26" fillId="0" borderId="0"/>
    <xf numFmtId="0" fontId="31" fillId="0" borderId="0"/>
    <xf numFmtId="0" fontId="26" fillId="0" borderId="0"/>
    <xf numFmtId="0" fontId="68" fillId="84" borderId="0" applyNumberFormat="0" applyBorder="0" applyAlignment="0" applyProtection="0"/>
    <xf numFmtId="0" fontId="68" fillId="84" borderId="0" applyNumberFormat="0" applyBorder="0" applyAlignment="0" applyProtection="0"/>
    <xf numFmtId="0" fontId="68" fillId="84" borderId="0" applyNumberFormat="0" applyBorder="0" applyAlignment="0" applyProtection="0"/>
    <xf numFmtId="0" fontId="68" fillId="84" borderId="0" applyNumberFormat="0" applyBorder="0" applyAlignment="0" applyProtection="0"/>
    <xf numFmtId="168" fontId="68" fillId="0" borderId="0" applyFont="0" applyFill="0" applyBorder="0" applyAlignment="0" applyProtection="0"/>
    <xf numFmtId="43" fontId="68" fillId="0" borderId="0" applyFont="0" applyFill="0" applyBorder="0" applyAlignment="0" applyProtection="0"/>
    <xf numFmtId="0" fontId="68" fillId="84" borderId="0" applyNumberFormat="0" applyBorder="0" applyAlignment="0" applyProtection="0"/>
    <xf numFmtId="0" fontId="68" fillId="84" borderId="0" applyNumberFormat="0" applyBorder="0" applyAlignment="0" applyProtection="0"/>
    <xf numFmtId="168" fontId="68" fillId="0" borderId="0" applyFont="0" applyFill="0" applyBorder="0" applyAlignment="0" applyProtection="0"/>
    <xf numFmtId="43" fontId="68" fillId="0" borderId="0" applyFont="0" applyFill="0" applyBorder="0" applyAlignment="0" applyProtection="0"/>
    <xf numFmtId="0" fontId="68" fillId="84" borderId="0" applyNumberFormat="0" applyBorder="0" applyAlignment="0" applyProtection="0"/>
    <xf numFmtId="0" fontId="68" fillId="84" borderId="0" applyNumberFormat="0" applyBorder="0" applyAlignment="0" applyProtection="0"/>
    <xf numFmtId="168" fontId="68" fillId="0" borderId="0" applyFont="0" applyFill="0" applyBorder="0" applyAlignment="0" applyProtection="0"/>
    <xf numFmtId="0" fontId="68" fillId="0" borderId="0" applyNumberFormat="0" applyFont="0" applyFill="0" applyBorder="0" applyAlignment="0" applyProtection="0"/>
    <xf numFmtId="0" fontId="26" fillId="0" borderId="0"/>
    <xf numFmtId="0" fontId="68" fillId="84" borderId="0" applyNumberFormat="0" applyBorder="0" applyAlignment="0" applyProtection="0"/>
    <xf numFmtId="0" fontId="68" fillId="84" borderId="0" applyNumberFormat="0" applyBorder="0" applyAlignment="0" applyProtection="0"/>
    <xf numFmtId="0" fontId="68" fillId="0" borderId="0" applyNumberFormat="0" applyFont="0" applyFill="0" applyBorder="0" applyAlignment="0" applyProtection="0"/>
    <xf numFmtId="0" fontId="26" fillId="0" borderId="0"/>
    <xf numFmtId="0" fontId="68" fillId="84" borderId="0" applyNumberFormat="0" applyBorder="0" applyAlignment="0" applyProtection="0"/>
    <xf numFmtId="0" fontId="68" fillId="84" borderId="0" applyNumberFormat="0" applyBorder="0" applyAlignment="0" applyProtection="0"/>
    <xf numFmtId="168" fontId="68" fillId="0" borderId="0" applyFont="0" applyFill="0" applyBorder="0" applyAlignment="0" applyProtection="0"/>
    <xf numFmtId="0" fontId="68" fillId="0" borderId="0" applyNumberFormat="0" applyFont="0" applyFill="0" applyBorder="0" applyAlignment="0" applyProtection="0"/>
    <xf numFmtId="0" fontId="68" fillId="84" borderId="0" applyNumberFormat="0" applyBorder="0" applyAlignment="0" applyProtection="0"/>
    <xf numFmtId="0" fontId="68" fillId="84" borderId="0" applyNumberFormat="0" applyBorder="0" applyAlignment="0" applyProtection="0"/>
    <xf numFmtId="0" fontId="31" fillId="0" borderId="0"/>
    <xf numFmtId="0" fontId="31" fillId="0" borderId="0"/>
    <xf numFmtId="0" fontId="31" fillId="0" borderId="0"/>
    <xf numFmtId="0" fontId="68" fillId="25" borderId="0" applyNumberFormat="0" applyBorder="0" applyAlignment="0" applyProtection="0"/>
    <xf numFmtId="0" fontId="72" fillId="84" borderId="0" applyNumberFormat="0" applyBorder="0" applyAlignment="0" applyProtection="0"/>
    <xf numFmtId="0" fontId="26" fillId="0" borderId="0"/>
    <xf numFmtId="0" fontId="26" fillId="0" borderId="0"/>
    <xf numFmtId="42" fontId="68" fillId="0" borderId="0" applyFont="0" applyFill="0" applyBorder="0" applyAlignment="0" applyProtection="0"/>
    <xf numFmtId="0" fontId="26" fillId="0" borderId="0"/>
    <xf numFmtId="0" fontId="26" fillId="0" borderId="0"/>
    <xf numFmtId="0" fontId="68" fillId="84" borderId="0" applyNumberFormat="0" applyBorder="0" applyAlignment="0" applyProtection="0"/>
    <xf numFmtId="0" fontId="31" fillId="0" borderId="0"/>
    <xf numFmtId="0" fontId="31" fillId="0" borderId="0"/>
    <xf numFmtId="0" fontId="31" fillId="0" borderId="0"/>
    <xf numFmtId="0" fontId="31" fillId="0" borderId="0"/>
    <xf numFmtId="0" fontId="68" fillId="84" borderId="0" applyNumberFormat="0" applyBorder="0" applyAlignment="0" applyProtection="0"/>
    <xf numFmtId="0" fontId="31" fillId="0" borderId="0"/>
    <xf numFmtId="0" fontId="31" fillId="0" borderId="0"/>
    <xf numFmtId="0" fontId="26" fillId="0" borderId="0"/>
    <xf numFmtId="0" fontId="68" fillId="84" borderId="0" applyNumberFormat="0" applyBorder="0" applyAlignment="0" applyProtection="0"/>
    <xf numFmtId="0" fontId="26" fillId="0" borderId="0"/>
    <xf numFmtId="0" fontId="31" fillId="0" borderId="0"/>
    <xf numFmtId="0" fontId="68" fillId="25" borderId="0" applyNumberFormat="0" applyBorder="0" applyAlignment="0" applyProtection="0"/>
    <xf numFmtId="0" fontId="26" fillId="0" borderId="0"/>
    <xf numFmtId="0" fontId="68" fillId="84" borderId="0" applyNumberFormat="0" applyBorder="0" applyAlignment="0" applyProtection="0"/>
    <xf numFmtId="0" fontId="21" fillId="0" borderId="0"/>
    <xf numFmtId="0" fontId="68" fillId="84" borderId="0" applyNumberFormat="0" applyBorder="0" applyAlignment="0" applyProtection="0"/>
    <xf numFmtId="0" fontId="68" fillId="84" borderId="0" applyNumberFormat="0" applyBorder="0" applyAlignment="0" applyProtection="0"/>
    <xf numFmtId="0" fontId="68" fillId="84" borderId="0" applyNumberFormat="0" applyBorder="0" applyAlignment="0" applyProtection="0"/>
    <xf numFmtId="168" fontId="68" fillId="0" borderId="0" applyFont="0" applyFill="0" applyBorder="0" applyAlignment="0" applyProtection="0"/>
    <xf numFmtId="43" fontId="68" fillId="0" borderId="0" applyFont="0" applyFill="0" applyBorder="0" applyAlignment="0" applyProtection="0"/>
    <xf numFmtId="0" fontId="26" fillId="0" borderId="0"/>
    <xf numFmtId="0" fontId="26" fillId="0" borderId="0"/>
    <xf numFmtId="0" fontId="26" fillId="0" borderId="0"/>
    <xf numFmtId="0" fontId="68" fillId="84" borderId="0" applyNumberFormat="0" applyBorder="0" applyAlignment="0" applyProtection="0"/>
    <xf numFmtId="0" fontId="68" fillId="84" borderId="0" applyNumberFormat="0" applyBorder="0" applyAlignment="0" applyProtection="0"/>
    <xf numFmtId="0" fontId="31" fillId="0" borderId="0"/>
    <xf numFmtId="0" fontId="31" fillId="0" borderId="0"/>
    <xf numFmtId="0" fontId="21" fillId="0" borderId="0"/>
    <xf numFmtId="0" fontId="68" fillId="84" borderId="0" applyNumberFormat="0" applyBorder="0" applyAlignment="0" applyProtection="0"/>
    <xf numFmtId="0" fontId="68" fillId="84" borderId="0" applyNumberFormat="0" applyBorder="0" applyAlignment="0" applyProtection="0"/>
    <xf numFmtId="0" fontId="21" fillId="0" borderId="0"/>
    <xf numFmtId="0" fontId="68" fillId="84" borderId="0" applyNumberFormat="0" applyBorder="0" applyAlignment="0" applyProtection="0"/>
    <xf numFmtId="0" fontId="68" fillId="84" borderId="0" applyNumberFormat="0" applyBorder="0" applyAlignment="0" applyProtection="0"/>
    <xf numFmtId="0" fontId="21" fillId="0" borderId="0"/>
    <xf numFmtId="0" fontId="68" fillId="84" borderId="0" applyNumberFormat="0" applyBorder="0" applyAlignment="0" applyProtection="0"/>
    <xf numFmtId="0" fontId="68" fillId="84" borderId="0" applyNumberFormat="0" applyBorder="0" applyAlignment="0" applyProtection="0"/>
    <xf numFmtId="0" fontId="21" fillId="0" borderId="0"/>
    <xf numFmtId="0" fontId="68" fillId="84" borderId="0" applyNumberFormat="0" applyBorder="0" applyAlignment="0" applyProtection="0"/>
    <xf numFmtId="0" fontId="68" fillId="84" borderId="0" applyNumberFormat="0" applyBorder="0" applyAlignment="0" applyProtection="0"/>
    <xf numFmtId="0" fontId="26" fillId="0" borderId="0"/>
    <xf numFmtId="0" fontId="21" fillId="0" borderId="0"/>
    <xf numFmtId="0" fontId="68" fillId="84" borderId="0" applyNumberFormat="0" applyBorder="0" applyAlignment="0" applyProtection="0"/>
    <xf numFmtId="0" fontId="68" fillId="84" borderId="0" applyNumberFormat="0" applyBorder="0" applyAlignment="0" applyProtection="0"/>
    <xf numFmtId="0" fontId="31" fillId="0" borderId="0"/>
    <xf numFmtId="0" fontId="68" fillId="84" borderId="0" applyNumberFormat="0" applyBorder="0" applyAlignment="0" applyProtection="0"/>
    <xf numFmtId="0" fontId="68" fillId="84" borderId="0" applyNumberFormat="0" applyBorder="0" applyAlignment="0" applyProtection="0"/>
    <xf numFmtId="0" fontId="21" fillId="0" borderId="0"/>
    <xf numFmtId="0" fontId="68" fillId="84" borderId="0" applyNumberFormat="0" applyBorder="0" applyAlignment="0" applyProtection="0"/>
    <xf numFmtId="0" fontId="68" fillId="84" borderId="0" applyNumberFormat="0" applyBorder="0" applyAlignment="0" applyProtection="0"/>
    <xf numFmtId="0" fontId="21" fillId="0" borderId="0"/>
    <xf numFmtId="0" fontId="68" fillId="84" borderId="0" applyNumberFormat="0" applyBorder="0" applyAlignment="0" applyProtection="0"/>
    <xf numFmtId="0" fontId="68" fillId="84" borderId="0" applyNumberFormat="0" applyBorder="0" applyAlignment="0" applyProtection="0"/>
    <xf numFmtId="0" fontId="26" fillId="0" borderId="0"/>
    <xf numFmtId="0" fontId="68" fillId="84" borderId="0" applyNumberFormat="0" applyBorder="0" applyAlignment="0" applyProtection="0"/>
    <xf numFmtId="0" fontId="68" fillId="84" borderId="0" applyNumberFormat="0" applyBorder="0" applyAlignment="0" applyProtection="0"/>
    <xf numFmtId="0" fontId="26" fillId="0" borderId="0"/>
    <xf numFmtId="0" fontId="26" fillId="0" borderId="0"/>
    <xf numFmtId="0" fontId="21" fillId="0" borderId="0"/>
    <xf numFmtId="0" fontId="68" fillId="84" borderId="0" applyNumberFormat="0" applyBorder="0" applyAlignment="0" applyProtection="0"/>
    <xf numFmtId="0" fontId="68" fillId="84" borderId="0" applyNumberFormat="0" applyBorder="0" applyAlignment="0" applyProtection="0"/>
    <xf numFmtId="0" fontId="21" fillId="0" borderId="0"/>
    <xf numFmtId="0" fontId="68" fillId="84" borderId="0" applyNumberFormat="0" applyBorder="0" applyAlignment="0" applyProtection="0"/>
    <xf numFmtId="0" fontId="68" fillId="84" borderId="0" applyNumberFormat="0" applyBorder="0" applyAlignment="0" applyProtection="0"/>
    <xf numFmtId="0" fontId="26" fillId="0" borderId="0"/>
    <xf numFmtId="0" fontId="68" fillId="84" borderId="0" applyNumberFormat="0" applyBorder="0" applyAlignment="0" applyProtection="0"/>
    <xf numFmtId="0" fontId="68" fillId="84" borderId="0" applyNumberFormat="0" applyBorder="0" applyAlignment="0" applyProtection="0"/>
    <xf numFmtId="0" fontId="21" fillId="0" borderId="0"/>
    <xf numFmtId="0" fontId="68" fillId="84" borderId="0" applyNumberFormat="0" applyBorder="0" applyAlignment="0" applyProtection="0"/>
    <xf numFmtId="0" fontId="68" fillId="84" borderId="0" applyNumberFormat="0" applyBorder="0" applyAlignment="0" applyProtection="0"/>
    <xf numFmtId="0" fontId="68" fillId="25" borderId="0" applyNumberFormat="0" applyBorder="0" applyAlignment="0" applyProtection="0"/>
    <xf numFmtId="0" fontId="26" fillId="0" borderId="0"/>
    <xf numFmtId="0" fontId="72" fillId="84" borderId="0" applyNumberFormat="0" applyBorder="0" applyAlignment="0" applyProtection="0"/>
    <xf numFmtId="0" fontId="26" fillId="0" borderId="0"/>
    <xf numFmtId="0" fontId="68" fillId="84" borderId="0" applyNumberFormat="0" applyBorder="0" applyAlignment="0" applyProtection="0"/>
    <xf numFmtId="0" fontId="68" fillId="84" borderId="0" applyNumberFormat="0" applyBorder="0" applyAlignment="0" applyProtection="0"/>
    <xf numFmtId="0" fontId="135" fillId="0" borderId="0"/>
    <xf numFmtId="0" fontId="68" fillId="84" borderId="0" applyNumberFormat="0" applyBorder="0" applyAlignment="0" applyProtection="0"/>
    <xf numFmtId="168" fontId="26" fillId="0" borderId="0" applyFont="0" applyFill="0" applyBorder="0" applyAlignment="0" applyProtection="0"/>
    <xf numFmtId="0" fontId="26" fillId="0" borderId="0"/>
    <xf numFmtId="0" fontId="68" fillId="25" borderId="0" applyNumberFormat="0" applyBorder="0" applyAlignment="0" applyProtection="0"/>
    <xf numFmtId="0" fontId="26" fillId="0" borderId="0"/>
    <xf numFmtId="0" fontId="68" fillId="84" borderId="0" applyNumberFormat="0" applyBorder="0" applyAlignment="0" applyProtection="0"/>
    <xf numFmtId="0" fontId="26" fillId="0" borderId="0"/>
    <xf numFmtId="0" fontId="26" fillId="0" borderId="0"/>
    <xf numFmtId="0" fontId="68" fillId="84" borderId="0" applyNumberFormat="0" applyBorder="0" applyAlignment="0" applyProtection="0"/>
    <xf numFmtId="0" fontId="26" fillId="0" borderId="0"/>
    <xf numFmtId="0" fontId="68" fillId="71" borderId="0" applyNumberFormat="0" applyBorder="0" applyAlignment="0" applyProtection="0"/>
    <xf numFmtId="0" fontId="26" fillId="0" borderId="0"/>
    <xf numFmtId="173" fontId="134" fillId="0" borderId="0" applyFont="0" applyFill="0" applyBorder="0" applyAlignment="0" applyProtection="0"/>
    <xf numFmtId="0" fontId="26" fillId="0" borderId="0"/>
    <xf numFmtId="0" fontId="72" fillId="84" borderId="0" applyNumberFormat="0" applyBorder="0" applyAlignment="0" applyProtection="0"/>
    <xf numFmtId="0" fontId="26" fillId="0" borderId="0"/>
    <xf numFmtId="0" fontId="68" fillId="84" borderId="0" applyNumberFormat="0" applyBorder="0" applyAlignment="0" applyProtection="0"/>
    <xf numFmtId="0" fontId="68" fillId="71" borderId="0" applyNumberFormat="0" applyBorder="0" applyAlignment="0" applyProtection="0"/>
    <xf numFmtId="0" fontId="26" fillId="0" borderId="0"/>
    <xf numFmtId="0" fontId="68" fillId="84" borderId="0" applyNumberFormat="0" applyBorder="0" applyAlignment="0" applyProtection="0"/>
    <xf numFmtId="0" fontId="21" fillId="0" borderId="0"/>
    <xf numFmtId="0" fontId="68" fillId="84" borderId="0" applyNumberFormat="0" applyBorder="0" applyAlignment="0" applyProtection="0"/>
    <xf numFmtId="0" fontId="68" fillId="84" borderId="0" applyNumberFormat="0" applyBorder="0" applyAlignment="0" applyProtection="0"/>
    <xf numFmtId="0" fontId="21" fillId="0" borderId="0"/>
    <xf numFmtId="0" fontId="68" fillId="84" borderId="0" applyNumberFormat="0" applyBorder="0" applyAlignment="0" applyProtection="0"/>
    <xf numFmtId="0" fontId="21" fillId="0" borderId="0"/>
    <xf numFmtId="0" fontId="31" fillId="0" borderId="0"/>
    <xf numFmtId="0" fontId="31" fillId="0" borderId="0"/>
    <xf numFmtId="0" fontId="21" fillId="0" borderId="0"/>
    <xf numFmtId="0" fontId="68" fillId="84" borderId="0" applyNumberFormat="0" applyBorder="0" applyAlignment="0" applyProtection="0"/>
    <xf numFmtId="0" fontId="68" fillId="84" borderId="0" applyNumberFormat="0" applyBorder="0" applyAlignment="0" applyProtection="0"/>
    <xf numFmtId="0" fontId="21" fillId="0" borderId="0"/>
    <xf numFmtId="0" fontId="31" fillId="0" borderId="0"/>
    <xf numFmtId="0" fontId="31" fillId="0" borderId="0"/>
    <xf numFmtId="0" fontId="21" fillId="0" borderId="0"/>
    <xf numFmtId="0" fontId="68" fillId="84" borderId="0" applyNumberFormat="0" applyBorder="0" applyAlignment="0" applyProtection="0"/>
    <xf numFmtId="0" fontId="21" fillId="0" borderId="0"/>
    <xf numFmtId="0" fontId="26" fillId="0" borderId="0"/>
    <xf numFmtId="0" fontId="26" fillId="0" borderId="0"/>
    <xf numFmtId="0" fontId="26" fillId="0" borderId="0"/>
    <xf numFmtId="0" fontId="68" fillId="84" borderId="0" applyNumberFormat="0" applyBorder="0" applyAlignment="0" applyProtection="0"/>
    <xf numFmtId="0" fontId="21" fillId="0" borderId="0"/>
    <xf numFmtId="0" fontId="31" fillId="0" borderId="0"/>
    <xf numFmtId="0" fontId="31" fillId="0" borderId="0"/>
    <xf numFmtId="0" fontId="21" fillId="0" borderId="0"/>
    <xf numFmtId="0" fontId="68" fillId="84" borderId="0" applyNumberFormat="0" applyBorder="0" applyAlignment="0" applyProtection="0"/>
    <xf numFmtId="0" fontId="68" fillId="84" borderId="0" applyNumberFormat="0" applyBorder="0" applyAlignment="0" applyProtection="0"/>
    <xf numFmtId="0" fontId="21" fillId="0" borderId="0"/>
    <xf numFmtId="0" fontId="31" fillId="0" borderId="0"/>
    <xf numFmtId="0" fontId="31" fillId="0" borderId="0"/>
    <xf numFmtId="0" fontId="21" fillId="0" borderId="0"/>
    <xf numFmtId="0" fontId="68" fillId="84" borderId="0" applyNumberFormat="0" applyBorder="0" applyAlignment="0" applyProtection="0"/>
    <xf numFmtId="0" fontId="21" fillId="0" borderId="0"/>
    <xf numFmtId="0" fontId="68" fillId="84" borderId="0" applyNumberFormat="0" applyBorder="0" applyAlignment="0" applyProtection="0"/>
    <xf numFmtId="0" fontId="68" fillId="84" borderId="0" applyNumberFormat="0" applyBorder="0" applyAlignment="0" applyProtection="0"/>
    <xf numFmtId="0" fontId="21" fillId="0" borderId="0"/>
    <xf numFmtId="0" fontId="68" fillId="84" borderId="0" applyNumberFormat="0" applyBorder="0" applyAlignment="0" applyProtection="0"/>
    <xf numFmtId="0" fontId="26" fillId="0" borderId="0"/>
    <xf numFmtId="0" fontId="68" fillId="84" borderId="0" applyNumberFormat="0" applyBorder="0" applyAlignment="0" applyProtection="0"/>
    <xf numFmtId="0" fontId="21" fillId="0" borderId="0"/>
    <xf numFmtId="0" fontId="68" fillId="84" borderId="0" applyNumberFormat="0" applyBorder="0" applyAlignment="0" applyProtection="0"/>
    <xf numFmtId="0" fontId="68" fillId="84" borderId="0" applyNumberFormat="0" applyBorder="0" applyAlignment="0" applyProtection="0"/>
    <xf numFmtId="0" fontId="31" fillId="0" borderId="0"/>
    <xf numFmtId="0" fontId="21" fillId="0" borderId="0"/>
    <xf numFmtId="0" fontId="68" fillId="84" borderId="0" applyNumberFormat="0" applyBorder="0" applyAlignment="0" applyProtection="0"/>
    <xf numFmtId="0" fontId="21" fillId="0" borderId="0"/>
    <xf numFmtId="0" fontId="31" fillId="0" borderId="0"/>
    <xf numFmtId="0" fontId="31" fillId="0" borderId="0"/>
    <xf numFmtId="0" fontId="21" fillId="0" borderId="0"/>
    <xf numFmtId="0" fontId="68" fillId="84" borderId="0" applyNumberFormat="0" applyBorder="0" applyAlignment="0" applyProtection="0"/>
    <xf numFmtId="0" fontId="68" fillId="84" borderId="0" applyNumberFormat="0" applyBorder="0" applyAlignment="0" applyProtection="0"/>
    <xf numFmtId="0" fontId="21" fillId="0" borderId="0"/>
    <xf numFmtId="0" fontId="26" fillId="0" borderId="0"/>
    <xf numFmtId="0" fontId="26" fillId="0" borderId="0"/>
    <xf numFmtId="0" fontId="21" fillId="0" borderId="0"/>
    <xf numFmtId="0" fontId="68" fillId="84" borderId="0" applyNumberFormat="0" applyBorder="0" applyAlignment="0" applyProtection="0"/>
    <xf numFmtId="0" fontId="31" fillId="0" borderId="0"/>
    <xf numFmtId="0" fontId="31" fillId="0" borderId="0"/>
    <xf numFmtId="0" fontId="68" fillId="71" borderId="0" applyNumberFormat="0" applyBorder="0" applyAlignment="0" applyProtection="0"/>
    <xf numFmtId="0" fontId="68" fillId="71" borderId="0" applyNumberFormat="0" applyBorder="0" applyAlignment="0" applyProtection="0"/>
    <xf numFmtId="43" fontId="26" fillId="0" borderId="0" applyFont="0" applyFill="0" applyBorder="0" applyAlignment="0" applyProtection="0"/>
    <xf numFmtId="0" fontId="26" fillId="0" borderId="0"/>
    <xf numFmtId="0" fontId="26" fillId="0" borderId="0"/>
    <xf numFmtId="0" fontId="68" fillId="84" borderId="0" applyNumberFormat="0" applyBorder="0" applyAlignment="0" applyProtection="0"/>
    <xf numFmtId="0" fontId="21" fillId="0" borderId="0"/>
    <xf numFmtId="0" fontId="31" fillId="0" borderId="0"/>
    <xf numFmtId="0" fontId="31" fillId="0" borderId="0"/>
    <xf numFmtId="0" fontId="31" fillId="0" borderId="0"/>
    <xf numFmtId="0" fontId="31" fillId="0" borderId="0"/>
    <xf numFmtId="0" fontId="21" fillId="0" borderId="0"/>
    <xf numFmtId="0" fontId="68" fillId="84" borderId="0" applyNumberFormat="0" applyBorder="0" applyAlignment="0" applyProtection="0"/>
    <xf numFmtId="0" fontId="68" fillId="84" borderId="0" applyNumberFormat="0" applyBorder="0" applyAlignment="0" applyProtection="0"/>
    <xf numFmtId="0" fontId="21" fillId="0" borderId="0"/>
    <xf numFmtId="0" fontId="26" fillId="0" borderId="0"/>
    <xf numFmtId="0" fontId="26" fillId="0" borderId="0"/>
    <xf numFmtId="0" fontId="31" fillId="0" borderId="0"/>
    <xf numFmtId="0" fontId="31" fillId="0" borderId="0"/>
    <xf numFmtId="0" fontId="21" fillId="0" borderId="0"/>
    <xf numFmtId="0" fontId="68" fillId="84" borderId="0" applyNumberFormat="0" applyBorder="0" applyAlignment="0" applyProtection="0"/>
    <xf numFmtId="0" fontId="21" fillId="0" borderId="0"/>
    <xf numFmtId="0" fontId="26" fillId="0" borderId="0"/>
    <xf numFmtId="0" fontId="26" fillId="0" borderId="0"/>
    <xf numFmtId="0" fontId="68" fillId="84" borderId="0" applyNumberFormat="0" applyBorder="0" applyAlignment="0" applyProtection="0"/>
    <xf numFmtId="0" fontId="68" fillId="84" borderId="0" applyNumberFormat="0" applyBorder="0" applyAlignment="0" applyProtection="0"/>
    <xf numFmtId="0" fontId="26" fillId="0" borderId="0"/>
    <xf numFmtId="0" fontId="68" fillId="71" borderId="0" applyNumberFormat="0" applyBorder="0" applyAlignment="0" applyProtection="0"/>
    <xf numFmtId="0" fontId="68" fillId="71" borderId="0" applyNumberFormat="0" applyBorder="0" applyAlignment="0" applyProtection="0"/>
    <xf numFmtId="0" fontId="68" fillId="0" borderId="0" applyNumberFormat="0" applyFont="0" applyFill="0" applyBorder="0" applyAlignment="0" applyProtection="0"/>
    <xf numFmtId="0" fontId="31" fillId="0" borderId="0"/>
    <xf numFmtId="0" fontId="26" fillId="0" borderId="0"/>
    <xf numFmtId="0" fontId="26" fillId="0" borderId="0"/>
    <xf numFmtId="0" fontId="68" fillId="84" borderId="0" applyNumberFormat="0" applyBorder="0" applyAlignment="0" applyProtection="0"/>
    <xf numFmtId="0" fontId="68" fillId="71" borderId="0" applyNumberFormat="0" applyBorder="0" applyAlignment="0" applyProtection="0"/>
    <xf numFmtId="0" fontId="68" fillId="71" borderId="0" applyNumberFormat="0" applyBorder="0" applyAlignment="0" applyProtection="0"/>
    <xf numFmtId="0" fontId="26" fillId="0" borderId="0"/>
    <xf numFmtId="0" fontId="26" fillId="0" borderId="0"/>
    <xf numFmtId="0" fontId="26" fillId="0" borderId="0"/>
    <xf numFmtId="0" fontId="68" fillId="84" borderId="0" applyNumberFormat="0" applyBorder="0" applyAlignment="0" applyProtection="0"/>
    <xf numFmtId="0" fontId="68" fillId="84" borderId="0" applyNumberFormat="0" applyBorder="0" applyAlignment="0" applyProtection="0"/>
    <xf numFmtId="0" fontId="68" fillId="84" borderId="0" applyNumberFormat="0" applyBorder="0" applyAlignment="0" applyProtection="0"/>
    <xf numFmtId="0" fontId="26" fillId="0" borderId="0"/>
    <xf numFmtId="0" fontId="26" fillId="0" borderId="0"/>
    <xf numFmtId="0" fontId="68" fillId="84" borderId="0" applyNumberFormat="0" applyBorder="0" applyAlignment="0" applyProtection="0"/>
    <xf numFmtId="0" fontId="26" fillId="0" borderId="0"/>
    <xf numFmtId="0" fontId="133" fillId="60" borderId="0" applyNumberFormat="0" applyBorder="0" applyAlignment="0" applyProtection="0"/>
    <xf numFmtId="0" fontId="68" fillId="84" borderId="0" applyNumberFormat="0" applyBorder="0" applyAlignment="0" applyProtection="0"/>
    <xf numFmtId="0" fontId="26" fillId="0" borderId="0"/>
    <xf numFmtId="0" fontId="68" fillId="25" borderId="0" applyNumberFormat="0" applyBorder="0" applyAlignment="0" applyProtection="0"/>
    <xf numFmtId="0" fontId="68" fillId="25" borderId="0" applyNumberFormat="0" applyBorder="0" applyAlignment="0" applyProtection="0"/>
    <xf numFmtId="0" fontId="26" fillId="0" borderId="0"/>
    <xf numFmtId="168" fontId="68" fillId="0" borderId="0" applyFont="0" applyFill="0" applyBorder="0" applyAlignment="0" applyProtection="0"/>
    <xf numFmtId="0" fontId="68" fillId="84" borderId="0" applyNumberFormat="0" applyBorder="0" applyAlignment="0" applyProtection="0"/>
    <xf numFmtId="0" fontId="26" fillId="0" borderId="0"/>
    <xf numFmtId="0" fontId="26" fillId="0" borderId="0"/>
    <xf numFmtId="0" fontId="26" fillId="0" borderId="0"/>
    <xf numFmtId="168" fontId="68" fillId="0" borderId="0" applyFont="0" applyFill="0" applyBorder="0" applyAlignment="0" applyProtection="0"/>
    <xf numFmtId="0" fontId="31" fillId="0" borderId="0"/>
    <xf numFmtId="0" fontId="68" fillId="84" borderId="0" applyNumberFormat="0" applyBorder="0" applyAlignment="0" applyProtection="0"/>
    <xf numFmtId="184" fontId="31" fillId="0" borderId="0" applyNumberFormat="0" applyFill="0" applyBorder="0" applyAlignment="0" applyProtection="0"/>
    <xf numFmtId="0" fontId="26" fillId="0" borderId="0"/>
    <xf numFmtId="168" fontId="68" fillId="0" borderId="0" applyFont="0" applyFill="0" applyBorder="0" applyAlignment="0" applyProtection="0"/>
    <xf numFmtId="0" fontId="72" fillId="84" borderId="0" applyNumberFormat="0" applyBorder="0" applyAlignment="0" applyProtection="0"/>
    <xf numFmtId="0" fontId="31" fillId="0" borderId="0"/>
    <xf numFmtId="0" fontId="26" fillId="0" borderId="0"/>
    <xf numFmtId="0" fontId="68" fillId="84" borderId="0" applyNumberFormat="0" applyBorder="0" applyAlignment="0" applyProtection="0"/>
    <xf numFmtId="0" fontId="26" fillId="0" borderId="0"/>
    <xf numFmtId="0" fontId="21" fillId="0" borderId="0"/>
    <xf numFmtId="0" fontId="26" fillId="0" borderId="0"/>
    <xf numFmtId="0" fontId="26" fillId="0" borderId="0"/>
    <xf numFmtId="0" fontId="68" fillId="84" borderId="0" applyNumberFormat="0" applyBorder="0" applyAlignment="0" applyProtection="0"/>
    <xf numFmtId="0" fontId="68" fillId="84" borderId="0" applyNumberFormat="0" applyBorder="0" applyAlignment="0" applyProtection="0"/>
    <xf numFmtId="0" fontId="31" fillId="0" borderId="0"/>
    <xf numFmtId="0" fontId="68" fillId="84" borderId="0" applyNumberFormat="0" applyBorder="0" applyAlignment="0" applyProtection="0"/>
    <xf numFmtId="0" fontId="68" fillId="84" borderId="0" applyNumberFormat="0" applyBorder="0" applyAlignment="0" applyProtection="0"/>
    <xf numFmtId="0" fontId="31" fillId="0" borderId="0"/>
    <xf numFmtId="0" fontId="31" fillId="0" borderId="0"/>
    <xf numFmtId="0" fontId="26" fillId="0" borderId="0"/>
    <xf numFmtId="0" fontId="26" fillId="0" borderId="0"/>
    <xf numFmtId="0" fontId="26" fillId="0" borderId="0"/>
    <xf numFmtId="0" fontId="26" fillId="0" borderId="0"/>
    <xf numFmtId="0" fontId="68" fillId="84" borderId="0" applyNumberFormat="0" applyBorder="0" applyAlignment="0" applyProtection="0"/>
    <xf numFmtId="0" fontId="68" fillId="84" borderId="0" applyNumberFormat="0" applyBorder="0" applyAlignment="0" applyProtection="0"/>
    <xf numFmtId="0" fontId="31" fillId="0" borderId="0"/>
    <xf numFmtId="0" fontId="31" fillId="0" borderId="0"/>
    <xf numFmtId="0" fontId="68" fillId="84" borderId="0" applyNumberFormat="0" applyBorder="0" applyAlignment="0" applyProtection="0"/>
    <xf numFmtId="0" fontId="68" fillId="84" borderId="0" applyNumberFormat="0" applyBorder="0" applyAlignment="0" applyProtection="0"/>
    <xf numFmtId="0" fontId="31" fillId="0" borderId="0"/>
    <xf numFmtId="0" fontId="31" fillId="0" borderId="0"/>
    <xf numFmtId="0" fontId="68" fillId="84" borderId="0" applyNumberFormat="0" applyBorder="0" applyAlignment="0" applyProtection="0"/>
    <xf numFmtId="0" fontId="68" fillId="84" borderId="0" applyNumberFormat="0" applyBorder="0" applyAlignment="0" applyProtection="0"/>
    <xf numFmtId="0" fontId="31" fillId="0" borderId="0"/>
    <xf numFmtId="0" fontId="26" fillId="0" borderId="0"/>
    <xf numFmtId="0" fontId="26" fillId="0" borderId="0"/>
    <xf numFmtId="0" fontId="26" fillId="0" borderId="0"/>
    <xf numFmtId="0" fontId="68" fillId="84" borderId="0" applyNumberFormat="0" applyBorder="0" applyAlignment="0" applyProtection="0"/>
    <xf numFmtId="0" fontId="68" fillId="84" borderId="0" applyNumberFormat="0" applyBorder="0" applyAlignment="0" applyProtection="0"/>
    <xf numFmtId="0" fontId="31" fillId="0" borderId="0"/>
    <xf numFmtId="0" fontId="68" fillId="84" borderId="0" applyNumberFormat="0" applyBorder="0" applyAlignment="0" applyProtection="0"/>
    <xf numFmtId="0" fontId="68" fillId="84" borderId="0" applyNumberFormat="0" applyBorder="0" applyAlignment="0" applyProtection="0"/>
    <xf numFmtId="0" fontId="68" fillId="84" borderId="0" applyNumberFormat="0" applyBorder="0" applyAlignment="0" applyProtection="0"/>
    <xf numFmtId="0" fontId="31" fillId="0" borderId="0"/>
    <xf numFmtId="0" fontId="68" fillId="84" borderId="0" applyNumberFormat="0" applyBorder="0" applyAlignment="0" applyProtection="0"/>
    <xf numFmtId="0" fontId="68" fillId="84" borderId="0" applyNumberFormat="0" applyBorder="0" applyAlignment="0" applyProtection="0"/>
    <xf numFmtId="0" fontId="31" fillId="0" borderId="0"/>
    <xf numFmtId="0" fontId="26" fillId="0" borderId="0"/>
    <xf numFmtId="0" fontId="68" fillId="84" borderId="0" applyNumberFormat="0" applyBorder="0" applyAlignment="0" applyProtection="0"/>
    <xf numFmtId="0" fontId="68" fillId="84" borderId="0" applyNumberFormat="0" applyBorder="0" applyAlignment="0" applyProtection="0"/>
    <xf numFmtId="0" fontId="31" fillId="0" borderId="0"/>
    <xf numFmtId="0" fontId="26" fillId="0" borderId="0"/>
    <xf numFmtId="0" fontId="68" fillId="84" borderId="0" applyNumberFormat="0" applyBorder="0" applyAlignment="0" applyProtection="0"/>
    <xf numFmtId="0" fontId="31" fillId="0" borderId="0"/>
    <xf numFmtId="0" fontId="72" fillId="84" borderId="0" applyNumberFormat="0" applyBorder="0" applyAlignment="0" applyProtection="0"/>
    <xf numFmtId="0" fontId="68" fillId="25" borderId="0" applyNumberFormat="0" applyBorder="0" applyAlignment="0" applyProtection="0"/>
    <xf numFmtId="0" fontId="68" fillId="25" borderId="0" applyNumberFormat="0" applyBorder="0" applyAlignment="0" applyProtection="0"/>
    <xf numFmtId="0" fontId="31" fillId="0" borderId="0"/>
    <xf numFmtId="168" fontId="68" fillId="0" borderId="0" applyFont="0" applyFill="0" applyBorder="0" applyAlignment="0" applyProtection="0"/>
    <xf numFmtId="0" fontId="26" fillId="0" borderId="0"/>
    <xf numFmtId="0" fontId="68" fillId="84" borderId="0" applyNumberFormat="0" applyBorder="0" applyAlignment="0" applyProtection="0"/>
    <xf numFmtId="0" fontId="26" fillId="0" borderId="0"/>
    <xf numFmtId="0" fontId="26" fillId="0" borderId="0"/>
    <xf numFmtId="0" fontId="26" fillId="0" borderId="0"/>
    <xf numFmtId="168" fontId="68" fillId="0" borderId="0" applyFont="0" applyFill="0" applyBorder="0" applyAlignment="0" applyProtection="0"/>
    <xf numFmtId="0" fontId="68" fillId="84" borderId="0" applyNumberFormat="0" applyBorder="0" applyAlignment="0" applyProtection="0"/>
    <xf numFmtId="184" fontId="31" fillId="0" borderId="0" applyNumberFormat="0" applyFill="0" applyBorder="0" applyAlignment="0" applyProtection="0"/>
    <xf numFmtId="0" fontId="26" fillId="0" borderId="0"/>
    <xf numFmtId="0" fontId="26" fillId="0" borderId="0"/>
    <xf numFmtId="168" fontId="68" fillId="0" borderId="0" applyFont="0" applyFill="0" applyBorder="0" applyAlignment="0" applyProtection="0"/>
    <xf numFmtId="0" fontId="68" fillId="84" borderId="0" applyNumberFormat="0" applyBorder="0" applyAlignment="0" applyProtection="0"/>
    <xf numFmtId="0" fontId="31" fillId="0" borderId="0"/>
    <xf numFmtId="0" fontId="26" fillId="0" borderId="0"/>
    <xf numFmtId="0" fontId="26" fillId="0" borderId="0"/>
    <xf numFmtId="42" fontId="68" fillId="0" borderId="0" applyFont="0" applyFill="0" applyBorder="0" applyAlignment="0" applyProtection="0"/>
    <xf numFmtId="0" fontId="26" fillId="0" borderId="0"/>
    <xf numFmtId="0" fontId="68" fillId="84" borderId="0" applyNumberFormat="0" applyBorder="0" applyAlignment="0" applyProtection="0"/>
    <xf numFmtId="0" fontId="26" fillId="0" borderId="0"/>
    <xf numFmtId="223" fontId="69" fillId="0" borderId="0" applyFont="0" applyFill="0" applyBorder="0" applyAlignment="0" applyProtection="0">
      <alignment vertical="top"/>
    </xf>
    <xf numFmtId="42" fontId="68" fillId="0" borderId="0" applyFont="0" applyFill="0" applyBorder="0" applyAlignment="0" applyProtection="0"/>
    <xf numFmtId="0" fontId="31" fillId="0" borderId="0"/>
    <xf numFmtId="0" fontId="31" fillId="0" borderId="0"/>
    <xf numFmtId="0" fontId="26" fillId="0" borderId="0"/>
    <xf numFmtId="0" fontId="68" fillId="84" borderId="0" applyNumberFormat="0" applyBorder="0" applyAlignment="0" applyProtection="0"/>
    <xf numFmtId="168" fontId="68" fillId="0" borderId="0" applyFont="0" applyFill="0" applyBorder="0" applyAlignment="0" applyProtection="0"/>
    <xf numFmtId="43" fontId="68" fillId="0" borderId="0" applyFont="0" applyFill="0" applyBorder="0" applyAlignment="0" applyProtection="0"/>
    <xf numFmtId="0" fontId="68" fillId="84" borderId="0" applyNumberFormat="0" applyBorder="0" applyAlignment="0" applyProtection="0"/>
    <xf numFmtId="168" fontId="68" fillId="0" borderId="0" applyFont="0" applyFill="0" applyBorder="0" applyAlignment="0" applyProtection="0"/>
    <xf numFmtId="43" fontId="68" fillId="0" borderId="0" applyFont="0" applyFill="0" applyBorder="0" applyAlignment="0" applyProtection="0"/>
    <xf numFmtId="0" fontId="72" fillId="84" borderId="0" applyNumberFormat="0" applyBorder="0" applyAlignment="0" applyProtection="0"/>
    <xf numFmtId="168" fontId="68" fillId="0" borderId="0" applyFont="0" applyFill="0" applyBorder="0" applyAlignment="0" applyProtection="0"/>
    <xf numFmtId="43" fontId="68" fillId="0" borderId="0" applyFont="0" applyFill="0" applyBorder="0" applyAlignment="0" applyProtection="0"/>
    <xf numFmtId="0" fontId="68" fillId="84" borderId="0" applyNumberFormat="0" applyBorder="0" applyAlignment="0" applyProtection="0"/>
    <xf numFmtId="0" fontId="68" fillId="84" borderId="0" applyNumberFormat="0" applyBorder="0" applyAlignment="0" applyProtection="0"/>
    <xf numFmtId="0" fontId="68" fillId="84" borderId="0" applyNumberFormat="0" applyBorder="0" applyAlignment="0" applyProtection="0"/>
    <xf numFmtId="0" fontId="31" fillId="0" borderId="0"/>
    <xf numFmtId="0" fontId="68" fillId="84" borderId="0" applyNumberFormat="0" applyBorder="0" applyAlignment="0" applyProtection="0"/>
    <xf numFmtId="0" fontId="68" fillId="84" borderId="0" applyNumberFormat="0" applyBorder="0" applyAlignment="0" applyProtection="0"/>
    <xf numFmtId="168" fontId="68" fillId="0" borderId="0" applyFont="0" applyFill="0" applyBorder="0" applyAlignment="0" applyProtection="0"/>
    <xf numFmtId="0" fontId="26" fillId="0" borderId="0"/>
    <xf numFmtId="0" fontId="26" fillId="0" borderId="0"/>
    <xf numFmtId="0" fontId="26" fillId="0" borderId="0"/>
    <xf numFmtId="0" fontId="21" fillId="0" borderId="0"/>
    <xf numFmtId="43" fontId="26" fillId="0" borderId="0" applyFont="0" applyFill="0" applyBorder="0" applyAlignment="0" applyProtection="0"/>
    <xf numFmtId="0" fontId="26" fillId="0" borderId="0"/>
    <xf numFmtId="0" fontId="68" fillId="84" borderId="0" applyNumberFormat="0" applyBorder="0" applyAlignment="0" applyProtection="0"/>
    <xf numFmtId="0" fontId="68" fillId="84" borderId="0" applyNumberFormat="0" applyBorder="0" applyAlignment="0" applyProtection="0"/>
    <xf numFmtId="0" fontId="68" fillId="84" borderId="0" applyNumberFormat="0" applyBorder="0" applyAlignment="0" applyProtection="0"/>
    <xf numFmtId="0" fontId="68" fillId="84" borderId="0" applyNumberFormat="0" applyBorder="0" applyAlignment="0" applyProtection="0"/>
    <xf numFmtId="0" fontId="26" fillId="0" borderId="0"/>
    <xf numFmtId="0" fontId="31" fillId="0" borderId="0"/>
    <xf numFmtId="0" fontId="68" fillId="84" borderId="0" applyNumberFormat="0" applyBorder="0" applyAlignment="0" applyProtection="0"/>
    <xf numFmtId="0" fontId="68" fillId="84" borderId="0" applyNumberFormat="0" applyBorder="0" applyAlignment="0" applyProtection="0"/>
    <xf numFmtId="168" fontId="68" fillId="0" borderId="0" applyFont="0" applyFill="0" applyBorder="0" applyAlignment="0" applyProtection="0"/>
    <xf numFmtId="0" fontId="31" fillId="0" borderId="0"/>
    <xf numFmtId="2" fontId="31" fillId="0" borderId="0" applyFill="0" applyBorder="0" applyAlignment="0" applyProtection="0"/>
    <xf numFmtId="0" fontId="68" fillId="84" borderId="0" applyNumberFormat="0" applyBorder="0" applyAlignment="0" applyProtection="0"/>
    <xf numFmtId="0" fontId="68" fillId="84" borderId="0" applyNumberFormat="0" applyBorder="0" applyAlignment="0" applyProtection="0"/>
    <xf numFmtId="0" fontId="31" fillId="0" borderId="0"/>
    <xf numFmtId="0" fontId="68" fillId="84" borderId="0" applyNumberFormat="0" applyBorder="0" applyAlignment="0" applyProtection="0"/>
    <xf numFmtId="0" fontId="68" fillId="84" borderId="0" applyNumberFormat="0" applyBorder="0" applyAlignment="0" applyProtection="0"/>
    <xf numFmtId="0" fontId="31" fillId="0" borderId="0"/>
    <xf numFmtId="0" fontId="68" fillId="84" borderId="0" applyNumberFormat="0" applyBorder="0" applyAlignment="0" applyProtection="0"/>
    <xf numFmtId="0" fontId="68" fillId="25" borderId="0" applyNumberFormat="0" applyBorder="0" applyAlignment="0" applyProtection="0"/>
    <xf numFmtId="0" fontId="68" fillId="25" borderId="0" applyNumberFormat="0" applyBorder="0" applyAlignment="0" applyProtection="0"/>
    <xf numFmtId="0" fontId="26" fillId="0" borderId="0"/>
    <xf numFmtId="168" fontId="68" fillId="0" borderId="0" applyFont="0" applyFill="0" applyBorder="0" applyAlignment="0" applyProtection="0"/>
    <xf numFmtId="0" fontId="26" fillId="0" borderId="0"/>
    <xf numFmtId="0" fontId="23" fillId="0" borderId="0" applyNumberFormat="0" applyFill="0" applyBorder="0" applyAlignment="0" applyProtection="0"/>
    <xf numFmtId="0" fontId="68" fillId="84" borderId="0" applyNumberFormat="0" applyBorder="0" applyAlignment="0" applyProtection="0"/>
    <xf numFmtId="0" fontId="26" fillId="0" borderId="0"/>
    <xf numFmtId="0" fontId="26" fillId="0" borderId="0"/>
    <xf numFmtId="0" fontId="26" fillId="0" borderId="0"/>
    <xf numFmtId="0" fontId="26" fillId="0" borderId="0"/>
    <xf numFmtId="168" fontId="68" fillId="0" borderId="0" applyFont="0" applyFill="0" applyBorder="0" applyAlignment="0" applyProtection="0"/>
    <xf numFmtId="0" fontId="23" fillId="0" borderId="0" applyNumberFormat="0" applyFill="0" applyBorder="0" applyAlignment="0" applyProtection="0"/>
    <xf numFmtId="0" fontId="21" fillId="0" borderId="0"/>
    <xf numFmtId="0" fontId="68" fillId="84" borderId="0" applyNumberFormat="0" applyBorder="0" applyAlignment="0" applyProtection="0"/>
    <xf numFmtId="0" fontId="26" fillId="0" borderId="0"/>
    <xf numFmtId="0" fontId="26" fillId="0" borderId="0"/>
    <xf numFmtId="0" fontId="68" fillId="84" borderId="0" applyNumberFormat="0" applyBorder="0" applyAlignment="0" applyProtection="0"/>
    <xf numFmtId="168" fontId="68" fillId="0" borderId="0" applyFont="0" applyFill="0" applyBorder="0" applyAlignment="0" applyProtection="0"/>
    <xf numFmtId="0" fontId="68" fillId="84" borderId="0" applyNumberFormat="0" applyBorder="0" applyAlignment="0" applyProtection="0"/>
    <xf numFmtId="168" fontId="68" fillId="0" borderId="0" applyFont="0" applyFill="0" applyBorder="0" applyAlignment="0" applyProtection="0"/>
    <xf numFmtId="0" fontId="68" fillId="84" borderId="0" applyNumberFormat="0" applyBorder="0" applyAlignment="0" applyProtection="0"/>
    <xf numFmtId="168" fontId="68" fillId="0" borderId="0" applyFont="0" applyFill="0" applyBorder="0" applyAlignment="0" applyProtection="0"/>
    <xf numFmtId="168" fontId="68" fillId="0" borderId="0" applyFont="0" applyFill="0" applyBorder="0" applyAlignment="0" applyProtection="0"/>
    <xf numFmtId="0" fontId="68" fillId="0" borderId="0" applyNumberFormat="0" applyFont="0" applyFill="0" applyBorder="0" applyAlignment="0" applyProtection="0"/>
    <xf numFmtId="0" fontId="68" fillId="84" borderId="0" applyNumberFormat="0" applyBorder="0" applyAlignment="0" applyProtection="0"/>
    <xf numFmtId="168" fontId="68" fillId="0" borderId="0" applyFont="0" applyFill="0" applyBorder="0" applyAlignment="0" applyProtection="0"/>
    <xf numFmtId="168" fontId="68" fillId="0" borderId="0" applyFont="0" applyFill="0" applyBorder="0" applyAlignment="0" applyProtection="0"/>
    <xf numFmtId="0" fontId="68" fillId="0" borderId="0" applyNumberFormat="0" applyFont="0" applyFill="0" applyBorder="0" applyAlignment="0" applyProtection="0"/>
    <xf numFmtId="168" fontId="68" fillId="0" borderId="0" applyFont="0" applyFill="0" applyBorder="0" applyAlignment="0" applyProtection="0"/>
    <xf numFmtId="0" fontId="26" fillId="0" borderId="0"/>
    <xf numFmtId="0" fontId="68" fillId="84" borderId="0" applyNumberFormat="0" applyBorder="0" applyAlignment="0" applyProtection="0"/>
    <xf numFmtId="0" fontId="68" fillId="25" borderId="0" applyNumberFormat="0" applyBorder="0" applyAlignment="0" applyProtection="0"/>
    <xf numFmtId="0" fontId="68" fillId="25" borderId="0" applyNumberFormat="0" applyBorder="0" applyAlignment="0" applyProtection="0"/>
    <xf numFmtId="0" fontId="31" fillId="0" borderId="0"/>
    <xf numFmtId="0" fontId="68" fillId="84" borderId="0" applyNumberFormat="0" applyBorder="0" applyAlignment="0" applyProtection="0"/>
    <xf numFmtId="0" fontId="26" fillId="0" borderId="0"/>
    <xf numFmtId="0" fontId="26" fillId="0" borderId="0"/>
    <xf numFmtId="0" fontId="26" fillId="0" borderId="0"/>
    <xf numFmtId="0" fontId="26" fillId="0" borderId="0"/>
    <xf numFmtId="0" fontId="26" fillId="0" borderId="0"/>
    <xf numFmtId="0" fontId="68" fillId="84" borderId="0" applyNumberFormat="0" applyBorder="0" applyAlignment="0" applyProtection="0"/>
    <xf numFmtId="0" fontId="68" fillId="84" borderId="0" applyNumberFormat="0" applyBorder="0" applyAlignment="0" applyProtection="0"/>
    <xf numFmtId="168" fontId="81" fillId="0" borderId="0" applyFont="0" applyFill="0" applyBorder="0" applyAlignment="0" applyProtection="0"/>
    <xf numFmtId="43" fontId="21" fillId="0" borderId="0" applyFont="0" applyFill="0" applyBorder="0" applyAlignment="0" applyProtection="0"/>
    <xf numFmtId="0" fontId="26" fillId="0" borderId="0"/>
    <xf numFmtId="0" fontId="26" fillId="0" borderId="0"/>
    <xf numFmtId="0" fontId="26" fillId="99" borderId="65"/>
    <xf numFmtId="168" fontId="68" fillId="0" borderId="0" applyFont="0" applyFill="0" applyBorder="0" applyAlignment="0" applyProtection="0"/>
    <xf numFmtId="0" fontId="68" fillId="84" borderId="0" applyNumberFormat="0" applyBorder="0" applyAlignment="0" applyProtection="0"/>
    <xf numFmtId="0" fontId="31" fillId="0" borderId="0"/>
    <xf numFmtId="168" fontId="68" fillId="0" borderId="0" applyFont="0" applyFill="0" applyBorder="0" applyAlignment="0" applyProtection="0"/>
    <xf numFmtId="0" fontId="26" fillId="0" borderId="0"/>
    <xf numFmtId="0" fontId="26" fillId="0" borderId="0"/>
    <xf numFmtId="0" fontId="26" fillId="0" borderId="0"/>
    <xf numFmtId="0" fontId="26" fillId="0" borderId="0"/>
    <xf numFmtId="168" fontId="68" fillId="0" borderId="0" applyFont="0" applyFill="0" applyBorder="0" applyAlignment="0" applyProtection="0"/>
    <xf numFmtId="168" fontId="68" fillId="0" borderId="0" applyFont="0" applyFill="0" applyBorder="0" applyAlignment="0" applyProtection="0"/>
    <xf numFmtId="0" fontId="26" fillId="0" borderId="0"/>
    <xf numFmtId="0" fontId="31" fillId="0" borderId="0"/>
    <xf numFmtId="0" fontId="68" fillId="84" borderId="0" applyNumberFormat="0" applyBorder="0" applyAlignment="0" applyProtection="0"/>
    <xf numFmtId="0" fontId="26" fillId="0" borderId="0"/>
    <xf numFmtId="0" fontId="26" fillId="0" borderId="0"/>
    <xf numFmtId="224" fontId="135" fillId="0" borderId="0" applyFont="0" applyFill="0" applyBorder="0" applyAlignment="0" applyProtection="0"/>
    <xf numFmtId="0" fontId="31" fillId="0" borderId="0"/>
    <xf numFmtId="0" fontId="31" fillId="0" borderId="0"/>
    <xf numFmtId="168" fontId="21" fillId="0" borderId="0" applyFont="0" applyFill="0" applyBorder="0" applyAlignment="0" applyProtection="0"/>
    <xf numFmtId="0" fontId="31" fillId="0" borderId="0"/>
    <xf numFmtId="0" fontId="31" fillId="0" borderId="0"/>
    <xf numFmtId="0" fontId="26" fillId="0" borderId="0"/>
    <xf numFmtId="224" fontId="135" fillId="0" borderId="0" applyFont="0" applyFill="0" applyBorder="0" applyAlignment="0" applyProtection="0"/>
    <xf numFmtId="0" fontId="26" fillId="0" borderId="0"/>
    <xf numFmtId="0" fontId="26" fillId="0" borderId="0"/>
    <xf numFmtId="0" fontId="31" fillId="0" borderId="0"/>
    <xf numFmtId="0" fontId="31" fillId="0" borderId="0"/>
    <xf numFmtId="224" fontId="135" fillId="0" borderId="0" applyFont="0" applyFill="0" applyBorder="0" applyAlignment="0" applyProtection="0"/>
    <xf numFmtId="0" fontId="26" fillId="0" borderId="0"/>
    <xf numFmtId="0" fontId="26" fillId="0" borderId="0"/>
    <xf numFmtId="0" fontId="26" fillId="0" borderId="0"/>
    <xf numFmtId="224" fontId="135" fillId="0" borderId="0" applyFont="0" applyFill="0" applyBorder="0" applyAlignment="0" applyProtection="0"/>
    <xf numFmtId="0" fontId="31" fillId="0" borderId="0"/>
    <xf numFmtId="0" fontId="31" fillId="0" borderId="0"/>
    <xf numFmtId="0" fontId="31" fillId="0" borderId="0"/>
    <xf numFmtId="0" fontId="31" fillId="0" borderId="0"/>
    <xf numFmtId="0" fontId="31" fillId="0" borderId="0"/>
    <xf numFmtId="0" fontId="31" fillId="0" borderId="0"/>
    <xf numFmtId="224" fontId="135" fillId="0" borderId="0" applyFont="0" applyFill="0" applyBorder="0" applyAlignment="0" applyProtection="0"/>
    <xf numFmtId="0" fontId="26" fillId="0" borderId="0"/>
    <xf numFmtId="0" fontId="26" fillId="0" borderId="0"/>
    <xf numFmtId="0" fontId="26" fillId="0" borderId="0"/>
    <xf numFmtId="0" fontId="31" fillId="0" borderId="0"/>
    <xf numFmtId="0" fontId="31" fillId="0" borderId="0"/>
    <xf numFmtId="0" fontId="26" fillId="0" borderId="0"/>
    <xf numFmtId="224" fontId="130" fillId="0" borderId="0" applyFill="0" applyBorder="0" applyAlignment="0" applyProtection="0"/>
    <xf numFmtId="168" fontId="68" fillId="0" borderId="0" applyFont="0" applyFill="0" applyBorder="0" applyAlignment="0" applyProtection="0"/>
    <xf numFmtId="43" fontId="68" fillId="0" borderId="0" applyFont="0" applyFill="0" applyBorder="0" applyAlignment="0" applyProtection="0"/>
    <xf numFmtId="0" fontId="101" fillId="102" borderId="70" applyNumberFormat="0" applyAlignment="0" applyProtection="0"/>
    <xf numFmtId="241" fontId="135" fillId="0" borderId="0" applyFont="0" applyFill="0" applyBorder="0" applyAlignment="0" applyProtection="0"/>
    <xf numFmtId="241" fontId="34" fillId="0" borderId="0" applyFont="0" applyFill="0" applyBorder="0" applyAlignment="0" applyProtection="0"/>
    <xf numFmtId="0" fontId="31" fillId="0" borderId="0"/>
    <xf numFmtId="241" fontId="135" fillId="0" borderId="0" applyFont="0" applyFill="0" applyBorder="0" applyAlignment="0" applyProtection="0"/>
    <xf numFmtId="0" fontId="26" fillId="0" borderId="0"/>
    <xf numFmtId="241" fontId="135" fillId="0" borderId="0" applyFont="0" applyFill="0" applyBorder="0" applyAlignment="0" applyProtection="0"/>
    <xf numFmtId="241" fontId="34" fillId="0" borderId="0" applyFont="0" applyFill="0" applyBorder="0" applyAlignment="0" applyProtection="0"/>
    <xf numFmtId="0" fontId="26" fillId="0" borderId="0"/>
    <xf numFmtId="241" fontId="130" fillId="0" borderId="0" applyFill="0" applyBorder="0" applyAlignment="0" applyProtection="0"/>
    <xf numFmtId="0" fontId="68" fillId="71" borderId="0" applyNumberFormat="0" applyBorder="0" applyAlignment="0" applyProtection="0"/>
    <xf numFmtId="0" fontId="68" fillId="29" borderId="0" applyNumberFormat="0" applyBorder="0" applyAlignment="0" applyProtection="0"/>
    <xf numFmtId="0" fontId="26" fillId="0" borderId="0"/>
    <xf numFmtId="0" fontId="31" fillId="0" borderId="0"/>
    <xf numFmtId="0" fontId="68" fillId="25" borderId="0" applyNumberFormat="0" applyBorder="0" applyAlignment="0" applyProtection="0"/>
    <xf numFmtId="0" fontId="26" fillId="0" borderId="0" applyFont="0" applyFill="0" applyBorder="0" applyAlignment="0" applyProtection="0"/>
    <xf numFmtId="0" fontId="31" fillId="0" borderId="0"/>
    <xf numFmtId="0" fontId="31" fillId="0" borderId="0"/>
    <xf numFmtId="0" fontId="26" fillId="0" borderId="0"/>
    <xf numFmtId="0" fontId="31" fillId="0" borderId="0"/>
    <xf numFmtId="0" fontId="31" fillId="0" borderId="0"/>
    <xf numFmtId="0" fontId="68" fillId="71" borderId="0" applyNumberFormat="0" applyBorder="0" applyAlignment="0" applyProtection="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68" fillId="83" borderId="0" applyNumberFormat="0" applyBorder="0" applyAlignment="0" applyProtection="0"/>
    <xf numFmtId="0" fontId="68" fillId="71" borderId="0" applyNumberFormat="0" applyBorder="0" applyAlignment="0" applyProtection="0"/>
    <xf numFmtId="0" fontId="68" fillId="113" borderId="0" applyNumberFormat="0" applyBorder="0" applyAlignment="0" applyProtection="0"/>
    <xf numFmtId="0" fontId="26" fillId="0" borderId="0"/>
    <xf numFmtId="0" fontId="26" fillId="0" borderId="0"/>
    <xf numFmtId="0" fontId="31" fillId="0" borderId="0"/>
    <xf numFmtId="0" fontId="31" fillId="0" borderId="0"/>
    <xf numFmtId="0" fontId="31" fillId="0" borderId="0"/>
    <xf numFmtId="0" fontId="68" fillId="71" borderId="0" applyNumberFormat="0" applyBorder="0" applyAlignment="0" applyProtection="0"/>
    <xf numFmtId="0" fontId="26" fillId="0" borderId="0"/>
    <xf numFmtId="0" fontId="26" fillId="0" borderId="0"/>
    <xf numFmtId="0" fontId="68" fillId="71" borderId="0" applyNumberFormat="0" applyBorder="0" applyAlignment="0" applyProtection="0"/>
    <xf numFmtId="184" fontId="214" fillId="123" borderId="12">
      <alignment horizontal="left" vertical="center"/>
    </xf>
    <xf numFmtId="0" fontId="31" fillId="0" borderId="0"/>
    <xf numFmtId="0" fontId="31" fillId="0" borderId="0"/>
    <xf numFmtId="0" fontId="26" fillId="0" borderId="0"/>
    <xf numFmtId="0" fontId="68" fillId="71" borderId="0" applyNumberFormat="0" applyBorder="0" applyAlignment="0" applyProtection="0"/>
    <xf numFmtId="0" fontId="23" fillId="0" borderId="0" applyNumberFormat="0" applyFill="0" applyBorder="0" applyAlignment="0" applyProtection="0"/>
    <xf numFmtId="0" fontId="214" fillId="123" borderId="12">
      <alignment horizontal="left" vertical="center"/>
    </xf>
    <xf numFmtId="0" fontId="26" fillId="0" borderId="0"/>
    <xf numFmtId="0" fontId="31" fillId="0" borderId="0"/>
    <xf numFmtId="0" fontId="26" fillId="0" borderId="0"/>
    <xf numFmtId="0" fontId="68" fillId="71" borderId="0" applyNumberFormat="0" applyBorder="0" applyAlignment="0" applyProtection="0"/>
    <xf numFmtId="0" fontId="68" fillId="71" borderId="0" applyNumberFormat="0" applyBorder="0" applyAlignment="0" applyProtection="0"/>
    <xf numFmtId="0" fontId="21" fillId="23" borderId="0" applyNumberFormat="0" applyBorder="0" applyAlignment="0" applyProtection="0"/>
    <xf numFmtId="0" fontId="31" fillId="0" borderId="0"/>
    <xf numFmtId="0" fontId="26" fillId="0" borderId="0"/>
    <xf numFmtId="0" fontId="68" fillId="71" borderId="0" applyNumberFormat="0" applyBorder="0" applyAlignment="0" applyProtection="0"/>
    <xf numFmtId="0" fontId="26" fillId="0" borderId="0"/>
    <xf numFmtId="0" fontId="68" fillId="71" borderId="0" applyNumberFormat="0" applyBorder="0" applyAlignment="0" applyProtection="0"/>
    <xf numFmtId="0" fontId="26" fillId="0" borderId="0"/>
    <xf numFmtId="0" fontId="68" fillId="71" borderId="0" applyNumberFormat="0" applyBorder="0" applyAlignment="0" applyProtection="0"/>
    <xf numFmtId="0" fontId="26" fillId="0" borderId="0"/>
    <xf numFmtId="0" fontId="26" fillId="0" borderId="0"/>
    <xf numFmtId="0" fontId="68" fillId="71" borderId="0" applyNumberFormat="0" applyBorder="0" applyAlignment="0" applyProtection="0"/>
    <xf numFmtId="0" fontId="68" fillId="71" borderId="0" applyNumberFormat="0" applyBorder="0" applyAlignment="0" applyProtection="0"/>
    <xf numFmtId="0" fontId="26" fillId="0" borderId="0"/>
    <xf numFmtId="0" fontId="68" fillId="29" borderId="0" applyNumberFormat="0" applyBorder="0" applyAlignment="0" applyProtection="0"/>
    <xf numFmtId="0" fontId="68" fillId="71" borderId="0" applyNumberFormat="0" applyBorder="0" applyAlignment="0" applyProtection="0"/>
    <xf numFmtId="0" fontId="26" fillId="0" borderId="0"/>
    <xf numFmtId="0" fontId="26" fillId="0" borderId="0"/>
    <xf numFmtId="0" fontId="26" fillId="0" borderId="0"/>
    <xf numFmtId="0" fontId="68" fillId="29" borderId="0" applyNumberFormat="0" applyBorder="0" applyAlignment="0" applyProtection="0"/>
    <xf numFmtId="0" fontId="68" fillId="29" borderId="0" applyNumberFormat="0" applyBorder="0" applyAlignment="0" applyProtection="0"/>
    <xf numFmtId="0" fontId="68" fillId="29" borderId="0" applyNumberFormat="0" applyBorder="0" applyAlignment="0" applyProtection="0"/>
    <xf numFmtId="0" fontId="68" fillId="29" borderId="0" applyNumberFormat="0" applyBorder="0" applyAlignment="0" applyProtection="0"/>
    <xf numFmtId="0" fontId="68" fillId="29" borderId="0" applyNumberFormat="0" applyBorder="0" applyAlignment="0" applyProtection="0"/>
    <xf numFmtId="0" fontId="68" fillId="71" borderId="0" applyNumberFormat="0" applyBorder="0" applyAlignment="0" applyProtection="0"/>
    <xf numFmtId="0" fontId="26" fillId="0" borderId="0"/>
    <xf numFmtId="0" fontId="68" fillId="71" borderId="0" applyNumberFormat="0" applyBorder="0" applyAlignment="0" applyProtection="0"/>
    <xf numFmtId="0" fontId="26" fillId="0" borderId="0"/>
    <xf numFmtId="0" fontId="68" fillId="71" borderId="0" applyNumberFormat="0" applyBorder="0" applyAlignment="0" applyProtection="0"/>
    <xf numFmtId="0" fontId="68" fillId="71" borderId="0" applyNumberFormat="0" applyBorder="0" applyAlignment="0" applyProtection="0"/>
    <xf numFmtId="0" fontId="68" fillId="71" borderId="0" applyNumberFormat="0" applyBorder="0" applyAlignment="0" applyProtection="0"/>
    <xf numFmtId="0" fontId="68" fillId="71" borderId="0" applyNumberFormat="0" applyBorder="0" applyAlignment="0" applyProtection="0"/>
    <xf numFmtId="184" fontId="31" fillId="0" borderId="0"/>
    <xf numFmtId="0" fontId="68" fillId="71" borderId="0" applyNumberFormat="0" applyBorder="0" applyAlignment="0" applyProtection="0"/>
    <xf numFmtId="0" fontId="68" fillId="71" borderId="0" applyNumberFormat="0" applyBorder="0" applyAlignment="0" applyProtection="0"/>
    <xf numFmtId="0" fontId="26" fillId="0" borderId="0"/>
    <xf numFmtId="0" fontId="68" fillId="71" borderId="0" applyNumberFormat="0" applyBorder="0" applyAlignment="0" applyProtection="0"/>
    <xf numFmtId="0" fontId="26" fillId="0" borderId="0"/>
    <xf numFmtId="0" fontId="31" fillId="0" borderId="0"/>
    <xf numFmtId="0" fontId="31" fillId="0" borderId="0"/>
    <xf numFmtId="0" fontId="68" fillId="71" borderId="0" applyNumberFormat="0" applyBorder="0" applyAlignment="0" applyProtection="0"/>
    <xf numFmtId="168" fontId="68" fillId="0" borderId="0" applyFont="0" applyFill="0" applyBorder="0" applyAlignment="0" applyProtection="0"/>
    <xf numFmtId="0" fontId="31" fillId="0" borderId="0"/>
    <xf numFmtId="0" fontId="31" fillId="0" borderId="0"/>
    <xf numFmtId="0" fontId="68" fillId="71" borderId="0" applyNumberFormat="0" applyBorder="0" applyAlignment="0" applyProtection="0"/>
    <xf numFmtId="0" fontId="68" fillId="71" borderId="0" applyNumberFormat="0" applyBorder="0" applyAlignment="0" applyProtection="0"/>
    <xf numFmtId="0" fontId="68" fillId="71" borderId="0" applyNumberFormat="0" applyBorder="0" applyAlignment="0" applyProtection="0"/>
    <xf numFmtId="0" fontId="26" fillId="0" borderId="0"/>
    <xf numFmtId="0" fontId="68" fillId="71" borderId="0" applyNumberFormat="0" applyBorder="0" applyAlignment="0" applyProtection="0"/>
    <xf numFmtId="0" fontId="68" fillId="71" borderId="0" applyNumberFormat="0" applyBorder="0" applyAlignment="0" applyProtection="0"/>
    <xf numFmtId="42" fontId="68" fillId="0" borderId="0" applyFont="0" applyFill="0" applyBorder="0" applyAlignment="0" applyProtection="0"/>
    <xf numFmtId="0" fontId="68" fillId="71" borderId="0" applyNumberFormat="0" applyBorder="0" applyAlignment="0" applyProtection="0"/>
    <xf numFmtId="0" fontId="68" fillId="71" borderId="0" applyNumberFormat="0" applyBorder="0" applyAlignment="0" applyProtection="0"/>
    <xf numFmtId="0" fontId="26" fillId="0" borderId="0"/>
    <xf numFmtId="0" fontId="26" fillId="0" borderId="0"/>
    <xf numFmtId="0" fontId="68" fillId="71" borderId="0" applyNumberFormat="0" applyBorder="0" applyAlignment="0" applyProtection="0"/>
    <xf numFmtId="0" fontId="68" fillId="71" borderId="0" applyNumberFormat="0" applyBorder="0" applyAlignment="0" applyProtection="0"/>
    <xf numFmtId="0" fontId="26" fillId="0" borderId="0"/>
    <xf numFmtId="0" fontId="26" fillId="0" borderId="0"/>
    <xf numFmtId="0" fontId="68" fillId="71" borderId="0" applyNumberFormat="0" applyBorder="0" applyAlignment="0" applyProtection="0"/>
    <xf numFmtId="0" fontId="68" fillId="71" borderId="0" applyNumberFormat="0" applyBorder="0" applyAlignment="0" applyProtection="0"/>
    <xf numFmtId="0" fontId="68" fillId="71" borderId="0" applyNumberFormat="0" applyBorder="0" applyAlignment="0" applyProtection="0"/>
    <xf numFmtId="0" fontId="68" fillId="71" borderId="0" applyNumberFormat="0" applyBorder="0" applyAlignment="0" applyProtection="0"/>
    <xf numFmtId="0" fontId="31" fillId="0" borderId="0"/>
    <xf numFmtId="0" fontId="31" fillId="0" borderId="0"/>
    <xf numFmtId="0" fontId="31" fillId="0" borderId="0"/>
    <xf numFmtId="0" fontId="68" fillId="71" borderId="0" applyNumberFormat="0" applyBorder="0" applyAlignment="0" applyProtection="0"/>
    <xf numFmtId="0" fontId="68" fillId="71" borderId="0" applyNumberFormat="0" applyBorder="0" applyAlignment="0" applyProtection="0"/>
    <xf numFmtId="0" fontId="68" fillId="71" borderId="0" applyNumberFormat="0" applyBorder="0" applyAlignment="0" applyProtection="0"/>
    <xf numFmtId="0" fontId="31" fillId="0" borderId="0"/>
    <xf numFmtId="0" fontId="68" fillId="71" borderId="0" applyNumberFormat="0" applyBorder="0" applyAlignment="0" applyProtection="0"/>
    <xf numFmtId="0" fontId="68" fillId="71" borderId="0" applyNumberFormat="0" applyBorder="0" applyAlignment="0" applyProtection="0"/>
    <xf numFmtId="0" fontId="68" fillId="71" borderId="0" applyNumberFormat="0" applyBorder="0" applyAlignment="0" applyProtection="0"/>
    <xf numFmtId="0" fontId="68" fillId="71" borderId="0" applyNumberFormat="0" applyBorder="0" applyAlignment="0" applyProtection="0"/>
    <xf numFmtId="43" fontId="26" fillId="0" borderId="0" applyFont="0" applyFill="0" applyBorder="0" applyAlignment="0" applyProtection="0"/>
    <xf numFmtId="0" fontId="68" fillId="71" borderId="0" applyNumberFormat="0" applyBorder="0" applyAlignment="0" applyProtection="0"/>
    <xf numFmtId="0" fontId="68" fillId="71" borderId="0" applyNumberFormat="0" applyBorder="0" applyAlignment="0" applyProtection="0"/>
    <xf numFmtId="0" fontId="31" fillId="0" borderId="0"/>
    <xf numFmtId="0" fontId="68" fillId="71" borderId="0" applyNumberFormat="0" applyBorder="0" applyAlignment="0" applyProtection="0"/>
    <xf numFmtId="0" fontId="68" fillId="71" borderId="0" applyNumberFormat="0" applyBorder="0" applyAlignment="0" applyProtection="0"/>
    <xf numFmtId="0" fontId="68" fillId="71" borderId="0" applyNumberFormat="0" applyBorder="0" applyAlignment="0" applyProtection="0"/>
    <xf numFmtId="0" fontId="31" fillId="0" borderId="0"/>
    <xf numFmtId="0" fontId="31" fillId="0" borderId="0"/>
    <xf numFmtId="0" fontId="68" fillId="71" borderId="0" applyNumberFormat="0" applyBorder="0" applyAlignment="0" applyProtection="0"/>
    <xf numFmtId="0" fontId="68" fillId="71" borderId="0" applyNumberFormat="0" applyBorder="0" applyAlignment="0" applyProtection="0"/>
    <xf numFmtId="0" fontId="68" fillId="71" borderId="0" applyNumberFormat="0" applyBorder="0" applyAlignment="0" applyProtection="0"/>
    <xf numFmtId="0" fontId="68" fillId="71" borderId="0" applyNumberFormat="0" applyBorder="0" applyAlignment="0" applyProtection="0"/>
    <xf numFmtId="0" fontId="26" fillId="0" borderId="0"/>
    <xf numFmtId="0" fontId="26" fillId="0" borderId="0"/>
    <xf numFmtId="0" fontId="26" fillId="0" borderId="0"/>
    <xf numFmtId="0" fontId="68" fillId="71" borderId="0" applyNumberFormat="0" applyBorder="0" applyAlignment="0" applyProtection="0"/>
    <xf numFmtId="0" fontId="68" fillId="71" borderId="0" applyNumberFormat="0" applyBorder="0" applyAlignment="0" applyProtection="0"/>
    <xf numFmtId="0" fontId="68" fillId="71" borderId="0" applyNumberFormat="0" applyBorder="0" applyAlignment="0" applyProtection="0"/>
    <xf numFmtId="0" fontId="68" fillId="71" borderId="0" applyNumberFormat="0" applyBorder="0" applyAlignment="0" applyProtection="0"/>
    <xf numFmtId="0" fontId="68" fillId="71" borderId="0" applyNumberFormat="0" applyBorder="0" applyAlignment="0" applyProtection="0"/>
    <xf numFmtId="0" fontId="68" fillId="71" borderId="0" applyNumberFormat="0" applyBorder="0" applyAlignment="0" applyProtection="0"/>
    <xf numFmtId="204" fontId="26" fillId="0" borderId="0" applyFont="0" applyFill="0" applyBorder="0" applyAlignment="0" applyProtection="0"/>
    <xf numFmtId="0" fontId="68" fillId="71" borderId="0" applyNumberFormat="0" applyBorder="0" applyAlignment="0" applyProtection="0"/>
    <xf numFmtId="0" fontId="68" fillId="71" borderId="0" applyNumberFormat="0" applyBorder="0" applyAlignment="0" applyProtection="0"/>
    <xf numFmtId="0" fontId="31" fillId="0" borderId="0"/>
    <xf numFmtId="0" fontId="31" fillId="0" borderId="0"/>
    <xf numFmtId="0" fontId="31" fillId="0" borderId="0"/>
    <xf numFmtId="204" fontId="26" fillId="0" borderId="0" applyFont="0" applyFill="0" applyBorder="0" applyAlignment="0" applyProtection="0"/>
    <xf numFmtId="0" fontId="68" fillId="71" borderId="0" applyNumberFormat="0" applyBorder="0" applyAlignment="0" applyProtection="0"/>
    <xf numFmtId="0" fontId="68" fillId="71" borderId="0" applyNumberFormat="0" applyBorder="0" applyAlignment="0" applyProtection="0"/>
    <xf numFmtId="0" fontId="26" fillId="0" borderId="0"/>
    <xf numFmtId="0" fontId="31" fillId="0" borderId="0"/>
    <xf numFmtId="0" fontId="31" fillId="0" borderId="0"/>
    <xf numFmtId="0" fontId="26" fillId="0" borderId="0"/>
    <xf numFmtId="204" fontId="26" fillId="0" borderId="0" applyFont="0" applyFill="0" applyBorder="0" applyAlignment="0" applyProtection="0"/>
    <xf numFmtId="0" fontId="68" fillId="71" borderId="0" applyNumberFormat="0" applyBorder="0" applyAlignment="0" applyProtection="0"/>
    <xf numFmtId="0" fontId="68" fillId="71" borderId="0" applyNumberFormat="0" applyBorder="0" applyAlignment="0" applyProtection="0"/>
    <xf numFmtId="0" fontId="26" fillId="0" borderId="0"/>
    <xf numFmtId="204" fontId="26" fillId="0" borderId="0" applyFont="0" applyFill="0" applyBorder="0" applyAlignment="0" applyProtection="0"/>
    <xf numFmtId="0" fontId="68" fillId="71" borderId="0" applyNumberFormat="0" applyBorder="0" applyAlignment="0" applyProtection="0"/>
    <xf numFmtId="0" fontId="68" fillId="71" borderId="0" applyNumberFormat="0" applyBorder="0" applyAlignment="0" applyProtection="0"/>
    <xf numFmtId="184" fontId="67" fillId="0" borderId="0" applyFont="0" applyFill="0" applyBorder="0" applyAlignment="0" applyProtection="0"/>
    <xf numFmtId="0" fontId="68" fillId="71" borderId="0" applyNumberFormat="0" applyBorder="0" applyAlignment="0" applyProtection="0"/>
    <xf numFmtId="0" fontId="68" fillId="71" borderId="0" applyNumberFormat="0" applyBorder="0" applyAlignment="0" applyProtection="0"/>
    <xf numFmtId="0" fontId="31" fillId="0" borderId="0"/>
    <xf numFmtId="0" fontId="31" fillId="0" borderId="0"/>
    <xf numFmtId="0" fontId="31" fillId="0" borderId="0"/>
    <xf numFmtId="0" fontId="148" fillId="84" borderId="57" applyNumberFormat="0" applyAlignment="0" applyProtection="0"/>
    <xf numFmtId="0" fontId="68" fillId="71" borderId="0" applyNumberFormat="0" applyBorder="0" applyAlignment="0" applyProtection="0"/>
    <xf numFmtId="0" fontId="26" fillId="0" borderId="0"/>
    <xf numFmtId="0" fontId="68" fillId="71" borderId="0" applyNumberFormat="0" applyBorder="0" applyAlignment="0" applyProtection="0"/>
    <xf numFmtId="0" fontId="68" fillId="63" borderId="0" applyNumberFormat="0" applyBorder="0" applyAlignment="0" applyProtection="0"/>
    <xf numFmtId="10" fontId="26" fillId="0" borderId="0" applyFont="0" applyFill="0" applyBorder="0" applyAlignment="0" applyProtection="0"/>
    <xf numFmtId="0" fontId="23" fillId="0" borderId="0" applyNumberFormat="0" applyFill="0" applyBorder="0" applyAlignment="0" applyProtection="0"/>
    <xf numFmtId="0" fontId="68" fillId="71" borderId="0" applyNumberFormat="0" applyBorder="0" applyAlignment="0" applyProtection="0"/>
    <xf numFmtId="0" fontId="26" fillId="0" borderId="0"/>
    <xf numFmtId="0" fontId="26" fillId="0" borderId="0"/>
    <xf numFmtId="0" fontId="23" fillId="0" borderId="0" applyNumberFormat="0" applyFill="0" applyBorder="0" applyAlignment="0" applyProtection="0"/>
    <xf numFmtId="0" fontId="26" fillId="0" borderId="0"/>
    <xf numFmtId="0" fontId="26" fillId="0" borderId="0"/>
    <xf numFmtId="0" fontId="23" fillId="0" borderId="0" applyNumberFormat="0" applyFill="0" applyBorder="0" applyAlignment="0" applyProtection="0"/>
    <xf numFmtId="0" fontId="72" fillId="29" borderId="0" applyNumberFormat="0" applyBorder="0" applyAlignment="0" applyProtection="0"/>
    <xf numFmtId="0" fontId="68" fillId="71" borderId="0" applyNumberFormat="0" applyBorder="0" applyAlignment="0" applyProtection="0"/>
    <xf numFmtId="0" fontId="68" fillId="71" borderId="0" applyNumberFormat="0" applyBorder="0" applyAlignment="0" applyProtection="0"/>
    <xf numFmtId="168" fontId="68" fillId="0" borderId="0" applyFont="0" applyFill="0" applyBorder="0" applyAlignment="0" applyProtection="0"/>
    <xf numFmtId="0" fontId="31" fillId="0" borderId="0"/>
    <xf numFmtId="0" fontId="31" fillId="0" borderId="0"/>
    <xf numFmtId="0" fontId="26" fillId="0" borderId="0"/>
    <xf numFmtId="0" fontId="31" fillId="0" borderId="0"/>
    <xf numFmtId="0" fontId="68" fillId="71" borderId="0" applyNumberFormat="0" applyBorder="0" applyAlignment="0" applyProtection="0"/>
    <xf numFmtId="0" fontId="68" fillId="71" borderId="0" applyNumberFormat="0" applyBorder="0" applyAlignment="0" applyProtection="0"/>
    <xf numFmtId="0" fontId="31" fillId="0" borderId="0"/>
    <xf numFmtId="0" fontId="26" fillId="0" borderId="0"/>
    <xf numFmtId="0" fontId="68" fillId="71" borderId="0" applyNumberFormat="0" applyBorder="0" applyAlignment="0" applyProtection="0"/>
    <xf numFmtId="0" fontId="68" fillId="71" borderId="0" applyNumberFormat="0" applyBorder="0" applyAlignment="0" applyProtection="0"/>
    <xf numFmtId="0" fontId="68" fillId="71" borderId="0" applyNumberFormat="0" applyBorder="0" applyAlignment="0" applyProtection="0"/>
    <xf numFmtId="0" fontId="68" fillId="71" borderId="0" applyNumberFormat="0" applyBorder="0" applyAlignment="0" applyProtection="0"/>
    <xf numFmtId="0" fontId="31" fillId="0" borderId="0"/>
    <xf numFmtId="0" fontId="68" fillId="71" borderId="0" applyNumberFormat="0" applyBorder="0" applyAlignment="0" applyProtection="0"/>
    <xf numFmtId="0" fontId="68" fillId="71" borderId="0" applyNumberFormat="0" applyBorder="0" applyAlignment="0" applyProtection="0"/>
    <xf numFmtId="0" fontId="68" fillId="71" borderId="0" applyNumberFormat="0" applyBorder="0" applyAlignment="0" applyProtection="0"/>
    <xf numFmtId="0" fontId="68" fillId="71" borderId="0" applyNumberFormat="0" applyBorder="0" applyAlignment="0" applyProtection="0"/>
    <xf numFmtId="0" fontId="68" fillId="71" borderId="0" applyNumberFormat="0" applyBorder="0" applyAlignment="0" applyProtection="0"/>
    <xf numFmtId="0" fontId="68" fillId="71" borderId="0" applyNumberFormat="0" applyBorder="0" applyAlignment="0" applyProtection="0"/>
    <xf numFmtId="0" fontId="68" fillId="71" borderId="0" applyNumberFormat="0" applyBorder="0" applyAlignment="0" applyProtection="0"/>
    <xf numFmtId="0" fontId="68" fillId="71" borderId="0" applyNumberFormat="0" applyBorder="0" applyAlignment="0" applyProtection="0"/>
    <xf numFmtId="0" fontId="26" fillId="0" borderId="0"/>
    <xf numFmtId="0" fontId="31" fillId="0" borderId="0"/>
    <xf numFmtId="0" fontId="68" fillId="71" borderId="0" applyNumberFormat="0" applyBorder="0" applyAlignment="0" applyProtection="0"/>
    <xf numFmtId="0" fontId="68" fillId="71" borderId="0" applyNumberFormat="0" applyBorder="0" applyAlignment="0" applyProtection="0"/>
    <xf numFmtId="0" fontId="68" fillId="71" borderId="0" applyNumberFormat="0" applyBorder="0" applyAlignment="0" applyProtection="0"/>
    <xf numFmtId="0" fontId="68" fillId="71" borderId="0" applyNumberFormat="0" applyBorder="0" applyAlignment="0" applyProtection="0"/>
    <xf numFmtId="0" fontId="68" fillId="71" borderId="0" applyNumberFormat="0" applyBorder="0" applyAlignment="0" applyProtection="0"/>
    <xf numFmtId="0" fontId="68" fillId="71" borderId="0" applyNumberFormat="0" applyBorder="0" applyAlignment="0" applyProtection="0"/>
    <xf numFmtId="42" fontId="26" fillId="0" borderId="0" applyFont="0" applyFill="0" applyBorder="0" applyAlignment="0" applyProtection="0"/>
    <xf numFmtId="0" fontId="26" fillId="0" borderId="0"/>
    <xf numFmtId="0" fontId="68" fillId="71" borderId="0" applyNumberFormat="0" applyBorder="0" applyAlignment="0" applyProtection="0"/>
    <xf numFmtId="0" fontId="68" fillId="71" borderId="0" applyNumberFormat="0" applyBorder="0" applyAlignment="0" applyProtection="0"/>
    <xf numFmtId="0" fontId="68" fillId="71" borderId="0" applyNumberFormat="0" applyBorder="0" applyAlignment="0" applyProtection="0"/>
    <xf numFmtId="0" fontId="68" fillId="71" borderId="0" applyNumberFormat="0" applyBorder="0" applyAlignment="0" applyProtection="0"/>
    <xf numFmtId="168" fontId="68" fillId="0" borderId="0" applyFont="0" applyFill="0" applyBorder="0" applyAlignment="0" applyProtection="0"/>
    <xf numFmtId="0" fontId="26" fillId="0" borderId="0"/>
    <xf numFmtId="0" fontId="68" fillId="71" borderId="0" applyNumberFormat="0" applyBorder="0" applyAlignment="0" applyProtection="0"/>
    <xf numFmtId="0" fontId="68" fillId="71" borderId="0" applyNumberFormat="0" applyBorder="0" applyAlignment="0" applyProtection="0"/>
    <xf numFmtId="0" fontId="68" fillId="0" borderId="0" applyNumberFormat="0" applyFont="0" applyFill="0" applyBorder="0" applyAlignment="0" applyProtection="0"/>
    <xf numFmtId="0" fontId="31" fillId="0" borderId="0"/>
    <xf numFmtId="0" fontId="31" fillId="0" borderId="0"/>
    <xf numFmtId="0" fontId="165" fillId="0" borderId="76" applyNumberFormat="0" applyFill="0" applyAlignment="0" applyProtection="0"/>
    <xf numFmtId="0" fontId="31" fillId="0" borderId="0"/>
    <xf numFmtId="0" fontId="26" fillId="0" borderId="0"/>
    <xf numFmtId="0" fontId="68" fillId="71" borderId="0" applyNumberFormat="0" applyBorder="0" applyAlignment="0" applyProtection="0"/>
    <xf numFmtId="0" fontId="68" fillId="71" borderId="0" applyNumberFormat="0" applyBorder="0" applyAlignment="0" applyProtection="0"/>
    <xf numFmtId="0" fontId="68" fillId="0" borderId="0" applyNumberFormat="0" applyFont="0" applyFill="0" applyBorder="0" applyAlignment="0" applyProtection="0"/>
    <xf numFmtId="0" fontId="26" fillId="0" borderId="0"/>
    <xf numFmtId="0" fontId="26" fillId="0" borderId="0"/>
    <xf numFmtId="0" fontId="68" fillId="71" borderId="0" applyNumberFormat="0" applyBorder="0" applyAlignment="0" applyProtection="0"/>
    <xf numFmtId="0" fontId="68" fillId="71" borderId="0" applyNumberFormat="0" applyBorder="0" applyAlignment="0" applyProtection="0"/>
    <xf numFmtId="168" fontId="68" fillId="0" borderId="0" applyFont="0" applyFill="0" applyBorder="0" applyAlignment="0" applyProtection="0"/>
    <xf numFmtId="0" fontId="26" fillId="0" borderId="0"/>
    <xf numFmtId="0" fontId="31" fillId="0" borderId="0"/>
    <xf numFmtId="0" fontId="31" fillId="0" borderId="0"/>
    <xf numFmtId="184" fontId="31" fillId="0" borderId="0"/>
    <xf numFmtId="0" fontId="31" fillId="0" borderId="0"/>
    <xf numFmtId="0" fontId="68" fillId="71" borderId="0" applyNumberFormat="0" applyBorder="0" applyAlignment="0" applyProtection="0"/>
    <xf numFmtId="0" fontId="68" fillId="71" borderId="0" applyNumberFormat="0" applyBorder="0" applyAlignment="0" applyProtection="0"/>
    <xf numFmtId="168" fontId="68" fillId="0" borderId="0" applyFont="0" applyFill="0" applyBorder="0" applyAlignment="0" applyProtection="0"/>
    <xf numFmtId="0" fontId="26" fillId="0" borderId="0"/>
    <xf numFmtId="42" fontId="26" fillId="0" borderId="0" applyFont="0" applyFill="0" applyBorder="0" applyAlignment="0" applyProtection="0"/>
    <xf numFmtId="0" fontId="68" fillId="71" borderId="0" applyNumberFormat="0" applyBorder="0" applyAlignment="0" applyProtection="0"/>
    <xf numFmtId="0" fontId="68" fillId="71" borderId="0" applyNumberFormat="0" applyBorder="0" applyAlignment="0" applyProtection="0"/>
    <xf numFmtId="0" fontId="26" fillId="0" borderId="0"/>
    <xf numFmtId="0" fontId="31" fillId="0" borderId="0"/>
    <xf numFmtId="0" fontId="68" fillId="71" borderId="0" applyNumberFormat="0" applyBorder="0" applyAlignment="0" applyProtection="0"/>
    <xf numFmtId="0" fontId="68" fillId="71" borderId="0" applyNumberFormat="0" applyBorder="0" applyAlignment="0" applyProtection="0"/>
    <xf numFmtId="168" fontId="68" fillId="0" borderId="0" applyFont="0" applyFill="0" applyBorder="0" applyAlignment="0" applyProtection="0"/>
    <xf numFmtId="0" fontId="26" fillId="0" borderId="0"/>
    <xf numFmtId="0" fontId="68" fillId="71" borderId="0" applyNumberFormat="0" applyBorder="0" applyAlignment="0" applyProtection="0"/>
    <xf numFmtId="0" fontId="68" fillId="71" borderId="0" applyNumberFormat="0" applyBorder="0" applyAlignment="0" applyProtection="0"/>
    <xf numFmtId="0" fontId="68" fillId="0" borderId="0" applyNumberFormat="0" applyFont="0" applyFill="0" applyBorder="0" applyAlignment="0" applyProtection="0"/>
    <xf numFmtId="0" fontId="31" fillId="0" borderId="0"/>
    <xf numFmtId="0" fontId="31" fillId="0" borderId="0"/>
    <xf numFmtId="0" fontId="26" fillId="0" borderId="0"/>
    <xf numFmtId="0" fontId="26" fillId="0" borderId="0"/>
    <xf numFmtId="0" fontId="68" fillId="71" borderId="0" applyNumberFormat="0" applyBorder="0" applyAlignment="0" applyProtection="0"/>
    <xf numFmtId="0" fontId="68" fillId="71" borderId="0" applyNumberFormat="0" applyBorder="0" applyAlignment="0" applyProtection="0"/>
    <xf numFmtId="0" fontId="26" fillId="0" borderId="0"/>
    <xf numFmtId="0" fontId="68" fillId="0" borderId="0" applyNumberFormat="0" applyFont="0" applyFill="0" applyBorder="0" applyAlignment="0" applyProtection="0"/>
    <xf numFmtId="0" fontId="26" fillId="0" borderId="0"/>
    <xf numFmtId="0" fontId="26" fillId="0" borderId="0"/>
    <xf numFmtId="184" fontId="31" fillId="0" borderId="0"/>
    <xf numFmtId="0" fontId="26" fillId="0" borderId="0"/>
    <xf numFmtId="0" fontId="68" fillId="71" borderId="0" applyNumberFormat="0" applyBorder="0" applyAlignment="0" applyProtection="0"/>
    <xf numFmtId="0" fontId="68" fillId="71" borderId="0" applyNumberFormat="0" applyBorder="0" applyAlignment="0" applyProtection="0"/>
    <xf numFmtId="168" fontId="68" fillId="0" borderId="0" applyFont="0" applyFill="0" applyBorder="0" applyAlignment="0" applyProtection="0"/>
    <xf numFmtId="0" fontId="26" fillId="0" borderId="0"/>
    <xf numFmtId="0" fontId="26" fillId="0" borderId="0"/>
    <xf numFmtId="0" fontId="26" fillId="0" borderId="0"/>
    <xf numFmtId="0" fontId="72" fillId="25" borderId="0" applyNumberFormat="0" applyBorder="0" applyAlignment="0" applyProtection="0"/>
    <xf numFmtId="0" fontId="26" fillId="0" borderId="0"/>
    <xf numFmtId="0" fontId="26" fillId="0" borderId="0"/>
    <xf numFmtId="0" fontId="26" fillId="0" borderId="0"/>
    <xf numFmtId="0" fontId="68" fillId="0" borderId="0" applyNumberFormat="0" applyFont="0" applyFill="0" applyBorder="0" applyAlignment="0" applyProtection="0"/>
    <xf numFmtId="42" fontId="68" fillId="0" borderId="0" applyFont="0" applyFill="0" applyBorder="0" applyAlignment="0" applyProtection="0"/>
    <xf numFmtId="0" fontId="26" fillId="0" borderId="0"/>
    <xf numFmtId="0" fontId="21" fillId="5" borderId="0" applyNumberFormat="0" applyBorder="0" applyAlignment="0" applyProtection="0"/>
    <xf numFmtId="0" fontId="31" fillId="0" borderId="0"/>
    <xf numFmtId="0" fontId="31" fillId="0" borderId="0"/>
    <xf numFmtId="0" fontId="68" fillId="29" borderId="0" applyNumberFormat="0" applyBorder="0" applyAlignment="0" applyProtection="0"/>
    <xf numFmtId="0" fontId="68" fillId="29" borderId="0" applyNumberFormat="0" applyBorder="0" applyAlignment="0" applyProtection="0"/>
    <xf numFmtId="0" fontId="68" fillId="71" borderId="0" applyNumberFormat="0" applyBorder="0" applyAlignment="0" applyProtection="0"/>
    <xf numFmtId="0" fontId="26" fillId="0" borderId="0"/>
    <xf numFmtId="0" fontId="26" fillId="0" borderId="0"/>
    <xf numFmtId="42" fontId="26" fillId="0" borderId="0" applyFont="0" applyFill="0" applyBorder="0" applyAlignment="0" applyProtection="0"/>
    <xf numFmtId="0" fontId="68" fillId="71" borderId="0" applyNumberFormat="0" applyBorder="0" applyAlignment="0" applyProtection="0"/>
    <xf numFmtId="0" fontId="68" fillId="71" borderId="0" applyNumberFormat="0" applyBorder="0" applyAlignment="0" applyProtection="0"/>
    <xf numFmtId="0" fontId="68" fillId="71" borderId="0" applyNumberFormat="0" applyBorder="0" applyAlignment="0" applyProtection="0"/>
    <xf numFmtId="0" fontId="68" fillId="71" borderId="0" applyNumberFormat="0" applyBorder="0" applyAlignment="0" applyProtection="0"/>
    <xf numFmtId="0" fontId="68" fillId="0" borderId="0" applyNumberFormat="0" applyFont="0" applyFill="0" applyBorder="0" applyAlignment="0" applyProtection="0"/>
    <xf numFmtId="0" fontId="31" fillId="0" borderId="0"/>
    <xf numFmtId="0" fontId="31" fillId="0" borderId="0"/>
    <xf numFmtId="0" fontId="26" fillId="0" borderId="0"/>
    <xf numFmtId="0" fontId="26" fillId="0" borderId="0"/>
    <xf numFmtId="0" fontId="26" fillId="0" borderId="0"/>
    <xf numFmtId="0" fontId="68" fillId="71" borderId="0" applyNumberFormat="0" applyBorder="0" applyAlignment="0" applyProtection="0"/>
    <xf numFmtId="0" fontId="68" fillId="71" borderId="0" applyNumberFormat="0" applyBorder="0" applyAlignment="0" applyProtection="0"/>
    <xf numFmtId="0" fontId="68" fillId="0" borderId="0" applyNumberFormat="0" applyFont="0" applyFill="0" applyBorder="0" applyAlignment="0" applyProtection="0"/>
    <xf numFmtId="0" fontId="26" fillId="0" borderId="0"/>
    <xf numFmtId="0" fontId="26" fillId="0" borderId="0"/>
    <xf numFmtId="0" fontId="26" fillId="0" borderId="0"/>
    <xf numFmtId="0" fontId="26" fillId="0" borderId="0"/>
    <xf numFmtId="0" fontId="68" fillId="71" borderId="0" applyNumberFormat="0" applyBorder="0" applyAlignment="0" applyProtection="0"/>
    <xf numFmtId="0" fontId="68" fillId="71" borderId="0" applyNumberFormat="0" applyBorder="0" applyAlignment="0" applyProtection="0"/>
    <xf numFmtId="168" fontId="68" fillId="0" borderId="0" applyFont="0" applyFill="0" applyBorder="0" applyAlignment="0" applyProtection="0"/>
    <xf numFmtId="0" fontId="26" fillId="0" borderId="0"/>
    <xf numFmtId="0" fontId="26" fillId="0" borderId="0"/>
    <xf numFmtId="42" fontId="26" fillId="0" borderId="0" applyFont="0" applyFill="0" applyBorder="0" applyAlignment="0" applyProtection="0"/>
    <xf numFmtId="0" fontId="68" fillId="71" borderId="0" applyNumberFormat="0" applyBorder="0" applyAlignment="0" applyProtection="0"/>
    <xf numFmtId="0" fontId="68" fillId="71" borderId="0" applyNumberFormat="0" applyBorder="0" applyAlignment="0" applyProtection="0"/>
    <xf numFmtId="0" fontId="31" fillId="0" borderId="0"/>
    <xf numFmtId="0" fontId="68" fillId="71" borderId="0" applyNumberFormat="0" applyBorder="0" applyAlignment="0" applyProtection="0"/>
    <xf numFmtId="0" fontId="68" fillId="71" borderId="0" applyNumberFormat="0" applyBorder="0" applyAlignment="0" applyProtection="0"/>
    <xf numFmtId="0" fontId="68" fillId="0" borderId="0" applyNumberFormat="0" applyFont="0" applyFill="0" applyBorder="0" applyAlignment="0" applyProtection="0"/>
    <xf numFmtId="0" fontId="31" fillId="0" borderId="0"/>
    <xf numFmtId="0" fontId="31" fillId="0" borderId="0"/>
    <xf numFmtId="0" fontId="31" fillId="0" borderId="0"/>
    <xf numFmtId="0" fontId="31" fillId="0" borderId="0"/>
    <xf numFmtId="0" fontId="26" fillId="0" borderId="0"/>
    <xf numFmtId="0" fontId="68" fillId="71" borderId="0" applyNumberFormat="0" applyBorder="0" applyAlignment="0" applyProtection="0"/>
    <xf numFmtId="0" fontId="68" fillId="71" borderId="0" applyNumberFormat="0" applyBorder="0" applyAlignment="0" applyProtection="0"/>
    <xf numFmtId="168" fontId="68" fillId="0" borderId="0" applyFont="0" applyFill="0" applyBorder="0" applyAlignment="0" applyProtection="0"/>
    <xf numFmtId="0" fontId="26" fillId="0" borderId="0"/>
    <xf numFmtId="0" fontId="68" fillId="71" borderId="0" applyNumberFormat="0" applyBorder="0" applyAlignment="0" applyProtection="0"/>
    <xf numFmtId="0" fontId="68" fillId="71" borderId="0" applyNumberFormat="0" applyBorder="0" applyAlignment="0" applyProtection="0"/>
    <xf numFmtId="168" fontId="68" fillId="0" borderId="0" applyFont="0" applyFill="0" applyBorder="0" applyAlignment="0" applyProtection="0"/>
    <xf numFmtId="0" fontId="26" fillId="0" borderId="0"/>
    <xf numFmtId="0" fontId="26" fillId="0" borderId="0"/>
    <xf numFmtId="42" fontId="26" fillId="0" borderId="0" applyFont="0" applyFill="0" applyBorder="0" applyAlignment="0" applyProtection="0"/>
    <xf numFmtId="0" fontId="68" fillId="71" borderId="0" applyNumberFormat="0" applyBorder="0" applyAlignment="0" applyProtection="0"/>
    <xf numFmtId="0" fontId="68" fillId="71" borderId="0" applyNumberFormat="0" applyBorder="0" applyAlignment="0" applyProtection="0"/>
    <xf numFmtId="0" fontId="26" fillId="0" borderId="0"/>
    <xf numFmtId="0" fontId="26" fillId="0" borderId="0"/>
    <xf numFmtId="0" fontId="26" fillId="0" borderId="0"/>
    <xf numFmtId="0" fontId="23" fillId="0" borderId="0" applyNumberFormat="0" applyFill="0" applyBorder="0" applyAlignment="0" applyProtection="0"/>
    <xf numFmtId="0" fontId="31" fillId="0" borderId="0"/>
    <xf numFmtId="0" fontId="31" fillId="0" borderId="0"/>
    <xf numFmtId="0" fontId="26" fillId="0" borderId="0"/>
    <xf numFmtId="0" fontId="68" fillId="71" borderId="0" applyNumberFormat="0" applyBorder="0" applyAlignment="0" applyProtection="0"/>
    <xf numFmtId="0" fontId="68" fillId="71" borderId="0" applyNumberFormat="0" applyBorder="0" applyAlignment="0" applyProtection="0"/>
    <xf numFmtId="168" fontId="68" fillId="0" borderId="0" applyFont="0" applyFill="0" applyBorder="0" applyAlignment="0" applyProtection="0"/>
    <xf numFmtId="0" fontId="26" fillId="0" borderId="0"/>
    <xf numFmtId="0" fontId="26" fillId="0" borderId="0"/>
    <xf numFmtId="0" fontId="26" fillId="0" borderId="0"/>
    <xf numFmtId="0" fontId="31" fillId="0" borderId="0"/>
    <xf numFmtId="0" fontId="68" fillId="71" borderId="0" applyNumberFormat="0" applyBorder="0" applyAlignment="0" applyProtection="0"/>
    <xf numFmtId="0" fontId="68" fillId="71" borderId="0" applyNumberFormat="0" applyBorder="0" applyAlignment="0" applyProtection="0"/>
    <xf numFmtId="0" fontId="68" fillId="0" borderId="0" applyNumberFormat="0" applyFont="0" applyFill="0" applyBorder="0" applyAlignment="0" applyProtection="0"/>
    <xf numFmtId="0" fontId="31" fillId="0" borderId="0"/>
    <xf numFmtId="0" fontId="31" fillId="0" borderId="0"/>
    <xf numFmtId="0" fontId="31" fillId="0" borderId="0"/>
    <xf numFmtId="0" fontId="68" fillId="71" borderId="0" applyNumberFormat="0" applyBorder="0" applyAlignment="0" applyProtection="0"/>
    <xf numFmtId="0" fontId="68" fillId="71" borderId="0" applyNumberFormat="0" applyBorder="0" applyAlignment="0" applyProtection="0"/>
    <xf numFmtId="168" fontId="68" fillId="0" borderId="0" applyFont="0" applyFill="0" applyBorder="0" applyAlignment="0" applyProtection="0"/>
    <xf numFmtId="0" fontId="26" fillId="0" borderId="0"/>
    <xf numFmtId="0" fontId="68" fillId="71" borderId="0" applyNumberFormat="0" applyBorder="0" applyAlignment="0" applyProtection="0"/>
    <xf numFmtId="0" fontId="68" fillId="71" borderId="0" applyNumberFormat="0" applyBorder="0" applyAlignment="0" applyProtection="0"/>
    <xf numFmtId="168" fontId="68" fillId="0" borderId="0" applyFont="0" applyFill="0" applyBorder="0" applyAlignment="0" applyProtection="0"/>
    <xf numFmtId="0" fontId="26" fillId="0" borderId="0"/>
    <xf numFmtId="0" fontId="26" fillId="0" borderId="0"/>
    <xf numFmtId="42" fontId="26" fillId="0" borderId="0" applyFont="0" applyFill="0" applyBorder="0" applyAlignment="0" applyProtection="0"/>
    <xf numFmtId="0" fontId="26" fillId="0" borderId="0"/>
    <xf numFmtId="0" fontId="26" fillId="0" borderId="0"/>
    <xf numFmtId="0" fontId="68" fillId="71" borderId="0" applyNumberFormat="0" applyBorder="0" applyAlignment="0" applyProtection="0"/>
    <xf numFmtId="0" fontId="68" fillId="71" borderId="0" applyNumberFormat="0" applyBorder="0" applyAlignment="0" applyProtection="0"/>
    <xf numFmtId="0" fontId="68" fillId="71" borderId="0" applyNumberFormat="0" applyBorder="0" applyAlignment="0" applyProtection="0"/>
    <xf numFmtId="0" fontId="68" fillId="71" borderId="0" applyNumberFormat="0" applyBorder="0" applyAlignment="0" applyProtection="0"/>
    <xf numFmtId="168" fontId="68" fillId="0" borderId="0" applyFont="0" applyFill="0" applyBorder="0" applyAlignment="0" applyProtection="0"/>
    <xf numFmtId="0" fontId="26" fillId="0" borderId="0"/>
    <xf numFmtId="0" fontId="23" fillId="0" borderId="0" applyNumberFormat="0" applyFill="0" applyBorder="0" applyAlignment="0" applyProtection="0"/>
    <xf numFmtId="0" fontId="23" fillId="0" borderId="0" applyNumberFormat="0" applyFill="0" applyBorder="0" applyAlignment="0" applyProtection="0"/>
    <xf numFmtId="0" fontId="31" fillId="0" borderId="0"/>
    <xf numFmtId="0" fontId="68" fillId="71" borderId="0" applyNumberFormat="0" applyBorder="0" applyAlignment="0" applyProtection="0"/>
    <xf numFmtId="0" fontId="68" fillId="71" borderId="0" applyNumberFormat="0" applyBorder="0" applyAlignment="0" applyProtection="0"/>
    <xf numFmtId="0" fontId="68" fillId="0" borderId="0" applyNumberFormat="0" applyFont="0" applyFill="0" applyBorder="0" applyAlignment="0" applyProtection="0"/>
    <xf numFmtId="0" fontId="23" fillId="0" borderId="0" applyNumberFormat="0" applyFill="0" applyBorder="0" applyAlignment="0" applyProtection="0"/>
    <xf numFmtId="0" fontId="31" fillId="0" borderId="0"/>
    <xf numFmtId="0" fontId="31" fillId="0" borderId="0"/>
    <xf numFmtId="0" fontId="68" fillId="71" borderId="0" applyNumberFormat="0" applyBorder="0" applyAlignment="0" applyProtection="0"/>
    <xf numFmtId="0" fontId="68" fillId="71" borderId="0" applyNumberFormat="0" applyBorder="0" applyAlignment="0" applyProtection="0"/>
    <xf numFmtId="168" fontId="68" fillId="0" borderId="0" applyFont="0" applyFill="0" applyBorder="0" applyAlignment="0" applyProtection="0"/>
    <xf numFmtId="0" fontId="26" fillId="0" borderId="0"/>
    <xf numFmtId="0" fontId="26" fillId="0" borderId="0"/>
    <xf numFmtId="0" fontId="26" fillId="0" borderId="0"/>
    <xf numFmtId="0" fontId="21" fillId="0" borderId="0"/>
    <xf numFmtId="0" fontId="26" fillId="0" borderId="0"/>
    <xf numFmtId="0" fontId="26" fillId="0" borderId="0"/>
    <xf numFmtId="0" fontId="31" fillId="0" borderId="0"/>
    <xf numFmtId="0" fontId="31" fillId="0" borderId="0"/>
    <xf numFmtId="0" fontId="68" fillId="71" borderId="0" applyNumberFormat="0" applyBorder="0" applyAlignment="0" applyProtection="0"/>
    <xf numFmtId="0" fontId="68" fillId="71" borderId="0" applyNumberFormat="0" applyBorder="0" applyAlignment="0" applyProtection="0"/>
    <xf numFmtId="168" fontId="68" fillId="0" borderId="0" applyFont="0" applyFill="0" applyBorder="0" applyAlignment="0" applyProtection="0"/>
    <xf numFmtId="0" fontId="26" fillId="0" borderId="0"/>
    <xf numFmtId="0" fontId="68" fillId="71" borderId="0" applyNumberFormat="0" applyBorder="0" applyAlignment="0" applyProtection="0"/>
    <xf numFmtId="0" fontId="68" fillId="71" borderId="0" applyNumberFormat="0" applyBorder="0" applyAlignment="0" applyProtection="0"/>
    <xf numFmtId="0" fontId="68" fillId="0" borderId="0" applyNumberFormat="0" applyFont="0" applyFill="0" applyBorder="0" applyAlignment="0" applyProtection="0"/>
    <xf numFmtId="0" fontId="31" fillId="0" borderId="0"/>
    <xf numFmtId="0" fontId="31" fillId="0" borderId="0"/>
    <xf numFmtId="0" fontId="31" fillId="0" borderId="0"/>
    <xf numFmtId="0" fontId="31" fillId="0" borderId="0"/>
    <xf numFmtId="0" fontId="68" fillId="71" borderId="0" applyNumberFormat="0" applyBorder="0" applyAlignment="0" applyProtection="0"/>
    <xf numFmtId="0" fontId="68" fillId="71" borderId="0" applyNumberFormat="0" applyBorder="0" applyAlignment="0" applyProtection="0"/>
    <xf numFmtId="0" fontId="68" fillId="0" borderId="0" applyNumberFormat="0" applyFont="0" applyFill="0" applyBorder="0" applyAlignment="0" applyProtection="0"/>
    <xf numFmtId="0" fontId="31" fillId="0" borderId="0"/>
    <xf numFmtId="0" fontId="31" fillId="0" borderId="0"/>
    <xf numFmtId="0" fontId="26" fillId="0" borderId="0"/>
    <xf numFmtId="0" fontId="26" fillId="0" borderId="0"/>
    <xf numFmtId="0" fontId="68" fillId="71" borderId="0" applyNumberFormat="0" applyBorder="0" applyAlignment="0" applyProtection="0"/>
    <xf numFmtId="0" fontId="68" fillId="71" borderId="0" applyNumberFormat="0" applyBorder="0" applyAlignment="0" applyProtection="0"/>
    <xf numFmtId="168" fontId="68" fillId="0" borderId="0" applyFont="0" applyFill="0" applyBorder="0" applyAlignment="0" applyProtection="0"/>
    <xf numFmtId="0" fontId="26" fillId="0" borderId="0"/>
    <xf numFmtId="0" fontId="31" fillId="0" borderId="0"/>
    <xf numFmtId="0" fontId="31" fillId="0" borderId="0"/>
    <xf numFmtId="0" fontId="26" fillId="0" borderId="0"/>
    <xf numFmtId="0" fontId="31" fillId="0" borderId="0"/>
    <xf numFmtId="0" fontId="26" fillId="0" borderId="0"/>
    <xf numFmtId="0" fontId="68" fillId="71" borderId="0" applyNumberFormat="0" applyBorder="0" applyAlignment="0" applyProtection="0"/>
    <xf numFmtId="0" fontId="68" fillId="71" borderId="0" applyNumberFormat="0" applyBorder="0" applyAlignment="0" applyProtection="0"/>
    <xf numFmtId="0" fontId="26" fillId="0" borderId="0"/>
    <xf numFmtId="0" fontId="26" fillId="0" borderId="0"/>
    <xf numFmtId="0" fontId="31" fillId="0" borderId="0"/>
    <xf numFmtId="0" fontId="31" fillId="0" borderId="0"/>
    <xf numFmtId="0" fontId="31" fillId="0" borderId="0"/>
    <xf numFmtId="0" fontId="31" fillId="0" borderId="0"/>
    <xf numFmtId="0" fontId="26" fillId="0" borderId="0"/>
    <xf numFmtId="0" fontId="26" fillId="0" borderId="0"/>
    <xf numFmtId="0" fontId="26" fillId="0" borderId="0"/>
    <xf numFmtId="0" fontId="68" fillId="71" borderId="0" applyNumberFormat="0" applyBorder="0" applyAlignment="0" applyProtection="0"/>
    <xf numFmtId="0" fontId="26" fillId="0" borderId="0"/>
    <xf numFmtId="0" fontId="72" fillId="25" borderId="0" applyNumberFormat="0" applyBorder="0" applyAlignment="0" applyProtection="0"/>
    <xf numFmtId="0" fontId="26" fillId="0" borderId="0"/>
    <xf numFmtId="0" fontId="26" fillId="0" borderId="0"/>
    <xf numFmtId="0" fontId="31" fillId="0" borderId="0"/>
    <xf numFmtId="0" fontId="31" fillId="0" borderId="0"/>
    <xf numFmtId="0" fontId="26" fillId="0" borderId="0"/>
    <xf numFmtId="0" fontId="68" fillId="71" borderId="0" applyNumberFormat="0" applyBorder="0" applyAlignment="0" applyProtection="0"/>
    <xf numFmtId="0" fontId="26" fillId="0" borderId="0"/>
    <xf numFmtId="0" fontId="31" fillId="0" borderId="0"/>
    <xf numFmtId="0" fontId="31" fillId="0" borderId="0"/>
    <xf numFmtId="0" fontId="26" fillId="0" borderId="0"/>
    <xf numFmtId="0" fontId="26" fillId="0" borderId="0"/>
    <xf numFmtId="42" fontId="26" fillId="0" borderId="0" applyFont="0" applyFill="0" applyBorder="0" applyAlignment="0" applyProtection="0"/>
    <xf numFmtId="0" fontId="68" fillId="71" borderId="0" applyNumberFormat="0" applyBorder="0" applyAlignment="0" applyProtection="0"/>
    <xf numFmtId="0" fontId="68" fillId="71" borderId="0" applyNumberFormat="0" applyBorder="0" applyAlignment="0" applyProtection="0"/>
    <xf numFmtId="0" fontId="68" fillId="71" borderId="0" applyNumberFormat="0" applyBorder="0" applyAlignment="0" applyProtection="0"/>
    <xf numFmtId="0" fontId="68" fillId="71" borderId="0" applyNumberFormat="0" applyBorder="0" applyAlignment="0" applyProtection="0"/>
    <xf numFmtId="0" fontId="26" fillId="0" borderId="0"/>
    <xf numFmtId="0" fontId="26" fillId="0" borderId="0"/>
    <xf numFmtId="0" fontId="68" fillId="0" borderId="0" applyNumberFormat="0" applyFont="0" applyFill="0" applyBorder="0" applyAlignment="0" applyProtection="0"/>
    <xf numFmtId="0" fontId="31" fillId="0" borderId="0"/>
    <xf numFmtId="0" fontId="31" fillId="0" borderId="0"/>
    <xf numFmtId="0" fontId="68" fillId="71" borderId="0" applyNumberFormat="0" applyBorder="0" applyAlignment="0" applyProtection="0"/>
    <xf numFmtId="0" fontId="68" fillId="71" borderId="0" applyNumberFormat="0" applyBorder="0" applyAlignment="0" applyProtection="0"/>
    <xf numFmtId="0" fontId="26" fillId="0" borderId="0"/>
    <xf numFmtId="0" fontId="26" fillId="0" borderId="0"/>
    <xf numFmtId="0" fontId="68" fillId="0" borderId="0" applyNumberFormat="0" applyFont="0" applyFill="0" applyBorder="0" applyAlignment="0" applyProtection="0"/>
    <xf numFmtId="0" fontId="26" fillId="0" borderId="0"/>
    <xf numFmtId="0" fontId="26" fillId="0" borderId="0"/>
    <xf numFmtId="0" fontId="68" fillId="71" borderId="0" applyNumberFormat="0" applyBorder="0" applyAlignment="0" applyProtection="0"/>
    <xf numFmtId="0" fontId="68" fillId="71" borderId="0" applyNumberFormat="0" applyBorder="0" applyAlignment="0" applyProtection="0"/>
    <xf numFmtId="0" fontId="31" fillId="0" borderId="0"/>
    <xf numFmtId="0" fontId="31" fillId="0" borderId="0"/>
    <xf numFmtId="168" fontId="68" fillId="0" borderId="0" applyFont="0" applyFill="0" applyBorder="0" applyAlignment="0" applyProtection="0"/>
    <xf numFmtId="0" fontId="26" fillId="0" borderId="0"/>
    <xf numFmtId="0" fontId="68" fillId="71" borderId="0" applyNumberFormat="0" applyBorder="0" applyAlignment="0" applyProtection="0"/>
    <xf numFmtId="0" fontId="68" fillId="71" borderId="0" applyNumberFormat="0" applyBorder="0" applyAlignment="0" applyProtection="0"/>
    <xf numFmtId="0" fontId="31" fillId="0" borderId="0"/>
    <xf numFmtId="0" fontId="31" fillId="0" borderId="0"/>
    <xf numFmtId="168" fontId="68" fillId="0" borderId="0" applyFont="0" applyFill="0" applyBorder="0" applyAlignment="0" applyProtection="0"/>
    <xf numFmtId="0" fontId="26" fillId="0" borderId="0"/>
    <xf numFmtId="0" fontId="26" fillId="0" borderId="0"/>
    <xf numFmtId="0" fontId="26" fillId="0" borderId="0"/>
    <xf numFmtId="0" fontId="31" fillId="0" borderId="0"/>
    <xf numFmtId="0" fontId="68" fillId="71" borderId="0" applyNumberFormat="0" applyBorder="0" applyAlignment="0" applyProtection="0"/>
    <xf numFmtId="0" fontId="68" fillId="71" borderId="0" applyNumberFormat="0" applyBorder="0" applyAlignment="0" applyProtection="0"/>
    <xf numFmtId="0" fontId="31" fillId="0" borderId="0"/>
    <xf numFmtId="0" fontId="26" fillId="0" borderId="0"/>
    <xf numFmtId="0" fontId="26" fillId="0" borderId="0"/>
    <xf numFmtId="0" fontId="26" fillId="0" borderId="0"/>
    <xf numFmtId="0" fontId="68" fillId="71" borderId="0" applyNumberFormat="0" applyBorder="0" applyAlignment="0" applyProtection="0"/>
    <xf numFmtId="0" fontId="68" fillId="71" borderId="0" applyNumberFormat="0" applyBorder="0" applyAlignment="0" applyProtection="0"/>
    <xf numFmtId="0" fontId="31" fillId="0" borderId="0"/>
    <xf numFmtId="0" fontId="31" fillId="0" borderId="0"/>
    <xf numFmtId="0" fontId="68" fillId="71" borderId="0" applyNumberFormat="0" applyBorder="0" applyAlignment="0" applyProtection="0"/>
    <xf numFmtId="0" fontId="68" fillId="71" borderId="0" applyNumberFormat="0" applyBorder="0" applyAlignment="0" applyProtection="0"/>
    <xf numFmtId="0" fontId="26" fillId="0" borderId="0"/>
    <xf numFmtId="0" fontId="26" fillId="0" borderId="0"/>
    <xf numFmtId="0" fontId="68" fillId="71" borderId="0" applyNumberFormat="0" applyBorder="0" applyAlignment="0" applyProtection="0"/>
    <xf numFmtId="0" fontId="68" fillId="71" borderId="0" applyNumberFormat="0" applyBorder="0" applyAlignment="0" applyProtection="0"/>
    <xf numFmtId="0" fontId="31" fillId="0" borderId="0"/>
    <xf numFmtId="0" fontId="68" fillId="71" borderId="0" applyNumberFormat="0" applyBorder="0" applyAlignment="0" applyProtection="0"/>
    <xf numFmtId="0" fontId="68" fillId="71" borderId="0" applyNumberFormat="0" applyBorder="0" applyAlignment="0" applyProtection="0"/>
    <xf numFmtId="0" fontId="21" fillId="0" borderId="0"/>
    <xf numFmtId="0" fontId="31" fillId="0" borderId="0"/>
    <xf numFmtId="0" fontId="31" fillId="0" borderId="0"/>
    <xf numFmtId="43" fontId="26" fillId="0" borderId="0" applyFont="0" applyFill="0" applyBorder="0" applyAlignment="0" applyProtection="0"/>
    <xf numFmtId="0" fontId="31" fillId="0" borderId="0"/>
    <xf numFmtId="0" fontId="31" fillId="0" borderId="0"/>
    <xf numFmtId="0" fontId="26" fillId="0" borderId="0"/>
    <xf numFmtId="0" fontId="68" fillId="71" borderId="0" applyNumberFormat="0" applyBorder="0" applyAlignment="0" applyProtection="0"/>
    <xf numFmtId="0" fontId="68" fillId="71" borderId="0" applyNumberFormat="0" applyBorder="0" applyAlignment="0" applyProtection="0"/>
    <xf numFmtId="0" fontId="31" fillId="0" borderId="0"/>
    <xf numFmtId="0" fontId="31" fillId="0" borderId="0"/>
    <xf numFmtId="0" fontId="68" fillId="71" borderId="0" applyNumberFormat="0" applyBorder="0" applyAlignment="0" applyProtection="0"/>
    <xf numFmtId="0" fontId="68" fillId="71" borderId="0" applyNumberFormat="0" applyBorder="0" applyAlignment="0" applyProtection="0"/>
    <xf numFmtId="0" fontId="68" fillId="29" borderId="0" applyNumberFormat="0" applyBorder="0" applyAlignment="0" applyProtection="0"/>
    <xf numFmtId="0" fontId="68" fillId="29" borderId="0" applyNumberFormat="0" applyBorder="0" applyAlignment="0" applyProtection="0"/>
    <xf numFmtId="0" fontId="68" fillId="29" borderId="0" applyNumberFormat="0" applyBorder="0" applyAlignment="0" applyProtection="0"/>
    <xf numFmtId="0" fontId="31" fillId="0" borderId="0"/>
    <xf numFmtId="0" fontId="31" fillId="0" borderId="0"/>
    <xf numFmtId="0" fontId="26" fillId="0" borderId="0"/>
    <xf numFmtId="0" fontId="26" fillId="0" borderId="0"/>
    <xf numFmtId="0" fontId="68" fillId="71" borderId="0" applyNumberFormat="0" applyBorder="0" applyAlignment="0" applyProtection="0"/>
    <xf numFmtId="0" fontId="68" fillId="71" borderId="0" applyNumberFormat="0" applyBorder="0" applyAlignment="0" applyProtection="0"/>
    <xf numFmtId="0" fontId="68" fillId="29" borderId="0" applyNumberFormat="0" applyBorder="0" applyAlignment="0" applyProtection="0"/>
    <xf numFmtId="0" fontId="26" fillId="0" borderId="0"/>
    <xf numFmtId="0" fontId="26" fillId="0" borderId="0"/>
    <xf numFmtId="168" fontId="68" fillId="0" borderId="0" applyFont="0" applyFill="0" applyBorder="0" applyAlignment="0" applyProtection="0"/>
    <xf numFmtId="42" fontId="26" fillId="0" borderId="0" applyFont="0" applyFill="0" applyBorder="0" applyAlignment="0" applyProtection="0"/>
    <xf numFmtId="0" fontId="68" fillId="71" borderId="0" applyNumberFormat="0" applyBorder="0" applyAlignment="0" applyProtection="0"/>
    <xf numFmtId="168" fontId="68" fillId="0" borderId="0" applyFont="0" applyFill="0" applyBorder="0" applyAlignment="0" applyProtection="0"/>
    <xf numFmtId="42" fontId="26" fillId="0" borderId="0" applyFont="0" applyFill="0" applyBorder="0" applyAlignment="0" applyProtection="0"/>
    <xf numFmtId="0" fontId="26" fillId="0" borderId="0"/>
    <xf numFmtId="0" fontId="26" fillId="0" borderId="0"/>
    <xf numFmtId="0" fontId="68" fillId="71" borderId="0" applyNumberFormat="0" applyBorder="0" applyAlignment="0" applyProtection="0"/>
    <xf numFmtId="0" fontId="26" fillId="0" borderId="0"/>
    <xf numFmtId="0" fontId="26" fillId="0" borderId="0"/>
    <xf numFmtId="0" fontId="68" fillId="71" borderId="0" applyNumberFormat="0" applyBorder="0" applyAlignment="0" applyProtection="0"/>
    <xf numFmtId="0" fontId="68" fillId="71" borderId="0" applyNumberFormat="0" applyBorder="0" applyAlignment="0" applyProtection="0"/>
    <xf numFmtId="0" fontId="68" fillId="29" borderId="0" applyNumberFormat="0" applyBorder="0" applyAlignment="0" applyProtection="0"/>
    <xf numFmtId="0" fontId="26" fillId="0" borderId="0"/>
    <xf numFmtId="0" fontId="26" fillId="0" borderId="0"/>
    <xf numFmtId="0" fontId="26" fillId="0" borderId="0"/>
    <xf numFmtId="0" fontId="68" fillId="71" borderId="0" applyNumberFormat="0" applyBorder="0" applyAlignment="0" applyProtection="0"/>
    <xf numFmtId="0" fontId="68" fillId="71" borderId="0" applyNumberFormat="0" applyBorder="0" applyAlignment="0" applyProtection="0"/>
    <xf numFmtId="0" fontId="72" fillId="29" borderId="0" applyNumberFormat="0" applyBorder="0" applyAlignment="0" applyProtection="0"/>
    <xf numFmtId="0" fontId="26" fillId="0" borderId="0"/>
    <xf numFmtId="0" fontId="26" fillId="0" borderId="0"/>
    <xf numFmtId="0" fontId="68" fillId="71" borderId="0" applyNumberFormat="0" applyBorder="0" applyAlignment="0" applyProtection="0"/>
    <xf numFmtId="0" fontId="68" fillId="71" borderId="0" applyNumberFormat="0" applyBorder="0" applyAlignment="0" applyProtection="0"/>
    <xf numFmtId="0" fontId="26" fillId="0" borderId="0"/>
    <xf numFmtId="0" fontId="26" fillId="0" borderId="0"/>
    <xf numFmtId="0" fontId="68" fillId="71" borderId="0" applyNumberFormat="0" applyBorder="0" applyAlignment="0" applyProtection="0"/>
    <xf numFmtId="0" fontId="68" fillId="71" borderId="0" applyNumberFormat="0" applyBorder="0" applyAlignment="0" applyProtection="0"/>
    <xf numFmtId="0" fontId="26" fillId="0" borderId="0"/>
    <xf numFmtId="0" fontId="26" fillId="0" borderId="0"/>
    <xf numFmtId="0" fontId="26" fillId="0" borderId="0"/>
    <xf numFmtId="0" fontId="31" fillId="0" borderId="0"/>
    <xf numFmtId="43" fontId="26" fillId="0" borderId="0" applyFont="0" applyFill="0" applyBorder="0" applyAlignment="0" applyProtection="0"/>
    <xf numFmtId="0" fontId="68" fillId="71" borderId="0" applyNumberFormat="0" applyBorder="0" applyAlignment="0" applyProtection="0"/>
    <xf numFmtId="0" fontId="68" fillId="71" borderId="0" applyNumberFormat="0" applyBorder="0" applyAlignment="0" applyProtection="0"/>
    <xf numFmtId="0" fontId="68" fillId="71" borderId="0" applyNumberFormat="0" applyBorder="0" applyAlignment="0" applyProtection="0"/>
    <xf numFmtId="0" fontId="68" fillId="71" borderId="0" applyNumberFormat="0" applyBorder="0" applyAlignment="0" applyProtection="0"/>
    <xf numFmtId="0" fontId="26" fillId="0" borderId="0"/>
    <xf numFmtId="0" fontId="26" fillId="0" borderId="0"/>
    <xf numFmtId="0" fontId="31" fillId="0" borderId="0"/>
    <xf numFmtId="0" fontId="31" fillId="0" borderId="0"/>
    <xf numFmtId="0" fontId="68" fillId="71" borderId="0" applyNumberFormat="0" applyBorder="0" applyAlignment="0" applyProtection="0"/>
    <xf numFmtId="0" fontId="68" fillId="71" borderId="0" applyNumberFormat="0" applyBorder="0" applyAlignment="0" applyProtection="0"/>
    <xf numFmtId="0" fontId="31" fillId="0" borderId="0"/>
    <xf numFmtId="0" fontId="68" fillId="71" borderId="0" applyNumberFormat="0" applyBorder="0" applyAlignment="0" applyProtection="0"/>
    <xf numFmtId="0" fontId="68" fillId="71" borderId="0" applyNumberFormat="0" applyBorder="0" applyAlignment="0" applyProtection="0"/>
    <xf numFmtId="0" fontId="26" fillId="0" borderId="0"/>
    <xf numFmtId="0" fontId="26" fillId="0" borderId="0"/>
    <xf numFmtId="0" fontId="68" fillId="71" borderId="0" applyNumberFormat="0" applyBorder="0" applyAlignment="0" applyProtection="0"/>
    <xf numFmtId="0" fontId="68" fillId="71" borderId="0" applyNumberFormat="0" applyBorder="0" applyAlignment="0" applyProtection="0"/>
    <xf numFmtId="0" fontId="68" fillId="71" borderId="0" applyNumberFormat="0" applyBorder="0" applyAlignment="0" applyProtection="0"/>
    <xf numFmtId="0" fontId="68" fillId="71" borderId="0" applyNumberFormat="0" applyBorder="0" applyAlignment="0" applyProtection="0"/>
    <xf numFmtId="0" fontId="72" fillId="25" borderId="0" applyNumberFormat="0" applyBorder="0" applyAlignment="0" applyProtection="0"/>
    <xf numFmtId="0" fontId="26" fillId="0" borderId="0"/>
    <xf numFmtId="0" fontId="26" fillId="0" borderId="0"/>
    <xf numFmtId="0" fontId="31" fillId="0" borderId="0"/>
    <xf numFmtId="0" fontId="31" fillId="0" borderId="0"/>
    <xf numFmtId="0" fontId="31" fillId="0" borderId="0"/>
    <xf numFmtId="0" fontId="31" fillId="0" borderId="0"/>
    <xf numFmtId="0" fontId="31" fillId="0" borderId="0"/>
    <xf numFmtId="0" fontId="31" fillId="0" borderId="0"/>
    <xf numFmtId="0" fontId="68" fillId="71" borderId="0" applyNumberFormat="0" applyBorder="0" applyAlignment="0" applyProtection="0"/>
    <xf numFmtId="0" fontId="26" fillId="0" borderId="0"/>
    <xf numFmtId="0" fontId="26" fillId="0" borderId="0"/>
    <xf numFmtId="0" fontId="31" fillId="0" borderId="0"/>
    <xf numFmtId="0" fontId="31" fillId="0" borderId="0"/>
    <xf numFmtId="0" fontId="68" fillId="71" borderId="0" applyNumberFormat="0" applyBorder="0" applyAlignment="0" applyProtection="0"/>
    <xf numFmtId="0" fontId="68" fillId="71" borderId="0" applyNumberFormat="0" applyBorder="0" applyAlignment="0" applyProtection="0"/>
    <xf numFmtId="0" fontId="26" fillId="0" borderId="0"/>
    <xf numFmtId="0" fontId="68" fillId="71" borderId="0" applyNumberFormat="0" applyBorder="0" applyAlignment="0" applyProtection="0"/>
    <xf numFmtId="0" fontId="31" fillId="0" borderId="0"/>
    <xf numFmtId="0" fontId="31" fillId="0" borderId="0"/>
    <xf numFmtId="0" fontId="26" fillId="0" borderId="0"/>
    <xf numFmtId="0" fontId="72" fillId="25" borderId="0" applyNumberFormat="0" applyBorder="0" applyAlignment="0" applyProtection="0"/>
    <xf numFmtId="0" fontId="26" fillId="0" borderId="0"/>
    <xf numFmtId="0" fontId="26" fillId="0" borderId="0"/>
    <xf numFmtId="0" fontId="31" fillId="0" borderId="0"/>
    <xf numFmtId="0" fontId="31" fillId="0" borderId="0"/>
    <xf numFmtId="42" fontId="68" fillId="0" borderId="0" applyFont="0" applyFill="0" applyBorder="0" applyAlignment="0" applyProtection="0"/>
    <xf numFmtId="0" fontId="26" fillId="0" borderId="0"/>
    <xf numFmtId="0" fontId="26" fillId="0" borderId="0"/>
    <xf numFmtId="0" fontId="26" fillId="0" borderId="0"/>
    <xf numFmtId="0" fontId="68" fillId="71" borderId="0" applyNumberFormat="0" applyBorder="0" applyAlignment="0" applyProtection="0"/>
    <xf numFmtId="0" fontId="68" fillId="71" borderId="0" applyNumberFormat="0" applyBorder="0" applyAlignment="0" applyProtection="0"/>
    <xf numFmtId="0" fontId="68" fillId="71" borderId="0" applyNumberFormat="0" applyBorder="0" applyAlignment="0" applyProtection="0"/>
    <xf numFmtId="0" fontId="68" fillId="71" borderId="0" applyNumberFormat="0" applyBorder="0" applyAlignment="0" applyProtection="0"/>
    <xf numFmtId="0" fontId="26" fillId="0" borderId="0"/>
    <xf numFmtId="0" fontId="31" fillId="0" borderId="0"/>
    <xf numFmtId="0" fontId="31" fillId="0" borderId="0"/>
    <xf numFmtId="0" fontId="68" fillId="71" borderId="0" applyNumberFormat="0" applyBorder="0" applyAlignment="0" applyProtection="0"/>
    <xf numFmtId="0" fontId="26" fillId="0" borderId="0"/>
    <xf numFmtId="0" fontId="26" fillId="0" borderId="0"/>
    <xf numFmtId="0" fontId="68" fillId="71" borderId="0" applyNumberFormat="0" applyBorder="0" applyAlignment="0" applyProtection="0"/>
    <xf numFmtId="0" fontId="26" fillId="0" borderId="0"/>
    <xf numFmtId="0" fontId="26" fillId="0" borderId="0"/>
    <xf numFmtId="0" fontId="68" fillId="71" borderId="0" applyNumberFormat="0" applyBorder="0" applyAlignment="0" applyProtection="0"/>
    <xf numFmtId="0" fontId="68" fillId="71" borderId="0" applyNumberFormat="0" applyBorder="0" applyAlignment="0" applyProtection="0"/>
    <xf numFmtId="0" fontId="31" fillId="0" borderId="0"/>
    <xf numFmtId="0" fontId="68" fillId="71" borderId="0" applyNumberFormat="0" applyBorder="0" applyAlignment="0" applyProtection="0"/>
    <xf numFmtId="0" fontId="31" fillId="0" borderId="0"/>
    <xf numFmtId="0" fontId="31" fillId="0" borderId="0"/>
    <xf numFmtId="0" fontId="68" fillId="71" borderId="0" applyNumberFormat="0" applyBorder="0" applyAlignment="0" applyProtection="0"/>
    <xf numFmtId="0" fontId="68" fillId="71" borderId="0" applyNumberFormat="0" applyBorder="0" applyAlignment="0" applyProtection="0"/>
    <xf numFmtId="0" fontId="21" fillId="23" borderId="0" applyNumberFormat="0" applyBorder="0" applyAlignment="0" applyProtection="0"/>
    <xf numFmtId="0" fontId="31" fillId="0" borderId="0"/>
    <xf numFmtId="0" fontId="26" fillId="0" borderId="0"/>
    <xf numFmtId="0" fontId="26" fillId="0" borderId="0"/>
    <xf numFmtId="0" fontId="31" fillId="0" borderId="0"/>
    <xf numFmtId="0" fontId="31" fillId="0" borderId="0"/>
    <xf numFmtId="0" fontId="68" fillId="71" borderId="0" applyNumberFormat="0" applyBorder="0" applyAlignment="0" applyProtection="0"/>
    <xf numFmtId="0" fontId="68" fillId="71" borderId="0" applyNumberFormat="0" applyBorder="0" applyAlignment="0" applyProtection="0"/>
    <xf numFmtId="0" fontId="21" fillId="23" borderId="0" applyNumberFormat="0" applyBorder="0" applyAlignment="0" applyProtection="0"/>
    <xf numFmtId="0" fontId="26" fillId="0" borderId="0"/>
    <xf numFmtId="0" fontId="26" fillId="0" borderId="0"/>
    <xf numFmtId="0" fontId="26" fillId="0" borderId="0"/>
    <xf numFmtId="0" fontId="23" fillId="0" borderId="0" applyNumberFormat="0" applyFill="0" applyBorder="0" applyAlignment="0" applyProtection="0"/>
    <xf numFmtId="0" fontId="68" fillId="71" borderId="0" applyNumberFormat="0" applyBorder="0" applyAlignment="0" applyProtection="0"/>
    <xf numFmtId="0" fontId="68" fillId="71" borderId="0" applyNumberFormat="0" applyBorder="0" applyAlignment="0" applyProtection="0"/>
    <xf numFmtId="0" fontId="31" fillId="0" borderId="0"/>
    <xf numFmtId="0" fontId="31" fillId="0" borderId="0"/>
    <xf numFmtId="0" fontId="21" fillId="0" borderId="0"/>
    <xf numFmtId="0" fontId="68" fillId="71" borderId="0" applyNumberFormat="0" applyBorder="0" applyAlignment="0" applyProtection="0"/>
    <xf numFmtId="0" fontId="26" fillId="0" borderId="0"/>
    <xf numFmtId="0" fontId="26" fillId="0" borderId="0"/>
    <xf numFmtId="0" fontId="68" fillId="71" borderId="0" applyNumberFormat="0" applyBorder="0" applyAlignment="0" applyProtection="0"/>
    <xf numFmtId="0" fontId="23" fillId="0" borderId="0" applyNumberFormat="0" applyFill="0" applyBorder="0" applyAlignment="0" applyProtection="0"/>
    <xf numFmtId="0" fontId="68" fillId="71" borderId="0" applyNumberFormat="0" applyBorder="0" applyAlignment="0" applyProtection="0"/>
    <xf numFmtId="0" fontId="26" fillId="0" borderId="0"/>
    <xf numFmtId="0" fontId="26" fillId="0" borderId="0"/>
    <xf numFmtId="0" fontId="68" fillId="71" borderId="0" applyNumberFormat="0" applyBorder="0" applyAlignment="0" applyProtection="0"/>
    <xf numFmtId="0" fontId="68" fillId="71" borderId="0" applyNumberFormat="0" applyBorder="0" applyAlignment="0" applyProtection="0"/>
    <xf numFmtId="0" fontId="26" fillId="0" borderId="0"/>
    <xf numFmtId="0" fontId="26" fillId="0" borderId="0"/>
    <xf numFmtId="0" fontId="26" fillId="0" borderId="0"/>
    <xf numFmtId="0" fontId="23" fillId="0" borderId="0" applyNumberFormat="0" applyFill="0" applyBorder="0" applyAlignment="0" applyProtection="0"/>
    <xf numFmtId="0" fontId="31" fillId="0" borderId="0"/>
    <xf numFmtId="0" fontId="31" fillId="0" borderId="0"/>
    <xf numFmtId="168" fontId="68" fillId="0" borderId="0" applyFont="0" applyFill="0" applyBorder="0" applyAlignment="0" applyProtection="0"/>
    <xf numFmtId="168" fontId="21" fillId="0" borderId="0" applyFont="0" applyFill="0" applyBorder="0" applyAlignment="0" applyProtection="0"/>
    <xf numFmtId="0" fontId="68" fillId="71" borderId="0" applyNumberFormat="0" applyBorder="0" applyAlignment="0" applyProtection="0"/>
    <xf numFmtId="0" fontId="23" fillId="0" borderId="0" applyNumberFormat="0" applyFill="0" applyBorder="0" applyAlignment="0" applyProtection="0"/>
    <xf numFmtId="0" fontId="26" fillId="0" borderId="0"/>
    <xf numFmtId="0" fontId="26" fillId="0" borderId="0"/>
    <xf numFmtId="168" fontId="21" fillId="0" borderId="0" applyFont="0" applyFill="0" applyBorder="0" applyAlignment="0" applyProtection="0"/>
    <xf numFmtId="0" fontId="68" fillId="71" borderId="0" applyNumberFormat="0" applyBorder="0" applyAlignment="0" applyProtection="0"/>
    <xf numFmtId="0" fontId="68" fillId="71" borderId="0" applyNumberFormat="0" applyBorder="0" applyAlignment="0" applyProtection="0"/>
    <xf numFmtId="0" fontId="68" fillId="71" borderId="0" applyNumberFormat="0" applyBorder="0" applyAlignment="0" applyProtection="0"/>
    <xf numFmtId="0" fontId="68" fillId="71" borderId="0" applyNumberFormat="0" applyBorder="0" applyAlignment="0" applyProtection="0"/>
    <xf numFmtId="0" fontId="26" fillId="0" borderId="0"/>
    <xf numFmtId="0" fontId="68" fillId="71" borderId="0" applyNumberFormat="0" applyBorder="0" applyAlignment="0" applyProtection="0"/>
    <xf numFmtId="0" fontId="68" fillId="71" borderId="0" applyNumberFormat="0" applyBorder="0" applyAlignment="0" applyProtection="0"/>
    <xf numFmtId="0" fontId="26" fillId="0" borderId="0"/>
    <xf numFmtId="0" fontId="68" fillId="71" borderId="0" applyNumberFormat="0" applyBorder="0" applyAlignment="0" applyProtection="0"/>
    <xf numFmtId="0" fontId="68" fillId="71" borderId="0" applyNumberFormat="0" applyBorder="0" applyAlignment="0" applyProtection="0"/>
    <xf numFmtId="0" fontId="68" fillId="71" borderId="0" applyNumberFormat="0" applyBorder="0" applyAlignment="0" applyProtection="0"/>
    <xf numFmtId="168" fontId="68" fillId="0" borderId="0" applyFont="0" applyFill="0" applyBorder="0" applyAlignment="0" applyProtection="0"/>
    <xf numFmtId="0" fontId="31" fillId="0" borderId="0"/>
    <xf numFmtId="0" fontId="31" fillId="0" borderId="0"/>
    <xf numFmtId="0" fontId="26" fillId="0" borderId="0"/>
    <xf numFmtId="0" fontId="26" fillId="0" borderId="0"/>
    <xf numFmtId="0" fontId="68" fillId="71" borderId="0" applyNumberFormat="0" applyBorder="0" applyAlignment="0" applyProtection="0"/>
    <xf numFmtId="0" fontId="68" fillId="71" borderId="0" applyNumberFormat="0" applyBorder="0" applyAlignment="0" applyProtection="0"/>
    <xf numFmtId="0" fontId="68" fillId="71" borderId="0" applyNumberFormat="0" applyBorder="0" applyAlignment="0" applyProtection="0"/>
    <xf numFmtId="0" fontId="68" fillId="71" borderId="0" applyNumberFormat="0" applyBorder="0" applyAlignment="0" applyProtection="0"/>
    <xf numFmtId="0" fontId="72" fillId="25" borderId="0" applyNumberFormat="0" applyBorder="0" applyAlignment="0" applyProtection="0"/>
    <xf numFmtId="0" fontId="68" fillId="29" borderId="0" applyNumberFormat="0" applyBorder="0" applyAlignment="0" applyProtection="0"/>
    <xf numFmtId="0" fontId="26" fillId="0" borderId="0"/>
    <xf numFmtId="0" fontId="26" fillId="0" borderId="0"/>
    <xf numFmtId="0" fontId="31" fillId="0" borderId="0"/>
    <xf numFmtId="0" fontId="31" fillId="0" borderId="0"/>
    <xf numFmtId="0" fontId="31" fillId="0" borderId="0"/>
    <xf numFmtId="0" fontId="31" fillId="0" borderId="0"/>
    <xf numFmtId="0" fontId="68" fillId="71" borderId="0" applyNumberFormat="0" applyBorder="0" applyAlignment="0" applyProtection="0"/>
    <xf numFmtId="0" fontId="68" fillId="29" borderId="0" applyNumberFormat="0" applyBorder="0" applyAlignment="0" applyProtection="0"/>
    <xf numFmtId="0" fontId="31" fillId="0" borderId="0"/>
    <xf numFmtId="0" fontId="31" fillId="0" borderId="0"/>
    <xf numFmtId="0" fontId="68" fillId="71" borderId="0" applyNumberFormat="0" applyBorder="0" applyAlignment="0" applyProtection="0"/>
    <xf numFmtId="0" fontId="68" fillId="29" borderId="0" applyNumberFormat="0" applyBorder="0" applyAlignment="0" applyProtection="0"/>
    <xf numFmtId="0" fontId="26" fillId="0" borderId="0"/>
    <xf numFmtId="0" fontId="26" fillId="0" borderId="0"/>
    <xf numFmtId="0" fontId="68" fillId="71" borderId="0" applyNumberFormat="0" applyBorder="0" applyAlignment="0" applyProtection="0"/>
    <xf numFmtId="0" fontId="68" fillId="29" borderId="0" applyNumberFormat="0" applyBorder="0" applyAlignment="0" applyProtection="0"/>
    <xf numFmtId="0" fontId="26" fillId="0" borderId="0"/>
    <xf numFmtId="0" fontId="31" fillId="0" borderId="0"/>
    <xf numFmtId="0" fontId="31" fillId="0" borderId="0"/>
    <xf numFmtId="0" fontId="26" fillId="0" borderId="0"/>
    <xf numFmtId="0" fontId="68" fillId="71" borderId="0" applyNumberFormat="0" applyBorder="0" applyAlignment="0" applyProtection="0"/>
    <xf numFmtId="0" fontId="68" fillId="29" borderId="0" applyNumberFormat="0" applyBorder="0" applyAlignment="0" applyProtection="0"/>
    <xf numFmtId="0" fontId="23" fillId="0" borderId="0" applyNumberFormat="0" applyFill="0" applyBorder="0" applyAlignment="0" applyProtection="0"/>
    <xf numFmtId="0" fontId="31" fillId="0" borderId="0"/>
    <xf numFmtId="0" fontId="31" fillId="0" borderId="0"/>
    <xf numFmtId="0" fontId="72" fillId="25" borderId="0" applyNumberFormat="0" applyBorder="0" applyAlignment="0" applyProtection="0"/>
    <xf numFmtId="0" fontId="23" fillId="0" borderId="0" applyNumberFormat="0" applyFill="0" applyBorder="0" applyAlignment="0" applyProtection="0"/>
    <xf numFmtId="0" fontId="26" fillId="0" borderId="0"/>
    <xf numFmtId="0" fontId="26" fillId="0" borderId="0"/>
    <xf numFmtId="0" fontId="26" fillId="0" borderId="0"/>
    <xf numFmtId="0" fontId="68" fillId="71" borderId="0" applyNumberFormat="0" applyBorder="0" applyAlignment="0" applyProtection="0"/>
    <xf numFmtId="0" fontId="68" fillId="71" borderId="0" applyNumberFormat="0" applyBorder="0" applyAlignment="0" applyProtection="0"/>
    <xf numFmtId="42" fontId="68" fillId="0" borderId="0" applyFont="0" applyFill="0" applyBorder="0" applyAlignment="0" applyProtection="0"/>
    <xf numFmtId="0" fontId="68" fillId="71" borderId="0" applyNumberFormat="0" applyBorder="0" applyAlignment="0" applyProtection="0"/>
    <xf numFmtId="0" fontId="68" fillId="71" borderId="0" applyNumberFormat="0" applyBorder="0" applyAlignment="0" applyProtection="0"/>
    <xf numFmtId="0" fontId="23" fillId="0" borderId="0" applyNumberFormat="0" applyFill="0" applyBorder="0" applyAlignment="0" applyProtection="0"/>
    <xf numFmtId="0" fontId="31" fillId="0" borderId="0"/>
    <xf numFmtId="0" fontId="31" fillId="0" borderId="0"/>
    <xf numFmtId="0" fontId="68" fillId="71" borderId="0" applyNumberFormat="0" applyBorder="0" applyAlignment="0" applyProtection="0"/>
    <xf numFmtId="0" fontId="68" fillId="71" borderId="0" applyNumberFormat="0" applyBorder="0" applyAlignment="0" applyProtection="0"/>
    <xf numFmtId="0" fontId="68" fillId="71" borderId="0" applyNumberFormat="0" applyBorder="0" applyAlignment="0" applyProtection="0"/>
    <xf numFmtId="0" fontId="68" fillId="71" borderId="0" applyNumberFormat="0" applyBorder="0" applyAlignment="0" applyProtection="0"/>
    <xf numFmtId="0" fontId="23" fillId="0" borderId="0" applyNumberFormat="0" applyFill="0" applyBorder="0" applyAlignment="0" applyProtection="0"/>
    <xf numFmtId="0" fontId="31" fillId="0" borderId="0"/>
    <xf numFmtId="0" fontId="26" fillId="0" borderId="0"/>
    <xf numFmtId="0" fontId="68" fillId="71" borderId="0" applyNumberFormat="0" applyBorder="0" applyAlignment="0" applyProtection="0"/>
    <xf numFmtId="0" fontId="68" fillId="71" borderId="0" applyNumberFormat="0" applyBorder="0" applyAlignment="0" applyProtection="0"/>
    <xf numFmtId="0" fontId="68" fillId="71" borderId="0" applyNumberFormat="0" applyBorder="0" applyAlignment="0" applyProtection="0"/>
    <xf numFmtId="0" fontId="68" fillId="71" borderId="0" applyNumberFormat="0" applyBorder="0" applyAlignment="0" applyProtection="0"/>
    <xf numFmtId="0" fontId="68" fillId="71" borderId="0" applyNumberFormat="0" applyBorder="0" applyAlignment="0" applyProtection="0"/>
    <xf numFmtId="0" fontId="68" fillId="71" borderId="0" applyNumberFormat="0" applyBorder="0" applyAlignment="0" applyProtection="0"/>
    <xf numFmtId="2" fontId="130" fillId="0" borderId="0" applyFill="0" applyBorder="0" applyAlignment="0" applyProtection="0"/>
    <xf numFmtId="0" fontId="68" fillId="71" borderId="0" applyNumberFormat="0" applyBorder="0" applyAlignment="0" applyProtection="0"/>
    <xf numFmtId="0" fontId="68" fillId="71" borderId="0" applyNumberFormat="0" applyBorder="0" applyAlignment="0" applyProtection="0"/>
    <xf numFmtId="0" fontId="68" fillId="71" borderId="0" applyNumberFormat="0" applyBorder="0" applyAlignment="0" applyProtection="0"/>
    <xf numFmtId="0" fontId="68" fillId="71" borderId="0" applyNumberFormat="0" applyBorder="0" applyAlignment="0" applyProtection="0"/>
    <xf numFmtId="0" fontId="68" fillId="71" borderId="0" applyNumberFormat="0" applyBorder="0" applyAlignment="0" applyProtection="0"/>
    <xf numFmtId="0" fontId="68" fillId="71" borderId="0" applyNumberFormat="0" applyBorder="0" applyAlignment="0" applyProtection="0"/>
    <xf numFmtId="0" fontId="31" fillId="0" borderId="0"/>
    <xf numFmtId="0" fontId="31" fillId="0" borderId="0"/>
    <xf numFmtId="0" fontId="200" fillId="0" borderId="82" applyNumberFormat="0" applyFill="0" applyAlignment="0" applyProtection="0"/>
    <xf numFmtId="0" fontId="23" fillId="0" borderId="0" applyNumberFormat="0" applyFill="0" applyBorder="0" applyAlignment="0" applyProtection="0"/>
    <xf numFmtId="0" fontId="26" fillId="0" borderId="0"/>
    <xf numFmtId="0" fontId="68" fillId="71" borderId="0" applyNumberFormat="0" applyBorder="0" applyAlignment="0" applyProtection="0"/>
    <xf numFmtId="0" fontId="68" fillId="71" borderId="0" applyNumberFormat="0" applyBorder="0" applyAlignment="0" applyProtection="0"/>
    <xf numFmtId="0" fontId="68" fillId="71" borderId="0" applyNumberFormat="0" applyBorder="0" applyAlignment="0" applyProtection="0"/>
    <xf numFmtId="0" fontId="68" fillId="71" borderId="0" applyNumberFormat="0" applyBorder="0" applyAlignment="0" applyProtection="0"/>
    <xf numFmtId="0" fontId="68" fillId="71" borderId="0" applyNumberFormat="0" applyBorder="0" applyAlignment="0" applyProtection="0"/>
    <xf numFmtId="0" fontId="68" fillId="71" borderId="0" applyNumberFormat="0" applyBorder="0" applyAlignment="0" applyProtection="0"/>
    <xf numFmtId="0" fontId="68" fillId="71" borderId="0" applyNumberFormat="0" applyBorder="0" applyAlignment="0" applyProtection="0"/>
    <xf numFmtId="0" fontId="68" fillId="71" borderId="0" applyNumberFormat="0" applyBorder="0" applyAlignment="0" applyProtection="0"/>
    <xf numFmtId="0" fontId="68" fillId="71" borderId="0" applyNumberFormat="0" applyBorder="0" applyAlignment="0" applyProtection="0"/>
    <xf numFmtId="42" fontId="26" fillId="0" borderId="0" applyFont="0" applyFill="0" applyBorder="0" applyAlignment="0" applyProtection="0"/>
    <xf numFmtId="0" fontId="68" fillId="71" borderId="0" applyNumberFormat="0" applyBorder="0" applyAlignment="0" applyProtection="0"/>
    <xf numFmtId="0" fontId="68" fillId="71" borderId="0" applyNumberFormat="0" applyBorder="0" applyAlignment="0" applyProtection="0"/>
    <xf numFmtId="0" fontId="68" fillId="71" borderId="0" applyNumberFormat="0" applyBorder="0" applyAlignment="0" applyProtection="0"/>
    <xf numFmtId="0" fontId="68" fillId="71" borderId="0" applyNumberFormat="0" applyBorder="0" applyAlignment="0" applyProtection="0"/>
    <xf numFmtId="168" fontId="68" fillId="0" borderId="0" applyFont="0" applyFill="0" applyBorder="0" applyAlignment="0" applyProtection="0"/>
    <xf numFmtId="0" fontId="26" fillId="0" borderId="0"/>
    <xf numFmtId="0" fontId="68" fillId="71" borderId="0" applyNumberFormat="0" applyBorder="0" applyAlignment="0" applyProtection="0"/>
    <xf numFmtId="0" fontId="68" fillId="71" borderId="0" applyNumberFormat="0" applyBorder="0" applyAlignment="0" applyProtection="0"/>
    <xf numFmtId="168" fontId="68" fillId="0" borderId="0" applyFont="0" applyFill="0" applyBorder="0" applyAlignment="0" applyProtection="0"/>
    <xf numFmtId="0" fontId="31" fillId="0" borderId="0"/>
    <xf numFmtId="0" fontId="26" fillId="0" borderId="0"/>
    <xf numFmtId="168" fontId="68" fillId="0" borderId="0" applyFont="0" applyFill="0" applyBorder="0" applyAlignment="0" applyProtection="0"/>
    <xf numFmtId="42" fontId="26" fillId="0" borderId="0" applyFont="0" applyFill="0" applyBorder="0" applyAlignment="0" applyProtection="0"/>
    <xf numFmtId="0" fontId="68" fillId="71" borderId="0" applyNumberFormat="0" applyBorder="0" applyAlignment="0" applyProtection="0"/>
    <xf numFmtId="0" fontId="68" fillId="71" borderId="0" applyNumberFormat="0" applyBorder="0" applyAlignment="0" applyProtection="0"/>
    <xf numFmtId="0" fontId="68" fillId="71" borderId="0" applyNumberFormat="0" applyBorder="0" applyAlignment="0" applyProtection="0"/>
    <xf numFmtId="0" fontId="68" fillId="0" borderId="0" applyNumberFormat="0" applyFont="0" applyFill="0" applyBorder="0" applyAlignment="0" applyProtection="0"/>
    <xf numFmtId="168" fontId="68" fillId="0" borderId="0" applyFont="0" applyFill="0" applyBorder="0" applyAlignment="0" applyProtection="0"/>
    <xf numFmtId="0" fontId="26" fillId="0" borderId="0"/>
    <xf numFmtId="0" fontId="68" fillId="71" borderId="0" applyNumberFormat="0" applyBorder="0" applyAlignment="0" applyProtection="0"/>
    <xf numFmtId="0" fontId="26" fillId="0" borderId="0"/>
    <xf numFmtId="168" fontId="68" fillId="0" borderId="0" applyFont="0" applyFill="0" applyBorder="0" applyAlignment="0" applyProtection="0"/>
    <xf numFmtId="0" fontId="26" fillId="0" borderId="0"/>
    <xf numFmtId="0" fontId="68" fillId="71" borderId="0" applyNumberFormat="0" applyBorder="0" applyAlignment="0" applyProtection="0"/>
    <xf numFmtId="0" fontId="68" fillId="29" borderId="0" applyNumberFormat="0" applyBorder="0" applyAlignment="0" applyProtection="0"/>
    <xf numFmtId="0" fontId="26" fillId="0" borderId="0"/>
    <xf numFmtId="0" fontId="26" fillId="0" borderId="0"/>
    <xf numFmtId="0" fontId="68" fillId="29" borderId="0" applyNumberFormat="0" applyBorder="0" applyAlignment="0" applyProtection="0"/>
    <xf numFmtId="0" fontId="68" fillId="29" borderId="0" applyNumberFormat="0" applyBorder="0" applyAlignment="0" applyProtection="0"/>
    <xf numFmtId="0" fontId="26" fillId="0" borderId="0"/>
    <xf numFmtId="0" fontId="68" fillId="71" borderId="0" applyNumberFormat="0" applyBorder="0" applyAlignment="0" applyProtection="0"/>
    <xf numFmtId="0" fontId="68" fillId="29" borderId="0" applyNumberFormat="0" applyBorder="0" applyAlignment="0" applyProtection="0"/>
    <xf numFmtId="0" fontId="68" fillId="29" borderId="0" applyNumberFormat="0" applyBorder="0" applyAlignment="0" applyProtection="0"/>
    <xf numFmtId="0" fontId="68" fillId="29" borderId="0" applyNumberFormat="0" applyBorder="0" applyAlignment="0" applyProtection="0"/>
    <xf numFmtId="0" fontId="31" fillId="0" borderId="0"/>
    <xf numFmtId="0" fontId="26" fillId="0" borderId="0"/>
    <xf numFmtId="0" fontId="26" fillId="0" borderId="0"/>
    <xf numFmtId="0" fontId="68" fillId="71" borderId="0" applyNumberFormat="0" applyBorder="0" applyAlignment="0" applyProtection="0"/>
    <xf numFmtId="0" fontId="68" fillId="29" borderId="0" applyNumberFormat="0" applyBorder="0" applyAlignment="0" applyProtection="0"/>
    <xf numFmtId="0" fontId="26" fillId="0" borderId="0"/>
    <xf numFmtId="0" fontId="26" fillId="0" borderId="0"/>
    <xf numFmtId="0" fontId="26" fillId="0" borderId="0"/>
    <xf numFmtId="168" fontId="68" fillId="0" borderId="0" applyFont="0" applyFill="0" applyBorder="0" applyAlignment="0" applyProtection="0"/>
    <xf numFmtId="42" fontId="26" fillId="0" borderId="0" applyFont="0" applyFill="0" applyBorder="0" applyAlignment="0" applyProtection="0"/>
    <xf numFmtId="0" fontId="68" fillId="71" borderId="0" applyNumberFormat="0" applyBorder="0" applyAlignment="0" applyProtection="0"/>
    <xf numFmtId="0" fontId="26" fillId="0" borderId="0"/>
    <xf numFmtId="168" fontId="68" fillId="0" borderId="0" applyFont="0" applyFill="0" applyBorder="0" applyAlignment="0" applyProtection="0"/>
    <xf numFmtId="42" fontId="26" fillId="0" borderId="0" applyFont="0" applyFill="0" applyBorder="0" applyAlignment="0" applyProtection="0"/>
    <xf numFmtId="0" fontId="68" fillId="71" borderId="0" applyNumberFormat="0" applyBorder="0" applyAlignment="0" applyProtection="0"/>
    <xf numFmtId="0" fontId="31" fillId="0" borderId="0"/>
    <xf numFmtId="0" fontId="31" fillId="0" borderId="0"/>
    <xf numFmtId="0" fontId="31" fillId="0" borderId="0"/>
    <xf numFmtId="42" fontId="68" fillId="0" borderId="0" applyFont="0" applyFill="0" applyBorder="0" applyAlignment="0" applyProtection="0"/>
    <xf numFmtId="0" fontId="26" fillId="0" borderId="0"/>
    <xf numFmtId="0" fontId="26" fillId="0" borderId="0"/>
    <xf numFmtId="168" fontId="68" fillId="0" borderId="0" applyFont="0" applyFill="0" applyBorder="0" applyAlignment="0" applyProtection="0"/>
    <xf numFmtId="42" fontId="26" fillId="0" borderId="0" applyFont="0" applyFill="0" applyBorder="0" applyAlignment="0" applyProtection="0"/>
    <xf numFmtId="0" fontId="69" fillId="0" borderId="0" applyNumberFormat="0" applyFill="0" applyBorder="0" applyAlignment="0" applyProtection="0"/>
    <xf numFmtId="0" fontId="68" fillId="71" borderId="0" applyNumberFormat="0" applyBorder="0" applyAlignment="0" applyProtection="0"/>
    <xf numFmtId="0" fontId="72" fillId="29" borderId="0" applyNumberFormat="0" applyBorder="0" applyAlignment="0" applyProtection="0"/>
    <xf numFmtId="0" fontId="31" fillId="0" borderId="0"/>
    <xf numFmtId="0" fontId="31" fillId="0" borderId="0"/>
    <xf numFmtId="0" fontId="26" fillId="0" borderId="0"/>
    <xf numFmtId="0" fontId="68" fillId="71" borderId="0" applyNumberFormat="0" applyBorder="0" applyAlignment="0" applyProtection="0"/>
    <xf numFmtId="0" fontId="68" fillId="29" borderId="0" applyNumberFormat="0" applyBorder="0" applyAlignment="0" applyProtection="0"/>
    <xf numFmtId="0" fontId="31" fillId="0" borderId="0"/>
    <xf numFmtId="0" fontId="31" fillId="0" borderId="0"/>
    <xf numFmtId="250" fontId="139" fillId="0" borderId="0">
      <protection locked="0"/>
    </xf>
    <xf numFmtId="0" fontId="26" fillId="0" borderId="0"/>
    <xf numFmtId="0" fontId="68" fillId="71" borderId="0" applyNumberFormat="0" applyBorder="0" applyAlignment="0" applyProtection="0"/>
    <xf numFmtId="0" fontId="68" fillId="29" borderId="0" applyNumberFormat="0" applyBorder="0" applyAlignment="0" applyProtection="0"/>
    <xf numFmtId="0" fontId="68" fillId="71" borderId="0" applyNumberFormat="0" applyBorder="0" applyAlignment="0" applyProtection="0"/>
    <xf numFmtId="0" fontId="26" fillId="0" borderId="0"/>
    <xf numFmtId="0" fontId="26" fillId="0" borderId="0"/>
    <xf numFmtId="0" fontId="68" fillId="71" borderId="0" applyNumberFormat="0" applyBorder="0" applyAlignment="0" applyProtection="0"/>
    <xf numFmtId="0" fontId="31" fillId="0" borderId="0"/>
    <xf numFmtId="0" fontId="31" fillId="0" borderId="0"/>
    <xf numFmtId="0" fontId="26" fillId="0" borderId="0"/>
    <xf numFmtId="0" fontId="68" fillId="29" borderId="0" applyNumberFormat="0" applyBorder="0" applyAlignment="0" applyProtection="0"/>
    <xf numFmtId="0" fontId="31" fillId="0" borderId="0"/>
    <xf numFmtId="0" fontId="68" fillId="29" borderId="0" applyNumberFormat="0" applyBorder="0" applyAlignment="0" applyProtection="0"/>
    <xf numFmtId="0" fontId="31" fillId="0" borderId="0"/>
    <xf numFmtId="0" fontId="31" fillId="0" borderId="0"/>
    <xf numFmtId="0" fontId="68" fillId="29" borderId="0" applyNumberFormat="0" applyBorder="0" applyAlignment="0" applyProtection="0"/>
    <xf numFmtId="0" fontId="31" fillId="0" borderId="0"/>
    <xf numFmtId="0" fontId="31" fillId="0" borderId="0"/>
    <xf numFmtId="43" fontId="26" fillId="0" borderId="0" applyFont="0" applyFill="0" applyBorder="0" applyAlignment="0" applyProtection="0"/>
    <xf numFmtId="0" fontId="26" fillId="0" borderId="0"/>
    <xf numFmtId="0" fontId="26" fillId="0" borderId="0"/>
    <xf numFmtId="0" fontId="68" fillId="29" borderId="0" applyNumberFormat="0" applyBorder="0" applyAlignment="0" applyProtection="0"/>
    <xf numFmtId="168" fontId="68" fillId="0" borderId="0" applyFont="0" applyFill="0" applyBorder="0" applyAlignment="0" applyProtection="0"/>
    <xf numFmtId="0" fontId="26" fillId="0" borderId="0"/>
    <xf numFmtId="0" fontId="26" fillId="0" borderId="0"/>
    <xf numFmtId="43" fontId="26" fillId="0" borderId="0" applyFont="0" applyFill="0" applyBorder="0" applyAlignment="0" applyProtection="0"/>
    <xf numFmtId="0" fontId="68" fillId="29" borderId="0" applyNumberFormat="0" applyBorder="0" applyAlignment="0" applyProtection="0"/>
    <xf numFmtId="0" fontId="68" fillId="29" borderId="0" applyNumberFormat="0" applyBorder="0" applyAlignment="0" applyProtection="0"/>
    <xf numFmtId="0" fontId="68" fillId="29" borderId="0" applyNumberFormat="0" applyBorder="0" applyAlignment="0" applyProtection="0"/>
    <xf numFmtId="0" fontId="68" fillId="29" borderId="0" applyNumberFormat="0" applyBorder="0" applyAlignment="0" applyProtection="0"/>
    <xf numFmtId="0" fontId="68" fillId="29" borderId="0" applyNumberFormat="0" applyBorder="0" applyAlignment="0" applyProtection="0"/>
    <xf numFmtId="0" fontId="31" fillId="0" borderId="0"/>
    <xf numFmtId="0" fontId="31" fillId="0" borderId="0"/>
    <xf numFmtId="0" fontId="68" fillId="29" borderId="0" applyNumberFormat="0" applyBorder="0" applyAlignment="0" applyProtection="0"/>
    <xf numFmtId="0" fontId="68" fillId="29" borderId="0" applyNumberFormat="0" applyBorder="0" applyAlignment="0" applyProtection="0"/>
    <xf numFmtId="0" fontId="26" fillId="0" borderId="0"/>
    <xf numFmtId="0" fontId="68" fillId="29" borderId="0" applyNumberFormat="0" applyBorder="0" applyAlignment="0" applyProtection="0"/>
    <xf numFmtId="0" fontId="68" fillId="29" borderId="0" applyNumberFormat="0" applyBorder="0" applyAlignment="0" applyProtection="0"/>
    <xf numFmtId="0" fontId="26" fillId="0" borderId="0"/>
    <xf numFmtId="0" fontId="68" fillId="25" borderId="0" applyNumberFormat="0" applyBorder="0" applyAlignment="0" applyProtection="0"/>
    <xf numFmtId="0" fontId="68" fillId="29" borderId="0" applyNumberFormat="0" applyBorder="0" applyAlignment="0" applyProtection="0"/>
    <xf numFmtId="0" fontId="68" fillId="29" borderId="0" applyNumberFormat="0" applyBorder="0" applyAlignment="0" applyProtection="0"/>
    <xf numFmtId="0" fontId="68" fillId="0" borderId="0" applyNumberFormat="0" applyFont="0" applyFill="0" applyBorder="0" applyAlignment="0" applyProtection="0"/>
    <xf numFmtId="0" fontId="68" fillId="29" borderId="0" applyNumberFormat="0" applyBorder="0" applyAlignment="0" applyProtection="0"/>
    <xf numFmtId="0" fontId="68" fillId="29" borderId="0" applyNumberFormat="0" applyBorder="0" applyAlignment="0" applyProtection="0"/>
    <xf numFmtId="0" fontId="31" fillId="0" borderId="0"/>
    <xf numFmtId="0" fontId="31" fillId="0" borderId="0"/>
    <xf numFmtId="0" fontId="31" fillId="0" borderId="0"/>
    <xf numFmtId="0" fontId="31" fillId="0" borderId="0"/>
    <xf numFmtId="0" fontId="26" fillId="0" borderId="0"/>
    <xf numFmtId="0" fontId="68" fillId="29" borderId="0" applyNumberFormat="0" applyBorder="0" applyAlignment="0" applyProtection="0"/>
    <xf numFmtId="0" fontId="68" fillId="29" borderId="0" applyNumberFormat="0" applyBorder="0" applyAlignment="0" applyProtection="0"/>
    <xf numFmtId="0" fontId="68" fillId="29" borderId="0" applyNumberFormat="0" applyBorder="0" applyAlignment="0" applyProtection="0"/>
    <xf numFmtId="0" fontId="68" fillId="29" borderId="0" applyNumberFormat="0" applyBorder="0" applyAlignment="0" applyProtection="0"/>
    <xf numFmtId="0" fontId="68" fillId="29" borderId="0" applyNumberFormat="0" applyBorder="0" applyAlignment="0" applyProtection="0"/>
    <xf numFmtId="0" fontId="68" fillId="29" borderId="0" applyNumberFormat="0" applyBorder="0" applyAlignment="0" applyProtection="0"/>
    <xf numFmtId="0" fontId="104" fillId="0" borderId="0" applyNumberFormat="0" applyFont="0" applyFill="0" applyBorder="0" applyAlignment="0" applyProtection="0">
      <alignment horizontal="left" vertical="top"/>
    </xf>
    <xf numFmtId="0" fontId="31" fillId="0" borderId="0"/>
    <xf numFmtId="0" fontId="31" fillId="0" borderId="0"/>
    <xf numFmtId="0" fontId="26" fillId="0" borderId="0"/>
    <xf numFmtId="0" fontId="68" fillId="29" borderId="0" applyNumberFormat="0" applyBorder="0" applyAlignment="0" applyProtection="0"/>
    <xf numFmtId="0" fontId="68" fillId="29" borderId="0" applyNumberFormat="0" applyBorder="0" applyAlignment="0" applyProtection="0"/>
    <xf numFmtId="0" fontId="68" fillId="29" borderId="0" applyNumberFormat="0" applyBorder="0" applyAlignment="0" applyProtection="0"/>
    <xf numFmtId="0" fontId="68" fillId="29" borderId="0" applyNumberFormat="0" applyBorder="0" applyAlignment="0" applyProtection="0"/>
    <xf numFmtId="0" fontId="31" fillId="0" borderId="0"/>
    <xf numFmtId="0" fontId="31" fillId="0" borderId="0"/>
    <xf numFmtId="0" fontId="31" fillId="0" borderId="0"/>
    <xf numFmtId="0" fontId="68" fillId="29" borderId="0" applyNumberFormat="0" applyBorder="0" applyAlignment="0" applyProtection="0"/>
    <xf numFmtId="0" fontId="68" fillId="29" borderId="0" applyNumberFormat="0" applyBorder="0" applyAlignment="0" applyProtection="0"/>
    <xf numFmtId="0" fontId="68" fillId="29" borderId="0" applyNumberFormat="0" applyBorder="0" applyAlignment="0" applyProtection="0"/>
    <xf numFmtId="0" fontId="68" fillId="29" borderId="0" applyNumberFormat="0" applyBorder="0" applyAlignment="0" applyProtection="0"/>
    <xf numFmtId="0" fontId="68" fillId="29" borderId="0" applyNumberFormat="0" applyBorder="0" applyAlignment="0" applyProtection="0"/>
    <xf numFmtId="0" fontId="68" fillId="29" borderId="0" applyNumberFormat="0" applyBorder="0" applyAlignment="0" applyProtection="0"/>
    <xf numFmtId="0" fontId="31" fillId="0" borderId="0"/>
    <xf numFmtId="0" fontId="68" fillId="29" borderId="0" applyNumberFormat="0" applyBorder="0" applyAlignment="0" applyProtection="0"/>
    <xf numFmtId="0" fontId="68" fillId="29" borderId="0" applyNumberFormat="0" applyBorder="0" applyAlignment="0" applyProtection="0"/>
    <xf numFmtId="0" fontId="26" fillId="0" borderId="0"/>
    <xf numFmtId="0" fontId="68" fillId="29" borderId="0" applyNumberFormat="0" applyBorder="0" applyAlignment="0" applyProtection="0"/>
    <xf numFmtId="0" fontId="68" fillId="29" borderId="0" applyNumberFormat="0" applyBorder="0" applyAlignment="0" applyProtection="0"/>
    <xf numFmtId="0" fontId="68" fillId="29" borderId="0" applyNumberFormat="0" applyBorder="0" applyAlignment="0" applyProtection="0"/>
    <xf numFmtId="0" fontId="68" fillId="29" borderId="0" applyNumberFormat="0" applyBorder="0" applyAlignment="0" applyProtection="0"/>
    <xf numFmtId="0" fontId="68" fillId="29" borderId="0" applyNumberFormat="0" applyBorder="0" applyAlignment="0" applyProtection="0"/>
    <xf numFmtId="0" fontId="68" fillId="29" borderId="0" applyNumberFormat="0" applyBorder="0" applyAlignment="0" applyProtection="0"/>
    <xf numFmtId="0" fontId="31" fillId="0" borderId="0"/>
    <xf numFmtId="0" fontId="31" fillId="0" borderId="0"/>
    <xf numFmtId="0" fontId="26" fillId="0" borderId="0"/>
    <xf numFmtId="0" fontId="26" fillId="0" borderId="0"/>
    <xf numFmtId="0" fontId="68" fillId="29" borderId="0" applyNumberFormat="0" applyBorder="0" applyAlignment="0" applyProtection="0"/>
    <xf numFmtId="0" fontId="68" fillId="29" borderId="0" applyNumberFormat="0" applyBorder="0" applyAlignment="0" applyProtection="0"/>
    <xf numFmtId="239" fontId="198" fillId="0" borderId="0" applyFill="0" applyBorder="0" applyProtection="0">
      <alignment horizontal="right"/>
    </xf>
    <xf numFmtId="0" fontId="69" fillId="29" borderId="0" applyNumberFormat="0" applyBorder="0" applyAlignment="0" applyProtection="0"/>
    <xf numFmtId="0" fontId="26" fillId="0" borderId="0"/>
    <xf numFmtId="0" fontId="31" fillId="0" borderId="0"/>
    <xf numFmtId="0" fontId="31" fillId="0" borderId="0"/>
    <xf numFmtId="0" fontId="68" fillId="29" borderId="0" applyNumberFormat="0" applyBorder="0" applyAlignment="0" applyProtection="0"/>
    <xf numFmtId="168" fontId="68" fillId="0" borderId="0" applyFont="0" applyFill="0" applyBorder="0" applyAlignment="0" applyProtection="0"/>
    <xf numFmtId="43" fontId="68" fillId="0" borderId="0" applyFont="0" applyFill="0" applyBorder="0" applyAlignment="0" applyProtection="0"/>
    <xf numFmtId="0" fontId="68" fillId="29" borderId="0" applyNumberFormat="0" applyBorder="0" applyAlignment="0" applyProtection="0"/>
    <xf numFmtId="168" fontId="68" fillId="0" borderId="0" applyFont="0" applyFill="0" applyBorder="0" applyAlignment="0" applyProtection="0"/>
    <xf numFmtId="43" fontId="68" fillId="0" borderId="0" applyFont="0" applyFill="0" applyBorder="0" applyAlignment="0" applyProtection="0"/>
    <xf numFmtId="239" fontId="198" fillId="0" borderId="0" applyFill="0" applyBorder="0" applyProtection="0">
      <alignment horizontal="right"/>
    </xf>
    <xf numFmtId="0" fontId="69" fillId="29" borderId="0" applyNumberFormat="0" applyBorder="0" applyAlignment="0" applyProtection="0"/>
    <xf numFmtId="0" fontId="26" fillId="0" borderId="0"/>
    <xf numFmtId="0" fontId="26" fillId="0" borderId="0"/>
    <xf numFmtId="0" fontId="68" fillId="0" borderId="0" applyNumberFormat="0" applyFont="0" applyFill="0" applyBorder="0" applyAlignment="0" applyProtection="0"/>
    <xf numFmtId="0" fontId="26" fillId="0" borderId="0"/>
    <xf numFmtId="0" fontId="26" fillId="0" borderId="0"/>
    <xf numFmtId="0" fontId="31" fillId="0" borderId="0"/>
    <xf numFmtId="0" fontId="31" fillId="0" borderId="0"/>
    <xf numFmtId="0" fontId="31" fillId="0" borderId="0"/>
    <xf numFmtId="0" fontId="26" fillId="0" borderId="0"/>
    <xf numFmtId="0" fontId="26" fillId="0" borderId="0"/>
    <xf numFmtId="0" fontId="68" fillId="113" borderId="0" applyNumberFormat="0" applyBorder="0" applyAlignment="0" applyProtection="0"/>
    <xf numFmtId="0" fontId="26" fillId="0" borderId="0"/>
    <xf numFmtId="0" fontId="26" fillId="0" borderId="0"/>
    <xf numFmtId="0" fontId="21" fillId="23" borderId="0" applyNumberFormat="0" applyBorder="0" applyAlignment="0" applyProtection="0"/>
    <xf numFmtId="0" fontId="31" fillId="0" borderId="0"/>
    <xf numFmtId="0" fontId="68" fillId="29" borderId="0" applyNumberFormat="0" applyBorder="0" applyAlignment="0" applyProtection="0"/>
    <xf numFmtId="0" fontId="68" fillId="29" borderId="0" applyNumberFormat="0" applyBorder="0" applyAlignment="0" applyProtection="0"/>
    <xf numFmtId="0" fontId="68" fillId="29" borderId="0" applyNumberFormat="0" applyBorder="0" applyAlignment="0" applyProtection="0"/>
    <xf numFmtId="0" fontId="68" fillId="29" borderId="0" applyNumberFormat="0" applyBorder="0" applyAlignment="0" applyProtection="0"/>
    <xf numFmtId="0" fontId="31" fillId="0" borderId="0"/>
    <xf numFmtId="0" fontId="26" fillId="0" borderId="0"/>
    <xf numFmtId="0" fontId="68" fillId="29" borderId="0" applyNumberFormat="0" applyBorder="0" applyAlignment="0" applyProtection="0"/>
    <xf numFmtId="0" fontId="68" fillId="29" borderId="0" applyNumberFormat="0" applyBorder="0" applyAlignment="0" applyProtection="0"/>
    <xf numFmtId="0" fontId="68" fillId="29" borderId="0" applyNumberFormat="0" applyBorder="0" applyAlignment="0" applyProtection="0"/>
    <xf numFmtId="0" fontId="31" fillId="0" borderId="0"/>
    <xf numFmtId="0" fontId="26" fillId="0" borderId="0"/>
    <xf numFmtId="168" fontId="81" fillId="0" borderId="0" applyFont="0" applyFill="0" applyBorder="0" applyAlignment="0" applyProtection="0"/>
    <xf numFmtId="0" fontId="31" fillId="0" borderId="0"/>
    <xf numFmtId="43" fontId="26" fillId="0" borderId="0" applyFont="0" applyFill="0" applyBorder="0" applyAlignment="0" applyProtection="0"/>
    <xf numFmtId="0" fontId="26" fillId="0" borderId="0"/>
    <xf numFmtId="0" fontId="68" fillId="29" borderId="0" applyNumberFormat="0" applyBorder="0" applyAlignment="0" applyProtection="0"/>
    <xf numFmtId="0" fontId="68" fillId="29" borderId="0" applyNumberFormat="0" applyBorder="0" applyAlignment="0" applyProtection="0"/>
    <xf numFmtId="0" fontId="68" fillId="29" borderId="0" applyNumberFormat="0" applyBorder="0" applyAlignment="0" applyProtection="0"/>
    <xf numFmtId="0" fontId="26" fillId="0" borderId="0"/>
    <xf numFmtId="0" fontId="26" fillId="0" borderId="0"/>
    <xf numFmtId="0" fontId="26" fillId="0" borderId="0"/>
    <xf numFmtId="0" fontId="26" fillId="0" borderId="0"/>
    <xf numFmtId="0" fontId="26" fillId="0" borderId="0"/>
    <xf numFmtId="0" fontId="26" fillId="0" borderId="0"/>
    <xf numFmtId="42" fontId="26" fillId="0" borderId="0" applyFont="0" applyFill="0" applyBorder="0" applyAlignment="0" applyProtection="0"/>
    <xf numFmtId="0" fontId="68" fillId="29" borderId="0" applyNumberFormat="0" applyBorder="0" applyAlignment="0" applyProtection="0"/>
    <xf numFmtId="0" fontId="26" fillId="0" borderId="0"/>
    <xf numFmtId="0" fontId="26" fillId="0" borderId="0"/>
    <xf numFmtId="0" fontId="68" fillId="29" borderId="0" applyNumberFormat="0" applyBorder="0" applyAlignment="0" applyProtection="0"/>
    <xf numFmtId="0" fontId="31" fillId="0" borderId="0"/>
    <xf numFmtId="43" fontId="26" fillId="0" borderId="0" applyFont="0" applyFill="0" applyBorder="0" applyAlignment="0" applyProtection="0"/>
    <xf numFmtId="0" fontId="31" fillId="0" borderId="0"/>
    <xf numFmtId="0" fontId="72" fillId="109" borderId="0" applyNumberFormat="0" applyBorder="0" applyAlignment="0" applyProtection="0"/>
    <xf numFmtId="0" fontId="68" fillId="29" borderId="0" applyNumberFormat="0" applyBorder="0" applyAlignment="0" applyProtection="0"/>
    <xf numFmtId="0" fontId="26" fillId="0" borderId="0"/>
    <xf numFmtId="0" fontId="26" fillId="0" borderId="0"/>
    <xf numFmtId="0" fontId="26" fillId="0" borderId="0"/>
    <xf numFmtId="0" fontId="31" fillId="0" borderId="0"/>
    <xf numFmtId="0" fontId="26" fillId="0" borderId="0"/>
    <xf numFmtId="168" fontId="68" fillId="0" borderId="0" applyFont="0" applyFill="0" applyBorder="0" applyAlignment="0" applyProtection="0"/>
    <xf numFmtId="42" fontId="26" fillId="0" borderId="0" applyFont="0" applyFill="0" applyBorder="0" applyAlignment="0" applyProtection="0"/>
    <xf numFmtId="0" fontId="68" fillId="29" borderId="0" applyNumberFormat="0" applyBorder="0" applyAlignment="0" applyProtection="0"/>
    <xf numFmtId="0" fontId="26" fillId="0" borderId="0"/>
    <xf numFmtId="0" fontId="26" fillId="0" borderId="0"/>
    <xf numFmtId="0" fontId="68" fillId="29" borderId="0" applyNumberFormat="0" applyBorder="0" applyAlignment="0" applyProtection="0"/>
    <xf numFmtId="0" fontId="31" fillId="0" borderId="0"/>
    <xf numFmtId="42" fontId="26" fillId="0" borderId="0" applyFont="0" applyFill="0" applyBorder="0" applyAlignment="0" applyProtection="0"/>
    <xf numFmtId="0" fontId="26" fillId="0" borderId="0"/>
    <xf numFmtId="0" fontId="26" fillId="0" borderId="0"/>
    <xf numFmtId="0" fontId="26" fillId="0" borderId="0"/>
    <xf numFmtId="0" fontId="68" fillId="29" borderId="0" applyNumberFormat="0" applyBorder="0" applyAlignment="0" applyProtection="0"/>
    <xf numFmtId="0" fontId="68" fillId="29" borderId="0" applyNumberFormat="0" applyBorder="0" applyAlignment="0" applyProtection="0"/>
    <xf numFmtId="0" fontId="26" fillId="0" borderId="0"/>
    <xf numFmtId="0" fontId="26" fillId="0" borderId="0"/>
    <xf numFmtId="0" fontId="68" fillId="29" borderId="0" applyNumberFormat="0" applyBorder="0" applyAlignment="0" applyProtection="0"/>
    <xf numFmtId="0" fontId="26" fillId="0" borderId="0"/>
    <xf numFmtId="0" fontId="68" fillId="29" borderId="0" applyNumberFormat="0" applyBorder="0" applyAlignment="0" applyProtection="0"/>
    <xf numFmtId="0" fontId="68" fillId="29" borderId="0" applyNumberFormat="0" applyBorder="0" applyAlignment="0" applyProtection="0"/>
    <xf numFmtId="0" fontId="26" fillId="0" borderId="0"/>
    <xf numFmtId="0" fontId="68" fillId="29" borderId="0" applyNumberFormat="0" applyBorder="0" applyAlignment="0" applyProtection="0"/>
    <xf numFmtId="0" fontId="68" fillId="29" borderId="0" applyNumberFormat="0" applyBorder="0" applyAlignment="0" applyProtection="0"/>
    <xf numFmtId="0" fontId="68" fillId="29" borderId="0" applyNumberFormat="0" applyBorder="0" applyAlignment="0" applyProtection="0"/>
    <xf numFmtId="0" fontId="68" fillId="29" borderId="0" applyNumberFormat="0" applyBorder="0" applyAlignment="0" applyProtection="0"/>
    <xf numFmtId="0" fontId="31" fillId="0" borderId="0"/>
    <xf numFmtId="0" fontId="31" fillId="0" borderId="0"/>
    <xf numFmtId="0" fontId="31" fillId="0" borderId="0"/>
    <xf numFmtId="0" fontId="68" fillId="29" borderId="0" applyNumberFormat="0" applyBorder="0" applyAlignment="0" applyProtection="0"/>
    <xf numFmtId="0" fontId="68" fillId="29" borderId="0" applyNumberFormat="0" applyBorder="0" applyAlignment="0" applyProtection="0"/>
    <xf numFmtId="0" fontId="26" fillId="0" borderId="0"/>
    <xf numFmtId="0" fontId="68" fillId="29" borderId="0" applyNumberFormat="0" applyBorder="0" applyAlignment="0" applyProtection="0"/>
    <xf numFmtId="0" fontId="68" fillId="29" borderId="0" applyNumberFormat="0" applyBorder="0" applyAlignment="0" applyProtection="0"/>
    <xf numFmtId="0" fontId="68" fillId="29" borderId="0" applyNumberFormat="0" applyBorder="0" applyAlignment="0" applyProtection="0"/>
    <xf numFmtId="0" fontId="68" fillId="29" borderId="0" applyNumberFormat="0" applyBorder="0" applyAlignment="0" applyProtection="0"/>
    <xf numFmtId="0" fontId="68" fillId="29" borderId="0" applyNumberFormat="0" applyBorder="0" applyAlignment="0" applyProtection="0"/>
    <xf numFmtId="0" fontId="68" fillId="29" borderId="0" applyNumberFormat="0" applyBorder="0" applyAlignment="0" applyProtection="0"/>
    <xf numFmtId="0" fontId="26" fillId="0" borderId="0"/>
    <xf numFmtId="0" fontId="31" fillId="0" borderId="0"/>
    <xf numFmtId="0" fontId="31" fillId="0" borderId="0"/>
    <xf numFmtId="0" fontId="68" fillId="29" borderId="0" applyNumberFormat="0" applyBorder="0" applyAlignment="0" applyProtection="0"/>
    <xf numFmtId="0" fontId="68" fillId="29" borderId="0" applyNumberFormat="0" applyBorder="0" applyAlignment="0" applyProtection="0"/>
    <xf numFmtId="0" fontId="26" fillId="0" borderId="0"/>
    <xf numFmtId="0" fontId="31" fillId="0" borderId="0"/>
    <xf numFmtId="0" fontId="68" fillId="29" borderId="0" applyNumberFormat="0" applyBorder="0" applyAlignment="0" applyProtection="0"/>
    <xf numFmtId="0" fontId="68" fillId="29" borderId="0" applyNumberFormat="0" applyBorder="0" applyAlignment="0" applyProtection="0"/>
    <xf numFmtId="0" fontId="26" fillId="0" borderId="0"/>
    <xf numFmtId="0" fontId="68" fillId="29" borderId="0" applyNumberFormat="0" applyBorder="0" applyAlignment="0" applyProtection="0"/>
    <xf numFmtId="0" fontId="68" fillId="29" borderId="0" applyNumberFormat="0" applyBorder="0" applyAlignment="0" applyProtection="0"/>
    <xf numFmtId="0" fontId="68" fillId="29" borderId="0" applyNumberFormat="0" applyBorder="0" applyAlignment="0" applyProtection="0"/>
    <xf numFmtId="0" fontId="68" fillId="29" borderId="0" applyNumberFormat="0" applyBorder="0" applyAlignment="0" applyProtection="0"/>
    <xf numFmtId="0" fontId="68" fillId="29" borderId="0" applyNumberFormat="0" applyBorder="0" applyAlignment="0" applyProtection="0"/>
    <xf numFmtId="0" fontId="68" fillId="29" borderId="0" applyNumberFormat="0" applyBorder="0" applyAlignment="0" applyProtection="0"/>
    <xf numFmtId="0" fontId="68" fillId="29" borderId="0" applyNumberFormat="0" applyBorder="0" applyAlignment="0" applyProtection="0"/>
    <xf numFmtId="0" fontId="68" fillId="29" borderId="0" applyNumberFormat="0" applyBorder="0" applyAlignment="0" applyProtection="0"/>
    <xf numFmtId="0" fontId="31" fillId="0" borderId="0"/>
    <xf numFmtId="0" fontId="68" fillId="29" borderId="0" applyNumberFormat="0" applyBorder="0" applyAlignment="0" applyProtection="0"/>
    <xf numFmtId="0" fontId="68" fillId="29" borderId="0" applyNumberFormat="0" applyBorder="0" applyAlignment="0" applyProtection="0"/>
    <xf numFmtId="0" fontId="26" fillId="0" borderId="0"/>
    <xf numFmtId="0" fontId="68" fillId="29" borderId="0" applyNumberFormat="0" applyBorder="0" applyAlignment="0" applyProtection="0"/>
    <xf numFmtId="0" fontId="68" fillId="29" borderId="0" applyNumberFormat="0" applyBorder="0" applyAlignment="0" applyProtection="0"/>
    <xf numFmtId="0" fontId="68" fillId="29" borderId="0" applyNumberFormat="0" applyBorder="0" applyAlignment="0" applyProtection="0"/>
    <xf numFmtId="0" fontId="68" fillId="29" borderId="0" applyNumberFormat="0" applyBorder="0" applyAlignment="0" applyProtection="0"/>
    <xf numFmtId="0" fontId="26" fillId="0" borderId="0"/>
    <xf numFmtId="0" fontId="68" fillId="29" borderId="0" applyNumberFormat="0" applyBorder="0" applyAlignment="0" applyProtection="0"/>
    <xf numFmtId="0" fontId="68" fillId="29" borderId="0" applyNumberFormat="0" applyBorder="0" applyAlignment="0" applyProtection="0"/>
    <xf numFmtId="168" fontId="68" fillId="0" borderId="0" applyFont="0" applyFill="0" applyBorder="0" applyAlignment="0" applyProtection="0"/>
    <xf numFmtId="0" fontId="26" fillId="0" borderId="0"/>
    <xf numFmtId="0" fontId="26" fillId="0" borderId="0"/>
    <xf numFmtId="0" fontId="68" fillId="29" borderId="0" applyNumberFormat="0" applyBorder="0" applyAlignment="0" applyProtection="0"/>
    <xf numFmtId="0" fontId="68" fillId="29" borderId="0" applyNumberFormat="0" applyBorder="0" applyAlignment="0" applyProtection="0"/>
    <xf numFmtId="0" fontId="68" fillId="0" borderId="0" applyNumberFormat="0" applyFont="0" applyFill="0" applyBorder="0" applyAlignment="0" applyProtection="0"/>
    <xf numFmtId="0" fontId="31" fillId="0" borderId="0"/>
    <xf numFmtId="0" fontId="31" fillId="0" borderId="0"/>
    <xf numFmtId="0" fontId="68" fillId="29" borderId="0" applyNumberFormat="0" applyBorder="0" applyAlignment="0" applyProtection="0"/>
    <xf numFmtId="0" fontId="68" fillId="29" borderId="0" applyNumberFormat="0" applyBorder="0" applyAlignment="0" applyProtection="0"/>
    <xf numFmtId="168" fontId="68" fillId="0" borderId="0" applyFont="0" applyFill="0" applyBorder="0" applyAlignment="0" applyProtection="0"/>
    <xf numFmtId="0" fontId="68" fillId="0" borderId="0" applyNumberFormat="0" applyFont="0" applyFill="0" applyBorder="0" applyAlignment="0" applyProtection="0"/>
    <xf numFmtId="0" fontId="26" fillId="0" borderId="0"/>
    <xf numFmtId="0" fontId="26" fillId="0" borderId="0"/>
    <xf numFmtId="0" fontId="68" fillId="29" borderId="0" applyNumberFormat="0" applyBorder="0" applyAlignment="0" applyProtection="0"/>
    <xf numFmtId="0" fontId="68" fillId="29" borderId="0" applyNumberFormat="0" applyBorder="0" applyAlignment="0" applyProtection="0"/>
    <xf numFmtId="168" fontId="68" fillId="0" borderId="0" applyFont="0" applyFill="0" applyBorder="0" applyAlignment="0" applyProtection="0"/>
    <xf numFmtId="0" fontId="31" fillId="0" borderId="0"/>
    <xf numFmtId="0" fontId="31" fillId="0" borderId="0"/>
    <xf numFmtId="184" fontId="31" fillId="0" borderId="0"/>
    <xf numFmtId="0" fontId="68" fillId="29" borderId="0" applyNumberFormat="0" applyBorder="0" applyAlignment="0" applyProtection="0"/>
    <xf numFmtId="0" fontId="68" fillId="29" borderId="0" applyNumberFormat="0" applyBorder="0" applyAlignment="0" applyProtection="0"/>
    <xf numFmtId="168" fontId="68" fillId="0" borderId="0" applyFont="0" applyFill="0" applyBorder="0" applyAlignment="0" applyProtection="0"/>
    <xf numFmtId="0" fontId="31" fillId="0" borderId="0"/>
    <xf numFmtId="0" fontId="31" fillId="0" borderId="0"/>
    <xf numFmtId="168" fontId="68" fillId="0" borderId="0" applyFont="0" applyFill="0" applyBorder="0" applyAlignment="0" applyProtection="0"/>
    <xf numFmtId="43" fontId="21" fillId="0" borderId="0" applyFont="0" applyFill="0" applyBorder="0" applyAlignment="0" applyProtection="0"/>
    <xf numFmtId="43" fontId="26" fillId="0" borderId="0" applyFont="0" applyFill="0" applyBorder="0" applyAlignment="0" applyProtection="0"/>
    <xf numFmtId="0" fontId="68" fillId="29" borderId="0" applyNumberFormat="0" applyBorder="0" applyAlignment="0" applyProtection="0"/>
    <xf numFmtId="0" fontId="68" fillId="29" borderId="0" applyNumberFormat="0" applyBorder="0" applyAlignment="0" applyProtection="0"/>
    <xf numFmtId="0" fontId="26" fillId="0" borderId="0"/>
    <xf numFmtId="0" fontId="68" fillId="29" borderId="0" applyNumberFormat="0" applyBorder="0" applyAlignment="0" applyProtection="0"/>
    <xf numFmtId="0" fontId="68" fillId="29" borderId="0" applyNumberFormat="0" applyBorder="0" applyAlignment="0" applyProtection="0"/>
    <xf numFmtId="0" fontId="68" fillId="0" borderId="0" applyNumberFormat="0" applyFont="0" applyFill="0" applyBorder="0" applyAlignment="0" applyProtection="0"/>
    <xf numFmtId="43" fontId="21" fillId="0" borderId="0" applyFont="0" applyFill="0" applyBorder="0" applyAlignment="0" applyProtection="0"/>
    <xf numFmtId="42" fontId="26" fillId="0" borderId="0" applyFont="0" applyFill="0" applyBorder="0" applyAlignment="0" applyProtection="0"/>
    <xf numFmtId="0" fontId="26" fillId="0" borderId="0"/>
    <xf numFmtId="0" fontId="26" fillId="0" borderId="0"/>
    <xf numFmtId="0" fontId="26" fillId="0" borderId="0"/>
    <xf numFmtId="0" fontId="26" fillId="0" borderId="0"/>
    <xf numFmtId="0" fontId="68" fillId="29" borderId="0" applyNumberFormat="0" applyBorder="0" applyAlignment="0" applyProtection="0"/>
    <xf numFmtId="0" fontId="68" fillId="29" borderId="0" applyNumberFormat="0" applyBorder="0" applyAlignment="0" applyProtection="0"/>
    <xf numFmtId="0" fontId="26" fillId="0" borderId="0"/>
    <xf numFmtId="0" fontId="26" fillId="0" borderId="0"/>
    <xf numFmtId="0" fontId="26" fillId="0" borderId="0"/>
    <xf numFmtId="42" fontId="26" fillId="0" borderId="0" applyFont="0" applyFill="0" applyBorder="0" applyAlignment="0" applyProtection="0"/>
    <xf numFmtId="0" fontId="68" fillId="29" borderId="0" applyNumberFormat="0" applyBorder="0" applyAlignment="0" applyProtection="0"/>
    <xf numFmtId="0" fontId="68" fillId="29" borderId="0" applyNumberFormat="0" applyBorder="0" applyAlignment="0" applyProtection="0"/>
    <xf numFmtId="0" fontId="31" fillId="0" borderId="0"/>
    <xf numFmtId="0" fontId="31" fillId="0" borderId="0"/>
    <xf numFmtId="43" fontId="21" fillId="0" borderId="0" applyFont="0" applyFill="0" applyBorder="0" applyAlignment="0" applyProtection="0"/>
    <xf numFmtId="42" fontId="26" fillId="0" borderId="0" applyFont="0" applyFill="0" applyBorder="0" applyAlignment="0" applyProtection="0"/>
    <xf numFmtId="184" fontId="31" fillId="0" borderId="0"/>
    <xf numFmtId="0" fontId="68" fillId="29" borderId="0" applyNumberFormat="0" applyBorder="0" applyAlignment="0" applyProtection="0"/>
    <xf numFmtId="0" fontId="68" fillId="29" borderId="0" applyNumberFormat="0" applyBorder="0" applyAlignment="0" applyProtection="0"/>
    <xf numFmtId="0" fontId="26" fillId="0" borderId="0"/>
    <xf numFmtId="0" fontId="31" fillId="0" borderId="0"/>
    <xf numFmtId="0" fontId="31" fillId="0" borderId="0"/>
    <xf numFmtId="0" fontId="68" fillId="29" borderId="0" applyNumberFormat="0" applyBorder="0" applyAlignment="0" applyProtection="0"/>
    <xf numFmtId="0" fontId="68" fillId="29" borderId="0" applyNumberFormat="0" applyBorder="0" applyAlignment="0" applyProtection="0"/>
    <xf numFmtId="0" fontId="68" fillId="29" borderId="0" applyNumberFormat="0" applyBorder="0" applyAlignment="0" applyProtection="0"/>
    <xf numFmtId="0" fontId="68" fillId="29" borderId="0" applyNumberFormat="0" applyBorder="0" applyAlignment="0" applyProtection="0"/>
    <xf numFmtId="0" fontId="68" fillId="29" borderId="0" applyNumberFormat="0" applyBorder="0" applyAlignment="0" applyProtection="0"/>
    <xf numFmtId="0" fontId="31" fillId="0" borderId="0"/>
    <xf numFmtId="0" fontId="31" fillId="0" borderId="0"/>
    <xf numFmtId="0" fontId="26" fillId="0" borderId="0"/>
    <xf numFmtId="184" fontId="68" fillId="29" borderId="0" applyNumberFormat="0" applyBorder="0" applyAlignment="0" applyProtection="0"/>
    <xf numFmtId="0" fontId="68" fillId="29" borderId="0" applyNumberFormat="0" applyBorder="0" applyAlignment="0" applyProtection="0"/>
    <xf numFmtId="0" fontId="68" fillId="29" borderId="0" applyNumberFormat="0" applyBorder="0" applyAlignment="0" applyProtection="0"/>
    <xf numFmtId="0" fontId="68" fillId="29" borderId="0" applyNumberFormat="0" applyBorder="0" applyAlignment="0" applyProtection="0"/>
    <xf numFmtId="0" fontId="26" fillId="0" borderId="0"/>
    <xf numFmtId="0" fontId="68" fillId="29" borderId="0" applyNumberFormat="0" applyBorder="0" applyAlignment="0" applyProtection="0"/>
    <xf numFmtId="0" fontId="31" fillId="0" borderId="0"/>
    <xf numFmtId="0" fontId="31" fillId="0" borderId="0"/>
    <xf numFmtId="0" fontId="26" fillId="0" borderId="0"/>
    <xf numFmtId="0" fontId="26" fillId="0" borderId="0"/>
    <xf numFmtId="0" fontId="72" fillId="29" borderId="0" applyNumberFormat="0" applyBorder="0" applyAlignment="0" applyProtection="0"/>
    <xf numFmtId="0" fontId="68" fillId="29" borderId="0" applyNumberFormat="0" applyBorder="0" applyAlignment="0" applyProtection="0"/>
    <xf numFmtId="0" fontId="68" fillId="29" borderId="0" applyNumberFormat="0" applyBorder="0" applyAlignment="0" applyProtection="0"/>
    <xf numFmtId="0" fontId="26" fillId="0" borderId="0"/>
    <xf numFmtId="0" fontId="26" fillId="0" borderId="0"/>
    <xf numFmtId="0" fontId="26" fillId="0" borderId="0"/>
    <xf numFmtId="0" fontId="26" fillId="0" borderId="0"/>
    <xf numFmtId="0" fontId="26" fillId="0" borderId="0"/>
    <xf numFmtId="0" fontId="136" fillId="122" borderId="0" applyNumberFormat="0" applyBorder="0" applyAlignment="0" applyProtection="0"/>
    <xf numFmtId="0" fontId="72" fillId="29" borderId="0" applyNumberFormat="0" applyBorder="0" applyAlignment="0" applyProtection="0"/>
    <xf numFmtId="0" fontId="68" fillId="29" borderId="0" applyNumberFormat="0" applyBorder="0" applyAlignment="0" applyProtection="0"/>
    <xf numFmtId="0" fontId="68" fillId="29" borderId="0" applyNumberFormat="0" applyBorder="0" applyAlignment="0" applyProtection="0"/>
    <xf numFmtId="0" fontId="26" fillId="0" borderId="0"/>
    <xf numFmtId="0" fontId="26" fillId="0" borderId="0"/>
    <xf numFmtId="0" fontId="26" fillId="0" borderId="0"/>
    <xf numFmtId="0" fontId="26" fillId="0" borderId="0"/>
    <xf numFmtId="168" fontId="68" fillId="0" borderId="0" applyFont="0" applyFill="0" applyBorder="0" applyAlignment="0" applyProtection="0"/>
    <xf numFmtId="0" fontId="26" fillId="0" borderId="0"/>
    <xf numFmtId="43" fontId="26" fillId="0" borderId="0" applyFont="0" applyFill="0" applyBorder="0" applyAlignment="0" applyProtection="0"/>
    <xf numFmtId="0" fontId="68" fillId="29" borderId="0" applyNumberFormat="0" applyBorder="0" applyAlignment="0" applyProtection="0"/>
    <xf numFmtId="0" fontId="68" fillId="29" borderId="0" applyNumberFormat="0" applyBorder="0" applyAlignment="0" applyProtection="0"/>
    <xf numFmtId="0" fontId="68" fillId="29" borderId="0" applyNumberFormat="0" applyBorder="0" applyAlignment="0" applyProtection="0"/>
    <xf numFmtId="0" fontId="68" fillId="29" borderId="0" applyNumberFormat="0" applyBorder="0" applyAlignment="0" applyProtection="0"/>
    <xf numFmtId="0" fontId="68" fillId="0" borderId="0" applyNumberFormat="0" applyFont="0" applyFill="0" applyBorder="0" applyAlignment="0" applyProtection="0"/>
    <xf numFmtId="0" fontId="26" fillId="0" borderId="0"/>
    <xf numFmtId="0" fontId="31" fillId="0" borderId="0"/>
    <xf numFmtId="0" fontId="31" fillId="0" borderId="0"/>
    <xf numFmtId="0" fontId="31" fillId="0" borderId="0"/>
    <xf numFmtId="0" fontId="31" fillId="0" borderId="0"/>
    <xf numFmtId="0" fontId="68" fillId="29" borderId="0" applyNumberFormat="0" applyBorder="0" applyAlignment="0" applyProtection="0"/>
    <xf numFmtId="0" fontId="68" fillId="29" borderId="0" applyNumberFormat="0" applyBorder="0" applyAlignment="0" applyProtection="0"/>
    <xf numFmtId="0" fontId="26" fillId="0" borderId="0"/>
    <xf numFmtId="0" fontId="26" fillId="0" borderId="0"/>
    <xf numFmtId="0" fontId="68" fillId="29" borderId="0" applyNumberFormat="0" applyBorder="0" applyAlignment="0" applyProtection="0"/>
    <xf numFmtId="0" fontId="68" fillId="29" borderId="0" applyNumberFormat="0" applyBorder="0" applyAlignment="0" applyProtection="0"/>
    <xf numFmtId="0" fontId="31" fillId="0" borderId="0"/>
    <xf numFmtId="0" fontId="26" fillId="0" borderId="0"/>
    <xf numFmtId="0" fontId="26" fillId="0" borderId="0"/>
    <xf numFmtId="0" fontId="68" fillId="29" borderId="0" applyNumberFormat="0" applyBorder="0" applyAlignment="0" applyProtection="0"/>
    <xf numFmtId="0" fontId="68" fillId="29" borderId="0" applyNumberFormat="0" applyBorder="0" applyAlignment="0" applyProtection="0"/>
    <xf numFmtId="0" fontId="68" fillId="29" borderId="0" applyNumberFormat="0" applyBorder="0" applyAlignment="0" applyProtection="0"/>
    <xf numFmtId="0" fontId="68" fillId="29" borderId="0" applyNumberFormat="0" applyBorder="0" applyAlignment="0" applyProtection="0"/>
    <xf numFmtId="0" fontId="26" fillId="0" borderId="0"/>
    <xf numFmtId="0" fontId="31" fillId="0" borderId="0"/>
    <xf numFmtId="0" fontId="26" fillId="0" borderId="0"/>
    <xf numFmtId="43" fontId="26" fillId="0" borderId="0" applyFont="0" applyFill="0" applyBorder="0" applyAlignment="0" applyProtection="0"/>
    <xf numFmtId="0" fontId="26" fillId="0" borderId="0"/>
    <xf numFmtId="0" fontId="68" fillId="29" borderId="0" applyNumberFormat="0" applyBorder="0" applyAlignment="0" applyProtection="0"/>
    <xf numFmtId="0" fontId="68" fillId="29" borderId="0" applyNumberFormat="0" applyBorder="0" applyAlignment="0" applyProtection="0"/>
    <xf numFmtId="0" fontId="23" fillId="0" borderId="0" applyNumberFormat="0" applyFill="0" applyBorder="0" applyAlignment="0" applyProtection="0"/>
    <xf numFmtId="0" fontId="68" fillId="29" borderId="0" applyNumberFormat="0" applyBorder="0" applyAlignment="0" applyProtection="0"/>
    <xf numFmtId="0" fontId="68" fillId="29" borderId="0" applyNumberFormat="0" applyBorder="0" applyAlignment="0" applyProtection="0"/>
    <xf numFmtId="0" fontId="68" fillId="0" borderId="0" applyNumberFormat="0" applyFont="0" applyFill="0" applyBorder="0" applyAlignment="0" applyProtection="0"/>
    <xf numFmtId="0" fontId="23" fillId="0" borderId="0" applyNumberFormat="0" applyFill="0" applyBorder="0" applyAlignment="0" applyProtection="0"/>
    <xf numFmtId="0" fontId="26" fillId="0" borderId="0"/>
    <xf numFmtId="0" fontId="31" fillId="0" borderId="0"/>
    <xf numFmtId="0" fontId="31" fillId="0" borderId="0"/>
    <xf numFmtId="0" fontId="31" fillId="0" borderId="0"/>
    <xf numFmtId="0" fontId="68" fillId="29" borderId="0" applyNumberFormat="0" applyBorder="0" applyAlignment="0" applyProtection="0"/>
    <xf numFmtId="0" fontId="68" fillId="29" borderId="0" applyNumberFormat="0" applyBorder="0" applyAlignment="0" applyProtection="0"/>
    <xf numFmtId="0" fontId="26" fillId="0" borderId="0"/>
    <xf numFmtId="0" fontId="26" fillId="0" borderId="0"/>
    <xf numFmtId="0" fontId="68" fillId="29" borderId="0" applyNumberFormat="0" applyBorder="0" applyAlignment="0" applyProtection="0"/>
    <xf numFmtId="0" fontId="68" fillId="29" borderId="0" applyNumberFormat="0" applyBorder="0" applyAlignment="0" applyProtection="0"/>
    <xf numFmtId="0" fontId="23" fillId="0" borderId="0" applyNumberFormat="0" applyFill="0" applyBorder="0" applyAlignment="0" applyProtection="0"/>
    <xf numFmtId="0" fontId="68" fillId="29" borderId="0" applyNumberFormat="0" applyBorder="0" applyAlignment="0" applyProtection="0"/>
    <xf numFmtId="0" fontId="68" fillId="29" borderId="0" applyNumberFormat="0" applyBorder="0" applyAlignment="0" applyProtection="0"/>
    <xf numFmtId="0" fontId="68" fillId="29" borderId="0" applyNumberFormat="0" applyBorder="0" applyAlignment="0" applyProtection="0"/>
    <xf numFmtId="0" fontId="68" fillId="29" borderId="0" applyNumberFormat="0" applyBorder="0" applyAlignment="0" applyProtection="0"/>
    <xf numFmtId="0" fontId="23" fillId="0" borderId="0" applyNumberFormat="0" applyFill="0" applyBorder="0" applyAlignment="0" applyProtection="0"/>
    <xf numFmtId="0" fontId="26" fillId="0" borderId="0"/>
    <xf numFmtId="0" fontId="31" fillId="0" borderId="0"/>
    <xf numFmtId="0" fontId="31" fillId="0" borderId="0"/>
    <xf numFmtId="0" fontId="31" fillId="0" borderId="0"/>
    <xf numFmtId="43" fontId="21" fillId="0" borderId="0" applyFont="0" applyFill="0" applyBorder="0" applyAlignment="0" applyProtection="0"/>
    <xf numFmtId="43" fontId="26" fillId="0" borderId="0" applyFont="0" applyFill="0" applyBorder="0" applyAlignment="0" applyProtection="0"/>
    <xf numFmtId="0" fontId="26" fillId="0" borderId="0"/>
    <xf numFmtId="0" fontId="68" fillId="29" borderId="0" applyNumberFormat="0" applyBorder="0" applyAlignment="0" applyProtection="0"/>
    <xf numFmtId="0" fontId="68" fillId="29" borderId="0" applyNumberFormat="0" applyBorder="0" applyAlignment="0" applyProtection="0"/>
    <xf numFmtId="0" fontId="26" fillId="0" borderId="0"/>
    <xf numFmtId="0" fontId="72" fillId="29" borderId="0" applyNumberFormat="0" applyBorder="0" applyAlignment="0" applyProtection="0"/>
    <xf numFmtId="0" fontId="21" fillId="0" borderId="0"/>
    <xf numFmtId="168" fontId="68" fillId="0" borderId="0" applyFont="0" applyFill="0" applyBorder="0" applyAlignment="0" applyProtection="0"/>
    <xf numFmtId="0" fontId="26" fillId="0" borderId="0"/>
    <xf numFmtId="0" fontId="23" fillId="0" borderId="0" applyNumberFormat="0" applyFill="0" applyBorder="0" applyAlignment="0" applyProtection="0"/>
    <xf numFmtId="0" fontId="31" fillId="0" borderId="0"/>
    <xf numFmtId="0" fontId="31" fillId="0" borderId="0"/>
    <xf numFmtId="0" fontId="68" fillId="29" borderId="0" applyNumberFormat="0" applyBorder="0" applyAlignment="0" applyProtection="0"/>
    <xf numFmtId="0" fontId="68" fillId="29" borderId="0" applyNumberFormat="0" applyBorder="0" applyAlignment="0" applyProtection="0"/>
    <xf numFmtId="0" fontId="68" fillId="0" borderId="0" applyNumberFormat="0" applyFont="0" applyFill="0" applyBorder="0" applyAlignment="0" applyProtection="0"/>
    <xf numFmtId="0" fontId="26" fillId="0" borderId="0"/>
    <xf numFmtId="0" fontId="26" fillId="0" borderId="0"/>
    <xf numFmtId="0" fontId="68" fillId="29" borderId="0" applyNumberFormat="0" applyBorder="0" applyAlignment="0" applyProtection="0"/>
    <xf numFmtId="0" fontId="68" fillId="29" borderId="0" applyNumberFormat="0" applyBorder="0" applyAlignment="0" applyProtection="0"/>
    <xf numFmtId="0" fontId="31" fillId="0" borderId="0"/>
    <xf numFmtId="0" fontId="68" fillId="29" borderId="0" applyNumberFormat="0" applyBorder="0" applyAlignment="0" applyProtection="0"/>
    <xf numFmtId="0" fontId="68" fillId="29" borderId="0" applyNumberFormat="0" applyBorder="0" applyAlignment="0" applyProtection="0"/>
    <xf numFmtId="0" fontId="68" fillId="29" borderId="0" applyNumberFormat="0" applyBorder="0" applyAlignment="0" applyProtection="0"/>
    <xf numFmtId="0" fontId="68" fillId="29" borderId="0" applyNumberFormat="0" applyBorder="0" applyAlignment="0" applyProtection="0"/>
    <xf numFmtId="0" fontId="26" fillId="0" borderId="0"/>
    <xf numFmtId="0" fontId="31" fillId="0" borderId="0"/>
    <xf numFmtId="43" fontId="26" fillId="0" borderId="0" applyFont="0" applyFill="0" applyBorder="0" applyAlignment="0" applyProtection="0"/>
    <xf numFmtId="0" fontId="21" fillId="0" borderId="0"/>
    <xf numFmtId="0" fontId="68" fillId="29" borderId="0" applyNumberFormat="0" applyBorder="0" applyAlignment="0" applyProtection="0"/>
    <xf numFmtId="0" fontId="68" fillId="29" borderId="0" applyNumberFormat="0" applyBorder="0" applyAlignment="0" applyProtection="0"/>
    <xf numFmtId="168" fontId="68" fillId="0" borderId="0" applyFont="0" applyFill="0" applyBorder="0" applyAlignment="0" applyProtection="0"/>
    <xf numFmtId="0" fontId="68" fillId="29" borderId="0" applyNumberFormat="0" applyBorder="0" applyAlignment="0" applyProtection="0"/>
    <xf numFmtId="0" fontId="68" fillId="29" borderId="0" applyNumberFormat="0" applyBorder="0" applyAlignment="0" applyProtection="0"/>
    <xf numFmtId="0" fontId="31" fillId="0" borderId="0"/>
    <xf numFmtId="0" fontId="31" fillId="0" borderId="0"/>
    <xf numFmtId="0" fontId="68" fillId="29" borderId="0" applyNumberFormat="0" applyBorder="0" applyAlignment="0" applyProtection="0"/>
    <xf numFmtId="0" fontId="68" fillId="29" borderId="0" applyNumberFormat="0" applyBorder="0" applyAlignment="0" applyProtection="0"/>
    <xf numFmtId="0" fontId="31" fillId="0" borderId="0"/>
    <xf numFmtId="0" fontId="26" fillId="0" borderId="0"/>
    <xf numFmtId="0" fontId="26" fillId="0" borderId="0"/>
    <xf numFmtId="0" fontId="26" fillId="0" borderId="0"/>
    <xf numFmtId="0" fontId="68" fillId="29" borderId="0" applyNumberFormat="0" applyBorder="0" applyAlignment="0" applyProtection="0"/>
    <xf numFmtId="0" fontId="68" fillId="29" borderId="0" applyNumberFormat="0" applyBorder="0" applyAlignment="0" applyProtection="0"/>
    <xf numFmtId="0" fontId="68" fillId="29" borderId="0" applyNumberFormat="0" applyBorder="0" applyAlignment="0" applyProtection="0"/>
    <xf numFmtId="0" fontId="68" fillId="29" borderId="0" applyNumberFormat="0" applyBorder="0" applyAlignment="0" applyProtection="0"/>
    <xf numFmtId="0" fontId="68" fillId="29" borderId="0" applyNumberFormat="0" applyBorder="0" applyAlignment="0" applyProtection="0"/>
    <xf numFmtId="0" fontId="68" fillId="29" borderId="0" applyNumberFormat="0" applyBorder="0" applyAlignment="0" applyProtection="0"/>
    <xf numFmtId="0" fontId="26" fillId="0" borderId="0"/>
    <xf numFmtId="0" fontId="31" fillId="0" borderId="0"/>
    <xf numFmtId="43" fontId="26" fillId="0" borderId="0" applyFont="0" applyFill="0" applyBorder="0" applyAlignment="0" applyProtection="0"/>
    <xf numFmtId="0" fontId="26" fillId="0" borderId="0"/>
    <xf numFmtId="0" fontId="31" fillId="0" borderId="0"/>
    <xf numFmtId="0" fontId="21" fillId="0" borderId="0"/>
    <xf numFmtId="0" fontId="68" fillId="29" borderId="0" applyNumberFormat="0" applyBorder="0" applyAlignment="0" applyProtection="0"/>
    <xf numFmtId="0" fontId="68" fillId="29" borderId="0" applyNumberFormat="0" applyBorder="0" applyAlignment="0" applyProtection="0"/>
    <xf numFmtId="168" fontId="68" fillId="0" borderId="0" applyFont="0" applyFill="0" applyBorder="0" applyAlignment="0" applyProtection="0"/>
    <xf numFmtId="0" fontId="31" fillId="0" borderId="0"/>
    <xf numFmtId="42" fontId="26" fillId="0" borderId="0" applyFont="0" applyFill="0" applyBorder="0" applyAlignment="0" applyProtection="0"/>
    <xf numFmtId="0" fontId="26" fillId="0" borderId="0"/>
    <xf numFmtId="0" fontId="68" fillId="29" borderId="0" applyNumberFormat="0" applyBorder="0" applyAlignment="0" applyProtection="0"/>
    <xf numFmtId="0" fontId="68" fillId="29" borderId="0" applyNumberFormat="0" applyBorder="0" applyAlignment="0" applyProtection="0"/>
    <xf numFmtId="0" fontId="68" fillId="29" borderId="0" applyNumberFormat="0" applyBorder="0" applyAlignment="0" applyProtection="0"/>
    <xf numFmtId="0" fontId="68" fillId="29" borderId="0" applyNumberFormat="0" applyBorder="0" applyAlignment="0" applyProtection="0"/>
    <xf numFmtId="0" fontId="26" fillId="0" borderId="0"/>
    <xf numFmtId="0" fontId="31" fillId="0" borderId="0"/>
    <xf numFmtId="0" fontId="31" fillId="0" borderId="0"/>
    <xf numFmtId="0" fontId="130" fillId="0" borderId="0" applyFill="0" applyBorder="0" applyAlignment="0" applyProtection="0"/>
    <xf numFmtId="0" fontId="26" fillId="0" borderId="0"/>
    <xf numFmtId="0" fontId="26" fillId="0" borderId="0"/>
    <xf numFmtId="0" fontId="68" fillId="29" borderId="0" applyNumberFormat="0" applyBorder="0" applyAlignment="0" applyProtection="0"/>
    <xf numFmtId="0" fontId="68" fillId="29" borderId="0" applyNumberFormat="0" applyBorder="0" applyAlignment="0" applyProtection="0"/>
    <xf numFmtId="42" fontId="26" fillId="0" borderId="0" applyFont="0" applyFill="0" applyBorder="0" applyAlignment="0" applyProtection="0"/>
    <xf numFmtId="0" fontId="68" fillId="29" borderId="0" applyNumberFormat="0" applyBorder="0" applyAlignment="0" applyProtection="0"/>
    <xf numFmtId="0" fontId="68" fillId="29" borderId="0" applyNumberFormat="0" applyBorder="0" applyAlignment="0" applyProtection="0"/>
    <xf numFmtId="0" fontId="21" fillId="23" borderId="0" applyNumberFormat="0" applyBorder="0" applyAlignment="0" applyProtection="0"/>
    <xf numFmtId="0" fontId="23" fillId="0" borderId="0" applyNumberFormat="0" applyFill="0" applyBorder="0" applyAlignment="0" applyProtection="0"/>
    <xf numFmtId="0" fontId="31"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3" fillId="0" borderId="0" applyNumberFormat="0" applyFill="0" applyBorder="0" applyAlignment="0" applyProtection="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31"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31" fillId="0" borderId="0"/>
    <xf numFmtId="0" fontId="31" fillId="0" borderId="0"/>
    <xf numFmtId="0" fontId="26" fillId="0" borderId="0"/>
    <xf numFmtId="0" fontId="26" fillId="0" borderId="0"/>
    <xf numFmtId="0" fontId="26" fillId="0" borderId="0"/>
    <xf numFmtId="0" fontId="26" fillId="0" borderId="0"/>
    <xf numFmtId="0" fontId="31"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42" fontId="26" fillId="0" borderId="0" applyFont="0" applyFill="0" applyBorder="0" applyAlignment="0" applyProtection="0"/>
    <xf numFmtId="0" fontId="26" fillId="0" borderId="0"/>
    <xf numFmtId="43" fontId="26" fillId="0" borderId="0" applyFont="0" applyFill="0" applyBorder="0" applyAlignment="0" applyProtection="0"/>
    <xf numFmtId="0" fontId="31" fillId="0" borderId="0"/>
    <xf numFmtId="0" fontId="21" fillId="0" borderId="0"/>
    <xf numFmtId="0" fontId="68" fillId="29" borderId="0" applyNumberFormat="0" applyBorder="0" applyAlignment="0" applyProtection="0"/>
    <xf numFmtId="0" fontId="68" fillId="29" borderId="0" applyNumberFormat="0" applyBorder="0" applyAlignment="0" applyProtection="0"/>
    <xf numFmtId="0" fontId="26" fillId="0" borderId="0"/>
    <xf numFmtId="0" fontId="26" fillId="0" borderId="0"/>
    <xf numFmtId="0" fontId="31" fillId="0" borderId="0"/>
    <xf numFmtId="0" fontId="31" fillId="0" borderId="0"/>
    <xf numFmtId="0" fontId="26" fillId="0" borderId="0"/>
    <xf numFmtId="0" fontId="26" fillId="0" borderId="0"/>
    <xf numFmtId="0" fontId="26" fillId="0" borderId="0"/>
    <xf numFmtId="0" fontId="26" fillId="0" borderId="0"/>
    <xf numFmtId="0" fontId="68" fillId="29" borderId="0" applyNumberFormat="0" applyBorder="0" applyAlignment="0" applyProtection="0"/>
    <xf numFmtId="0" fontId="68" fillId="29" borderId="0" applyNumberFormat="0" applyBorder="0" applyAlignment="0" applyProtection="0"/>
    <xf numFmtId="0" fontId="31" fillId="0" borderId="0"/>
    <xf numFmtId="0" fontId="31" fillId="0" borderId="0"/>
    <xf numFmtId="0" fontId="31" fillId="0" borderId="0"/>
    <xf numFmtId="0" fontId="26" fillId="0" borderId="0"/>
    <xf numFmtId="0" fontId="26" fillId="0" borderId="0"/>
    <xf numFmtId="0" fontId="26" fillId="0" borderId="0"/>
    <xf numFmtId="0" fontId="26" fillId="0" borderId="0"/>
    <xf numFmtId="0" fontId="26" fillId="0" borderId="0"/>
    <xf numFmtId="0" fontId="26" fillId="0" borderId="0"/>
    <xf numFmtId="0" fontId="68" fillId="29" borderId="0" applyNumberFormat="0" applyBorder="0" applyAlignment="0" applyProtection="0"/>
    <xf numFmtId="0" fontId="68" fillId="29" borderId="0" applyNumberFormat="0" applyBorder="0" applyAlignment="0" applyProtection="0"/>
    <xf numFmtId="0" fontId="26" fillId="0" borderId="0"/>
    <xf numFmtId="0" fontId="26" fillId="0" borderId="0"/>
    <xf numFmtId="0" fontId="68" fillId="29" borderId="0" applyNumberFormat="0" applyBorder="0" applyAlignment="0" applyProtection="0"/>
    <xf numFmtId="0" fontId="68" fillId="29" borderId="0" applyNumberFormat="0" applyBorder="0" applyAlignment="0" applyProtection="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68" fillId="29" borderId="0" applyNumberFormat="0" applyBorder="0" applyAlignment="0" applyProtection="0"/>
    <xf numFmtId="0" fontId="68" fillId="29" borderId="0" applyNumberFormat="0" applyBorder="0" applyAlignment="0" applyProtection="0"/>
    <xf numFmtId="42" fontId="68" fillId="0" borderId="0" applyFont="0" applyFill="0" applyBorder="0" applyAlignment="0" applyProtection="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31" fillId="0" borderId="0"/>
    <xf numFmtId="0" fontId="31" fillId="0" borderId="0"/>
    <xf numFmtId="0" fontId="21" fillId="0" borderId="0"/>
    <xf numFmtId="0" fontId="23" fillId="0" borderId="0" applyNumberFormat="0" applyFill="0" applyBorder="0" applyAlignment="0" applyProtection="0"/>
    <xf numFmtId="0" fontId="26" fillId="0" borderId="0"/>
    <xf numFmtId="0" fontId="26" fillId="0" borderId="0"/>
    <xf numFmtId="42" fontId="26" fillId="0" borderId="0" applyFont="0" applyFill="0" applyBorder="0" applyAlignment="0" applyProtection="0"/>
    <xf numFmtId="0" fontId="26" fillId="0" borderId="0"/>
    <xf numFmtId="0" fontId="68" fillId="29" borderId="0" applyNumberFormat="0" applyBorder="0" applyAlignment="0" applyProtection="0"/>
    <xf numFmtId="0" fontId="72" fillId="29" borderId="0" applyNumberFormat="0" applyBorder="0" applyAlignment="0" applyProtection="0"/>
    <xf numFmtId="0" fontId="68" fillId="29" borderId="0" applyNumberFormat="0" applyBorder="0" applyAlignment="0" applyProtection="0"/>
    <xf numFmtId="0" fontId="26" fillId="0" borderId="0"/>
    <xf numFmtId="0" fontId="26" fillId="0" borderId="0"/>
    <xf numFmtId="0" fontId="31" fillId="0" borderId="0"/>
    <xf numFmtId="0" fontId="31" fillId="0" borderId="0"/>
    <xf numFmtId="184" fontId="26" fillId="0" borderId="0" applyFont="0" applyFill="0" applyBorder="0" applyAlignment="0" applyProtection="0"/>
    <xf numFmtId="0" fontId="68" fillId="29" borderId="0" applyNumberFormat="0" applyBorder="0" applyAlignment="0" applyProtection="0"/>
    <xf numFmtId="0" fontId="68" fillId="29" borderId="0" applyNumberFormat="0" applyBorder="0" applyAlignment="0" applyProtection="0"/>
    <xf numFmtId="0" fontId="68" fillId="29" borderId="0" applyNumberFormat="0" applyBorder="0" applyAlignment="0" applyProtection="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68" fillId="29" borderId="0" applyNumberFormat="0" applyBorder="0" applyAlignment="0" applyProtection="0"/>
    <xf numFmtId="0" fontId="68" fillId="29" borderId="0" applyNumberFormat="0" applyBorder="0" applyAlignment="0" applyProtection="0"/>
    <xf numFmtId="0" fontId="68" fillId="29" borderId="0" applyNumberFormat="0" applyBorder="0" applyAlignment="0" applyProtection="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42" fontId="26" fillId="0" borderId="0" applyFont="0" applyFill="0" applyBorder="0" applyAlignment="0" applyProtection="0"/>
    <xf numFmtId="0" fontId="26" fillId="0" borderId="0"/>
    <xf numFmtId="0" fontId="68" fillId="29" borderId="0" applyNumberFormat="0" applyBorder="0" applyAlignment="0" applyProtection="0"/>
    <xf numFmtId="0" fontId="68" fillId="29" borderId="0" applyNumberFormat="0" applyBorder="0" applyAlignment="0" applyProtection="0"/>
    <xf numFmtId="0" fontId="68" fillId="29" borderId="0" applyNumberFormat="0" applyBorder="0" applyAlignment="0" applyProtection="0"/>
    <xf numFmtId="0" fontId="130" fillId="0" borderId="0" applyFill="0" applyBorder="0" applyAlignment="0" applyProtection="0"/>
    <xf numFmtId="0" fontId="26" fillId="0" borderId="0"/>
    <xf numFmtId="0" fontId="26" fillId="0" borderId="0"/>
    <xf numFmtId="0" fontId="26" fillId="0" borderId="0"/>
    <xf numFmtId="0" fontId="26" fillId="0" borderId="0"/>
    <xf numFmtId="0" fontId="26" fillId="0" borderId="0"/>
    <xf numFmtId="42" fontId="26" fillId="0" borderId="0" applyFont="0" applyFill="0" applyBorder="0" applyAlignment="0" applyProtection="0"/>
    <xf numFmtId="0" fontId="68" fillId="29" borderId="0" applyNumberFormat="0" applyBorder="0" applyAlignment="0" applyProtection="0"/>
    <xf numFmtId="0" fontId="68" fillId="29" borderId="0" applyNumberFormat="0" applyBorder="0" applyAlignment="0" applyProtection="0"/>
    <xf numFmtId="0" fontId="68" fillId="29" borderId="0" applyNumberFormat="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31" fillId="0" borderId="0"/>
    <xf numFmtId="0" fontId="31" fillId="0" borderId="0"/>
    <xf numFmtId="0" fontId="26" fillId="0" borderId="0"/>
    <xf numFmtId="0" fontId="26" fillId="0" borderId="0"/>
    <xf numFmtId="0" fontId="26" fillId="0" borderId="0"/>
    <xf numFmtId="0" fontId="31" fillId="0" borderId="0"/>
    <xf numFmtId="42" fontId="26" fillId="0" borderId="0" applyFont="0" applyFill="0" applyBorder="0" applyAlignment="0" applyProtection="0"/>
    <xf numFmtId="0" fontId="26" fillId="0" borderId="0"/>
    <xf numFmtId="0" fontId="72" fillId="29" borderId="0" applyNumberFormat="0" applyBorder="0" applyAlignment="0" applyProtection="0"/>
    <xf numFmtId="0" fontId="26" fillId="0" borderId="0"/>
    <xf numFmtId="0" fontId="26" fillId="0" borderId="0"/>
    <xf numFmtId="0" fontId="26" fillId="0" borderId="0"/>
    <xf numFmtId="0" fontId="26" fillId="0" borderId="0"/>
    <xf numFmtId="0" fontId="26" fillId="0" borderId="0"/>
    <xf numFmtId="0" fontId="31" fillId="0" borderId="0"/>
    <xf numFmtId="0" fontId="31" fillId="0" borderId="0"/>
    <xf numFmtId="0" fontId="31" fillId="0" borderId="0"/>
    <xf numFmtId="42" fontId="68" fillId="0" borderId="0" applyFont="0" applyFill="0" applyBorder="0" applyAlignment="0" applyProtection="0"/>
    <xf numFmtId="0" fontId="68" fillId="29" borderId="0" applyNumberFormat="0" applyBorder="0" applyAlignment="0" applyProtection="0"/>
    <xf numFmtId="0" fontId="31" fillId="0" borderId="0"/>
    <xf numFmtId="0" fontId="31" fillId="0" borderId="0"/>
    <xf numFmtId="0" fontId="31" fillId="0" borderId="0"/>
    <xf numFmtId="0" fontId="26" fillId="0" borderId="0"/>
    <xf numFmtId="0" fontId="26" fillId="0" borderId="0"/>
    <xf numFmtId="0" fontId="31" fillId="0" borderId="0"/>
    <xf numFmtId="42" fontId="26" fillId="0" borderId="0" applyFont="0" applyFill="0" applyBorder="0" applyAlignment="0" applyProtection="0"/>
    <xf numFmtId="42" fontId="26" fillId="0" borderId="0" applyFont="0" applyFill="0" applyBorder="0" applyAlignment="0" applyProtection="0"/>
    <xf numFmtId="0" fontId="26" fillId="0" borderId="0"/>
    <xf numFmtId="0" fontId="26" fillId="0" borderId="0"/>
    <xf numFmtId="0" fontId="21" fillId="23" borderId="0" applyNumberFormat="0" applyBorder="0" applyAlignment="0" applyProtection="0"/>
    <xf numFmtId="0" fontId="26" fillId="0" borderId="0"/>
    <xf numFmtId="0" fontId="26" fillId="0" borderId="0"/>
    <xf numFmtId="0" fontId="26" fillId="0" borderId="0"/>
    <xf numFmtId="168" fontId="26" fillId="0" borderId="0" applyFont="0" applyFill="0" applyBorder="0" applyAlignment="0" applyProtection="0"/>
    <xf numFmtId="168" fontId="21" fillId="0" borderId="0" applyFont="0" applyFill="0" applyBorder="0" applyAlignment="0" applyProtection="0"/>
    <xf numFmtId="0" fontId="26" fillId="0" borderId="0"/>
    <xf numFmtId="0" fontId="26" fillId="0" borderId="0"/>
    <xf numFmtId="42" fontId="26" fillId="0" borderId="0" applyFont="0" applyFill="0" applyBorder="0" applyAlignment="0" applyProtection="0"/>
    <xf numFmtId="42" fontId="26" fillId="0" borderId="0" applyFont="0" applyFill="0" applyBorder="0" applyAlignment="0" applyProtection="0"/>
    <xf numFmtId="0" fontId="26" fillId="0" borderId="0"/>
    <xf numFmtId="0" fontId="68" fillId="29" borderId="0" applyNumberFormat="0" applyBorder="0" applyAlignment="0" applyProtection="0"/>
    <xf numFmtId="0" fontId="26" fillId="0" borderId="0"/>
    <xf numFmtId="0" fontId="68" fillId="29" borderId="0" applyNumberFormat="0" applyBorder="0" applyAlignment="0" applyProtection="0"/>
    <xf numFmtId="0" fontId="72" fillId="29" borderId="0" applyNumberFormat="0" applyBorder="0" applyAlignment="0" applyProtection="0"/>
    <xf numFmtId="0" fontId="68" fillId="29" borderId="0" applyNumberFormat="0" applyBorder="0" applyAlignment="0" applyProtection="0"/>
    <xf numFmtId="0" fontId="26" fillId="0" borderId="0"/>
    <xf numFmtId="0" fontId="26" fillId="0" borderId="0"/>
    <xf numFmtId="0" fontId="31" fillId="0" borderId="0"/>
    <xf numFmtId="0" fontId="31" fillId="0" borderId="0"/>
    <xf numFmtId="0" fontId="31" fillId="0" borderId="0"/>
    <xf numFmtId="0" fontId="31" fillId="0" borderId="0"/>
    <xf numFmtId="0" fontId="68" fillId="29" borderId="0" applyNumberFormat="0" applyBorder="0" applyAlignment="0" applyProtection="0"/>
    <xf numFmtId="0" fontId="68" fillId="29" borderId="0" applyNumberFormat="0" applyBorder="0" applyAlignment="0" applyProtection="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31" fillId="0" borderId="0"/>
    <xf numFmtId="0" fontId="68" fillId="29" borderId="0" applyNumberFormat="0" applyBorder="0" applyAlignment="0" applyProtection="0"/>
    <xf numFmtId="0" fontId="68" fillId="29" borderId="0" applyNumberFormat="0" applyBorder="0" applyAlignment="0" applyProtection="0"/>
    <xf numFmtId="0" fontId="26" fillId="0" borderId="0"/>
    <xf numFmtId="0" fontId="26" fillId="0" borderId="0"/>
    <xf numFmtId="0" fontId="26" fillId="0" borderId="0"/>
    <xf numFmtId="0" fontId="26" fillId="0" borderId="0"/>
    <xf numFmtId="0" fontId="26" fillId="0" borderId="0"/>
    <xf numFmtId="0" fontId="31" fillId="0" borderId="0"/>
    <xf numFmtId="0" fontId="26" fillId="0" borderId="0"/>
    <xf numFmtId="0" fontId="26" fillId="0" borderId="0"/>
    <xf numFmtId="0" fontId="26" fillId="0" borderId="0"/>
    <xf numFmtId="0" fontId="26" fillId="0" borderId="0"/>
    <xf numFmtId="0" fontId="26" fillId="0" borderId="0"/>
    <xf numFmtId="0" fontId="68" fillId="29" borderId="0" applyNumberFormat="0" applyBorder="0" applyAlignment="0" applyProtection="0"/>
    <xf numFmtId="0" fontId="68" fillId="29" borderId="0" applyNumberFormat="0" applyBorder="0" applyAlignment="0" applyProtection="0"/>
    <xf numFmtId="0" fontId="68" fillId="29" borderId="0" applyNumberFormat="0" applyBorder="0" applyAlignment="0" applyProtection="0"/>
    <xf numFmtId="0" fontId="31" fillId="0" borderId="0"/>
    <xf numFmtId="0" fontId="26" fillId="0" borderId="0"/>
    <xf numFmtId="0" fontId="26" fillId="0" borderId="0"/>
    <xf numFmtId="0" fontId="26" fillId="0" borderId="0"/>
    <xf numFmtId="0" fontId="68" fillId="29" borderId="0" applyNumberFormat="0" applyBorder="0" applyAlignment="0" applyProtection="0"/>
    <xf numFmtId="0" fontId="68" fillId="29" borderId="0" applyNumberFormat="0" applyBorder="0" applyAlignment="0" applyProtection="0"/>
    <xf numFmtId="0" fontId="26" fillId="0" borderId="0"/>
    <xf numFmtId="0" fontId="23" fillId="0" borderId="0" applyNumberFormat="0" applyFill="0" applyBorder="0" applyAlignment="0" applyProtection="0"/>
    <xf numFmtId="0" fontId="26" fillId="0" borderId="0"/>
    <xf numFmtId="0" fontId="26" fillId="0" borderId="0"/>
    <xf numFmtId="0" fontId="26" fillId="0" borderId="0"/>
    <xf numFmtId="0" fontId="72" fillId="29" borderId="0" applyNumberFormat="0" applyBorder="0" applyAlignment="0" applyProtection="0"/>
    <xf numFmtId="0" fontId="23" fillId="0" borderId="0" applyNumberFormat="0" applyFill="0" applyBorder="0" applyAlignment="0" applyProtection="0"/>
    <xf numFmtId="0" fontId="31" fillId="0" borderId="0"/>
    <xf numFmtId="0" fontId="26" fillId="0" borderId="0"/>
    <xf numFmtId="0" fontId="26" fillId="0" borderId="0"/>
    <xf numFmtId="0" fontId="31" fillId="0" borderId="0"/>
    <xf numFmtId="0" fontId="26" fillId="0" borderId="0"/>
    <xf numFmtId="0" fontId="68" fillId="29" borderId="0" applyNumberFormat="0" applyBorder="0" applyAlignment="0" applyProtection="0"/>
    <xf numFmtId="0" fontId="68" fillId="29" borderId="0" applyNumberFormat="0" applyBorder="0" applyAlignment="0" applyProtection="0"/>
    <xf numFmtId="0" fontId="68" fillId="29" borderId="0" applyNumberFormat="0" applyBorder="0" applyAlignment="0" applyProtection="0"/>
    <xf numFmtId="0" fontId="31" fillId="0" borderId="0"/>
    <xf numFmtId="0" fontId="31" fillId="0" borderId="0"/>
    <xf numFmtId="0" fontId="31" fillId="0" borderId="0"/>
    <xf numFmtId="0" fontId="31" fillId="0" borderId="0"/>
    <xf numFmtId="0" fontId="68" fillId="29" borderId="0" applyNumberFormat="0" applyBorder="0" applyAlignment="0" applyProtection="0"/>
    <xf numFmtId="0" fontId="26" fillId="0" borderId="0"/>
    <xf numFmtId="0" fontId="68" fillId="29" borderId="0" applyNumberFormat="0" applyBorder="0" applyAlignment="0" applyProtection="0"/>
    <xf numFmtId="0" fontId="21" fillId="0" borderId="0"/>
    <xf numFmtId="0" fontId="26" fillId="0" borderId="0"/>
    <xf numFmtId="0" fontId="31" fillId="0" borderId="0"/>
    <xf numFmtId="42" fontId="68" fillId="0" borderId="0" applyFont="0" applyFill="0" applyBorder="0" applyAlignment="0" applyProtection="0"/>
    <xf numFmtId="0" fontId="26" fillId="0" borderId="0"/>
    <xf numFmtId="0" fontId="26" fillId="0" borderId="0"/>
    <xf numFmtId="0" fontId="26" fillId="0" borderId="0"/>
    <xf numFmtId="0" fontId="26" fillId="0" borderId="0"/>
    <xf numFmtId="0" fontId="31" fillId="0" borderId="0"/>
    <xf numFmtId="0" fontId="31" fillId="0" borderId="0"/>
    <xf numFmtId="0" fontId="31" fillId="0" borderId="0"/>
    <xf numFmtId="0" fontId="31" fillId="0" borderId="0"/>
    <xf numFmtId="0" fontId="26" fillId="0" borderId="0"/>
    <xf numFmtId="0" fontId="26" fillId="0" borderId="0"/>
    <xf numFmtId="0" fontId="31" fillId="0" borderId="0"/>
    <xf numFmtId="0" fontId="26" fillId="0" borderId="0"/>
    <xf numFmtId="0" fontId="68" fillId="29" borderId="0" applyNumberFormat="0" applyBorder="0" applyAlignment="0" applyProtection="0"/>
    <xf numFmtId="0" fontId="68" fillId="29" borderId="0" applyNumberFormat="0" applyBorder="0" applyAlignment="0" applyProtection="0"/>
    <xf numFmtId="0" fontId="26" fillId="0" borderId="0"/>
    <xf numFmtId="0" fontId="26" fillId="0" borderId="0"/>
    <xf numFmtId="0" fontId="26" fillId="0" borderId="0"/>
    <xf numFmtId="0" fontId="26" fillId="0" borderId="0"/>
    <xf numFmtId="0" fontId="26" fillId="0" borderId="0"/>
    <xf numFmtId="0" fontId="68" fillId="0" borderId="0" applyNumberFormat="0" applyFont="0" applyFill="0" applyBorder="0" applyAlignment="0" applyProtection="0"/>
    <xf numFmtId="0" fontId="26" fillId="0" borderId="0"/>
    <xf numFmtId="0" fontId="26" fillId="0" borderId="0"/>
    <xf numFmtId="168" fontId="68" fillId="0" borderId="0" applyFont="0" applyFill="0" applyBorder="0" applyAlignment="0" applyProtection="0"/>
    <xf numFmtId="0" fontId="31" fillId="0" borderId="0"/>
    <xf numFmtId="0" fontId="31" fillId="0" borderId="0"/>
    <xf numFmtId="0" fontId="26" fillId="0" borderId="0"/>
    <xf numFmtId="0" fontId="26" fillId="0" borderId="0"/>
    <xf numFmtId="0" fontId="26" fillId="0" borderId="0"/>
    <xf numFmtId="0" fontId="26" fillId="0" borderId="0"/>
    <xf numFmtId="0" fontId="26" fillId="0" borderId="0"/>
    <xf numFmtId="42" fontId="26" fillId="0" borderId="0" applyFont="0" applyFill="0" applyBorder="0" applyAlignment="0" applyProtection="0"/>
    <xf numFmtId="0" fontId="68" fillId="29" borderId="0" applyNumberFormat="0" applyBorder="0" applyAlignment="0" applyProtection="0"/>
    <xf numFmtId="0" fontId="68" fillId="29" borderId="0" applyNumberFormat="0" applyBorder="0" applyAlignment="0" applyProtection="0"/>
    <xf numFmtId="0" fontId="31" fillId="0" borderId="0"/>
    <xf numFmtId="0" fontId="31" fillId="0" borderId="0"/>
    <xf numFmtId="168" fontId="26" fillId="0" borderId="0" applyFont="0" applyFill="0" applyBorder="0" applyAlignment="0" applyProtection="0"/>
    <xf numFmtId="0" fontId="26" fillId="0" borderId="0"/>
    <xf numFmtId="0" fontId="68" fillId="29" borderId="0" applyNumberFormat="0" applyBorder="0" applyAlignment="0" applyProtection="0"/>
    <xf numFmtId="0" fontId="26" fillId="0" borderId="0"/>
    <xf numFmtId="184" fontId="68" fillId="25" borderId="0" applyNumberFormat="0" applyBorder="0" applyAlignment="0" applyProtection="0"/>
    <xf numFmtId="168" fontId="68" fillId="0" borderId="0" applyFont="0" applyFill="0" applyBorder="0" applyAlignment="0" applyProtection="0"/>
    <xf numFmtId="0" fontId="26" fillId="0" borderId="0"/>
    <xf numFmtId="0" fontId="26" fillId="0" borderId="0"/>
    <xf numFmtId="0" fontId="68" fillId="29" borderId="0" applyNumberFormat="0" applyBorder="0" applyAlignment="0" applyProtection="0"/>
    <xf numFmtId="0" fontId="68" fillId="25" borderId="0" applyNumberFormat="0" applyBorder="0" applyAlignment="0" applyProtection="0"/>
    <xf numFmtId="42" fontId="26" fillId="0" borderId="0" applyFont="0" applyFill="0" applyBorder="0" applyAlignment="0" applyProtection="0"/>
    <xf numFmtId="0" fontId="26" fillId="0" borderId="0"/>
    <xf numFmtId="0" fontId="31" fillId="0" borderId="0"/>
    <xf numFmtId="0" fontId="21" fillId="0" borderId="0"/>
    <xf numFmtId="0" fontId="23" fillId="0" borderId="0" applyNumberFormat="0" applyFill="0" applyBorder="0" applyAlignment="0" applyProtection="0"/>
    <xf numFmtId="0" fontId="31" fillId="0" borderId="0"/>
    <xf numFmtId="0" fontId="31" fillId="0" borderId="0"/>
    <xf numFmtId="0" fontId="26" fillId="0" borderId="0"/>
    <xf numFmtId="0" fontId="26" fillId="0" borderId="0"/>
    <xf numFmtId="0" fontId="26" fillId="0" borderId="0"/>
    <xf numFmtId="0" fontId="26" fillId="0" borderId="0"/>
    <xf numFmtId="0" fontId="26" fillId="0" borderId="0"/>
    <xf numFmtId="0" fontId="68" fillId="29" borderId="0" applyNumberFormat="0" applyBorder="0" applyAlignment="0" applyProtection="0"/>
    <xf numFmtId="0" fontId="26" fillId="0" borderId="0"/>
    <xf numFmtId="0" fontId="31" fillId="0" borderId="0"/>
    <xf numFmtId="0" fontId="31" fillId="0" borderId="0"/>
    <xf numFmtId="0" fontId="26" fillId="0" borderId="0"/>
    <xf numFmtId="0" fontId="26" fillId="0" borderId="0"/>
    <xf numFmtId="0" fontId="26" fillId="0" borderId="0"/>
    <xf numFmtId="184" fontId="84" fillId="0" borderId="0"/>
    <xf numFmtId="0" fontId="31" fillId="0" borderId="0"/>
    <xf numFmtId="0" fontId="21" fillId="0" borderId="0"/>
    <xf numFmtId="0" fontId="26" fillId="0" borderId="0"/>
    <xf numFmtId="0" fontId="26" fillId="0" borderId="0"/>
    <xf numFmtId="0" fontId="26" fillId="0" borderId="0"/>
    <xf numFmtId="0" fontId="31" fillId="0" borderId="0"/>
    <xf numFmtId="0" fontId="31" fillId="0" borderId="0"/>
    <xf numFmtId="168" fontId="68" fillId="0" borderId="0" applyFont="0" applyFill="0" applyBorder="0" applyAlignment="0" applyProtection="0"/>
    <xf numFmtId="0" fontId="68" fillId="0" borderId="0" applyNumberFormat="0" applyFont="0" applyFill="0" applyBorder="0" applyAlignment="0" applyProtection="0"/>
    <xf numFmtId="168" fontId="68" fillId="0" borderId="0" applyFont="0" applyFill="0" applyBorder="0" applyAlignment="0" applyProtection="0"/>
    <xf numFmtId="0" fontId="26" fillId="0" borderId="0"/>
    <xf numFmtId="0" fontId="68" fillId="29" borderId="0" applyNumberFormat="0" applyBorder="0" applyAlignment="0" applyProtection="0"/>
    <xf numFmtId="0" fontId="68" fillId="29" borderId="0" applyNumberFormat="0" applyBorder="0" applyAlignment="0" applyProtection="0"/>
    <xf numFmtId="0" fontId="68" fillId="29" borderId="0" applyNumberFormat="0" applyBorder="0" applyAlignment="0" applyProtection="0"/>
    <xf numFmtId="43" fontId="21" fillId="0" borderId="0" applyFont="0" applyFill="0" applyBorder="0" applyAlignment="0" applyProtection="0"/>
    <xf numFmtId="0" fontId="68" fillId="29" borderId="0" applyNumberFormat="0" applyBorder="0" applyAlignment="0" applyProtection="0"/>
    <xf numFmtId="0" fontId="68" fillId="29" borderId="0" applyNumberFormat="0" applyBorder="0" applyAlignment="0" applyProtection="0"/>
    <xf numFmtId="0" fontId="31" fillId="0" borderId="0"/>
    <xf numFmtId="0" fontId="31" fillId="0" borderId="0"/>
    <xf numFmtId="0" fontId="26" fillId="0" borderId="0"/>
    <xf numFmtId="0" fontId="26" fillId="0" borderId="0"/>
    <xf numFmtId="184" fontId="68" fillId="71" borderId="0" applyNumberFormat="0" applyBorder="0" applyAlignment="0" applyProtection="0"/>
    <xf numFmtId="0" fontId="31" fillId="0" borderId="0"/>
    <xf numFmtId="0" fontId="31" fillId="0" borderId="0"/>
    <xf numFmtId="0" fontId="68" fillId="29" borderId="0" applyNumberFormat="0" applyBorder="0" applyAlignment="0" applyProtection="0"/>
    <xf numFmtId="0" fontId="68" fillId="29" borderId="0" applyNumberFormat="0" applyBorder="0" applyAlignment="0" applyProtection="0"/>
    <xf numFmtId="0" fontId="31" fillId="0" borderId="0"/>
    <xf numFmtId="0" fontId="68" fillId="29" borderId="0" applyNumberFormat="0" applyBorder="0" applyAlignment="0" applyProtection="0"/>
    <xf numFmtId="0" fontId="68" fillId="29" borderId="0" applyNumberFormat="0" applyBorder="0" applyAlignment="0" applyProtection="0"/>
    <xf numFmtId="0" fontId="31" fillId="0" borderId="0"/>
    <xf numFmtId="0" fontId="23" fillId="0" borderId="0" applyNumberFormat="0" applyFill="0" applyBorder="0" applyAlignment="0" applyProtection="0"/>
    <xf numFmtId="0" fontId="26" fillId="0" borderId="0"/>
    <xf numFmtId="0" fontId="26" fillId="0" borderId="0"/>
    <xf numFmtId="0" fontId="31" fillId="0" borderId="0"/>
    <xf numFmtId="0" fontId="31" fillId="0" borderId="0"/>
    <xf numFmtId="42" fontId="26" fillId="0" borderId="0" applyFont="0" applyFill="0" applyBorder="0" applyAlignment="0" applyProtection="0"/>
    <xf numFmtId="0" fontId="68" fillId="29" borderId="0" applyNumberFormat="0" applyBorder="0" applyAlignment="0" applyProtection="0"/>
    <xf numFmtId="0" fontId="68" fillId="29" borderId="0" applyNumberFormat="0" applyBorder="0" applyAlignment="0" applyProtection="0"/>
    <xf numFmtId="0" fontId="31" fillId="0" borderId="0"/>
    <xf numFmtId="0" fontId="26" fillId="0" borderId="0"/>
    <xf numFmtId="0" fontId="26" fillId="0" borderId="0"/>
    <xf numFmtId="0" fontId="26" fillId="0" borderId="0"/>
    <xf numFmtId="43" fontId="26" fillId="0" borderId="0" applyFont="0" applyFill="0" applyBorder="0" applyAlignment="0" applyProtection="0"/>
    <xf numFmtId="0" fontId="26" fillId="0" borderId="0"/>
    <xf numFmtId="0" fontId="26" fillId="0" borderId="0"/>
    <xf numFmtId="0" fontId="26" fillId="0" borderId="0"/>
    <xf numFmtId="42" fontId="26" fillId="0" borderId="0" applyFont="0" applyFill="0" applyBorder="0" applyAlignment="0" applyProtection="0"/>
    <xf numFmtId="0" fontId="26" fillId="0" borderId="0"/>
    <xf numFmtId="0" fontId="26" fillId="0" borderId="0"/>
    <xf numFmtId="0" fontId="72" fillId="29" borderId="0" applyNumberFormat="0" applyBorder="0" applyAlignment="0" applyProtection="0"/>
    <xf numFmtId="0" fontId="26" fillId="0" borderId="0"/>
    <xf numFmtId="168" fontId="26" fillId="0" borderId="0" applyFont="0" applyFill="0" applyBorder="0" applyAlignment="0" applyProtection="0"/>
    <xf numFmtId="0" fontId="31" fillId="0" borderId="0"/>
    <xf numFmtId="0" fontId="72" fillId="29" borderId="0" applyNumberFormat="0" applyBorder="0" applyAlignment="0" applyProtection="0"/>
    <xf numFmtId="0" fontId="26" fillId="0" borderId="0"/>
    <xf numFmtId="0" fontId="31" fillId="0" borderId="0"/>
    <xf numFmtId="0" fontId="26" fillId="0" borderId="0"/>
    <xf numFmtId="0" fontId="26" fillId="0" borderId="0"/>
    <xf numFmtId="0" fontId="31" fillId="0" borderId="0"/>
    <xf numFmtId="0" fontId="31" fillId="0" borderId="0"/>
    <xf numFmtId="0" fontId="26" fillId="0" borderId="0"/>
    <xf numFmtId="0" fontId="26" fillId="0" borderId="0"/>
    <xf numFmtId="0" fontId="26" fillId="0" borderId="0"/>
    <xf numFmtId="0" fontId="68" fillId="29" borderId="0" applyNumberFormat="0" applyBorder="0" applyAlignment="0" applyProtection="0"/>
    <xf numFmtId="0" fontId="26" fillId="0" borderId="0"/>
    <xf numFmtId="0" fontId="31" fillId="0" borderId="0"/>
    <xf numFmtId="0" fontId="31" fillId="0" borderId="0"/>
    <xf numFmtId="0" fontId="26" fillId="0" borderId="0"/>
    <xf numFmtId="0" fontId="26" fillId="0" borderId="0"/>
    <xf numFmtId="0" fontId="68" fillId="29" borderId="0" applyNumberFormat="0" applyBorder="0" applyAlignment="0" applyProtection="0"/>
    <xf numFmtId="0" fontId="68" fillId="29" borderId="0" applyNumberFormat="0" applyBorder="0" applyAlignment="0" applyProtection="0"/>
    <xf numFmtId="0" fontId="31" fillId="0" borderId="0"/>
    <xf numFmtId="0" fontId="31" fillId="0" borderId="0"/>
    <xf numFmtId="0" fontId="31" fillId="0" borderId="0"/>
    <xf numFmtId="0" fontId="26" fillId="0" borderId="0"/>
    <xf numFmtId="0" fontId="26" fillId="0" borderId="0"/>
    <xf numFmtId="0" fontId="26" fillId="0" borderId="0"/>
    <xf numFmtId="0" fontId="26" fillId="0" borderId="0"/>
    <xf numFmtId="0" fontId="26" fillId="0" borderId="0"/>
    <xf numFmtId="0" fontId="26" fillId="0" borderId="0"/>
    <xf numFmtId="0" fontId="68" fillId="29" borderId="0" applyNumberFormat="0" applyBorder="0" applyAlignment="0" applyProtection="0"/>
    <xf numFmtId="0" fontId="68" fillId="29" borderId="0" applyNumberFormat="0" applyBorder="0" applyAlignment="0" applyProtection="0"/>
    <xf numFmtId="0" fontId="68" fillId="29" borderId="0" applyNumberFormat="0" applyBorder="0" applyAlignment="0" applyProtection="0"/>
    <xf numFmtId="0" fontId="68" fillId="29" borderId="0" applyNumberFormat="0" applyBorder="0" applyAlignment="0" applyProtection="0"/>
    <xf numFmtId="0" fontId="26" fillId="0" borderId="0"/>
    <xf numFmtId="0" fontId="26" fillId="0" borderId="0"/>
    <xf numFmtId="168" fontId="21" fillId="0" borderId="0" applyFont="0" applyFill="0" applyBorder="0" applyAlignment="0" applyProtection="0"/>
    <xf numFmtId="0" fontId="26" fillId="0" borderId="0"/>
    <xf numFmtId="0" fontId="31" fillId="0" borderId="0"/>
    <xf numFmtId="0" fontId="68" fillId="29" borderId="0" applyNumberFormat="0" applyBorder="0" applyAlignment="0" applyProtection="0"/>
    <xf numFmtId="0" fontId="68" fillId="29" borderId="0" applyNumberFormat="0" applyBorder="0" applyAlignment="0" applyProtection="0"/>
    <xf numFmtId="0" fontId="26" fillId="0" borderId="0"/>
    <xf numFmtId="0" fontId="26" fillId="0" borderId="0"/>
    <xf numFmtId="0" fontId="23" fillId="0" borderId="0" applyNumberFormat="0" applyFill="0" applyBorder="0" applyAlignment="0" applyProtection="0"/>
    <xf numFmtId="0" fontId="31" fillId="0" borderId="0"/>
    <xf numFmtId="0" fontId="31" fillId="0" borderId="0"/>
    <xf numFmtId="0" fontId="31" fillId="0" borderId="0"/>
    <xf numFmtId="0" fontId="26" fillId="0" borderId="0"/>
    <xf numFmtId="0" fontId="26" fillId="0" borderId="0"/>
    <xf numFmtId="0" fontId="21" fillId="0" borderId="0"/>
    <xf numFmtId="0" fontId="31" fillId="0" borderId="0"/>
    <xf numFmtId="0" fontId="31" fillId="0" borderId="0"/>
    <xf numFmtId="0" fontId="68" fillId="29" borderId="0" applyNumberFormat="0" applyBorder="0" applyAlignment="0" applyProtection="0"/>
    <xf numFmtId="0" fontId="68" fillId="29" borderId="0" applyNumberFormat="0" applyBorder="0" applyAlignment="0" applyProtection="0"/>
    <xf numFmtId="0" fontId="31" fillId="0" borderId="0"/>
    <xf numFmtId="0" fontId="31" fillId="0" borderId="0"/>
    <xf numFmtId="0" fontId="68" fillId="29" borderId="0" applyNumberFormat="0" applyBorder="0" applyAlignment="0" applyProtection="0"/>
    <xf numFmtId="0" fontId="68" fillId="29" borderId="0" applyNumberFormat="0" applyBorder="0" applyAlignment="0" applyProtection="0"/>
    <xf numFmtId="0" fontId="31" fillId="0" borderId="0"/>
    <xf numFmtId="0" fontId="26" fillId="0" borderId="0"/>
    <xf numFmtId="0" fontId="26" fillId="0" borderId="0"/>
    <xf numFmtId="0" fontId="68" fillId="29" borderId="0" applyNumberFormat="0" applyBorder="0" applyAlignment="0" applyProtection="0"/>
    <xf numFmtId="0" fontId="68" fillId="29" borderId="0" applyNumberFormat="0" applyBorder="0" applyAlignment="0" applyProtection="0"/>
    <xf numFmtId="0" fontId="31" fillId="0" borderId="0"/>
    <xf numFmtId="0" fontId="26" fillId="0" borderId="0"/>
    <xf numFmtId="0" fontId="26" fillId="0" borderId="0"/>
    <xf numFmtId="0" fontId="26" fillId="0" borderId="0"/>
    <xf numFmtId="0" fontId="26" fillId="0" borderId="0"/>
    <xf numFmtId="0" fontId="68" fillId="29" borderId="0" applyNumberFormat="0" applyBorder="0" applyAlignment="0" applyProtection="0"/>
    <xf numFmtId="192" fontId="26" fillId="0" borderId="0" applyFont="0" applyFill="0" applyBorder="0" applyAlignment="0" applyProtection="0"/>
    <xf numFmtId="184" fontId="26" fillId="0" borderId="0" applyFont="0" applyFill="0" applyBorder="0" applyAlignment="0" applyProtection="0"/>
    <xf numFmtId="0" fontId="23" fillId="0" borderId="0" applyNumberFormat="0" applyFill="0" applyBorder="0" applyAlignment="0" applyProtection="0"/>
    <xf numFmtId="42" fontId="26" fillId="0" borderId="0" applyFont="0" applyFill="0" applyBorder="0" applyAlignment="0" applyProtection="0"/>
    <xf numFmtId="43" fontId="26" fillId="0" borderId="0" applyFont="0" applyFill="0" applyBorder="0" applyAlignment="0" applyProtection="0"/>
    <xf numFmtId="0" fontId="21" fillId="0" borderId="0"/>
    <xf numFmtId="0" fontId="68" fillId="29" borderId="0" applyNumberFormat="0" applyBorder="0" applyAlignment="0" applyProtection="0"/>
    <xf numFmtId="0" fontId="68" fillId="29" borderId="0" applyNumberFormat="0" applyBorder="0" applyAlignment="0" applyProtection="0"/>
    <xf numFmtId="0" fontId="68" fillId="29" borderId="0" applyNumberFormat="0" applyBorder="0" applyAlignment="0" applyProtection="0"/>
    <xf numFmtId="0" fontId="68" fillId="29" borderId="0" applyNumberFormat="0" applyBorder="0" applyAlignment="0" applyProtection="0"/>
    <xf numFmtId="0" fontId="31" fillId="0" borderId="0"/>
    <xf numFmtId="0" fontId="31" fillId="0" borderId="0"/>
    <xf numFmtId="168" fontId="68" fillId="0" borderId="0" applyFont="0" applyFill="0" applyBorder="0" applyAlignment="0" applyProtection="0"/>
    <xf numFmtId="43" fontId="26" fillId="0" borderId="0" applyFont="0" applyFill="0" applyBorder="0" applyAlignment="0" applyProtection="0"/>
    <xf numFmtId="0" fontId="26" fillId="0" borderId="0"/>
    <xf numFmtId="0" fontId="26" fillId="0" borderId="0"/>
    <xf numFmtId="0" fontId="26" fillId="0" borderId="0"/>
    <xf numFmtId="0" fontId="31" fillId="0" borderId="0"/>
    <xf numFmtId="0" fontId="31" fillId="0" borderId="0"/>
    <xf numFmtId="0" fontId="68" fillId="0" borderId="0" applyNumberFormat="0" applyFont="0" applyFill="0" applyBorder="0" applyAlignment="0" applyProtection="0"/>
    <xf numFmtId="42" fontId="26" fillId="0" borderId="0" applyFont="0" applyFill="0" applyBorder="0" applyAlignment="0" applyProtection="0"/>
    <xf numFmtId="0" fontId="68" fillId="29" borderId="0" applyNumberFormat="0" applyBorder="0" applyAlignment="0" applyProtection="0"/>
    <xf numFmtId="0" fontId="68" fillId="29" borderId="0" applyNumberFormat="0" applyBorder="0" applyAlignment="0" applyProtection="0"/>
    <xf numFmtId="0" fontId="31" fillId="0" borderId="0"/>
    <xf numFmtId="0" fontId="31" fillId="0" borderId="0"/>
    <xf numFmtId="168" fontId="68" fillId="0" borderId="0" applyFont="0" applyFill="0" applyBorder="0" applyAlignment="0" applyProtection="0"/>
    <xf numFmtId="42" fontId="26" fillId="0" borderId="0" applyFont="0" applyFill="0" applyBorder="0" applyAlignment="0" applyProtection="0"/>
    <xf numFmtId="0" fontId="26" fillId="0" borderId="0"/>
    <xf numFmtId="0" fontId="26" fillId="0" borderId="0"/>
    <xf numFmtId="0" fontId="31" fillId="0" borderId="0"/>
    <xf numFmtId="0" fontId="31" fillId="0" borderId="0"/>
    <xf numFmtId="0" fontId="68" fillId="0" borderId="0" applyNumberFormat="0" applyFont="0" applyFill="0" applyBorder="0" applyAlignment="0" applyProtection="0"/>
    <xf numFmtId="0" fontId="26" fillId="0" borderId="0"/>
    <xf numFmtId="0" fontId="26" fillId="0" borderId="0"/>
    <xf numFmtId="0" fontId="31" fillId="0" borderId="0"/>
    <xf numFmtId="0" fontId="31" fillId="0" borderId="0"/>
    <xf numFmtId="168" fontId="68" fillId="0" borderId="0" applyFont="0" applyFill="0" applyBorder="0" applyAlignment="0" applyProtection="0"/>
    <xf numFmtId="42" fontId="26" fillId="0" borderId="0" applyFont="0" applyFill="0" applyBorder="0" applyAlignment="0" applyProtection="0"/>
    <xf numFmtId="0" fontId="23" fillId="0" borderId="0" applyNumberFormat="0" applyFill="0" applyBorder="0" applyAlignment="0" applyProtection="0"/>
    <xf numFmtId="42" fontId="26" fillId="0" borderId="0" applyFont="0" applyFill="0" applyBorder="0" applyAlignment="0" applyProtection="0"/>
    <xf numFmtId="43" fontId="26" fillId="0" borderId="0" applyFont="0" applyFill="0" applyBorder="0" applyAlignment="0" applyProtection="0"/>
    <xf numFmtId="0" fontId="21" fillId="0" borderId="0"/>
    <xf numFmtId="0" fontId="68" fillId="29" borderId="0" applyNumberFormat="0" applyBorder="0" applyAlignment="0" applyProtection="0"/>
    <xf numFmtId="0" fontId="68" fillId="29" borderId="0" applyNumberFormat="0" applyBorder="0" applyAlignment="0" applyProtection="0"/>
    <xf numFmtId="0" fontId="68" fillId="29" borderId="0" applyNumberFormat="0" applyBorder="0" applyAlignment="0" applyProtection="0"/>
    <xf numFmtId="0" fontId="26" fillId="0" borderId="0"/>
    <xf numFmtId="0" fontId="68" fillId="0" borderId="0" applyNumberFormat="0" applyFont="0" applyFill="0" applyBorder="0" applyAlignment="0" applyProtection="0"/>
    <xf numFmtId="0" fontId="26" fillId="0" borderId="0"/>
    <xf numFmtId="0" fontId="26" fillId="0" borderId="0"/>
    <xf numFmtId="42" fontId="26" fillId="0" borderId="0" applyFont="0" applyFill="0" applyBorder="0" applyAlignment="0" applyProtection="0"/>
    <xf numFmtId="0" fontId="31" fillId="0" borderId="0"/>
    <xf numFmtId="0" fontId="26" fillId="0" borderId="0"/>
    <xf numFmtId="0" fontId="26" fillId="0" borderId="0"/>
    <xf numFmtId="42" fontId="26" fillId="0" borderId="0" applyFont="0" applyFill="0" applyBorder="0" applyAlignment="0" applyProtection="0"/>
    <xf numFmtId="0" fontId="68" fillId="29" borderId="0" applyNumberFormat="0" applyBorder="0" applyAlignment="0" applyProtection="0"/>
    <xf numFmtId="0" fontId="31" fillId="0" borderId="0"/>
    <xf numFmtId="0" fontId="26" fillId="0" borderId="0"/>
    <xf numFmtId="0" fontId="26" fillId="0" borderId="0"/>
    <xf numFmtId="42" fontId="26" fillId="0" borderId="0" applyFont="0" applyFill="0" applyBorder="0" applyAlignment="0" applyProtection="0"/>
    <xf numFmtId="0" fontId="26" fillId="0" borderId="0"/>
    <xf numFmtId="0" fontId="31" fillId="0" borderId="0"/>
    <xf numFmtId="0" fontId="26" fillId="0" borderId="0"/>
    <xf numFmtId="0" fontId="23" fillId="0" borderId="0" applyNumberFormat="0" applyFill="0" applyBorder="0" applyAlignment="0" applyProtection="0"/>
    <xf numFmtId="42" fontId="26" fillId="0" borderId="0" applyFont="0" applyFill="0" applyBorder="0" applyAlignment="0" applyProtection="0"/>
    <xf numFmtId="43" fontId="26" fillId="0" borderId="0" applyFont="0" applyFill="0" applyBorder="0" applyAlignment="0" applyProtection="0"/>
    <xf numFmtId="0" fontId="68" fillId="29" borderId="0" applyNumberFormat="0" applyBorder="0" applyAlignment="0" applyProtection="0"/>
    <xf numFmtId="0" fontId="26" fillId="0" borderId="0"/>
    <xf numFmtId="0" fontId="26" fillId="0" borderId="0"/>
    <xf numFmtId="0" fontId="68" fillId="0" borderId="0" applyNumberFormat="0" applyFont="0" applyFill="0" applyBorder="0" applyAlignment="0" applyProtection="0"/>
    <xf numFmtId="0" fontId="26" fillId="0" borderId="0"/>
    <xf numFmtId="0" fontId="26" fillId="0" borderId="0"/>
    <xf numFmtId="0" fontId="23" fillId="0" borderId="0" applyNumberFormat="0" applyFill="0" applyBorder="0" applyAlignment="0" applyProtection="0"/>
    <xf numFmtId="168" fontId="68" fillId="0" borderId="0" applyFont="0" applyFill="0" applyBorder="0" applyAlignment="0" applyProtection="0"/>
    <xf numFmtId="0" fontId="31" fillId="0" borderId="0"/>
    <xf numFmtId="0" fontId="23" fillId="0" borderId="0" applyNumberFormat="0" applyFill="0" applyBorder="0" applyAlignment="0" applyProtection="0"/>
    <xf numFmtId="42" fontId="26" fillId="0" borderId="0" applyFont="0" applyFill="0" applyBorder="0" applyAlignment="0" applyProtection="0"/>
    <xf numFmtId="43" fontId="26" fillId="0" borderId="0" applyFont="0" applyFill="0" applyBorder="0" applyAlignment="0" applyProtection="0"/>
    <xf numFmtId="0" fontId="26" fillId="0" borderId="0"/>
    <xf numFmtId="0" fontId="68" fillId="29" borderId="0" applyNumberFormat="0" applyBorder="0" applyAlignment="0" applyProtection="0"/>
    <xf numFmtId="0" fontId="26" fillId="0" borderId="0"/>
    <xf numFmtId="0" fontId="23" fillId="0" borderId="0" applyNumberFormat="0" applyFill="0" applyBorder="0" applyAlignment="0" applyProtection="0"/>
    <xf numFmtId="0" fontId="26" fillId="0" borderId="0"/>
    <xf numFmtId="0" fontId="68" fillId="0" borderId="0" applyNumberFormat="0" applyFont="0" applyFill="0" applyBorder="0" applyAlignment="0" applyProtection="0"/>
    <xf numFmtId="0" fontId="26" fillId="0" borderId="0"/>
    <xf numFmtId="0" fontId="23" fillId="0" borderId="0" applyNumberFormat="0" applyFill="0" applyBorder="0" applyAlignment="0" applyProtection="0"/>
    <xf numFmtId="168" fontId="68" fillId="0" borderId="0" applyFont="0" applyFill="0" applyBorder="0" applyAlignment="0" applyProtection="0"/>
    <xf numFmtId="0" fontId="26" fillId="0" borderId="0"/>
    <xf numFmtId="42" fontId="26" fillId="0" borderId="0" applyFont="0" applyFill="0" applyBorder="0" applyAlignment="0" applyProtection="0"/>
    <xf numFmtId="43" fontId="26" fillId="0" borderId="0" applyFont="0" applyFill="0" applyBorder="0" applyAlignment="0" applyProtection="0"/>
    <xf numFmtId="0" fontId="26" fillId="0" borderId="0"/>
    <xf numFmtId="0" fontId="68" fillId="29" borderId="0" applyNumberFormat="0" applyBorder="0" applyAlignment="0" applyProtection="0"/>
    <xf numFmtId="0" fontId="26" fillId="0" borderId="0"/>
    <xf numFmtId="0" fontId="68" fillId="0" borderId="0" applyNumberFormat="0" applyFont="0" applyFill="0" applyBorder="0" applyAlignment="0" applyProtection="0"/>
    <xf numFmtId="0" fontId="26" fillId="0" borderId="0"/>
    <xf numFmtId="42" fontId="26" fillId="0" borderId="0" applyFont="0" applyFill="0" applyBorder="0" applyAlignment="0" applyProtection="0"/>
    <xf numFmtId="43" fontId="26" fillId="0" borderId="0" applyFont="0" applyFill="0" applyBorder="0" applyAlignment="0" applyProtection="0"/>
    <xf numFmtId="0" fontId="21" fillId="0" borderId="0"/>
    <xf numFmtId="0" fontId="68" fillId="29" borderId="0" applyNumberFormat="0" applyBorder="0" applyAlignment="0" applyProtection="0"/>
    <xf numFmtId="168" fontId="68" fillId="0" borderId="0" applyFont="0" applyFill="0" applyBorder="0" applyAlignment="0" applyProtection="0"/>
    <xf numFmtId="43" fontId="26" fillId="0" borderId="0" applyFont="0" applyFill="0" applyBorder="0" applyAlignment="0" applyProtection="0"/>
    <xf numFmtId="0" fontId="26" fillId="0" borderId="0"/>
    <xf numFmtId="0" fontId="31" fillId="0" borderId="0"/>
    <xf numFmtId="0" fontId="31" fillId="0" borderId="0"/>
    <xf numFmtId="0" fontId="26" fillId="0" borderId="0"/>
    <xf numFmtId="43" fontId="26" fillId="0" borderId="0" applyFont="0" applyFill="0" applyBorder="0" applyAlignment="0" applyProtection="0"/>
    <xf numFmtId="43" fontId="26" fillId="0" borderId="0" applyFont="0" applyFill="0" applyBorder="0" applyAlignment="0" applyProtection="0"/>
    <xf numFmtId="0" fontId="26" fillId="0" borderId="0"/>
    <xf numFmtId="0" fontId="26" fillId="0" borderId="0"/>
    <xf numFmtId="0" fontId="21" fillId="0" borderId="0"/>
    <xf numFmtId="0" fontId="68" fillId="29" borderId="0" applyNumberFormat="0" applyBorder="0" applyAlignment="0" applyProtection="0"/>
    <xf numFmtId="168" fontId="68" fillId="0" borderId="0" applyFont="0" applyFill="0" applyBorder="0" applyAlignment="0" applyProtection="0"/>
    <xf numFmtId="42" fontId="26" fillId="0" borderId="0" applyFont="0" applyFill="0" applyBorder="0" applyAlignment="0" applyProtection="0"/>
    <xf numFmtId="0" fontId="26" fillId="0" borderId="0"/>
    <xf numFmtId="168" fontId="68" fillId="0" borderId="0" applyFont="0" applyFill="0" applyBorder="0" applyAlignment="0" applyProtection="0"/>
    <xf numFmtId="0" fontId="31" fillId="0" borderId="0"/>
    <xf numFmtId="0" fontId="68" fillId="25" borderId="0" applyNumberFormat="0" applyBorder="0" applyAlignment="0" applyProtection="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31" fillId="0" borderId="0"/>
    <xf numFmtId="0" fontId="26" fillId="0" borderId="0"/>
    <xf numFmtId="0" fontId="31" fillId="0" borderId="0"/>
    <xf numFmtId="0" fontId="31" fillId="0" borderId="0"/>
    <xf numFmtId="0" fontId="31" fillId="0" borderId="0"/>
    <xf numFmtId="0" fontId="68" fillId="35" borderId="0" applyNumberFormat="0" applyBorder="0" applyAlignment="0" applyProtection="0"/>
    <xf numFmtId="0" fontId="23" fillId="0" borderId="0" applyNumberFormat="0" applyFill="0" applyBorder="0" applyAlignment="0" applyProtection="0"/>
    <xf numFmtId="184" fontId="221" fillId="0" borderId="0" applyNumberFormat="0" applyFill="0" applyBorder="0" applyAlignment="0" applyProtection="0">
      <alignment vertical="top"/>
      <protection locked="0"/>
    </xf>
    <xf numFmtId="0" fontId="68" fillId="25" borderId="0" applyNumberFormat="0" applyBorder="0" applyAlignment="0" applyProtection="0"/>
    <xf numFmtId="168" fontId="26" fillId="0" borderId="0" applyFont="0" applyFill="0" applyBorder="0" applyAlignment="0" applyProtection="0"/>
    <xf numFmtId="168" fontId="68" fillId="0" borderId="0" applyFont="0" applyFill="0" applyBorder="0" applyAlignment="0" applyProtection="0"/>
    <xf numFmtId="43" fontId="68" fillId="0" borderId="0" applyFont="0" applyFill="0" applyBorder="0" applyAlignment="0" applyProtection="0"/>
    <xf numFmtId="0" fontId="26" fillId="0" borderId="0"/>
    <xf numFmtId="0" fontId="26" fillId="0" borderId="0"/>
    <xf numFmtId="0" fontId="31" fillId="0" borderId="0"/>
    <xf numFmtId="0" fontId="68" fillId="25" borderId="0" applyNumberFormat="0" applyBorder="0" applyAlignment="0" applyProtection="0"/>
    <xf numFmtId="0" fontId="31" fillId="0" borderId="0"/>
    <xf numFmtId="0" fontId="31" fillId="0" borderId="0"/>
    <xf numFmtId="0" fontId="26" fillId="0" borderId="0"/>
    <xf numFmtId="0" fontId="31" fillId="0" borderId="0"/>
    <xf numFmtId="0" fontId="68" fillId="25" borderId="0" applyNumberFormat="0" applyBorder="0" applyAlignment="0" applyProtection="0"/>
    <xf numFmtId="0" fontId="31" fillId="0" borderId="0"/>
    <xf numFmtId="0" fontId="26" fillId="0" borderId="0"/>
    <xf numFmtId="0" fontId="26" fillId="0" borderId="0"/>
    <xf numFmtId="0" fontId="26" fillId="0" borderId="0"/>
    <xf numFmtId="0" fontId="31" fillId="0" borderId="0"/>
    <xf numFmtId="0" fontId="68" fillId="25" borderId="0" applyNumberFormat="0" applyBorder="0" applyAlignment="0" applyProtection="0"/>
    <xf numFmtId="0" fontId="31" fillId="0" borderId="0"/>
    <xf numFmtId="0" fontId="26" fillId="0" borderId="0"/>
    <xf numFmtId="0" fontId="26" fillId="0" borderId="0"/>
    <xf numFmtId="0" fontId="31" fillId="0" borderId="0"/>
    <xf numFmtId="0" fontId="68" fillId="25" borderId="0" applyNumberFormat="0" applyBorder="0" applyAlignment="0" applyProtection="0"/>
    <xf numFmtId="0" fontId="26" fillId="0" borderId="0"/>
    <xf numFmtId="0" fontId="26" fillId="0" borderId="0"/>
    <xf numFmtId="0" fontId="26" fillId="0" borderId="0"/>
    <xf numFmtId="0" fontId="31" fillId="0" borderId="0"/>
    <xf numFmtId="0" fontId="26" fillId="0" borderId="0"/>
    <xf numFmtId="0" fontId="26" fillId="0" borderId="0"/>
    <xf numFmtId="0" fontId="31" fillId="0" borderId="0"/>
    <xf numFmtId="0" fontId="31" fillId="0" borderId="0"/>
    <xf numFmtId="0" fontId="26" fillId="0" borderId="0"/>
    <xf numFmtId="0" fontId="26" fillId="0" borderId="0"/>
    <xf numFmtId="42" fontId="68" fillId="0" borderId="0" applyFont="0" applyFill="0" applyBorder="0" applyAlignment="0" applyProtection="0"/>
    <xf numFmtId="168" fontId="26" fillId="0" borderId="0" applyFont="0" applyFill="0" applyBorder="0" applyAlignment="0" applyProtection="0"/>
    <xf numFmtId="0" fontId="31" fillId="0" borderId="0"/>
    <xf numFmtId="0" fontId="68" fillId="25" borderId="0" applyNumberFormat="0" applyBorder="0" applyAlignment="0" applyProtection="0"/>
    <xf numFmtId="0" fontId="26" fillId="0" borderId="0"/>
    <xf numFmtId="0" fontId="26" fillId="0" borderId="0"/>
    <xf numFmtId="0" fontId="31" fillId="0" borderId="0"/>
    <xf numFmtId="0" fontId="68" fillId="25" borderId="0" applyNumberFormat="0" applyBorder="0" applyAlignment="0" applyProtection="0"/>
    <xf numFmtId="0" fontId="26" fillId="0" borderId="0"/>
    <xf numFmtId="0" fontId="26" fillId="0" borderId="0"/>
    <xf numFmtId="0" fontId="26" fillId="0" borderId="0"/>
    <xf numFmtId="0" fontId="26" fillId="0" borderId="0"/>
    <xf numFmtId="0" fontId="26" fillId="0" borderId="0"/>
    <xf numFmtId="0" fontId="26" fillId="0" borderId="0"/>
    <xf numFmtId="0" fontId="31" fillId="0" borderId="0"/>
    <xf numFmtId="0" fontId="31" fillId="0" borderId="0"/>
    <xf numFmtId="0" fontId="68" fillId="25" borderId="0" applyNumberFormat="0" applyBorder="0" applyAlignment="0" applyProtection="0"/>
    <xf numFmtId="42" fontId="68" fillId="0" borderId="0" applyFont="0" applyFill="0" applyBorder="0" applyAlignment="0" applyProtection="0"/>
    <xf numFmtId="0" fontId="26" fillId="0" borderId="0"/>
    <xf numFmtId="0" fontId="26" fillId="0" borderId="0"/>
    <xf numFmtId="0" fontId="31" fillId="0" borderId="0"/>
    <xf numFmtId="0" fontId="31" fillId="0" borderId="0"/>
    <xf numFmtId="0" fontId="26" fillId="0" borderId="0"/>
    <xf numFmtId="0" fontId="68" fillId="25" borderId="0" applyNumberFormat="0" applyBorder="0" applyAlignment="0" applyProtection="0"/>
    <xf numFmtId="168" fontId="68" fillId="0" borderId="0" applyFont="0" applyFill="0" applyBorder="0" applyAlignment="0" applyProtection="0"/>
    <xf numFmtId="0" fontId="31" fillId="0" borderId="0"/>
    <xf numFmtId="0" fontId="68" fillId="25" borderId="0" applyNumberFormat="0" applyBorder="0" applyAlignment="0" applyProtection="0"/>
    <xf numFmtId="0" fontId="31" fillId="0" borderId="0"/>
    <xf numFmtId="0" fontId="68" fillId="25" borderId="0" applyNumberFormat="0" applyBorder="0" applyAlignment="0" applyProtection="0"/>
    <xf numFmtId="0" fontId="26" fillId="0" borderId="0"/>
    <xf numFmtId="42" fontId="68" fillId="0" borderId="0" applyFont="0" applyFill="0" applyBorder="0" applyAlignment="0" applyProtection="0"/>
    <xf numFmtId="0" fontId="26" fillId="0" borderId="0"/>
    <xf numFmtId="0" fontId="26" fillId="0" borderId="0"/>
    <xf numFmtId="0" fontId="26" fillId="0" borderId="0"/>
    <xf numFmtId="0" fontId="31" fillId="0" borderId="0"/>
    <xf numFmtId="0" fontId="68" fillId="25" borderId="0" applyNumberFormat="0" applyBorder="0" applyAlignment="0" applyProtection="0"/>
    <xf numFmtId="0" fontId="26" fillId="0" borderId="0"/>
    <xf numFmtId="0" fontId="26" fillId="0" borderId="0"/>
    <xf numFmtId="0" fontId="26" fillId="0" borderId="0"/>
    <xf numFmtId="0" fontId="26" fillId="0" borderId="0"/>
    <xf numFmtId="0" fontId="31" fillId="0" borderId="0"/>
    <xf numFmtId="0" fontId="31" fillId="0" borderId="0"/>
    <xf numFmtId="0" fontId="26" fillId="0" borderId="0"/>
    <xf numFmtId="0" fontId="31" fillId="0" borderId="0"/>
    <xf numFmtId="0" fontId="26" fillId="0" borderId="0"/>
    <xf numFmtId="0" fontId="26" fillId="0" borderId="0"/>
    <xf numFmtId="42" fontId="68" fillId="0" borderId="0" applyFont="0" applyFill="0" applyBorder="0" applyAlignment="0" applyProtection="0"/>
    <xf numFmtId="0" fontId="26" fillId="0" borderId="0"/>
    <xf numFmtId="0" fontId="26" fillId="0" borderId="0"/>
    <xf numFmtId="0" fontId="68" fillId="25" borderId="0" applyNumberFormat="0" applyBorder="0" applyAlignment="0" applyProtection="0"/>
    <xf numFmtId="0" fontId="31" fillId="0" borderId="0"/>
    <xf numFmtId="0" fontId="68" fillId="25" borderId="0" applyNumberFormat="0" applyBorder="0" applyAlignment="0" applyProtection="0"/>
    <xf numFmtId="0" fontId="26" fillId="0" borderId="0"/>
    <xf numFmtId="0" fontId="26" fillId="0" borderId="0"/>
    <xf numFmtId="0" fontId="68" fillId="25" borderId="0" applyNumberFormat="0" applyBorder="0" applyAlignment="0" applyProtection="0"/>
    <xf numFmtId="0" fontId="26" fillId="0" borderId="0" applyNumberFormat="0"/>
    <xf numFmtId="0" fontId="26" fillId="0" borderId="0"/>
    <xf numFmtId="0" fontId="26" fillId="0" borderId="0"/>
    <xf numFmtId="0" fontId="26" fillId="0" borderId="0"/>
    <xf numFmtId="0" fontId="26" fillId="0" borderId="0"/>
    <xf numFmtId="0" fontId="31" fillId="0" borderId="0"/>
    <xf numFmtId="0" fontId="26" fillId="0" borderId="0" applyFont="0" applyFill="0" applyBorder="0" applyAlignment="0" applyProtection="0"/>
    <xf numFmtId="0" fontId="68" fillId="25" borderId="0" applyNumberFormat="0" applyBorder="0" applyAlignment="0" applyProtection="0"/>
    <xf numFmtId="0" fontId="68" fillId="25" borderId="0" applyNumberFormat="0" applyBorder="0" applyAlignment="0" applyProtection="0"/>
    <xf numFmtId="0" fontId="68" fillId="25" borderId="0" applyNumberFormat="0" applyBorder="0" applyAlignment="0" applyProtection="0"/>
    <xf numFmtId="0" fontId="68" fillId="25" borderId="0" applyNumberFormat="0" applyBorder="0" applyAlignment="0" applyProtection="0"/>
    <xf numFmtId="0" fontId="26" fillId="0" borderId="0"/>
    <xf numFmtId="0" fontId="26" fillId="0" borderId="0"/>
    <xf numFmtId="0" fontId="26" fillId="0" borderId="0"/>
    <xf numFmtId="0" fontId="68" fillId="25" borderId="0" applyNumberFormat="0" applyBorder="0" applyAlignment="0" applyProtection="0"/>
    <xf numFmtId="0" fontId="68" fillId="25" borderId="0" applyNumberFormat="0" applyBorder="0" applyAlignment="0" applyProtection="0"/>
    <xf numFmtId="42" fontId="68" fillId="0" borderId="0" applyFont="0" applyFill="0" applyBorder="0" applyAlignment="0" applyProtection="0"/>
    <xf numFmtId="0" fontId="68" fillId="25" borderId="0" applyNumberFormat="0" applyBorder="0" applyAlignment="0" applyProtection="0"/>
    <xf numFmtId="0" fontId="68" fillId="25" borderId="0" applyNumberFormat="0" applyBorder="0" applyAlignment="0" applyProtection="0"/>
    <xf numFmtId="0" fontId="26" fillId="0" borderId="0"/>
    <xf numFmtId="0" fontId="26" fillId="0" borderId="0"/>
    <xf numFmtId="43" fontId="21" fillId="0" borderId="0" applyFont="0" applyFill="0" applyBorder="0" applyAlignment="0" applyProtection="0"/>
    <xf numFmtId="0" fontId="26" fillId="0" borderId="0"/>
    <xf numFmtId="0" fontId="26" fillId="0" borderId="0"/>
    <xf numFmtId="0" fontId="26" fillId="0" borderId="0"/>
    <xf numFmtId="0" fontId="26" fillId="0" borderId="0"/>
    <xf numFmtId="0" fontId="68" fillId="25" borderId="0" applyNumberFormat="0" applyBorder="0" applyAlignment="0" applyProtection="0"/>
    <xf numFmtId="0" fontId="68" fillId="25" borderId="0" applyNumberFormat="0" applyBorder="0" applyAlignment="0" applyProtection="0"/>
    <xf numFmtId="42" fontId="68" fillId="0" borderId="0" applyFont="0" applyFill="0" applyBorder="0" applyAlignment="0" applyProtection="0"/>
    <xf numFmtId="0" fontId="68" fillId="25" borderId="0" applyNumberFormat="0" applyBorder="0" applyAlignment="0" applyProtection="0"/>
    <xf numFmtId="0" fontId="68" fillId="25" borderId="0" applyNumberFormat="0" applyBorder="0" applyAlignment="0" applyProtection="0"/>
    <xf numFmtId="42" fontId="26" fillId="0" borderId="0" applyFont="0" applyFill="0" applyBorder="0" applyAlignment="0" applyProtection="0"/>
    <xf numFmtId="0" fontId="68" fillId="25" borderId="0" applyNumberFormat="0" applyBorder="0" applyAlignment="0" applyProtection="0"/>
    <xf numFmtId="0" fontId="68" fillId="25" borderId="0" applyNumberFormat="0" applyBorder="0" applyAlignment="0" applyProtection="0"/>
    <xf numFmtId="0" fontId="26" fillId="0" borderId="0"/>
    <xf numFmtId="0" fontId="26" fillId="0" borderId="0"/>
    <xf numFmtId="0" fontId="68" fillId="0" borderId="0" applyNumberFormat="0" applyFont="0" applyFill="0" applyBorder="0" applyAlignment="0" applyProtection="0"/>
    <xf numFmtId="0" fontId="26" fillId="0" borderId="0"/>
    <xf numFmtId="0" fontId="26" fillId="0" borderId="0"/>
    <xf numFmtId="0" fontId="31" fillId="0" borderId="0"/>
    <xf numFmtId="42" fontId="26" fillId="0" borderId="0" applyFont="0" applyFill="0" applyBorder="0" applyAlignment="0" applyProtection="0"/>
    <xf numFmtId="0" fontId="68" fillId="25" borderId="0" applyNumberFormat="0" applyBorder="0" applyAlignment="0" applyProtection="0"/>
    <xf numFmtId="0" fontId="68" fillId="25" borderId="0" applyNumberFormat="0" applyBorder="0" applyAlignment="0" applyProtection="0"/>
    <xf numFmtId="0" fontId="26" fillId="0" borderId="0"/>
    <xf numFmtId="0" fontId="26" fillId="0" borderId="0"/>
    <xf numFmtId="42" fontId="26" fillId="0" borderId="0" applyFont="0" applyFill="0" applyBorder="0" applyAlignment="0" applyProtection="0"/>
    <xf numFmtId="0" fontId="26" fillId="0" borderId="0"/>
    <xf numFmtId="0" fontId="26" fillId="0" borderId="0"/>
    <xf numFmtId="0" fontId="26" fillId="0" borderId="0"/>
    <xf numFmtId="0" fontId="26" fillId="0" borderId="0"/>
    <xf numFmtId="0" fontId="26" fillId="0" borderId="0"/>
    <xf numFmtId="0" fontId="31" fillId="0" borderId="0"/>
    <xf numFmtId="0" fontId="31" fillId="0" borderId="0"/>
    <xf numFmtId="0" fontId="68" fillId="25" borderId="0" applyNumberFormat="0" applyBorder="0" applyAlignment="0" applyProtection="0"/>
    <xf numFmtId="0" fontId="68" fillId="25" borderId="0" applyNumberFormat="0" applyBorder="0" applyAlignment="0" applyProtection="0"/>
    <xf numFmtId="0" fontId="68" fillId="25" borderId="0" applyNumberFormat="0" applyBorder="0" applyAlignment="0" applyProtection="0"/>
    <xf numFmtId="0" fontId="68" fillId="25" borderId="0" applyNumberFormat="0" applyBorder="0" applyAlignment="0" applyProtection="0"/>
    <xf numFmtId="0" fontId="31" fillId="0" borderId="0"/>
    <xf numFmtId="43" fontId="26" fillId="0" borderId="0" applyFont="0" applyFill="0" applyBorder="0" applyAlignment="0" applyProtection="0"/>
    <xf numFmtId="0" fontId="68" fillId="25" borderId="0" applyNumberFormat="0" applyBorder="0" applyAlignment="0" applyProtection="0"/>
    <xf numFmtId="0" fontId="68" fillId="25" borderId="0" applyNumberFormat="0" applyBorder="0" applyAlignment="0" applyProtection="0"/>
    <xf numFmtId="0" fontId="21" fillId="0" borderId="0"/>
    <xf numFmtId="0" fontId="69" fillId="0" borderId="0" applyNumberFormat="0" applyFill="0" applyBorder="0" applyAlignment="0" applyProtection="0"/>
    <xf numFmtId="0" fontId="31" fillId="0" borderId="0"/>
    <xf numFmtId="0" fontId="31" fillId="0" borderId="0"/>
    <xf numFmtId="0" fontId="26" fillId="0" borderId="0"/>
    <xf numFmtId="0" fontId="26" fillId="0" borderId="0"/>
    <xf numFmtId="0" fontId="26" fillId="0" borderId="0"/>
    <xf numFmtId="0" fontId="26" fillId="0" borderId="0"/>
    <xf numFmtId="0" fontId="26" fillId="0" borderId="0"/>
    <xf numFmtId="43" fontId="26" fillId="0" borderId="0" applyFont="0" applyFill="0" applyBorder="0" applyAlignment="0" applyProtection="0"/>
    <xf numFmtId="0" fontId="68" fillId="25" borderId="0" applyNumberFormat="0" applyBorder="0" applyAlignment="0" applyProtection="0"/>
    <xf numFmtId="0" fontId="68" fillId="25" borderId="0" applyNumberFormat="0" applyBorder="0" applyAlignment="0" applyProtection="0"/>
    <xf numFmtId="0" fontId="21" fillId="0" borderId="0"/>
    <xf numFmtId="0" fontId="21" fillId="0" borderId="0"/>
    <xf numFmtId="0" fontId="31" fillId="0" borderId="0"/>
    <xf numFmtId="0" fontId="31" fillId="0" borderId="0"/>
    <xf numFmtId="0" fontId="31" fillId="0" borderId="0"/>
    <xf numFmtId="0" fontId="26" fillId="0" borderId="0"/>
    <xf numFmtId="0" fontId="26" fillId="0" borderId="0"/>
    <xf numFmtId="0" fontId="26" fillId="0" borderId="0"/>
    <xf numFmtId="0" fontId="26" fillId="0" borderId="0"/>
    <xf numFmtId="42" fontId="26" fillId="0" borderId="0" applyFont="0" applyFill="0" applyBorder="0" applyAlignment="0" applyProtection="0"/>
    <xf numFmtId="43" fontId="26" fillId="0" borderId="0" applyFont="0" applyFill="0" applyBorder="0" applyAlignment="0" applyProtection="0"/>
    <xf numFmtId="0" fontId="26" fillId="0" borderId="0"/>
    <xf numFmtId="0" fontId="26" fillId="0" borderId="0"/>
    <xf numFmtId="0" fontId="68" fillId="25" borderId="0" applyNumberFormat="0" applyBorder="0" applyAlignment="0" applyProtection="0"/>
    <xf numFmtId="0" fontId="68" fillId="25" borderId="0" applyNumberFormat="0" applyBorder="0" applyAlignment="0" applyProtection="0"/>
    <xf numFmtId="0" fontId="68" fillId="25" borderId="0" applyNumberFormat="0" applyBorder="0" applyAlignment="0" applyProtection="0"/>
    <xf numFmtId="0" fontId="68" fillId="25" borderId="0" applyNumberFormat="0" applyBorder="0" applyAlignment="0" applyProtection="0"/>
    <xf numFmtId="0" fontId="31" fillId="0" borderId="0"/>
    <xf numFmtId="0" fontId="68" fillId="25" borderId="0" applyNumberFormat="0" applyBorder="0" applyAlignment="0" applyProtection="0"/>
    <xf numFmtId="0" fontId="68" fillId="25" borderId="0" applyNumberFormat="0" applyBorder="0" applyAlignment="0" applyProtection="0"/>
    <xf numFmtId="0" fontId="21" fillId="0" borderId="0"/>
    <xf numFmtId="0" fontId="26" fillId="0" borderId="0"/>
    <xf numFmtId="0" fontId="21" fillId="0" borderId="0"/>
    <xf numFmtId="0" fontId="21" fillId="0" borderId="0"/>
    <xf numFmtId="0" fontId="26" fillId="0" borderId="0"/>
    <xf numFmtId="0" fontId="26" fillId="0" borderId="0"/>
    <xf numFmtId="0" fontId="26" fillId="0" borderId="0"/>
    <xf numFmtId="0" fontId="68" fillId="25" borderId="0" applyNumberFormat="0" applyBorder="0" applyAlignment="0" applyProtection="0"/>
    <xf numFmtId="0" fontId="68" fillId="25" borderId="0" applyNumberFormat="0" applyBorder="0" applyAlignment="0" applyProtection="0"/>
    <xf numFmtId="0" fontId="26" fillId="0" borderId="0"/>
    <xf numFmtId="0" fontId="21" fillId="0" borderId="0"/>
    <xf numFmtId="0" fontId="26" fillId="0" borderId="0"/>
    <xf numFmtId="0" fontId="26" fillId="0" borderId="0"/>
    <xf numFmtId="0" fontId="26" fillId="0" borderId="0"/>
    <xf numFmtId="0" fontId="26" fillId="0" borderId="0"/>
    <xf numFmtId="0" fontId="26" fillId="0" borderId="0"/>
    <xf numFmtId="0" fontId="26" fillId="0" borderId="0"/>
    <xf numFmtId="0" fontId="68" fillId="25" borderId="0" applyNumberFormat="0" applyBorder="0" applyAlignment="0" applyProtection="0"/>
    <xf numFmtId="0" fontId="68" fillId="25" borderId="0" applyNumberFormat="0" applyBorder="0" applyAlignment="0" applyProtection="0"/>
    <xf numFmtId="0" fontId="68" fillId="25" borderId="0" applyNumberFormat="0" applyBorder="0" applyAlignment="0" applyProtection="0"/>
    <xf numFmtId="0" fontId="68" fillId="25" borderId="0" applyNumberFormat="0" applyBorder="0" applyAlignment="0" applyProtection="0"/>
    <xf numFmtId="0" fontId="26" fillId="0" borderId="0"/>
    <xf numFmtId="0" fontId="26" fillId="0" borderId="0"/>
    <xf numFmtId="0" fontId="26" fillId="0" borderId="0"/>
    <xf numFmtId="0" fontId="26" fillId="0" borderId="0"/>
    <xf numFmtId="42" fontId="26" fillId="0" borderId="0" applyFont="0" applyFill="0" applyBorder="0" applyAlignment="0" applyProtection="0"/>
    <xf numFmtId="0" fontId="31" fillId="0" borderId="0"/>
    <xf numFmtId="0" fontId="26" fillId="0" borderId="0"/>
    <xf numFmtId="0" fontId="26" fillId="0" borderId="0"/>
    <xf numFmtId="0" fontId="68" fillId="112" borderId="0" applyNumberFormat="0" applyBorder="0" applyAlignment="0" applyProtection="0"/>
    <xf numFmtId="0" fontId="21" fillId="8" borderId="0" applyNumberFormat="0" applyBorder="0" applyAlignment="0" applyProtection="0"/>
    <xf numFmtId="0" fontId="26" fillId="0" borderId="0"/>
    <xf numFmtId="0" fontId="26" fillId="0" borderId="0"/>
    <xf numFmtId="0" fontId="68" fillId="96" borderId="0" applyNumberFormat="0" applyBorder="0" applyAlignment="0" applyProtection="0"/>
    <xf numFmtId="168" fontId="68" fillId="0" borderId="0" applyFont="0" applyFill="0" applyBorder="0" applyAlignment="0" applyProtection="0"/>
    <xf numFmtId="0" fontId="68" fillId="25" borderId="0" applyNumberFormat="0" applyBorder="0" applyAlignment="0" applyProtection="0"/>
    <xf numFmtId="0" fontId="26" fillId="0" borderId="0"/>
    <xf numFmtId="0" fontId="31" fillId="0" borderId="0"/>
    <xf numFmtId="0" fontId="31" fillId="0" borderId="0"/>
    <xf numFmtId="0" fontId="68" fillId="25" borderId="0" applyNumberFormat="0" applyBorder="0" applyAlignment="0" applyProtection="0"/>
    <xf numFmtId="0" fontId="26" fillId="0" borderId="0"/>
    <xf numFmtId="0" fontId="26" fillId="0" borderId="0"/>
    <xf numFmtId="0" fontId="26" fillId="0" borderId="0"/>
    <xf numFmtId="0" fontId="26" fillId="0" borderId="0"/>
    <xf numFmtId="0" fontId="31" fillId="0" borderId="0"/>
    <xf numFmtId="0" fontId="26" fillId="0" borderId="0"/>
    <xf numFmtId="0" fontId="26" fillId="0" borderId="0"/>
    <xf numFmtId="0" fontId="26" fillId="0" borderId="0"/>
    <xf numFmtId="0" fontId="68" fillId="25" borderId="0" applyNumberFormat="0" applyBorder="0" applyAlignment="0" applyProtection="0"/>
    <xf numFmtId="0" fontId="31" fillId="0" borderId="0"/>
    <xf numFmtId="168" fontId="26" fillId="0" borderId="0" applyFont="0" applyFill="0" applyBorder="0" applyAlignment="0" applyProtection="0"/>
    <xf numFmtId="0" fontId="68" fillId="96" borderId="0" applyNumberFormat="0" applyBorder="0" applyAlignment="0" applyProtection="0"/>
    <xf numFmtId="0" fontId="26" fillId="0" borderId="0"/>
    <xf numFmtId="0" fontId="68" fillId="25" borderId="0" applyNumberFormat="0" applyBorder="0" applyAlignment="0" applyProtection="0"/>
    <xf numFmtId="0" fontId="26" fillId="0" borderId="0"/>
    <xf numFmtId="0" fontId="68" fillId="25" borderId="0" applyNumberFormat="0" applyBorder="0" applyAlignment="0" applyProtection="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31" fillId="0" borderId="0"/>
    <xf numFmtId="0" fontId="133" fillId="84" borderId="0" applyNumberFormat="0" applyBorder="0" applyAlignment="0" applyProtection="0"/>
    <xf numFmtId="0" fontId="31" fillId="0" borderId="0"/>
    <xf numFmtId="42" fontId="68" fillId="0" borderId="0" applyFont="0" applyFill="0" applyBorder="0" applyAlignment="0" applyProtection="0"/>
    <xf numFmtId="42" fontId="21" fillId="0" borderId="0" applyFont="0" applyFill="0" applyBorder="0" applyAlignment="0" applyProtection="0"/>
    <xf numFmtId="43" fontId="26" fillId="0" borderId="0" applyFont="0" applyFill="0" applyBorder="0" applyAlignment="0" applyProtection="0"/>
    <xf numFmtId="0" fontId="31" fillId="0" borderId="0"/>
    <xf numFmtId="0" fontId="26" fillId="0" borderId="0"/>
    <xf numFmtId="0" fontId="31" fillId="0" borderId="0"/>
    <xf numFmtId="0" fontId="31" fillId="0" borderId="0"/>
    <xf numFmtId="0" fontId="31" fillId="0" borderId="0"/>
    <xf numFmtId="0" fontId="68" fillId="25" borderId="0" applyNumberFormat="0" applyBorder="0" applyAlignment="0" applyProtection="0"/>
    <xf numFmtId="0" fontId="26" fillId="0" borderId="0"/>
    <xf numFmtId="42" fontId="26" fillId="0" borderId="0" applyFont="0" applyFill="0" applyBorder="0" applyAlignment="0" applyProtection="0"/>
    <xf numFmtId="0" fontId="31" fillId="0" borderId="0"/>
    <xf numFmtId="0" fontId="26" fillId="0" borderId="0"/>
    <xf numFmtId="0" fontId="26" fillId="0" borderId="0"/>
    <xf numFmtId="0" fontId="68" fillId="25" borderId="0" applyNumberFormat="0" applyBorder="0" applyAlignment="0" applyProtection="0"/>
    <xf numFmtId="0" fontId="75" fillId="63" borderId="57" applyNumberFormat="0" applyAlignment="0" applyProtection="0"/>
    <xf numFmtId="43" fontId="26" fillId="0" borderId="0" applyFont="0" applyFill="0" applyBorder="0" applyAlignment="0" applyProtection="0"/>
    <xf numFmtId="0" fontId="26" fillId="0" borderId="0"/>
    <xf numFmtId="0" fontId="26" fillId="0" borderId="0"/>
    <xf numFmtId="0" fontId="68" fillId="25" borderId="0" applyNumberFormat="0" applyBorder="0" applyAlignment="0" applyProtection="0"/>
    <xf numFmtId="0" fontId="26" fillId="0" borderId="0"/>
    <xf numFmtId="0" fontId="26" fillId="0" borderId="0"/>
    <xf numFmtId="0" fontId="26" fillId="0" borderId="0"/>
    <xf numFmtId="0" fontId="26" fillId="0" borderId="0"/>
    <xf numFmtId="0" fontId="31" fillId="0" borderId="0"/>
    <xf numFmtId="42" fontId="21" fillId="0" borderId="0" applyFont="0" applyFill="0" applyBorder="0" applyAlignment="0" applyProtection="0"/>
    <xf numFmtId="42" fontId="26" fillId="0" borderId="0" applyFont="0" applyFill="0" applyBorder="0" applyAlignment="0" applyProtection="0"/>
    <xf numFmtId="0" fontId="26" fillId="0" borderId="0"/>
    <xf numFmtId="0" fontId="31" fillId="0" borderId="0"/>
    <xf numFmtId="0" fontId="26" fillId="0" borderId="0"/>
    <xf numFmtId="0" fontId="31" fillId="0" borderId="0"/>
    <xf numFmtId="0" fontId="31" fillId="0" borderId="0"/>
    <xf numFmtId="0" fontId="31" fillId="0" borderId="0"/>
    <xf numFmtId="0" fontId="68" fillId="25" borderId="0" applyNumberFormat="0" applyBorder="0" applyAlignment="0" applyProtection="0"/>
    <xf numFmtId="0" fontId="26" fillId="0" borderId="0"/>
    <xf numFmtId="168" fontId="68" fillId="0" borderId="0" applyFont="0" applyFill="0" applyBorder="0" applyAlignment="0" applyProtection="0"/>
    <xf numFmtId="0" fontId="31" fillId="0" borderId="0"/>
    <xf numFmtId="0" fontId="26" fillId="0" borderId="0"/>
    <xf numFmtId="0" fontId="68" fillId="25" borderId="0" applyNumberFormat="0" applyBorder="0" applyAlignment="0" applyProtection="0"/>
    <xf numFmtId="0" fontId="26" fillId="0" borderId="0"/>
    <xf numFmtId="0" fontId="26" fillId="0" borderId="0"/>
    <xf numFmtId="0" fontId="26" fillId="0" borderId="0"/>
    <xf numFmtId="0" fontId="26" fillId="0" borderId="0"/>
    <xf numFmtId="0" fontId="68" fillId="25" borderId="0" applyNumberFormat="0" applyBorder="0" applyAlignment="0" applyProtection="0"/>
    <xf numFmtId="0" fontId="26" fillId="0" borderId="0"/>
    <xf numFmtId="0" fontId="26" fillId="0" borderId="0"/>
    <xf numFmtId="0" fontId="26" fillId="0" borderId="0"/>
    <xf numFmtId="0" fontId="31" fillId="0" borderId="0"/>
    <xf numFmtId="42" fontId="26" fillId="0" borderId="0" applyFont="0" applyFill="0" applyBorder="0" applyAlignment="0" applyProtection="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68" fillId="25" borderId="0" applyNumberFormat="0" applyBorder="0" applyAlignment="0" applyProtection="0"/>
    <xf numFmtId="0" fontId="26" fillId="0" borderId="0"/>
    <xf numFmtId="43" fontId="21" fillId="0" borderId="0" applyFont="0" applyFill="0" applyBorder="0" applyAlignment="0" applyProtection="0"/>
    <xf numFmtId="43" fontId="21" fillId="0" borderId="0" applyFont="0" applyFill="0" applyBorder="0" applyAlignment="0" applyProtection="0"/>
    <xf numFmtId="0" fontId="26" fillId="0" borderId="0"/>
    <xf numFmtId="0" fontId="31" fillId="0" borderId="0"/>
    <xf numFmtId="0" fontId="31" fillId="0" borderId="0"/>
    <xf numFmtId="0" fontId="26" fillId="0" borderId="0"/>
    <xf numFmtId="0" fontId="26" fillId="0" borderId="0"/>
    <xf numFmtId="168" fontId="81" fillId="0" borderId="0" applyFont="0" applyFill="0" applyBorder="0" applyAlignment="0" applyProtection="0"/>
    <xf numFmtId="0" fontId="26" fillId="0" borderId="0"/>
    <xf numFmtId="0" fontId="31" fillId="0" borderId="0"/>
    <xf numFmtId="0" fontId="31" fillId="0" borderId="0"/>
    <xf numFmtId="0" fontId="68" fillId="25" borderId="0" applyNumberFormat="0" applyBorder="0" applyAlignment="0" applyProtection="0"/>
    <xf numFmtId="0" fontId="26" fillId="0" borderId="0"/>
    <xf numFmtId="168" fontId="26" fillId="0" borderId="0" applyFont="0" applyFill="0" applyBorder="0" applyAlignment="0" applyProtection="0"/>
    <xf numFmtId="0" fontId="26" fillId="0" borderId="0"/>
    <xf numFmtId="0" fontId="26" fillId="0" borderId="0"/>
    <xf numFmtId="0" fontId="26" fillId="0" borderId="0"/>
    <xf numFmtId="0" fontId="26" fillId="0" borderId="0"/>
    <xf numFmtId="0" fontId="31" fillId="0" borderId="0"/>
    <xf numFmtId="0" fontId="26" fillId="0" borderId="0"/>
    <xf numFmtId="0" fontId="26" fillId="0" borderId="0"/>
    <xf numFmtId="0" fontId="26" fillId="0" borderId="0"/>
    <xf numFmtId="42" fontId="26" fillId="0" borderId="0" applyFont="0" applyFill="0" applyBorder="0" applyAlignment="0" applyProtection="0"/>
    <xf numFmtId="0" fontId="31" fillId="0" borderId="0"/>
    <xf numFmtId="0" fontId="68" fillId="25" borderId="0" applyNumberFormat="0" applyBorder="0" applyAlignment="0" applyProtection="0"/>
    <xf numFmtId="0" fontId="68" fillId="25" borderId="0" applyNumberFormat="0" applyBorder="0" applyAlignment="0" applyProtection="0"/>
    <xf numFmtId="0" fontId="26" fillId="0" borderId="0"/>
    <xf numFmtId="0" fontId="68" fillId="25" borderId="0" applyNumberFormat="0" applyBorder="0" applyAlignment="0" applyProtection="0"/>
    <xf numFmtId="0" fontId="68" fillId="25" borderId="0" applyNumberFormat="0" applyBorder="0" applyAlignment="0" applyProtection="0"/>
    <xf numFmtId="42" fontId="68" fillId="0" borderId="0" applyFont="0" applyFill="0" applyBorder="0" applyAlignment="0" applyProtection="0"/>
    <xf numFmtId="0" fontId="68" fillId="25" borderId="0" applyNumberFormat="0" applyBorder="0" applyAlignment="0" applyProtection="0"/>
    <xf numFmtId="0" fontId="68" fillId="25" borderId="0" applyNumberFormat="0" applyBorder="0" applyAlignment="0" applyProtection="0"/>
    <xf numFmtId="0" fontId="68" fillId="25" borderId="0" applyNumberFormat="0" applyBorder="0" applyAlignment="0" applyProtection="0"/>
    <xf numFmtId="0" fontId="68" fillId="25" borderId="0" applyNumberFormat="0" applyBorder="0" applyAlignment="0" applyProtection="0"/>
    <xf numFmtId="42" fontId="68" fillId="0" borderId="0" applyFont="0" applyFill="0" applyBorder="0" applyAlignment="0" applyProtection="0"/>
    <xf numFmtId="0" fontId="26" fillId="0" borderId="0"/>
    <xf numFmtId="0" fontId="26" fillId="0" borderId="0"/>
    <xf numFmtId="0" fontId="26" fillId="0" borderId="0"/>
    <xf numFmtId="0" fontId="26" fillId="0" borderId="0"/>
    <xf numFmtId="0" fontId="68" fillId="25" borderId="0" applyNumberFormat="0" applyBorder="0" applyAlignment="0" applyProtection="0"/>
    <xf numFmtId="0" fontId="68" fillId="25" borderId="0" applyNumberFormat="0" applyBorder="0" applyAlignment="0" applyProtection="0"/>
    <xf numFmtId="0" fontId="68" fillId="25" borderId="0" applyNumberFormat="0" applyBorder="0" applyAlignment="0" applyProtection="0"/>
    <xf numFmtId="0" fontId="68" fillId="25" borderId="0" applyNumberFormat="0" applyBorder="0" applyAlignment="0" applyProtection="0"/>
    <xf numFmtId="0" fontId="26" fillId="0" borderId="0"/>
    <xf numFmtId="0" fontId="26" fillId="0" borderId="0"/>
    <xf numFmtId="0" fontId="26" fillId="0" borderId="0"/>
    <xf numFmtId="0" fontId="31" fillId="0" borderId="0"/>
    <xf numFmtId="0" fontId="68" fillId="25" borderId="0" applyNumberFormat="0" applyBorder="0" applyAlignment="0" applyProtection="0"/>
    <xf numFmtId="0" fontId="68" fillId="25" borderId="0" applyNumberFormat="0" applyBorder="0" applyAlignment="0" applyProtection="0"/>
    <xf numFmtId="0" fontId="68" fillId="25" borderId="0" applyNumberFormat="0" applyBorder="0" applyAlignment="0" applyProtection="0"/>
    <xf numFmtId="0" fontId="31" fillId="0" borderId="0"/>
    <xf numFmtId="42" fontId="68" fillId="0" borderId="0" applyFont="0" applyFill="0" applyBorder="0" applyAlignment="0" applyProtection="0"/>
    <xf numFmtId="0" fontId="99" fillId="0" borderId="88" applyNumberFormat="0" applyFill="0" applyAlignment="0" applyProtection="0"/>
    <xf numFmtId="0" fontId="31" fillId="0" borderId="0"/>
    <xf numFmtId="0" fontId="68" fillId="25" borderId="0" applyNumberFormat="0" applyBorder="0" applyAlignment="0" applyProtection="0"/>
    <xf numFmtId="0" fontId="31" fillId="0" borderId="0"/>
    <xf numFmtId="0" fontId="26" fillId="0" borderId="0"/>
    <xf numFmtId="0" fontId="68" fillId="25" borderId="0" applyNumberFormat="0" applyBorder="0" applyAlignment="0" applyProtection="0"/>
    <xf numFmtId="0" fontId="31" fillId="0" borderId="0"/>
    <xf numFmtId="0" fontId="31" fillId="0" borderId="0"/>
    <xf numFmtId="0" fontId="26" fillId="0" borderId="0"/>
    <xf numFmtId="0" fontId="26" fillId="0" borderId="0"/>
    <xf numFmtId="0" fontId="31" fillId="0" borderId="0"/>
    <xf numFmtId="0" fontId="26" fillId="0" borderId="0"/>
    <xf numFmtId="0" fontId="26" fillId="0" borderId="0"/>
    <xf numFmtId="0" fontId="26" fillId="0" borderId="0"/>
    <xf numFmtId="0" fontId="31" fillId="0" borderId="0"/>
    <xf numFmtId="168" fontId="68" fillId="0" borderId="0" applyFont="0" applyFill="0" applyBorder="0" applyAlignment="0" applyProtection="0"/>
    <xf numFmtId="0" fontId="26" fillId="0" borderId="0"/>
    <xf numFmtId="0" fontId="68" fillId="25" borderId="0" applyNumberFormat="0" applyBorder="0" applyAlignment="0" applyProtection="0"/>
    <xf numFmtId="0" fontId="31" fillId="0" borderId="0"/>
    <xf numFmtId="0" fontId="26" fillId="0" borderId="0"/>
    <xf numFmtId="0" fontId="26" fillId="0" borderId="0"/>
    <xf numFmtId="0" fontId="26" fillId="0" borderId="0"/>
    <xf numFmtId="168" fontId="68" fillId="0" borderId="0" applyFont="0" applyFill="0" applyBorder="0" applyAlignment="0" applyProtection="0"/>
    <xf numFmtId="0" fontId="26" fillId="0" borderId="0"/>
    <xf numFmtId="0" fontId="68" fillId="25" borderId="0" applyNumberFormat="0" applyBorder="0" applyAlignment="0" applyProtection="0"/>
    <xf numFmtId="0" fontId="31" fillId="0" borderId="0"/>
    <xf numFmtId="0" fontId="26" fillId="0" borderId="0"/>
    <xf numFmtId="0" fontId="26" fillId="0" borderId="0"/>
    <xf numFmtId="168" fontId="68" fillId="0" borderId="0" applyFont="0" applyFill="0" applyBorder="0" applyAlignment="0" applyProtection="0"/>
    <xf numFmtId="168" fontId="68" fillId="0" borderId="0" applyFont="0" applyFill="0" applyBorder="0" applyAlignment="0" applyProtection="0"/>
    <xf numFmtId="0" fontId="31" fillId="0" borderId="0"/>
    <xf numFmtId="0" fontId="31" fillId="0" borderId="0"/>
    <xf numFmtId="0" fontId="26" fillId="0" borderId="0"/>
    <xf numFmtId="0" fontId="26" fillId="0" borderId="0"/>
    <xf numFmtId="0" fontId="26" fillId="0" borderId="0"/>
    <xf numFmtId="42" fontId="26" fillId="0" borderId="0" applyFont="0" applyFill="0" applyBorder="0" applyAlignment="0" applyProtection="0"/>
    <xf numFmtId="42" fontId="26" fillId="0" borderId="0" applyFont="0" applyFill="0" applyBorder="0" applyAlignment="0" applyProtection="0"/>
    <xf numFmtId="0" fontId="68" fillId="25" borderId="0" applyNumberFormat="0" applyBorder="0" applyAlignment="0" applyProtection="0"/>
    <xf numFmtId="0" fontId="31" fillId="0" borderId="0"/>
    <xf numFmtId="0" fontId="26" fillId="0" borderId="0"/>
    <xf numFmtId="0" fontId="26" fillId="0" borderId="0"/>
    <xf numFmtId="0" fontId="68" fillId="25" borderId="0" applyNumberFormat="0" applyBorder="0" applyAlignment="0" applyProtection="0"/>
    <xf numFmtId="0" fontId="31" fillId="0" borderId="0"/>
    <xf numFmtId="42" fontId="68" fillId="0" borderId="0" applyFont="0" applyFill="0" applyBorder="0" applyAlignment="0" applyProtection="0"/>
    <xf numFmtId="0" fontId="31" fillId="0" borderId="0"/>
    <xf numFmtId="0" fontId="31" fillId="0" borderId="0"/>
    <xf numFmtId="0" fontId="68" fillId="25" borderId="0" applyNumberFormat="0" applyBorder="0" applyAlignment="0" applyProtection="0"/>
    <xf numFmtId="0" fontId="31" fillId="0" borderId="0"/>
    <xf numFmtId="0" fontId="26" fillId="0" borderId="0"/>
    <xf numFmtId="0" fontId="26" fillId="0" borderId="0"/>
    <xf numFmtId="0" fontId="26" fillId="0" borderId="0"/>
    <xf numFmtId="0" fontId="26" fillId="0" borderId="0"/>
    <xf numFmtId="0" fontId="68" fillId="25" borderId="0" applyNumberFormat="0" applyBorder="0" applyAlignment="0" applyProtection="0"/>
    <xf numFmtId="0" fontId="31" fillId="0" borderId="0"/>
    <xf numFmtId="168" fontId="68" fillId="0" borderId="0" applyFont="0" applyFill="0" applyBorder="0" applyAlignment="0" applyProtection="0"/>
    <xf numFmtId="0" fontId="26" fillId="0" borderId="0"/>
    <xf numFmtId="0" fontId="26" fillId="0" borderId="0"/>
    <xf numFmtId="0" fontId="26" fillId="0" borderId="0"/>
    <xf numFmtId="0" fontId="26" fillId="0" borderId="0"/>
    <xf numFmtId="0" fontId="26" fillId="0" borderId="0"/>
    <xf numFmtId="0" fontId="26" fillId="0" borderId="0"/>
    <xf numFmtId="168" fontId="26" fillId="0" borderId="0" applyFont="0" applyFill="0" applyBorder="0" applyAlignment="0" applyProtection="0"/>
    <xf numFmtId="0" fontId="26" fillId="0" borderId="0"/>
    <xf numFmtId="0" fontId="26" fillId="0" borderId="0"/>
    <xf numFmtId="168" fontId="68" fillId="0" borderId="0" applyFont="0" applyFill="0" applyBorder="0" applyAlignment="0" applyProtection="0"/>
    <xf numFmtId="0" fontId="31" fillId="0" borderId="0"/>
    <xf numFmtId="168" fontId="68" fillId="0" borderId="0" applyFont="0" applyFill="0" applyBorder="0" applyAlignment="0" applyProtection="0"/>
    <xf numFmtId="0" fontId="68" fillId="25" borderId="0" applyNumberFormat="0" applyBorder="0" applyAlignment="0" applyProtection="0"/>
    <xf numFmtId="0" fontId="31" fillId="0" borderId="0"/>
    <xf numFmtId="0" fontId="26" fillId="0" borderId="0"/>
    <xf numFmtId="0" fontId="26" fillId="0" borderId="0"/>
    <xf numFmtId="0" fontId="26" fillId="0" borderId="0"/>
    <xf numFmtId="168" fontId="68" fillId="0" borderId="0" applyFont="0" applyFill="0" applyBorder="0" applyAlignment="0" applyProtection="0"/>
    <xf numFmtId="0" fontId="21" fillId="0" borderId="0"/>
    <xf numFmtId="0" fontId="68" fillId="25" borderId="0" applyNumberFormat="0" applyBorder="0" applyAlignment="0" applyProtection="0"/>
    <xf numFmtId="0" fontId="31" fillId="0" borderId="0"/>
    <xf numFmtId="0" fontId="21" fillId="0" borderId="0"/>
    <xf numFmtId="0" fontId="26" fillId="0" borderId="0"/>
    <xf numFmtId="0" fontId="26" fillId="0" borderId="0"/>
    <xf numFmtId="0" fontId="21" fillId="0" borderId="0"/>
    <xf numFmtId="0" fontId="26" fillId="0" borderId="0"/>
    <xf numFmtId="0" fontId="26" fillId="0" borderId="0"/>
    <xf numFmtId="43" fontId="21" fillId="0" borderId="0" applyFont="0" applyFill="0" applyBorder="0" applyAlignment="0" applyProtection="0"/>
    <xf numFmtId="43" fontId="21" fillId="0" borderId="0" applyFont="0" applyFill="0" applyBorder="0" applyAlignment="0" applyProtection="0"/>
    <xf numFmtId="0" fontId="68" fillId="25" borderId="0" applyNumberFormat="0" applyBorder="0" applyAlignment="0" applyProtection="0"/>
    <xf numFmtId="0" fontId="31" fillId="0" borderId="0"/>
    <xf numFmtId="168" fontId="68" fillId="0" borderId="0" applyFont="0" applyFill="0" applyBorder="0" applyAlignment="0" applyProtection="0"/>
    <xf numFmtId="0" fontId="26" fillId="0" borderId="0"/>
    <xf numFmtId="0" fontId="26" fillId="0" borderId="0"/>
    <xf numFmtId="0" fontId="26" fillId="0" borderId="0"/>
    <xf numFmtId="168" fontId="26" fillId="0" borderId="0" applyFont="0" applyFill="0" applyBorder="0" applyAlignment="0" applyProtection="0"/>
    <xf numFmtId="0" fontId="68" fillId="25" borderId="0" applyNumberFormat="0" applyBorder="0" applyAlignment="0" applyProtection="0"/>
    <xf numFmtId="0" fontId="31" fillId="0" borderId="0"/>
    <xf numFmtId="0" fontId="26" fillId="0" borderId="0"/>
    <xf numFmtId="0" fontId="26" fillId="0" borderId="0"/>
    <xf numFmtId="0" fontId="26" fillId="0" borderId="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6" fillId="0" borderId="0" applyFont="0" applyFill="0" applyBorder="0" applyAlignment="0" applyProtection="0"/>
    <xf numFmtId="0" fontId="21" fillId="0" borderId="0"/>
    <xf numFmtId="0" fontId="68" fillId="25" borderId="0" applyNumberFormat="0" applyBorder="0" applyAlignment="0" applyProtection="0"/>
    <xf numFmtId="0" fontId="31" fillId="0" borderId="0"/>
    <xf numFmtId="0" fontId="23" fillId="0" borderId="0" applyNumberFormat="0" applyFill="0" applyBorder="0" applyAlignment="0" applyProtection="0"/>
    <xf numFmtId="0" fontId="26" fillId="0" borderId="0"/>
    <xf numFmtId="0" fontId="31" fillId="0" borderId="0"/>
    <xf numFmtId="0" fontId="26" fillId="0" borderId="0"/>
    <xf numFmtId="0" fontId="26" fillId="0" borderId="0"/>
    <xf numFmtId="0" fontId="26" fillId="0" borderId="0"/>
    <xf numFmtId="43" fontId="21" fillId="0" borderId="0" applyFont="0" applyFill="0" applyBorder="0" applyAlignment="0" applyProtection="0"/>
    <xf numFmtId="196" fontId="130" fillId="0" borderId="0" applyFill="0" applyBorder="0" applyAlignment="0" applyProtection="0"/>
    <xf numFmtId="0" fontId="21" fillId="0" borderId="0"/>
    <xf numFmtId="0" fontId="26" fillId="0" borderId="0"/>
    <xf numFmtId="0" fontId="26" fillId="0" borderId="0"/>
    <xf numFmtId="0" fontId="26" fillId="0" borderId="0"/>
    <xf numFmtId="0" fontId="26" fillId="0" borderId="0"/>
    <xf numFmtId="0" fontId="31" fillId="0" borderId="0"/>
    <xf numFmtId="0" fontId="26" fillId="0" borderId="0"/>
    <xf numFmtId="0" fontId="26" fillId="0" borderId="0"/>
    <xf numFmtId="0" fontId="31" fillId="0" borderId="0"/>
    <xf numFmtId="0" fontId="31" fillId="0" borderId="0"/>
    <xf numFmtId="0" fontId="26" fillId="0" borderId="0"/>
    <xf numFmtId="0" fontId="31" fillId="0" borderId="0"/>
    <xf numFmtId="0" fontId="68" fillId="112" borderId="0" applyNumberFormat="0" applyBorder="0" applyAlignment="0" applyProtection="0"/>
    <xf numFmtId="0" fontId="31" fillId="0" borderId="0"/>
    <xf numFmtId="0" fontId="31" fillId="0" borderId="0"/>
    <xf numFmtId="0" fontId="31" fillId="0" borderId="0"/>
    <xf numFmtId="0" fontId="26" fillId="0" borderId="0"/>
    <xf numFmtId="0" fontId="26" fillId="0" borderId="0"/>
    <xf numFmtId="0" fontId="68" fillId="25" borderId="0" applyNumberFormat="0" applyBorder="0" applyAlignment="0" applyProtection="0"/>
    <xf numFmtId="0" fontId="31" fillId="0" borderId="0"/>
    <xf numFmtId="43" fontId="21" fillId="0" borderId="0" applyFont="0" applyFill="0" applyBorder="0" applyAlignment="0" applyProtection="0"/>
    <xf numFmtId="43" fontId="21" fillId="0" borderId="0" applyFont="0" applyFill="0" applyBorder="0" applyAlignment="0" applyProtection="0"/>
    <xf numFmtId="0" fontId="31" fillId="0" borderId="0"/>
    <xf numFmtId="0" fontId="31" fillId="0" borderId="0"/>
    <xf numFmtId="168" fontId="68" fillId="0" borderId="0" applyFont="0" applyFill="0" applyBorder="0" applyAlignment="0" applyProtection="0"/>
    <xf numFmtId="0" fontId="26" fillId="0" borderId="0"/>
    <xf numFmtId="0" fontId="26" fillId="0" borderId="0"/>
    <xf numFmtId="0" fontId="26" fillId="0" borderId="0"/>
    <xf numFmtId="0" fontId="26" fillId="0" borderId="0"/>
    <xf numFmtId="0" fontId="31" fillId="0" borderId="0"/>
    <xf numFmtId="0" fontId="31" fillId="0" borderId="0"/>
    <xf numFmtId="0" fontId="26" fillId="0" borderId="0"/>
    <xf numFmtId="0" fontId="26" fillId="0" borderId="0"/>
    <xf numFmtId="0" fontId="31" fillId="0" borderId="0"/>
    <xf numFmtId="0" fontId="31" fillId="0" borderId="0"/>
    <xf numFmtId="0" fontId="26" fillId="0" borderId="0"/>
    <xf numFmtId="184" fontId="31" fillId="0" borderId="0"/>
    <xf numFmtId="0" fontId="23" fillId="0" borderId="0" applyNumberFormat="0" applyFill="0" applyBorder="0" applyAlignment="0" applyProtection="0"/>
    <xf numFmtId="0" fontId="31" fillId="0" borderId="0"/>
    <xf numFmtId="0" fontId="31" fillId="0" borderId="0"/>
    <xf numFmtId="0" fontId="23" fillId="0" borderId="0" applyNumberFormat="0" applyFill="0" applyBorder="0" applyAlignment="0" applyProtection="0"/>
    <xf numFmtId="0" fontId="26" fillId="0" borderId="0"/>
    <xf numFmtId="0" fontId="26" fillId="0" borderId="0"/>
    <xf numFmtId="0" fontId="26" fillId="0" borderId="0"/>
    <xf numFmtId="0" fontId="31" fillId="0" borderId="0"/>
    <xf numFmtId="0" fontId="31" fillId="0" borderId="0"/>
    <xf numFmtId="0" fontId="31" fillId="0" borderId="0"/>
    <xf numFmtId="0" fontId="31" fillId="0" borderId="0"/>
    <xf numFmtId="0" fontId="31" fillId="0" borderId="0"/>
    <xf numFmtId="0" fontId="23" fillId="0" borderId="0" applyNumberFormat="0" applyFill="0" applyBorder="0" applyAlignment="0" applyProtection="0"/>
    <xf numFmtId="0" fontId="31" fillId="0" borderId="0"/>
    <xf numFmtId="0" fontId="31" fillId="0" borderId="0"/>
    <xf numFmtId="0" fontId="21"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3" fillId="0" borderId="0" applyNumberFormat="0" applyFill="0" applyBorder="0" applyAlignment="0" applyProtection="0"/>
    <xf numFmtId="0" fontId="31" fillId="0" borderId="0"/>
    <xf numFmtId="0" fontId="31" fillId="0" borderId="0"/>
    <xf numFmtId="0" fontId="31" fillId="0" borderId="0"/>
    <xf numFmtId="0" fontId="31" fillId="0" borderId="0"/>
    <xf numFmtId="0" fontId="116" fillId="0" borderId="0" applyNumberFormat="0" applyFill="0" applyBorder="0" applyAlignment="0" applyProtection="0"/>
    <xf numFmtId="172" fontId="155" fillId="0" borderId="0" applyBorder="0">
      <alignment horizontal="right"/>
    </xf>
    <xf numFmtId="0" fontId="26" fillId="0" borderId="0"/>
    <xf numFmtId="0" fontId="26" fillId="0" borderId="0"/>
    <xf numFmtId="0" fontId="26" fillId="0" borderId="0"/>
    <xf numFmtId="43" fontId="21" fillId="0" borderId="0" applyFont="0" applyFill="0" applyBorder="0" applyAlignment="0" applyProtection="0"/>
    <xf numFmtId="43" fontId="21" fillId="0" borderId="0" applyFont="0" applyFill="0" applyBorder="0" applyAlignment="0" applyProtection="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168" fontId="68" fillId="0" borderId="0" applyFont="0" applyFill="0" applyBorder="0" applyAlignment="0" applyProtection="0"/>
    <xf numFmtId="0" fontId="68" fillId="0" borderId="0" applyNumberFormat="0" applyFont="0" applyFill="0" applyBorder="0" applyAlignment="0" applyProtection="0"/>
    <xf numFmtId="0" fontId="31" fillId="0" borderId="0"/>
    <xf numFmtId="0" fontId="31" fillId="0" borderId="0"/>
    <xf numFmtId="0" fontId="31" fillId="0" borderId="0"/>
    <xf numFmtId="0" fontId="31" fillId="0" borderId="0"/>
    <xf numFmtId="0" fontId="31" fillId="0" borderId="0"/>
    <xf numFmtId="0" fontId="31" fillId="0" borderId="0"/>
    <xf numFmtId="0" fontId="26" fillId="0" borderId="0"/>
    <xf numFmtId="0" fontId="26" fillId="0" borderId="0"/>
    <xf numFmtId="168" fontId="68" fillId="0" borderId="0" applyFont="0" applyFill="0" applyBorder="0" applyAlignment="0" applyProtection="0"/>
    <xf numFmtId="0" fontId="26" fillId="0" borderId="0"/>
    <xf numFmtId="0" fontId="26" fillId="0" borderId="0"/>
    <xf numFmtId="0" fontId="26" fillId="0" borderId="0"/>
    <xf numFmtId="0" fontId="26" fillId="0" borderId="0"/>
    <xf numFmtId="5" fontId="21" fillId="0" borderId="0" applyFont="0" applyFill="0" applyBorder="0" applyAlignment="0" applyProtection="0"/>
    <xf numFmtId="0" fontId="31" fillId="0" borderId="0"/>
    <xf numFmtId="0" fontId="31" fillId="0" borderId="0"/>
    <xf numFmtId="0" fontId="31" fillId="0" borderId="0"/>
    <xf numFmtId="0" fontId="31" fillId="0" borderId="0"/>
    <xf numFmtId="0" fontId="31" fillId="0" borderId="0"/>
    <xf numFmtId="0" fontId="31" fillId="0" borderId="0"/>
    <xf numFmtId="0" fontId="26" fillId="0" borderId="0"/>
    <xf numFmtId="0" fontId="26" fillId="0" borderId="0"/>
    <xf numFmtId="168" fontId="68" fillId="0" borderId="0" applyFont="0" applyFill="0" applyBorder="0" applyAlignment="0" applyProtection="0"/>
    <xf numFmtId="0" fontId="26" fillId="0" borderId="0"/>
    <xf numFmtId="0" fontId="26" fillId="0" borderId="0"/>
    <xf numFmtId="0" fontId="31" fillId="0" borderId="0"/>
    <xf numFmtId="0" fontId="31" fillId="0" borderId="0"/>
    <xf numFmtId="0" fontId="26" fillId="0" borderId="0"/>
    <xf numFmtId="0" fontId="26" fillId="0" borderId="0"/>
    <xf numFmtId="0" fontId="31" fillId="0" borderId="0"/>
    <xf numFmtId="0" fontId="31" fillId="0" borderId="0"/>
    <xf numFmtId="168" fontId="68" fillId="0" borderId="0" applyFont="0" applyFill="0" applyBorder="0" applyAlignment="0" applyProtection="0"/>
    <xf numFmtId="0" fontId="68" fillId="0" borderId="0" applyNumberFormat="0" applyFont="0" applyFill="0" applyBorder="0" applyAlignment="0" applyProtection="0"/>
    <xf numFmtId="0" fontId="31" fillId="0" borderId="0"/>
    <xf numFmtId="0" fontId="31" fillId="0" borderId="0"/>
    <xf numFmtId="0" fontId="26" fillId="0" borderId="0"/>
    <xf numFmtId="0" fontId="26" fillId="0" borderId="0"/>
    <xf numFmtId="0" fontId="31" fillId="0" borderId="0"/>
    <xf numFmtId="0" fontId="31" fillId="0" borderId="0"/>
    <xf numFmtId="0" fontId="26" fillId="0" borderId="0"/>
    <xf numFmtId="0" fontId="26" fillId="0" borderId="0"/>
    <xf numFmtId="0" fontId="26" fillId="0" borderId="0"/>
    <xf numFmtId="0" fontId="26" fillId="0" borderId="0"/>
    <xf numFmtId="0" fontId="26"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26" fillId="0" borderId="0"/>
    <xf numFmtId="0" fontId="26" fillId="0" borderId="0"/>
    <xf numFmtId="0" fontId="26" fillId="0" borderId="0"/>
    <xf numFmtId="0" fontId="26" fillId="0" borderId="0"/>
    <xf numFmtId="0" fontId="31" fillId="0" borderId="0"/>
    <xf numFmtId="0" fontId="31" fillId="0" borderId="0"/>
    <xf numFmtId="0" fontId="26" fillId="0" borderId="0"/>
    <xf numFmtId="0" fontId="26" fillId="0" borderId="0"/>
    <xf numFmtId="0" fontId="31" fillId="0" borderId="0"/>
    <xf numFmtId="0" fontId="31"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31" fillId="0" borderId="0"/>
    <xf numFmtId="0" fontId="31" fillId="0" borderId="0"/>
    <xf numFmtId="0" fontId="26" fillId="0" borderId="0"/>
    <xf numFmtId="0" fontId="26" fillId="0" borderId="0"/>
    <xf numFmtId="0" fontId="31" fillId="0" borderId="0"/>
    <xf numFmtId="0" fontId="31" fillId="0" borderId="0"/>
    <xf numFmtId="0" fontId="26" fillId="0" borderId="0"/>
    <xf numFmtId="0" fontId="26" fillId="0" borderId="0"/>
    <xf numFmtId="168" fontId="68" fillId="0" borderId="0" applyFont="0" applyFill="0" applyBorder="0" applyAlignment="0" applyProtection="0"/>
    <xf numFmtId="0" fontId="31" fillId="0" borderId="0"/>
    <xf numFmtId="0" fontId="31" fillId="0" borderId="0"/>
    <xf numFmtId="0" fontId="31" fillId="0" borderId="0"/>
    <xf numFmtId="0" fontId="31" fillId="0" borderId="0"/>
    <xf numFmtId="0" fontId="26" fillId="0" borderId="0"/>
    <xf numFmtId="0" fontId="26"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26" fillId="0" borderId="0"/>
    <xf numFmtId="0" fontId="26" fillId="0" borderId="0"/>
    <xf numFmtId="184" fontId="222" fillId="0" borderId="0" applyNumberFormat="0" applyFill="0" applyBorder="0" applyAlignment="0" applyProtection="0">
      <alignment vertical="top"/>
      <protection locked="0"/>
    </xf>
    <xf numFmtId="0" fontId="21" fillId="0" borderId="0"/>
    <xf numFmtId="0" fontId="26" fillId="0" borderId="0"/>
    <xf numFmtId="0" fontId="26" fillId="0" borderId="0"/>
    <xf numFmtId="0" fontId="31" fillId="0" borderId="0"/>
    <xf numFmtId="0" fontId="31" fillId="0" borderId="0"/>
    <xf numFmtId="0" fontId="26" fillId="0" borderId="0"/>
    <xf numFmtId="0" fontId="26" fillId="0" borderId="0"/>
    <xf numFmtId="0" fontId="21"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31" fillId="0" borderId="0"/>
    <xf numFmtId="0" fontId="31" fillId="0" borderId="0"/>
    <xf numFmtId="0" fontId="23" fillId="0" borderId="0" applyNumberFormat="0" applyFill="0" applyBorder="0" applyAlignment="0" applyProtection="0"/>
    <xf numFmtId="0" fontId="26" fillId="0" borderId="0"/>
    <xf numFmtId="0" fontId="26" fillId="0" borderId="0"/>
    <xf numFmtId="166" fontId="21" fillId="0" borderId="0" applyFont="0" applyFill="0" applyBorder="0" applyAlignment="0" applyProtection="0"/>
    <xf numFmtId="0" fontId="26" fillId="0" borderId="0"/>
    <xf numFmtId="0" fontId="26" fillId="0" borderId="0"/>
    <xf numFmtId="0" fontId="26" fillId="0" borderId="0"/>
    <xf numFmtId="0" fontId="26" fillId="0" borderId="0"/>
    <xf numFmtId="0" fontId="26" fillId="0" borderId="0"/>
    <xf numFmtId="0" fontId="26" fillId="0" borderId="0"/>
    <xf numFmtId="0" fontId="31" fillId="0" borderId="0"/>
    <xf numFmtId="0" fontId="31" fillId="0" borderId="0"/>
    <xf numFmtId="0" fontId="26" fillId="0" borderId="0"/>
    <xf numFmtId="0" fontId="31" fillId="0" borderId="0"/>
    <xf numFmtId="0" fontId="31" fillId="0" borderId="0"/>
    <xf numFmtId="0" fontId="31" fillId="0" borderId="0"/>
    <xf numFmtId="0" fontId="31" fillId="0" borderId="0"/>
    <xf numFmtId="0" fontId="31" fillId="0" borderId="0"/>
    <xf numFmtId="0" fontId="26" fillId="0" borderId="0"/>
    <xf numFmtId="0" fontId="31" fillId="0" borderId="0"/>
    <xf numFmtId="0" fontId="31" fillId="0" borderId="0"/>
    <xf numFmtId="0" fontId="31" fillId="0" borderId="0"/>
    <xf numFmtId="0" fontId="26" fillId="0" borderId="0"/>
    <xf numFmtId="0" fontId="26" fillId="0" borderId="0"/>
    <xf numFmtId="42" fontId="68" fillId="0" borderId="0" applyFont="0" applyFill="0" applyBorder="0" applyAlignment="0" applyProtection="0"/>
    <xf numFmtId="0" fontId="26" fillId="0" borderId="0"/>
    <xf numFmtId="0" fontId="31" fillId="0" borderId="0"/>
    <xf numFmtId="0" fontId="31" fillId="0" borderId="0"/>
    <xf numFmtId="0" fontId="31" fillId="0" borderId="0"/>
    <xf numFmtId="0" fontId="31" fillId="0" borderId="0"/>
    <xf numFmtId="0" fontId="31" fillId="0" borderId="0"/>
    <xf numFmtId="0" fontId="26" fillId="0" borderId="0"/>
    <xf numFmtId="42" fontId="68" fillId="0" borderId="0" applyFont="0" applyFill="0" applyBorder="0" applyAlignment="0" applyProtection="0"/>
    <xf numFmtId="0" fontId="26" fillId="0" borderId="0"/>
    <xf numFmtId="0" fontId="31" fillId="0" borderId="0"/>
    <xf numFmtId="0" fontId="26" fillId="0" borderId="0"/>
    <xf numFmtId="0" fontId="31" fillId="0" borderId="0"/>
    <xf numFmtId="0" fontId="31" fillId="0" borderId="0"/>
    <xf numFmtId="0" fontId="31" fillId="0" borderId="0"/>
    <xf numFmtId="0" fontId="31" fillId="0" borderId="0"/>
    <xf numFmtId="0" fontId="31" fillId="0" borderId="0"/>
    <xf numFmtId="0" fontId="26" fillId="0" borderId="0"/>
    <xf numFmtId="168" fontId="68" fillId="0" borderId="0" applyFont="0" applyFill="0" applyBorder="0" applyAlignment="0" applyProtection="0"/>
    <xf numFmtId="168" fontId="21" fillId="0" borderId="0" applyFont="0" applyFill="0" applyBorder="0" applyAlignment="0" applyProtection="0"/>
    <xf numFmtId="0" fontId="26" fillId="0" borderId="0"/>
    <xf numFmtId="0" fontId="26"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26" fillId="0" borderId="0"/>
    <xf numFmtId="0" fontId="26" fillId="0" borderId="0"/>
    <xf numFmtId="0" fontId="31" fillId="0" borderId="0"/>
    <xf numFmtId="0" fontId="31" fillId="0" borderId="0"/>
    <xf numFmtId="0" fontId="26" fillId="0" borderId="0"/>
    <xf numFmtId="0" fontId="31" fillId="0" borderId="0"/>
    <xf numFmtId="0" fontId="31" fillId="0" borderId="0"/>
    <xf numFmtId="0" fontId="31" fillId="0" borderId="0"/>
    <xf numFmtId="0" fontId="31" fillId="0" borderId="0"/>
    <xf numFmtId="43" fontId="21" fillId="0" borderId="0" applyFont="0" applyFill="0" applyBorder="0" applyAlignment="0" applyProtection="0"/>
    <xf numFmtId="0" fontId="130" fillId="111" borderId="67" applyNumberFormat="0" applyAlignment="0" applyProtection="0"/>
    <xf numFmtId="0" fontId="31" fillId="0" borderId="0"/>
    <xf numFmtId="0" fontId="31" fillId="0" borderId="0"/>
    <xf numFmtId="0" fontId="26" fillId="0" borderId="0"/>
    <xf numFmtId="0" fontId="31" fillId="0" borderId="0"/>
    <xf numFmtId="0" fontId="31" fillId="0" borderId="0"/>
    <xf numFmtId="0" fontId="69" fillId="73" borderId="67" applyNumberFormat="0" applyFont="0" applyAlignment="0" applyProtection="0"/>
    <xf numFmtId="0" fontId="31" fillId="0" borderId="0"/>
    <xf numFmtId="0" fontId="31" fillId="0" borderId="0"/>
    <xf numFmtId="43" fontId="21" fillId="0" borderId="0" applyFont="0" applyFill="0" applyBorder="0" applyAlignment="0" applyProtection="0"/>
    <xf numFmtId="0" fontId="26" fillId="0" borderId="0"/>
    <xf numFmtId="0" fontId="26" fillId="0" borderId="0"/>
    <xf numFmtId="0" fontId="26" fillId="0" borderId="0"/>
    <xf numFmtId="0" fontId="26" fillId="0" borderId="0"/>
    <xf numFmtId="0" fontId="31" fillId="0" borderId="0"/>
    <xf numFmtId="0" fontId="26" fillId="0" borderId="0"/>
    <xf numFmtId="0" fontId="26" fillId="0" borderId="0"/>
    <xf numFmtId="0" fontId="26" fillId="0" borderId="0"/>
    <xf numFmtId="0" fontId="26" fillId="0" borderId="0"/>
    <xf numFmtId="0" fontId="31" fillId="0" borderId="0"/>
    <xf numFmtId="0" fontId="21" fillId="39" borderId="60" applyNumberFormat="0" applyFont="0" applyAlignment="0" applyProtection="0"/>
    <xf numFmtId="0" fontId="26" fillId="0" borderId="0"/>
    <xf numFmtId="0" fontId="26" fillId="0" borderId="0"/>
    <xf numFmtId="0" fontId="31" fillId="0" borderId="0"/>
    <xf numFmtId="0" fontId="31" fillId="0" borderId="0"/>
    <xf numFmtId="168" fontId="21" fillId="0" borderId="0" applyFont="0" applyFill="0" applyBorder="0" applyAlignment="0" applyProtection="0"/>
    <xf numFmtId="0" fontId="26" fillId="0" borderId="0"/>
    <xf numFmtId="0" fontId="26" fillId="0" borderId="0"/>
    <xf numFmtId="0" fontId="26" fillId="0" borderId="0"/>
    <xf numFmtId="0" fontId="31" fillId="0" borderId="0"/>
    <xf numFmtId="0" fontId="31" fillId="0" borderId="0"/>
    <xf numFmtId="212" fontId="130" fillId="0" borderId="0" applyFill="0" applyBorder="0" applyAlignment="0" applyProtection="0"/>
    <xf numFmtId="0" fontId="26" fillId="0" borderId="0"/>
    <xf numFmtId="0" fontId="26" fillId="0" borderId="0"/>
    <xf numFmtId="0" fontId="26" fillId="0" borderId="0"/>
    <xf numFmtId="0" fontId="26" fillId="0" borderId="0"/>
    <xf numFmtId="43" fontId="21" fillId="0" borderId="0" applyFont="0" applyFill="0" applyBorder="0" applyAlignment="0" applyProtection="0"/>
    <xf numFmtId="0" fontId="31" fillId="0" borderId="0"/>
    <xf numFmtId="0" fontId="31" fillId="0" borderId="0"/>
    <xf numFmtId="0" fontId="31" fillId="0" borderId="0"/>
    <xf numFmtId="0" fontId="31" fillId="0" borderId="0"/>
    <xf numFmtId="0" fontId="31" fillId="0" borderId="0"/>
    <xf numFmtId="0" fontId="31" fillId="0" borderId="0"/>
    <xf numFmtId="0" fontId="26" fillId="0" borderId="0"/>
    <xf numFmtId="0" fontId="26" fillId="0" borderId="0"/>
    <xf numFmtId="0" fontId="31" fillId="0" borderId="0"/>
    <xf numFmtId="0" fontId="31" fillId="0" borderId="0"/>
    <xf numFmtId="42" fontId="68" fillId="0" borderId="0" applyFont="0" applyFill="0" applyBorder="0" applyAlignment="0" applyProtection="0"/>
    <xf numFmtId="0" fontId="31" fillId="0" borderId="0"/>
    <xf numFmtId="0" fontId="31" fillId="0" borderId="0"/>
    <xf numFmtId="0" fontId="26" fillId="0" borderId="0"/>
    <xf numFmtId="0" fontId="26" fillId="0" borderId="0"/>
    <xf numFmtId="0" fontId="26" fillId="0" borderId="0"/>
    <xf numFmtId="0" fontId="26" fillId="0" borderId="0"/>
    <xf numFmtId="0" fontId="31" fillId="0" borderId="0"/>
    <xf numFmtId="0" fontId="31" fillId="0" borderId="0"/>
    <xf numFmtId="0" fontId="26" fillId="0" borderId="0"/>
    <xf numFmtId="42" fontId="68" fillId="0" borderId="0" applyFont="0" applyFill="0" applyBorder="0" applyAlignment="0" applyProtection="0"/>
    <xf numFmtId="0" fontId="31" fillId="0" borderId="0"/>
    <xf numFmtId="0" fontId="31" fillId="0" borderId="0"/>
    <xf numFmtId="0" fontId="26" fillId="0" borderId="0"/>
    <xf numFmtId="0" fontId="26" fillId="0" borderId="0"/>
    <xf numFmtId="0" fontId="26" fillId="0" borderId="0"/>
    <xf numFmtId="0" fontId="26" fillId="0" borderId="0"/>
    <xf numFmtId="0" fontId="31" fillId="0" borderId="0"/>
    <xf numFmtId="0" fontId="31"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31" fillId="0" borderId="0"/>
    <xf numFmtId="0" fontId="31" fillId="0" borderId="0"/>
    <xf numFmtId="0" fontId="31" fillId="0" borderId="0"/>
    <xf numFmtId="0" fontId="26" fillId="0" borderId="0"/>
    <xf numFmtId="0" fontId="26" fillId="0" borderId="0"/>
    <xf numFmtId="0" fontId="26" fillId="0" borderId="0"/>
    <xf numFmtId="0" fontId="23" fillId="0" borderId="0" applyNumberFormat="0" applyFill="0" applyBorder="0" applyAlignment="0" applyProtection="0"/>
    <xf numFmtId="0" fontId="31" fillId="0" borderId="0"/>
    <xf numFmtId="0" fontId="31" fillId="0" borderId="0"/>
    <xf numFmtId="42" fontId="68" fillId="0" borderId="0" applyFont="0" applyFill="0" applyBorder="0" applyAlignment="0" applyProtection="0"/>
    <xf numFmtId="0" fontId="26" fillId="0" borderId="0"/>
    <xf numFmtId="0" fontId="26" fillId="0" borderId="0"/>
    <xf numFmtId="0" fontId="26" fillId="0" borderId="0"/>
    <xf numFmtId="0" fontId="26" fillId="0" borderId="0"/>
    <xf numFmtId="0" fontId="23" fillId="0" borderId="0" applyNumberFormat="0" applyFill="0" applyBorder="0" applyAlignment="0" applyProtection="0"/>
    <xf numFmtId="0" fontId="31" fillId="0" borderId="0"/>
    <xf numFmtId="0" fontId="31" fillId="0" borderId="0"/>
    <xf numFmtId="42" fontId="68" fillId="0" borderId="0" applyFont="0" applyFill="0" applyBorder="0" applyAlignment="0" applyProtection="0"/>
    <xf numFmtId="0" fontId="26" fillId="0" borderId="0"/>
    <xf numFmtId="0" fontId="26" fillId="0" borderId="0"/>
    <xf numFmtId="0" fontId="31" fillId="0" borderId="0"/>
    <xf numFmtId="0" fontId="23" fillId="0" borderId="0" applyNumberFormat="0" applyFill="0" applyBorder="0" applyAlignment="0" applyProtection="0"/>
    <xf numFmtId="0" fontId="26" fillId="0" borderId="0"/>
    <xf numFmtId="0" fontId="26" fillId="0" borderId="0"/>
    <xf numFmtId="0" fontId="31" fillId="0" borderId="0"/>
    <xf numFmtId="0" fontId="31" fillId="0" borderId="0"/>
    <xf numFmtId="0" fontId="31" fillId="0" borderId="0"/>
    <xf numFmtId="42" fontId="68" fillId="0" borderId="0" applyFont="0" applyFill="0" applyBorder="0" applyAlignment="0" applyProtection="0"/>
    <xf numFmtId="0" fontId="31" fillId="0" borderId="0"/>
    <xf numFmtId="0" fontId="31" fillId="0" borderId="0"/>
    <xf numFmtId="0" fontId="31" fillId="0" borderId="0"/>
    <xf numFmtId="0" fontId="31" fillId="0" borderId="0"/>
    <xf numFmtId="0" fontId="26" fillId="0" borderId="0"/>
    <xf numFmtId="0" fontId="26" fillId="0" borderId="0"/>
    <xf numFmtId="180" fontId="26" fillId="0" borderId="0"/>
    <xf numFmtId="0" fontId="26" fillId="0" borderId="0"/>
    <xf numFmtId="0" fontId="26" fillId="0" borderId="0"/>
    <xf numFmtId="0" fontId="26" fillId="0" borderId="0"/>
    <xf numFmtId="0" fontId="26" fillId="0" borderId="0"/>
    <xf numFmtId="0" fontId="26" fillId="0" borderId="0"/>
    <xf numFmtId="0" fontId="31" fillId="0" borderId="0"/>
    <xf numFmtId="0" fontId="26" fillId="0" borderId="0"/>
    <xf numFmtId="0" fontId="26" fillId="0" borderId="0"/>
    <xf numFmtId="0" fontId="26" fillId="0" borderId="0"/>
    <xf numFmtId="42" fontId="68" fillId="0" borderId="0" applyFont="0" applyFill="0" applyBorder="0" applyAlignment="0" applyProtection="0"/>
    <xf numFmtId="0" fontId="26" fillId="0" borderId="0"/>
    <xf numFmtId="0" fontId="26" fillId="0" borderId="0"/>
    <xf numFmtId="0" fontId="31" fillId="0" borderId="0"/>
    <xf numFmtId="0" fontId="31" fillId="0" borderId="0"/>
    <xf numFmtId="0" fontId="26" fillId="0" borderId="0"/>
    <xf numFmtId="0" fontId="26" fillId="0" borderId="0"/>
    <xf numFmtId="0" fontId="31" fillId="0" borderId="0"/>
    <xf numFmtId="168" fontId="26" fillId="0" borderId="0" applyFont="0" applyFill="0" applyBorder="0" applyAlignment="0" applyProtection="0"/>
    <xf numFmtId="0" fontId="31" fillId="0" borderId="0"/>
    <xf numFmtId="0" fontId="31" fillId="0" borderId="0"/>
    <xf numFmtId="0" fontId="31" fillId="0" borderId="0"/>
    <xf numFmtId="0" fontId="31" fillId="0" borderId="0"/>
    <xf numFmtId="42" fontId="68" fillId="0" borderId="0" applyFont="0" applyFill="0" applyBorder="0" applyAlignment="0" applyProtection="0"/>
    <xf numFmtId="43" fontId="26" fillId="0" borderId="0" applyFont="0" applyFill="0" applyBorder="0" applyAlignment="0" applyProtection="0"/>
    <xf numFmtId="0" fontId="31" fillId="0" borderId="0"/>
    <xf numFmtId="0" fontId="31" fillId="0" borderId="0"/>
    <xf numFmtId="0" fontId="26" fillId="0" borderId="0"/>
    <xf numFmtId="0" fontId="21" fillId="0" borderId="0"/>
    <xf numFmtId="0" fontId="26" fillId="0" borderId="0"/>
    <xf numFmtId="0" fontId="26" fillId="0" borderId="0"/>
    <xf numFmtId="168" fontId="26" fillId="0" borderId="0" applyFont="0" applyFill="0" applyBorder="0" applyAlignment="0" applyProtection="0"/>
    <xf numFmtId="0" fontId="26" fillId="0" borderId="0"/>
    <xf numFmtId="0" fontId="26" fillId="0" borderId="0"/>
    <xf numFmtId="0" fontId="26" fillId="0" borderId="0"/>
    <xf numFmtId="0" fontId="26" fillId="0" borderId="0"/>
    <xf numFmtId="168" fontId="26" fillId="0" borderId="0" applyFont="0" applyFill="0" applyBorder="0" applyAlignment="0" applyProtection="0"/>
    <xf numFmtId="0" fontId="31" fillId="0" borderId="0"/>
    <xf numFmtId="0" fontId="31" fillId="0" borderId="0"/>
    <xf numFmtId="0" fontId="26" fillId="0" borderId="0"/>
    <xf numFmtId="0" fontId="26" fillId="0" borderId="0"/>
    <xf numFmtId="0" fontId="26" fillId="0" borderId="0"/>
    <xf numFmtId="0" fontId="26" fillId="0" borderId="0"/>
    <xf numFmtId="169" fontId="21" fillId="0" borderId="0" applyFont="0" applyFill="0" applyBorder="0" applyAlignment="0" applyProtection="0"/>
    <xf numFmtId="0" fontId="26" fillId="0" borderId="0"/>
    <xf numFmtId="42" fontId="68" fillId="0" borderId="0" applyFont="0" applyFill="0" applyBorder="0" applyAlignment="0" applyProtection="0"/>
    <xf numFmtId="168" fontId="26" fillId="0" borderId="0" applyFont="0" applyFill="0" applyBorder="0" applyAlignment="0" applyProtection="0"/>
    <xf numFmtId="0" fontId="31" fillId="0" borderId="0"/>
    <xf numFmtId="168" fontId="26" fillId="0" borderId="0" applyFont="0" applyFill="0" applyBorder="0" applyAlignment="0" applyProtection="0"/>
    <xf numFmtId="0" fontId="26" fillId="0" borderId="0"/>
    <xf numFmtId="0" fontId="26" fillId="0" borderId="0"/>
    <xf numFmtId="0" fontId="23" fillId="0" borderId="0" applyNumberFormat="0" applyFill="0" applyBorder="0" applyAlignment="0" applyProtection="0"/>
    <xf numFmtId="168" fontId="26" fillId="0" borderId="0" applyFont="0" applyFill="0" applyBorder="0" applyAlignment="0" applyProtection="0"/>
    <xf numFmtId="0" fontId="31" fillId="0" borderId="0"/>
    <xf numFmtId="0" fontId="31" fillId="0" borderId="0"/>
    <xf numFmtId="42" fontId="68" fillId="0" borderId="0" applyFont="0" applyFill="0" applyBorder="0" applyAlignment="0" applyProtection="0"/>
    <xf numFmtId="43" fontId="26" fillId="0" borderId="0" applyFont="0" applyFill="0" applyBorder="0" applyAlignment="0" applyProtection="0"/>
    <xf numFmtId="0" fontId="26" fillId="0" borderId="0"/>
    <xf numFmtId="0" fontId="26" fillId="0" borderId="0"/>
    <xf numFmtId="0" fontId="23" fillId="0" borderId="0" applyNumberFormat="0" applyFill="0" applyBorder="0" applyAlignment="0" applyProtection="0"/>
    <xf numFmtId="43" fontId="26" fillId="0" borderId="0" applyFont="0" applyFill="0" applyBorder="0" applyAlignment="0" applyProtection="0"/>
    <xf numFmtId="0" fontId="31" fillId="0" borderId="0"/>
    <xf numFmtId="0" fontId="31" fillId="0" borderId="0"/>
    <xf numFmtId="0" fontId="26" fillId="0" borderId="0"/>
    <xf numFmtId="42" fontId="68" fillId="0" borderId="0" applyFont="0" applyFill="0" applyBorder="0" applyAlignment="0" applyProtection="0"/>
    <xf numFmtId="0" fontId="26" fillId="0" borderId="0"/>
    <xf numFmtId="0" fontId="26" fillId="0" borderId="0"/>
    <xf numFmtId="0" fontId="23" fillId="0" borderId="0" applyNumberFormat="0" applyFill="0" applyBorder="0" applyAlignment="0" applyProtection="0"/>
    <xf numFmtId="0" fontId="31" fillId="0" borderId="0"/>
    <xf numFmtId="168" fontId="26" fillId="0" borderId="0" applyFont="0" applyFill="0" applyBorder="0" applyAlignment="0" applyProtection="0"/>
    <xf numFmtId="0" fontId="26" fillId="0" borderId="0"/>
    <xf numFmtId="0" fontId="26" fillId="0" borderId="0"/>
    <xf numFmtId="0" fontId="26" fillId="0" borderId="0"/>
    <xf numFmtId="0" fontId="26" fillId="0" borderId="0"/>
    <xf numFmtId="0" fontId="31" fillId="0" borderId="0"/>
    <xf numFmtId="0" fontId="26" fillId="0" borderId="0"/>
    <xf numFmtId="0" fontId="26" fillId="0" borderId="0"/>
    <xf numFmtId="0" fontId="31" fillId="0" borderId="0"/>
    <xf numFmtId="0" fontId="26" fillId="0" borderId="0"/>
    <xf numFmtId="0" fontId="26" fillId="0" borderId="0"/>
    <xf numFmtId="42" fontId="68" fillId="0" borderId="0" applyFont="0" applyFill="0" applyBorder="0" applyAlignment="0" applyProtection="0"/>
    <xf numFmtId="0" fontId="31" fillId="0" borderId="0"/>
    <xf numFmtId="42" fontId="26" fillId="0" borderId="0" applyFont="0" applyFill="0" applyBorder="0" applyAlignment="0" applyProtection="0"/>
    <xf numFmtId="0" fontId="31" fillId="0" borderId="0"/>
    <xf numFmtId="42" fontId="26" fillId="0" borderId="0" applyFont="0" applyFill="0" applyBorder="0" applyAlignment="0" applyProtection="0"/>
    <xf numFmtId="0" fontId="31" fillId="0" borderId="0"/>
    <xf numFmtId="168" fontId="68" fillId="0" borderId="0" applyFont="0" applyFill="0" applyBorder="0" applyAlignment="0" applyProtection="0"/>
    <xf numFmtId="0" fontId="26" fillId="0" borderId="0"/>
    <xf numFmtId="0" fontId="26" fillId="0" borderId="0"/>
    <xf numFmtId="42" fontId="68" fillId="0" borderId="0" applyFont="0" applyFill="0" applyBorder="0" applyAlignment="0" applyProtection="0"/>
    <xf numFmtId="0" fontId="26" fillId="0" borderId="0"/>
    <xf numFmtId="0" fontId="31" fillId="0" borderId="0"/>
    <xf numFmtId="0" fontId="31" fillId="0" borderId="0"/>
    <xf numFmtId="0" fontId="26" fillId="0" borderId="0"/>
    <xf numFmtId="42" fontId="26" fillId="0" borderId="0" applyFont="0" applyFill="0" applyBorder="0" applyAlignment="0" applyProtection="0"/>
    <xf numFmtId="0" fontId="31" fillId="0" borderId="0"/>
    <xf numFmtId="0" fontId="26" fillId="0" borderId="0"/>
    <xf numFmtId="0" fontId="26" fillId="0" borderId="0"/>
    <xf numFmtId="0" fontId="26" fillId="0" borderId="0"/>
    <xf numFmtId="0" fontId="31" fillId="0" borderId="0"/>
    <xf numFmtId="0" fontId="31" fillId="0" borderId="0"/>
    <xf numFmtId="168" fontId="26" fillId="0" borderId="0" applyFont="0" applyFill="0" applyBorder="0" applyAlignment="0" applyProtection="0"/>
    <xf numFmtId="42" fontId="26" fillId="0" borderId="0" applyFont="0" applyFill="0" applyBorder="0" applyAlignment="0" applyProtection="0"/>
    <xf numFmtId="42" fontId="26" fillId="0" borderId="0" applyFont="0" applyFill="0" applyBorder="0" applyAlignment="0" applyProtection="0"/>
    <xf numFmtId="0" fontId="26" fillId="0" borderId="0"/>
    <xf numFmtId="0" fontId="26" fillId="0" borderId="0"/>
    <xf numFmtId="0" fontId="31" fillId="0" borderId="0"/>
    <xf numFmtId="0" fontId="26" fillId="0" borderId="0"/>
    <xf numFmtId="0" fontId="26" fillId="0" borderId="0"/>
    <xf numFmtId="0" fontId="26" fillId="0" borderId="0"/>
    <xf numFmtId="0" fontId="31" fillId="0" borderId="0"/>
    <xf numFmtId="0" fontId="31" fillId="0" borderId="0"/>
    <xf numFmtId="0" fontId="31" fillId="0" borderId="0"/>
    <xf numFmtId="42" fontId="68" fillId="0" borderId="0" applyFont="0" applyFill="0" applyBorder="0" applyAlignment="0" applyProtection="0"/>
    <xf numFmtId="0" fontId="31" fillId="0" borderId="0"/>
    <xf numFmtId="0" fontId="26" fillId="0" borderId="0"/>
    <xf numFmtId="0" fontId="31"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43" fontId="26" fillId="0" borderId="0" applyFont="0" applyFill="0" applyBorder="0" applyAlignment="0" applyProtection="0"/>
    <xf numFmtId="0" fontId="31" fillId="0" borderId="0"/>
    <xf numFmtId="184" fontId="85" fillId="76" borderId="0" applyNumberFormat="0" applyBorder="0" applyAlignment="0" applyProtection="0"/>
    <xf numFmtId="0" fontId="26" fillId="0" borderId="0"/>
    <xf numFmtId="0" fontId="31" fillId="0" borderId="0"/>
    <xf numFmtId="0" fontId="21" fillId="0" borderId="0"/>
    <xf numFmtId="0" fontId="26" fillId="0" borderId="0"/>
    <xf numFmtId="0" fontId="26" fillId="0" borderId="0"/>
    <xf numFmtId="0" fontId="31" fillId="0" borderId="0"/>
    <xf numFmtId="0" fontId="31" fillId="0" borderId="0"/>
    <xf numFmtId="0" fontId="31" fillId="0" borderId="0"/>
    <xf numFmtId="0" fontId="31" fillId="0" borderId="0"/>
    <xf numFmtId="42" fontId="68" fillId="0" borderId="0" applyFont="0" applyFill="0" applyBorder="0" applyAlignment="0" applyProtection="0"/>
    <xf numFmtId="0" fontId="26" fillId="0" borderId="0"/>
    <xf numFmtId="0" fontId="21" fillId="0" borderId="0"/>
    <xf numFmtId="0" fontId="26" fillId="0" borderId="0"/>
    <xf numFmtId="0" fontId="31" fillId="0" borderId="0"/>
    <xf numFmtId="0" fontId="31" fillId="0" borderId="0"/>
    <xf numFmtId="0" fontId="31" fillId="0" borderId="0"/>
    <xf numFmtId="0" fontId="26" fillId="0" borderId="0"/>
    <xf numFmtId="0" fontId="26" fillId="0" borderId="0"/>
    <xf numFmtId="168" fontId="68" fillId="0" borderId="0" applyFont="0" applyFill="0" applyBorder="0" applyAlignment="0" applyProtection="0"/>
    <xf numFmtId="0" fontId="31" fillId="0" borderId="0"/>
    <xf numFmtId="0" fontId="31" fillId="0" borderId="0"/>
    <xf numFmtId="0" fontId="31" fillId="0" borderId="0"/>
    <xf numFmtId="0" fontId="223" fillId="0" borderId="0" applyNumberFormat="0" applyFill="0" applyBorder="0" applyAlignment="0" applyProtection="0">
      <alignment vertical="top"/>
      <protection locked="0"/>
    </xf>
    <xf numFmtId="0" fontId="31" fillId="0" borderId="0"/>
    <xf numFmtId="0" fontId="26" fillId="0" borderId="0"/>
    <xf numFmtId="22" fontId="26" fillId="0" borderId="0" applyFont="0" applyFill="0" applyBorder="0" applyAlignment="0" applyProtection="0"/>
    <xf numFmtId="168" fontId="21" fillId="0" borderId="0" applyFont="0" applyFill="0" applyBorder="0" applyAlignment="0" applyProtection="0"/>
    <xf numFmtId="0" fontId="31" fillId="0" borderId="0"/>
    <xf numFmtId="0" fontId="31" fillId="0" borderId="0"/>
    <xf numFmtId="42" fontId="68" fillId="0" borderId="0" applyFont="0" applyFill="0" applyBorder="0" applyAlignment="0" applyProtection="0"/>
    <xf numFmtId="0" fontId="26" fillId="0" borderId="0"/>
    <xf numFmtId="168" fontId="68" fillId="0" borderId="0" applyFont="0" applyFill="0" applyBorder="0" applyAlignment="0" applyProtection="0"/>
    <xf numFmtId="168" fontId="21" fillId="0" borderId="0" applyFont="0" applyFill="0" applyBorder="0" applyAlignment="0" applyProtection="0"/>
    <xf numFmtId="0" fontId="26" fillId="0" borderId="0"/>
    <xf numFmtId="0" fontId="26" fillId="0" borderId="0"/>
    <xf numFmtId="0" fontId="31" fillId="0" borderId="0"/>
    <xf numFmtId="22" fontId="26" fillId="0" borderId="0" applyFont="0" applyFill="0" applyBorder="0" applyAlignment="0" applyProtection="0"/>
    <xf numFmtId="168" fontId="21" fillId="0" borderId="0" applyFont="0" applyFill="0" applyBorder="0" applyAlignment="0" applyProtection="0"/>
    <xf numFmtId="0" fontId="26" fillId="0" borderId="0"/>
    <xf numFmtId="0" fontId="26" fillId="0" borderId="0"/>
    <xf numFmtId="0" fontId="26" fillId="0" borderId="0"/>
    <xf numFmtId="168" fontId="21" fillId="0" borderId="0" applyFont="0" applyFill="0" applyBorder="0" applyAlignment="0" applyProtection="0"/>
    <xf numFmtId="168" fontId="21" fillId="0" borderId="0" applyFont="0" applyFill="0" applyBorder="0" applyAlignment="0" applyProtection="0"/>
    <xf numFmtId="0" fontId="26" fillId="0" borderId="0"/>
    <xf numFmtId="0" fontId="26" fillId="0" borderId="0"/>
    <xf numFmtId="0" fontId="26" fillId="0" borderId="0"/>
    <xf numFmtId="0" fontId="26" fillId="0" borderId="0"/>
    <xf numFmtId="43" fontId="26" fillId="0" borderId="0" applyFont="0" applyFill="0" applyBorder="0" applyAlignment="0" applyProtection="0"/>
    <xf numFmtId="43" fontId="81" fillId="0" borderId="0" applyFont="0" applyFill="0" applyBorder="0" applyAlignment="0" applyProtection="0"/>
    <xf numFmtId="0" fontId="31" fillId="0" borderId="0"/>
    <xf numFmtId="0" fontId="21" fillId="0" borderId="0"/>
    <xf numFmtId="0" fontId="31" fillId="0" borderId="0"/>
    <xf numFmtId="0" fontId="31" fillId="0" borderId="0"/>
    <xf numFmtId="0" fontId="26" fillId="0" borderId="0"/>
    <xf numFmtId="0" fontId="26" fillId="0" borderId="0"/>
    <xf numFmtId="0" fontId="31" fillId="0" borderId="0"/>
    <xf numFmtId="43" fontId="21" fillId="0" borderId="0" applyFont="0" applyFill="0" applyBorder="0" applyAlignment="0" applyProtection="0"/>
    <xf numFmtId="42" fontId="68" fillId="0" borderId="0" applyFont="0" applyFill="0" applyBorder="0" applyAlignment="0" applyProtection="0"/>
    <xf numFmtId="42" fontId="68" fillId="0" borderId="0" applyFont="0" applyFill="0" applyBorder="0" applyAlignment="0" applyProtection="0"/>
    <xf numFmtId="0" fontId="31" fillId="0" borderId="0"/>
    <xf numFmtId="0" fontId="31" fillId="0" borderId="0"/>
    <xf numFmtId="0" fontId="26" fillId="0" borderId="0"/>
    <xf numFmtId="0" fontId="26" fillId="0" borderId="0"/>
    <xf numFmtId="0" fontId="31" fillId="0" borderId="0"/>
    <xf numFmtId="0" fontId="31" fillId="0" borderId="0"/>
    <xf numFmtId="168" fontId="68" fillId="0" borderId="0" applyFont="0" applyFill="0" applyBorder="0" applyAlignment="0" applyProtection="0"/>
    <xf numFmtId="0" fontId="68" fillId="0" borderId="0" applyNumberFormat="0" applyFont="0" applyFill="0" applyBorder="0" applyAlignment="0" applyProtection="0"/>
    <xf numFmtId="0" fontId="31" fillId="0" borderId="0"/>
    <xf numFmtId="0" fontId="31" fillId="0" borderId="0"/>
    <xf numFmtId="42" fontId="68" fillId="0" borderId="0" applyFont="0" applyFill="0" applyBorder="0" applyAlignment="0" applyProtection="0"/>
    <xf numFmtId="0" fontId="31" fillId="0" borderId="0"/>
    <xf numFmtId="0" fontId="26" fillId="0" borderId="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6" fillId="0" borderId="0"/>
    <xf numFmtId="0" fontId="26" fillId="0" borderId="0"/>
    <xf numFmtId="0" fontId="26" fillId="0" borderId="0"/>
    <xf numFmtId="0" fontId="26" fillId="0" borderId="0"/>
    <xf numFmtId="0" fontId="26" fillId="0" borderId="0"/>
    <xf numFmtId="0" fontId="31" fillId="0" borderId="0"/>
    <xf numFmtId="0" fontId="26" fillId="0" borderId="0"/>
    <xf numFmtId="0" fontId="26" fillId="0" borderId="0"/>
    <xf numFmtId="0" fontId="23" fillId="0" borderId="0" applyNumberFormat="0" applyFill="0" applyBorder="0" applyAlignment="0" applyProtection="0"/>
    <xf numFmtId="0" fontId="23" fillId="0" borderId="0" applyNumberFormat="0" applyFill="0" applyBorder="0" applyAlignment="0" applyProtection="0"/>
    <xf numFmtId="0" fontId="26" fillId="0" borderId="0"/>
    <xf numFmtId="0" fontId="26" fillId="0" borderId="0"/>
    <xf numFmtId="42" fontId="26" fillId="0" borderId="0" applyFont="0" applyFill="0" applyBorder="0" applyAlignment="0" applyProtection="0"/>
    <xf numFmtId="0" fontId="26" fillId="0" borderId="0"/>
    <xf numFmtId="0" fontId="26" fillId="0" borderId="0"/>
    <xf numFmtId="3" fontId="132" fillId="99" borderId="12">
      <alignment horizontal="right" vertical="center" indent="1"/>
    </xf>
    <xf numFmtId="0" fontId="26" fillId="0" borderId="0"/>
    <xf numFmtId="0" fontId="26" fillId="0" borderId="0"/>
    <xf numFmtId="0" fontId="23" fillId="0" borderId="0" applyNumberForma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0" fontId="23" fillId="0" borderId="0" applyNumberFormat="0" applyFill="0" applyBorder="0" applyAlignment="0" applyProtection="0"/>
    <xf numFmtId="0" fontId="31" fillId="0" borderId="0"/>
    <xf numFmtId="42" fontId="68" fillId="0" borderId="0" applyFont="0" applyFill="0" applyBorder="0" applyAlignment="0" applyProtection="0"/>
    <xf numFmtId="0" fontId="26" fillId="0" borderId="0"/>
    <xf numFmtId="0" fontId="26" fillId="0" borderId="0"/>
    <xf numFmtId="0" fontId="21" fillId="0" borderId="0"/>
    <xf numFmtId="0" fontId="31" fillId="0" borderId="0"/>
    <xf numFmtId="0" fontId="26"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42" fontId="68" fillId="0" borderId="0" applyFont="0" applyFill="0" applyBorder="0" applyAlignment="0" applyProtection="0"/>
    <xf numFmtId="0" fontId="68" fillId="0" borderId="0" applyNumberFormat="0" applyFont="0" applyFill="0" applyBorder="0" applyAlignment="0" applyProtection="0"/>
    <xf numFmtId="168" fontId="21" fillId="0" borderId="0" applyFont="0" applyFill="0" applyBorder="0" applyAlignment="0" applyProtection="0"/>
    <xf numFmtId="0" fontId="31" fillId="0" borderId="0"/>
    <xf numFmtId="0" fontId="31" fillId="0" borderId="0"/>
    <xf numFmtId="0" fontId="31"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168" fontId="21" fillId="0" borderId="0" applyFont="0" applyFill="0" applyBorder="0" applyAlignment="0" applyProtection="0"/>
    <xf numFmtId="0" fontId="31" fillId="0" borderId="0"/>
    <xf numFmtId="0" fontId="31" fillId="0" borderId="0"/>
    <xf numFmtId="0" fontId="31" fillId="0" borderId="0"/>
    <xf numFmtId="0" fontId="26" fillId="0" borderId="0"/>
    <xf numFmtId="0" fontId="26" fillId="0" borderId="0"/>
    <xf numFmtId="0" fontId="21" fillId="0" borderId="0"/>
    <xf numFmtId="0" fontId="21" fillId="0" borderId="0"/>
    <xf numFmtId="0" fontId="26" fillId="0" borderId="0"/>
    <xf numFmtId="0" fontId="21"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31" fillId="0" borderId="0"/>
    <xf numFmtId="0" fontId="21" fillId="0" borderId="0"/>
    <xf numFmtId="0" fontId="31" fillId="0" borderId="0"/>
    <xf numFmtId="0" fontId="31" fillId="0" borderId="0"/>
    <xf numFmtId="42" fontId="68" fillId="0" borderId="0" applyFont="0" applyFill="0" applyBorder="0" applyAlignment="0" applyProtection="0"/>
    <xf numFmtId="0" fontId="68" fillId="0" borderId="0" applyNumberFormat="0" applyFont="0" applyFill="0" applyBorder="0" applyAlignment="0" applyProtection="0"/>
    <xf numFmtId="43" fontId="21" fillId="0" borderId="0" applyFont="0" applyFill="0" applyBorder="0" applyAlignment="0" applyProtection="0"/>
    <xf numFmtId="0" fontId="31" fillId="0" borderId="0"/>
    <xf numFmtId="0" fontId="31" fillId="0" borderId="0"/>
    <xf numFmtId="0" fontId="26" fillId="0" borderId="0"/>
    <xf numFmtId="0" fontId="26" fillId="0" borderId="0"/>
    <xf numFmtId="0" fontId="21" fillId="0" borderId="0"/>
    <xf numFmtId="0" fontId="31" fillId="0" borderId="0"/>
    <xf numFmtId="0" fontId="26" fillId="0" borderId="0"/>
    <xf numFmtId="0" fontId="31" fillId="0" borderId="0"/>
    <xf numFmtId="42" fontId="68" fillId="0" borderId="0" applyFont="0" applyFill="0" applyBorder="0" applyAlignment="0" applyProtection="0"/>
    <xf numFmtId="0" fontId="68" fillId="0" borderId="0" applyNumberFormat="0" applyFont="0" applyFill="0" applyBorder="0" applyAlignment="0" applyProtection="0"/>
    <xf numFmtId="0" fontId="31" fillId="0" borderId="0"/>
    <xf numFmtId="0" fontId="31" fillId="0" borderId="0"/>
    <xf numFmtId="0" fontId="26" fillId="0" borderId="0"/>
    <xf numFmtId="0" fontId="26" fillId="0" borderId="0"/>
    <xf numFmtId="168" fontId="68" fillId="0" borderId="0" applyFont="0" applyFill="0" applyBorder="0" applyAlignment="0" applyProtection="0"/>
    <xf numFmtId="0" fontId="21" fillId="0" borderId="0"/>
    <xf numFmtId="0" fontId="26" fillId="0" borderId="0"/>
    <xf numFmtId="0" fontId="31" fillId="0" borderId="0"/>
    <xf numFmtId="0" fontId="31" fillId="0" borderId="0"/>
    <xf numFmtId="0" fontId="26" fillId="0" borderId="0"/>
    <xf numFmtId="0" fontId="26"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26" fillId="0" borderId="0"/>
    <xf numFmtId="0" fontId="31" fillId="0" borderId="0"/>
    <xf numFmtId="0" fontId="31"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31" fillId="0" borderId="0"/>
    <xf numFmtId="0" fontId="26" fillId="0" borderId="0"/>
    <xf numFmtId="0" fontId="26" fillId="0" borderId="0"/>
    <xf numFmtId="0" fontId="26" fillId="0" borderId="0"/>
    <xf numFmtId="0" fontId="31" fillId="0" borderId="0"/>
    <xf numFmtId="0" fontId="31" fillId="0" borderId="0"/>
    <xf numFmtId="0" fontId="26" fillId="0" borderId="0"/>
    <xf numFmtId="0" fontId="31" fillId="0" borderId="0"/>
    <xf numFmtId="0" fontId="26" fillId="0" borderId="0"/>
    <xf numFmtId="0" fontId="26" fillId="0" borderId="0"/>
    <xf numFmtId="0" fontId="31" fillId="0" borderId="0"/>
    <xf numFmtId="0" fontId="26" fillId="0" borderId="0"/>
    <xf numFmtId="0" fontId="23" fillId="0" borderId="0" applyNumberFormat="0" applyFill="0" applyBorder="0" applyAlignment="0" applyProtection="0"/>
    <xf numFmtId="0" fontId="26" fillId="0" borderId="0"/>
    <xf numFmtId="0" fontId="31" fillId="0" borderId="0"/>
    <xf numFmtId="0" fontId="26" fillId="0" borderId="0"/>
    <xf numFmtId="0" fontId="26" fillId="0" borderId="0"/>
    <xf numFmtId="0" fontId="31" fillId="0" borderId="0"/>
    <xf numFmtId="0" fontId="31" fillId="0" borderId="0"/>
    <xf numFmtId="0" fontId="31" fillId="0" borderId="0"/>
    <xf numFmtId="0" fontId="31" fillId="0" borderId="0"/>
    <xf numFmtId="0" fontId="31" fillId="0" borderId="0"/>
    <xf numFmtId="0" fontId="26" fillId="0" borderId="0"/>
    <xf numFmtId="0" fontId="26" fillId="0" borderId="0"/>
    <xf numFmtId="0" fontId="31" fillId="0" borderId="0"/>
    <xf numFmtId="0" fontId="31" fillId="0" borderId="0"/>
    <xf numFmtId="0" fontId="31" fillId="0" borderId="0"/>
    <xf numFmtId="0" fontId="26" fillId="0" borderId="0"/>
    <xf numFmtId="0" fontId="31" fillId="0" borderId="0"/>
    <xf numFmtId="0" fontId="26" fillId="0" borderId="0"/>
    <xf numFmtId="0" fontId="31" fillId="0" borderId="0"/>
    <xf numFmtId="0" fontId="31" fillId="0" borderId="0"/>
    <xf numFmtId="0" fontId="26" fillId="0" borderId="0"/>
    <xf numFmtId="0" fontId="31" fillId="0" borderId="0"/>
    <xf numFmtId="0" fontId="26" fillId="0" borderId="0"/>
    <xf numFmtId="0" fontId="26" fillId="0" borderId="0"/>
    <xf numFmtId="0" fontId="31" fillId="0" borderId="0"/>
    <xf numFmtId="0" fontId="26" fillId="0" borderId="0"/>
    <xf numFmtId="0" fontId="31" fillId="0" borderId="0"/>
    <xf numFmtId="0" fontId="23" fillId="0" borderId="0" applyNumberFormat="0" applyFill="0" applyBorder="0" applyAlignment="0" applyProtection="0"/>
    <xf numFmtId="0" fontId="26" fillId="0" borderId="0"/>
    <xf numFmtId="42" fontId="68" fillId="0" borderId="0" applyFont="0" applyFill="0" applyBorder="0" applyAlignment="0" applyProtection="0"/>
    <xf numFmtId="168" fontId="26" fillId="0" borderId="0" applyFont="0" applyFill="0" applyBorder="0" applyAlignment="0" applyProtection="0"/>
    <xf numFmtId="0" fontId="23" fillId="0" borderId="0" applyNumberFormat="0" applyFill="0" applyBorder="0" applyAlignment="0" applyProtection="0"/>
    <xf numFmtId="0" fontId="26" fillId="0" borderId="0"/>
    <xf numFmtId="0" fontId="31" fillId="0" borderId="0"/>
    <xf numFmtId="168" fontId="26" fillId="0" borderId="0" applyFont="0" applyFill="0" applyBorder="0" applyAlignment="0" applyProtection="0"/>
    <xf numFmtId="0" fontId="31" fillId="0" borderId="0"/>
    <xf numFmtId="0" fontId="23" fillId="0" borderId="0" applyNumberFormat="0" applyFill="0" applyBorder="0" applyAlignment="0" applyProtection="0"/>
    <xf numFmtId="0" fontId="26" fillId="0" borderId="0"/>
    <xf numFmtId="0" fontId="26" fillId="0" borderId="0"/>
    <xf numFmtId="0" fontId="26" fillId="0" borderId="0"/>
    <xf numFmtId="0" fontId="31" fillId="0" borderId="0"/>
    <xf numFmtId="0" fontId="31" fillId="0" borderId="0"/>
    <xf numFmtId="0" fontId="31" fillId="0" borderId="0"/>
    <xf numFmtId="0" fontId="31" fillId="0" borderId="0"/>
    <xf numFmtId="0" fontId="31" fillId="0" borderId="0"/>
    <xf numFmtId="168" fontId="26" fillId="0" borderId="0" applyFont="0" applyFill="0" applyBorder="0" applyAlignment="0" applyProtection="0"/>
    <xf numFmtId="223" fontId="69" fillId="0" borderId="0" applyFont="0" applyFill="0" applyBorder="0" applyAlignment="0" applyProtection="0">
      <alignment vertical="top"/>
    </xf>
    <xf numFmtId="0" fontId="26" fillId="0" borderId="0"/>
    <xf numFmtId="0" fontId="31" fillId="0" borderId="0"/>
    <xf numFmtId="0" fontId="31" fillId="0" borderId="0"/>
    <xf numFmtId="42" fontId="68" fillId="0" borderId="0" applyFont="0" applyFill="0" applyBorder="0" applyAlignment="0" applyProtection="0"/>
    <xf numFmtId="0" fontId="31" fillId="0" borderId="0"/>
    <xf numFmtId="0" fontId="31" fillId="0" borderId="0"/>
    <xf numFmtId="0" fontId="31" fillId="0" borderId="0"/>
    <xf numFmtId="0" fontId="31" fillId="0" borderId="0"/>
    <xf numFmtId="168" fontId="26" fillId="0" borderId="0" applyFont="0" applyFill="0" applyBorder="0" applyAlignment="0" applyProtection="0"/>
    <xf numFmtId="0" fontId="26" fillId="0" borderId="0"/>
    <xf numFmtId="0" fontId="26" fillId="0" borderId="0"/>
    <xf numFmtId="0" fontId="31" fillId="0" borderId="0"/>
    <xf numFmtId="0" fontId="31" fillId="0" borderId="0"/>
    <xf numFmtId="0" fontId="26" fillId="0" borderId="0"/>
    <xf numFmtId="0" fontId="26" fillId="0" borderId="0"/>
    <xf numFmtId="0" fontId="26" fillId="0" borderId="0"/>
    <xf numFmtId="0" fontId="26" fillId="0" borderId="0"/>
    <xf numFmtId="0" fontId="26" fillId="0" borderId="0"/>
    <xf numFmtId="0" fontId="31" fillId="0" borderId="0"/>
    <xf numFmtId="0" fontId="31" fillId="0" borderId="0"/>
    <xf numFmtId="42" fontId="68" fillId="0" borderId="0" applyFont="0" applyFill="0" applyBorder="0" applyAlignment="0" applyProtection="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68" fillId="0" borderId="0" applyNumberFormat="0" applyFont="0" applyFill="0" applyBorder="0" applyAlignment="0" applyProtection="0"/>
    <xf numFmtId="168" fontId="21" fillId="0" borderId="0" applyFont="0" applyFill="0" applyBorder="0" applyAlignment="0" applyProtection="0"/>
    <xf numFmtId="0" fontId="26" fillId="0" borderId="0"/>
    <xf numFmtId="0" fontId="26" fillId="0" borderId="0"/>
    <xf numFmtId="0" fontId="31" fillId="0" borderId="0"/>
    <xf numFmtId="0" fontId="31" fillId="0" borderId="0"/>
    <xf numFmtId="0" fontId="31" fillId="0" borderId="0"/>
    <xf numFmtId="0" fontId="31" fillId="0" borderId="0"/>
    <xf numFmtId="0" fontId="26" fillId="0" borderId="0"/>
    <xf numFmtId="0" fontId="26" fillId="0" borderId="0"/>
    <xf numFmtId="0" fontId="31" fillId="0" borderId="0"/>
    <xf numFmtId="3" fontId="130" fillId="0" borderId="0" applyFill="0" applyBorder="0" applyAlignment="0" applyProtection="0"/>
    <xf numFmtId="0" fontId="31" fillId="0" borderId="0"/>
    <xf numFmtId="0" fontId="31" fillId="0" borderId="0"/>
    <xf numFmtId="43" fontId="26" fillId="0" borderId="0" applyFont="0" applyFill="0" applyBorder="0" applyAlignment="0" applyProtection="0"/>
    <xf numFmtId="0" fontId="31" fillId="0" borderId="0"/>
    <xf numFmtId="0" fontId="31" fillId="0" borderId="0"/>
    <xf numFmtId="0" fontId="26" fillId="0" borderId="0"/>
    <xf numFmtId="0" fontId="26" fillId="0" borderId="0"/>
    <xf numFmtId="0" fontId="31" fillId="0" borderId="0"/>
    <xf numFmtId="43" fontId="26" fillId="0" borderId="0" applyFont="0" applyFill="0" applyBorder="0" applyAlignment="0" applyProtection="0"/>
    <xf numFmtId="0" fontId="31" fillId="0" borderId="0"/>
    <xf numFmtId="0" fontId="31" fillId="0" borderId="0"/>
    <xf numFmtId="43" fontId="26" fillId="0" borderId="0" applyFont="0" applyFill="0" applyBorder="0" applyAlignment="0" applyProtection="0"/>
    <xf numFmtId="0" fontId="26" fillId="0" borderId="0"/>
    <xf numFmtId="0" fontId="26" fillId="0" borderId="0"/>
    <xf numFmtId="0" fontId="31" fillId="0" borderId="0"/>
    <xf numFmtId="0" fontId="31" fillId="0" borderId="0"/>
    <xf numFmtId="0" fontId="31" fillId="0" borderId="0"/>
    <xf numFmtId="0" fontId="26" fillId="0" borderId="0"/>
    <xf numFmtId="0" fontId="31" fillId="0" borderId="0"/>
    <xf numFmtId="0" fontId="31" fillId="0" borderId="0"/>
    <xf numFmtId="0" fontId="26" fillId="0" borderId="0"/>
    <xf numFmtId="0" fontId="72" fillId="66" borderId="0" applyNumberFormat="0" applyBorder="0" applyAlignment="0" applyProtection="0"/>
    <xf numFmtId="0" fontId="26" fillId="0" borderId="0"/>
    <xf numFmtId="0" fontId="31" fillId="0" borderId="0"/>
    <xf numFmtId="0" fontId="26" fillId="0" borderId="0"/>
    <xf numFmtId="0" fontId="26" fillId="0" borderId="0"/>
    <xf numFmtId="0" fontId="26" fillId="0" borderId="0"/>
    <xf numFmtId="0" fontId="31" fillId="0" borderId="0"/>
    <xf numFmtId="0" fontId="31" fillId="0" borderId="0"/>
    <xf numFmtId="0" fontId="31" fillId="0" borderId="0"/>
    <xf numFmtId="0" fontId="26" fillId="0" borderId="0"/>
    <xf numFmtId="0" fontId="26" fillId="0" borderId="0"/>
    <xf numFmtId="0" fontId="26" fillId="0" borderId="0"/>
    <xf numFmtId="0" fontId="26" fillId="0" borderId="0"/>
    <xf numFmtId="184" fontId="136" fillId="27" borderId="0" applyNumberFormat="0" applyBorder="0" applyAlignment="0" applyProtection="0"/>
    <xf numFmtId="0" fontId="31" fillId="0" borderId="0"/>
    <xf numFmtId="0" fontId="31" fillId="0" borderId="0"/>
    <xf numFmtId="0" fontId="21" fillId="0" borderId="0"/>
    <xf numFmtId="0" fontId="31" fillId="0" borderId="0"/>
    <xf numFmtId="182" fontId="26" fillId="0" borderId="0" applyFont="0" applyFill="0" applyBorder="0" applyAlignment="0" applyProtection="0"/>
    <xf numFmtId="0" fontId="31" fillId="0" borderId="0"/>
    <xf numFmtId="0" fontId="31" fillId="0" borderId="0"/>
    <xf numFmtId="0" fontId="23" fillId="0" borderId="0" applyNumberFormat="0" applyFill="0" applyBorder="0" applyAlignment="0" applyProtection="0"/>
    <xf numFmtId="0" fontId="26"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184" fontId="136" fillId="63" borderId="0" applyNumberFormat="0" applyBorder="0" applyAlignment="0" applyProtection="0"/>
    <xf numFmtId="0" fontId="26" fillId="0" borderId="0"/>
    <xf numFmtId="0" fontId="26" fillId="0" borderId="0"/>
    <xf numFmtId="0" fontId="31" fillId="0" borderId="0"/>
    <xf numFmtId="0" fontId="31" fillId="0" borderId="0"/>
    <xf numFmtId="0" fontId="31" fillId="0" borderId="0"/>
    <xf numFmtId="0" fontId="68" fillId="35" borderId="0" applyNumberFormat="0" applyBorder="0" applyAlignment="0" applyProtection="0"/>
    <xf numFmtId="184" fontId="136" fillId="27" borderId="0" applyNumberFormat="0" applyBorder="0" applyAlignment="0" applyProtection="0"/>
    <xf numFmtId="0" fontId="26" fillId="0" borderId="0"/>
    <xf numFmtId="0" fontId="26" fillId="0" borderId="0"/>
    <xf numFmtId="0" fontId="26" fillId="0" borderId="0"/>
    <xf numFmtId="0" fontId="26" fillId="0" borderId="0"/>
    <xf numFmtId="0" fontId="26" fillId="0" borderId="0"/>
    <xf numFmtId="0" fontId="31" fillId="0" borderId="0"/>
    <xf numFmtId="0" fontId="31" fillId="0" borderId="0"/>
    <xf numFmtId="0" fontId="31" fillId="0" borderId="0"/>
    <xf numFmtId="0" fontId="31" fillId="0" borderId="0"/>
    <xf numFmtId="0" fontId="26" fillId="0" borderId="0"/>
    <xf numFmtId="0" fontId="31" fillId="0" borderId="0"/>
    <xf numFmtId="0" fontId="31" fillId="0" borderId="0"/>
    <xf numFmtId="0" fontId="26" fillId="0" borderId="0"/>
    <xf numFmtId="0" fontId="26" fillId="0" borderId="0"/>
    <xf numFmtId="0" fontId="26" fillId="0" borderId="0"/>
    <xf numFmtId="0" fontId="31" fillId="0" borderId="0"/>
    <xf numFmtId="0" fontId="31" fillId="0" borderId="0"/>
    <xf numFmtId="0" fontId="31" fillId="0" borderId="0"/>
    <xf numFmtId="180" fontId="26" fillId="0" borderId="0"/>
    <xf numFmtId="0" fontId="31" fillId="0" borderId="0"/>
    <xf numFmtId="0" fontId="26" fillId="0" borderId="0"/>
    <xf numFmtId="0" fontId="26" fillId="0" borderId="0"/>
    <xf numFmtId="0" fontId="26" fillId="0" borderId="0"/>
    <xf numFmtId="0" fontId="68" fillId="71" borderId="0" applyNumberFormat="0" applyBorder="0" applyAlignment="0" applyProtection="0"/>
    <xf numFmtId="0" fontId="26" fillId="0" borderId="0"/>
    <xf numFmtId="0" fontId="26" fillId="0" borderId="0"/>
    <xf numFmtId="0" fontId="31" fillId="0" borderId="0"/>
    <xf numFmtId="0" fontId="31" fillId="0" borderId="0"/>
    <xf numFmtId="0" fontId="31" fillId="0" borderId="0"/>
    <xf numFmtId="42" fontId="26" fillId="0" borderId="0" applyFont="0" applyFill="0" applyBorder="0" applyAlignment="0" applyProtection="0"/>
    <xf numFmtId="42" fontId="26" fillId="0" borderId="0" applyFont="0" applyFill="0" applyBorder="0" applyAlignment="0" applyProtection="0"/>
    <xf numFmtId="0" fontId="26" fillId="0" borderId="0"/>
    <xf numFmtId="0" fontId="31" fillId="0" borderId="0"/>
    <xf numFmtId="0" fontId="31" fillId="0" borderId="0"/>
    <xf numFmtId="43" fontId="26" fillId="0" borderId="0" applyFont="0" applyFill="0" applyBorder="0" applyAlignment="0" applyProtection="0"/>
    <xf numFmtId="0" fontId="26" fillId="0" borderId="0"/>
    <xf numFmtId="0" fontId="31" fillId="0" borderId="0"/>
    <xf numFmtId="0" fontId="31" fillId="0" borderId="0"/>
    <xf numFmtId="42" fontId="26" fillId="0" borderId="0" applyFont="0" applyFill="0" applyBorder="0" applyAlignment="0" applyProtection="0"/>
    <xf numFmtId="42" fontId="26" fillId="0" borderId="0" applyFont="0" applyFill="0" applyBorder="0" applyAlignment="0" applyProtection="0"/>
    <xf numFmtId="0" fontId="26" fillId="0" borderId="0"/>
    <xf numFmtId="0" fontId="26" fillId="0" borderId="0"/>
    <xf numFmtId="0" fontId="26" fillId="0" borderId="0"/>
    <xf numFmtId="43" fontId="26" fillId="0" borderId="0" applyFont="0" applyFill="0" applyBorder="0" applyAlignment="0" applyProtection="0"/>
    <xf numFmtId="0" fontId="26" fillId="0" borderId="0"/>
    <xf numFmtId="0" fontId="31" fillId="0" borderId="0"/>
    <xf numFmtId="0" fontId="31" fillId="0" borderId="0"/>
    <xf numFmtId="0" fontId="81" fillId="0" borderId="0"/>
    <xf numFmtId="0" fontId="68" fillId="83" borderId="0" applyNumberFormat="0" applyBorder="0" applyAlignment="0" applyProtection="0"/>
    <xf numFmtId="43" fontId="26" fillId="0" borderId="0" applyFont="0" applyFill="0" applyBorder="0" applyAlignment="0" applyProtection="0"/>
    <xf numFmtId="42" fontId="26" fillId="0" borderId="0" applyFont="0" applyFill="0" applyBorder="0" applyAlignment="0" applyProtection="0"/>
    <xf numFmtId="0" fontId="26" fillId="0" borderId="0"/>
    <xf numFmtId="0" fontId="26" fillId="0" borderId="0"/>
    <xf numFmtId="0" fontId="26" fillId="0" borderId="0"/>
    <xf numFmtId="168" fontId="68" fillId="0" borderId="0" applyFont="0" applyFill="0" applyBorder="0" applyAlignment="0" applyProtection="0"/>
    <xf numFmtId="0" fontId="26" fillId="0" borderId="0"/>
    <xf numFmtId="0" fontId="26" fillId="0" borderId="0"/>
    <xf numFmtId="0" fontId="26" fillId="0" borderId="0"/>
    <xf numFmtId="0" fontId="31" fillId="0" borderId="0"/>
    <xf numFmtId="0" fontId="31" fillId="0" borderId="0"/>
    <xf numFmtId="43" fontId="26" fillId="0" borderId="0" applyFont="0" applyFill="0" applyBorder="0" applyAlignment="0" applyProtection="0"/>
    <xf numFmtId="43" fontId="26" fillId="0" borderId="0" applyFont="0" applyFill="0" applyBorder="0" applyAlignment="0" applyProtection="0"/>
    <xf numFmtId="0" fontId="31" fillId="0" borderId="0"/>
    <xf numFmtId="0" fontId="31" fillId="0" borderId="0"/>
    <xf numFmtId="168" fontId="68" fillId="0" borderId="0" applyFont="0" applyFill="0" applyBorder="0" applyAlignment="0" applyProtection="0"/>
    <xf numFmtId="0" fontId="31" fillId="0" borderId="0"/>
    <xf numFmtId="0" fontId="26" fillId="0" borderId="0"/>
    <xf numFmtId="0" fontId="26" fillId="0" borderId="0"/>
    <xf numFmtId="0" fontId="31"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31" fillId="0" borderId="0"/>
    <xf numFmtId="0" fontId="26" fillId="0" borderId="0"/>
    <xf numFmtId="0" fontId="31" fillId="0" borderId="0"/>
    <xf numFmtId="0" fontId="31" fillId="0" borderId="0"/>
    <xf numFmtId="43" fontId="26" fillId="0" borderId="0" applyFont="0" applyFill="0" applyBorder="0" applyAlignment="0" applyProtection="0"/>
    <xf numFmtId="0" fontId="31" fillId="0" borderId="0"/>
    <xf numFmtId="0" fontId="31" fillId="0" borderId="0"/>
    <xf numFmtId="0" fontId="23" fillId="0" borderId="0" applyNumberFormat="0" applyFill="0" applyBorder="0" applyAlignment="0" applyProtection="0"/>
    <xf numFmtId="43" fontId="26" fillId="0" borderId="0" applyFont="0" applyFill="0" applyBorder="0" applyAlignment="0" applyProtection="0"/>
    <xf numFmtId="0" fontId="26" fillId="0" borderId="0"/>
    <xf numFmtId="0" fontId="26" fillId="0" borderId="0"/>
    <xf numFmtId="0" fontId="31" fillId="0" borderId="0"/>
    <xf numFmtId="0" fontId="31" fillId="0" borderId="0"/>
    <xf numFmtId="0" fontId="31" fillId="0" borderId="0"/>
    <xf numFmtId="0" fontId="31" fillId="0" borderId="0"/>
    <xf numFmtId="0" fontId="31" fillId="0" borderId="0"/>
    <xf numFmtId="0" fontId="31" fillId="0" borderId="0"/>
    <xf numFmtId="0" fontId="26" fillId="0" borderId="0"/>
    <xf numFmtId="0" fontId="26" fillId="0" borderId="0"/>
    <xf numFmtId="0" fontId="26" fillId="0" borderId="0"/>
    <xf numFmtId="0" fontId="23" fillId="0" borderId="0" applyNumberFormat="0" applyFill="0" applyBorder="0" applyAlignment="0" applyProtection="0"/>
    <xf numFmtId="0" fontId="26" fillId="0" borderId="0"/>
    <xf numFmtId="168" fontId="26" fillId="0" borderId="0" applyFont="0" applyFill="0" applyBorder="0" applyAlignment="0" applyProtection="0"/>
    <xf numFmtId="0" fontId="31" fillId="0" borderId="0"/>
    <xf numFmtId="0" fontId="31" fillId="0" borderId="0"/>
    <xf numFmtId="43" fontId="26" fillId="0" borderId="0" applyFont="0" applyFill="0" applyBorder="0" applyAlignment="0" applyProtection="0"/>
    <xf numFmtId="0" fontId="26" fillId="0" borderId="0"/>
    <xf numFmtId="0" fontId="31" fillId="0" borderId="0"/>
    <xf numFmtId="168" fontId="68" fillId="0" borderId="0" applyFont="0" applyFill="0" applyBorder="0" applyAlignment="0" applyProtection="0"/>
    <xf numFmtId="0" fontId="26" fillId="0" borderId="0"/>
    <xf numFmtId="0" fontId="26" fillId="0" borderId="0"/>
    <xf numFmtId="42" fontId="26" fillId="0" borderId="0" applyFont="0" applyFill="0" applyBorder="0" applyAlignment="0" applyProtection="0"/>
    <xf numFmtId="0" fontId="31" fillId="0" borderId="0"/>
    <xf numFmtId="0" fontId="31" fillId="0" borderId="0"/>
    <xf numFmtId="43" fontId="26" fillId="0" borderId="0" applyFont="0" applyFill="0" applyBorder="0" applyAlignment="0" applyProtection="0"/>
    <xf numFmtId="0" fontId="26" fillId="0" borderId="0"/>
    <xf numFmtId="43" fontId="26" fillId="0" borderId="0" applyFont="0" applyFill="0" applyBorder="0" applyAlignment="0" applyProtection="0"/>
    <xf numFmtId="0" fontId="31" fillId="0" borderId="0"/>
    <xf numFmtId="0" fontId="26" fillId="0" borderId="0"/>
    <xf numFmtId="43" fontId="26" fillId="0" borderId="0" applyFont="0" applyFill="0" applyBorder="0" applyAlignment="0" applyProtection="0"/>
    <xf numFmtId="0" fontId="31" fillId="0" borderId="0"/>
    <xf numFmtId="0" fontId="26" fillId="0" borderId="0"/>
    <xf numFmtId="43" fontId="26" fillId="0" borderId="0" applyFont="0" applyFill="0" applyBorder="0" applyAlignment="0" applyProtection="0"/>
    <xf numFmtId="0" fontId="31" fillId="0" borderId="0"/>
    <xf numFmtId="0" fontId="26" fillId="0" borderId="0"/>
    <xf numFmtId="0" fontId="31" fillId="0" borderId="0"/>
    <xf numFmtId="0" fontId="26" fillId="0" borderId="0"/>
    <xf numFmtId="0" fontId="31" fillId="0" borderId="0"/>
    <xf numFmtId="0" fontId="31" fillId="0" borderId="0"/>
    <xf numFmtId="0" fontId="31" fillId="0" borderId="0"/>
    <xf numFmtId="0" fontId="26" fillId="0" borderId="0"/>
    <xf numFmtId="0" fontId="31" fillId="0" borderId="0"/>
    <xf numFmtId="0" fontId="26" fillId="0" borderId="0"/>
    <xf numFmtId="0" fontId="26" fillId="0" borderId="0"/>
    <xf numFmtId="0" fontId="68" fillId="71" borderId="0" applyNumberFormat="0" applyBorder="0" applyAlignment="0" applyProtection="0"/>
    <xf numFmtId="0" fontId="26" fillId="0" borderId="0"/>
    <xf numFmtId="0" fontId="26" fillId="0" borderId="0"/>
    <xf numFmtId="9" fontId="28" fillId="0" borderId="0" applyFont="0" applyFill="0" applyBorder="0" applyAlignment="0" applyProtection="0"/>
    <xf numFmtId="0" fontId="31" fillId="0" borderId="0"/>
    <xf numFmtId="0" fontId="31" fillId="0" borderId="0"/>
    <xf numFmtId="0" fontId="31" fillId="0" borderId="0"/>
    <xf numFmtId="0" fontId="26" fillId="0" borderId="0"/>
    <xf numFmtId="0" fontId="26" fillId="0" borderId="0"/>
    <xf numFmtId="0" fontId="26" fillId="0" borderId="0"/>
    <xf numFmtId="0" fontId="31" fillId="0" borderId="0"/>
    <xf numFmtId="0" fontId="31" fillId="0" borderId="0"/>
    <xf numFmtId="0" fontId="31" fillId="0" borderId="0"/>
    <xf numFmtId="0" fontId="31" fillId="0" borderId="0"/>
    <xf numFmtId="0" fontId="26" fillId="0" borderId="0"/>
    <xf numFmtId="0" fontId="26" fillId="0" borderId="0"/>
    <xf numFmtId="0" fontId="26" fillId="0" borderId="0"/>
    <xf numFmtId="0" fontId="26" fillId="0" borderId="0"/>
    <xf numFmtId="0" fontId="31" fillId="0" borderId="0"/>
    <xf numFmtId="0" fontId="26" fillId="0" borderId="0"/>
    <xf numFmtId="0" fontId="21" fillId="0" borderId="0"/>
    <xf numFmtId="0" fontId="26" fillId="0" borderId="0"/>
    <xf numFmtId="0" fontId="26" fillId="0" borderId="0"/>
    <xf numFmtId="0" fontId="26" fillId="0" borderId="0"/>
    <xf numFmtId="0" fontId="31" fillId="0" borderId="0"/>
    <xf numFmtId="0" fontId="31" fillId="0" borderId="0"/>
    <xf numFmtId="0" fontId="31" fillId="0" borderId="0"/>
    <xf numFmtId="0" fontId="31" fillId="0" borderId="0"/>
    <xf numFmtId="0" fontId="26" fillId="0" borderId="0"/>
    <xf numFmtId="0" fontId="26" fillId="0" borderId="0"/>
    <xf numFmtId="0" fontId="26" fillId="0" borderId="0"/>
    <xf numFmtId="0" fontId="26" fillId="0" borderId="0"/>
    <xf numFmtId="0" fontId="31" fillId="0" borderId="0"/>
    <xf numFmtId="0" fontId="31" fillId="0" borderId="0"/>
    <xf numFmtId="0" fontId="26" fillId="0" borderId="0"/>
    <xf numFmtId="0" fontId="31" fillId="0" borderId="0"/>
    <xf numFmtId="0" fontId="26" fillId="0" borderId="0"/>
    <xf numFmtId="0" fontId="26"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31" fillId="0" borderId="0"/>
    <xf numFmtId="0" fontId="31" fillId="0" borderId="0"/>
    <xf numFmtId="0" fontId="31" fillId="0" borderId="0"/>
    <xf numFmtId="0" fontId="31" fillId="0" borderId="0"/>
    <xf numFmtId="0" fontId="31" fillId="0" borderId="0"/>
    <xf numFmtId="0" fontId="26" fillId="0" borderId="0"/>
    <xf numFmtId="0" fontId="26" fillId="0" borderId="0"/>
    <xf numFmtId="0" fontId="31" fillId="0" borderId="0"/>
    <xf numFmtId="0" fontId="26" fillId="0" borderId="0"/>
    <xf numFmtId="0" fontId="133" fillId="0" borderId="0"/>
    <xf numFmtId="0" fontId="26" fillId="0" borderId="0"/>
    <xf numFmtId="0" fontId="26" fillId="0" borderId="0"/>
    <xf numFmtId="0" fontId="26" fillId="0" borderId="0"/>
    <xf numFmtId="0" fontId="31" fillId="0" borderId="0"/>
    <xf numFmtId="0" fontId="26" fillId="0" borderId="0"/>
    <xf numFmtId="0" fontId="26" fillId="0" borderId="0"/>
    <xf numFmtId="0" fontId="26" fillId="0" borderId="0"/>
    <xf numFmtId="0" fontId="26" fillId="0" borderId="0"/>
    <xf numFmtId="0" fontId="26" fillId="0" borderId="0"/>
    <xf numFmtId="0" fontId="31" fillId="0" borderId="0"/>
    <xf numFmtId="0" fontId="68" fillId="96" borderId="0" applyNumberFormat="0" applyBorder="0" applyAlignment="0" applyProtection="0"/>
    <xf numFmtId="0" fontId="26" fillId="0" borderId="0"/>
    <xf numFmtId="0" fontId="26" fillId="0" borderId="0"/>
    <xf numFmtId="0" fontId="26" fillId="0" borderId="0"/>
    <xf numFmtId="0" fontId="31" fillId="0" borderId="0"/>
    <xf numFmtId="0" fontId="26" fillId="0" borderId="0"/>
    <xf numFmtId="0" fontId="26" fillId="0" borderId="0"/>
    <xf numFmtId="0" fontId="26" fillId="0" borderId="0"/>
    <xf numFmtId="0" fontId="26" fillId="0" borderId="0"/>
    <xf numFmtId="0" fontId="26" fillId="0" borderId="0"/>
    <xf numFmtId="0" fontId="31" fillId="0" borderId="0"/>
    <xf numFmtId="0" fontId="31" fillId="0" borderId="0"/>
    <xf numFmtId="0" fontId="31" fillId="0" borderId="0"/>
    <xf numFmtId="0" fontId="26" fillId="0" borderId="0"/>
    <xf numFmtId="0" fontId="31" fillId="0" borderId="0"/>
    <xf numFmtId="42" fontId="68" fillId="0" borderId="0" applyFont="0" applyFill="0" applyBorder="0" applyAlignment="0" applyProtection="0"/>
    <xf numFmtId="0" fontId="26" fillId="0" borderId="0"/>
    <xf numFmtId="0" fontId="26" fillId="0" borderId="0"/>
    <xf numFmtId="0" fontId="31" fillId="0" borderId="0"/>
    <xf numFmtId="0" fontId="31" fillId="0" borderId="0"/>
    <xf numFmtId="0" fontId="26" fillId="0" borderId="0"/>
    <xf numFmtId="0" fontId="26" fillId="0" borderId="0"/>
    <xf numFmtId="0" fontId="31" fillId="0" borderId="0"/>
    <xf numFmtId="0" fontId="26" fillId="0" borderId="0"/>
    <xf numFmtId="0" fontId="26" fillId="0" borderId="0"/>
    <xf numFmtId="0" fontId="26" fillId="0" borderId="0"/>
    <xf numFmtId="0" fontId="26" fillId="0" borderId="0"/>
    <xf numFmtId="0" fontId="31" fillId="0" borderId="0"/>
    <xf numFmtId="0" fontId="31" fillId="0" borderId="0"/>
    <xf numFmtId="0" fontId="26" fillId="0" borderId="0"/>
    <xf numFmtId="0" fontId="26" fillId="0" borderId="0"/>
    <xf numFmtId="0" fontId="31" fillId="0" borderId="0"/>
    <xf numFmtId="0" fontId="31" fillId="0" borderId="0"/>
    <xf numFmtId="0" fontId="26" fillId="0" borderId="0"/>
    <xf numFmtId="0" fontId="26" fillId="0" borderId="0"/>
    <xf numFmtId="0" fontId="26" fillId="0" borderId="0"/>
    <xf numFmtId="0" fontId="26" fillId="0" borderId="0"/>
    <xf numFmtId="0" fontId="31" fillId="0" borderId="0"/>
    <xf numFmtId="0" fontId="26" fillId="0" borderId="0"/>
    <xf numFmtId="0" fontId="26" fillId="0" borderId="0"/>
    <xf numFmtId="0" fontId="26" fillId="0" borderId="0"/>
    <xf numFmtId="0" fontId="31" fillId="0" borderId="0"/>
    <xf numFmtId="0" fontId="26" fillId="0" borderId="0"/>
    <xf numFmtId="0" fontId="31" fillId="0" borderId="0"/>
    <xf numFmtId="0" fontId="31" fillId="0" borderId="0"/>
    <xf numFmtId="0" fontId="26" fillId="0" borderId="0"/>
    <xf numFmtId="0" fontId="26" fillId="0" borderId="0"/>
    <xf numFmtId="0" fontId="31" fillId="0" borderId="0"/>
    <xf numFmtId="0" fontId="31" fillId="0" borderId="0"/>
    <xf numFmtId="0" fontId="26" fillId="0" borderId="0"/>
    <xf numFmtId="0" fontId="26" fillId="0" borderId="0"/>
    <xf numFmtId="0" fontId="31" fillId="0" borderId="0"/>
    <xf numFmtId="0" fontId="26" fillId="0" borderId="0"/>
    <xf numFmtId="0" fontId="26" fillId="0" borderId="0"/>
    <xf numFmtId="0" fontId="26" fillId="0" borderId="0"/>
    <xf numFmtId="0" fontId="26" fillId="0" borderId="0"/>
    <xf numFmtId="0" fontId="31" fillId="0" borderId="0"/>
    <xf numFmtId="0" fontId="26" fillId="0" borderId="0"/>
    <xf numFmtId="0" fontId="31" fillId="0" borderId="0"/>
    <xf numFmtId="0" fontId="31" fillId="0" borderId="0"/>
    <xf numFmtId="0" fontId="26" fillId="0" borderId="0"/>
    <xf numFmtId="0" fontId="26" fillId="0" borderId="0"/>
    <xf numFmtId="0" fontId="31" fillId="0" borderId="0"/>
    <xf numFmtId="0" fontId="31" fillId="0" borderId="0"/>
    <xf numFmtId="0" fontId="26" fillId="0" borderId="0"/>
    <xf numFmtId="0" fontId="26" fillId="0" borderId="0"/>
    <xf numFmtId="0" fontId="31" fillId="0" borderId="0"/>
    <xf numFmtId="0" fontId="31" fillId="0" borderId="0"/>
    <xf numFmtId="0" fontId="26" fillId="0" borderId="0"/>
    <xf numFmtId="0" fontId="26" fillId="0" borderId="0"/>
    <xf numFmtId="0" fontId="26" fillId="0" borderId="0"/>
    <xf numFmtId="0" fontId="26" fillId="0" borderId="0"/>
    <xf numFmtId="0" fontId="31" fillId="0" borderId="0"/>
    <xf numFmtId="0" fontId="23" fillId="0" borderId="0" applyNumberFormat="0" applyFill="0" applyBorder="0" applyAlignment="0" applyProtection="0"/>
    <xf numFmtId="0" fontId="31" fillId="0" borderId="0"/>
    <xf numFmtId="0" fontId="31" fillId="0" borderId="0"/>
    <xf numFmtId="0" fontId="31" fillId="0" borderId="0"/>
    <xf numFmtId="0" fontId="31" fillId="0" borderId="0"/>
    <xf numFmtId="0" fontId="31" fillId="0" borderId="0"/>
    <xf numFmtId="0" fontId="31" fillId="0" borderId="0"/>
    <xf numFmtId="0" fontId="26" fillId="0" borderId="0"/>
    <xf numFmtId="0" fontId="26" fillId="0" borderId="0"/>
    <xf numFmtId="0" fontId="26" fillId="0" borderId="0"/>
    <xf numFmtId="0" fontId="26" fillId="0" borderId="0"/>
    <xf numFmtId="0" fontId="26" fillId="0" borderId="0"/>
    <xf numFmtId="0" fontId="31" fillId="0" borderId="0"/>
    <xf numFmtId="0" fontId="31" fillId="0" borderId="0"/>
    <xf numFmtId="0" fontId="31" fillId="0" borderId="0"/>
    <xf numFmtId="0" fontId="31" fillId="0" borderId="0"/>
    <xf numFmtId="0" fontId="31" fillId="0" borderId="0"/>
    <xf numFmtId="0" fontId="31" fillId="0" borderId="0"/>
    <xf numFmtId="0" fontId="26" fillId="0" borderId="0"/>
    <xf numFmtId="0" fontId="26" fillId="0" borderId="0"/>
    <xf numFmtId="0" fontId="26" fillId="0" borderId="0"/>
    <xf numFmtId="0" fontId="26" fillId="0" borderId="0"/>
    <xf numFmtId="0" fontId="31" fillId="0" borderId="0"/>
    <xf numFmtId="0" fontId="31" fillId="0" borderId="0"/>
    <xf numFmtId="0" fontId="26" fillId="0" borderId="0"/>
    <xf numFmtId="0" fontId="26" fillId="0" borderId="0"/>
    <xf numFmtId="0" fontId="26" fillId="0" borderId="0"/>
    <xf numFmtId="0" fontId="26" fillId="0" borderId="0"/>
    <xf numFmtId="0" fontId="26" fillId="0" borderId="0"/>
    <xf numFmtId="0" fontId="26" fillId="0" borderId="0"/>
    <xf numFmtId="168" fontId="68" fillId="0" borderId="0" applyFont="0" applyFill="0" applyBorder="0" applyAlignment="0" applyProtection="0"/>
    <xf numFmtId="0" fontId="31" fillId="0" borderId="0"/>
    <xf numFmtId="0" fontId="31" fillId="0" borderId="0"/>
    <xf numFmtId="0" fontId="26" fillId="0" borderId="0"/>
    <xf numFmtId="0" fontId="26" fillId="0" borderId="0"/>
    <xf numFmtId="0" fontId="31" fillId="0" borderId="0"/>
    <xf numFmtId="0" fontId="31" fillId="0" borderId="0"/>
    <xf numFmtId="0" fontId="26" fillId="0" borderId="0"/>
    <xf numFmtId="0" fontId="31" fillId="0" borderId="0"/>
    <xf numFmtId="0" fontId="31" fillId="0" borderId="0"/>
    <xf numFmtId="0" fontId="26" fillId="0" borderId="0"/>
    <xf numFmtId="0" fontId="26" fillId="0" borderId="0"/>
    <xf numFmtId="0" fontId="31" fillId="0" borderId="0"/>
    <xf numFmtId="0" fontId="31" fillId="0" borderId="0"/>
    <xf numFmtId="0" fontId="31" fillId="0" borderId="0"/>
    <xf numFmtId="0" fontId="26" fillId="0" borderId="0"/>
    <xf numFmtId="0" fontId="26" fillId="0" borderId="0"/>
    <xf numFmtId="0" fontId="26" fillId="0" borderId="0"/>
    <xf numFmtId="0" fontId="26" fillId="0" borderId="0"/>
    <xf numFmtId="0" fontId="31" fillId="0" borderId="0"/>
    <xf numFmtId="0" fontId="26" fillId="0" borderId="0"/>
    <xf numFmtId="0" fontId="26" fillId="0" borderId="0"/>
    <xf numFmtId="0" fontId="21" fillId="0" borderId="0"/>
    <xf numFmtId="0" fontId="31" fillId="0" borderId="0"/>
    <xf numFmtId="0" fontId="31" fillId="0" borderId="0"/>
    <xf numFmtId="0" fontId="31" fillId="0" borderId="0"/>
    <xf numFmtId="0" fontId="31" fillId="0" borderId="0"/>
    <xf numFmtId="0" fontId="26" fillId="0" borderId="0"/>
    <xf numFmtId="0" fontId="26" fillId="0" borderId="0"/>
    <xf numFmtId="0" fontId="31" fillId="0" borderId="0"/>
    <xf numFmtId="0" fontId="31" fillId="0" borderId="0"/>
    <xf numFmtId="0" fontId="26" fillId="0" borderId="0"/>
    <xf numFmtId="0" fontId="26" fillId="0" borderId="0"/>
    <xf numFmtId="0" fontId="26" fillId="0" borderId="0"/>
    <xf numFmtId="0" fontId="26" fillId="0" borderId="0"/>
    <xf numFmtId="0" fontId="31" fillId="0" borderId="0"/>
    <xf numFmtId="0" fontId="31" fillId="0" borderId="0"/>
    <xf numFmtId="0" fontId="31" fillId="0" borderId="0"/>
    <xf numFmtId="168" fontId="68" fillId="0" borderId="0" applyFont="0" applyFill="0" applyBorder="0" applyAlignment="0" applyProtection="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26" fillId="0" borderId="0"/>
    <xf numFmtId="0" fontId="26" fillId="0" borderId="0"/>
    <xf numFmtId="0" fontId="31" fillId="0" borderId="0"/>
    <xf numFmtId="0" fontId="31" fillId="0" borderId="0"/>
    <xf numFmtId="0" fontId="26" fillId="0" borderId="0"/>
    <xf numFmtId="0" fontId="26" fillId="0" borderId="0"/>
    <xf numFmtId="0" fontId="26" fillId="0" borderId="0"/>
    <xf numFmtId="0" fontId="26" fillId="0" borderId="0"/>
    <xf numFmtId="0" fontId="31" fillId="0" borderId="0"/>
    <xf numFmtId="0" fontId="31" fillId="0" borderId="0"/>
    <xf numFmtId="0" fontId="26" fillId="0" borderId="0"/>
    <xf numFmtId="0" fontId="26" fillId="0" borderId="0"/>
    <xf numFmtId="0" fontId="26" fillId="0" borderId="0"/>
    <xf numFmtId="9" fontId="21" fillId="0" borderId="0" applyFont="0" applyFill="0" applyBorder="0" applyAlignment="0" applyProtection="0"/>
    <xf numFmtId="9" fontId="21" fillId="0" borderId="0" applyFont="0" applyFill="0" applyBorder="0" applyAlignment="0" applyProtection="0"/>
    <xf numFmtId="0" fontId="21" fillId="0" borderId="0"/>
    <xf numFmtId="0" fontId="26" fillId="0" borderId="0"/>
    <xf numFmtId="0" fontId="31" fillId="0" borderId="0"/>
    <xf numFmtId="0" fontId="31" fillId="0" borderId="0"/>
    <xf numFmtId="0" fontId="31" fillId="0" borderId="0"/>
    <xf numFmtId="0" fontId="31" fillId="0" borderId="0"/>
    <xf numFmtId="0" fontId="31" fillId="0" borderId="0"/>
    <xf numFmtId="0" fontId="26" fillId="0" borderId="0"/>
    <xf numFmtId="0" fontId="26" fillId="0" borderId="0"/>
    <xf numFmtId="0" fontId="31" fillId="0" borderId="0"/>
    <xf numFmtId="0" fontId="31" fillId="0" borderId="0"/>
    <xf numFmtId="0" fontId="31" fillId="0" borderId="0"/>
    <xf numFmtId="0" fontId="31" fillId="0" borderId="0"/>
    <xf numFmtId="0" fontId="31" fillId="0" borderId="0"/>
    <xf numFmtId="0" fontId="26" fillId="0" borderId="0"/>
    <xf numFmtId="0" fontId="26" fillId="0" borderId="0"/>
    <xf numFmtId="0" fontId="26" fillId="0" borderId="0"/>
    <xf numFmtId="0" fontId="31" fillId="0" borderId="0"/>
    <xf numFmtId="0" fontId="26" fillId="0" borderId="0"/>
    <xf numFmtId="0" fontId="26" fillId="0" borderId="0"/>
    <xf numFmtId="0" fontId="68" fillId="34" borderId="0" applyNumberFormat="0" applyBorder="0" applyAlignment="0" applyProtection="0"/>
    <xf numFmtId="0" fontId="68" fillId="63" borderId="0" applyNumberFormat="0" applyBorder="0" applyAlignment="0" applyProtection="0"/>
    <xf numFmtId="0" fontId="21" fillId="28" borderId="0" applyNumberFormat="0" applyBorder="0" applyAlignment="0" applyProtection="0"/>
    <xf numFmtId="0" fontId="68" fillId="76" borderId="0" applyNumberFormat="0" applyBorder="0" applyAlignment="0" applyProtection="0"/>
    <xf numFmtId="0" fontId="68" fillId="35" borderId="0" applyNumberFormat="0" applyBorder="0" applyAlignment="0" applyProtection="0"/>
    <xf numFmtId="0" fontId="31" fillId="0" borderId="0"/>
    <xf numFmtId="0" fontId="31" fillId="0" borderId="0"/>
    <xf numFmtId="0" fontId="26" fillId="0" borderId="0"/>
    <xf numFmtId="168" fontId="68" fillId="0" borderId="0" applyFont="0" applyFill="0" applyBorder="0" applyAlignment="0" applyProtection="0"/>
    <xf numFmtId="0" fontId="68" fillId="35" borderId="0" applyNumberFormat="0" applyBorder="0" applyAlignment="0" applyProtection="0"/>
    <xf numFmtId="0" fontId="31" fillId="0" borderId="0"/>
    <xf numFmtId="0" fontId="31" fillId="0" borderId="0"/>
    <xf numFmtId="0" fontId="26" fillId="0" borderId="0"/>
    <xf numFmtId="247" fontId="68" fillId="0" borderId="0" applyFont="0" applyFill="0" applyBorder="0" applyAlignment="0" applyProtection="0"/>
    <xf numFmtId="0" fontId="31" fillId="0" borderId="0"/>
    <xf numFmtId="0" fontId="31" fillId="0" borderId="0"/>
    <xf numFmtId="0" fontId="31" fillId="0" borderId="0"/>
    <xf numFmtId="0" fontId="26" fillId="0" borderId="0"/>
    <xf numFmtId="0" fontId="26" fillId="0" borderId="0"/>
    <xf numFmtId="0" fontId="68" fillId="63" borderId="0" applyNumberFormat="0" applyBorder="0" applyAlignment="0" applyProtection="0"/>
    <xf numFmtId="168" fontId="26" fillId="0" borderId="0" applyFont="0" applyFill="0" applyBorder="0" applyAlignment="0" applyProtection="0"/>
    <xf numFmtId="0" fontId="31" fillId="0" borderId="0"/>
    <xf numFmtId="168" fontId="68" fillId="0" borderId="0" applyFont="0" applyFill="0" applyBorder="0" applyAlignment="0" applyProtection="0"/>
    <xf numFmtId="43" fontId="68" fillId="0" borderId="0" applyFont="0" applyFill="0" applyBorder="0" applyAlignment="0" applyProtection="0"/>
    <xf numFmtId="0" fontId="68" fillId="35" borderId="0" applyNumberFormat="0" applyBorder="0" applyAlignment="0" applyProtection="0"/>
    <xf numFmtId="0" fontId="31" fillId="0" borderId="0"/>
    <xf numFmtId="0" fontId="68" fillId="35" borderId="0" applyNumberFormat="0" applyBorder="0" applyAlignment="0" applyProtection="0"/>
    <xf numFmtId="0" fontId="26" fillId="0" borderId="0"/>
    <xf numFmtId="0" fontId="26" fillId="0" borderId="0"/>
    <xf numFmtId="0" fontId="26" fillId="0" borderId="0"/>
    <xf numFmtId="0" fontId="133" fillId="71" borderId="0" applyNumberFormat="0" applyBorder="0" applyAlignment="0" applyProtection="0"/>
    <xf numFmtId="0" fontId="31" fillId="0" borderId="0"/>
    <xf numFmtId="0" fontId="26" fillId="0" borderId="0"/>
    <xf numFmtId="0" fontId="26" fillId="0" borderId="0"/>
    <xf numFmtId="0" fontId="31" fillId="0" borderId="0"/>
    <xf numFmtId="0" fontId="26" fillId="0" borderId="0"/>
    <xf numFmtId="0" fontId="26" fillId="0" borderId="0"/>
    <xf numFmtId="0" fontId="68" fillId="35" borderId="0" applyNumberFormat="0" applyBorder="0" applyAlignment="0" applyProtection="0"/>
    <xf numFmtId="0" fontId="72" fillId="29" borderId="0" applyNumberFormat="0" applyBorder="0" applyAlignment="0" applyProtection="0"/>
    <xf numFmtId="0" fontId="68" fillId="35" borderId="0" applyNumberFormat="0" applyBorder="0" applyAlignment="0" applyProtection="0"/>
    <xf numFmtId="0" fontId="72" fillId="29" borderId="0" applyNumberFormat="0" applyBorder="0" applyAlignment="0" applyProtection="0"/>
    <xf numFmtId="0" fontId="26" fillId="0" borderId="0"/>
    <xf numFmtId="0" fontId="31" fillId="0" borderId="0"/>
    <xf numFmtId="0" fontId="31" fillId="0" borderId="0"/>
    <xf numFmtId="0" fontId="31" fillId="0" borderId="0"/>
    <xf numFmtId="0" fontId="31" fillId="0" borderId="0"/>
    <xf numFmtId="0" fontId="31" fillId="0" borderId="0"/>
    <xf numFmtId="0" fontId="26" fillId="0" borderId="0"/>
    <xf numFmtId="0" fontId="26" fillId="0" borderId="0"/>
    <xf numFmtId="0" fontId="68" fillId="35" borderId="0" applyNumberFormat="0" applyBorder="0" applyAlignment="0" applyProtection="0"/>
    <xf numFmtId="0" fontId="23" fillId="0" borderId="0" applyNumberFormat="0" applyFill="0" applyBorder="0" applyAlignment="0" applyProtection="0"/>
    <xf numFmtId="0" fontId="26" fillId="0" borderId="0"/>
    <xf numFmtId="168" fontId="68" fillId="0" borderId="0" applyFont="0" applyFill="0" applyBorder="0" applyAlignment="0" applyProtection="0"/>
    <xf numFmtId="0" fontId="26" fillId="0" borderId="0"/>
    <xf numFmtId="0" fontId="68" fillId="35" borderId="0" applyNumberFormat="0" applyBorder="0" applyAlignment="0" applyProtection="0"/>
    <xf numFmtId="184" fontId="72" fillId="90" borderId="0" applyNumberFormat="0" applyBorder="0" applyAlignment="0" applyProtection="0"/>
    <xf numFmtId="0" fontId="68" fillId="35" borderId="0" applyNumberFormat="0" applyBorder="0" applyAlignment="0" applyProtection="0"/>
    <xf numFmtId="0" fontId="72" fillId="90" borderId="0" applyNumberFormat="0" applyBorder="0" applyAlignment="0" applyProtection="0"/>
    <xf numFmtId="0" fontId="26" fillId="0" borderId="0"/>
    <xf numFmtId="0" fontId="31" fillId="0" borderId="0"/>
    <xf numFmtId="0" fontId="26" fillId="0" borderId="0"/>
    <xf numFmtId="0" fontId="31" fillId="0" borderId="0"/>
    <xf numFmtId="0" fontId="31" fillId="0" borderId="0"/>
    <xf numFmtId="0" fontId="26" fillId="0" borderId="0"/>
    <xf numFmtId="0" fontId="26" fillId="0" borderId="0"/>
    <xf numFmtId="0" fontId="31" fillId="0" borderId="0"/>
    <xf numFmtId="0" fontId="68" fillId="35" borderId="0" applyNumberFormat="0" applyBorder="0" applyAlignment="0" applyProtection="0"/>
    <xf numFmtId="184" fontId="72" fillId="90" borderId="0" applyNumberFormat="0" applyBorder="0" applyAlignment="0" applyProtection="0"/>
    <xf numFmtId="168" fontId="68" fillId="0" borderId="0" applyFont="0" applyFill="0" applyBorder="0" applyAlignment="0" applyProtection="0"/>
    <xf numFmtId="223" fontId="141" fillId="0" borderId="0" applyFont="0" applyFill="0" applyBorder="0" applyAlignment="0" applyProtection="0"/>
    <xf numFmtId="0" fontId="26" fillId="0" borderId="0"/>
    <xf numFmtId="0" fontId="26" fillId="0" borderId="0"/>
    <xf numFmtId="0" fontId="26" fillId="0" borderId="0"/>
    <xf numFmtId="0" fontId="31" fillId="0" borderId="0"/>
    <xf numFmtId="0" fontId="26" fillId="0" borderId="0"/>
    <xf numFmtId="0" fontId="31" fillId="0" borderId="0"/>
    <xf numFmtId="168" fontId="68" fillId="0" borderId="0" applyFont="0" applyFill="0" applyBorder="0" applyAlignment="0" applyProtection="0"/>
    <xf numFmtId="0" fontId="31" fillId="0" borderId="0"/>
    <xf numFmtId="0" fontId="31" fillId="0" borderId="0"/>
    <xf numFmtId="0" fontId="31" fillId="0" borderId="0"/>
    <xf numFmtId="0" fontId="26" fillId="0" borderId="0"/>
    <xf numFmtId="0" fontId="26" fillId="0" borderId="0"/>
    <xf numFmtId="0" fontId="31" fillId="0" borderId="0"/>
    <xf numFmtId="0" fontId="26" fillId="0" borderId="0"/>
    <xf numFmtId="0" fontId="31" fillId="0" borderId="0"/>
    <xf numFmtId="0" fontId="26" fillId="0" borderId="0"/>
    <xf numFmtId="0" fontId="31" fillId="0" borderId="0"/>
    <xf numFmtId="0" fontId="31" fillId="0" borderId="0"/>
    <xf numFmtId="0" fontId="26" fillId="0" borderId="0"/>
    <xf numFmtId="0" fontId="31" fillId="0" borderId="0"/>
    <xf numFmtId="0" fontId="31" fillId="0" borderId="0"/>
    <xf numFmtId="0" fontId="31" fillId="0" borderId="0"/>
    <xf numFmtId="0" fontId="31" fillId="0" borderId="0"/>
    <xf numFmtId="0" fontId="136" fillId="27" borderId="0" applyNumberFormat="0" applyBorder="0" applyAlignment="0" applyProtection="0"/>
    <xf numFmtId="0" fontId="31" fillId="0" borderId="0"/>
    <xf numFmtId="0" fontId="31" fillId="0" borderId="0"/>
    <xf numFmtId="0" fontId="31" fillId="0" borderId="0"/>
    <xf numFmtId="0" fontId="31" fillId="0" borderId="0"/>
    <xf numFmtId="0" fontId="26" fillId="0" borderId="0"/>
    <xf numFmtId="0" fontId="31" fillId="0" borderId="0"/>
    <xf numFmtId="0" fontId="26" fillId="0" borderId="0"/>
    <xf numFmtId="0" fontId="26" fillId="0" borderId="0"/>
    <xf numFmtId="0" fontId="31" fillId="0" borderId="0"/>
    <xf numFmtId="0" fontId="26" fillId="0" borderId="0"/>
    <xf numFmtId="0" fontId="26" fillId="0" borderId="0"/>
    <xf numFmtId="0" fontId="31" fillId="0" borderId="0"/>
    <xf numFmtId="0" fontId="21" fillId="0" borderId="0"/>
    <xf numFmtId="0" fontId="31" fillId="0" borderId="0"/>
    <xf numFmtId="0" fontId="31" fillId="0" borderId="0"/>
    <xf numFmtId="0" fontId="31" fillId="0" borderId="0"/>
    <xf numFmtId="0" fontId="26" fillId="0" borderId="0"/>
    <xf numFmtId="0" fontId="31" fillId="0" borderId="0"/>
    <xf numFmtId="0" fontId="26" fillId="0" borderId="0"/>
    <xf numFmtId="0" fontId="31" fillId="0" borderId="0"/>
    <xf numFmtId="0" fontId="26" fillId="0" borderId="0"/>
    <xf numFmtId="0" fontId="31" fillId="0" borderId="0"/>
    <xf numFmtId="0" fontId="26" fillId="0" borderId="0"/>
    <xf numFmtId="0" fontId="31" fillId="0" borderId="0"/>
    <xf numFmtId="0" fontId="31" fillId="0" borderId="0"/>
    <xf numFmtId="0" fontId="31" fillId="0" borderId="0"/>
    <xf numFmtId="0" fontId="31" fillId="0" borderId="0"/>
    <xf numFmtId="0" fontId="26" fillId="0" borderId="0"/>
    <xf numFmtId="0" fontId="26" fillId="0" borderId="0"/>
    <xf numFmtId="0" fontId="31" fillId="0" borderId="0"/>
    <xf numFmtId="0" fontId="31" fillId="0" borderId="0"/>
    <xf numFmtId="0" fontId="23" fillId="0" borderId="0" applyNumberFormat="0" applyFill="0" applyBorder="0" applyAlignment="0" applyProtection="0"/>
    <xf numFmtId="0" fontId="26" fillId="0" borderId="0"/>
    <xf numFmtId="0" fontId="26" fillId="0" borderId="0"/>
    <xf numFmtId="0" fontId="34" fillId="0" borderId="0"/>
    <xf numFmtId="0" fontId="23" fillId="0" borderId="0" applyNumberFormat="0" applyFill="0" applyBorder="0" applyAlignment="0" applyProtection="0"/>
    <xf numFmtId="0" fontId="31" fillId="0" borderId="0"/>
    <xf numFmtId="168" fontId="68" fillId="0" borderId="0" applyFont="0" applyFill="0" applyBorder="0" applyAlignment="0" applyProtection="0"/>
    <xf numFmtId="0" fontId="31" fillId="0" borderId="0"/>
    <xf numFmtId="0" fontId="31" fillId="0" borderId="0"/>
    <xf numFmtId="0" fontId="26" fillId="0" borderId="0"/>
    <xf numFmtId="0" fontId="31" fillId="0" borderId="0"/>
    <xf numFmtId="0" fontId="31" fillId="0" borderId="0"/>
    <xf numFmtId="168" fontId="68" fillId="0" borderId="0" applyFont="0" applyFill="0" applyBorder="0" applyAlignment="0" applyProtection="0"/>
    <xf numFmtId="0" fontId="31" fillId="0" borderId="0"/>
    <xf numFmtId="0" fontId="31" fillId="0" borderId="0"/>
    <xf numFmtId="0" fontId="26" fillId="0" borderId="0"/>
    <xf numFmtId="0" fontId="26" fillId="0" borderId="0"/>
    <xf numFmtId="0" fontId="26" fillId="0" borderId="0"/>
    <xf numFmtId="0" fontId="26" fillId="0" borderId="0"/>
    <xf numFmtId="0" fontId="31" fillId="0" borderId="0"/>
    <xf numFmtId="0" fontId="31" fillId="0" borderId="0"/>
    <xf numFmtId="0" fontId="26" fillId="0" borderId="0"/>
    <xf numFmtId="0" fontId="26" fillId="0" borderId="0"/>
    <xf numFmtId="0" fontId="26" fillId="0" borderId="0"/>
    <xf numFmtId="0" fontId="26" fillId="0" borderId="0"/>
    <xf numFmtId="0" fontId="26" fillId="0" borderId="0"/>
    <xf numFmtId="0" fontId="26" fillId="0" borderId="0"/>
    <xf numFmtId="43" fontId="21" fillId="0" borderId="0" applyFont="0" applyFill="0" applyBorder="0" applyAlignment="0" applyProtection="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26" fillId="0" borderId="0"/>
    <xf numFmtId="0" fontId="26" fillId="0" borderId="0"/>
    <xf numFmtId="0" fontId="31" fillId="0" borderId="0"/>
    <xf numFmtId="0" fontId="31" fillId="0" borderId="0"/>
    <xf numFmtId="0" fontId="26" fillId="0" borderId="0"/>
    <xf numFmtId="0" fontId="26" fillId="0" borderId="0"/>
    <xf numFmtId="0" fontId="26" fillId="0" borderId="0"/>
    <xf numFmtId="0" fontId="26" fillId="0" borderId="0"/>
    <xf numFmtId="0" fontId="26"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26" fillId="0" borderId="0"/>
    <xf numFmtId="0" fontId="26" fillId="0" borderId="0"/>
    <xf numFmtId="0" fontId="26" fillId="0" borderId="0"/>
    <xf numFmtId="0" fontId="31" fillId="0" borderId="0"/>
    <xf numFmtId="0" fontId="31" fillId="0" borderId="0"/>
    <xf numFmtId="0" fontId="26" fillId="0" borderId="0"/>
    <xf numFmtId="0" fontId="26" fillId="0" borderId="0"/>
    <xf numFmtId="0" fontId="31" fillId="0" borderId="0"/>
    <xf numFmtId="0" fontId="31" fillId="0" borderId="0"/>
    <xf numFmtId="0" fontId="26" fillId="0" borderId="0"/>
    <xf numFmtId="0" fontId="26" fillId="0" borderId="0"/>
    <xf numFmtId="0" fontId="26" fillId="0" borderId="0"/>
    <xf numFmtId="0" fontId="26" fillId="0" borderId="0"/>
    <xf numFmtId="0" fontId="31" fillId="0" borderId="0"/>
    <xf numFmtId="0" fontId="26" fillId="0" borderId="0"/>
    <xf numFmtId="42" fontId="26" fillId="0" borderId="0" applyFont="0" applyFill="0" applyBorder="0" applyAlignment="0" applyProtection="0"/>
    <xf numFmtId="0" fontId="31" fillId="0" borderId="0"/>
    <xf numFmtId="0" fontId="31" fillId="0" borderId="0"/>
    <xf numFmtId="0" fontId="26" fillId="0" borderId="0"/>
    <xf numFmtId="0" fontId="31" fillId="0" borderId="0"/>
    <xf numFmtId="0" fontId="31" fillId="0" borderId="0"/>
    <xf numFmtId="0" fontId="23" fillId="0" borderId="0" applyNumberFormat="0" applyFill="0" applyBorder="0" applyAlignment="0" applyProtection="0"/>
    <xf numFmtId="0" fontId="26" fillId="0" borderId="0"/>
    <xf numFmtId="168" fontId="26" fillId="0" borderId="0" applyFont="0" applyFill="0" applyBorder="0" applyAlignment="0" applyProtection="0"/>
    <xf numFmtId="0" fontId="31" fillId="0" borderId="0"/>
    <xf numFmtId="0" fontId="31" fillId="0" borderId="0"/>
    <xf numFmtId="0" fontId="68" fillId="0" borderId="0" applyNumberFormat="0" applyFont="0" applyFill="0" applyBorder="0" applyAlignment="0" applyProtection="0"/>
    <xf numFmtId="0" fontId="26" fillId="0" borderId="0"/>
    <xf numFmtId="0" fontId="26" fillId="0" borderId="0"/>
    <xf numFmtId="0" fontId="26" fillId="0" borderId="0"/>
    <xf numFmtId="0" fontId="26" fillId="0" borderId="0"/>
    <xf numFmtId="0" fontId="31" fillId="0" borderId="0"/>
    <xf numFmtId="0" fontId="31" fillId="0" borderId="0"/>
    <xf numFmtId="168" fontId="68" fillId="0" borderId="0" applyFont="0" applyFill="0" applyBorder="0" applyAlignment="0" applyProtection="0"/>
    <xf numFmtId="43" fontId="26" fillId="0" borderId="0" applyFont="0" applyFill="0" applyBorder="0" applyAlignment="0" applyProtection="0"/>
    <xf numFmtId="0" fontId="31" fillId="0" borderId="0"/>
    <xf numFmtId="0" fontId="31" fillId="0" borderId="0"/>
    <xf numFmtId="0" fontId="26" fillId="0" borderId="0"/>
    <xf numFmtId="0" fontId="26" fillId="0" borderId="0"/>
    <xf numFmtId="0" fontId="23" fillId="0" borderId="0" applyNumberFormat="0" applyFill="0" applyBorder="0" applyAlignment="0" applyProtection="0"/>
    <xf numFmtId="0" fontId="31" fillId="0" borderId="0"/>
    <xf numFmtId="42" fontId="68" fillId="0" borderId="0" applyFont="0" applyFill="0" applyBorder="0" applyAlignment="0" applyProtection="0"/>
    <xf numFmtId="0" fontId="26" fillId="0" borderId="0"/>
    <xf numFmtId="0" fontId="31" fillId="0" borderId="0"/>
    <xf numFmtId="0" fontId="31" fillId="0" borderId="0"/>
    <xf numFmtId="0" fontId="26" fillId="0" borderId="0"/>
    <xf numFmtId="0" fontId="26" fillId="0" borderId="0"/>
    <xf numFmtId="0" fontId="21" fillId="0" borderId="0"/>
    <xf numFmtId="0" fontId="31" fillId="0" borderId="0"/>
    <xf numFmtId="0" fontId="31" fillId="0" borderId="0"/>
    <xf numFmtId="0" fontId="26" fillId="0" borderId="0"/>
    <xf numFmtId="0" fontId="26" fillId="0" borderId="0"/>
    <xf numFmtId="0" fontId="26" fillId="0" borderId="0"/>
    <xf numFmtId="0" fontId="26" fillId="0" borderId="0"/>
    <xf numFmtId="0" fontId="26" fillId="0" borderId="0"/>
    <xf numFmtId="42" fontId="26" fillId="0" borderId="0" applyFont="0" applyFill="0" applyBorder="0" applyAlignment="0" applyProtection="0"/>
    <xf numFmtId="0" fontId="26" fillId="0" borderId="0"/>
    <xf numFmtId="0" fontId="26" fillId="0" borderId="0"/>
    <xf numFmtId="0" fontId="31" fillId="0" borderId="0"/>
    <xf numFmtId="0" fontId="31" fillId="0" borderId="0"/>
    <xf numFmtId="0" fontId="31" fillId="0" borderId="0"/>
    <xf numFmtId="0" fontId="26" fillId="0" borderId="0"/>
    <xf numFmtId="43" fontId="26" fillId="0" borderId="0" applyFont="0" applyFill="0" applyBorder="0" applyAlignment="0" applyProtection="0"/>
    <xf numFmtId="0" fontId="31" fillId="0" borderId="0"/>
    <xf numFmtId="0" fontId="31" fillId="0" borderId="0"/>
    <xf numFmtId="0" fontId="26" fillId="0" borderId="0"/>
    <xf numFmtId="0" fontId="26" fillId="0" borderId="0"/>
    <xf numFmtId="0" fontId="26" fillId="0" borderId="0"/>
    <xf numFmtId="0" fontId="26" fillId="0" borderId="0"/>
    <xf numFmtId="0" fontId="26" fillId="0" borderId="0"/>
    <xf numFmtId="0" fontId="26" fillId="0" borderId="0"/>
    <xf numFmtId="43" fontId="21" fillId="0" borderId="0" applyFont="0" applyFill="0" applyBorder="0" applyAlignment="0" applyProtection="0"/>
    <xf numFmtId="0" fontId="26" fillId="0" borderId="0"/>
    <xf numFmtId="0" fontId="31" fillId="0" borderId="0"/>
    <xf numFmtId="168" fontId="68" fillId="0" borderId="0" applyFont="0" applyFill="0" applyBorder="0" applyAlignment="0" applyProtection="0"/>
    <xf numFmtId="0" fontId="26" fillId="0" borderId="0"/>
    <xf numFmtId="0" fontId="26" fillId="0" borderId="0"/>
    <xf numFmtId="0" fontId="26" fillId="0" borderId="0"/>
    <xf numFmtId="212" fontId="130" fillId="0" borderId="0" applyFill="0" applyBorder="0" applyAlignment="0" applyProtection="0"/>
    <xf numFmtId="0" fontId="31" fillId="0" borderId="0"/>
    <xf numFmtId="0" fontId="31" fillId="0" borderId="0"/>
    <xf numFmtId="0" fontId="31" fillId="0" borderId="0"/>
    <xf numFmtId="0" fontId="31" fillId="0" borderId="0"/>
    <xf numFmtId="0" fontId="26" fillId="0" borderId="0"/>
    <xf numFmtId="0" fontId="26" fillId="0" borderId="0"/>
    <xf numFmtId="0" fontId="26" fillId="0" borderId="0"/>
    <xf numFmtId="0" fontId="26" fillId="0" borderId="0"/>
    <xf numFmtId="0" fontId="31" fillId="0" borderId="0"/>
    <xf numFmtId="0" fontId="26" fillId="0" borderId="0"/>
    <xf numFmtId="0" fontId="26" fillId="0" borderId="0"/>
    <xf numFmtId="0" fontId="26" fillId="0" borderId="0"/>
    <xf numFmtId="0" fontId="26" fillId="0" borderId="0"/>
    <xf numFmtId="0" fontId="26" fillId="0" borderId="0"/>
    <xf numFmtId="0" fontId="31" fillId="0" borderId="0"/>
    <xf numFmtId="43" fontId="26" fillId="0" borderId="0" applyFont="0" applyFill="0" applyBorder="0" applyAlignment="0" applyProtection="0"/>
    <xf numFmtId="0" fontId="23" fillId="0" borderId="0" applyNumberFormat="0" applyFill="0" applyBorder="0" applyAlignment="0" applyProtection="0"/>
    <xf numFmtId="5" fontId="21" fillId="0" borderId="0" applyFont="0" applyFill="0" applyBorder="0" applyAlignment="0" applyProtection="0"/>
    <xf numFmtId="0" fontId="26" fillId="0" borderId="0"/>
    <xf numFmtId="0" fontId="31" fillId="0" borderId="0"/>
    <xf numFmtId="43" fontId="141" fillId="0" borderId="0" applyFont="0" applyFill="0" applyBorder="0" applyAlignment="0" applyProtection="0"/>
    <xf numFmtId="0" fontId="26" fillId="0" borderId="0"/>
    <xf numFmtId="0" fontId="26" fillId="0" borderId="0"/>
    <xf numFmtId="43" fontId="26" fillId="0" borderId="0" applyFont="0" applyFill="0" applyBorder="0" applyAlignment="0" applyProtection="0"/>
    <xf numFmtId="0" fontId="21" fillId="28" borderId="0" applyNumberFormat="0" applyBorder="0" applyAlignment="0" applyProtection="0"/>
    <xf numFmtId="0" fontId="31" fillId="0" borderId="0"/>
    <xf numFmtId="0" fontId="31" fillId="0" borderId="0"/>
    <xf numFmtId="0" fontId="31" fillId="0" borderId="0"/>
    <xf numFmtId="0" fontId="26" fillId="0" borderId="0"/>
    <xf numFmtId="168" fontId="26" fillId="0" borderId="0" applyFont="0" applyFill="0" applyBorder="0" applyAlignment="0" applyProtection="0"/>
    <xf numFmtId="212" fontId="130" fillId="0" borderId="0" applyFill="0" applyBorder="0" applyAlignment="0" applyProtection="0"/>
    <xf numFmtId="0" fontId="31" fillId="0" borderId="0"/>
    <xf numFmtId="0" fontId="26" fillId="0" borderId="0"/>
    <xf numFmtId="0" fontId="31" fillId="0" borderId="0"/>
    <xf numFmtId="0" fontId="31" fillId="0" borderId="0"/>
    <xf numFmtId="0" fontId="31" fillId="0" borderId="0"/>
    <xf numFmtId="0" fontId="31" fillId="0" borderId="0"/>
    <xf numFmtId="0" fontId="31" fillId="0" borderId="0"/>
    <xf numFmtId="0" fontId="31" fillId="0" borderId="0"/>
    <xf numFmtId="43" fontId="26" fillId="0" borderId="0" applyFont="0" applyFill="0" applyBorder="0" applyAlignment="0" applyProtection="0"/>
    <xf numFmtId="0" fontId="23" fillId="0" borderId="0" applyNumberFormat="0" applyFill="0" applyBorder="0" applyAlignment="0" applyProtection="0"/>
    <xf numFmtId="0" fontId="21" fillId="0" borderId="0"/>
    <xf numFmtId="0" fontId="26" fillId="0" borderId="0"/>
    <xf numFmtId="0" fontId="31" fillId="0" borderId="0"/>
    <xf numFmtId="0" fontId="31" fillId="0" borderId="0"/>
    <xf numFmtId="0" fontId="26" fillId="0" borderId="0"/>
    <xf numFmtId="0" fontId="26" fillId="0" borderId="0"/>
    <xf numFmtId="0" fontId="31" fillId="0" borderId="0"/>
    <xf numFmtId="0" fontId="31" fillId="0" borderId="0"/>
    <xf numFmtId="0" fontId="26" fillId="0" borderId="0"/>
    <xf numFmtId="0" fontId="26" fillId="0" borderId="0"/>
    <xf numFmtId="184" fontId="148" fillId="84" borderId="57" applyNumberFormat="0" applyAlignment="0" applyProtection="0"/>
    <xf numFmtId="184" fontId="148" fillId="84" borderId="57" applyNumberFormat="0" applyAlignment="0" applyProtection="0"/>
    <xf numFmtId="0" fontId="31" fillId="0" borderId="0"/>
    <xf numFmtId="0" fontId="31" fillId="0" borderId="0"/>
    <xf numFmtId="0" fontId="26" fillId="0" borderId="0"/>
    <xf numFmtId="0" fontId="26" fillId="0" borderId="0"/>
    <xf numFmtId="0" fontId="31" fillId="0" borderId="0"/>
    <xf numFmtId="0" fontId="31" fillId="0" borderId="0"/>
    <xf numFmtId="0" fontId="23" fillId="0" borderId="0" applyNumberFormat="0" applyFill="0" applyBorder="0" applyAlignment="0" applyProtection="0"/>
    <xf numFmtId="0" fontId="26" fillId="0" borderId="0"/>
    <xf numFmtId="168" fontId="68" fillId="0" borderId="0" applyFont="0" applyFill="0" applyBorder="0" applyAlignment="0" applyProtection="0"/>
    <xf numFmtId="0" fontId="31" fillId="0" borderId="0"/>
    <xf numFmtId="0" fontId="31" fillId="0" borderId="0"/>
    <xf numFmtId="0" fontId="31" fillId="0" borderId="0"/>
    <xf numFmtId="168" fontId="68" fillId="0" borderId="0" applyFont="0" applyFill="0" applyBorder="0" applyAlignment="0" applyProtection="0"/>
    <xf numFmtId="0" fontId="26" fillId="0" borderId="0"/>
    <xf numFmtId="0" fontId="26" fillId="0" borderId="0"/>
    <xf numFmtId="0" fontId="26" fillId="0" borderId="0"/>
    <xf numFmtId="42" fontId="68" fillId="0" borderId="0" applyFont="0" applyFill="0" applyBorder="0" applyAlignment="0" applyProtection="0"/>
    <xf numFmtId="0" fontId="26" fillId="0" borderId="0"/>
    <xf numFmtId="0" fontId="23" fillId="0" borderId="0" applyNumberFormat="0" applyFill="0" applyBorder="0" applyAlignment="0" applyProtection="0"/>
    <xf numFmtId="0" fontId="26" fillId="0" borderId="0"/>
    <xf numFmtId="0" fontId="26" fillId="0" borderId="0"/>
    <xf numFmtId="0" fontId="26" fillId="0" borderId="0"/>
    <xf numFmtId="0" fontId="31" fillId="0" borderId="0"/>
    <xf numFmtId="0" fontId="31" fillId="0" borderId="0"/>
    <xf numFmtId="0" fontId="31" fillId="0" borderId="0"/>
    <xf numFmtId="168" fontId="68" fillId="0" borderId="0" applyFont="0" applyFill="0" applyBorder="0" applyAlignment="0" applyProtection="0"/>
    <xf numFmtId="43" fontId="26" fillId="0" borderId="0" applyFont="0" applyFill="0" applyBorder="0" applyAlignment="0" applyProtection="0"/>
    <xf numFmtId="0" fontId="26" fillId="0" borderId="0"/>
    <xf numFmtId="0" fontId="26" fillId="0" borderId="0"/>
    <xf numFmtId="0" fontId="26" fillId="0" borderId="0"/>
    <xf numFmtId="184" fontId="148" fillId="84" borderId="57" applyNumberFormat="0" applyAlignment="0" applyProtection="0"/>
    <xf numFmtId="184" fontId="148" fillId="84" borderId="57" applyNumberFormat="0" applyAlignment="0" applyProtection="0"/>
    <xf numFmtId="0" fontId="31" fillId="0" borderId="0"/>
    <xf numFmtId="0" fontId="26" fillId="0" borderId="0"/>
    <xf numFmtId="0" fontId="26" fillId="0" borderId="0"/>
    <xf numFmtId="0" fontId="31" fillId="0" borderId="0"/>
    <xf numFmtId="0" fontId="31" fillId="0" borderId="0"/>
    <xf numFmtId="0" fontId="31" fillId="0" borderId="0"/>
    <xf numFmtId="0" fontId="31"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31" fillId="0" borderId="0"/>
    <xf numFmtId="42" fontId="26" fillId="0" borderId="0" applyFont="0" applyFill="0" applyBorder="0" applyAlignment="0" applyProtection="0"/>
    <xf numFmtId="0" fontId="31" fillId="0" borderId="0"/>
    <xf numFmtId="0" fontId="31" fillId="0" borderId="0"/>
    <xf numFmtId="0" fontId="31" fillId="0" borderId="0"/>
    <xf numFmtId="0" fontId="31" fillId="0" borderId="0"/>
    <xf numFmtId="42" fontId="68" fillId="0" borderId="0" applyFont="0" applyFill="0" applyBorder="0" applyAlignment="0" applyProtection="0"/>
    <xf numFmtId="0" fontId="21" fillId="0" borderId="0"/>
    <xf numFmtId="0" fontId="26" fillId="0" borderId="0"/>
    <xf numFmtId="0" fontId="26" fillId="0" borderId="0"/>
    <xf numFmtId="0" fontId="26"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26" fillId="0" borderId="0"/>
    <xf numFmtId="0" fontId="26" fillId="0" borderId="0"/>
    <xf numFmtId="42" fontId="68" fillId="0" borderId="0" applyFont="0" applyFill="0" applyBorder="0" applyAlignment="0" applyProtection="0"/>
    <xf numFmtId="0" fontId="26" fillId="0" borderId="0"/>
    <xf numFmtId="0" fontId="31" fillId="0" borderId="0"/>
    <xf numFmtId="0" fontId="31" fillId="0" borderId="0"/>
    <xf numFmtId="0" fontId="31" fillId="0" borderId="0"/>
    <xf numFmtId="0" fontId="31" fillId="0" borderId="0"/>
    <xf numFmtId="0" fontId="31" fillId="0" borderId="0"/>
    <xf numFmtId="0" fontId="31" fillId="0" borderId="0"/>
    <xf numFmtId="0" fontId="26" fillId="0" borderId="0"/>
    <xf numFmtId="0" fontId="26" fillId="0" borderId="0"/>
    <xf numFmtId="0" fontId="26" fillId="0" borderId="0"/>
    <xf numFmtId="0" fontId="26" fillId="0" borderId="0"/>
    <xf numFmtId="0" fontId="31" fillId="0" borderId="0"/>
    <xf numFmtId="0" fontId="26" fillId="0" borderId="0"/>
    <xf numFmtId="0" fontId="26"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26" fillId="0" borderId="0"/>
    <xf numFmtId="0" fontId="26" fillId="0" borderId="0"/>
    <xf numFmtId="0" fontId="26" fillId="0" borderId="0"/>
    <xf numFmtId="0" fontId="26" fillId="0" borderId="0"/>
    <xf numFmtId="0" fontId="31" fillId="0" borderId="0"/>
    <xf numFmtId="0" fontId="31" fillId="0" borderId="0"/>
    <xf numFmtId="0" fontId="31" fillId="0" borderId="0"/>
    <xf numFmtId="0" fontId="31" fillId="0" borderId="0"/>
    <xf numFmtId="0" fontId="26" fillId="0" borderId="0"/>
    <xf numFmtId="0" fontId="26" fillId="0" borderId="0"/>
    <xf numFmtId="0" fontId="26" fillId="0" borderId="0"/>
    <xf numFmtId="0" fontId="26" fillId="0" borderId="0"/>
    <xf numFmtId="0" fontId="31" fillId="0" borderId="0"/>
    <xf numFmtId="0" fontId="31" fillId="0" borderId="0"/>
    <xf numFmtId="0" fontId="31" fillId="0" borderId="0"/>
    <xf numFmtId="0" fontId="31" fillId="0" borderId="0"/>
    <xf numFmtId="0" fontId="31" fillId="0" borderId="0"/>
    <xf numFmtId="0" fontId="31" fillId="0" borderId="0"/>
    <xf numFmtId="0" fontId="26" fillId="0" borderId="0"/>
    <xf numFmtId="0" fontId="26" fillId="0" borderId="0"/>
    <xf numFmtId="0" fontId="26" fillId="0" borderId="0"/>
    <xf numFmtId="0" fontId="26" fillId="0" borderId="0"/>
    <xf numFmtId="0" fontId="31" fillId="0" borderId="0"/>
    <xf numFmtId="0" fontId="31" fillId="0" borderId="0"/>
    <xf numFmtId="0" fontId="31" fillId="0" borderId="0"/>
    <xf numFmtId="0" fontId="31" fillId="0" borderId="0"/>
    <xf numFmtId="0" fontId="26" fillId="0" borderId="0"/>
    <xf numFmtId="0" fontId="26" fillId="0" borderId="0"/>
    <xf numFmtId="0" fontId="31" fillId="0" borderId="0"/>
    <xf numFmtId="0" fontId="31" fillId="0" borderId="0"/>
    <xf numFmtId="0" fontId="26" fillId="0" borderId="0"/>
    <xf numFmtId="0" fontId="26" fillId="0" borderId="0"/>
    <xf numFmtId="168" fontId="68" fillId="0" borderId="0" applyFont="0" applyFill="0" applyBorder="0" applyAlignment="0" applyProtection="0"/>
    <xf numFmtId="0" fontId="31" fillId="0" borderId="0"/>
    <xf numFmtId="0" fontId="31" fillId="0" borderId="0"/>
    <xf numFmtId="0" fontId="31" fillId="0" borderId="0"/>
    <xf numFmtId="0" fontId="31" fillId="0" borderId="0"/>
    <xf numFmtId="0" fontId="69" fillId="0" borderId="0" applyNumberFormat="0" applyFill="0" applyBorder="0" applyAlignment="0" applyProtection="0"/>
    <xf numFmtId="0" fontId="23" fillId="0" borderId="0" applyNumberFormat="0" applyFill="0" applyBorder="0" applyAlignment="0" applyProtection="0"/>
    <xf numFmtId="42" fontId="68" fillId="0" borderId="0" applyFont="0" applyFill="0" applyBorder="0" applyAlignment="0" applyProtection="0"/>
    <xf numFmtId="0" fontId="31" fillId="0" borderId="0"/>
    <xf numFmtId="0" fontId="31" fillId="0" borderId="0"/>
    <xf numFmtId="0" fontId="31" fillId="0" borderId="0"/>
    <xf numFmtId="0" fontId="31" fillId="0" borderId="0"/>
    <xf numFmtId="0" fontId="31" fillId="0" borderId="0"/>
    <xf numFmtId="0" fontId="26" fillId="0" borderId="0"/>
    <xf numFmtId="0" fontId="26" fillId="0" borderId="0"/>
    <xf numFmtId="0" fontId="26" fillId="0" borderId="0"/>
    <xf numFmtId="0" fontId="26" fillId="0" borderId="0"/>
    <xf numFmtId="0" fontId="31" fillId="0" borderId="0"/>
    <xf numFmtId="0" fontId="31" fillId="0" borderId="0"/>
    <xf numFmtId="0" fontId="31" fillId="0" borderId="0"/>
    <xf numFmtId="0" fontId="31" fillId="0" borderId="0"/>
    <xf numFmtId="0" fontId="31" fillId="0" borderId="0"/>
    <xf numFmtId="0" fontId="31" fillId="0" borderId="0"/>
    <xf numFmtId="168" fontId="68" fillId="0" borderId="0" applyFont="0" applyFill="0" applyBorder="0" applyAlignment="0" applyProtection="0"/>
    <xf numFmtId="0" fontId="31" fillId="0" borderId="0"/>
    <xf numFmtId="0" fontId="31" fillId="0" borderId="0"/>
    <xf numFmtId="168" fontId="68" fillId="0" borderId="0" applyFont="0" applyFill="0" applyBorder="0" applyAlignment="0" applyProtection="0"/>
    <xf numFmtId="0" fontId="26" fillId="0" borderId="0"/>
    <xf numFmtId="0" fontId="26" fillId="0" borderId="0"/>
    <xf numFmtId="0" fontId="26" fillId="0" borderId="0"/>
    <xf numFmtId="0" fontId="26" fillId="0" borderId="0"/>
    <xf numFmtId="0" fontId="31" fillId="0" borderId="0"/>
    <xf numFmtId="0" fontId="31" fillId="0" borderId="0"/>
    <xf numFmtId="180" fontId="224" fillId="0" borderId="0"/>
    <xf numFmtId="0" fontId="26" fillId="0" borderId="0"/>
    <xf numFmtId="0" fontId="31" fillId="0" borderId="0"/>
    <xf numFmtId="0" fontId="23" fillId="0" borderId="0" applyNumberFormat="0" applyFill="0" applyBorder="0" applyAlignment="0" applyProtection="0"/>
    <xf numFmtId="0" fontId="31" fillId="0" borderId="0"/>
    <xf numFmtId="0" fontId="26" fillId="0" borderId="0"/>
    <xf numFmtId="0" fontId="26" fillId="0" borderId="0"/>
    <xf numFmtId="0" fontId="31" fillId="0" borderId="0"/>
    <xf numFmtId="0" fontId="31" fillId="0" borderId="0"/>
    <xf numFmtId="0" fontId="31" fillId="0" borderId="0"/>
    <xf numFmtId="184" fontId="143" fillId="99" borderId="12">
      <alignment horizontal="right" vertical="center"/>
    </xf>
    <xf numFmtId="251" fontId="198" fillId="0" borderId="0">
      <alignment horizontal="right"/>
    </xf>
    <xf numFmtId="0" fontId="26" fillId="0" borderId="0"/>
    <xf numFmtId="0" fontId="26" fillId="0" borderId="0"/>
    <xf numFmtId="0" fontId="31" fillId="0" borderId="0"/>
    <xf numFmtId="0" fontId="143" fillId="99" borderId="12">
      <alignment horizontal="right" vertical="center"/>
    </xf>
    <xf numFmtId="0" fontId="26" fillId="0" borderId="0"/>
    <xf numFmtId="0" fontId="31" fillId="0" borderId="0"/>
    <xf numFmtId="0" fontId="31" fillId="0" borderId="0"/>
    <xf numFmtId="0" fontId="31" fillId="0" borderId="0"/>
    <xf numFmtId="180" fontId="143" fillId="99" borderId="12">
      <alignment horizontal="right" vertical="center"/>
    </xf>
    <xf numFmtId="0" fontId="31" fillId="0" borderId="0"/>
    <xf numFmtId="0" fontId="31" fillId="0" borderId="0"/>
    <xf numFmtId="0" fontId="26" fillId="0" borderId="0"/>
    <xf numFmtId="0" fontId="26" fillId="0" borderId="0"/>
    <xf numFmtId="0" fontId="26" fillId="0" borderId="0"/>
    <xf numFmtId="0" fontId="26" fillId="0" borderId="0"/>
    <xf numFmtId="0" fontId="26" fillId="0" borderId="0"/>
    <xf numFmtId="0" fontId="31" fillId="0" borderId="0"/>
    <xf numFmtId="0" fontId="31" fillId="0" borderId="0"/>
    <xf numFmtId="0" fontId="26" fillId="0" borderId="0"/>
    <xf numFmtId="0" fontId="26" fillId="0" borderId="0"/>
    <xf numFmtId="0" fontId="26" fillId="0" borderId="0"/>
    <xf numFmtId="0" fontId="26" fillId="0" borderId="0"/>
    <xf numFmtId="0" fontId="26" fillId="0" borderId="0"/>
    <xf numFmtId="0" fontId="26" fillId="0" borderId="0"/>
    <xf numFmtId="0" fontId="68" fillId="0" borderId="0" applyNumberFormat="0" applyFont="0" applyFill="0" applyBorder="0" applyAlignment="0" applyProtection="0"/>
    <xf numFmtId="0" fontId="26" fillId="0" borderId="0"/>
    <xf numFmtId="0" fontId="31" fillId="0" borderId="0"/>
    <xf numFmtId="0" fontId="31" fillId="0" borderId="0"/>
    <xf numFmtId="0" fontId="31" fillId="0" borderId="0"/>
    <xf numFmtId="0" fontId="31" fillId="0" borderId="0"/>
    <xf numFmtId="168" fontId="68" fillId="0" borderId="0" applyFont="0" applyFill="0" applyBorder="0" applyAlignment="0" applyProtection="0"/>
    <xf numFmtId="168" fontId="21" fillId="0" borderId="0" applyFont="0" applyFill="0" applyBorder="0" applyAlignment="0" applyProtection="0"/>
    <xf numFmtId="0" fontId="31" fillId="0" borderId="0"/>
    <xf numFmtId="0" fontId="31" fillId="0" borderId="0"/>
    <xf numFmtId="168" fontId="68" fillId="0" borderId="0" applyFont="0" applyFill="0" applyBorder="0" applyAlignment="0" applyProtection="0"/>
    <xf numFmtId="168" fontId="21" fillId="0" borderId="0" applyFont="0" applyFill="0" applyBorder="0" applyAlignment="0" applyProtection="0"/>
    <xf numFmtId="0" fontId="26" fillId="0" borderId="0"/>
    <xf numFmtId="0" fontId="26" fillId="0" borderId="0"/>
    <xf numFmtId="0" fontId="23" fillId="0" borderId="0" applyNumberFormat="0" applyFill="0" applyBorder="0" applyAlignment="0" applyProtection="0"/>
    <xf numFmtId="0" fontId="26" fillId="0" borderId="0"/>
    <xf numFmtId="0" fontId="26" fillId="0" borderId="0"/>
    <xf numFmtId="0" fontId="31" fillId="0" borderId="0"/>
    <xf numFmtId="0" fontId="31" fillId="0" borderId="0"/>
    <xf numFmtId="168" fontId="68" fillId="0" borderId="0" applyFont="0" applyFill="0" applyBorder="0" applyAlignment="0" applyProtection="0"/>
    <xf numFmtId="43" fontId="26" fillId="0" borderId="0" applyFont="0" applyFill="0" applyBorder="0" applyAlignment="0" applyProtection="0"/>
    <xf numFmtId="168" fontId="68" fillId="0" borderId="0" applyFont="0" applyFill="0" applyBorder="0" applyAlignment="0" applyProtection="0"/>
    <xf numFmtId="0" fontId="31" fillId="0" borderId="0"/>
    <xf numFmtId="0" fontId="31" fillId="0" borderId="0"/>
    <xf numFmtId="168" fontId="68" fillId="0" borderId="0" applyFont="0" applyFill="0" applyBorder="0" applyAlignment="0" applyProtection="0"/>
    <xf numFmtId="168" fontId="21" fillId="0" borderId="0" applyFont="0" applyFill="0" applyBorder="0" applyAlignment="0" applyProtection="0"/>
    <xf numFmtId="168" fontId="68" fillId="0" borderId="0" applyFont="0" applyFill="0" applyBorder="0" applyAlignment="0" applyProtection="0"/>
    <xf numFmtId="164" fontId="21" fillId="0" borderId="0" applyFont="0" applyFill="0" applyBorder="0" applyAlignment="0" applyProtection="0"/>
    <xf numFmtId="0" fontId="26" fillId="0" borderId="0"/>
    <xf numFmtId="0" fontId="26" fillId="0" borderId="0"/>
    <xf numFmtId="168" fontId="68" fillId="0" borderId="0" applyFont="0" applyFill="0" applyBorder="0" applyAlignment="0" applyProtection="0"/>
    <xf numFmtId="168" fontId="26" fillId="0" borderId="0" applyFont="0" applyFill="0" applyBorder="0" applyAlignment="0" applyProtection="0"/>
    <xf numFmtId="0" fontId="31" fillId="0" borderId="0"/>
    <xf numFmtId="0" fontId="31" fillId="0" borderId="0"/>
    <xf numFmtId="0" fontId="31" fillId="0" borderId="0"/>
    <xf numFmtId="0" fontId="31" fillId="0" borderId="0"/>
    <xf numFmtId="0" fontId="26" fillId="0" borderId="0"/>
    <xf numFmtId="0" fontId="31" fillId="0" borderId="0"/>
    <xf numFmtId="0" fontId="31" fillId="0" borderId="0"/>
    <xf numFmtId="168" fontId="68" fillId="0" borderId="0" applyFont="0" applyFill="0" applyBorder="0" applyAlignment="0" applyProtection="0"/>
    <xf numFmtId="0" fontId="26" fillId="0" borderId="0"/>
    <xf numFmtId="0" fontId="68" fillId="0" borderId="0" applyNumberFormat="0" applyFont="0" applyFill="0" applyBorder="0" applyAlignment="0" applyProtection="0"/>
    <xf numFmtId="0" fontId="31" fillId="0" borderId="0"/>
    <xf numFmtId="0" fontId="31" fillId="0" borderId="0"/>
    <xf numFmtId="0" fontId="68" fillId="0" borderId="0" applyNumberFormat="0" applyFont="0" applyFill="0" applyBorder="0" applyAlignment="0" applyProtection="0"/>
    <xf numFmtId="168" fontId="68" fillId="0" borderId="0" applyFont="0" applyFill="0" applyBorder="0" applyAlignment="0" applyProtection="0"/>
    <xf numFmtId="0" fontId="31" fillId="0" borderId="0"/>
    <xf numFmtId="42" fontId="68" fillId="0" borderId="0" applyFont="0" applyFill="0" applyBorder="0" applyAlignment="0" applyProtection="0"/>
    <xf numFmtId="42" fontId="68" fillId="0" borderId="0" applyFont="0" applyFill="0" applyBorder="0" applyAlignment="0" applyProtection="0"/>
    <xf numFmtId="168" fontId="68" fillId="0" borderId="0" applyFont="0" applyFill="0" applyBorder="0" applyAlignment="0" applyProtection="0"/>
    <xf numFmtId="0" fontId="31" fillId="0" borderId="0"/>
    <xf numFmtId="0" fontId="31" fillId="0" borderId="0"/>
    <xf numFmtId="0" fontId="26" fillId="0" borderId="0"/>
    <xf numFmtId="0" fontId="31" fillId="0" borderId="0"/>
    <xf numFmtId="0" fontId="31" fillId="0" borderId="0"/>
    <xf numFmtId="0" fontId="26" fillId="0" borderId="0"/>
    <xf numFmtId="0" fontId="26" fillId="0" borderId="0"/>
    <xf numFmtId="168" fontId="68" fillId="0" borderId="0" applyFont="0" applyFill="0" applyBorder="0" applyAlignment="0" applyProtection="0"/>
    <xf numFmtId="0" fontId="31" fillId="0" borderId="0"/>
    <xf numFmtId="0" fontId="31" fillId="0" borderId="0"/>
    <xf numFmtId="168" fontId="68" fillId="0" borderId="0" applyFont="0" applyFill="0" applyBorder="0" applyAlignment="0" applyProtection="0"/>
    <xf numFmtId="42" fontId="68" fillId="0" borderId="0" applyFont="0" applyFill="0" applyBorder="0" applyAlignment="0" applyProtection="0"/>
    <xf numFmtId="0" fontId="26" fillId="0" borderId="0"/>
    <xf numFmtId="0" fontId="26" fillId="0" borderId="0"/>
    <xf numFmtId="0" fontId="26" fillId="0" borderId="0"/>
    <xf numFmtId="0" fontId="26" fillId="0" borderId="0"/>
    <xf numFmtId="0" fontId="26" fillId="0" borderId="0"/>
    <xf numFmtId="0" fontId="31" fillId="0" borderId="0"/>
    <xf numFmtId="0" fontId="31" fillId="0" borderId="0"/>
    <xf numFmtId="42" fontId="26" fillId="0" borderId="0" applyFont="0" applyFill="0" applyBorder="0" applyAlignment="0" applyProtection="0"/>
    <xf numFmtId="0" fontId="26" fillId="0" borderId="0"/>
    <xf numFmtId="0" fontId="26" fillId="0" borderId="0"/>
    <xf numFmtId="0" fontId="31" fillId="0" borderId="0"/>
    <xf numFmtId="0" fontId="31" fillId="0" borderId="0"/>
    <xf numFmtId="42" fontId="26" fillId="0" borderId="0" applyFont="0" applyFill="0" applyBorder="0" applyAlignment="0" applyProtection="0"/>
    <xf numFmtId="0" fontId="31" fillId="0" borderId="0"/>
    <xf numFmtId="0" fontId="31" fillId="0" borderId="0"/>
    <xf numFmtId="0" fontId="23" fillId="0" borderId="0" applyNumberFormat="0" applyFill="0" applyBorder="0" applyAlignment="0" applyProtection="0"/>
    <xf numFmtId="0" fontId="26" fillId="0" borderId="0"/>
    <xf numFmtId="0" fontId="31" fillId="0" borderId="0"/>
    <xf numFmtId="0" fontId="31" fillId="0" borderId="0"/>
    <xf numFmtId="0" fontId="21" fillId="0" borderId="0"/>
    <xf numFmtId="0" fontId="26" fillId="0" borderId="0"/>
    <xf numFmtId="0" fontId="26" fillId="0" borderId="0"/>
    <xf numFmtId="0" fontId="31" fillId="0" borderId="0"/>
    <xf numFmtId="0" fontId="31" fillId="0" borderId="0"/>
    <xf numFmtId="42" fontId="26" fillId="0" borderId="0" applyFont="0" applyFill="0" applyBorder="0" applyAlignment="0" applyProtection="0"/>
    <xf numFmtId="0" fontId="26" fillId="0" borderId="0"/>
    <xf numFmtId="0" fontId="26" fillId="0" borderId="0"/>
    <xf numFmtId="0" fontId="31" fillId="0" borderId="0"/>
    <xf numFmtId="0" fontId="31" fillId="0" borderId="0"/>
    <xf numFmtId="0" fontId="31" fillId="0" borderId="0"/>
    <xf numFmtId="168" fontId="68" fillId="0" borderId="0" applyFont="0" applyFill="0" applyBorder="0" applyAlignment="0" applyProtection="0"/>
    <xf numFmtId="0" fontId="31" fillId="0" borderId="0"/>
    <xf numFmtId="0" fontId="68" fillId="0" borderId="0" applyNumberFormat="0" applyFont="0" applyFill="0" applyBorder="0" applyAlignment="0" applyProtection="0"/>
    <xf numFmtId="42" fontId="26" fillId="0" borderId="0" applyFont="0" applyFill="0" applyBorder="0" applyAlignment="0" applyProtection="0"/>
    <xf numFmtId="0" fontId="26" fillId="0" borderId="0"/>
    <xf numFmtId="168" fontId="68" fillId="0" borderId="0" applyFont="0" applyFill="0" applyBorder="0" applyAlignment="0" applyProtection="0"/>
    <xf numFmtId="43" fontId="26" fillId="0" borderId="0" applyFont="0" applyFill="0" applyBorder="0" applyAlignment="0" applyProtection="0"/>
    <xf numFmtId="0" fontId="26" fillId="0" borderId="0"/>
    <xf numFmtId="0" fontId="26" fillId="0" borderId="0"/>
    <xf numFmtId="0" fontId="31" fillId="0" borderId="0"/>
    <xf numFmtId="0" fontId="31" fillId="0" borderId="0"/>
    <xf numFmtId="168" fontId="68" fillId="0" borderId="0" applyFont="0" applyFill="0" applyBorder="0" applyAlignment="0" applyProtection="0"/>
    <xf numFmtId="0" fontId="31" fillId="0" borderId="0"/>
    <xf numFmtId="42" fontId="26" fillId="0" borderId="0" applyFont="0" applyFill="0" applyBorder="0" applyAlignment="0" applyProtection="0"/>
    <xf numFmtId="0" fontId="26" fillId="0" borderId="0"/>
    <xf numFmtId="0" fontId="26" fillId="0" borderId="0"/>
    <xf numFmtId="0" fontId="26" fillId="0" borderId="0"/>
    <xf numFmtId="43" fontId="26" fillId="0" borderId="0" applyFont="0" applyFill="0" applyBorder="0" applyAlignment="0" applyProtection="0"/>
    <xf numFmtId="0" fontId="31" fillId="0" borderId="0"/>
    <xf numFmtId="0" fontId="31"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168" fontId="26" fillId="0" borderId="0" applyFont="0" applyFill="0" applyBorder="0" applyAlignment="0" applyProtection="0"/>
    <xf numFmtId="42" fontId="68" fillId="0" borderId="0" applyFont="0" applyFill="0" applyBorder="0" applyAlignment="0" applyProtection="0"/>
    <xf numFmtId="0" fontId="31" fillId="0" borderId="0"/>
    <xf numFmtId="0" fontId="31" fillId="0" borderId="0"/>
    <xf numFmtId="0" fontId="26" fillId="0" borderId="0"/>
    <xf numFmtId="0" fontId="31" fillId="0" borderId="0"/>
    <xf numFmtId="0" fontId="31" fillId="0" borderId="0"/>
    <xf numFmtId="0" fontId="68" fillId="0" borderId="0" applyNumberFormat="0" applyFont="0" applyFill="0" applyBorder="0" applyAlignment="0" applyProtection="0"/>
    <xf numFmtId="0" fontId="31" fillId="0" borderId="0"/>
    <xf numFmtId="0" fontId="31" fillId="0" borderId="0"/>
    <xf numFmtId="0" fontId="26" fillId="0" borderId="0"/>
    <xf numFmtId="0" fontId="26" fillId="0" borderId="0"/>
    <xf numFmtId="0" fontId="26" fillId="0" borderId="0"/>
    <xf numFmtId="0" fontId="26" fillId="0" borderId="0"/>
    <xf numFmtId="168" fontId="68" fillId="0" borderId="0" applyFont="0" applyFill="0" applyBorder="0" applyAlignment="0" applyProtection="0"/>
    <xf numFmtId="0" fontId="31" fillId="0" borderId="0"/>
    <xf numFmtId="0" fontId="31" fillId="0" borderId="0"/>
    <xf numFmtId="168" fontId="26" fillId="0" borderId="0" applyFont="0" applyFill="0" applyBorder="0" applyAlignment="0" applyProtection="0"/>
    <xf numFmtId="0" fontId="31" fillId="0" borderId="0"/>
    <xf numFmtId="0" fontId="31" fillId="0" borderId="0"/>
    <xf numFmtId="0" fontId="68" fillId="0" borderId="0" applyNumberFormat="0" applyFont="0" applyFill="0" applyBorder="0" applyAlignment="0" applyProtection="0"/>
    <xf numFmtId="0" fontId="31" fillId="0" borderId="0"/>
    <xf numFmtId="0" fontId="31" fillId="0" borderId="0"/>
    <xf numFmtId="0" fontId="26" fillId="0" borderId="0"/>
    <xf numFmtId="0" fontId="26" fillId="0" borderId="0"/>
    <xf numFmtId="0" fontId="31" fillId="0" borderId="0"/>
    <xf numFmtId="0" fontId="31" fillId="0" borderId="0"/>
    <xf numFmtId="0" fontId="26" fillId="0" borderId="0"/>
    <xf numFmtId="0" fontId="26" fillId="0" borderId="0"/>
    <xf numFmtId="0" fontId="26" fillId="0" borderId="0"/>
    <xf numFmtId="0" fontId="26" fillId="0" borderId="0"/>
    <xf numFmtId="42" fontId="68" fillId="0" borderId="0" applyFont="0" applyFill="0" applyBorder="0" applyAlignment="0" applyProtection="0"/>
    <xf numFmtId="168" fontId="68" fillId="0" borderId="0" applyFont="0" applyFill="0" applyBorder="0" applyAlignment="0" applyProtection="0"/>
    <xf numFmtId="0" fontId="68" fillId="0" borderId="0" applyNumberFormat="0" applyFont="0" applyFill="0" applyBorder="0" applyAlignment="0" applyProtection="0"/>
    <xf numFmtId="164" fontId="31" fillId="0" borderId="0" applyFill="0" applyBorder="0" applyAlignment="0" applyProtection="0"/>
    <xf numFmtId="0" fontId="31" fillId="0" borderId="0"/>
    <xf numFmtId="0" fontId="31" fillId="0" borderId="0"/>
    <xf numFmtId="0" fontId="26" fillId="0" borderId="0"/>
    <xf numFmtId="0" fontId="26" fillId="0" borderId="0"/>
    <xf numFmtId="0" fontId="26" fillId="0" borderId="0"/>
    <xf numFmtId="0" fontId="26" fillId="0" borderId="0"/>
    <xf numFmtId="0" fontId="31" fillId="0" borderId="0"/>
    <xf numFmtId="0" fontId="31" fillId="0" borderId="0"/>
    <xf numFmtId="0" fontId="31" fillId="0" borderId="0"/>
    <xf numFmtId="0" fontId="26" fillId="0" borderId="0"/>
    <xf numFmtId="0" fontId="26" fillId="0" borderId="0"/>
    <xf numFmtId="0" fontId="26" fillId="0" borderId="0"/>
    <xf numFmtId="0" fontId="31" fillId="0" borderId="0"/>
    <xf numFmtId="0" fontId="26" fillId="0" borderId="0"/>
    <xf numFmtId="0" fontId="26" fillId="0" borderId="0"/>
    <xf numFmtId="0" fontId="26" fillId="0" borderId="0"/>
    <xf numFmtId="0" fontId="26" fillId="0" borderId="0"/>
    <xf numFmtId="0" fontId="31" fillId="0" borderId="0"/>
    <xf numFmtId="0" fontId="31" fillId="0" borderId="0"/>
    <xf numFmtId="0" fontId="31" fillId="0" borderId="0"/>
    <xf numFmtId="0" fontId="31" fillId="0" borderId="0"/>
    <xf numFmtId="0" fontId="26" fillId="0" borderId="0"/>
    <xf numFmtId="0" fontId="26" fillId="0" borderId="0"/>
    <xf numFmtId="0" fontId="26" fillId="0" borderId="0"/>
    <xf numFmtId="0" fontId="26" fillId="0" borderId="0"/>
    <xf numFmtId="43" fontId="26" fillId="0" borderId="0" applyFont="0" applyFill="0" applyBorder="0" applyAlignment="0" applyProtection="0"/>
    <xf numFmtId="0" fontId="26" fillId="0" borderId="0"/>
    <xf numFmtId="0" fontId="26" fillId="0" borderId="0"/>
    <xf numFmtId="0" fontId="31" fillId="0" borderId="0"/>
    <xf numFmtId="0" fontId="26" fillId="0" borderId="0"/>
    <xf numFmtId="0" fontId="26" fillId="0" borderId="0"/>
    <xf numFmtId="0" fontId="26" fillId="0" borderId="0"/>
    <xf numFmtId="0" fontId="31" fillId="0" borderId="0"/>
    <xf numFmtId="0" fontId="26" fillId="0" borderId="0"/>
    <xf numFmtId="0" fontId="26" fillId="0" borderId="0"/>
    <xf numFmtId="0" fontId="31" fillId="0" borderId="0"/>
    <xf numFmtId="0" fontId="21" fillId="0" borderId="0"/>
    <xf numFmtId="42" fontId="68" fillId="0" borderId="0" applyFont="0" applyFill="0" applyBorder="0" applyAlignment="0" applyProtection="0"/>
    <xf numFmtId="0" fontId="26" fillId="0" borderId="0"/>
    <xf numFmtId="0" fontId="26" fillId="0" borderId="0"/>
    <xf numFmtId="0" fontId="23" fillId="0" borderId="0" applyNumberFormat="0" applyFill="0" applyBorder="0" applyAlignment="0" applyProtection="0"/>
    <xf numFmtId="0" fontId="31" fillId="0" borderId="0"/>
    <xf numFmtId="0" fontId="31" fillId="0" borderId="0"/>
    <xf numFmtId="0" fontId="31" fillId="0" borderId="0"/>
    <xf numFmtId="0" fontId="68" fillId="0" borderId="0" applyNumberFormat="0" applyFont="0" applyFill="0" applyBorder="0" applyAlignment="0" applyProtection="0"/>
    <xf numFmtId="0" fontId="31" fillId="0" borderId="0"/>
    <xf numFmtId="0" fontId="31" fillId="0" borderId="0"/>
    <xf numFmtId="42" fontId="26" fillId="0" borderId="0" applyFont="0" applyFill="0" applyBorder="0" applyAlignment="0" applyProtection="0"/>
    <xf numFmtId="0" fontId="31" fillId="0" borderId="0"/>
    <xf numFmtId="0" fontId="31" fillId="0" borderId="0"/>
    <xf numFmtId="168" fontId="68" fillId="0" borderId="0" applyFont="0" applyFill="0" applyBorder="0" applyAlignment="0" applyProtection="0"/>
    <xf numFmtId="168" fontId="21" fillId="0" borderId="0" applyFont="0" applyFill="0" applyBorder="0" applyAlignment="0" applyProtection="0"/>
    <xf numFmtId="0" fontId="26" fillId="0" borderId="0"/>
    <xf numFmtId="0" fontId="26" fillId="0" borderId="0"/>
    <xf numFmtId="43" fontId="26" fillId="0" borderId="0" applyFont="0" applyFill="0" applyBorder="0" applyAlignment="0" applyProtection="0"/>
    <xf numFmtId="0" fontId="31" fillId="0" borderId="0"/>
    <xf numFmtId="0" fontId="26" fillId="0" borderId="0"/>
    <xf numFmtId="168" fontId="68" fillId="0" borderId="0" applyFont="0" applyFill="0" applyBorder="0" applyAlignment="0" applyProtection="0"/>
    <xf numFmtId="168" fontId="21" fillId="0" borderId="0" applyFont="0" applyFill="0" applyBorder="0" applyAlignment="0" applyProtection="0"/>
    <xf numFmtId="0" fontId="26" fillId="0" borderId="0"/>
    <xf numFmtId="0" fontId="26" fillId="0" borderId="0"/>
    <xf numFmtId="43" fontId="26" fillId="0" borderId="0" applyFont="0" applyFill="0" applyBorder="0" applyAlignment="0" applyProtection="0"/>
    <xf numFmtId="0" fontId="31" fillId="0" borderId="0"/>
    <xf numFmtId="168" fontId="68" fillId="0" borderId="0" applyFont="0" applyFill="0" applyBorder="0" applyAlignment="0" applyProtection="0"/>
    <xf numFmtId="168" fontId="21" fillId="0" borderId="0" applyFont="0" applyFill="0" applyBorder="0" applyAlignment="0" applyProtection="0"/>
    <xf numFmtId="0" fontId="26" fillId="0" borderId="0"/>
    <xf numFmtId="0" fontId="31" fillId="0" borderId="0"/>
    <xf numFmtId="0" fontId="31" fillId="0" borderId="0"/>
    <xf numFmtId="0" fontId="26" fillId="0" borderId="0"/>
    <xf numFmtId="0" fontId="26" fillId="0" borderId="0"/>
    <xf numFmtId="0" fontId="26" fillId="0" borderId="0"/>
    <xf numFmtId="168" fontId="21" fillId="0" borderId="0" applyFont="0" applyFill="0" applyBorder="0" applyAlignment="0" applyProtection="0"/>
    <xf numFmtId="0" fontId="31" fillId="0" borderId="0"/>
    <xf numFmtId="0" fontId="26" fillId="0" borderId="0"/>
    <xf numFmtId="168" fontId="68" fillId="0" borderId="0" applyFont="0" applyFill="0" applyBorder="0" applyAlignment="0" applyProtection="0"/>
    <xf numFmtId="168" fontId="21" fillId="0" borderId="0" applyFont="0" applyFill="0" applyBorder="0" applyAlignment="0" applyProtection="0"/>
    <xf numFmtId="0" fontId="31" fillId="0" borderId="0"/>
    <xf numFmtId="0" fontId="31" fillId="0" borderId="0"/>
    <xf numFmtId="0" fontId="31" fillId="0" borderId="0"/>
    <xf numFmtId="0" fontId="31" fillId="0" borderId="0"/>
    <xf numFmtId="0" fontId="68" fillId="0" borderId="0" applyNumberFormat="0" applyFont="0" applyFill="0" applyBorder="0" applyAlignment="0" applyProtection="0"/>
    <xf numFmtId="0" fontId="26" fillId="0" borderId="0"/>
    <xf numFmtId="0" fontId="26" fillId="0" borderId="0"/>
    <xf numFmtId="42" fontId="26" fillId="0" borderId="0" applyFont="0" applyFill="0" applyBorder="0" applyAlignment="0" applyProtection="0"/>
    <xf numFmtId="0" fontId="26" fillId="0" borderId="0"/>
    <xf numFmtId="168" fontId="68" fillId="0" borderId="0" applyFont="0" applyFill="0" applyBorder="0" applyAlignment="0" applyProtection="0"/>
    <xf numFmtId="0" fontId="31" fillId="0" borderId="0"/>
    <xf numFmtId="0" fontId="31" fillId="0" borderId="0"/>
    <xf numFmtId="0" fontId="31" fillId="0" borderId="0"/>
    <xf numFmtId="0" fontId="26" fillId="0" borderId="0"/>
    <xf numFmtId="0" fontId="26" fillId="0" borderId="0"/>
    <xf numFmtId="0" fontId="26" fillId="0" borderId="0"/>
    <xf numFmtId="0" fontId="31" fillId="0" borderId="0"/>
    <xf numFmtId="0" fontId="31" fillId="0" borderId="0"/>
    <xf numFmtId="43" fontId="26" fillId="0" borderId="0" applyFont="0" applyFill="0" applyBorder="0" applyAlignment="0" applyProtection="0"/>
    <xf numFmtId="0" fontId="21" fillId="0" borderId="0"/>
    <xf numFmtId="0" fontId="31" fillId="0" borderId="0"/>
    <xf numFmtId="0" fontId="26" fillId="0" borderId="0"/>
    <xf numFmtId="42" fontId="26" fillId="0" borderId="0" applyFont="0" applyFill="0" applyBorder="0" applyAlignment="0" applyProtection="0"/>
    <xf numFmtId="0" fontId="26" fillId="0" borderId="0"/>
    <xf numFmtId="0" fontId="31" fillId="0" borderId="0"/>
    <xf numFmtId="0" fontId="31" fillId="0" borderId="0"/>
    <xf numFmtId="42" fontId="26" fillId="0" borderId="0" applyFont="0" applyFill="0" applyBorder="0" applyAlignment="0" applyProtection="0"/>
    <xf numFmtId="0" fontId="31" fillId="0" borderId="0"/>
    <xf numFmtId="0" fontId="31" fillId="0" borderId="0"/>
    <xf numFmtId="0" fontId="31" fillId="0" borderId="0"/>
    <xf numFmtId="0" fontId="31" fillId="0" borderId="0"/>
    <xf numFmtId="0" fontId="31" fillId="0" borderId="0"/>
    <xf numFmtId="0" fontId="26" fillId="0" borderId="0"/>
    <xf numFmtId="0" fontId="31" fillId="0" borderId="0"/>
    <xf numFmtId="42" fontId="26" fillId="0" borderId="0" applyFont="0" applyFill="0" applyBorder="0" applyAlignment="0" applyProtection="0"/>
    <xf numFmtId="0" fontId="31" fillId="0" borderId="0"/>
    <xf numFmtId="0" fontId="31" fillId="0" borderId="0"/>
    <xf numFmtId="0" fontId="26" fillId="0" borderId="0"/>
    <xf numFmtId="43" fontId="26" fillId="0" borderId="0" applyFont="0" applyFill="0" applyBorder="0" applyAlignment="0" applyProtection="0"/>
    <xf numFmtId="0" fontId="31" fillId="0" borderId="0"/>
    <xf numFmtId="0" fontId="26" fillId="0" borderId="0"/>
    <xf numFmtId="43" fontId="26" fillId="0" borderId="0" applyFont="0" applyFill="0" applyBorder="0" applyAlignment="0" applyProtection="0"/>
    <xf numFmtId="0" fontId="26" fillId="0" borderId="0"/>
    <xf numFmtId="168" fontId="68" fillId="0" borderId="0" applyFont="0" applyFill="0" applyBorder="0" applyAlignment="0" applyProtection="0"/>
    <xf numFmtId="0" fontId="31" fillId="0" borderId="0"/>
    <xf numFmtId="0" fontId="31" fillId="0" borderId="0"/>
    <xf numFmtId="0" fontId="31" fillId="0" borderId="0"/>
    <xf numFmtId="0" fontId="26" fillId="0" borderId="0"/>
    <xf numFmtId="0" fontId="31" fillId="0" borderId="0"/>
    <xf numFmtId="0" fontId="31" fillId="0" borderId="0"/>
    <xf numFmtId="0" fontId="31" fillId="0" borderId="0"/>
    <xf numFmtId="0" fontId="26" fillId="0" borderId="0"/>
    <xf numFmtId="0" fontId="26" fillId="0" borderId="0"/>
    <xf numFmtId="0" fontId="31" fillId="0" borderId="0"/>
    <xf numFmtId="43" fontId="26" fillId="0" borderId="0" applyFont="0" applyFill="0" applyBorder="0" applyAlignment="0" applyProtection="0"/>
    <xf numFmtId="0" fontId="26" fillId="0" borderId="0"/>
    <xf numFmtId="0" fontId="26" fillId="0" borderId="0"/>
    <xf numFmtId="0" fontId="31" fillId="0" borderId="0"/>
    <xf numFmtId="0" fontId="31" fillId="0" borderId="0"/>
    <xf numFmtId="0" fontId="31" fillId="0" borderId="0"/>
    <xf numFmtId="0" fontId="31" fillId="0" borderId="0"/>
    <xf numFmtId="0" fontId="26" fillId="0" borderId="0"/>
    <xf numFmtId="0" fontId="31" fillId="0" borderId="0"/>
    <xf numFmtId="0" fontId="26" fillId="0" borderId="0"/>
    <xf numFmtId="0" fontId="26" fillId="0" borderId="0"/>
    <xf numFmtId="0" fontId="26" fillId="0" borderId="0"/>
    <xf numFmtId="0" fontId="26" fillId="0" borderId="0"/>
    <xf numFmtId="0" fontId="31" fillId="0" borderId="0"/>
    <xf numFmtId="43" fontId="26" fillId="0" borderId="0" applyFont="0" applyFill="0" applyBorder="0" applyAlignment="0" applyProtection="0"/>
    <xf numFmtId="0" fontId="26" fillId="0" borderId="0"/>
    <xf numFmtId="0" fontId="31" fillId="0" borderId="0"/>
    <xf numFmtId="0" fontId="31" fillId="0" borderId="0"/>
    <xf numFmtId="0" fontId="31" fillId="0" borderId="0"/>
    <xf numFmtId="0" fontId="26" fillId="0" borderId="0"/>
    <xf numFmtId="0" fontId="26" fillId="0" borderId="0"/>
    <xf numFmtId="0" fontId="26" fillId="0" borderId="0"/>
    <xf numFmtId="0" fontId="26" fillId="0" borderId="0"/>
    <xf numFmtId="0" fontId="26" fillId="0" borderId="0"/>
    <xf numFmtId="0" fontId="26" fillId="0" borderId="0"/>
    <xf numFmtId="0" fontId="31" fillId="0" borderId="0"/>
    <xf numFmtId="0" fontId="31" fillId="0" borderId="0"/>
    <xf numFmtId="0" fontId="31" fillId="0" borderId="0"/>
    <xf numFmtId="0" fontId="31" fillId="0" borderId="0"/>
    <xf numFmtId="0" fontId="31" fillId="0" borderId="0"/>
    <xf numFmtId="0" fontId="31" fillId="0" borderId="0"/>
    <xf numFmtId="43" fontId="21" fillId="0" borderId="0" applyFont="0" applyFill="0" applyBorder="0" applyAlignment="0" applyProtection="0"/>
    <xf numFmtId="0" fontId="26" fillId="0" borderId="0"/>
    <xf numFmtId="0" fontId="26" fillId="0" borderId="0"/>
    <xf numFmtId="0" fontId="68" fillId="71" borderId="0" applyNumberFormat="0" applyBorder="0" applyAlignment="0" applyProtection="0"/>
    <xf numFmtId="0" fontId="26" fillId="0" borderId="0"/>
    <xf numFmtId="0" fontId="26" fillId="0" borderId="0"/>
    <xf numFmtId="0" fontId="31" fillId="0" borderId="0"/>
    <xf numFmtId="0" fontId="26" fillId="0" borderId="0"/>
    <xf numFmtId="0" fontId="26" fillId="0" borderId="0"/>
    <xf numFmtId="0" fontId="31" fillId="0" borderId="0"/>
    <xf numFmtId="0" fontId="26" fillId="0" borderId="0"/>
    <xf numFmtId="0" fontId="26" fillId="0" borderId="0"/>
    <xf numFmtId="0" fontId="26" fillId="0" borderId="0"/>
    <xf numFmtId="0" fontId="31" fillId="0" borderId="0"/>
    <xf numFmtId="0" fontId="31" fillId="0" borderId="0"/>
    <xf numFmtId="0" fontId="31" fillId="0" borderId="0"/>
    <xf numFmtId="0" fontId="31" fillId="0" borderId="0"/>
    <xf numFmtId="0" fontId="31" fillId="0" borderId="0"/>
    <xf numFmtId="0" fontId="26" fillId="0" borderId="0"/>
    <xf numFmtId="0" fontId="26" fillId="0" borderId="0"/>
    <xf numFmtId="0" fontId="26" fillId="0" borderId="0"/>
    <xf numFmtId="0" fontId="31" fillId="0" borderId="0"/>
    <xf numFmtId="0" fontId="31" fillId="0" borderId="0"/>
    <xf numFmtId="168" fontId="68" fillId="0" borderId="0" applyFont="0" applyFill="0" applyBorder="0" applyAlignment="0" applyProtection="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26" fillId="0" borderId="0"/>
    <xf numFmtId="0" fontId="26" fillId="0" borderId="0"/>
    <xf numFmtId="0" fontId="31" fillId="0" borderId="0"/>
    <xf numFmtId="0" fontId="31" fillId="0" borderId="0"/>
    <xf numFmtId="0" fontId="26" fillId="0" borderId="0"/>
    <xf numFmtId="0" fontId="26" fillId="0" borderId="0"/>
    <xf numFmtId="0" fontId="31" fillId="0" borderId="0"/>
    <xf numFmtId="0" fontId="31" fillId="0" borderId="0"/>
    <xf numFmtId="42" fontId="68" fillId="0" borderId="0" applyFont="0" applyFill="0" applyBorder="0" applyAlignment="0" applyProtection="0"/>
    <xf numFmtId="42" fontId="21" fillId="0" borderId="0" applyFont="0" applyFill="0" applyBorder="0" applyAlignment="0" applyProtection="0"/>
    <xf numFmtId="0" fontId="26" fillId="0" borderId="0"/>
    <xf numFmtId="0" fontId="26" fillId="0" borderId="0"/>
    <xf numFmtId="42" fontId="68" fillId="0" borderId="0" applyFont="0" applyFill="0" applyBorder="0" applyAlignment="0" applyProtection="0"/>
    <xf numFmtId="0" fontId="26" fillId="0" borderId="0"/>
    <xf numFmtId="0" fontId="26" fillId="0" borderId="0"/>
    <xf numFmtId="0" fontId="31" fillId="0" borderId="0"/>
    <xf numFmtId="0" fontId="31" fillId="0" borderId="0"/>
    <xf numFmtId="0" fontId="26" fillId="0" borderId="0"/>
    <xf numFmtId="0" fontId="26" fillId="0" borderId="0"/>
    <xf numFmtId="168" fontId="68" fillId="0" borderId="0" applyFont="0" applyFill="0" applyBorder="0" applyAlignment="0" applyProtection="0"/>
    <xf numFmtId="0" fontId="31" fillId="0" borderId="0"/>
    <xf numFmtId="0" fontId="31" fillId="0" borderId="0"/>
    <xf numFmtId="0" fontId="23" fillId="0" borderId="0" applyNumberFormat="0" applyFill="0" applyBorder="0" applyAlignment="0" applyProtection="0"/>
    <xf numFmtId="0" fontId="31" fillId="0" borderId="0"/>
    <xf numFmtId="168" fontId="68" fillId="0" borderId="0" applyFont="0" applyFill="0" applyBorder="0" applyAlignment="0" applyProtection="0"/>
    <xf numFmtId="0" fontId="31" fillId="0" borderId="0"/>
    <xf numFmtId="0" fontId="31" fillId="0" borderId="0"/>
    <xf numFmtId="0" fontId="26" fillId="0" borderId="0"/>
    <xf numFmtId="0" fontId="31" fillId="0" borderId="0"/>
    <xf numFmtId="0" fontId="31" fillId="0" borderId="0"/>
    <xf numFmtId="0" fontId="26" fillId="0" borderId="0"/>
    <xf numFmtId="0" fontId="26" fillId="0" borderId="0"/>
    <xf numFmtId="0" fontId="31" fillId="0" borderId="0"/>
    <xf numFmtId="0" fontId="31" fillId="0" borderId="0"/>
    <xf numFmtId="0" fontId="26" fillId="0" borderId="0"/>
    <xf numFmtId="0" fontId="26" fillId="0" borderId="0"/>
    <xf numFmtId="0" fontId="26" fillId="0" borderId="0"/>
    <xf numFmtId="0" fontId="26" fillId="0" borderId="0"/>
    <xf numFmtId="0" fontId="31" fillId="0" borderId="0"/>
    <xf numFmtId="0" fontId="26" fillId="0" borderId="0"/>
    <xf numFmtId="0" fontId="31" fillId="0" borderId="0"/>
    <xf numFmtId="0" fontId="31" fillId="0" borderId="0"/>
    <xf numFmtId="0" fontId="26" fillId="99" borderId="0"/>
    <xf numFmtId="0" fontId="26" fillId="0" borderId="0"/>
    <xf numFmtId="0" fontId="26" fillId="0" borderId="0"/>
    <xf numFmtId="0" fontId="26" fillId="0" borderId="0"/>
    <xf numFmtId="0" fontId="26" fillId="0" borderId="0"/>
    <xf numFmtId="0" fontId="26" fillId="0" borderId="0"/>
    <xf numFmtId="0" fontId="31" fillId="0" borderId="0"/>
    <xf numFmtId="0" fontId="31" fillId="0" borderId="0"/>
    <xf numFmtId="0" fontId="26" fillId="0" borderId="0"/>
    <xf numFmtId="0" fontId="31" fillId="0" borderId="0"/>
    <xf numFmtId="0" fontId="26" fillId="0" borderId="0"/>
    <xf numFmtId="0" fontId="26" fillId="0" borderId="0"/>
    <xf numFmtId="0" fontId="23" fillId="0" borderId="0" applyNumberFormat="0" applyFill="0" applyBorder="0" applyAlignment="0" applyProtection="0"/>
    <xf numFmtId="0" fontId="26" fillId="0" borderId="0"/>
    <xf numFmtId="0" fontId="26" fillId="0" borderId="0"/>
    <xf numFmtId="0" fontId="26" fillId="0" borderId="0"/>
    <xf numFmtId="0" fontId="26" fillId="0" borderId="0"/>
    <xf numFmtId="0" fontId="31" fillId="0" borderId="0"/>
    <xf numFmtId="0" fontId="31" fillId="0" borderId="0"/>
    <xf numFmtId="0" fontId="31" fillId="0" borderId="0"/>
    <xf numFmtId="0" fontId="31" fillId="0" borderId="0"/>
    <xf numFmtId="0" fontId="31" fillId="0" borderId="0"/>
    <xf numFmtId="0" fontId="31" fillId="0" borderId="0"/>
    <xf numFmtId="0" fontId="26" fillId="0" borderId="0"/>
    <xf numFmtId="0" fontId="26" fillId="0" borderId="0"/>
    <xf numFmtId="0" fontId="26" fillId="0" borderId="0"/>
    <xf numFmtId="0" fontId="26" fillId="0" borderId="0"/>
    <xf numFmtId="168" fontId="68" fillId="0" borderId="0" applyFont="0" applyFill="0" applyBorder="0" applyAlignment="0" applyProtection="0"/>
    <xf numFmtId="0" fontId="31" fillId="0" borderId="0"/>
    <xf numFmtId="0" fontId="31" fillId="0" borderId="0"/>
    <xf numFmtId="168" fontId="68" fillId="0" borderId="0" applyFont="0" applyFill="0" applyBorder="0" applyAlignment="0" applyProtection="0"/>
    <xf numFmtId="0" fontId="26" fillId="0" borderId="0"/>
    <xf numFmtId="0" fontId="31" fillId="0" borderId="0"/>
    <xf numFmtId="0" fontId="31" fillId="0" borderId="0"/>
    <xf numFmtId="0" fontId="23" fillId="0" borderId="0" applyNumberFormat="0" applyFill="0" applyBorder="0" applyAlignment="0" applyProtection="0"/>
    <xf numFmtId="0" fontId="26" fillId="0" borderId="0"/>
    <xf numFmtId="0" fontId="31" fillId="0" borderId="0"/>
    <xf numFmtId="0" fontId="31" fillId="0" borderId="0"/>
    <xf numFmtId="0" fontId="31" fillId="0" borderId="0"/>
    <xf numFmtId="0" fontId="31" fillId="0" borderId="0"/>
    <xf numFmtId="0" fontId="26" fillId="0" borderId="0"/>
    <xf numFmtId="0" fontId="26" fillId="0" borderId="0"/>
    <xf numFmtId="0" fontId="26" fillId="0" borderId="0"/>
    <xf numFmtId="0" fontId="26" fillId="0" borderId="0"/>
    <xf numFmtId="0" fontId="31" fillId="0" borderId="0"/>
    <xf numFmtId="0" fontId="31" fillId="0" borderId="0"/>
    <xf numFmtId="0" fontId="23" fillId="0" borderId="0" applyNumberFormat="0" applyFill="0" applyBorder="0" applyAlignment="0" applyProtection="0"/>
    <xf numFmtId="0" fontId="26" fillId="0" borderId="0"/>
    <xf numFmtId="0" fontId="31" fillId="0" borderId="0"/>
    <xf numFmtId="0" fontId="31" fillId="0" borderId="0"/>
    <xf numFmtId="0" fontId="31" fillId="0" borderId="0"/>
    <xf numFmtId="0" fontId="31" fillId="0" borderId="0"/>
    <xf numFmtId="0" fontId="31" fillId="0" borderId="0"/>
    <xf numFmtId="0" fontId="31" fillId="0" borderId="0"/>
    <xf numFmtId="0" fontId="26" fillId="0" borderId="0"/>
    <xf numFmtId="0" fontId="26" fillId="0" borderId="0"/>
    <xf numFmtId="0" fontId="31" fillId="0" borderId="0"/>
    <xf numFmtId="0" fontId="26" fillId="0" borderId="0"/>
    <xf numFmtId="0" fontId="26" fillId="0" borderId="0"/>
    <xf numFmtId="0" fontId="26" fillId="0" borderId="0"/>
    <xf numFmtId="0" fontId="26" fillId="0" borderId="0"/>
    <xf numFmtId="43" fontId="26" fillId="0" borderId="0" applyFont="0" applyFill="0" applyBorder="0" applyAlignment="0" applyProtection="0"/>
    <xf numFmtId="0" fontId="31" fillId="0" borderId="0"/>
    <xf numFmtId="0" fontId="31" fillId="0" borderId="0"/>
    <xf numFmtId="0" fontId="26" fillId="0" borderId="0"/>
    <xf numFmtId="0" fontId="26" fillId="0" borderId="0"/>
    <xf numFmtId="0" fontId="31" fillId="0" borderId="0"/>
    <xf numFmtId="0" fontId="31" fillId="0" borderId="0"/>
    <xf numFmtId="0" fontId="31" fillId="0" borderId="0"/>
    <xf numFmtId="0" fontId="31" fillId="0" borderId="0"/>
    <xf numFmtId="0" fontId="26" fillId="0" borderId="0"/>
    <xf numFmtId="0" fontId="26" fillId="0" borderId="0"/>
    <xf numFmtId="0" fontId="26" fillId="0" borderId="0"/>
    <xf numFmtId="0" fontId="31" fillId="0" borderId="0"/>
    <xf numFmtId="0" fontId="31" fillId="0" borderId="0"/>
    <xf numFmtId="0" fontId="26" fillId="0" borderId="0"/>
    <xf numFmtId="0" fontId="31" fillId="0" borderId="0"/>
    <xf numFmtId="0" fontId="31" fillId="0" borderId="0"/>
    <xf numFmtId="0" fontId="26" fillId="0" borderId="0"/>
    <xf numFmtId="0" fontId="26" fillId="0" borderId="0"/>
    <xf numFmtId="0" fontId="26" fillId="0" borderId="0"/>
    <xf numFmtId="0" fontId="26" fillId="0" borderId="0"/>
    <xf numFmtId="0" fontId="21" fillId="0" borderId="0"/>
    <xf numFmtId="0" fontId="31" fillId="0" borderId="0"/>
    <xf numFmtId="0" fontId="31" fillId="0" borderId="0"/>
    <xf numFmtId="0" fontId="26" fillId="0" borderId="0"/>
    <xf numFmtId="0" fontId="26"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26" fillId="0" borderId="0"/>
    <xf numFmtId="0" fontId="26" fillId="0" borderId="0"/>
    <xf numFmtId="168" fontId="68" fillId="0" borderId="0" applyFont="0" applyFill="0" applyBorder="0" applyAlignment="0" applyProtection="0"/>
    <xf numFmtId="0" fontId="31" fillId="0" borderId="0"/>
    <xf numFmtId="0" fontId="31" fillId="0" borderId="0"/>
    <xf numFmtId="0" fontId="26" fillId="0" borderId="0"/>
    <xf numFmtId="0" fontId="26" fillId="0" borderId="0"/>
    <xf numFmtId="0" fontId="26" fillId="0" borderId="0"/>
    <xf numFmtId="0" fontId="31" fillId="0" borderId="0"/>
    <xf numFmtId="0" fontId="31" fillId="0" borderId="0"/>
    <xf numFmtId="0" fontId="26" fillId="0" borderId="0"/>
    <xf numFmtId="0" fontId="31" fillId="0" borderId="0"/>
    <xf numFmtId="0" fontId="31" fillId="0" borderId="0"/>
    <xf numFmtId="0" fontId="26" fillId="0" borderId="0"/>
    <xf numFmtId="0" fontId="26" fillId="0" borderId="0"/>
    <xf numFmtId="0" fontId="21" fillId="0" borderId="0"/>
    <xf numFmtId="0" fontId="31" fillId="0" borderId="0"/>
    <xf numFmtId="0" fontId="31" fillId="0" borderId="0"/>
    <xf numFmtId="0" fontId="31" fillId="0" borderId="0"/>
    <xf numFmtId="0" fontId="31" fillId="0" borderId="0"/>
    <xf numFmtId="0" fontId="26" fillId="0" borderId="0"/>
    <xf numFmtId="0" fontId="26" fillId="0" borderId="0"/>
    <xf numFmtId="0" fontId="26" fillId="0" borderId="0"/>
    <xf numFmtId="0" fontId="23" fillId="0" borderId="0" applyNumberFormat="0" applyFill="0" applyBorder="0" applyAlignment="0" applyProtection="0"/>
    <xf numFmtId="0" fontId="26" fillId="0" borderId="0"/>
    <xf numFmtId="0" fontId="31" fillId="0" borderId="0"/>
    <xf numFmtId="0" fontId="31" fillId="0" borderId="0"/>
    <xf numFmtId="0" fontId="31" fillId="0" borderId="0"/>
    <xf numFmtId="0" fontId="26" fillId="0" borderId="0"/>
    <xf numFmtId="0" fontId="26" fillId="0" borderId="0"/>
    <xf numFmtId="0" fontId="31" fillId="0" borderId="0"/>
    <xf numFmtId="0" fontId="23" fillId="0" borderId="0" applyNumberFormat="0" applyFill="0" applyBorder="0" applyAlignment="0" applyProtection="0"/>
    <xf numFmtId="0" fontId="26" fillId="0" borderId="0"/>
    <xf numFmtId="0" fontId="26" fillId="0" borderId="0"/>
    <xf numFmtId="0" fontId="26" fillId="0" borderId="0"/>
    <xf numFmtId="0" fontId="31" fillId="0" borderId="0"/>
    <xf numFmtId="0" fontId="31" fillId="0" borderId="0"/>
    <xf numFmtId="0" fontId="31" fillId="0" borderId="0"/>
    <xf numFmtId="0" fontId="26" fillId="0" borderId="0"/>
    <xf numFmtId="0" fontId="26" fillId="0" borderId="0"/>
    <xf numFmtId="0" fontId="31" fillId="0" borderId="0"/>
    <xf numFmtId="0" fontId="26"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42" fontId="68" fillId="0" borderId="0" applyFont="0" applyFill="0" applyBorder="0" applyAlignment="0" applyProtection="0"/>
    <xf numFmtId="0" fontId="26" fillId="0" borderId="0"/>
    <xf numFmtId="0" fontId="26" fillId="0" borderId="0"/>
    <xf numFmtId="0" fontId="26" fillId="0" borderId="0"/>
    <xf numFmtId="0" fontId="31" fillId="0" borderId="0"/>
    <xf numFmtId="0" fontId="31" fillId="0" borderId="0"/>
    <xf numFmtId="0" fontId="31" fillId="0" borderId="0"/>
    <xf numFmtId="0" fontId="31" fillId="0" borderId="0"/>
    <xf numFmtId="0" fontId="31" fillId="0" borderId="0"/>
    <xf numFmtId="0" fontId="31" fillId="0" borderId="0"/>
    <xf numFmtId="0" fontId="26" fillId="0" borderId="0"/>
    <xf numFmtId="0" fontId="31" fillId="0" borderId="0"/>
    <xf numFmtId="0" fontId="31" fillId="0" borderId="0"/>
    <xf numFmtId="0" fontId="26" fillId="0" borderId="0"/>
    <xf numFmtId="168" fontId="68" fillId="0" borderId="0" applyFont="0" applyFill="0" applyBorder="0" applyAlignment="0" applyProtection="0"/>
    <xf numFmtId="0" fontId="21" fillId="0" borderId="0"/>
    <xf numFmtId="0" fontId="26" fillId="0" borderId="0"/>
    <xf numFmtId="0" fontId="26" fillId="0" borderId="0"/>
    <xf numFmtId="0" fontId="31" fillId="0" borderId="0"/>
    <xf numFmtId="0" fontId="31" fillId="0" borderId="0"/>
    <xf numFmtId="168" fontId="68" fillId="0" borderId="0" applyFont="0" applyFill="0" applyBorder="0" applyAlignment="0" applyProtection="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26" fillId="0" borderId="0"/>
    <xf numFmtId="0" fontId="26" fillId="0" borderId="0"/>
    <xf numFmtId="0" fontId="31" fillId="0" borderId="0"/>
    <xf numFmtId="0" fontId="31" fillId="0" borderId="0"/>
    <xf numFmtId="0" fontId="31" fillId="0" borderId="0"/>
    <xf numFmtId="0" fontId="26" fillId="0" borderId="0"/>
    <xf numFmtId="0" fontId="26" fillId="0" borderId="0"/>
    <xf numFmtId="0" fontId="31" fillId="0" borderId="0"/>
    <xf numFmtId="0" fontId="31" fillId="0" borderId="0"/>
    <xf numFmtId="0" fontId="31" fillId="0" borderId="0"/>
    <xf numFmtId="0" fontId="26" fillId="0" borderId="0"/>
    <xf numFmtId="0" fontId="26" fillId="0" borderId="0"/>
    <xf numFmtId="0" fontId="26" fillId="0" borderId="0"/>
    <xf numFmtId="0" fontId="31" fillId="0" borderId="0"/>
    <xf numFmtId="0" fontId="31" fillId="0" borderId="0"/>
    <xf numFmtId="0" fontId="26" fillId="0" borderId="0"/>
    <xf numFmtId="0" fontId="26" fillId="0" borderId="0"/>
    <xf numFmtId="0" fontId="26" fillId="0" borderId="0"/>
    <xf numFmtId="0" fontId="31" fillId="0" borderId="0"/>
    <xf numFmtId="0" fontId="26" fillId="0" borderId="0"/>
    <xf numFmtId="0" fontId="31" fillId="0" borderId="0"/>
    <xf numFmtId="0" fontId="31" fillId="0" borderId="0"/>
    <xf numFmtId="0" fontId="26" fillId="0" borderId="0"/>
    <xf numFmtId="0" fontId="26" fillId="0" borderId="0"/>
    <xf numFmtId="0" fontId="26" fillId="0" borderId="0"/>
    <xf numFmtId="0" fontId="31" fillId="0" borderId="0"/>
    <xf numFmtId="0" fontId="68" fillId="0" borderId="0" applyNumberFormat="0" applyFont="0" applyFill="0" applyBorder="0" applyAlignment="0" applyProtection="0"/>
    <xf numFmtId="0" fontId="26" fillId="0" borderId="0"/>
    <xf numFmtId="0" fontId="31" fillId="0" borderId="0"/>
    <xf numFmtId="168" fontId="68" fillId="0" borderId="0" applyFont="0" applyFill="0" applyBorder="0" applyAlignment="0" applyProtection="0"/>
    <xf numFmtId="0" fontId="21" fillId="0" borderId="0"/>
    <xf numFmtId="0" fontId="31"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31" fillId="0" borderId="0"/>
    <xf numFmtId="0" fontId="31" fillId="0" borderId="0"/>
    <xf numFmtId="0" fontId="31" fillId="0" borderId="0"/>
    <xf numFmtId="0" fontId="26" fillId="0" borderId="0"/>
    <xf numFmtId="0" fontId="26" fillId="0" borderId="0"/>
    <xf numFmtId="0" fontId="26" fillId="0" borderId="0"/>
    <xf numFmtId="0" fontId="26" fillId="0" borderId="0"/>
    <xf numFmtId="0" fontId="26" fillId="0" borderId="0"/>
    <xf numFmtId="0" fontId="26" fillId="0" borderId="0"/>
    <xf numFmtId="0" fontId="31" fillId="0" borderId="0"/>
    <xf numFmtId="0" fontId="31" fillId="0" borderId="0"/>
    <xf numFmtId="0" fontId="31" fillId="0" borderId="0"/>
    <xf numFmtId="0" fontId="26" fillId="0" borderId="0"/>
    <xf numFmtId="0" fontId="31" fillId="0" borderId="0"/>
    <xf numFmtId="0" fontId="26" fillId="0" borderId="0"/>
    <xf numFmtId="0" fontId="31" fillId="0" borderId="0"/>
    <xf numFmtId="0" fontId="31" fillId="0" borderId="0"/>
    <xf numFmtId="43" fontId="26" fillId="0" borderId="0" applyFont="0" applyFill="0" applyBorder="0" applyAlignment="0" applyProtection="0"/>
    <xf numFmtId="0" fontId="23" fillId="0" borderId="0" applyNumberFormat="0" applyFill="0" applyBorder="0" applyAlignment="0" applyProtection="0"/>
    <xf numFmtId="0" fontId="26" fillId="0" borderId="0"/>
    <xf numFmtId="0" fontId="31" fillId="0" borderId="0"/>
    <xf numFmtId="0" fontId="31" fillId="0" borderId="0"/>
    <xf numFmtId="0" fontId="26" fillId="0" borderId="0"/>
    <xf numFmtId="42" fontId="68" fillId="0" borderId="0" applyFont="0" applyFill="0" applyBorder="0" applyAlignment="0" applyProtection="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168" fontId="68" fillId="0" borderId="0" applyFont="0" applyFill="0" applyBorder="0" applyAlignment="0" applyProtection="0"/>
    <xf numFmtId="0" fontId="26" fillId="0" borderId="0"/>
    <xf numFmtId="0" fontId="26" fillId="0" borderId="0"/>
    <xf numFmtId="0" fontId="26" fillId="0" borderId="0"/>
    <xf numFmtId="43" fontId="26" fillId="0" borderId="0" applyFont="0" applyFill="0" applyBorder="0" applyAlignment="0" applyProtection="0"/>
    <xf numFmtId="0" fontId="31" fillId="0" borderId="0"/>
    <xf numFmtId="0" fontId="31" fillId="0" borderId="0"/>
    <xf numFmtId="0" fontId="31" fillId="0" borderId="0"/>
    <xf numFmtId="0" fontId="26" fillId="0" borderId="0"/>
    <xf numFmtId="0" fontId="26" fillId="0" borderId="0"/>
    <xf numFmtId="42" fontId="68" fillId="0" borderId="0" applyFont="0" applyFill="0" applyBorder="0" applyAlignment="0" applyProtection="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43" fontId="26" fillId="0" borderId="0" applyFont="0" applyFill="0" applyBorder="0" applyAlignment="0" applyProtection="0"/>
    <xf numFmtId="0" fontId="23" fillId="0" borderId="0" applyNumberFormat="0" applyFill="0" applyBorder="0" applyAlignment="0" applyProtection="0"/>
    <xf numFmtId="0" fontId="26" fillId="0" borderId="0"/>
    <xf numFmtId="0" fontId="31" fillId="0" borderId="0"/>
    <xf numFmtId="0" fontId="31" fillId="0" borderId="0"/>
    <xf numFmtId="0" fontId="31" fillId="0" borderId="0"/>
    <xf numFmtId="168" fontId="68" fillId="0" borderId="0" applyFont="0" applyFill="0" applyBorder="0" applyAlignment="0" applyProtection="0"/>
    <xf numFmtId="0" fontId="31" fillId="0" borderId="0"/>
    <xf numFmtId="0" fontId="26" fillId="0" borderId="0"/>
    <xf numFmtId="0" fontId="26" fillId="0" borderId="0"/>
    <xf numFmtId="0" fontId="26" fillId="0" borderId="0"/>
    <xf numFmtId="0" fontId="26" fillId="0" borderId="0"/>
    <xf numFmtId="0" fontId="31" fillId="0" borderId="0"/>
    <xf numFmtId="0" fontId="26" fillId="0" borderId="0"/>
    <xf numFmtId="0" fontId="26" fillId="0" borderId="0"/>
    <xf numFmtId="0" fontId="31" fillId="0" borderId="0"/>
    <xf numFmtId="0" fontId="31" fillId="0" borderId="0"/>
    <xf numFmtId="0" fontId="26" fillId="0" borderId="0"/>
    <xf numFmtId="0" fontId="31" fillId="0" borderId="0"/>
    <xf numFmtId="0" fontId="31" fillId="0" borderId="0"/>
    <xf numFmtId="0" fontId="31" fillId="0" borderId="0"/>
    <xf numFmtId="0" fontId="31" fillId="0" borderId="0"/>
    <xf numFmtId="0" fontId="31" fillId="0" borderId="0"/>
    <xf numFmtId="0" fontId="31" fillId="0" borderId="0"/>
    <xf numFmtId="0" fontId="26" fillId="0" borderId="0"/>
    <xf numFmtId="0" fontId="26" fillId="0" borderId="0"/>
    <xf numFmtId="0" fontId="26" fillId="0" borderId="0"/>
    <xf numFmtId="0" fontId="31" fillId="0" borderId="0"/>
    <xf numFmtId="0" fontId="31" fillId="0" borderId="0"/>
    <xf numFmtId="0" fontId="31" fillId="0" borderId="0"/>
    <xf numFmtId="0" fontId="31" fillId="0" borderId="0"/>
    <xf numFmtId="0" fontId="26" fillId="0" borderId="0"/>
    <xf numFmtId="0" fontId="31" fillId="0" borderId="0"/>
    <xf numFmtId="0" fontId="31" fillId="0" borderId="0"/>
    <xf numFmtId="0" fontId="26" fillId="0" borderId="0"/>
    <xf numFmtId="0" fontId="26" fillId="0" borderId="0"/>
    <xf numFmtId="0" fontId="133" fillId="60" borderId="0" applyNumberFormat="0" applyBorder="0" applyAlignment="0" applyProtection="0"/>
    <xf numFmtId="0" fontId="26" fillId="0" borderId="0"/>
    <xf numFmtId="0" fontId="26" fillId="0" borderId="0"/>
    <xf numFmtId="0" fontId="31" fillId="0" borderId="0"/>
    <xf numFmtId="0" fontId="31" fillId="0" borderId="0"/>
    <xf numFmtId="0" fontId="23" fillId="0" borderId="0" applyNumberFormat="0" applyFill="0" applyBorder="0" applyAlignment="0" applyProtection="0"/>
    <xf numFmtId="0" fontId="23" fillId="0" borderId="0" applyNumberFormat="0" applyFill="0" applyBorder="0" applyAlignment="0" applyProtection="0"/>
    <xf numFmtId="0" fontId="31" fillId="0" borderId="0"/>
    <xf numFmtId="0" fontId="31" fillId="0" borderId="0"/>
    <xf numFmtId="0" fontId="31" fillId="0" borderId="0"/>
    <xf numFmtId="0" fontId="26" fillId="0" borderId="0"/>
    <xf numFmtId="0" fontId="26" fillId="0" borderId="0"/>
    <xf numFmtId="0" fontId="31" fillId="0" borderId="0"/>
    <xf numFmtId="0" fontId="31" fillId="0" borderId="0"/>
    <xf numFmtId="0" fontId="31" fillId="0" borderId="0"/>
    <xf numFmtId="0" fontId="31" fillId="0" borderId="0"/>
    <xf numFmtId="0" fontId="26" fillId="0" borderId="0"/>
    <xf numFmtId="0" fontId="26" fillId="0" borderId="0"/>
    <xf numFmtId="0" fontId="26" fillId="0" borderId="0"/>
    <xf numFmtId="0" fontId="31" fillId="0" borderId="0"/>
    <xf numFmtId="0" fontId="31" fillId="0" borderId="0"/>
    <xf numFmtId="0" fontId="31" fillId="0" borderId="0"/>
    <xf numFmtId="0" fontId="31" fillId="0" borderId="0"/>
    <xf numFmtId="0" fontId="31" fillId="0" borderId="0"/>
    <xf numFmtId="0" fontId="31" fillId="0" borderId="0"/>
    <xf numFmtId="0" fontId="26" fillId="0" borderId="0"/>
    <xf numFmtId="0" fontId="26" fillId="0" borderId="0"/>
    <xf numFmtId="0" fontId="26" fillId="0" borderId="0"/>
    <xf numFmtId="0" fontId="31" fillId="0" borderId="0"/>
    <xf numFmtId="0" fontId="31" fillId="0" borderId="0"/>
    <xf numFmtId="0" fontId="23" fillId="0" borderId="0" applyNumberFormat="0" applyFill="0" applyBorder="0" applyAlignment="0" applyProtection="0"/>
    <xf numFmtId="0" fontId="23" fillId="0" borderId="0" applyNumberFormat="0" applyFill="0" applyBorder="0" applyAlignment="0" applyProtection="0"/>
    <xf numFmtId="0" fontId="26" fillId="0" borderId="0"/>
    <xf numFmtId="0" fontId="31" fillId="0" borderId="0"/>
    <xf numFmtId="0" fontId="31" fillId="0" borderId="0"/>
    <xf numFmtId="0" fontId="26" fillId="0" borderId="0"/>
    <xf numFmtId="0" fontId="26" fillId="0" borderId="0"/>
    <xf numFmtId="0" fontId="31" fillId="0" borderId="0"/>
    <xf numFmtId="0" fontId="31" fillId="0" borderId="0"/>
    <xf numFmtId="0" fontId="26" fillId="0" borderId="0"/>
    <xf numFmtId="43" fontId="21" fillId="0" borderId="0" applyFont="0" applyFill="0" applyBorder="0" applyAlignment="0" applyProtection="0"/>
    <xf numFmtId="0" fontId="31" fillId="0" borderId="0"/>
    <xf numFmtId="0" fontId="26" fillId="0" borderId="0"/>
    <xf numFmtId="0" fontId="68" fillId="105" borderId="0" applyNumberFormat="0" applyBorder="0" applyAlignment="0" applyProtection="0"/>
    <xf numFmtId="0" fontId="21" fillId="10" borderId="0" applyNumberFormat="0" applyBorder="0" applyAlignment="0" applyProtection="0"/>
    <xf numFmtId="43" fontId="21" fillId="0" borderId="0" applyFont="0" applyFill="0" applyBorder="0" applyAlignment="0" applyProtection="0"/>
    <xf numFmtId="0" fontId="68" fillId="60" borderId="0" applyNumberFormat="0" applyBorder="0" applyAlignment="0" applyProtection="0"/>
    <xf numFmtId="0" fontId="68" fillId="71" borderId="0" applyNumberFormat="0" applyBorder="0" applyAlignment="0" applyProtection="0"/>
    <xf numFmtId="0" fontId="26" fillId="0" borderId="0"/>
    <xf numFmtId="0" fontId="31" fillId="0" borderId="0"/>
    <xf numFmtId="0" fontId="31" fillId="0" borderId="0"/>
    <xf numFmtId="0" fontId="26" fillId="0" borderId="0"/>
    <xf numFmtId="0" fontId="26" fillId="0" borderId="0"/>
    <xf numFmtId="0" fontId="26" fillId="0" borderId="0"/>
    <xf numFmtId="0" fontId="31" fillId="0" borderId="0"/>
    <xf numFmtId="0" fontId="26" fillId="0" borderId="0"/>
    <xf numFmtId="0" fontId="68" fillId="71" borderId="0" applyNumberFormat="0" applyBorder="0" applyAlignment="0" applyProtection="0"/>
    <xf numFmtId="0" fontId="26" fillId="0" borderId="0"/>
    <xf numFmtId="0" fontId="31" fillId="0" borderId="0"/>
    <xf numFmtId="42" fontId="68" fillId="0" borderId="0" applyFont="0" applyFill="0" applyBorder="0" applyAlignment="0" applyProtection="0"/>
    <xf numFmtId="0" fontId="26" fillId="0" borderId="0"/>
    <xf numFmtId="0" fontId="26" fillId="0" borderId="0"/>
    <xf numFmtId="0" fontId="133" fillId="63" borderId="0" applyNumberFormat="0" applyBorder="0" applyAlignment="0" applyProtection="0"/>
    <xf numFmtId="0" fontId="31" fillId="0" borderId="0"/>
    <xf numFmtId="0" fontId="26" fillId="0" borderId="0"/>
    <xf numFmtId="0" fontId="68" fillId="71" borderId="0" applyNumberFormat="0" applyBorder="0" applyAlignment="0" applyProtection="0"/>
    <xf numFmtId="0" fontId="68" fillId="71" borderId="0" applyNumberFormat="0" applyBorder="0" applyAlignment="0" applyProtection="0"/>
    <xf numFmtId="0" fontId="26" fillId="0" borderId="0"/>
    <xf numFmtId="0" fontId="31" fillId="0" borderId="0"/>
    <xf numFmtId="0" fontId="26" fillId="0" borderId="0"/>
    <xf numFmtId="0" fontId="26" fillId="0" borderId="0"/>
    <xf numFmtId="0" fontId="68" fillId="71" borderId="0" applyNumberFormat="0" applyBorder="0" applyAlignment="0" applyProtection="0"/>
    <xf numFmtId="0" fontId="26" fillId="0" borderId="0"/>
    <xf numFmtId="0" fontId="26" fillId="0" borderId="0"/>
    <xf numFmtId="0" fontId="26" fillId="0" borderId="0"/>
    <xf numFmtId="0" fontId="31" fillId="0" borderId="0"/>
    <xf numFmtId="0" fontId="31" fillId="0" borderId="0"/>
    <xf numFmtId="0" fontId="23" fillId="0" borderId="0" applyNumberFormat="0" applyFill="0" applyBorder="0" applyAlignment="0" applyProtection="0"/>
    <xf numFmtId="0" fontId="26" fillId="0" borderId="0"/>
    <xf numFmtId="0" fontId="26" fillId="0" borderId="0"/>
    <xf numFmtId="0" fontId="26" fillId="0" borderId="0"/>
    <xf numFmtId="0" fontId="26" fillId="0" borderId="0"/>
    <xf numFmtId="0" fontId="31" fillId="0" borderId="0"/>
    <xf numFmtId="0" fontId="31" fillId="0" borderId="0"/>
    <xf numFmtId="0" fontId="26" fillId="0" borderId="0"/>
    <xf numFmtId="0" fontId="26"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26" fillId="0" borderId="0"/>
    <xf numFmtId="0" fontId="26" fillId="0" borderId="0"/>
    <xf numFmtId="0" fontId="26" fillId="0" borderId="0"/>
    <xf numFmtId="0" fontId="26" fillId="0" borderId="0"/>
    <xf numFmtId="0" fontId="26" fillId="0" borderId="0"/>
    <xf numFmtId="0" fontId="31" fillId="0" borderId="0"/>
    <xf numFmtId="0" fontId="31" fillId="0" borderId="0"/>
    <xf numFmtId="0" fontId="26" fillId="0" borderId="0"/>
    <xf numFmtId="0" fontId="26" fillId="0" borderId="0"/>
    <xf numFmtId="0" fontId="26" fillId="0" borderId="0"/>
    <xf numFmtId="0" fontId="26"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26" fillId="0" borderId="0"/>
    <xf numFmtId="0" fontId="26" fillId="0" borderId="0"/>
    <xf numFmtId="0" fontId="26" fillId="0" borderId="0"/>
    <xf numFmtId="0" fontId="26" fillId="0" borderId="0"/>
    <xf numFmtId="0" fontId="26" fillId="0" borderId="0"/>
    <xf numFmtId="0" fontId="26" fillId="0" borderId="0"/>
    <xf numFmtId="0" fontId="31" fillId="0" borderId="0"/>
    <xf numFmtId="0" fontId="31" fillId="0" borderId="0"/>
    <xf numFmtId="0" fontId="31" fillId="0" borderId="0"/>
    <xf numFmtId="0" fontId="31" fillId="0" borderId="0"/>
    <xf numFmtId="43" fontId="26" fillId="0" borderId="0" applyFont="0" applyFill="0" applyBorder="0" applyAlignment="0" applyProtection="0"/>
    <xf numFmtId="0" fontId="26" fillId="0" borderId="0"/>
    <xf numFmtId="0" fontId="26" fillId="0" borderId="0"/>
    <xf numFmtId="0" fontId="31" fillId="0" borderId="0"/>
    <xf numFmtId="0" fontId="31" fillId="0" borderId="0"/>
    <xf numFmtId="0" fontId="26" fillId="0" borderId="0"/>
    <xf numFmtId="0" fontId="31" fillId="0" borderId="0"/>
    <xf numFmtId="0" fontId="31" fillId="0" borderId="0"/>
    <xf numFmtId="0" fontId="31" fillId="0" borderId="0"/>
    <xf numFmtId="0" fontId="31" fillId="0" borderId="0"/>
    <xf numFmtId="0" fontId="26" fillId="0" borderId="0"/>
    <xf numFmtId="0" fontId="26" fillId="0" borderId="0"/>
    <xf numFmtId="0" fontId="31" fillId="0" borderId="0"/>
    <xf numFmtId="0" fontId="31" fillId="0" borderId="0"/>
    <xf numFmtId="0" fontId="31" fillId="0" borderId="0"/>
    <xf numFmtId="0" fontId="31" fillId="0" borderId="0"/>
    <xf numFmtId="0" fontId="31" fillId="0" borderId="0"/>
    <xf numFmtId="0" fontId="31" fillId="0" borderId="0"/>
    <xf numFmtId="0" fontId="26" fillId="0" borderId="0"/>
    <xf numFmtId="0" fontId="26" fillId="0" borderId="0"/>
    <xf numFmtId="0" fontId="31" fillId="0" borderId="0"/>
    <xf numFmtId="0" fontId="31" fillId="0" borderId="0"/>
    <xf numFmtId="0" fontId="31" fillId="0" borderId="0"/>
    <xf numFmtId="0" fontId="31" fillId="0" borderId="0"/>
    <xf numFmtId="0" fontId="26" fillId="0" borderId="0"/>
    <xf numFmtId="0" fontId="26" fillId="0" borderId="0"/>
    <xf numFmtId="0" fontId="26" fillId="0" borderId="0"/>
    <xf numFmtId="42" fontId="68" fillId="0" borderId="0" applyFont="0" applyFill="0" applyBorder="0" applyAlignment="0" applyProtection="0"/>
    <xf numFmtId="0" fontId="31" fillId="0" borderId="0"/>
    <xf numFmtId="0" fontId="31" fillId="0" borderId="0"/>
    <xf numFmtId="0" fontId="26" fillId="0" borderId="0"/>
    <xf numFmtId="0" fontId="26" fillId="0" borderId="0"/>
    <xf numFmtId="0" fontId="26" fillId="0" borderId="0"/>
    <xf numFmtId="0" fontId="26" fillId="0" borderId="0"/>
    <xf numFmtId="0" fontId="26" fillId="0" borderId="0"/>
    <xf numFmtId="0" fontId="26" fillId="0" borderId="0"/>
    <xf numFmtId="0" fontId="31" fillId="0" borderId="0"/>
    <xf numFmtId="0" fontId="31" fillId="0" borderId="0"/>
    <xf numFmtId="0" fontId="31" fillId="0" borderId="0"/>
    <xf numFmtId="0" fontId="26" fillId="0" borderId="0"/>
    <xf numFmtId="0" fontId="26" fillId="0" borderId="0"/>
    <xf numFmtId="0" fontId="31" fillId="0" borderId="0"/>
    <xf numFmtId="0" fontId="26" fillId="0" borderId="0"/>
    <xf numFmtId="0" fontId="31" fillId="0" borderId="0"/>
    <xf numFmtId="0" fontId="26" fillId="0" borderId="0"/>
    <xf numFmtId="0" fontId="26" fillId="0" borderId="0"/>
    <xf numFmtId="0" fontId="31" fillId="0" borderId="0"/>
    <xf numFmtId="0" fontId="26" fillId="0" borderId="0"/>
    <xf numFmtId="0" fontId="26" fillId="0" borderId="0"/>
    <xf numFmtId="0" fontId="26" fillId="0" borderId="0"/>
    <xf numFmtId="0" fontId="68" fillId="105" borderId="0" applyNumberFormat="0" applyBorder="0" applyAlignment="0" applyProtection="0"/>
    <xf numFmtId="0" fontId="21" fillId="10" borderId="0" applyNumberFormat="0" applyBorder="0" applyAlignment="0" applyProtection="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26" fillId="0" borderId="0"/>
    <xf numFmtId="0" fontId="26" fillId="0" borderId="0"/>
    <xf numFmtId="0" fontId="31" fillId="0" borderId="0"/>
    <xf numFmtId="0" fontId="31" fillId="0" borderId="0"/>
    <xf numFmtId="0" fontId="31" fillId="0" borderId="0"/>
    <xf numFmtId="0" fontId="31" fillId="0" borderId="0"/>
    <xf numFmtId="0" fontId="26" fillId="0" borderId="0"/>
    <xf numFmtId="0" fontId="26" fillId="0" borderId="0"/>
    <xf numFmtId="0" fontId="188" fillId="63" borderId="12">
      <alignment horizontal="left" vertical="center"/>
    </xf>
    <xf numFmtId="0" fontId="26" fillId="0" borderId="0"/>
    <xf numFmtId="0" fontId="26" fillId="0" borderId="0"/>
    <xf numFmtId="0" fontId="26" fillId="0" borderId="0"/>
    <xf numFmtId="0" fontId="26"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43" fontId="26" fillId="0" borderId="0" applyFont="0" applyFill="0" applyBorder="0" applyAlignment="0" applyProtection="0"/>
    <xf numFmtId="0" fontId="26" fillId="0" borderId="0"/>
    <xf numFmtId="0" fontId="26" fillId="0" borderId="0"/>
    <xf numFmtId="0" fontId="31" fillId="0" borderId="0"/>
    <xf numFmtId="0" fontId="31" fillId="0" borderId="0"/>
    <xf numFmtId="0" fontId="31" fillId="0" borderId="0"/>
    <xf numFmtId="0" fontId="31" fillId="0" borderId="0"/>
    <xf numFmtId="0" fontId="23" fillId="0" borderId="0" applyNumberFormat="0" applyFill="0" applyBorder="0" applyAlignment="0" applyProtection="0"/>
    <xf numFmtId="0" fontId="23" fillId="0" borderId="0" applyNumberFormat="0" applyFill="0" applyBorder="0" applyAlignment="0" applyProtection="0"/>
    <xf numFmtId="0" fontId="31" fillId="0" borderId="0"/>
    <xf numFmtId="0" fontId="26" fillId="0" borderId="0"/>
    <xf numFmtId="0" fontId="26" fillId="0" borderId="0"/>
    <xf numFmtId="168" fontId="21" fillId="0" borderId="0" applyFont="0" applyFill="0" applyBorder="0" applyAlignment="0" applyProtection="0"/>
    <xf numFmtId="0" fontId="26" fillId="0" borderId="0"/>
    <xf numFmtId="0" fontId="26" fillId="0" borderId="0"/>
    <xf numFmtId="0" fontId="23" fillId="0" borderId="0" applyNumberFormat="0" applyFill="0" applyBorder="0" applyAlignment="0" applyProtection="0"/>
    <xf numFmtId="0" fontId="31" fillId="0" borderId="0"/>
    <xf numFmtId="0" fontId="31" fillId="0" borderId="0"/>
    <xf numFmtId="0" fontId="31" fillId="0" borderId="0"/>
    <xf numFmtId="0" fontId="31" fillId="0" borderId="0"/>
    <xf numFmtId="0" fontId="23" fillId="0" borderId="0" applyNumberFormat="0" applyFill="0" applyBorder="0" applyAlignment="0" applyProtection="0"/>
    <xf numFmtId="0" fontId="31" fillId="0" borderId="0"/>
    <xf numFmtId="0" fontId="31" fillId="0" borderId="0"/>
    <xf numFmtId="42" fontId="26" fillId="0" borderId="0" applyFont="0" applyFill="0" applyBorder="0" applyAlignment="0" applyProtection="0"/>
    <xf numFmtId="0" fontId="31" fillId="0" borderId="0"/>
    <xf numFmtId="0" fontId="31" fillId="0" borderId="0"/>
    <xf numFmtId="0" fontId="31" fillId="0" borderId="0"/>
    <xf numFmtId="0" fontId="31" fillId="0" borderId="0"/>
    <xf numFmtId="0" fontId="31" fillId="0" borderId="0"/>
    <xf numFmtId="0" fontId="31" fillId="0" borderId="0"/>
    <xf numFmtId="0" fontId="26" fillId="0" borderId="0"/>
    <xf numFmtId="0" fontId="26" fillId="0" borderId="0"/>
    <xf numFmtId="0" fontId="31" fillId="0" borderId="0"/>
    <xf numFmtId="0" fontId="31" fillId="0" borderId="0"/>
    <xf numFmtId="0" fontId="31" fillId="0" borderId="0"/>
    <xf numFmtId="0" fontId="31" fillId="0" borderId="0"/>
    <xf numFmtId="0" fontId="26" fillId="0" borderId="0"/>
    <xf numFmtId="0" fontId="26" fillId="0" borderId="0"/>
    <xf numFmtId="0" fontId="31" fillId="0" borderId="0"/>
    <xf numFmtId="0" fontId="31" fillId="0" borderId="0"/>
    <xf numFmtId="0" fontId="26" fillId="0" borderId="0"/>
    <xf numFmtId="0" fontId="31" fillId="0" borderId="0"/>
    <xf numFmtId="0" fontId="31" fillId="0" borderId="0"/>
    <xf numFmtId="0" fontId="31" fillId="0" borderId="0"/>
    <xf numFmtId="0" fontId="31" fillId="0" borderId="0"/>
    <xf numFmtId="0" fontId="31" fillId="0" borderId="0"/>
    <xf numFmtId="0" fontId="31" fillId="0" borderId="0"/>
    <xf numFmtId="0" fontId="21" fillId="0" borderId="0"/>
    <xf numFmtId="0" fontId="26" fillId="0" borderId="0"/>
    <xf numFmtId="0" fontId="31" fillId="0" borderId="0"/>
    <xf numFmtId="0" fontId="26" fillId="0" borderId="0"/>
    <xf numFmtId="0" fontId="26" fillId="0" borderId="0"/>
    <xf numFmtId="0" fontId="31" fillId="0" borderId="0"/>
    <xf numFmtId="0" fontId="31" fillId="0" borderId="0"/>
    <xf numFmtId="0" fontId="26" fillId="0" borderId="0"/>
    <xf numFmtId="0" fontId="31" fillId="0" borderId="0"/>
    <xf numFmtId="0" fontId="31" fillId="0" borderId="0"/>
    <xf numFmtId="0" fontId="31" fillId="0" borderId="0"/>
    <xf numFmtId="0" fontId="31" fillId="0" borderId="0"/>
    <xf numFmtId="0" fontId="26" fillId="0" borderId="0"/>
    <xf numFmtId="0" fontId="26" fillId="0" borderId="0"/>
    <xf numFmtId="0" fontId="31" fillId="0" borderId="0"/>
    <xf numFmtId="0" fontId="31" fillId="0" borderId="0"/>
    <xf numFmtId="0" fontId="31" fillId="0" borderId="0"/>
    <xf numFmtId="0" fontId="26" fillId="0" borderId="0"/>
    <xf numFmtId="0" fontId="26"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26" fillId="0" borderId="0"/>
    <xf numFmtId="0" fontId="26" fillId="0" borderId="0"/>
    <xf numFmtId="0" fontId="26" fillId="0" borderId="0"/>
    <xf numFmtId="0" fontId="26" fillId="0" borderId="0"/>
    <xf numFmtId="0" fontId="31" fillId="0" borderId="0"/>
    <xf numFmtId="0" fontId="31" fillId="0" borderId="0"/>
    <xf numFmtId="0" fontId="31" fillId="0" borderId="0"/>
    <xf numFmtId="0" fontId="31" fillId="0" borderId="0"/>
    <xf numFmtId="0" fontId="26" fillId="0" borderId="0"/>
    <xf numFmtId="0" fontId="26" fillId="0" borderId="0"/>
    <xf numFmtId="0" fontId="26" fillId="0" borderId="0"/>
    <xf numFmtId="0" fontId="26" fillId="0" borderId="0"/>
    <xf numFmtId="0" fontId="26" fillId="0" borderId="0"/>
    <xf numFmtId="0" fontId="26" fillId="0" borderId="0"/>
    <xf numFmtId="0" fontId="31" fillId="0" borderId="0"/>
    <xf numFmtId="0" fontId="26" fillId="0" borderId="0"/>
    <xf numFmtId="0" fontId="31" fillId="0" borderId="0"/>
    <xf numFmtId="0" fontId="26" fillId="0" borderId="0"/>
    <xf numFmtId="0" fontId="26" fillId="0" borderId="0"/>
    <xf numFmtId="0" fontId="26" fillId="0" borderId="0"/>
    <xf numFmtId="0" fontId="26" fillId="0" borderId="0"/>
    <xf numFmtId="0" fontId="26" fillId="0" borderId="0"/>
    <xf numFmtId="0" fontId="26" fillId="0" borderId="0"/>
    <xf numFmtId="0" fontId="31" fillId="0" borderId="0"/>
    <xf numFmtId="0" fontId="31" fillId="0" borderId="0"/>
    <xf numFmtId="0" fontId="26" fillId="0" borderId="0"/>
    <xf numFmtId="0" fontId="31" fillId="0" borderId="0"/>
    <xf numFmtId="0" fontId="31" fillId="0" borderId="0"/>
    <xf numFmtId="0" fontId="72" fillId="27" borderId="0" applyNumberFormat="0" applyBorder="0" applyAlignment="0" applyProtection="0"/>
    <xf numFmtId="0" fontId="31" fillId="0" borderId="0"/>
    <xf numFmtId="0" fontId="31" fillId="0" borderId="0"/>
    <xf numFmtId="0" fontId="31" fillId="0" borderId="0"/>
    <xf numFmtId="0" fontId="31" fillId="0" borderId="0"/>
    <xf numFmtId="0" fontId="31" fillId="0" borderId="0"/>
    <xf numFmtId="0" fontId="26" fillId="0" borderId="0"/>
    <xf numFmtId="0" fontId="26" fillId="0" borderId="0"/>
    <xf numFmtId="0" fontId="26" fillId="0" borderId="0"/>
    <xf numFmtId="0" fontId="31" fillId="0" borderId="0"/>
    <xf numFmtId="0" fontId="31" fillId="0" borderId="0"/>
    <xf numFmtId="0" fontId="31" fillId="0" borderId="0"/>
    <xf numFmtId="0" fontId="31" fillId="0" borderId="0"/>
    <xf numFmtId="0" fontId="31" fillId="0" borderId="0"/>
    <xf numFmtId="0" fontId="31" fillId="0" borderId="0"/>
    <xf numFmtId="0" fontId="26" fillId="0" borderId="0"/>
    <xf numFmtId="0" fontId="26" fillId="0" borderId="0"/>
    <xf numFmtId="42" fontId="26" fillId="0" borderId="0" applyFont="0" applyFill="0" applyBorder="0" applyAlignment="0" applyProtection="0"/>
    <xf numFmtId="0" fontId="26" fillId="0" borderId="0"/>
    <xf numFmtId="0" fontId="26" fillId="0" borderId="0"/>
    <xf numFmtId="0" fontId="26" fillId="0" borderId="0"/>
    <xf numFmtId="184" fontId="193" fillId="0" borderId="0" applyNumberFormat="0" applyFill="0" applyBorder="0" applyAlignment="0" applyProtection="0">
      <alignment vertical="top"/>
      <protection locked="0"/>
    </xf>
    <xf numFmtId="0" fontId="31" fillId="0" borderId="0"/>
    <xf numFmtId="0" fontId="72" fillId="27" borderId="0" applyNumberFormat="0" applyBorder="0" applyAlignment="0" applyProtection="0"/>
    <xf numFmtId="168" fontId="68" fillId="0" borderId="0" applyFont="0" applyFill="0" applyBorder="0" applyAlignment="0" applyProtection="0"/>
    <xf numFmtId="0" fontId="31" fillId="0" borderId="0"/>
    <xf numFmtId="0" fontId="31" fillId="0" borderId="0"/>
    <xf numFmtId="0" fontId="31" fillId="0" borderId="0"/>
    <xf numFmtId="0" fontId="31" fillId="0" borderId="0"/>
    <xf numFmtId="0" fontId="26" fillId="0" borderId="0"/>
    <xf numFmtId="0" fontId="31" fillId="0" borderId="0"/>
    <xf numFmtId="168" fontId="68" fillId="0" borderId="0" applyFont="0" applyFill="0" applyBorder="0" applyAlignment="0" applyProtection="0"/>
    <xf numFmtId="0" fontId="26" fillId="0" borderId="0"/>
    <xf numFmtId="0" fontId="26" fillId="0" borderId="0"/>
    <xf numFmtId="0" fontId="31" fillId="0" borderId="0"/>
    <xf numFmtId="0" fontId="31" fillId="0" borderId="0"/>
    <xf numFmtId="0" fontId="26" fillId="0" borderId="0"/>
    <xf numFmtId="0" fontId="26" fillId="0" borderId="0"/>
    <xf numFmtId="42" fontId="26" fillId="0" borderId="0" applyFont="0" applyFill="0" applyBorder="0" applyAlignment="0" applyProtection="0"/>
    <xf numFmtId="0" fontId="26" fillId="0" borderId="0"/>
    <xf numFmtId="0" fontId="26" fillId="0" borderId="0"/>
    <xf numFmtId="0" fontId="72" fillId="81" borderId="0" applyNumberFormat="0" applyBorder="0" applyAlignment="0" applyProtection="0"/>
    <xf numFmtId="0" fontId="31" fillId="0" borderId="0"/>
    <xf numFmtId="42" fontId="26" fillId="0" borderId="0" applyFont="0" applyFill="0" applyBorder="0" applyAlignment="0" applyProtection="0"/>
    <xf numFmtId="0" fontId="23" fillId="0" borderId="0" applyNumberFormat="0" applyFill="0" applyBorder="0" applyAlignment="0" applyProtection="0"/>
    <xf numFmtId="0" fontId="31" fillId="0" borderId="0"/>
    <xf numFmtId="0" fontId="31" fillId="0" borderId="0"/>
    <xf numFmtId="0" fontId="23" fillId="0" borderId="0" applyNumberFormat="0" applyFill="0" applyBorder="0" applyAlignment="0" applyProtection="0"/>
    <xf numFmtId="0" fontId="31" fillId="0" borderId="0"/>
    <xf numFmtId="0" fontId="31" fillId="0" borderId="0"/>
    <xf numFmtId="43" fontId="26" fillId="0" borderId="0" applyFont="0" applyFill="0" applyBorder="0" applyAlignment="0" applyProtection="0"/>
    <xf numFmtId="0" fontId="26" fillId="0" borderId="0"/>
    <xf numFmtId="43" fontId="26" fillId="0" borderId="0" applyFont="0" applyFill="0" applyBorder="0" applyAlignment="0" applyProtection="0"/>
    <xf numFmtId="42" fontId="26" fillId="0" borderId="0" applyFont="0" applyFill="0" applyBorder="0" applyAlignment="0" applyProtection="0"/>
    <xf numFmtId="0" fontId="26" fillId="0" borderId="0"/>
    <xf numFmtId="0" fontId="26" fillId="0" borderId="0"/>
    <xf numFmtId="0" fontId="31" fillId="0" borderId="0"/>
    <xf numFmtId="0" fontId="31" fillId="0" borderId="0"/>
    <xf numFmtId="0" fontId="31" fillId="0" borderId="0"/>
    <xf numFmtId="43" fontId="26" fillId="0" borderId="0" applyFont="0" applyFill="0" applyBorder="0" applyAlignment="0" applyProtection="0"/>
    <xf numFmtId="0" fontId="26" fillId="0" borderId="0"/>
    <xf numFmtId="0" fontId="31" fillId="0" borderId="0"/>
    <xf numFmtId="0" fontId="31" fillId="0" borderId="0"/>
    <xf numFmtId="0" fontId="31" fillId="0" borderId="0"/>
    <xf numFmtId="0" fontId="31" fillId="0" borderId="0"/>
    <xf numFmtId="0" fontId="31" fillId="0" borderId="0"/>
    <xf numFmtId="0" fontId="26" fillId="0" borderId="0"/>
    <xf numFmtId="43" fontId="26" fillId="0" borderId="0" applyFont="0" applyFill="0" applyBorder="0" applyAlignment="0" applyProtection="0"/>
    <xf numFmtId="0" fontId="26" fillId="0" borderId="0"/>
    <xf numFmtId="42" fontId="26" fillId="0" borderId="0" applyFont="0" applyFill="0" applyBorder="0" applyAlignment="0" applyProtection="0"/>
    <xf numFmtId="0" fontId="31" fillId="0" borderId="0"/>
    <xf numFmtId="0" fontId="31" fillId="0" borderId="0"/>
    <xf numFmtId="0" fontId="26" fillId="0" borderId="0"/>
    <xf numFmtId="0" fontId="26" fillId="0" borderId="0"/>
    <xf numFmtId="0" fontId="23" fillId="0" borderId="0" applyNumberFormat="0" applyFill="0" applyBorder="0" applyAlignment="0" applyProtection="0"/>
    <xf numFmtId="0" fontId="31" fillId="0" borderId="0"/>
    <xf numFmtId="0" fontId="31" fillId="0" borderId="0"/>
    <xf numFmtId="43" fontId="26" fillId="0" borderId="0" applyFont="0" applyFill="0" applyBorder="0" applyAlignment="0" applyProtection="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26" fillId="0" borderId="0"/>
    <xf numFmtId="0" fontId="26" fillId="0" borderId="0"/>
    <xf numFmtId="0" fontId="26" fillId="0" borderId="0"/>
    <xf numFmtId="0" fontId="31" fillId="0" borderId="0"/>
    <xf numFmtId="0" fontId="31" fillId="0" borderId="0"/>
    <xf numFmtId="0" fontId="31" fillId="0" borderId="0"/>
    <xf numFmtId="0" fontId="31" fillId="0" borderId="0"/>
    <xf numFmtId="169" fontId="21" fillId="0" borderId="0" applyFont="0" applyFill="0" applyBorder="0" applyAlignment="0" applyProtection="0"/>
    <xf numFmtId="0" fontId="31" fillId="0" borderId="0"/>
    <xf numFmtId="0" fontId="31" fillId="0" borderId="0"/>
    <xf numFmtId="0" fontId="31" fillId="0" borderId="0"/>
    <xf numFmtId="169" fontId="21" fillId="0" borderId="0" applyFont="0" applyFill="0" applyBorder="0" applyAlignment="0" applyProtection="0"/>
    <xf numFmtId="0" fontId="26" fillId="0" borderId="0"/>
    <xf numFmtId="0" fontId="26" fillId="0" borderId="0"/>
    <xf numFmtId="0" fontId="26" fillId="0" borderId="0"/>
    <xf numFmtId="0" fontId="26" fillId="0" borderId="0"/>
    <xf numFmtId="0" fontId="26" fillId="0" borderId="0"/>
    <xf numFmtId="43" fontId="26" fillId="0" borderId="0" applyFont="0" applyFill="0" applyBorder="0" applyAlignment="0" applyProtection="0"/>
    <xf numFmtId="0" fontId="26" fillId="0" borderId="0"/>
    <xf numFmtId="0" fontId="21" fillId="0" borderId="0"/>
    <xf numFmtId="0" fontId="31" fillId="0" borderId="0"/>
    <xf numFmtId="0" fontId="31" fillId="0" borderId="0"/>
    <xf numFmtId="0" fontId="31" fillId="0" borderId="0"/>
    <xf numFmtId="0" fontId="31" fillId="0" borderId="0"/>
    <xf numFmtId="43" fontId="26" fillId="0" borderId="0" applyFont="0" applyFill="0" applyBorder="0" applyAlignment="0" applyProtection="0"/>
    <xf numFmtId="0" fontId="31" fillId="0" borderId="0"/>
    <xf numFmtId="0" fontId="31" fillId="0" borderId="0"/>
    <xf numFmtId="0" fontId="31" fillId="0" borderId="0"/>
    <xf numFmtId="42" fontId="26" fillId="0" borderId="0" applyFont="0" applyFill="0" applyBorder="0" applyAlignment="0" applyProtection="0"/>
    <xf numFmtId="0" fontId="31" fillId="0" borderId="0"/>
    <xf numFmtId="0" fontId="31" fillId="0" borderId="0"/>
    <xf numFmtId="0" fontId="31" fillId="0" borderId="0"/>
    <xf numFmtId="0" fontId="31" fillId="0" borderId="0"/>
    <xf numFmtId="0" fontId="26" fillId="0" borderId="0"/>
    <xf numFmtId="0" fontId="26" fillId="0" borderId="0"/>
    <xf numFmtId="0" fontId="26" fillId="0" borderId="0"/>
    <xf numFmtId="43" fontId="26" fillId="0" borderId="0" applyFont="0" applyFill="0" applyBorder="0" applyAlignment="0" applyProtection="0"/>
    <xf numFmtId="42" fontId="26" fillId="0" borderId="0" applyFont="0" applyFill="0" applyBorder="0" applyAlignment="0" applyProtection="0"/>
    <xf numFmtId="0" fontId="26" fillId="0" borderId="0"/>
    <xf numFmtId="0" fontId="26" fillId="0" borderId="0"/>
    <xf numFmtId="42" fontId="68" fillId="0" borderId="0" applyFont="0" applyFill="0" applyBorder="0" applyAlignment="0" applyProtection="0"/>
    <xf numFmtId="0" fontId="21" fillId="0" borderId="0"/>
    <xf numFmtId="0" fontId="26" fillId="0" borderId="0"/>
    <xf numFmtId="0" fontId="26" fillId="0" borderId="0"/>
    <xf numFmtId="42" fontId="68" fillId="0" borderId="0" applyFont="0" applyFill="0" applyBorder="0" applyAlignment="0" applyProtection="0"/>
    <xf numFmtId="0" fontId="31" fillId="0" borderId="0"/>
    <xf numFmtId="0" fontId="31" fillId="0" borderId="0"/>
    <xf numFmtId="0" fontId="31" fillId="0" borderId="0"/>
    <xf numFmtId="0" fontId="26" fillId="0" borderId="0" applyFont="0" applyFill="0" applyBorder="0" applyAlignment="0" applyProtection="0"/>
    <xf numFmtId="0" fontId="31" fillId="0" borderId="0"/>
    <xf numFmtId="42" fontId="26" fillId="0" borderId="0" applyFont="0" applyFill="0" applyBorder="0" applyAlignment="0" applyProtection="0"/>
    <xf numFmtId="0" fontId="26" fillId="0" borderId="0"/>
    <xf numFmtId="43" fontId="26" fillId="0" borderId="0" applyFont="0" applyFill="0" applyBorder="0" applyAlignment="0" applyProtection="0"/>
    <xf numFmtId="0" fontId="31" fillId="0" borderId="0"/>
    <xf numFmtId="0" fontId="31" fillId="0" borderId="0"/>
    <xf numFmtId="0" fontId="26" fillId="0" borderId="0"/>
    <xf numFmtId="0" fontId="26" fillId="0" borderId="0"/>
    <xf numFmtId="0" fontId="26" fillId="0" borderId="0"/>
    <xf numFmtId="0" fontId="26" fillId="0" borderId="0"/>
    <xf numFmtId="0" fontId="31" fillId="0" borderId="0"/>
    <xf numFmtId="0" fontId="31" fillId="0" borderId="0"/>
    <xf numFmtId="0" fontId="31" fillId="0" borderId="0"/>
    <xf numFmtId="0" fontId="31" fillId="0" borderId="0"/>
    <xf numFmtId="0" fontId="148" fillId="84" borderId="57" applyNumberFormat="0" applyAlignment="0" applyProtection="0"/>
    <xf numFmtId="0" fontId="26" fillId="0" borderId="0"/>
    <xf numFmtId="0" fontId="31" fillId="0" borderId="0"/>
    <xf numFmtId="0" fontId="26" fillId="0" borderId="0"/>
    <xf numFmtId="0" fontId="26" fillId="0" borderId="0"/>
    <xf numFmtId="0" fontId="31" fillId="0" borderId="0"/>
    <xf numFmtId="0" fontId="68" fillId="0" borderId="0" applyNumberFormat="0" applyFont="0" applyFill="0" applyBorder="0" applyAlignment="0" applyProtection="0"/>
    <xf numFmtId="0" fontId="31" fillId="0" borderId="0"/>
    <xf numFmtId="0" fontId="31" fillId="0" borderId="0"/>
    <xf numFmtId="0" fontId="31" fillId="0" borderId="0"/>
    <xf numFmtId="43" fontId="26" fillId="0" borderId="0" applyFont="0" applyFill="0" applyBorder="0" applyAlignment="0" applyProtection="0"/>
    <xf numFmtId="0" fontId="26" fillId="0" borderId="0"/>
    <xf numFmtId="0" fontId="31" fillId="0" borderId="0"/>
    <xf numFmtId="0" fontId="31" fillId="0" borderId="0"/>
    <xf numFmtId="0" fontId="26" fillId="0" borderId="0"/>
    <xf numFmtId="0" fontId="26" fillId="0" borderId="0"/>
    <xf numFmtId="0" fontId="26" fillId="0" borderId="0"/>
    <xf numFmtId="0" fontId="26" fillId="0" borderId="0"/>
    <xf numFmtId="0" fontId="21" fillId="0" borderId="0"/>
    <xf numFmtId="0" fontId="26" fillId="0" borderId="0"/>
    <xf numFmtId="0" fontId="26" fillId="0" borderId="0"/>
    <xf numFmtId="0" fontId="31" fillId="0" borderId="0"/>
    <xf numFmtId="0" fontId="31" fillId="0" borderId="0"/>
    <xf numFmtId="0" fontId="31" fillId="0" borderId="0"/>
    <xf numFmtId="42" fontId="26" fillId="0" borderId="0" applyFont="0" applyFill="0" applyBorder="0" applyAlignment="0" applyProtection="0"/>
    <xf numFmtId="0" fontId="31" fillId="0" borderId="0"/>
    <xf numFmtId="0" fontId="31" fillId="0" borderId="0"/>
    <xf numFmtId="0" fontId="31" fillId="0" borderId="0"/>
    <xf numFmtId="0" fontId="31" fillId="0" borderId="0"/>
    <xf numFmtId="0" fontId="31" fillId="0" borderId="0"/>
    <xf numFmtId="0" fontId="26" fillId="0" borderId="0"/>
    <xf numFmtId="0" fontId="26" fillId="0" borderId="0"/>
    <xf numFmtId="0" fontId="31" fillId="0" borderId="0"/>
    <xf numFmtId="0" fontId="26" fillId="0" borderId="0"/>
    <xf numFmtId="0" fontId="23" fillId="0" borderId="0" applyNumberFormat="0" applyFill="0" applyBorder="0" applyAlignment="0" applyProtection="0"/>
    <xf numFmtId="0" fontId="26" fillId="0" borderId="0"/>
    <xf numFmtId="0" fontId="21" fillId="0" borderId="0"/>
    <xf numFmtId="0" fontId="26" fillId="0" borderId="0"/>
    <xf numFmtId="42" fontId="68" fillId="0" borderId="0" applyFont="0" applyFill="0" applyBorder="0" applyAlignment="0" applyProtection="0"/>
    <xf numFmtId="0" fontId="26" fillId="0" borderId="0"/>
    <xf numFmtId="0" fontId="31" fillId="0" borderId="0"/>
    <xf numFmtId="0" fontId="26" fillId="0" borderId="0"/>
    <xf numFmtId="0" fontId="31" fillId="0" borderId="0"/>
    <xf numFmtId="0" fontId="31" fillId="0" borderId="0"/>
    <xf numFmtId="169" fontId="21" fillId="0" borderId="0" applyFont="0" applyFill="0" applyBorder="0" applyAlignment="0" applyProtection="0"/>
    <xf numFmtId="0" fontId="31" fillId="0" borderId="0"/>
    <xf numFmtId="0" fontId="31" fillId="0" borderId="0"/>
    <xf numFmtId="0" fontId="31" fillId="0" borderId="0"/>
    <xf numFmtId="0" fontId="31" fillId="0" borderId="0"/>
    <xf numFmtId="0" fontId="26" fillId="0" borderId="0"/>
    <xf numFmtId="169" fontId="21" fillId="0" borderId="0" applyFont="0" applyFill="0" applyBorder="0" applyAlignment="0" applyProtection="0"/>
    <xf numFmtId="0" fontId="31" fillId="0" borderId="0"/>
    <xf numFmtId="0" fontId="26" fillId="0" borderId="0"/>
    <xf numFmtId="43" fontId="26" fillId="0" borderId="0" applyFont="0" applyFill="0" applyBorder="0" applyAlignment="0" applyProtection="0"/>
    <xf numFmtId="0" fontId="26" fillId="0" borderId="0"/>
    <xf numFmtId="0" fontId="26" fillId="0" borderId="0"/>
    <xf numFmtId="0" fontId="31" fillId="0" borderId="0"/>
    <xf numFmtId="0" fontId="31" fillId="0" borderId="0"/>
    <xf numFmtId="0" fontId="31" fillId="0" borderId="0"/>
    <xf numFmtId="0" fontId="31" fillId="0" borderId="0"/>
    <xf numFmtId="0" fontId="31" fillId="0" borderId="0"/>
    <xf numFmtId="0" fontId="26" fillId="0" borderId="0"/>
    <xf numFmtId="0" fontId="26" fillId="0" borderId="0"/>
    <xf numFmtId="0" fontId="26" fillId="0" borderId="0"/>
    <xf numFmtId="43" fontId="26" fillId="0" borderId="0" applyFont="0" applyFill="0" applyBorder="0" applyAlignment="0" applyProtection="0"/>
    <xf numFmtId="0" fontId="31" fillId="0" borderId="0"/>
    <xf numFmtId="0" fontId="26" fillId="0" borderId="0"/>
    <xf numFmtId="0" fontId="26" fillId="0" borderId="0"/>
    <xf numFmtId="0" fontId="21" fillId="0" borderId="0"/>
    <xf numFmtId="0" fontId="26" fillId="0" borderId="0"/>
    <xf numFmtId="0" fontId="26" fillId="0" borderId="0"/>
    <xf numFmtId="43" fontId="26" fillId="0" borderId="0" applyFont="0" applyFill="0" applyBorder="0" applyAlignment="0" applyProtection="0"/>
    <xf numFmtId="43" fontId="26" fillId="0" borderId="0" applyFont="0" applyFill="0" applyBorder="0" applyAlignment="0" applyProtection="0"/>
    <xf numFmtId="0" fontId="31" fillId="0" borderId="0"/>
    <xf numFmtId="0" fontId="31" fillId="0" borderId="0"/>
    <xf numFmtId="0" fontId="26" fillId="0" borderId="0"/>
    <xf numFmtId="42" fontId="26" fillId="0" borderId="0" applyFont="0" applyFill="0" applyBorder="0" applyAlignment="0" applyProtection="0"/>
    <xf numFmtId="0" fontId="31" fillId="0" borderId="0"/>
    <xf numFmtId="0" fontId="31" fillId="0" borderId="0"/>
    <xf numFmtId="0" fontId="31" fillId="0" borderId="0"/>
    <xf numFmtId="0" fontId="31" fillId="0" borderId="0"/>
    <xf numFmtId="42" fontId="26" fillId="0" borderId="0" applyFont="0" applyFill="0" applyBorder="0" applyAlignment="0" applyProtection="0"/>
    <xf numFmtId="0" fontId="31" fillId="0" borderId="0"/>
    <xf numFmtId="168" fontId="84" fillId="0" borderId="0" applyFont="0" applyFill="0" applyBorder="0" applyAlignment="0" applyProtection="0"/>
    <xf numFmtId="0" fontId="26" fillId="0" borderId="0"/>
    <xf numFmtId="0" fontId="31" fillId="0" borderId="0"/>
    <xf numFmtId="0" fontId="26" fillId="0" borderId="0"/>
    <xf numFmtId="0" fontId="26" fillId="0" borderId="0"/>
    <xf numFmtId="0" fontId="31" fillId="0" borderId="0"/>
    <xf numFmtId="0" fontId="26" fillId="0" borderId="0"/>
    <xf numFmtId="0" fontId="26" fillId="0" borderId="0"/>
    <xf numFmtId="0" fontId="26" fillId="0" borderId="0"/>
    <xf numFmtId="0" fontId="31" fillId="0" borderId="0"/>
    <xf numFmtId="0" fontId="21" fillId="0" borderId="0"/>
    <xf numFmtId="0" fontId="31" fillId="0" borderId="0"/>
    <xf numFmtId="0" fontId="26" fillId="0" borderId="0"/>
    <xf numFmtId="0" fontId="26" fillId="0" borderId="0"/>
    <xf numFmtId="0" fontId="26" fillId="0" borderId="0"/>
    <xf numFmtId="0" fontId="26" fillId="0" borderId="0"/>
    <xf numFmtId="0" fontId="31" fillId="0" borderId="0"/>
    <xf numFmtId="0" fontId="31" fillId="0" borderId="0"/>
    <xf numFmtId="168" fontId="26" fillId="0" borderId="0" applyFont="0" applyFill="0" applyBorder="0" applyAlignment="0" applyProtection="0"/>
    <xf numFmtId="0" fontId="31" fillId="0" borderId="0"/>
    <xf numFmtId="0" fontId="31" fillId="0" borderId="0"/>
    <xf numFmtId="0" fontId="31" fillId="0" borderId="0"/>
    <xf numFmtId="0" fontId="31" fillId="0" borderId="0"/>
    <xf numFmtId="168" fontId="68" fillId="0" borderId="0" applyFont="0" applyFill="0" applyBorder="0" applyAlignment="0" applyProtection="0"/>
    <xf numFmtId="168" fontId="21" fillId="0" borderId="0" applyFont="0" applyFill="0" applyBorder="0" applyAlignment="0" applyProtection="0"/>
    <xf numFmtId="0" fontId="31" fillId="0" borderId="0"/>
    <xf numFmtId="0" fontId="26" fillId="0" borderId="0"/>
    <xf numFmtId="0" fontId="26" fillId="0" borderId="0"/>
    <xf numFmtId="0" fontId="26" fillId="0" borderId="0"/>
    <xf numFmtId="0" fontId="26" fillId="0" borderId="0"/>
    <xf numFmtId="0" fontId="26" fillId="0" borderId="0"/>
    <xf numFmtId="0" fontId="26" fillId="0" borderId="0"/>
    <xf numFmtId="0" fontId="31" fillId="0" borderId="0"/>
    <xf numFmtId="0" fontId="31" fillId="0" borderId="0"/>
    <xf numFmtId="0" fontId="31" fillId="0" borderId="0"/>
    <xf numFmtId="0" fontId="26" fillId="0" borderId="0"/>
    <xf numFmtId="168" fontId="68" fillId="0" borderId="0" applyFont="0" applyFill="0" applyBorder="0" applyAlignment="0" applyProtection="0"/>
    <xf numFmtId="0" fontId="31" fillId="0" borderId="0"/>
    <xf numFmtId="0" fontId="31" fillId="0" borderId="0"/>
    <xf numFmtId="0" fontId="26" fillId="0" borderId="0"/>
    <xf numFmtId="0" fontId="26" fillId="0" borderId="0"/>
    <xf numFmtId="0" fontId="31" fillId="0" borderId="0"/>
    <xf numFmtId="0" fontId="31" fillId="0" borderId="0"/>
    <xf numFmtId="0" fontId="21" fillId="0" borderId="0"/>
    <xf numFmtId="2" fontId="225" fillId="0" borderId="0">
      <protection locked="0"/>
    </xf>
    <xf numFmtId="0" fontId="31" fillId="0" borderId="0"/>
    <xf numFmtId="168" fontId="68" fillId="0" borderId="0" applyFont="0" applyFill="0" applyBorder="0" applyAlignment="0" applyProtection="0"/>
    <xf numFmtId="43" fontId="68" fillId="0" borderId="0" applyFont="0" applyFill="0" applyBorder="0" applyAlignment="0" applyProtection="0"/>
    <xf numFmtId="0" fontId="31" fillId="0" borderId="0"/>
    <xf numFmtId="0" fontId="31" fillId="0" borderId="0"/>
    <xf numFmtId="0" fontId="31" fillId="0" borderId="0"/>
    <xf numFmtId="0" fontId="26" fillId="0" borderId="0"/>
    <xf numFmtId="0" fontId="31" fillId="0" borderId="0"/>
    <xf numFmtId="0" fontId="26" fillId="0" borderId="0"/>
    <xf numFmtId="0" fontId="26" fillId="0" borderId="0"/>
    <xf numFmtId="0" fontId="31" fillId="0" borderId="0"/>
    <xf numFmtId="0" fontId="31" fillId="0" borderId="0"/>
    <xf numFmtId="0" fontId="31" fillId="0" borderId="0"/>
    <xf numFmtId="0" fontId="26" fillId="0" borderId="0"/>
    <xf numFmtId="0" fontId="26" fillId="0" borderId="0"/>
    <xf numFmtId="0" fontId="26" fillId="0" borderId="0"/>
    <xf numFmtId="0" fontId="26" fillId="0" borderId="0"/>
    <xf numFmtId="0" fontId="31" fillId="0" borderId="0"/>
    <xf numFmtId="0" fontId="26" fillId="0" borderId="0"/>
    <xf numFmtId="0" fontId="26" fillId="0" borderId="0"/>
    <xf numFmtId="0" fontId="26" fillId="0" borderId="0"/>
    <xf numFmtId="0" fontId="31" fillId="0" borderId="0"/>
    <xf numFmtId="0" fontId="26" fillId="0" borderId="0"/>
    <xf numFmtId="0" fontId="26" fillId="0" borderId="0"/>
    <xf numFmtId="0" fontId="31" fillId="0" borderId="0"/>
    <xf numFmtId="0" fontId="31" fillId="0" borderId="0"/>
    <xf numFmtId="0" fontId="26" fillId="0" borderId="0"/>
    <xf numFmtId="0" fontId="31" fillId="0" borderId="0"/>
    <xf numFmtId="0" fontId="26"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26" fillId="0" borderId="0"/>
    <xf numFmtId="0" fontId="26" fillId="0" borderId="0"/>
    <xf numFmtId="0" fontId="26" fillId="0" borderId="0"/>
    <xf numFmtId="0" fontId="26" fillId="0" borderId="0"/>
    <xf numFmtId="168" fontId="68" fillId="0" borderId="0" applyFont="0" applyFill="0" applyBorder="0" applyAlignment="0" applyProtection="0"/>
    <xf numFmtId="43" fontId="68" fillId="0" borderId="0" applyFont="0" applyFill="0" applyBorder="0" applyAlignment="0" applyProtection="0"/>
    <xf numFmtId="0" fontId="31" fillId="0" borderId="0"/>
    <xf numFmtId="0" fontId="31" fillId="0" borderId="0"/>
    <xf numFmtId="0" fontId="26" fillId="0" borderId="0"/>
    <xf numFmtId="0" fontId="31" fillId="0" borderId="0"/>
    <xf numFmtId="0" fontId="31" fillId="0" borderId="0"/>
    <xf numFmtId="184" fontId="72" fillId="66" borderId="0" applyNumberFormat="0" applyBorder="0" applyAlignment="0" applyProtection="0"/>
    <xf numFmtId="0" fontId="31" fillId="0" borderId="0"/>
    <xf numFmtId="0" fontId="31" fillId="0" borderId="0"/>
    <xf numFmtId="0" fontId="31" fillId="0" borderId="0"/>
    <xf numFmtId="0" fontId="26" fillId="0" borderId="0"/>
    <xf numFmtId="0" fontId="26" fillId="0" borderId="0"/>
    <xf numFmtId="0" fontId="31" fillId="0" borderId="0"/>
    <xf numFmtId="0" fontId="31" fillId="0" borderId="0"/>
    <xf numFmtId="0" fontId="26" fillId="0" borderId="0"/>
    <xf numFmtId="0" fontId="26" fillId="0" borderId="0"/>
    <xf numFmtId="0" fontId="31" fillId="0" borderId="0"/>
    <xf numFmtId="0" fontId="31" fillId="0" borderId="0"/>
    <xf numFmtId="0" fontId="31" fillId="0" borderId="0"/>
    <xf numFmtId="0" fontId="31" fillId="0" borderId="0"/>
    <xf numFmtId="184" fontId="72" fillId="56" borderId="0" applyNumberFormat="0" applyBorder="0" applyAlignment="0" applyProtection="0"/>
    <xf numFmtId="0" fontId="31" fillId="0" borderId="0"/>
    <xf numFmtId="0" fontId="31" fillId="0" borderId="0"/>
    <xf numFmtId="9" fontId="26" fillId="0" borderId="0" applyFont="0" applyFill="0" applyBorder="0" applyAlignment="0" applyProtection="0"/>
    <xf numFmtId="0" fontId="31" fillId="0" borderId="0"/>
    <xf numFmtId="0" fontId="26" fillId="0" borderId="0"/>
    <xf numFmtId="0" fontId="26" fillId="0" borderId="0"/>
    <xf numFmtId="184" fontId="136" fillId="110" borderId="0" applyNumberFormat="0" applyBorder="0" applyAlignment="0" applyProtection="0"/>
    <xf numFmtId="0" fontId="31" fillId="0" borderId="0"/>
    <xf numFmtId="0" fontId="31" fillId="0" borderId="0"/>
    <xf numFmtId="0" fontId="31" fillId="0" borderId="0"/>
    <xf numFmtId="0" fontId="26" fillId="0" borderId="0"/>
    <xf numFmtId="0" fontId="26" fillId="0" borderId="0"/>
    <xf numFmtId="0" fontId="136" fillId="110" borderId="0" applyNumberFormat="0" applyBorder="0" applyAlignment="0" applyProtection="0"/>
    <xf numFmtId="0" fontId="26" fillId="0" borderId="0"/>
    <xf numFmtId="0" fontId="26" fillId="0" borderId="0"/>
    <xf numFmtId="0" fontId="26" fillId="0" borderId="0"/>
    <xf numFmtId="0" fontId="31" fillId="0" borderId="0"/>
    <xf numFmtId="0" fontId="31" fillId="0" borderId="0"/>
    <xf numFmtId="0" fontId="92" fillId="0" borderId="0"/>
    <xf numFmtId="0" fontId="31" fillId="0" borderId="0"/>
    <xf numFmtId="0" fontId="31" fillId="0" borderId="0"/>
    <xf numFmtId="0" fontId="31" fillId="0" borderId="0"/>
    <xf numFmtId="0" fontId="31" fillId="0" borderId="0"/>
    <xf numFmtId="0" fontId="26" fillId="0" borderId="0"/>
    <xf numFmtId="0" fontId="26" fillId="0" borderId="0"/>
    <xf numFmtId="184" fontId="72" fillId="51" borderId="0" applyNumberFormat="0" applyBorder="0" applyAlignment="0" applyProtection="0"/>
    <xf numFmtId="0" fontId="31" fillId="0" borderId="0"/>
    <xf numFmtId="0" fontId="31" fillId="0" borderId="0"/>
    <xf numFmtId="168" fontId="68" fillId="0" borderId="0" applyFont="0" applyFill="0" applyBorder="0" applyAlignment="0" applyProtection="0"/>
    <xf numFmtId="168" fontId="21" fillId="0" borderId="0" applyFont="0" applyFill="0" applyBorder="0" applyAlignment="0" applyProtection="0"/>
    <xf numFmtId="0" fontId="31" fillId="0" borderId="0"/>
    <xf numFmtId="0" fontId="26" fillId="0" borderId="0"/>
    <xf numFmtId="0" fontId="26" fillId="0" borderId="0"/>
    <xf numFmtId="184" fontId="136" fillId="83" borderId="0" applyNumberFormat="0" applyBorder="0" applyAlignment="0" applyProtection="0"/>
    <xf numFmtId="0" fontId="31" fillId="0" borderId="0"/>
    <xf numFmtId="0" fontId="31" fillId="0" borderId="0"/>
    <xf numFmtId="168" fontId="68" fillId="0" borderId="0" applyFont="0" applyFill="0" applyBorder="0" applyAlignment="0" applyProtection="0"/>
    <xf numFmtId="0" fontId="31" fillId="0" borderId="0"/>
    <xf numFmtId="0" fontId="26" fillId="0" borderId="0"/>
    <xf numFmtId="0" fontId="26" fillId="0" borderId="0"/>
    <xf numFmtId="0" fontId="31" fillId="0" borderId="0"/>
    <xf numFmtId="0" fontId="31" fillId="0" borderId="0"/>
    <xf numFmtId="0" fontId="136" fillId="83" borderId="0" applyNumberFormat="0" applyBorder="0" applyAlignment="0" applyProtection="0"/>
    <xf numFmtId="0" fontId="26" fillId="0" borderId="0"/>
    <xf numFmtId="0" fontId="26" fillId="0" borderId="0"/>
    <xf numFmtId="0" fontId="26" fillId="0" borderId="0"/>
    <xf numFmtId="0" fontId="21" fillId="0" borderId="0"/>
    <xf numFmtId="0" fontId="26" fillId="0" borderId="0"/>
    <xf numFmtId="0" fontId="31" fillId="0" borderId="0"/>
    <xf numFmtId="0" fontId="31" fillId="0" borderId="0"/>
    <xf numFmtId="0" fontId="26" fillId="0" borderId="0"/>
    <xf numFmtId="0" fontId="26" fillId="0" borderId="0"/>
    <xf numFmtId="0" fontId="31" fillId="0" borderId="0"/>
    <xf numFmtId="0" fontId="31" fillId="0" borderId="0"/>
    <xf numFmtId="184" fontId="136" fillId="120" borderId="0" applyNumberFormat="0" applyBorder="0" applyAlignment="0" applyProtection="0"/>
    <xf numFmtId="0" fontId="31" fillId="0" borderId="0"/>
    <xf numFmtId="0" fontId="31" fillId="0" borderId="0"/>
    <xf numFmtId="168" fontId="68" fillId="0" borderId="0" applyFont="0" applyFill="0" applyBorder="0" applyAlignment="0" applyProtection="0"/>
    <xf numFmtId="0" fontId="136" fillId="120" borderId="0" applyNumberFormat="0" applyBorder="0" applyAlignment="0" applyProtection="0"/>
    <xf numFmtId="0" fontId="26" fillId="0" borderId="0"/>
    <xf numFmtId="0" fontId="26" fillId="0" borderId="0"/>
    <xf numFmtId="168" fontId="68" fillId="0" borderId="0" applyFont="0" applyFill="0" applyBorder="0" applyAlignment="0" applyProtection="0"/>
    <xf numFmtId="43" fontId="26" fillId="0" borderId="0" applyFont="0" applyFill="0" applyBorder="0" applyAlignment="0" applyProtection="0"/>
    <xf numFmtId="0" fontId="23" fillId="0" borderId="0" applyNumberFormat="0" applyFill="0" applyBorder="0" applyAlignment="0" applyProtection="0"/>
    <xf numFmtId="0" fontId="26" fillId="0" borderId="0"/>
    <xf numFmtId="0" fontId="26" fillId="0" borderId="0"/>
    <xf numFmtId="0" fontId="31" fillId="0" borderId="0"/>
    <xf numFmtId="0" fontId="31" fillId="0" borderId="0"/>
    <xf numFmtId="0" fontId="31" fillId="0" borderId="0"/>
    <xf numFmtId="0" fontId="26" fillId="0" borderId="0"/>
    <xf numFmtId="249" fontId="83" fillId="0" borderId="0"/>
    <xf numFmtId="0" fontId="31" fillId="0" borderId="0"/>
    <xf numFmtId="0" fontId="31" fillId="0" borderId="0"/>
    <xf numFmtId="9" fontId="21" fillId="0" borderId="0" applyFont="0" applyFill="0" applyBorder="0" applyAlignment="0" applyProtection="0"/>
    <xf numFmtId="9" fontId="21" fillId="0" borderId="0" applyFont="0" applyFill="0" applyBorder="0" applyAlignment="0" applyProtection="0"/>
    <xf numFmtId="0" fontId="31" fillId="0" borderId="0"/>
    <xf numFmtId="0" fontId="26" fillId="0" borderId="0"/>
    <xf numFmtId="0" fontId="26" fillId="0" borderId="0"/>
    <xf numFmtId="0" fontId="31" fillId="0" borderId="0"/>
    <xf numFmtId="0" fontId="26" fillId="0" borderId="0"/>
    <xf numFmtId="0" fontId="26" fillId="0" borderId="0"/>
    <xf numFmtId="0" fontId="68" fillId="0" borderId="0" applyNumberFormat="0" applyFont="0" applyFill="0" applyBorder="0" applyAlignment="0" applyProtection="0"/>
    <xf numFmtId="0" fontId="26" fillId="0" borderId="0"/>
    <xf numFmtId="0" fontId="68" fillId="0" borderId="0" applyNumberFormat="0" applyFont="0" applyFill="0" applyBorder="0" applyAlignment="0" applyProtection="0"/>
    <xf numFmtId="0" fontId="31" fillId="0" borderId="0"/>
    <xf numFmtId="0" fontId="26" fillId="0" borderId="0"/>
    <xf numFmtId="0" fontId="31" fillId="0" borderId="0"/>
    <xf numFmtId="0" fontId="26" fillId="0" borderId="0"/>
    <xf numFmtId="0" fontId="31" fillId="0" borderId="0"/>
    <xf numFmtId="0" fontId="21" fillId="0" borderId="0"/>
    <xf numFmtId="0" fontId="31" fillId="0" borderId="0"/>
    <xf numFmtId="0" fontId="31" fillId="0" borderId="0"/>
    <xf numFmtId="0" fontId="31" fillId="0" borderId="0"/>
    <xf numFmtId="0" fontId="31" fillId="0" borderId="0"/>
    <xf numFmtId="0" fontId="31" fillId="0" borderId="0"/>
    <xf numFmtId="184" fontId="72" fillId="27" borderId="0" applyNumberFormat="0" applyBorder="0" applyAlignment="0" applyProtection="0"/>
    <xf numFmtId="0" fontId="31" fillId="0" borderId="0"/>
    <xf numFmtId="0" fontId="31" fillId="0" borderId="0"/>
    <xf numFmtId="0" fontId="31" fillId="0" borderId="0"/>
    <xf numFmtId="0" fontId="26" fillId="0" borderId="0"/>
    <xf numFmtId="0" fontId="26" fillId="0" borderId="0"/>
    <xf numFmtId="184" fontId="136" fillId="122" borderId="0" applyNumberFormat="0" applyBorder="0" applyAlignment="0" applyProtection="0"/>
    <xf numFmtId="0" fontId="31" fillId="0" borderId="0"/>
    <xf numFmtId="0" fontId="31" fillId="0" borderId="0"/>
    <xf numFmtId="0" fontId="31" fillId="0" borderId="0"/>
    <xf numFmtId="0" fontId="26" fillId="0" borderId="0"/>
    <xf numFmtId="0" fontId="26" fillId="0" borderId="0"/>
    <xf numFmtId="0" fontId="136" fillId="122" borderId="0" applyNumberFormat="0" applyBorder="0" applyAlignment="0" applyProtection="0"/>
    <xf numFmtId="0" fontId="26" fillId="0" borderId="0"/>
    <xf numFmtId="0" fontId="26" fillId="0" borderId="0"/>
    <xf numFmtId="0" fontId="26" fillId="0" borderId="0"/>
    <xf numFmtId="0" fontId="31" fillId="0" borderId="0"/>
    <xf numFmtId="0" fontId="31" fillId="0" borderId="0"/>
    <xf numFmtId="184" fontId="72" fillId="74" borderId="0" applyNumberFormat="0" applyBorder="0" applyAlignment="0" applyProtection="0"/>
    <xf numFmtId="0" fontId="31" fillId="0" borderId="0"/>
    <xf numFmtId="0" fontId="31" fillId="0" borderId="0"/>
    <xf numFmtId="0" fontId="26" fillId="0" borderId="0"/>
    <xf numFmtId="0" fontId="31" fillId="0" borderId="0"/>
    <xf numFmtId="0" fontId="26" fillId="0" borderId="0"/>
    <xf numFmtId="0" fontId="26" fillId="0" borderId="0"/>
    <xf numFmtId="0" fontId="26" fillId="0" borderId="0"/>
    <xf numFmtId="0" fontId="31" fillId="0" borderId="0"/>
    <xf numFmtId="0" fontId="26" fillId="0" borderId="0"/>
    <xf numFmtId="0" fontId="26" fillId="0" borderId="0"/>
    <xf numFmtId="0" fontId="136" fillId="27" borderId="0" applyNumberFormat="0" applyBorder="0" applyAlignment="0" applyProtection="0"/>
    <xf numFmtId="0" fontId="26" fillId="0" borderId="0"/>
    <xf numFmtId="0" fontId="26" fillId="0" borderId="0"/>
    <xf numFmtId="0" fontId="26" fillId="0" borderId="0"/>
    <xf numFmtId="0" fontId="26" fillId="0" borderId="0"/>
    <xf numFmtId="10" fontId="90" fillId="73" borderId="12" applyNumberFormat="0" applyBorder="0" applyAlignment="0" applyProtection="0"/>
    <xf numFmtId="0" fontId="26" fillId="0" borderId="0"/>
    <xf numFmtId="0" fontId="26" fillId="0" borderId="0"/>
    <xf numFmtId="0" fontId="26"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26" fillId="0" borderId="0"/>
    <xf numFmtId="0" fontId="26" fillId="0" borderId="0"/>
    <xf numFmtId="0" fontId="31" fillId="0" borderId="0"/>
    <xf numFmtId="0" fontId="26" fillId="0" borderId="0"/>
    <xf numFmtId="0" fontId="26" fillId="0" borderId="0"/>
    <xf numFmtId="0" fontId="26" fillId="0" borderId="0"/>
    <xf numFmtId="212" fontId="130" fillId="0" borderId="0" applyFill="0" applyBorder="0" applyAlignment="0" applyProtection="0"/>
    <xf numFmtId="0" fontId="31" fillId="0" borderId="0"/>
    <xf numFmtId="0" fontId="31" fillId="0" borderId="0"/>
    <xf numFmtId="168" fontId="68" fillId="0" borderId="0" applyFont="0" applyFill="0" applyBorder="0" applyAlignment="0" applyProtection="0"/>
    <xf numFmtId="0" fontId="31" fillId="0" borderId="0"/>
    <xf numFmtId="0" fontId="31" fillId="0" borderId="0"/>
    <xf numFmtId="0" fontId="26" fillId="0" borderId="0"/>
    <xf numFmtId="0" fontId="26" fillId="0" borderId="0"/>
    <xf numFmtId="0" fontId="31" fillId="0" borderId="0"/>
    <xf numFmtId="0" fontId="31" fillId="0" borderId="0"/>
    <xf numFmtId="0" fontId="26" fillId="0" borderId="0"/>
    <xf numFmtId="0" fontId="26" fillId="0" borderId="0"/>
    <xf numFmtId="0" fontId="26" fillId="0" borderId="0"/>
    <xf numFmtId="0" fontId="26" fillId="0" borderId="0"/>
    <xf numFmtId="0" fontId="26" fillId="0" borderId="0"/>
    <xf numFmtId="0" fontId="31" fillId="0" borderId="0"/>
    <xf numFmtId="0" fontId="31" fillId="0" borderId="0"/>
    <xf numFmtId="0" fontId="31" fillId="0" borderId="0"/>
    <xf numFmtId="0" fontId="31" fillId="0" borderId="0"/>
    <xf numFmtId="168" fontId="26" fillId="0" borderId="0" applyFont="0" applyFill="0" applyBorder="0" applyAlignment="0" applyProtection="0"/>
    <xf numFmtId="0" fontId="31" fillId="0" borderId="0"/>
    <xf numFmtId="0" fontId="31" fillId="0" borderId="0"/>
    <xf numFmtId="168" fontId="68" fillId="0" borderId="0" applyFont="0" applyFill="0" applyBorder="0" applyAlignment="0" applyProtection="0"/>
    <xf numFmtId="0" fontId="31" fillId="0" borderId="0"/>
    <xf numFmtId="0" fontId="26" fillId="0" borderId="0"/>
    <xf numFmtId="0" fontId="31" fillId="0" borderId="0"/>
    <xf numFmtId="0" fontId="26" fillId="0" borderId="0"/>
    <xf numFmtId="0" fontId="26" fillId="0" borderId="0"/>
    <xf numFmtId="0" fontId="26" fillId="0" borderId="0"/>
    <xf numFmtId="0" fontId="26" fillId="0" borderId="0"/>
    <xf numFmtId="0" fontId="26" fillId="0" borderId="0"/>
    <xf numFmtId="0" fontId="31" fillId="0" borderId="0"/>
    <xf numFmtId="168" fontId="26" fillId="0" borderId="0" applyFont="0" applyFill="0" applyBorder="0" applyAlignment="0" applyProtection="0"/>
    <xf numFmtId="0" fontId="31" fillId="0" borderId="0"/>
    <xf numFmtId="0" fontId="26" fillId="0" borderId="0"/>
    <xf numFmtId="0" fontId="26" fillId="0" borderId="0"/>
    <xf numFmtId="168" fontId="26" fillId="0" borderId="0" applyFont="0" applyFill="0" applyBorder="0" applyAlignment="0" applyProtection="0"/>
    <xf numFmtId="0" fontId="31" fillId="0" borderId="0"/>
    <xf numFmtId="0" fontId="26" fillId="0" borderId="0"/>
    <xf numFmtId="0" fontId="31" fillId="0" borderId="0"/>
    <xf numFmtId="0" fontId="31" fillId="0" borderId="0"/>
    <xf numFmtId="0" fontId="26" fillId="0" borderId="0"/>
    <xf numFmtId="0" fontId="26" fillId="0" borderId="0"/>
    <xf numFmtId="41" fontId="26" fillId="0" borderId="0" applyFont="0" applyFill="0" applyBorder="0" applyAlignment="0" applyProtection="0"/>
    <xf numFmtId="43" fontId="21" fillId="0" borderId="0" applyFont="0" applyFill="0" applyBorder="0" applyAlignment="0" applyProtection="0"/>
    <xf numFmtId="0" fontId="23" fillId="0" borderId="0" applyNumberFormat="0" applyFill="0" applyBorder="0" applyAlignment="0" applyProtection="0"/>
    <xf numFmtId="0" fontId="68" fillId="0" borderId="0" applyNumberFormat="0" applyFont="0" applyFill="0" applyBorder="0" applyAlignment="0" applyProtection="0"/>
    <xf numFmtId="0" fontId="31" fillId="0" borderId="0"/>
    <xf numFmtId="0" fontId="31" fillId="0" borderId="0"/>
    <xf numFmtId="0" fontId="31" fillId="0" borderId="0"/>
    <xf numFmtId="0" fontId="31" fillId="0" borderId="0"/>
    <xf numFmtId="0" fontId="26" fillId="0" borderId="0"/>
    <xf numFmtId="0" fontId="26" fillId="0" borderId="0"/>
    <xf numFmtId="0" fontId="31" fillId="0" borderId="0"/>
    <xf numFmtId="0" fontId="31" fillId="0" borderId="0"/>
    <xf numFmtId="0" fontId="31" fillId="0" borderId="0"/>
    <xf numFmtId="0" fontId="26" fillId="0" borderId="0"/>
    <xf numFmtId="0" fontId="26" fillId="0" borderId="0"/>
    <xf numFmtId="0" fontId="68" fillId="0" borderId="0" applyNumberFormat="0" applyFont="0" applyFill="0" applyBorder="0" applyAlignment="0" applyProtection="0"/>
    <xf numFmtId="0" fontId="31" fillId="0" borderId="0"/>
    <xf numFmtId="0" fontId="31" fillId="0" borderId="0"/>
    <xf numFmtId="168" fontId="26" fillId="0" borderId="0" applyFont="0" applyFill="0" applyBorder="0" applyAlignment="0" applyProtection="0"/>
    <xf numFmtId="0" fontId="26" fillId="0" borderId="0"/>
    <xf numFmtId="0" fontId="26" fillId="0" borderId="0"/>
    <xf numFmtId="0" fontId="31" fillId="0" borderId="0"/>
    <xf numFmtId="0" fontId="68" fillId="0" borderId="0" applyNumberFormat="0" applyFont="0" applyFill="0" applyBorder="0" applyAlignment="0" applyProtection="0"/>
    <xf numFmtId="0" fontId="31" fillId="0" borderId="0"/>
    <xf numFmtId="0" fontId="31" fillId="0" borderId="0"/>
    <xf numFmtId="0" fontId="26" fillId="0" borderId="0"/>
    <xf numFmtId="0" fontId="26" fillId="0" borderId="0"/>
    <xf numFmtId="0" fontId="31" fillId="0" borderId="0"/>
    <xf numFmtId="0" fontId="31" fillId="0" borderId="0"/>
    <xf numFmtId="0" fontId="31" fillId="0" borderId="0"/>
    <xf numFmtId="0" fontId="26" fillId="0" borderId="0"/>
    <xf numFmtId="0" fontId="26" fillId="0" borderId="0"/>
    <xf numFmtId="0" fontId="26" fillId="0" borderId="0"/>
    <xf numFmtId="0" fontId="31" fillId="0" borderId="0"/>
    <xf numFmtId="0" fontId="31" fillId="0" borderId="0"/>
    <xf numFmtId="0" fontId="26" fillId="0" borderId="0"/>
    <xf numFmtId="0" fontId="31" fillId="0" borderId="0"/>
    <xf numFmtId="168" fontId="26" fillId="0" borderId="0" applyFont="0" applyFill="0" applyBorder="0" applyAlignment="0" applyProtection="0"/>
    <xf numFmtId="0" fontId="31" fillId="0" borderId="0"/>
    <xf numFmtId="0" fontId="26" fillId="0" borderId="0"/>
    <xf numFmtId="0" fontId="26" fillId="0" borderId="0"/>
    <xf numFmtId="0" fontId="31" fillId="0" borderId="0"/>
    <xf numFmtId="0" fontId="31" fillId="0" borderId="0"/>
    <xf numFmtId="0" fontId="26" fillId="0" borderId="0"/>
    <xf numFmtId="0" fontId="31" fillId="0" borderId="0"/>
    <xf numFmtId="0" fontId="26" fillId="0" borderId="0"/>
    <xf numFmtId="195" fontId="21" fillId="0" borderId="0" applyFont="0" applyFill="0" applyBorder="0" applyAlignment="0" applyProtection="0"/>
    <xf numFmtId="0" fontId="31" fillId="0" borderId="0"/>
    <xf numFmtId="0" fontId="26" fillId="0" borderId="0"/>
    <xf numFmtId="0" fontId="26" fillId="0" borderId="0"/>
    <xf numFmtId="168" fontId="68" fillId="0" borderId="0" applyFont="0" applyFill="0" applyBorder="0" applyAlignment="0" applyProtection="0"/>
    <xf numFmtId="0" fontId="31" fillId="0" borderId="0"/>
    <xf numFmtId="0" fontId="31" fillId="0" borderId="0"/>
    <xf numFmtId="0" fontId="26" fillId="0" borderId="0"/>
    <xf numFmtId="0" fontId="31" fillId="0" borderId="0"/>
    <xf numFmtId="43" fontId="26" fillId="0" borderId="0" applyFon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1" fillId="0" borderId="0"/>
    <xf numFmtId="0" fontId="31" fillId="0" borderId="0"/>
    <xf numFmtId="43" fontId="26" fillId="0" borderId="0" applyFont="0" applyFill="0" applyBorder="0" applyAlignment="0" applyProtection="0"/>
    <xf numFmtId="0" fontId="31" fillId="0" borderId="0"/>
    <xf numFmtId="0" fontId="26" fillId="0" borderId="0"/>
    <xf numFmtId="0" fontId="31" fillId="0" borderId="0"/>
    <xf numFmtId="0" fontId="26" fillId="0" borderId="0"/>
    <xf numFmtId="0" fontId="31" fillId="0" borderId="0"/>
    <xf numFmtId="0" fontId="31" fillId="0" borderId="0"/>
    <xf numFmtId="0" fontId="31" fillId="0" borderId="0"/>
    <xf numFmtId="0" fontId="31" fillId="0" borderId="0"/>
    <xf numFmtId="0" fontId="26" fillId="0" borderId="0"/>
    <xf numFmtId="0" fontId="31" fillId="0" borderId="0"/>
    <xf numFmtId="0" fontId="26" fillId="0" borderId="0"/>
    <xf numFmtId="0" fontId="26" fillId="0" borderId="0"/>
    <xf numFmtId="0" fontId="31" fillId="0" borderId="0"/>
    <xf numFmtId="168" fontId="68" fillId="0" borderId="0" applyFont="0" applyFill="0" applyBorder="0" applyAlignment="0" applyProtection="0"/>
    <xf numFmtId="0" fontId="26" fillId="0" borderId="0"/>
    <xf numFmtId="0" fontId="26" fillId="0" borderId="0"/>
    <xf numFmtId="0" fontId="26" fillId="0" borderId="0"/>
    <xf numFmtId="0" fontId="26" fillId="0" borderId="0"/>
    <xf numFmtId="0" fontId="31" fillId="0" borderId="0"/>
    <xf numFmtId="0" fontId="31" fillId="0" borderId="0"/>
    <xf numFmtId="0" fontId="99" fillId="0" borderId="68" applyNumberFormat="0" applyFill="0" applyAlignment="0" applyProtection="0"/>
    <xf numFmtId="0" fontId="31" fillId="0" borderId="0"/>
    <xf numFmtId="0" fontId="31" fillId="0" borderId="0"/>
    <xf numFmtId="0" fontId="143" fillId="99" borderId="12">
      <alignment horizontal="right" vertical="center"/>
    </xf>
    <xf numFmtId="0" fontId="31" fillId="0" borderId="0"/>
    <xf numFmtId="0" fontId="26" fillId="0" borderId="0"/>
    <xf numFmtId="0" fontId="26" fillId="0" borderId="0"/>
    <xf numFmtId="0" fontId="26" fillId="0" borderId="0"/>
    <xf numFmtId="0" fontId="31" fillId="0" borderId="0"/>
    <xf numFmtId="0" fontId="26" fillId="0" borderId="0"/>
    <xf numFmtId="0" fontId="31" fillId="0" borderId="0"/>
    <xf numFmtId="0" fontId="26" fillId="0" borderId="0"/>
    <xf numFmtId="0" fontId="26" fillId="0" borderId="0"/>
    <xf numFmtId="0" fontId="31" fillId="0" borderId="0"/>
    <xf numFmtId="0" fontId="31" fillId="0" borderId="0"/>
    <xf numFmtId="0" fontId="23" fillId="0" borderId="0" applyNumberFormat="0" applyFill="0" applyBorder="0" applyAlignment="0" applyProtection="0"/>
    <xf numFmtId="0" fontId="31" fillId="0" borderId="0"/>
    <xf numFmtId="0" fontId="31" fillId="0" borderId="0"/>
    <xf numFmtId="0" fontId="26" fillId="0" borderId="0"/>
    <xf numFmtId="0" fontId="26" fillId="0" borderId="0"/>
    <xf numFmtId="0" fontId="31" fillId="0" borderId="0"/>
    <xf numFmtId="0" fontId="31" fillId="0" borderId="0"/>
    <xf numFmtId="0" fontId="26" fillId="0" borderId="0"/>
    <xf numFmtId="0" fontId="26"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168" fontId="68" fillId="0" borderId="0" applyFont="0" applyFill="0" applyBorder="0" applyAlignment="0" applyProtection="0"/>
    <xf numFmtId="43" fontId="68" fillId="0" borderId="0" applyFont="0" applyFill="0" applyBorder="0" applyAlignment="0" applyProtection="0"/>
    <xf numFmtId="0" fontId="31" fillId="0" borderId="0"/>
    <xf numFmtId="0" fontId="31" fillId="0" borderId="0"/>
    <xf numFmtId="168" fontId="68" fillId="0" borderId="0" applyFont="0" applyFill="0" applyBorder="0" applyAlignment="0" applyProtection="0"/>
    <xf numFmtId="0" fontId="68" fillId="0" borderId="0" applyNumberFormat="0" applyFont="0" applyFill="0" applyBorder="0" applyAlignment="0" applyProtection="0"/>
    <xf numFmtId="0" fontId="31" fillId="0" borderId="0"/>
    <xf numFmtId="0" fontId="31" fillId="0" borderId="0"/>
    <xf numFmtId="168" fontId="68" fillId="0" borderId="0" applyFont="0" applyFill="0" applyBorder="0" applyAlignment="0" applyProtection="0"/>
    <xf numFmtId="0" fontId="26" fillId="0" borderId="0"/>
    <xf numFmtId="0" fontId="26" fillId="0" borderId="0"/>
    <xf numFmtId="0" fontId="31" fillId="0" borderId="0"/>
    <xf numFmtId="0" fontId="31" fillId="0" borderId="0"/>
    <xf numFmtId="0" fontId="31" fillId="0" borderId="0"/>
    <xf numFmtId="0" fontId="31" fillId="0" borderId="0"/>
    <xf numFmtId="0" fontId="31" fillId="0" borderId="0"/>
    <xf numFmtId="168" fontId="68" fillId="0" borderId="0" applyFont="0" applyFill="0" applyBorder="0" applyAlignment="0" applyProtection="0"/>
    <xf numFmtId="43" fontId="68" fillId="0" borderId="0" applyFont="0" applyFill="0" applyBorder="0" applyAlignment="0" applyProtection="0"/>
    <xf numFmtId="0" fontId="31" fillId="0" borderId="0"/>
    <xf numFmtId="0" fontId="31" fillId="0" borderId="0"/>
    <xf numFmtId="168" fontId="68" fillId="0" borderId="0" applyFont="0" applyFill="0" applyBorder="0" applyAlignment="0" applyProtection="0"/>
    <xf numFmtId="0" fontId="68" fillId="0" borderId="0" applyNumberFormat="0" applyFont="0" applyFill="0" applyBorder="0" applyAlignment="0" applyProtection="0"/>
    <xf numFmtId="0" fontId="26" fillId="0" borderId="0"/>
    <xf numFmtId="0" fontId="26" fillId="0" borderId="0"/>
    <xf numFmtId="0" fontId="68" fillId="73" borderId="0" applyNumberFormat="0" applyBorder="0" applyAlignment="0" applyProtection="0"/>
    <xf numFmtId="0" fontId="26" fillId="0" borderId="0"/>
    <xf numFmtId="0" fontId="26" fillId="0" borderId="0"/>
    <xf numFmtId="0" fontId="31" fillId="0" borderId="0"/>
    <xf numFmtId="0" fontId="26" fillId="0" borderId="0"/>
    <xf numFmtId="0" fontId="31" fillId="0" borderId="0"/>
    <xf numFmtId="0" fontId="68" fillId="96" borderId="0" applyNumberFormat="0" applyBorder="0" applyAlignment="0" applyProtection="0"/>
    <xf numFmtId="182" fontId="143" fillId="99" borderId="12">
      <alignment horizontal="right" vertical="center" indent="1"/>
    </xf>
    <xf numFmtId="0" fontId="26" fillId="0" borderId="0"/>
    <xf numFmtId="0" fontId="31" fillId="0" borderId="0"/>
    <xf numFmtId="0" fontId="31" fillId="0" borderId="0"/>
    <xf numFmtId="0" fontId="31" fillId="0" borderId="0"/>
    <xf numFmtId="0" fontId="26" fillId="0" borderId="0"/>
    <xf numFmtId="0" fontId="31" fillId="0" borderId="0"/>
    <xf numFmtId="0" fontId="26" fillId="0" borderId="0"/>
    <xf numFmtId="0" fontId="31"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168" fontId="68" fillId="0" borderId="0" applyFont="0" applyFill="0" applyBorder="0" applyAlignment="0" applyProtection="0"/>
    <xf numFmtId="0" fontId="26" fillId="0" borderId="0"/>
    <xf numFmtId="0" fontId="26" fillId="0" borderId="0"/>
    <xf numFmtId="0" fontId="31" fillId="0" borderId="0"/>
    <xf numFmtId="0" fontId="26" fillId="0" borderId="0"/>
    <xf numFmtId="0" fontId="26" fillId="0" borderId="0"/>
    <xf numFmtId="0" fontId="31" fillId="0" borderId="0"/>
    <xf numFmtId="0" fontId="26" fillId="0" borderId="0"/>
    <xf numFmtId="0" fontId="26" fillId="0" borderId="0"/>
    <xf numFmtId="0" fontId="26" fillId="0" borderId="0"/>
    <xf numFmtId="0" fontId="26" fillId="0" borderId="0"/>
    <xf numFmtId="0" fontId="26" fillId="0" borderId="0"/>
    <xf numFmtId="42" fontId="68" fillId="0" borderId="0" applyFont="0" applyFill="0" applyBorder="0" applyAlignment="0" applyProtection="0"/>
    <xf numFmtId="168" fontId="26" fillId="0" borderId="0" applyFont="0" applyFill="0" applyBorder="0" applyAlignment="0" applyProtection="0"/>
    <xf numFmtId="0" fontId="31" fillId="0" borderId="0"/>
    <xf numFmtId="0" fontId="31" fillId="0" borderId="0"/>
    <xf numFmtId="0" fontId="31" fillId="0" borderId="0"/>
    <xf numFmtId="0" fontId="31" fillId="0" borderId="0"/>
    <xf numFmtId="0" fontId="26" fillId="0" borderId="0"/>
    <xf numFmtId="0" fontId="26" fillId="0" borderId="0"/>
    <xf numFmtId="0" fontId="31" fillId="0" borderId="0"/>
    <xf numFmtId="0" fontId="31" fillId="0" borderId="0"/>
    <xf numFmtId="0" fontId="26" fillId="0" borderId="0"/>
    <xf numFmtId="0" fontId="26" fillId="0" borderId="0"/>
    <xf numFmtId="0" fontId="31" fillId="0" borderId="0"/>
    <xf numFmtId="0" fontId="31" fillId="0" borderId="0"/>
    <xf numFmtId="168" fontId="68" fillId="0" borderId="0" applyFont="0" applyFill="0" applyBorder="0" applyAlignment="0" applyProtection="0"/>
    <xf numFmtId="0" fontId="26" fillId="0" borderId="0"/>
    <xf numFmtId="0" fontId="26" fillId="0" borderId="0"/>
    <xf numFmtId="0" fontId="26" fillId="0" borderId="0"/>
    <xf numFmtId="0" fontId="26"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26" fillId="0" borderId="0"/>
    <xf numFmtId="0" fontId="26" fillId="0" borderId="0"/>
    <xf numFmtId="0" fontId="68" fillId="0" borderId="0" applyNumberFormat="0" applyFont="0" applyFill="0" applyBorder="0" applyAlignment="0" applyProtection="0"/>
    <xf numFmtId="0" fontId="31" fillId="0" borderId="0"/>
    <xf numFmtId="0" fontId="31" fillId="0" borderId="0"/>
    <xf numFmtId="0" fontId="31" fillId="0" borderId="0"/>
    <xf numFmtId="0" fontId="31" fillId="0" borderId="0"/>
    <xf numFmtId="0" fontId="26" fillId="0" borderId="0"/>
    <xf numFmtId="0" fontId="26" fillId="0" borderId="0"/>
    <xf numFmtId="0" fontId="31" fillId="0" borderId="0"/>
    <xf numFmtId="0" fontId="31" fillId="0" borderId="0"/>
    <xf numFmtId="169" fontId="21" fillId="0" borderId="0" applyFont="0" applyFill="0" applyBorder="0" applyAlignment="0" applyProtection="0"/>
    <xf numFmtId="0" fontId="23" fillId="0" borderId="0" applyNumberFormat="0" applyFill="0" applyBorder="0" applyAlignment="0" applyProtection="0"/>
    <xf numFmtId="0" fontId="31" fillId="0" borderId="0"/>
    <xf numFmtId="0" fontId="26" fillId="0" borderId="0"/>
    <xf numFmtId="0" fontId="26" fillId="0" borderId="0"/>
    <xf numFmtId="0" fontId="31" fillId="0" borderId="0"/>
    <xf numFmtId="0" fontId="31" fillId="0" borderId="0"/>
    <xf numFmtId="0" fontId="31" fillId="0" borderId="0"/>
    <xf numFmtId="0" fontId="31" fillId="0" borderId="0"/>
    <xf numFmtId="0" fontId="21" fillId="0" borderId="0"/>
    <xf numFmtId="0" fontId="26" fillId="0" borderId="0"/>
    <xf numFmtId="0" fontId="26" fillId="0" borderId="0"/>
    <xf numFmtId="0" fontId="31" fillId="0" borderId="0"/>
    <xf numFmtId="0" fontId="31" fillId="0" borderId="0"/>
    <xf numFmtId="0" fontId="31" fillId="0" borderId="0"/>
    <xf numFmtId="0" fontId="31" fillId="0" borderId="0"/>
    <xf numFmtId="0" fontId="26" fillId="0" borderId="0"/>
    <xf numFmtId="0" fontId="26" fillId="0" borderId="0"/>
    <xf numFmtId="0" fontId="26" fillId="0" borderId="0"/>
    <xf numFmtId="0" fontId="26" fillId="0" borderId="0"/>
    <xf numFmtId="0" fontId="26" fillId="0" borderId="0"/>
    <xf numFmtId="0" fontId="31" fillId="0" borderId="0"/>
    <xf numFmtId="0" fontId="31" fillId="0" borderId="0"/>
    <xf numFmtId="0" fontId="31" fillId="0" borderId="0"/>
    <xf numFmtId="0" fontId="26" fillId="0" borderId="0"/>
    <xf numFmtId="0" fontId="26" fillId="0" borderId="0"/>
    <xf numFmtId="0" fontId="26" fillId="0" borderId="0"/>
    <xf numFmtId="0" fontId="26" fillId="0" borderId="0"/>
    <xf numFmtId="0" fontId="26" fillId="0" borderId="0"/>
    <xf numFmtId="0" fontId="26" fillId="0" borderId="0"/>
    <xf numFmtId="42" fontId="26" fillId="0" borderId="0" applyFont="0" applyFill="0" applyBorder="0" applyAlignment="0" applyProtection="0"/>
    <xf numFmtId="0" fontId="31" fillId="0" borderId="0"/>
    <xf numFmtId="0" fontId="31" fillId="0" borderId="0"/>
    <xf numFmtId="0" fontId="31" fillId="0" borderId="0"/>
    <xf numFmtId="0" fontId="31" fillId="0" borderId="0"/>
    <xf numFmtId="0" fontId="31" fillId="0" borderId="0"/>
    <xf numFmtId="0" fontId="31" fillId="0" borderId="0"/>
    <xf numFmtId="42" fontId="68" fillId="0" borderId="0" applyFont="0" applyFill="0" applyBorder="0" applyAlignment="0" applyProtection="0"/>
    <xf numFmtId="164" fontId="31" fillId="0" borderId="0" applyFill="0" applyBorder="0" applyAlignment="0" applyProtection="0"/>
    <xf numFmtId="0" fontId="31" fillId="0" borderId="0"/>
    <xf numFmtId="0" fontId="31" fillId="0" borderId="0"/>
    <xf numFmtId="42" fontId="68" fillId="0" borderId="0" applyFont="0" applyFill="0" applyBorder="0" applyAlignment="0" applyProtection="0"/>
    <xf numFmtId="0" fontId="31" fillId="0" borderId="0"/>
    <xf numFmtId="0" fontId="21" fillId="0" borderId="0"/>
    <xf numFmtId="0" fontId="26" fillId="0" borderId="0"/>
    <xf numFmtId="0" fontId="26" fillId="0" borderId="0"/>
    <xf numFmtId="0" fontId="31" fillId="0" borderId="0"/>
    <xf numFmtId="0" fontId="31" fillId="0" borderId="0"/>
    <xf numFmtId="42" fontId="68" fillId="0" borderId="0" applyFont="0" applyFill="0" applyBorder="0" applyAlignment="0" applyProtection="0"/>
    <xf numFmtId="164" fontId="31" fillId="0" borderId="0" applyFill="0" applyBorder="0" applyAlignment="0" applyProtection="0"/>
    <xf numFmtId="0" fontId="31" fillId="0" borderId="0"/>
    <xf numFmtId="0" fontId="31" fillId="0" borderId="0"/>
    <xf numFmtId="0" fontId="26" fillId="0" borderId="0"/>
    <xf numFmtId="0" fontId="26" fillId="0" borderId="0"/>
    <xf numFmtId="42" fontId="68" fillId="0" borderId="0" applyFont="0" applyFill="0" applyBorder="0" applyAlignment="0" applyProtection="0"/>
    <xf numFmtId="0" fontId="26" fillId="0" borderId="0"/>
    <xf numFmtId="0" fontId="31" fillId="0" borderId="0"/>
    <xf numFmtId="0" fontId="31" fillId="0" borderId="0"/>
    <xf numFmtId="42" fontId="68" fillId="0" borderId="0" applyFont="0" applyFill="0" applyBorder="0" applyAlignment="0" applyProtection="0"/>
    <xf numFmtId="164" fontId="31" fillId="0" borderId="0" applyFill="0" applyBorder="0" applyAlignment="0" applyProtection="0"/>
    <xf numFmtId="0" fontId="26" fillId="0" borderId="0"/>
    <xf numFmtId="0" fontId="26" fillId="0" borderId="0"/>
    <xf numFmtId="42" fontId="68" fillId="0" borderId="0" applyFont="0" applyFill="0" applyBorder="0" applyAlignment="0" applyProtection="0"/>
    <xf numFmtId="0" fontId="26" fillId="0" borderId="0"/>
    <xf numFmtId="0" fontId="26" fillId="0" borderId="0"/>
    <xf numFmtId="0" fontId="26" fillId="0" borderId="0"/>
    <xf numFmtId="42" fontId="68" fillId="0" borderId="0" applyFont="0" applyFill="0" applyBorder="0" applyAlignment="0" applyProtection="0"/>
    <xf numFmtId="164" fontId="31" fillId="0" borderId="0" applyFill="0" applyBorder="0" applyAlignment="0" applyProtection="0"/>
    <xf numFmtId="0" fontId="31" fillId="0" borderId="0"/>
    <xf numFmtId="0" fontId="31" fillId="0" borderId="0"/>
    <xf numFmtId="0" fontId="26" fillId="0" borderId="0"/>
    <xf numFmtId="0" fontId="31" fillId="0" borderId="0"/>
    <xf numFmtId="0" fontId="31" fillId="0" borderId="0"/>
    <xf numFmtId="42" fontId="68" fillId="0" borderId="0" applyFont="0" applyFill="0" applyBorder="0" applyAlignment="0" applyProtection="0"/>
    <xf numFmtId="0" fontId="31" fillId="0" borderId="0"/>
    <xf numFmtId="0" fontId="31" fillId="0" borderId="0"/>
    <xf numFmtId="42" fontId="68" fillId="0" borderId="0" applyFont="0" applyFill="0" applyBorder="0" applyAlignment="0" applyProtection="0"/>
    <xf numFmtId="0" fontId="26" fillId="0" borderId="0"/>
    <xf numFmtId="0" fontId="26" fillId="0" borderId="0"/>
    <xf numFmtId="168" fontId="68" fillId="0" borderId="0" applyFont="0" applyFill="0" applyBorder="0" applyAlignment="0" applyProtection="0"/>
    <xf numFmtId="0" fontId="31" fillId="0" borderId="0"/>
    <xf numFmtId="0" fontId="31" fillId="0" borderId="0"/>
    <xf numFmtId="42" fontId="68" fillId="0" borderId="0" applyFont="0" applyFill="0" applyBorder="0" applyAlignment="0" applyProtection="0"/>
    <xf numFmtId="0" fontId="26" fillId="0" borderId="0"/>
    <xf numFmtId="0" fontId="26" fillId="0" borderId="0"/>
    <xf numFmtId="42" fontId="68" fillId="0" borderId="0" applyFont="0" applyFill="0" applyBorder="0" applyAlignment="0" applyProtection="0"/>
    <xf numFmtId="0" fontId="31" fillId="0" borderId="0"/>
    <xf numFmtId="0" fontId="31" fillId="0" borderId="0"/>
    <xf numFmtId="42" fontId="68" fillId="0" borderId="0" applyFont="0" applyFill="0" applyBorder="0" applyAlignment="0" applyProtection="0"/>
    <xf numFmtId="0" fontId="26" fillId="0" borderId="0"/>
    <xf numFmtId="0" fontId="26" fillId="0" borderId="0"/>
    <xf numFmtId="42" fontId="68" fillId="0" borderId="0" applyFont="0" applyFill="0" applyBorder="0" applyAlignment="0" applyProtection="0"/>
    <xf numFmtId="0" fontId="26" fillId="0" borderId="0"/>
    <xf numFmtId="0" fontId="26" fillId="0" borderId="0"/>
    <xf numFmtId="42" fontId="68" fillId="0" borderId="0" applyFont="0" applyFill="0" applyBorder="0" applyAlignment="0" applyProtection="0"/>
    <xf numFmtId="0" fontId="31" fillId="0" borderId="0"/>
    <xf numFmtId="0" fontId="31" fillId="0" borderId="0"/>
    <xf numFmtId="0" fontId="26" fillId="0" borderId="0"/>
    <xf numFmtId="42" fontId="68" fillId="0" borderId="0" applyFont="0" applyFill="0" applyBorder="0" applyAlignment="0" applyProtection="0"/>
    <xf numFmtId="0" fontId="31" fillId="0" borderId="0"/>
    <xf numFmtId="0" fontId="26" fillId="0" borderId="0"/>
    <xf numFmtId="42" fontId="68" fillId="0" borderId="0" applyFont="0" applyFill="0" applyBorder="0" applyAlignment="0" applyProtection="0"/>
    <xf numFmtId="0" fontId="26" fillId="0" borderId="0"/>
    <xf numFmtId="0" fontId="26" fillId="0" borderId="0"/>
    <xf numFmtId="0" fontId="21" fillId="9" borderId="0" applyNumberFormat="0" applyBorder="0" applyAlignment="0" applyProtection="0"/>
    <xf numFmtId="0" fontId="31" fillId="0" borderId="0"/>
    <xf numFmtId="0" fontId="31" fillId="0" borderId="0"/>
    <xf numFmtId="0" fontId="31" fillId="0" borderId="0"/>
    <xf numFmtId="0" fontId="31" fillId="0" borderId="0"/>
    <xf numFmtId="0" fontId="31" fillId="0" borderId="0"/>
    <xf numFmtId="0" fontId="26" fillId="0" borderId="0"/>
    <xf numFmtId="0" fontId="26" fillId="0" borderId="0"/>
    <xf numFmtId="0" fontId="31" fillId="0" borderId="0"/>
    <xf numFmtId="0" fontId="31" fillId="0" borderId="0"/>
    <xf numFmtId="42" fontId="68" fillId="0" borderId="0" applyFont="0" applyFill="0" applyBorder="0" applyAlignment="0" applyProtection="0"/>
    <xf numFmtId="0" fontId="26" fillId="0" borderId="0"/>
    <xf numFmtId="0" fontId="31" fillId="0" borderId="0"/>
    <xf numFmtId="0" fontId="31" fillId="0" borderId="0"/>
    <xf numFmtId="42" fontId="68" fillId="0" borderId="0" applyFont="0" applyFill="0" applyBorder="0" applyAlignment="0" applyProtection="0"/>
    <xf numFmtId="0" fontId="21" fillId="0" borderId="0"/>
    <xf numFmtId="0" fontId="26" fillId="0" borderId="0"/>
    <xf numFmtId="0" fontId="26" fillId="0" borderId="0"/>
    <xf numFmtId="0" fontId="31" fillId="0" borderId="0"/>
    <xf numFmtId="0" fontId="26" fillId="0" borderId="0"/>
    <xf numFmtId="0" fontId="31" fillId="0" borderId="0"/>
    <xf numFmtId="0" fontId="31" fillId="0" borderId="0"/>
    <xf numFmtId="42" fontId="68" fillId="0" borderId="0" applyFont="0" applyFill="0" applyBorder="0" applyAlignment="0" applyProtection="0"/>
    <xf numFmtId="0" fontId="26" fillId="0" borderId="0"/>
    <xf numFmtId="0" fontId="26" fillId="0" borderId="0"/>
    <xf numFmtId="0" fontId="26" fillId="0" borderId="0"/>
    <xf numFmtId="42" fontId="68" fillId="0" borderId="0" applyFont="0" applyFill="0" applyBorder="0" applyAlignment="0" applyProtection="0"/>
    <xf numFmtId="0" fontId="31" fillId="0" borderId="0"/>
    <xf numFmtId="0" fontId="31" fillId="0" borderId="0"/>
    <xf numFmtId="42" fontId="68" fillId="0" borderId="0" applyFont="0" applyFill="0" applyBorder="0" applyAlignment="0" applyProtection="0"/>
    <xf numFmtId="0" fontId="26" fillId="0" borderId="0"/>
    <xf numFmtId="0" fontId="26" fillId="0" borderId="0"/>
    <xf numFmtId="42" fontId="68" fillId="0" borderId="0" applyFont="0" applyFill="0" applyBorder="0" applyAlignment="0" applyProtection="0"/>
    <xf numFmtId="0" fontId="26" fillId="0" borderId="0"/>
    <xf numFmtId="0" fontId="26" fillId="0" borderId="0"/>
    <xf numFmtId="42" fontId="68" fillId="0" borderId="0" applyFont="0" applyFill="0" applyBorder="0" applyAlignment="0" applyProtection="0"/>
    <xf numFmtId="0" fontId="31" fillId="0" borderId="0"/>
    <xf numFmtId="0" fontId="26" fillId="0" borderId="0"/>
    <xf numFmtId="0" fontId="26" fillId="0" borderId="0"/>
    <xf numFmtId="0" fontId="31" fillId="0" borderId="0"/>
    <xf numFmtId="0" fontId="31" fillId="0" borderId="0"/>
    <xf numFmtId="168" fontId="68" fillId="0" borderId="0" applyFont="0" applyFill="0" applyBorder="0" applyAlignment="0" applyProtection="0"/>
    <xf numFmtId="0" fontId="26" fillId="0" borderId="0"/>
    <xf numFmtId="0" fontId="26" fillId="0" borderId="0"/>
    <xf numFmtId="0" fontId="26" fillId="0" borderId="0"/>
    <xf numFmtId="0" fontId="26" fillId="0" borderId="0"/>
    <xf numFmtId="0" fontId="31" fillId="0" borderId="0"/>
    <xf numFmtId="0" fontId="31" fillId="0" borderId="0"/>
    <xf numFmtId="0" fontId="31" fillId="0" borderId="0"/>
    <xf numFmtId="0" fontId="31" fillId="0" borderId="0"/>
    <xf numFmtId="0" fontId="31" fillId="0" borderId="0"/>
    <xf numFmtId="0" fontId="31" fillId="0" borderId="0"/>
    <xf numFmtId="42" fontId="68" fillId="0" borderId="0" applyFont="0" applyFill="0" applyBorder="0" applyAlignment="0" applyProtection="0"/>
    <xf numFmtId="0" fontId="26" fillId="0" borderId="0"/>
    <xf numFmtId="0" fontId="31" fillId="0" borderId="0"/>
    <xf numFmtId="0" fontId="31" fillId="0" borderId="0"/>
    <xf numFmtId="42" fontId="68" fillId="0" borderId="0" applyFont="0" applyFill="0" applyBorder="0" applyAlignment="0" applyProtection="0"/>
    <xf numFmtId="0" fontId="31" fillId="0" borderId="0"/>
    <xf numFmtId="0" fontId="21" fillId="0" borderId="0"/>
    <xf numFmtId="0" fontId="26" fillId="0" borderId="0"/>
    <xf numFmtId="0" fontId="26" fillId="0" borderId="0"/>
    <xf numFmtId="0" fontId="26" fillId="0" borderId="0"/>
    <xf numFmtId="0" fontId="26" fillId="0" borderId="0"/>
    <xf numFmtId="0" fontId="26" fillId="0" borderId="0"/>
    <xf numFmtId="42" fontId="68" fillId="0" borderId="0" applyFont="0" applyFill="0" applyBorder="0" applyAlignment="0" applyProtection="0"/>
    <xf numFmtId="0" fontId="31" fillId="0" borderId="0"/>
    <xf numFmtId="0" fontId="31" fillId="0" borderId="0"/>
    <xf numFmtId="0" fontId="31" fillId="0" borderId="0"/>
    <xf numFmtId="0" fontId="31" fillId="0" borderId="0"/>
    <xf numFmtId="0" fontId="31" fillId="0" borderId="0"/>
    <xf numFmtId="42" fontId="68" fillId="0" borderId="0" applyFont="0" applyFill="0" applyBorder="0" applyAlignment="0" applyProtection="0"/>
    <xf numFmtId="0" fontId="72" fillId="75" borderId="0" applyNumberFormat="0" applyBorder="0" applyAlignment="0" applyProtection="0"/>
    <xf numFmtId="0" fontId="26" fillId="0" borderId="0"/>
    <xf numFmtId="0" fontId="26" fillId="0" borderId="0"/>
    <xf numFmtId="0" fontId="26" fillId="0" borderId="0"/>
    <xf numFmtId="42" fontId="68" fillId="0" borderId="0" applyFont="0" applyFill="0" applyBorder="0" applyAlignment="0" applyProtection="0"/>
    <xf numFmtId="0" fontId="26" fillId="0" borderId="0"/>
    <xf numFmtId="0" fontId="31" fillId="0" borderId="0"/>
    <xf numFmtId="0" fontId="31" fillId="0" borderId="0"/>
    <xf numFmtId="42" fontId="68" fillId="0" borderId="0" applyFont="0" applyFill="0" applyBorder="0" applyAlignment="0" applyProtection="0"/>
    <xf numFmtId="0" fontId="26" fillId="0" borderId="0"/>
    <xf numFmtId="0" fontId="31" fillId="0" borderId="0"/>
    <xf numFmtId="0" fontId="26" fillId="0" borderId="0"/>
    <xf numFmtId="0" fontId="26" fillId="0" borderId="0"/>
    <xf numFmtId="42" fontId="68" fillId="0" borderId="0" applyFont="0" applyFill="0" applyBorder="0" applyAlignment="0" applyProtection="0"/>
    <xf numFmtId="0" fontId="26" fillId="0" borderId="0"/>
    <xf numFmtId="0" fontId="26" fillId="0" borderId="0"/>
    <xf numFmtId="42" fontId="68" fillId="0" borderId="0" applyFont="0" applyFill="0" applyBorder="0" applyAlignment="0" applyProtection="0"/>
    <xf numFmtId="0" fontId="31" fillId="0" borderId="0"/>
    <xf numFmtId="0" fontId="31" fillId="0" borderId="0"/>
    <xf numFmtId="0" fontId="31" fillId="0" borderId="0"/>
    <xf numFmtId="0" fontId="26" fillId="0" borderId="0"/>
    <xf numFmtId="0" fontId="31" fillId="0" borderId="0"/>
    <xf numFmtId="0" fontId="31" fillId="0" borderId="0"/>
    <xf numFmtId="42" fontId="68" fillId="0" borderId="0" applyFont="0" applyFill="0" applyBorder="0" applyAlignment="0" applyProtection="0"/>
    <xf numFmtId="0" fontId="26" fillId="0" borderId="0"/>
    <xf numFmtId="43" fontId="26" fillId="0" borderId="0" applyFont="0" applyFill="0" applyBorder="0" applyAlignment="0" applyProtection="0"/>
    <xf numFmtId="0" fontId="26" fillId="0" borderId="0"/>
    <xf numFmtId="0" fontId="26" fillId="0" borderId="0"/>
    <xf numFmtId="0" fontId="31" fillId="0" borderId="0"/>
    <xf numFmtId="0" fontId="31" fillId="0" borderId="0"/>
    <xf numFmtId="42" fontId="68" fillId="0" borderId="0" applyFont="0" applyFill="0" applyBorder="0" applyAlignment="0" applyProtection="0"/>
    <xf numFmtId="0" fontId="31" fillId="0" borderId="0"/>
    <xf numFmtId="0" fontId="31" fillId="0" borderId="0"/>
    <xf numFmtId="0" fontId="26" fillId="0" borderId="0"/>
    <xf numFmtId="0" fontId="31" fillId="0" borderId="0"/>
    <xf numFmtId="0" fontId="31" fillId="0" borderId="0"/>
    <xf numFmtId="42" fontId="68" fillId="0" borderId="0" applyFont="0" applyFill="0" applyBorder="0" applyAlignment="0" applyProtection="0"/>
    <xf numFmtId="0" fontId="26" fillId="0" borderId="0"/>
    <xf numFmtId="0" fontId="26" fillId="0" borderId="0"/>
    <xf numFmtId="42" fontId="68" fillId="0" borderId="0" applyFont="0" applyFill="0" applyBorder="0" applyAlignment="0" applyProtection="0"/>
    <xf numFmtId="0" fontId="26" fillId="0" borderId="0"/>
    <xf numFmtId="0" fontId="26" fillId="0" borderId="0"/>
    <xf numFmtId="0" fontId="26" fillId="0" borderId="0"/>
    <xf numFmtId="0" fontId="31" fillId="0" borderId="0"/>
    <xf numFmtId="0" fontId="31" fillId="0" borderId="0"/>
    <xf numFmtId="42" fontId="68" fillId="0" borderId="0" applyFont="0" applyFill="0" applyBorder="0" applyAlignment="0" applyProtection="0"/>
    <xf numFmtId="0" fontId="26" fillId="0" borderId="0"/>
    <xf numFmtId="0" fontId="26" fillId="0" borderId="0"/>
    <xf numFmtId="0" fontId="26" fillId="0" borderId="0"/>
    <xf numFmtId="42" fontId="68" fillId="0" borderId="0" applyFont="0" applyFill="0" applyBorder="0" applyAlignment="0" applyProtection="0"/>
    <xf numFmtId="0" fontId="26" fillId="0" borderId="0"/>
    <xf numFmtId="0" fontId="26" fillId="0" borderId="0"/>
    <xf numFmtId="42" fontId="68" fillId="0" borderId="0" applyFont="0" applyFill="0" applyBorder="0" applyAlignment="0" applyProtection="0"/>
    <xf numFmtId="0" fontId="26" fillId="0" borderId="0"/>
    <xf numFmtId="0" fontId="23" fillId="0" borderId="0" applyNumberFormat="0" applyFill="0" applyBorder="0" applyAlignment="0" applyProtection="0"/>
    <xf numFmtId="0" fontId="31" fillId="0" borderId="0"/>
    <xf numFmtId="0" fontId="31" fillId="0" borderId="0"/>
    <xf numFmtId="0" fontId="31" fillId="0" borderId="0"/>
    <xf numFmtId="0" fontId="31" fillId="0" borderId="0"/>
    <xf numFmtId="0" fontId="31" fillId="0" borderId="0"/>
    <xf numFmtId="0" fontId="26" fillId="0" borderId="0"/>
    <xf numFmtId="0" fontId="31" fillId="0" borderId="0"/>
    <xf numFmtId="0" fontId="31" fillId="0" borderId="0"/>
    <xf numFmtId="42" fontId="68" fillId="0" borderId="0" applyFont="0" applyFill="0" applyBorder="0" applyAlignment="0" applyProtection="0"/>
    <xf numFmtId="168" fontId="26" fillId="0" borderId="0" applyFont="0" applyFill="0" applyBorder="0" applyAlignment="0" applyProtection="0"/>
    <xf numFmtId="43" fontId="21" fillId="0" borderId="0" applyFont="0" applyFill="0" applyBorder="0" applyAlignment="0" applyProtection="0"/>
    <xf numFmtId="0" fontId="31" fillId="0" borderId="0"/>
    <xf numFmtId="0" fontId="31" fillId="0" borderId="0"/>
    <xf numFmtId="42" fontId="68" fillId="0" borderId="0" applyFont="0" applyFill="0" applyBorder="0" applyAlignment="0" applyProtection="0"/>
    <xf numFmtId="43" fontId="26" fillId="0" borderId="0" applyFont="0" applyFill="0" applyBorder="0" applyAlignment="0" applyProtection="0"/>
    <xf numFmtId="43" fontId="21" fillId="0" borderId="0" applyFont="0" applyFill="0" applyBorder="0" applyAlignment="0" applyProtection="0"/>
    <xf numFmtId="0" fontId="26" fillId="0" borderId="0"/>
    <xf numFmtId="0" fontId="26"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42" fontId="68" fillId="0" borderId="0" applyFont="0" applyFill="0" applyBorder="0" applyAlignment="0" applyProtection="0"/>
    <xf numFmtId="0" fontId="31" fillId="0" borderId="0"/>
    <xf numFmtId="0" fontId="31" fillId="0" borderId="0"/>
    <xf numFmtId="0" fontId="26" fillId="0" borderId="0"/>
    <xf numFmtId="0" fontId="26" fillId="0" borderId="0"/>
    <xf numFmtId="42" fontId="68" fillId="0" borderId="0" applyFont="0" applyFill="0" applyBorder="0" applyAlignment="0" applyProtection="0"/>
    <xf numFmtId="0" fontId="31" fillId="0" borderId="0"/>
    <xf numFmtId="0" fontId="31" fillId="0" borderId="0"/>
    <xf numFmtId="42" fontId="68" fillId="0" borderId="0" applyFont="0" applyFill="0" applyBorder="0" applyAlignment="0" applyProtection="0"/>
    <xf numFmtId="0" fontId="26" fillId="0" borderId="0"/>
    <xf numFmtId="0" fontId="26" fillId="0" borderId="0"/>
    <xf numFmtId="42" fontId="68" fillId="0" borderId="0" applyFont="0" applyFill="0" applyBorder="0" applyAlignment="0" applyProtection="0"/>
    <xf numFmtId="0" fontId="31" fillId="0" borderId="0"/>
    <xf numFmtId="0" fontId="31" fillId="0" borderId="0"/>
    <xf numFmtId="0" fontId="31" fillId="0" borderId="0"/>
    <xf numFmtId="0" fontId="31" fillId="0" borderId="0"/>
    <xf numFmtId="0" fontId="26" fillId="0" borderId="0"/>
    <xf numFmtId="0" fontId="31" fillId="0" borderId="0"/>
    <xf numFmtId="0" fontId="31" fillId="0" borderId="0"/>
    <xf numFmtId="42" fontId="68" fillId="0" borderId="0" applyFont="0" applyFill="0" applyBorder="0" applyAlignment="0" applyProtection="0"/>
    <xf numFmtId="0" fontId="31" fillId="0" borderId="0"/>
    <xf numFmtId="0" fontId="31" fillId="0" borderId="0"/>
    <xf numFmtId="42" fontId="68" fillId="0" borderId="0" applyFont="0" applyFill="0" applyBorder="0" applyAlignment="0" applyProtection="0"/>
    <xf numFmtId="0" fontId="31" fillId="0" borderId="0"/>
    <xf numFmtId="0" fontId="31" fillId="0" borderId="0"/>
    <xf numFmtId="42" fontId="68" fillId="0" borderId="0" applyFont="0" applyFill="0" applyBorder="0" applyAlignment="0" applyProtection="0"/>
    <xf numFmtId="0" fontId="26" fillId="0" borderId="0"/>
    <xf numFmtId="0" fontId="26" fillId="0" borderId="0"/>
    <xf numFmtId="42" fontId="68" fillId="0" borderId="0" applyFont="0" applyFill="0" applyBorder="0" applyAlignment="0" applyProtection="0"/>
    <xf numFmtId="0" fontId="31" fillId="0" borderId="0"/>
    <xf numFmtId="0" fontId="31" fillId="0" borderId="0"/>
    <xf numFmtId="42" fontId="68" fillId="0" borderId="0" applyFont="0" applyFill="0" applyBorder="0" applyAlignment="0" applyProtection="0"/>
    <xf numFmtId="0" fontId="31" fillId="0" borderId="0"/>
    <xf numFmtId="0" fontId="31" fillId="0" borderId="0"/>
    <xf numFmtId="0" fontId="26" fillId="0" borderId="0"/>
    <xf numFmtId="0" fontId="26" fillId="0" borderId="0"/>
    <xf numFmtId="0" fontId="26" fillId="0" borderId="0"/>
    <xf numFmtId="0" fontId="31" fillId="0" borderId="0"/>
    <xf numFmtId="43" fontId="26" fillId="0" borderId="0" applyFont="0" applyFill="0" applyBorder="0" applyAlignment="0" applyProtection="0"/>
    <xf numFmtId="0" fontId="26" fillId="99" borderId="0"/>
    <xf numFmtId="0" fontId="26" fillId="0" borderId="0"/>
    <xf numFmtId="0" fontId="31" fillId="0" borderId="0"/>
    <xf numFmtId="0" fontId="31" fillId="0" borderId="0"/>
    <xf numFmtId="0" fontId="31" fillId="0" borderId="0"/>
    <xf numFmtId="0" fontId="26" fillId="0" borderId="0"/>
    <xf numFmtId="0" fontId="31" fillId="0" borderId="0"/>
    <xf numFmtId="0" fontId="31" fillId="0" borderId="0"/>
    <xf numFmtId="0" fontId="31" fillId="0" borderId="0"/>
    <xf numFmtId="0" fontId="26" fillId="0" borderId="0"/>
    <xf numFmtId="0" fontId="31" fillId="0" borderId="0"/>
    <xf numFmtId="0" fontId="26" fillId="0" borderId="0"/>
    <xf numFmtId="0" fontId="26" fillId="0" borderId="0"/>
    <xf numFmtId="0" fontId="26" fillId="0" borderId="0"/>
    <xf numFmtId="168" fontId="68" fillId="0" borderId="0" applyFont="0" applyFill="0" applyBorder="0" applyAlignment="0" applyProtection="0"/>
    <xf numFmtId="43" fontId="68" fillId="0" borderId="0" applyFont="0" applyFill="0" applyBorder="0" applyAlignment="0" applyProtection="0"/>
    <xf numFmtId="0" fontId="26" fillId="0" borderId="0"/>
    <xf numFmtId="0" fontId="26" fillId="0" borderId="0"/>
    <xf numFmtId="0" fontId="31" fillId="0" borderId="0"/>
    <xf numFmtId="0" fontId="31" fillId="0" borderId="0"/>
    <xf numFmtId="0" fontId="26" fillId="0" borderId="0"/>
    <xf numFmtId="0" fontId="31" fillId="0" borderId="0"/>
    <xf numFmtId="0" fontId="31" fillId="0" borderId="0"/>
    <xf numFmtId="0" fontId="26" fillId="0" borderId="0"/>
    <xf numFmtId="0" fontId="26" fillId="0" borderId="0"/>
    <xf numFmtId="168" fontId="68" fillId="0" borderId="0" applyFont="0" applyFill="0" applyBorder="0" applyAlignment="0" applyProtection="0"/>
    <xf numFmtId="43" fontId="68" fillId="0" borderId="0" applyFont="0" applyFill="0" applyBorder="0" applyAlignment="0" applyProtection="0"/>
    <xf numFmtId="0" fontId="31" fillId="0" borderId="0"/>
    <xf numFmtId="0" fontId="31" fillId="0" borderId="0"/>
    <xf numFmtId="0" fontId="26" fillId="0" borderId="0"/>
    <xf numFmtId="0" fontId="26" fillId="0" borderId="0"/>
    <xf numFmtId="0" fontId="26" fillId="0" borderId="0"/>
    <xf numFmtId="0" fontId="21" fillId="0" borderId="0"/>
    <xf numFmtId="0" fontId="31" fillId="0" borderId="0"/>
    <xf numFmtId="0" fontId="31" fillId="0" borderId="0"/>
    <xf numFmtId="0" fontId="26" fillId="0" borderId="0"/>
    <xf numFmtId="0" fontId="31" fillId="0" borderId="0"/>
    <xf numFmtId="0" fontId="31" fillId="0" borderId="0"/>
    <xf numFmtId="0" fontId="31" fillId="0" borderId="0"/>
    <xf numFmtId="0" fontId="31" fillId="0" borderId="0"/>
    <xf numFmtId="42" fontId="68" fillId="0" borderId="0" applyFont="0" applyFill="0" applyBorder="0" applyAlignment="0" applyProtection="0"/>
    <xf numFmtId="168" fontId="68" fillId="0" borderId="0" applyFont="0" applyFill="0" applyBorder="0" applyAlignment="0" applyProtection="0"/>
    <xf numFmtId="168" fontId="21" fillId="0" borderId="0" applyFont="0" applyFill="0" applyBorder="0" applyAlignment="0" applyProtection="0"/>
    <xf numFmtId="0" fontId="31" fillId="0" borderId="0"/>
    <xf numFmtId="0" fontId="31" fillId="0" borderId="0"/>
    <xf numFmtId="42" fontId="68" fillId="0" borderId="0" applyFont="0" applyFill="0" applyBorder="0" applyAlignment="0" applyProtection="0"/>
    <xf numFmtId="0" fontId="68" fillId="0" borderId="0" applyNumberFormat="0" applyFont="0" applyFill="0" applyBorder="0" applyAlignment="0" applyProtection="0"/>
    <xf numFmtId="168" fontId="21" fillId="0" borderId="0" applyFont="0" applyFill="0" applyBorder="0" applyAlignment="0" applyProtection="0"/>
    <xf numFmtId="0" fontId="31" fillId="0" borderId="0"/>
    <xf numFmtId="0" fontId="31" fillId="0" borderId="0"/>
    <xf numFmtId="0" fontId="31" fillId="0" borderId="0"/>
    <xf numFmtId="0" fontId="31" fillId="0" borderId="0"/>
    <xf numFmtId="42" fontId="68" fillId="0" borderId="0" applyFont="0" applyFill="0" applyBorder="0" applyAlignment="0" applyProtection="0"/>
    <xf numFmtId="168" fontId="68" fillId="0" borderId="0" applyFont="0" applyFill="0" applyBorder="0" applyAlignment="0" applyProtection="0"/>
    <xf numFmtId="43" fontId="21" fillId="0" borderId="0" applyFont="0" applyFill="0" applyBorder="0" applyAlignment="0" applyProtection="0"/>
    <xf numFmtId="0" fontId="26" fillId="0" borderId="0"/>
    <xf numFmtId="0" fontId="26" fillId="0" borderId="0"/>
    <xf numFmtId="42" fontId="68" fillId="0" borderId="0" applyFont="0" applyFill="0" applyBorder="0" applyAlignment="0" applyProtection="0"/>
    <xf numFmtId="0" fontId="68" fillId="0" borderId="0" applyNumberFormat="0" applyFont="0" applyFill="0" applyBorder="0" applyAlignment="0" applyProtection="0"/>
    <xf numFmtId="43" fontId="21" fillId="0" borderId="0" applyFont="0" applyFill="0" applyBorder="0" applyAlignment="0" applyProtection="0"/>
    <xf numFmtId="0" fontId="31" fillId="0" borderId="0"/>
    <xf numFmtId="0" fontId="31" fillId="0" borderId="0"/>
    <xf numFmtId="42" fontId="68" fillId="0" borderId="0" applyFont="0" applyFill="0" applyBorder="0" applyAlignment="0" applyProtection="0"/>
    <xf numFmtId="168" fontId="68" fillId="0" borderId="0" applyFont="0" applyFill="0" applyBorder="0" applyAlignment="0" applyProtection="0"/>
    <xf numFmtId="43" fontId="21" fillId="0" borderId="0" applyFont="0" applyFill="0" applyBorder="0" applyAlignment="0" applyProtection="0"/>
    <xf numFmtId="0" fontId="26" fillId="0" borderId="0"/>
    <xf numFmtId="0" fontId="26" fillId="0" borderId="0"/>
    <xf numFmtId="42" fontId="68" fillId="0" borderId="0" applyFont="0" applyFill="0" applyBorder="0" applyAlignment="0" applyProtection="0"/>
    <xf numFmtId="0" fontId="68" fillId="0" borderId="0" applyNumberFormat="0" applyFont="0" applyFill="0" applyBorder="0" applyAlignment="0" applyProtection="0"/>
    <xf numFmtId="43" fontId="21" fillId="0" borderId="0" applyFont="0" applyFill="0" applyBorder="0" applyAlignment="0" applyProtection="0"/>
    <xf numFmtId="0" fontId="31" fillId="0" borderId="0"/>
    <xf numFmtId="0" fontId="31" fillId="0" borderId="0"/>
    <xf numFmtId="0" fontId="26" fillId="0" borderId="0"/>
    <xf numFmtId="168" fontId="68" fillId="0" borderId="0" applyFont="0" applyFill="0" applyBorder="0" applyAlignment="0" applyProtection="0"/>
    <xf numFmtId="0" fontId="26" fillId="0" borderId="0"/>
    <xf numFmtId="0" fontId="26" fillId="0" borderId="0"/>
    <xf numFmtId="42" fontId="68" fillId="0" borderId="0" applyFont="0" applyFill="0" applyBorder="0" applyAlignment="0" applyProtection="0"/>
    <xf numFmtId="0" fontId="68" fillId="0" borderId="0" applyNumberFormat="0" applyFont="0" applyFill="0" applyBorder="0" applyAlignment="0" applyProtection="0"/>
    <xf numFmtId="43" fontId="21" fillId="0" borderId="0" applyFont="0" applyFill="0" applyBorder="0" applyAlignment="0" applyProtection="0"/>
    <xf numFmtId="0" fontId="31" fillId="0" borderId="0"/>
    <xf numFmtId="0" fontId="31" fillId="0" borderId="0"/>
    <xf numFmtId="0" fontId="31" fillId="0" borderId="0"/>
    <xf numFmtId="0" fontId="31" fillId="0" borderId="0"/>
    <xf numFmtId="0" fontId="31" fillId="0" borderId="0"/>
    <xf numFmtId="42" fontId="68" fillId="0" borderId="0" applyFont="0" applyFill="0" applyBorder="0" applyAlignment="0" applyProtection="0"/>
    <xf numFmtId="0" fontId="26" fillId="0" borderId="0"/>
    <xf numFmtId="0" fontId="31" fillId="0" borderId="0"/>
    <xf numFmtId="0" fontId="31" fillId="0" borderId="0"/>
    <xf numFmtId="0" fontId="31" fillId="0" borderId="0"/>
    <xf numFmtId="0" fontId="31" fillId="0" borderId="0"/>
    <xf numFmtId="0" fontId="31" fillId="0" borderId="0"/>
    <xf numFmtId="0" fontId="31" fillId="0" borderId="0"/>
    <xf numFmtId="0" fontId="26" fillId="0" borderId="0"/>
    <xf numFmtId="0" fontId="26" fillId="0" borderId="0"/>
    <xf numFmtId="0" fontId="31" fillId="0" borderId="0"/>
    <xf numFmtId="0" fontId="26" fillId="0" borderId="0"/>
    <xf numFmtId="0" fontId="26" fillId="0" borderId="0"/>
    <xf numFmtId="0" fontId="31" fillId="0" borderId="0"/>
    <xf numFmtId="0" fontId="31" fillId="0" borderId="0"/>
    <xf numFmtId="0" fontId="26" fillId="0" borderId="0"/>
    <xf numFmtId="0" fontId="26" fillId="0" borderId="0"/>
    <xf numFmtId="0" fontId="31" fillId="0" borderId="0"/>
    <xf numFmtId="0" fontId="31" fillId="0" borderId="0"/>
    <xf numFmtId="0" fontId="23" fillId="0" borderId="0" applyNumberFormat="0" applyFill="0" applyBorder="0" applyAlignment="0" applyProtection="0"/>
    <xf numFmtId="0" fontId="31" fillId="0" borderId="0"/>
    <xf numFmtId="0" fontId="26" fillId="0" borderId="0"/>
    <xf numFmtId="0" fontId="26" fillId="0" borderId="0"/>
    <xf numFmtId="0" fontId="26" fillId="0" borderId="0"/>
    <xf numFmtId="0" fontId="26" fillId="0" borderId="0"/>
    <xf numFmtId="0" fontId="31" fillId="0" borderId="0"/>
    <xf numFmtId="0" fontId="31" fillId="0" borderId="0"/>
    <xf numFmtId="0" fontId="189" fillId="99" borderId="12">
      <alignment horizontal="left" vertical="center"/>
    </xf>
    <xf numFmtId="0" fontId="26" fillId="0" borderId="0"/>
    <xf numFmtId="0" fontId="31" fillId="0" borderId="0"/>
    <xf numFmtId="0" fontId="31" fillId="0" borderId="0"/>
    <xf numFmtId="0" fontId="23" fillId="0" borderId="0" applyNumberFormat="0" applyFill="0" applyBorder="0" applyAlignment="0" applyProtection="0"/>
    <xf numFmtId="0" fontId="31" fillId="0" borderId="0"/>
    <xf numFmtId="0" fontId="31" fillId="0" borderId="0"/>
    <xf numFmtId="0" fontId="31" fillId="0" borderId="0"/>
    <xf numFmtId="0" fontId="31" fillId="0" borderId="0"/>
    <xf numFmtId="0" fontId="26" fillId="0" borderId="0"/>
    <xf numFmtId="0" fontId="26" fillId="0" borderId="0"/>
    <xf numFmtId="0" fontId="31" fillId="0" borderId="0"/>
    <xf numFmtId="0" fontId="31" fillId="0" borderId="0"/>
    <xf numFmtId="0" fontId="26" fillId="0" borderId="0"/>
    <xf numFmtId="0" fontId="26" fillId="0" borderId="0"/>
    <xf numFmtId="0" fontId="31" fillId="0" borderId="0"/>
    <xf numFmtId="0" fontId="26" fillId="0" borderId="0"/>
    <xf numFmtId="0" fontId="26" fillId="0" borderId="0"/>
    <xf numFmtId="0" fontId="26" fillId="0" borderId="0"/>
    <xf numFmtId="0" fontId="26" fillId="0" borderId="0"/>
    <xf numFmtId="0" fontId="26" fillId="0" borderId="0"/>
    <xf numFmtId="0" fontId="26" fillId="0" borderId="0"/>
    <xf numFmtId="0" fontId="21" fillId="0" borderId="0"/>
    <xf numFmtId="0" fontId="26" fillId="0" borderId="0"/>
    <xf numFmtId="0" fontId="31" fillId="0" borderId="0"/>
    <xf numFmtId="0" fontId="31" fillId="0" borderId="0"/>
    <xf numFmtId="168" fontId="68" fillId="0" borderId="0" applyFont="0" applyFill="0" applyBorder="0" applyAlignment="0" applyProtection="0"/>
    <xf numFmtId="43" fontId="26" fillId="0" borderId="0" applyFont="0" applyFill="0" applyBorder="0" applyAlignment="0" applyProtection="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1" fillId="0" borderId="0"/>
    <xf numFmtId="0" fontId="31" fillId="0" borderId="0"/>
    <xf numFmtId="0" fontId="31" fillId="0" borderId="0"/>
    <xf numFmtId="0" fontId="23" fillId="0" borderId="0" applyNumberFormat="0" applyFill="0" applyBorder="0" applyAlignment="0" applyProtection="0"/>
    <xf numFmtId="0" fontId="31" fillId="0" borderId="0"/>
    <xf numFmtId="0" fontId="31" fillId="0" borderId="0"/>
    <xf numFmtId="0" fontId="31" fillId="0" borderId="0"/>
    <xf numFmtId="0" fontId="31" fillId="0" borderId="0"/>
    <xf numFmtId="168" fontId="26" fillId="0" borderId="0" applyFont="0" applyFill="0" applyBorder="0" applyAlignment="0" applyProtection="0"/>
    <xf numFmtId="0" fontId="31" fillId="0" borderId="0"/>
    <xf numFmtId="0" fontId="31" fillId="0" borderId="0"/>
    <xf numFmtId="0" fontId="26" fillId="0" borderId="0"/>
    <xf numFmtId="0" fontId="26" fillId="0" borderId="0"/>
    <xf numFmtId="0" fontId="26" fillId="0" borderId="0"/>
    <xf numFmtId="0" fontId="26" fillId="0" borderId="0"/>
    <xf numFmtId="0" fontId="31" fillId="0" borderId="0"/>
    <xf numFmtId="0" fontId="26" fillId="0" borderId="0"/>
    <xf numFmtId="0" fontId="26" fillId="0" borderId="0"/>
    <xf numFmtId="0" fontId="26" fillId="0" borderId="0"/>
    <xf numFmtId="0" fontId="26" fillId="0" borderId="0"/>
    <xf numFmtId="0" fontId="31" fillId="0" borderId="0"/>
    <xf numFmtId="0" fontId="31" fillId="0" borderId="0"/>
    <xf numFmtId="0" fontId="31" fillId="0" borderId="0"/>
    <xf numFmtId="0" fontId="31" fillId="0" borderId="0"/>
    <xf numFmtId="0" fontId="31" fillId="0" borderId="0"/>
    <xf numFmtId="0" fontId="26" fillId="0" borderId="0"/>
    <xf numFmtId="0" fontId="26" fillId="0" borderId="0"/>
    <xf numFmtId="0" fontId="31" fillId="0" borderId="0"/>
    <xf numFmtId="0" fontId="31" fillId="0" borderId="0"/>
    <xf numFmtId="14" fontId="26" fillId="0" borderId="0" applyProtection="0">
      <alignment vertical="center"/>
    </xf>
    <xf numFmtId="0" fontId="26" fillId="0" borderId="0"/>
    <xf numFmtId="0" fontId="26" fillId="0" borderId="0"/>
    <xf numFmtId="0" fontId="26" fillId="0" borderId="0"/>
    <xf numFmtId="0" fontId="26" fillId="0" borderId="0"/>
    <xf numFmtId="0" fontId="31" fillId="0" borderId="0"/>
    <xf numFmtId="0" fontId="31" fillId="0" borderId="0"/>
    <xf numFmtId="42" fontId="68" fillId="0" borderId="0" applyFont="0" applyFill="0" applyBorder="0" applyAlignment="0" applyProtection="0"/>
    <xf numFmtId="0" fontId="31" fillId="0" borderId="0"/>
    <xf numFmtId="0" fontId="31" fillId="0" borderId="0"/>
    <xf numFmtId="0" fontId="26" fillId="0" borderId="0"/>
    <xf numFmtId="0" fontId="26" fillId="0" borderId="0"/>
    <xf numFmtId="0" fontId="26" fillId="0" borderId="0"/>
    <xf numFmtId="0" fontId="26" fillId="0" borderId="0"/>
    <xf numFmtId="0" fontId="26" fillId="0" borderId="0"/>
    <xf numFmtId="0" fontId="26" fillId="0" borderId="0"/>
    <xf numFmtId="0" fontId="31" fillId="0" borderId="0"/>
    <xf numFmtId="0" fontId="31" fillId="0" borderId="0"/>
    <xf numFmtId="0" fontId="31" fillId="0" borderId="0"/>
    <xf numFmtId="0" fontId="31" fillId="0" borderId="0"/>
    <xf numFmtId="42" fontId="68" fillId="0" borderId="0" applyFont="0" applyFill="0" applyBorder="0" applyAlignment="0" applyProtection="0"/>
    <xf numFmtId="0" fontId="31" fillId="0" borderId="0"/>
    <xf numFmtId="0" fontId="31" fillId="0" borderId="0"/>
    <xf numFmtId="0" fontId="26" fillId="0" borderId="0"/>
    <xf numFmtId="0" fontId="26" fillId="0" borderId="0"/>
    <xf numFmtId="0" fontId="31" fillId="0" borderId="0"/>
    <xf numFmtId="0" fontId="31" fillId="0" borderId="0"/>
    <xf numFmtId="42" fontId="68" fillId="0" borderId="0" applyFont="0" applyFill="0" applyBorder="0" applyAlignment="0" applyProtection="0"/>
    <xf numFmtId="0" fontId="31" fillId="0" borderId="0"/>
    <xf numFmtId="0" fontId="31" fillId="0" borderId="0"/>
    <xf numFmtId="0" fontId="26" fillId="0" borderId="0"/>
    <xf numFmtId="0" fontId="26" fillId="0" borderId="0"/>
    <xf numFmtId="0" fontId="26" fillId="0" borderId="0"/>
    <xf numFmtId="0" fontId="26" fillId="0" borderId="0"/>
    <xf numFmtId="0" fontId="31" fillId="0" borderId="0"/>
    <xf numFmtId="0" fontId="31" fillId="0" borderId="0"/>
    <xf numFmtId="0" fontId="31" fillId="0" borderId="0"/>
    <xf numFmtId="42" fontId="68" fillId="0" borderId="0" applyFont="0" applyFill="0" applyBorder="0" applyAlignment="0" applyProtection="0"/>
    <xf numFmtId="0" fontId="31" fillId="0" borderId="0"/>
    <xf numFmtId="0" fontId="31" fillId="0" borderId="0"/>
    <xf numFmtId="0" fontId="31" fillId="0" borderId="0"/>
    <xf numFmtId="0" fontId="31" fillId="0" borderId="0"/>
    <xf numFmtId="0" fontId="31" fillId="0" borderId="0"/>
    <xf numFmtId="0" fontId="26" fillId="0" borderId="0"/>
    <xf numFmtId="0" fontId="26" fillId="0" borderId="0"/>
    <xf numFmtId="0" fontId="26" fillId="0" borderId="0"/>
    <xf numFmtId="0" fontId="31" fillId="0" borderId="0"/>
    <xf numFmtId="0" fontId="31" fillId="0" borderId="0"/>
    <xf numFmtId="0" fontId="31" fillId="0" borderId="0"/>
    <xf numFmtId="0" fontId="26" fillId="0" borderId="0"/>
    <xf numFmtId="0" fontId="26" fillId="0" borderId="0"/>
    <xf numFmtId="0" fontId="26" fillId="0" borderId="0"/>
    <xf numFmtId="0" fontId="26" fillId="0" borderId="0"/>
    <xf numFmtId="0" fontId="26" fillId="0" borderId="0"/>
    <xf numFmtId="0" fontId="26" fillId="0" borderId="0"/>
    <xf numFmtId="0" fontId="31" fillId="0" borderId="0"/>
    <xf numFmtId="42" fontId="68" fillId="0" borderId="0" applyFont="0" applyFill="0" applyBorder="0" applyAlignment="0" applyProtection="0"/>
    <xf numFmtId="0" fontId="31" fillId="0" borderId="0"/>
    <xf numFmtId="0" fontId="31" fillId="0" borderId="0"/>
    <xf numFmtId="0" fontId="26" fillId="0" borderId="0"/>
    <xf numFmtId="0" fontId="26" fillId="0" borderId="0"/>
    <xf numFmtId="0" fontId="31" fillId="0" borderId="0"/>
    <xf numFmtId="42" fontId="68" fillId="0" borderId="0" applyFont="0" applyFill="0" applyBorder="0" applyAlignment="0" applyProtection="0"/>
    <xf numFmtId="0" fontId="31" fillId="0" borderId="0"/>
    <xf numFmtId="0" fontId="31" fillId="0" borderId="0"/>
    <xf numFmtId="0" fontId="26" fillId="0" borderId="0"/>
    <xf numFmtId="0" fontId="31" fillId="0" borderId="0"/>
    <xf numFmtId="0" fontId="26" fillId="0" borderId="0"/>
    <xf numFmtId="0" fontId="31" fillId="0" borderId="0"/>
    <xf numFmtId="0" fontId="31" fillId="0" borderId="0"/>
    <xf numFmtId="168" fontId="68" fillId="0" borderId="0" applyFont="0" applyFill="0" applyBorder="0" applyAlignment="0" applyProtection="0"/>
    <xf numFmtId="43" fontId="68" fillId="0" borderId="0" applyFont="0" applyFill="0" applyBorder="0" applyAlignment="0" applyProtection="0"/>
    <xf numFmtId="0" fontId="26" fillId="0" borderId="0"/>
    <xf numFmtId="0" fontId="26" fillId="0" borderId="0"/>
    <xf numFmtId="0" fontId="31" fillId="0" borderId="0"/>
    <xf numFmtId="0" fontId="31" fillId="0" borderId="0"/>
    <xf numFmtId="0" fontId="31" fillId="0" borderId="0"/>
    <xf numFmtId="0" fontId="26" fillId="0" borderId="0"/>
    <xf numFmtId="0" fontId="26" fillId="0" borderId="0"/>
    <xf numFmtId="0" fontId="26" fillId="0" borderId="0"/>
    <xf numFmtId="0" fontId="26" fillId="0" borderId="0"/>
    <xf numFmtId="0" fontId="31" fillId="0" borderId="0"/>
    <xf numFmtId="0" fontId="68" fillId="0" borderId="0" applyNumberFormat="0" applyFont="0" applyFill="0" applyBorder="0" applyAlignment="0" applyProtection="0"/>
    <xf numFmtId="168" fontId="21" fillId="0" borderId="0" applyFont="0" applyFill="0" applyBorder="0" applyAlignment="0" applyProtection="0"/>
    <xf numFmtId="0" fontId="31" fillId="0" borderId="0"/>
    <xf numFmtId="0" fontId="31" fillId="0" borderId="0"/>
    <xf numFmtId="0" fontId="26" fillId="0" borderId="0"/>
    <xf numFmtId="0" fontId="26" fillId="0" borderId="0"/>
    <xf numFmtId="0" fontId="26" fillId="0" borderId="0"/>
    <xf numFmtId="168" fontId="21" fillId="0" borderId="0" applyFont="0" applyFill="0" applyBorder="0" applyAlignment="0" applyProtection="0"/>
    <xf numFmtId="0" fontId="31" fillId="0" borderId="0"/>
    <xf numFmtId="0" fontId="26" fillId="0" borderId="0"/>
    <xf numFmtId="0" fontId="31" fillId="0" borderId="0"/>
    <xf numFmtId="0" fontId="31" fillId="0" borderId="0"/>
    <xf numFmtId="0" fontId="31" fillId="0" borderId="0"/>
    <xf numFmtId="0" fontId="31" fillId="0" borderId="0"/>
    <xf numFmtId="168" fontId="68" fillId="0" borderId="0" applyFont="0" applyFill="0" applyBorder="0" applyAlignment="0" applyProtection="0"/>
    <xf numFmtId="43" fontId="21" fillId="0" borderId="0" applyFont="0" applyFill="0" applyBorder="0" applyAlignment="0" applyProtection="0"/>
    <xf numFmtId="0" fontId="31" fillId="0" borderId="0"/>
    <xf numFmtId="0" fontId="31" fillId="0" borderId="0"/>
    <xf numFmtId="0" fontId="26" fillId="0" borderId="0"/>
    <xf numFmtId="0" fontId="31" fillId="0" borderId="0"/>
    <xf numFmtId="168" fontId="68" fillId="0" borderId="0" applyFont="0" applyFill="0" applyBorder="0" applyAlignment="0" applyProtection="0"/>
    <xf numFmtId="168" fontId="21" fillId="0" borderId="0" applyFont="0" applyFill="0" applyBorder="0" applyAlignment="0" applyProtection="0"/>
    <xf numFmtId="0" fontId="26" fillId="0" borderId="0"/>
    <xf numFmtId="0" fontId="68" fillId="0" borderId="0" applyNumberFormat="0" applyFont="0" applyFill="0" applyBorder="0" applyAlignment="0" applyProtection="0"/>
    <xf numFmtId="168" fontId="21" fillId="0" borderId="0" applyFont="0" applyFill="0" applyBorder="0" applyAlignment="0" applyProtection="0"/>
    <xf numFmtId="0" fontId="31" fillId="0" borderId="0"/>
    <xf numFmtId="0" fontId="31" fillId="0" borderId="0"/>
    <xf numFmtId="168" fontId="68" fillId="0" borderId="0" applyFont="0" applyFill="0" applyBorder="0" applyAlignment="0" applyProtection="0"/>
    <xf numFmtId="0" fontId="26" fillId="0" borderId="0"/>
    <xf numFmtId="0" fontId="31" fillId="0" borderId="0"/>
    <xf numFmtId="0" fontId="31" fillId="0" borderId="0"/>
    <xf numFmtId="0" fontId="26" fillId="0" borderId="0"/>
    <xf numFmtId="0" fontId="26" fillId="0" borderId="0"/>
    <xf numFmtId="0" fontId="26" fillId="0" borderId="0"/>
    <xf numFmtId="0" fontId="26" fillId="0" borderId="0"/>
    <xf numFmtId="0" fontId="31" fillId="0" borderId="0"/>
    <xf numFmtId="0" fontId="31" fillId="0" borderId="0"/>
    <xf numFmtId="0" fontId="31" fillId="0" borderId="0"/>
    <xf numFmtId="0" fontId="26" fillId="0" borderId="0"/>
    <xf numFmtId="0" fontId="31" fillId="0" borderId="0"/>
    <xf numFmtId="0" fontId="31" fillId="0" borderId="0"/>
    <xf numFmtId="0" fontId="26" fillId="0" borderId="0"/>
    <xf numFmtId="0" fontId="26" fillId="0" borderId="0"/>
    <xf numFmtId="0" fontId="31" fillId="0" borderId="0"/>
    <xf numFmtId="0" fontId="31" fillId="0" borderId="0"/>
    <xf numFmtId="0" fontId="26" fillId="0" borderId="0"/>
    <xf numFmtId="0" fontId="26" fillId="0" borderId="0"/>
    <xf numFmtId="0" fontId="31" fillId="0" borderId="0"/>
    <xf numFmtId="0" fontId="26" fillId="0" borderId="0"/>
    <xf numFmtId="0" fontId="31"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31" fillId="0" borderId="0"/>
    <xf numFmtId="0" fontId="31" fillId="0" borderId="0"/>
    <xf numFmtId="0" fontId="31" fillId="0" borderId="0"/>
    <xf numFmtId="0" fontId="26" fillId="0" borderId="0"/>
    <xf numFmtId="0" fontId="31" fillId="0" borderId="0"/>
    <xf numFmtId="0" fontId="26" fillId="0" borderId="0"/>
    <xf numFmtId="0" fontId="26" fillId="0" borderId="0"/>
    <xf numFmtId="0" fontId="26" fillId="0" borderId="0"/>
    <xf numFmtId="168" fontId="68" fillId="0" borderId="0" applyFont="0" applyFill="0" applyBorder="0" applyAlignment="0" applyProtection="0"/>
    <xf numFmtId="43" fontId="92" fillId="0" borderId="0" applyFont="0" applyFill="0" applyBorder="0" applyAlignment="0" applyProtection="0"/>
    <xf numFmtId="0" fontId="26"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184" fontId="72" fillId="27" borderId="0" applyNumberFormat="0" applyBorder="0" applyAlignment="0" applyProtection="0"/>
    <xf numFmtId="42" fontId="68" fillId="0" borderId="0" applyFont="0" applyFill="0" applyBorder="0" applyAlignment="0" applyProtection="0"/>
    <xf numFmtId="168" fontId="21" fillId="0" borderId="0" applyFont="0" applyFill="0" applyBorder="0" applyAlignment="0" applyProtection="0"/>
    <xf numFmtId="0" fontId="26" fillId="0" borderId="0"/>
    <xf numFmtId="0" fontId="31" fillId="0" borderId="0"/>
    <xf numFmtId="0" fontId="31" fillId="0" borderId="0"/>
    <xf numFmtId="42" fontId="68" fillId="0" borderId="0" applyFont="0" applyFill="0" applyBorder="0" applyAlignment="0" applyProtection="0"/>
    <xf numFmtId="0" fontId="26" fillId="0" borderId="0"/>
    <xf numFmtId="0" fontId="31" fillId="0" borderId="0"/>
    <xf numFmtId="0" fontId="26" fillId="0" borderId="0"/>
    <xf numFmtId="0" fontId="136" fillId="63" borderId="0" applyNumberFormat="0" applyBorder="0" applyAlignment="0" applyProtection="0"/>
    <xf numFmtId="0" fontId="26" fillId="0" borderId="0"/>
    <xf numFmtId="0" fontId="31" fillId="0" borderId="0"/>
    <xf numFmtId="0" fontId="31" fillId="0" borderId="0"/>
    <xf numFmtId="0" fontId="26" fillId="0" borderId="0"/>
    <xf numFmtId="0" fontId="31" fillId="0" borderId="0"/>
    <xf numFmtId="0" fontId="26" fillId="0" borderId="0"/>
    <xf numFmtId="0" fontId="31" fillId="0" borderId="0"/>
    <xf numFmtId="0" fontId="31" fillId="0" borderId="0"/>
    <xf numFmtId="0" fontId="31" fillId="0" borderId="0"/>
    <xf numFmtId="0" fontId="31" fillId="0" borderId="0"/>
    <xf numFmtId="0" fontId="26" fillId="0" borderId="0"/>
    <xf numFmtId="0" fontId="31" fillId="0" borderId="0"/>
    <xf numFmtId="0" fontId="26" fillId="0" borderId="0"/>
    <xf numFmtId="0" fontId="31" fillId="0" borderId="0"/>
    <xf numFmtId="0" fontId="31" fillId="0" borderId="0"/>
    <xf numFmtId="0" fontId="26" fillId="0" borderId="0"/>
    <xf numFmtId="0" fontId="31" fillId="0" borderId="0"/>
    <xf numFmtId="0" fontId="31" fillId="0" borderId="0"/>
    <xf numFmtId="0" fontId="26" fillId="0" borderId="0"/>
    <xf numFmtId="0" fontId="31" fillId="0" borderId="0"/>
    <xf numFmtId="0" fontId="31" fillId="0" borderId="0"/>
    <xf numFmtId="0" fontId="26" fillId="0" borderId="0"/>
    <xf numFmtId="0" fontId="31" fillId="0" borderId="0"/>
    <xf numFmtId="0" fontId="31" fillId="0" borderId="0"/>
    <xf numFmtId="0" fontId="31" fillId="0" borderId="0"/>
    <xf numFmtId="0" fontId="31" fillId="0" borderId="0"/>
    <xf numFmtId="0" fontId="26" fillId="0" borderId="0"/>
    <xf numFmtId="0" fontId="26" fillId="0" borderId="0"/>
    <xf numFmtId="0" fontId="31" fillId="0" borderId="0"/>
    <xf numFmtId="0" fontId="31" fillId="0" borderId="0"/>
    <xf numFmtId="0" fontId="31" fillId="0" borderId="0"/>
    <xf numFmtId="0" fontId="26" fillId="0" borderId="0"/>
    <xf numFmtId="0" fontId="26" fillId="0" borderId="0"/>
    <xf numFmtId="0" fontId="26" fillId="0" borderId="0"/>
    <xf numFmtId="0" fontId="26" fillId="0" borderId="0"/>
    <xf numFmtId="0" fontId="31" fillId="0" borderId="0"/>
    <xf numFmtId="0" fontId="26" fillId="0" borderId="0"/>
    <xf numFmtId="0" fontId="31" fillId="0" borderId="0"/>
    <xf numFmtId="0" fontId="31" fillId="0" borderId="0"/>
    <xf numFmtId="0" fontId="31" fillId="0" borderId="0"/>
    <xf numFmtId="42" fontId="68" fillId="0" borderId="0" applyFont="0" applyFill="0" applyBorder="0" applyAlignment="0" applyProtection="0"/>
    <xf numFmtId="0" fontId="31" fillId="0" borderId="0"/>
    <xf numFmtId="0" fontId="31" fillId="0" borderId="0"/>
    <xf numFmtId="0" fontId="31" fillId="0" borderId="0"/>
    <xf numFmtId="0" fontId="26" fillId="0" borderId="0"/>
    <xf numFmtId="0" fontId="26" fillId="0" borderId="0"/>
    <xf numFmtId="42" fontId="26" fillId="0" borderId="0" applyFont="0" applyFill="0" applyBorder="0" applyAlignment="0" applyProtection="0"/>
    <xf numFmtId="0" fontId="31" fillId="0" borderId="0"/>
    <xf numFmtId="0" fontId="31" fillId="0" borderId="0"/>
    <xf numFmtId="0" fontId="26" fillId="0" borderId="0"/>
    <xf numFmtId="0" fontId="26" fillId="0" borderId="0"/>
    <xf numFmtId="0" fontId="31" fillId="0" borderId="0"/>
    <xf numFmtId="0" fontId="31" fillId="0" borderId="0"/>
    <xf numFmtId="0" fontId="31" fillId="0" borderId="0"/>
    <xf numFmtId="0" fontId="31" fillId="0" borderId="0"/>
    <xf numFmtId="42" fontId="68" fillId="0" borderId="0" applyFont="0" applyFill="0" applyBorder="0" applyAlignment="0" applyProtection="0"/>
    <xf numFmtId="0" fontId="31" fillId="0" borderId="0"/>
    <xf numFmtId="0" fontId="26" fillId="0" borderId="0"/>
    <xf numFmtId="0" fontId="26" fillId="0" borderId="0"/>
    <xf numFmtId="0" fontId="31" fillId="0" borderId="0"/>
    <xf numFmtId="0" fontId="31" fillId="0" borderId="0"/>
    <xf numFmtId="0" fontId="31" fillId="0" borderId="0"/>
    <xf numFmtId="180" fontId="81" fillId="0" borderId="0"/>
    <xf numFmtId="0" fontId="26" fillId="0" borderId="0"/>
    <xf numFmtId="0" fontId="26" fillId="0" borderId="0"/>
    <xf numFmtId="0" fontId="26" fillId="0" borderId="0"/>
    <xf numFmtId="0" fontId="26" fillId="0" borderId="0"/>
    <xf numFmtId="0" fontId="31" fillId="0" borderId="0"/>
    <xf numFmtId="0" fontId="31" fillId="0" borderId="0"/>
    <xf numFmtId="0" fontId="31" fillId="0" borderId="0"/>
    <xf numFmtId="0" fontId="31" fillId="0" borderId="0"/>
    <xf numFmtId="0" fontId="26" fillId="0" borderId="0"/>
    <xf numFmtId="0" fontId="31" fillId="0" borderId="0"/>
    <xf numFmtId="0" fontId="31" fillId="0" borderId="0"/>
    <xf numFmtId="0" fontId="26" fillId="0" borderId="0"/>
    <xf numFmtId="0" fontId="26" fillId="0" borderId="0"/>
    <xf numFmtId="0" fontId="26" fillId="0" borderId="0"/>
    <xf numFmtId="0" fontId="26" fillId="0" borderId="0"/>
    <xf numFmtId="0" fontId="26" fillId="0" borderId="0"/>
    <xf numFmtId="0" fontId="31" fillId="0" borderId="0"/>
    <xf numFmtId="0" fontId="31"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31" fillId="0" borderId="0"/>
    <xf numFmtId="170" fontId="81" fillId="0" borderId="0"/>
    <xf numFmtId="0" fontId="31" fillId="0" borderId="0"/>
    <xf numFmtId="0" fontId="31" fillId="0" borderId="0"/>
    <xf numFmtId="168" fontId="26" fillId="0" borderId="0" applyFont="0" applyFill="0" applyBorder="0" applyAlignment="0" applyProtection="0"/>
    <xf numFmtId="0" fontId="26" fillId="0" borderId="0"/>
    <xf numFmtId="0" fontId="31" fillId="0" borderId="0"/>
    <xf numFmtId="0" fontId="31" fillId="0" borderId="0"/>
    <xf numFmtId="0" fontId="31" fillId="0" borderId="0"/>
    <xf numFmtId="0" fontId="31" fillId="0" borderId="0"/>
    <xf numFmtId="0" fontId="26" fillId="0" borderId="0"/>
    <xf numFmtId="0" fontId="26" fillId="0" borderId="0"/>
    <xf numFmtId="0" fontId="26" fillId="0" borderId="0"/>
    <xf numFmtId="0" fontId="31" fillId="0" borderId="0"/>
    <xf numFmtId="0" fontId="31" fillId="0" borderId="0"/>
    <xf numFmtId="0" fontId="26" fillId="0" borderId="0"/>
    <xf numFmtId="0" fontId="26" fillId="0" borderId="0"/>
    <xf numFmtId="0" fontId="26" fillId="0" borderId="0"/>
    <xf numFmtId="0" fontId="31" fillId="0" borderId="0"/>
    <xf numFmtId="0" fontId="26" fillId="0" borderId="0"/>
    <xf numFmtId="0" fontId="26" fillId="0" borderId="0"/>
    <xf numFmtId="0" fontId="26" fillId="0" borderId="0"/>
    <xf numFmtId="0" fontId="31" fillId="0" borderId="0"/>
    <xf numFmtId="0" fontId="31" fillId="0" borderId="0"/>
    <xf numFmtId="0" fontId="26" fillId="0" borderId="0"/>
    <xf numFmtId="0" fontId="26" fillId="0" borderId="0"/>
    <xf numFmtId="0" fontId="31" fillId="0" borderId="0"/>
    <xf numFmtId="0" fontId="31" fillId="0" borderId="0"/>
    <xf numFmtId="0" fontId="31" fillId="0" borderId="0"/>
    <xf numFmtId="0" fontId="31" fillId="0" borderId="0"/>
    <xf numFmtId="43" fontId="68" fillId="0" borderId="0" applyFont="0" applyFill="0" applyBorder="0" applyAlignment="0" applyProtection="0"/>
    <xf numFmtId="0" fontId="21" fillId="0" borderId="0"/>
    <xf numFmtId="0" fontId="26" fillId="0" borderId="0"/>
    <xf numFmtId="0" fontId="26" fillId="0" borderId="0"/>
    <xf numFmtId="0" fontId="26" fillId="0" borderId="0"/>
    <xf numFmtId="0" fontId="68" fillId="0" borderId="0" applyNumberFormat="0" applyFont="0" applyFill="0" applyBorder="0" applyAlignment="0" applyProtection="0"/>
    <xf numFmtId="0" fontId="31" fillId="0" borderId="0"/>
    <xf numFmtId="0" fontId="31" fillId="0" borderId="0"/>
    <xf numFmtId="43" fontId="68" fillId="0" borderId="0" applyFont="0" applyFill="0" applyBorder="0" applyAlignment="0" applyProtection="0"/>
    <xf numFmtId="0" fontId="26" fillId="0" borderId="0"/>
    <xf numFmtId="0" fontId="26" fillId="0" borderId="0"/>
    <xf numFmtId="0" fontId="26" fillId="0" borderId="0"/>
    <xf numFmtId="0" fontId="68" fillId="0" borderId="0" applyNumberFormat="0" applyFont="0" applyFill="0" applyBorder="0" applyAlignment="0" applyProtection="0"/>
    <xf numFmtId="0" fontId="26" fillId="0" borderId="0"/>
    <xf numFmtId="0" fontId="26" fillId="0" borderId="0"/>
    <xf numFmtId="0" fontId="68" fillId="0" borderId="0" applyNumberFormat="0" applyFont="0" applyFill="0" applyBorder="0" applyAlignment="0" applyProtection="0"/>
    <xf numFmtId="0" fontId="31" fillId="0" borderId="0"/>
    <xf numFmtId="0" fontId="31" fillId="0" borderId="0"/>
    <xf numFmtId="0" fontId="26" fillId="0" borderId="0"/>
    <xf numFmtId="0" fontId="31" fillId="0" borderId="0"/>
    <xf numFmtId="0" fontId="31" fillId="0" borderId="0"/>
    <xf numFmtId="0" fontId="26" fillId="0" borderId="0"/>
    <xf numFmtId="0" fontId="26" fillId="0" borderId="0"/>
    <xf numFmtId="0" fontId="31" fillId="0" borderId="0"/>
    <xf numFmtId="0" fontId="31" fillId="0" borderId="0"/>
    <xf numFmtId="0" fontId="26" fillId="0" borderId="0"/>
    <xf numFmtId="0" fontId="26" fillId="0" borderId="0"/>
    <xf numFmtId="0" fontId="31" fillId="0" borderId="0"/>
    <xf numFmtId="0" fontId="31" fillId="0" borderId="0"/>
    <xf numFmtId="0" fontId="31" fillId="0" borderId="0"/>
    <xf numFmtId="0" fontId="31" fillId="0" borderId="0"/>
    <xf numFmtId="0" fontId="26" fillId="0" borderId="0"/>
    <xf numFmtId="0" fontId="31" fillId="0" borderId="0"/>
    <xf numFmtId="0" fontId="26" fillId="0" borderId="0"/>
    <xf numFmtId="0" fontId="26" fillId="0" borderId="0"/>
    <xf numFmtId="0" fontId="26" fillId="0" borderId="0"/>
    <xf numFmtId="0" fontId="85" fillId="76" borderId="0" applyNumberFormat="0" applyBorder="0" applyAlignment="0" applyProtection="0"/>
    <xf numFmtId="0" fontId="26" fillId="0" borderId="0"/>
    <xf numFmtId="0" fontId="26" fillId="0" borderId="0"/>
    <xf numFmtId="0" fontId="26" fillId="0" borderId="0"/>
    <xf numFmtId="0" fontId="26"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26" fillId="0" borderId="0"/>
    <xf numFmtId="0" fontId="26" fillId="0" borderId="0"/>
    <xf numFmtId="0" fontId="26" fillId="0" borderId="0"/>
    <xf numFmtId="0" fontId="31" fillId="0" borderId="0"/>
    <xf numFmtId="0" fontId="26" fillId="0" borderId="0"/>
    <xf numFmtId="0" fontId="31" fillId="0" borderId="0"/>
    <xf numFmtId="0" fontId="31" fillId="0" borderId="0"/>
    <xf numFmtId="0" fontId="26" fillId="0" borderId="0"/>
    <xf numFmtId="0" fontId="26" fillId="0" borderId="0"/>
    <xf numFmtId="0" fontId="26" fillId="0" borderId="0"/>
    <xf numFmtId="0" fontId="26" fillId="0" borderId="0"/>
    <xf numFmtId="0" fontId="26" fillId="0" borderId="0"/>
    <xf numFmtId="0" fontId="26" fillId="0" borderId="0"/>
    <xf numFmtId="0" fontId="31" fillId="0" borderId="0"/>
    <xf numFmtId="0" fontId="31" fillId="0" borderId="0"/>
    <xf numFmtId="0" fontId="31" fillId="0" borderId="0"/>
    <xf numFmtId="0" fontId="31" fillId="0" borderId="0"/>
    <xf numFmtId="0" fontId="26" fillId="0" borderId="0"/>
    <xf numFmtId="0" fontId="26" fillId="0" borderId="0"/>
    <xf numFmtId="0" fontId="26" fillId="0" borderId="0"/>
    <xf numFmtId="0" fontId="31" fillId="0" borderId="0"/>
    <xf numFmtId="0" fontId="31" fillId="0" borderId="0"/>
    <xf numFmtId="0" fontId="26" fillId="0" borderId="0"/>
    <xf numFmtId="0" fontId="26" fillId="0" borderId="0"/>
    <xf numFmtId="0" fontId="26" fillId="0" borderId="0"/>
    <xf numFmtId="0" fontId="26" fillId="0" borderId="0"/>
    <xf numFmtId="0" fontId="26"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26" fillId="0" borderId="0"/>
    <xf numFmtId="0" fontId="26" fillId="0" borderId="0"/>
    <xf numFmtId="0" fontId="26" fillId="0" borderId="0"/>
    <xf numFmtId="0" fontId="31" fillId="0" borderId="0"/>
    <xf numFmtId="0" fontId="31" fillId="0" borderId="0"/>
    <xf numFmtId="0" fontId="31" fillId="0" borderId="0"/>
    <xf numFmtId="0" fontId="31" fillId="0" borderId="0"/>
    <xf numFmtId="0" fontId="26" fillId="0" borderId="0"/>
    <xf numFmtId="0" fontId="26" fillId="0" borderId="0"/>
    <xf numFmtId="0" fontId="26" fillId="0" borderId="0"/>
    <xf numFmtId="43" fontId="26" fillId="0" borderId="0" applyFont="0" applyFill="0" applyBorder="0" applyAlignment="0" applyProtection="0"/>
    <xf numFmtId="0" fontId="26" fillId="0" borderId="0"/>
    <xf numFmtId="0" fontId="26" fillId="0" borderId="0"/>
    <xf numFmtId="0" fontId="26" fillId="0" borderId="0"/>
    <xf numFmtId="42" fontId="68" fillId="0" borderId="0" applyFont="0" applyFill="0" applyBorder="0" applyAlignment="0" applyProtection="0"/>
    <xf numFmtId="0" fontId="31" fillId="0" borderId="0"/>
    <xf numFmtId="0" fontId="31" fillId="0" borderId="0"/>
    <xf numFmtId="0" fontId="31" fillId="0" borderId="0"/>
    <xf numFmtId="0" fontId="31" fillId="0" borderId="0"/>
    <xf numFmtId="0" fontId="31" fillId="0" borderId="0"/>
    <xf numFmtId="0" fontId="31" fillId="0" borderId="0"/>
    <xf numFmtId="42" fontId="68" fillId="0" borderId="0" applyFont="0" applyFill="0" applyBorder="0" applyAlignment="0" applyProtection="0"/>
    <xf numFmtId="0" fontId="31" fillId="0" borderId="0"/>
    <xf numFmtId="0" fontId="26" fillId="0" borderId="0"/>
    <xf numFmtId="0" fontId="26" fillId="0" borderId="0"/>
    <xf numFmtId="42" fontId="68" fillId="0" borderId="0" applyFont="0" applyFill="0" applyBorder="0" applyAlignment="0" applyProtection="0"/>
    <xf numFmtId="0" fontId="26" fillId="0" borderId="0"/>
    <xf numFmtId="0" fontId="31" fillId="0" borderId="0"/>
    <xf numFmtId="0" fontId="31" fillId="0" borderId="0"/>
    <xf numFmtId="42" fontId="68" fillId="0" borderId="0" applyFont="0" applyFill="0" applyBorder="0" applyAlignment="0" applyProtection="0"/>
    <xf numFmtId="0" fontId="26" fillId="0" borderId="0"/>
    <xf numFmtId="0" fontId="26" fillId="0" borderId="0"/>
    <xf numFmtId="42" fontId="68" fillId="0" borderId="0" applyFont="0" applyFill="0" applyBorder="0" applyAlignment="0" applyProtection="0"/>
    <xf numFmtId="0" fontId="26" fillId="0" borderId="0"/>
    <xf numFmtId="0" fontId="26" fillId="0" borderId="0"/>
    <xf numFmtId="0" fontId="26" fillId="0" borderId="0"/>
    <xf numFmtId="42" fontId="68" fillId="0" borderId="0" applyFont="0" applyFill="0" applyBorder="0" applyAlignment="0" applyProtection="0"/>
    <xf numFmtId="0" fontId="26" fillId="0" borderId="0"/>
    <xf numFmtId="168" fontId="68" fillId="0" borderId="0" applyFont="0" applyFill="0" applyBorder="0" applyAlignment="0" applyProtection="0"/>
    <xf numFmtId="0" fontId="23" fillId="0" borderId="0" applyNumberFormat="0" applyFill="0" applyBorder="0" applyAlignment="0" applyProtection="0"/>
    <xf numFmtId="0" fontId="31" fillId="0" borderId="0"/>
    <xf numFmtId="0" fontId="31" fillId="0" borderId="0"/>
    <xf numFmtId="0" fontId="72" fillId="29" borderId="0" applyNumberFormat="0" applyBorder="0" applyAlignment="0" applyProtection="0"/>
    <xf numFmtId="168" fontId="68" fillId="0" borderId="0" applyFont="0" applyFill="0" applyBorder="0" applyAlignment="0" applyProtection="0"/>
    <xf numFmtId="0" fontId="31" fillId="0" borderId="0"/>
    <xf numFmtId="0" fontId="31" fillId="0" borderId="0"/>
    <xf numFmtId="0" fontId="26" fillId="0" borderId="0"/>
    <xf numFmtId="0" fontId="26" fillId="0" borderId="0"/>
    <xf numFmtId="0" fontId="31" fillId="0" borderId="0"/>
    <xf numFmtId="42" fontId="68" fillId="0" borderId="0" applyFont="0" applyFill="0" applyBorder="0" applyAlignment="0" applyProtection="0"/>
    <xf numFmtId="168" fontId="68" fillId="0" borderId="0" applyFont="0" applyFill="0" applyBorder="0" applyAlignment="0" applyProtection="0"/>
    <xf numFmtId="0" fontId="31" fillId="0" borderId="0"/>
    <xf numFmtId="0" fontId="21" fillId="0" borderId="0"/>
    <xf numFmtId="0" fontId="26" fillId="0" borderId="0"/>
    <xf numFmtId="0" fontId="26" fillId="0" borderId="0"/>
    <xf numFmtId="168" fontId="68" fillId="0" borderId="0" applyFont="0" applyFill="0" applyBorder="0" applyAlignment="0" applyProtection="0"/>
    <xf numFmtId="0" fontId="31" fillId="0" borderId="0"/>
    <xf numFmtId="0" fontId="26" fillId="0" borderId="0"/>
    <xf numFmtId="0" fontId="26" fillId="0" borderId="0"/>
    <xf numFmtId="0" fontId="26" fillId="0" borderId="0"/>
    <xf numFmtId="0" fontId="23" fillId="0" borderId="0" applyNumberFormat="0" applyFill="0" applyBorder="0" applyAlignment="0" applyProtection="0"/>
    <xf numFmtId="0" fontId="31" fillId="0" borderId="0"/>
    <xf numFmtId="0" fontId="26" fillId="0" borderId="0"/>
    <xf numFmtId="0" fontId="26" fillId="0" borderId="0"/>
    <xf numFmtId="0" fontId="26" fillId="0" borderId="0"/>
    <xf numFmtId="0" fontId="26" fillId="0" borderId="0"/>
    <xf numFmtId="0" fontId="31" fillId="0" borderId="0"/>
    <xf numFmtId="0" fontId="31" fillId="0" borderId="0"/>
    <xf numFmtId="0" fontId="31" fillId="0" borderId="0"/>
    <xf numFmtId="168" fontId="68" fillId="0" borderId="0" applyFont="0" applyFill="0" applyBorder="0" applyAlignment="0" applyProtection="0"/>
    <xf numFmtId="0" fontId="31" fillId="0" borderId="0"/>
    <xf numFmtId="0" fontId="26" fillId="0" borderId="0"/>
    <xf numFmtId="0" fontId="26" fillId="0" borderId="0"/>
    <xf numFmtId="0" fontId="26" fillId="0" borderId="0"/>
    <xf numFmtId="0" fontId="26" fillId="0" borderId="0"/>
    <xf numFmtId="42" fontId="68" fillId="0" borderId="0" applyFont="0" applyFill="0" applyBorder="0" applyAlignment="0" applyProtection="0"/>
    <xf numFmtId="168" fontId="68" fillId="0" borderId="0" applyFont="0" applyFill="0" applyBorder="0" applyAlignment="0" applyProtection="0"/>
    <xf numFmtId="0" fontId="26" fillId="0" borderId="0"/>
    <xf numFmtId="0" fontId="26" fillId="0" borderId="0"/>
    <xf numFmtId="0" fontId="26" fillId="0" borderId="0"/>
    <xf numFmtId="168" fontId="68" fillId="0" borderId="0" applyFont="0" applyFill="0" applyBorder="0" applyAlignment="0" applyProtection="0"/>
    <xf numFmtId="0" fontId="31" fillId="0" borderId="0"/>
    <xf numFmtId="0" fontId="31" fillId="0" borderId="0"/>
    <xf numFmtId="0" fontId="31" fillId="0" borderId="0"/>
    <xf numFmtId="0" fontId="31" fillId="0" borderId="0"/>
    <xf numFmtId="0" fontId="26" fillId="0" borderId="0"/>
    <xf numFmtId="180" fontId="143" fillId="99" borderId="12">
      <alignment horizontal="right" vertical="center"/>
    </xf>
    <xf numFmtId="0" fontId="26" fillId="0" borderId="0"/>
    <xf numFmtId="0" fontId="31" fillId="0" borderId="0"/>
    <xf numFmtId="0" fontId="26" fillId="0" borderId="0"/>
    <xf numFmtId="0" fontId="26" fillId="0" borderId="0"/>
    <xf numFmtId="0" fontId="31" fillId="0" borderId="0"/>
    <xf numFmtId="0" fontId="26" fillId="0" borderId="0"/>
    <xf numFmtId="246" fontId="135" fillId="0" borderId="0" applyFont="0" applyFill="0" applyBorder="0" applyAlignment="0" applyProtection="0"/>
    <xf numFmtId="0" fontId="31" fillId="0" borderId="0"/>
    <xf numFmtId="246" fontId="130" fillId="0" borderId="0" applyFill="0" applyBorder="0" applyAlignment="0" applyProtection="0"/>
    <xf numFmtId="0" fontId="26" fillId="0" borderId="0"/>
    <xf numFmtId="0" fontId="26" fillId="0" borderId="0"/>
    <xf numFmtId="0" fontId="26" fillId="0" borderId="0"/>
    <xf numFmtId="0" fontId="31" fillId="0" borderId="0"/>
    <xf numFmtId="0" fontId="31" fillId="0" borderId="0"/>
    <xf numFmtId="0" fontId="31" fillId="0" borderId="0"/>
    <xf numFmtId="0" fontId="31" fillId="0" borderId="0"/>
    <xf numFmtId="0" fontId="26" fillId="0" borderId="0"/>
    <xf numFmtId="0" fontId="31" fillId="0" borderId="0"/>
    <xf numFmtId="0" fontId="31" fillId="0" borderId="0"/>
    <xf numFmtId="0" fontId="26" fillId="0" borderId="0"/>
    <xf numFmtId="0" fontId="31" fillId="0" borderId="0"/>
    <xf numFmtId="0" fontId="26" fillId="0" borderId="0"/>
    <xf numFmtId="0" fontId="31" fillId="0" borderId="0"/>
    <xf numFmtId="0" fontId="21" fillId="0" borderId="0"/>
    <xf numFmtId="0" fontId="26" fillId="0" borderId="0"/>
    <xf numFmtId="0" fontId="26" fillId="0" borderId="0"/>
    <xf numFmtId="0" fontId="26" fillId="0" borderId="0"/>
    <xf numFmtId="0" fontId="26" fillId="0" borderId="0"/>
    <xf numFmtId="0" fontId="26" fillId="0" borderId="0"/>
    <xf numFmtId="0" fontId="26" fillId="0" borderId="0"/>
    <xf numFmtId="0" fontId="31" fillId="0" borderId="0"/>
    <xf numFmtId="43" fontId="26" fillId="0" borderId="0" applyFont="0" applyFill="0" applyBorder="0" applyAlignment="0" applyProtection="0"/>
    <xf numFmtId="0" fontId="26" fillId="0" borderId="0"/>
    <xf numFmtId="42" fontId="68" fillId="0" borderId="0" applyFont="0" applyFill="0" applyBorder="0" applyAlignment="0" applyProtection="0"/>
    <xf numFmtId="0" fontId="26" fillId="0" borderId="0"/>
    <xf numFmtId="0" fontId="31" fillId="0" borderId="0"/>
    <xf numFmtId="0" fontId="31" fillId="0" borderId="0"/>
    <xf numFmtId="0" fontId="31" fillId="0" borderId="0"/>
    <xf numFmtId="0" fontId="26" fillId="0" borderId="0"/>
    <xf numFmtId="0" fontId="26" fillId="0" borderId="0"/>
    <xf numFmtId="0" fontId="26" fillId="0" borderId="0"/>
    <xf numFmtId="42" fontId="68" fillId="0" borderId="0" applyFont="0" applyFill="0" applyBorder="0" applyAlignment="0" applyProtection="0"/>
    <xf numFmtId="0" fontId="31" fillId="0" borderId="0"/>
    <xf numFmtId="0" fontId="31" fillId="0" borderId="0"/>
    <xf numFmtId="0" fontId="31" fillId="0" borderId="0"/>
    <xf numFmtId="0" fontId="31" fillId="0" borderId="0"/>
    <xf numFmtId="0" fontId="31" fillId="0" borderId="0"/>
    <xf numFmtId="0" fontId="26" fillId="0" borderId="0"/>
    <xf numFmtId="0" fontId="26" fillId="0" borderId="0"/>
    <xf numFmtId="0" fontId="26" fillId="0" borderId="0"/>
    <xf numFmtId="0" fontId="23" fillId="0" borderId="0" applyNumberFormat="0" applyFill="0" applyBorder="0" applyAlignment="0" applyProtection="0"/>
    <xf numFmtId="0" fontId="26" fillId="0" borderId="0"/>
    <xf numFmtId="0" fontId="31" fillId="0" borderId="0"/>
    <xf numFmtId="0" fontId="31" fillId="0" borderId="0"/>
    <xf numFmtId="0" fontId="31" fillId="0" borderId="0"/>
    <xf numFmtId="0" fontId="23" fillId="0" borderId="0" applyNumberFormat="0" applyFill="0" applyBorder="0" applyAlignment="0" applyProtection="0"/>
    <xf numFmtId="0" fontId="31" fillId="0" borderId="0"/>
    <xf numFmtId="0" fontId="31" fillId="0" borderId="0"/>
    <xf numFmtId="0" fontId="23" fillId="0" borderId="0" applyNumberFormat="0" applyFill="0" applyBorder="0" applyAlignment="0" applyProtection="0"/>
    <xf numFmtId="0" fontId="26" fillId="0" borderId="0"/>
    <xf numFmtId="0" fontId="31" fillId="0" borderId="0"/>
    <xf numFmtId="0" fontId="26" fillId="0" borderId="0"/>
    <xf numFmtId="0" fontId="26" fillId="0" borderId="0"/>
    <xf numFmtId="0" fontId="23" fillId="0" borderId="0" applyNumberFormat="0" applyFill="0" applyBorder="0" applyAlignment="0" applyProtection="0"/>
    <xf numFmtId="0" fontId="26" fillId="0" borderId="0"/>
    <xf numFmtId="0" fontId="31" fillId="0" borderId="0"/>
    <xf numFmtId="168" fontId="68" fillId="0" borderId="0" applyFont="0" applyFill="0" applyBorder="0" applyAlignment="0" applyProtection="0"/>
    <xf numFmtId="0" fontId="68" fillId="0" borderId="0" applyNumberFormat="0" applyFont="0" applyFill="0" applyBorder="0" applyAlignment="0" applyProtection="0"/>
    <xf numFmtId="0" fontId="23" fillId="0" borderId="0" applyNumberFormat="0" applyFill="0" applyBorder="0" applyAlignment="0" applyProtection="0"/>
    <xf numFmtId="0" fontId="26" fillId="0" borderId="0"/>
    <xf numFmtId="0" fontId="31" fillId="0" borderId="0"/>
    <xf numFmtId="0" fontId="23" fillId="0" borderId="0" applyNumberFormat="0" applyFill="0" applyBorder="0" applyAlignment="0" applyProtection="0"/>
    <xf numFmtId="0" fontId="31" fillId="0" borderId="0"/>
    <xf numFmtId="0" fontId="23" fillId="0" borderId="0" applyNumberFormat="0" applyFill="0" applyBorder="0" applyAlignment="0" applyProtection="0"/>
    <xf numFmtId="0" fontId="31" fillId="0" borderId="0"/>
    <xf numFmtId="0" fontId="31" fillId="0" borderId="0"/>
    <xf numFmtId="0" fontId="23" fillId="0" borderId="0" applyNumberFormat="0" applyFill="0" applyBorder="0" applyAlignment="0" applyProtection="0"/>
    <xf numFmtId="0" fontId="31" fillId="0" borderId="0"/>
    <xf numFmtId="0" fontId="31" fillId="0" borderId="0"/>
    <xf numFmtId="0" fontId="23" fillId="0" borderId="0" applyNumberFormat="0" applyFill="0" applyBorder="0" applyAlignment="0" applyProtection="0"/>
    <xf numFmtId="0" fontId="26" fillId="0" borderId="0"/>
    <xf numFmtId="0" fontId="26" fillId="0" borderId="0"/>
    <xf numFmtId="0" fontId="31" fillId="0" borderId="0"/>
    <xf numFmtId="0" fontId="26" fillId="0" borderId="0"/>
    <xf numFmtId="0" fontId="31" fillId="0" borderId="0"/>
    <xf numFmtId="0" fontId="23" fillId="0" borderId="0" applyNumberFormat="0" applyFill="0" applyBorder="0" applyAlignment="0" applyProtection="0"/>
    <xf numFmtId="0" fontId="26" fillId="0" borderId="0"/>
    <xf numFmtId="0" fontId="26" fillId="0" borderId="0"/>
    <xf numFmtId="0" fontId="23" fillId="0" borderId="0" applyNumberFormat="0" applyFill="0" applyBorder="0" applyAlignment="0" applyProtection="0"/>
    <xf numFmtId="0" fontId="26" fillId="0" borderId="0"/>
    <xf numFmtId="0" fontId="26" fillId="0" borderId="0"/>
    <xf numFmtId="168" fontId="68" fillId="0" borderId="0" applyFont="0" applyFill="0" applyBorder="0" applyAlignment="0" applyProtection="0"/>
    <xf numFmtId="0" fontId="31" fillId="0" borderId="0"/>
    <xf numFmtId="0" fontId="23" fillId="0" borderId="0" applyNumberFormat="0" applyFill="0" applyBorder="0" applyAlignment="0" applyProtection="0"/>
    <xf numFmtId="0" fontId="26" fillId="0" borderId="0"/>
    <xf numFmtId="0" fontId="26" fillId="0" borderId="0"/>
    <xf numFmtId="0" fontId="26" fillId="0" borderId="0"/>
    <xf numFmtId="0" fontId="31" fillId="0" borderId="0"/>
    <xf numFmtId="0" fontId="26" fillId="0" borderId="0"/>
    <xf numFmtId="0" fontId="23" fillId="0" borderId="0" applyNumberFormat="0" applyFill="0" applyBorder="0" applyAlignment="0" applyProtection="0"/>
    <xf numFmtId="0" fontId="23" fillId="0" borderId="0" applyNumberFormat="0" applyFill="0" applyBorder="0" applyAlignment="0" applyProtection="0"/>
    <xf numFmtId="0" fontId="31" fillId="0" borderId="0"/>
    <xf numFmtId="0" fontId="31" fillId="0" borderId="0"/>
    <xf numFmtId="0" fontId="23" fillId="0" borderId="0" applyNumberFormat="0" applyFill="0" applyBorder="0" applyAlignment="0" applyProtection="0"/>
    <xf numFmtId="0" fontId="26" fillId="0" borderId="0"/>
    <xf numFmtId="0" fontId="26" fillId="0" borderId="0"/>
    <xf numFmtId="0" fontId="26" fillId="0" borderId="0"/>
    <xf numFmtId="0" fontId="68" fillId="0" borderId="0" applyNumberFormat="0" applyFont="0" applyFill="0" applyBorder="0" applyAlignment="0" applyProtection="0"/>
    <xf numFmtId="0" fontId="26" fillId="0" borderId="0"/>
    <xf numFmtId="0" fontId="23" fillId="0" borderId="0" applyNumberFormat="0" applyFill="0" applyBorder="0" applyAlignment="0" applyProtection="0"/>
    <xf numFmtId="0" fontId="23" fillId="0" borderId="0" applyNumberFormat="0" applyFill="0" applyBorder="0" applyAlignment="0" applyProtection="0"/>
    <xf numFmtId="0" fontId="31" fillId="0" borderId="0"/>
    <xf numFmtId="0" fontId="31" fillId="0" borderId="0"/>
    <xf numFmtId="0" fontId="26" fillId="0" borderId="0"/>
    <xf numFmtId="0" fontId="26" fillId="0" borderId="0"/>
    <xf numFmtId="0" fontId="26" fillId="0" borderId="0"/>
    <xf numFmtId="0" fontId="26" fillId="0" borderId="0"/>
    <xf numFmtId="0" fontId="23" fillId="0" borderId="0" applyNumberFormat="0" applyFill="0" applyBorder="0" applyAlignment="0" applyProtection="0"/>
    <xf numFmtId="0" fontId="26" fillId="0" borderId="0"/>
    <xf numFmtId="0" fontId="26" fillId="0" borderId="0"/>
    <xf numFmtId="0" fontId="26" fillId="0" borderId="0"/>
    <xf numFmtId="0" fontId="26" fillId="0" borderId="0"/>
    <xf numFmtId="0" fontId="31" fillId="0" borderId="0"/>
    <xf numFmtId="0" fontId="31" fillId="0" borderId="0"/>
    <xf numFmtId="0" fontId="23" fillId="0" borderId="0" applyNumberFormat="0" applyFill="0" applyBorder="0" applyAlignment="0" applyProtection="0"/>
    <xf numFmtId="0" fontId="26" fillId="0" borderId="0"/>
    <xf numFmtId="0" fontId="26" fillId="0" borderId="0"/>
    <xf numFmtId="0" fontId="23" fillId="0" borderId="0" applyNumberFormat="0" applyFill="0" applyBorder="0" applyAlignment="0" applyProtection="0"/>
    <xf numFmtId="0" fontId="26" fillId="0" borderId="0"/>
    <xf numFmtId="0" fontId="26" fillId="0" borderId="0"/>
    <xf numFmtId="168" fontId="68" fillId="0" borderId="0" applyFont="0" applyFill="0" applyBorder="0" applyAlignment="0" applyProtection="0"/>
    <xf numFmtId="0" fontId="31" fillId="0" borderId="0"/>
    <xf numFmtId="0" fontId="23" fillId="0" borderId="0" applyNumberFormat="0" applyFill="0" applyBorder="0" applyAlignment="0" applyProtection="0"/>
    <xf numFmtId="0" fontId="31" fillId="0" borderId="0"/>
    <xf numFmtId="0" fontId="23" fillId="0" borderId="0" applyNumberFormat="0" applyFill="0" applyBorder="0" applyAlignment="0" applyProtection="0"/>
    <xf numFmtId="0" fontId="21" fillId="0" borderId="0"/>
    <xf numFmtId="0" fontId="31" fillId="0" borderId="0"/>
    <xf numFmtId="0" fontId="23" fillId="0" borderId="0" applyNumberFormat="0" applyFill="0" applyBorder="0" applyAlignment="0" applyProtection="0"/>
    <xf numFmtId="0" fontId="21" fillId="0" borderId="0"/>
    <xf numFmtId="0" fontId="31" fillId="0" borderId="0"/>
    <xf numFmtId="0" fontId="26" fillId="0" borderId="0"/>
    <xf numFmtId="0" fontId="68" fillId="0" borderId="0" applyNumberFormat="0" applyFont="0" applyFill="0" applyBorder="0" applyAlignment="0" applyProtection="0"/>
    <xf numFmtId="0" fontId="23" fillId="0" borderId="0" applyNumberFormat="0" applyFill="0" applyBorder="0" applyAlignment="0" applyProtection="0"/>
    <xf numFmtId="0" fontId="21" fillId="0" borderId="0"/>
    <xf numFmtId="0" fontId="26" fillId="0" borderId="0"/>
    <xf numFmtId="0" fontId="23" fillId="0" borderId="0" applyNumberFormat="0" applyFill="0" applyBorder="0" applyAlignment="0" applyProtection="0"/>
    <xf numFmtId="0" fontId="21" fillId="0" borderId="0"/>
    <xf numFmtId="0" fontId="26" fillId="0" borderId="0"/>
    <xf numFmtId="0" fontId="23" fillId="0" borderId="0" applyNumberFormat="0" applyFill="0" applyBorder="0" applyAlignment="0" applyProtection="0"/>
    <xf numFmtId="0" fontId="21" fillId="0" borderId="0"/>
    <xf numFmtId="0" fontId="26" fillId="0" borderId="0"/>
    <xf numFmtId="0" fontId="31" fillId="0" borderId="0"/>
    <xf numFmtId="0" fontId="23" fillId="0" borderId="0" applyNumberFormat="0" applyFill="0" applyBorder="0" applyAlignment="0" applyProtection="0"/>
    <xf numFmtId="0" fontId="31" fillId="0" borderId="0"/>
    <xf numFmtId="0" fontId="31" fillId="0" borderId="0"/>
    <xf numFmtId="0" fontId="31" fillId="0" borderId="0"/>
    <xf numFmtId="0" fontId="31" fillId="0" borderId="0"/>
    <xf numFmtId="0" fontId="31" fillId="0" borderId="0"/>
    <xf numFmtId="0" fontId="23" fillId="0" borderId="0" applyNumberFormat="0" applyFill="0" applyBorder="0" applyAlignment="0" applyProtection="0"/>
    <xf numFmtId="0" fontId="21" fillId="0" borderId="0"/>
    <xf numFmtId="0" fontId="31" fillId="0" borderId="0"/>
    <xf numFmtId="178" fontId="26" fillId="0" borderId="0" applyFont="0" applyFill="0" applyBorder="0" applyAlignment="0" applyProtection="0"/>
    <xf numFmtId="0" fontId="26" fillId="0" borderId="0"/>
    <xf numFmtId="0" fontId="68" fillId="0" borderId="0" applyNumberFormat="0" applyFont="0" applyFill="0" applyBorder="0" applyAlignment="0" applyProtection="0"/>
    <xf numFmtId="0" fontId="31" fillId="0" borderId="0"/>
    <xf numFmtId="0" fontId="23" fillId="0" borderId="0" applyNumberFormat="0" applyFill="0" applyBorder="0" applyAlignment="0" applyProtection="0"/>
    <xf numFmtId="0" fontId="21" fillId="0" borderId="0"/>
    <xf numFmtId="0" fontId="26" fillId="0" borderId="0"/>
    <xf numFmtId="178" fontId="26" fillId="0" borderId="0" applyFont="0" applyFill="0" applyBorder="0" applyAlignment="0" applyProtection="0"/>
    <xf numFmtId="0" fontId="23" fillId="0" borderId="0" applyNumberFormat="0" applyFill="0" applyBorder="0" applyAlignment="0" applyProtection="0"/>
    <xf numFmtId="0" fontId="26" fillId="0" borderId="0"/>
    <xf numFmtId="43" fontId="26" fillId="0" borderId="0" applyFont="0" applyFill="0" applyBorder="0" applyAlignment="0" applyProtection="0"/>
    <xf numFmtId="0" fontId="23" fillId="0" borderId="0" applyNumberFormat="0" applyFill="0" applyBorder="0" applyAlignment="0" applyProtection="0"/>
    <xf numFmtId="0" fontId="26" fillId="0" borderId="0"/>
    <xf numFmtId="168" fontId="26" fillId="0" borderId="0" applyFont="0" applyFill="0" applyBorder="0" applyAlignment="0" applyProtection="0"/>
    <xf numFmtId="0" fontId="68" fillId="0" borderId="0" applyNumberFormat="0" applyFont="0" applyFill="0" applyBorder="0" applyAlignment="0" applyProtection="0"/>
    <xf numFmtId="0" fontId="26" fillId="0" borderId="0"/>
    <xf numFmtId="0" fontId="31" fillId="0" borderId="0"/>
    <xf numFmtId="168" fontId="68" fillId="0" borderId="0" applyFont="0" applyFill="0" applyBorder="0" applyAlignment="0" applyProtection="0"/>
    <xf numFmtId="0" fontId="21" fillId="0" borderId="0"/>
    <xf numFmtId="0" fontId="23" fillId="0" borderId="0" applyNumberFormat="0" applyFill="0" applyBorder="0" applyAlignment="0" applyProtection="0"/>
    <xf numFmtId="0" fontId="31" fillId="0" borderId="0"/>
    <xf numFmtId="0" fontId="31" fillId="0" borderId="0"/>
    <xf numFmtId="0" fontId="21" fillId="0" borderId="0"/>
    <xf numFmtId="0" fontId="31" fillId="0" borderId="0"/>
    <xf numFmtId="0" fontId="31" fillId="0" borderId="0"/>
    <xf numFmtId="168" fontId="26" fillId="0" borderId="0" applyFont="0" applyFill="0" applyBorder="0" applyAlignment="0" applyProtection="0"/>
    <xf numFmtId="0" fontId="21" fillId="0" borderId="0"/>
    <xf numFmtId="168" fontId="68" fillId="0" borderId="0" applyFont="0" applyFill="0" applyBorder="0" applyAlignment="0" applyProtection="0"/>
    <xf numFmtId="0" fontId="31" fillId="0" borderId="0"/>
    <xf numFmtId="0" fontId="31" fillId="0" borderId="0"/>
    <xf numFmtId="0" fontId="26" fillId="0" borderId="0"/>
    <xf numFmtId="0" fontId="26" fillId="0" borderId="0"/>
    <xf numFmtId="0" fontId="68" fillId="0" borderId="0" applyNumberFormat="0" applyFont="0" applyFill="0" applyBorder="0" applyAlignment="0" applyProtection="0"/>
    <xf numFmtId="168" fontId="68" fillId="0" borderId="0" applyFont="0" applyFill="0" applyBorder="0" applyAlignment="0" applyProtection="0"/>
    <xf numFmtId="0" fontId="21" fillId="0" borderId="0"/>
    <xf numFmtId="0" fontId="26" fillId="0" borderId="0"/>
    <xf numFmtId="0" fontId="26" fillId="0" borderId="0"/>
    <xf numFmtId="195" fontId="21" fillId="0" borderId="0" applyFont="0" applyFill="0" applyBorder="0" applyAlignment="0" applyProtection="0"/>
    <xf numFmtId="168" fontId="68" fillId="0" borderId="0" applyFont="0" applyFill="0" applyBorder="0" applyAlignment="0" applyProtection="0"/>
    <xf numFmtId="0" fontId="31" fillId="0" borderId="0"/>
    <xf numFmtId="0" fontId="31" fillId="0" borderId="0"/>
    <xf numFmtId="0" fontId="26" fillId="0" borderId="0"/>
    <xf numFmtId="0" fontId="31" fillId="0" borderId="0"/>
    <xf numFmtId="0" fontId="31" fillId="0" borderId="0"/>
    <xf numFmtId="0" fontId="31" fillId="0" borderId="0"/>
    <xf numFmtId="168" fontId="68" fillId="0" borderId="0" applyFont="0" applyFill="0" applyBorder="0" applyAlignment="0" applyProtection="0"/>
    <xf numFmtId="0" fontId="23" fillId="0" borderId="0" applyNumberFormat="0" applyFill="0" applyBorder="0" applyAlignment="0" applyProtection="0"/>
    <xf numFmtId="0" fontId="31" fillId="0" borderId="0"/>
    <xf numFmtId="0" fontId="31" fillId="0" borderId="0"/>
    <xf numFmtId="0" fontId="21" fillId="0" borderId="0"/>
    <xf numFmtId="0" fontId="31" fillId="0" borderId="0"/>
    <xf numFmtId="0" fontId="31" fillId="0" borderId="0"/>
    <xf numFmtId="168" fontId="26" fillId="0" borderId="0" applyFont="0" applyFill="0" applyBorder="0" applyAlignment="0" applyProtection="0"/>
    <xf numFmtId="0" fontId="21" fillId="0" borderId="0"/>
    <xf numFmtId="168" fontId="68" fillId="0" borderId="0" applyFont="0" applyFill="0" applyBorder="0" applyAlignment="0" applyProtection="0"/>
    <xf numFmtId="0" fontId="31" fillId="0" borderId="0"/>
    <xf numFmtId="0" fontId="31" fillId="0" borderId="0"/>
    <xf numFmtId="0" fontId="26" fillId="0" borderId="0"/>
    <xf numFmtId="0" fontId="26" fillId="0" borderId="0"/>
    <xf numFmtId="0" fontId="26" fillId="0" borderId="0"/>
    <xf numFmtId="0" fontId="26" fillId="0" borderId="0"/>
    <xf numFmtId="0" fontId="68" fillId="0" borderId="0" applyNumberFormat="0" applyFont="0" applyFill="0" applyBorder="0" applyAlignment="0" applyProtection="0"/>
    <xf numFmtId="0" fontId="26" fillId="0" borderId="0"/>
    <xf numFmtId="0" fontId="21" fillId="0" borderId="0"/>
    <xf numFmtId="0" fontId="26" fillId="0" borderId="0"/>
    <xf numFmtId="0" fontId="26" fillId="0" borderId="0"/>
    <xf numFmtId="168" fontId="26" fillId="0" borderId="0" applyFont="0" applyFill="0" applyBorder="0" applyAlignment="0" applyProtection="0"/>
    <xf numFmtId="168" fontId="68" fillId="0" borderId="0" applyFont="0" applyFill="0" applyBorder="0" applyAlignment="0" applyProtection="0"/>
    <xf numFmtId="0" fontId="31" fillId="0" borderId="0"/>
    <xf numFmtId="0" fontId="31" fillId="0" borderId="0"/>
    <xf numFmtId="0" fontId="23" fillId="0" borderId="0" applyNumberFormat="0" applyFill="0" applyBorder="0" applyAlignment="0" applyProtection="0"/>
    <xf numFmtId="0" fontId="31" fillId="0" borderId="0"/>
    <xf numFmtId="0" fontId="31" fillId="0" borderId="0"/>
    <xf numFmtId="43" fontId="21" fillId="0" borderId="0" applyFont="0" applyFill="0" applyBorder="0" applyAlignment="0" applyProtection="0"/>
    <xf numFmtId="0" fontId="26" fillId="0" borderId="0"/>
    <xf numFmtId="0" fontId="26" fillId="0" borderId="0"/>
    <xf numFmtId="168" fontId="68" fillId="0" borderId="0" applyFont="0" applyFill="0" applyBorder="0" applyAlignment="0" applyProtection="0"/>
    <xf numFmtId="0" fontId="21" fillId="0" borderId="0"/>
    <xf numFmtId="0" fontId="31" fillId="0" borderId="0"/>
    <xf numFmtId="0" fontId="31" fillId="0" borderId="0"/>
    <xf numFmtId="0" fontId="26" fillId="0" borderId="0"/>
    <xf numFmtId="168" fontId="68" fillId="0" borderId="0" applyFont="0" applyFill="0" applyBorder="0" applyAlignment="0" applyProtection="0"/>
    <xf numFmtId="0" fontId="26" fillId="0" borderId="0"/>
    <xf numFmtId="0" fontId="26" fillId="0" borderId="0"/>
    <xf numFmtId="168" fontId="68" fillId="0" borderId="0" applyFont="0" applyFill="0" applyBorder="0" applyAlignment="0" applyProtection="0"/>
    <xf numFmtId="0" fontId="21" fillId="0" borderId="0"/>
    <xf numFmtId="0" fontId="26" fillId="0" borderId="0"/>
    <xf numFmtId="0" fontId="26" fillId="0" borderId="0"/>
    <xf numFmtId="0" fontId="31" fillId="0" borderId="0"/>
    <xf numFmtId="0" fontId="31" fillId="0" borderId="0"/>
    <xf numFmtId="0" fontId="23" fillId="0" borderId="0" applyNumberFormat="0" applyFill="0" applyBorder="0" applyAlignment="0" applyProtection="0"/>
    <xf numFmtId="0" fontId="31" fillId="0" borderId="0"/>
    <xf numFmtId="0" fontId="31" fillId="0" borderId="0"/>
    <xf numFmtId="43" fontId="21" fillId="0" borderId="0" applyFont="0" applyFill="0" applyBorder="0" applyAlignment="0" applyProtection="0"/>
    <xf numFmtId="168" fontId="68" fillId="0" borderId="0" applyFont="0" applyFill="0" applyBorder="0" applyAlignment="0" applyProtection="0"/>
    <xf numFmtId="0" fontId="31" fillId="0" borderId="0"/>
    <xf numFmtId="0" fontId="31" fillId="0" borderId="0"/>
    <xf numFmtId="43" fontId="26" fillId="0" borderId="0" applyFont="0" applyFill="0" applyBorder="0" applyAlignment="0" applyProtection="0"/>
    <xf numFmtId="168" fontId="68" fillId="0" borderId="0" applyFont="0" applyFill="0" applyBorder="0" applyAlignment="0" applyProtection="0"/>
    <xf numFmtId="0" fontId="26" fillId="0" borderId="0"/>
    <xf numFmtId="0" fontId="26" fillId="0" borderId="0"/>
    <xf numFmtId="0" fontId="26" fillId="0" borderId="0"/>
    <xf numFmtId="0" fontId="26" fillId="0" borderId="0"/>
    <xf numFmtId="0" fontId="26" fillId="0" borderId="0"/>
    <xf numFmtId="43" fontId="26" fillId="0" borderId="0" applyFont="0" applyFill="0" applyBorder="0" applyAlignment="0" applyProtection="0"/>
    <xf numFmtId="168" fontId="68" fillId="0" borderId="0" applyFont="0" applyFill="0" applyBorder="0" applyAlignment="0" applyProtection="0"/>
    <xf numFmtId="0" fontId="31" fillId="0" borderId="0"/>
    <xf numFmtId="0" fontId="31" fillId="0" borderId="0"/>
    <xf numFmtId="43" fontId="21" fillId="0" borderId="0" applyFont="0" applyFill="0" applyBorder="0" applyAlignment="0" applyProtection="0"/>
    <xf numFmtId="0" fontId="26" fillId="0" borderId="0"/>
    <xf numFmtId="0" fontId="26" fillId="0" borderId="0"/>
    <xf numFmtId="168" fontId="68" fillId="0" borderId="0" applyFont="0" applyFill="0" applyBorder="0" applyAlignment="0" applyProtection="0"/>
    <xf numFmtId="0" fontId="31" fillId="0" borderId="0"/>
    <xf numFmtId="0" fontId="31" fillId="0" borderId="0"/>
    <xf numFmtId="0" fontId="26" fillId="0" borderId="0"/>
    <xf numFmtId="168" fontId="68" fillId="0" borderId="0" applyFont="0" applyFill="0" applyBorder="0" applyAlignment="0" applyProtection="0"/>
    <xf numFmtId="0" fontId="26" fillId="0" borderId="0"/>
    <xf numFmtId="0" fontId="26" fillId="0" borderId="0"/>
    <xf numFmtId="0" fontId="26" fillId="0" borderId="0"/>
    <xf numFmtId="0" fontId="26" fillId="0" borderId="0"/>
    <xf numFmtId="168" fontId="81" fillId="0" borderId="0" applyFont="0" applyFill="0" applyBorder="0" applyAlignment="0" applyProtection="0"/>
    <xf numFmtId="168" fontId="68" fillId="0" borderId="0" applyFont="0" applyFill="0" applyBorder="0" applyAlignment="0" applyProtection="0"/>
    <xf numFmtId="0" fontId="68" fillId="0" borderId="0" applyNumberFormat="0" applyFont="0" applyFill="0" applyBorder="0" applyAlignment="0" applyProtection="0"/>
    <xf numFmtId="0" fontId="26" fillId="0" borderId="0"/>
    <xf numFmtId="0" fontId="31" fillId="0" borderId="0"/>
    <xf numFmtId="0" fontId="31" fillId="0" borderId="0"/>
    <xf numFmtId="0" fontId="31" fillId="0" borderId="0"/>
    <xf numFmtId="0" fontId="31" fillId="0" borderId="0"/>
    <xf numFmtId="0" fontId="31" fillId="0" borderId="0"/>
    <xf numFmtId="168" fontId="68" fillId="0" borderId="0" applyFont="0" applyFill="0" applyBorder="0" applyAlignment="0" applyProtection="0"/>
    <xf numFmtId="0" fontId="26" fillId="0" borderId="0"/>
    <xf numFmtId="168" fontId="68" fillId="0" borderId="0" applyFont="0" applyFill="0" applyBorder="0" applyAlignment="0" applyProtection="0"/>
    <xf numFmtId="0" fontId="72" fillId="124" borderId="0" applyNumberFormat="0" applyBorder="0" applyAlignment="0" applyProtection="0"/>
    <xf numFmtId="168" fontId="68" fillId="0" borderId="0" applyFont="0" applyFill="0" applyBorder="0" applyAlignment="0" applyProtection="0"/>
    <xf numFmtId="0" fontId="72" fillId="92" borderId="0" applyNumberFormat="0" applyBorder="0" applyAlignment="0" applyProtection="0"/>
    <xf numFmtId="168" fontId="68" fillId="0" borderId="0" applyFont="0" applyFill="0" applyBorder="0" applyAlignment="0" applyProtection="0"/>
    <xf numFmtId="0" fontId="23" fillId="0" borderId="0" applyNumberFormat="0" applyFill="0" applyBorder="0" applyAlignment="0" applyProtection="0"/>
    <xf numFmtId="0" fontId="72" fillId="60" borderId="0" applyNumberFormat="0" applyBorder="0" applyAlignment="0" applyProtection="0"/>
    <xf numFmtId="0" fontId="31" fillId="0" borderId="0"/>
    <xf numFmtId="0" fontId="26" fillId="0" borderId="0"/>
    <xf numFmtId="0" fontId="26" fillId="0" borderId="0"/>
    <xf numFmtId="0" fontId="23" fillId="0" borderId="0" applyNumberFormat="0" applyFill="0" applyBorder="0" applyAlignment="0" applyProtection="0"/>
    <xf numFmtId="0" fontId="72" fillId="92" borderId="0" applyNumberFormat="0" applyBorder="0" applyAlignment="0" applyProtection="0"/>
    <xf numFmtId="0" fontId="23" fillId="0" borderId="0" applyNumberFormat="0" applyFill="0" applyBorder="0" applyAlignment="0" applyProtection="0"/>
    <xf numFmtId="0" fontId="26" fillId="0" borderId="0"/>
    <xf numFmtId="0" fontId="23" fillId="0" borderId="0" applyNumberFormat="0" applyFill="0" applyBorder="0" applyAlignment="0" applyProtection="0"/>
    <xf numFmtId="0" fontId="31" fillId="0" borderId="0"/>
    <xf numFmtId="0" fontId="31" fillId="0" borderId="0"/>
    <xf numFmtId="0" fontId="31" fillId="0" borderId="0"/>
    <xf numFmtId="0" fontId="26" fillId="0" borderId="0"/>
    <xf numFmtId="168" fontId="26" fillId="0" borderId="0" applyFont="0" applyFill="0" applyBorder="0" applyAlignment="0" applyProtection="0"/>
    <xf numFmtId="0" fontId="26" fillId="0" borderId="0"/>
    <xf numFmtId="0" fontId="26" fillId="0" borderId="0"/>
    <xf numFmtId="0" fontId="23" fillId="0" borderId="0" applyNumberFormat="0" applyFill="0" applyBorder="0" applyAlignment="0" applyProtection="0"/>
    <xf numFmtId="0" fontId="26" fillId="0" borderId="0"/>
    <xf numFmtId="0" fontId="26" fillId="0" borderId="0"/>
    <xf numFmtId="0" fontId="26" fillId="0" borderId="0"/>
    <xf numFmtId="0" fontId="23" fillId="0" borderId="0" applyNumberFormat="0" applyFill="0" applyBorder="0" applyAlignment="0" applyProtection="0"/>
    <xf numFmtId="0" fontId="26" fillId="0" borderId="0"/>
    <xf numFmtId="0" fontId="23" fillId="0" borderId="0" applyNumberFormat="0" applyFill="0" applyBorder="0" applyAlignment="0" applyProtection="0"/>
    <xf numFmtId="0" fontId="72" fillId="92" borderId="0" applyNumberFormat="0" applyBorder="0" applyAlignment="0" applyProtection="0"/>
    <xf numFmtId="0" fontId="72" fillId="27" borderId="0" applyNumberFormat="0" applyBorder="0" applyAlignment="0" applyProtection="0"/>
    <xf numFmtId="0" fontId="31" fillId="0" borderId="0"/>
    <xf numFmtId="0" fontId="23" fillId="0" borderId="0" applyNumberFormat="0" applyFill="0" applyBorder="0" applyAlignment="0" applyProtection="0"/>
    <xf numFmtId="0" fontId="72" fillId="27" borderId="0" applyNumberFormat="0" applyBorder="0" applyAlignment="0" applyProtection="0"/>
    <xf numFmtId="0" fontId="26" fillId="0" borderId="0"/>
    <xf numFmtId="0" fontId="23" fillId="0" borderId="0" applyNumberFormat="0" applyFill="0" applyBorder="0" applyAlignment="0" applyProtection="0"/>
    <xf numFmtId="0" fontId="31" fillId="0" borderId="0"/>
    <xf numFmtId="0" fontId="26" fillId="0" borderId="0"/>
    <xf numFmtId="0" fontId="31" fillId="0" borderId="0"/>
    <xf numFmtId="0" fontId="31" fillId="0" borderId="0"/>
    <xf numFmtId="0" fontId="26" fillId="0" borderId="0"/>
    <xf numFmtId="0" fontId="23" fillId="0" borderId="0" applyNumberFormat="0" applyFill="0" applyBorder="0" applyAlignment="0" applyProtection="0"/>
    <xf numFmtId="0" fontId="26" fillId="0" borderId="0"/>
    <xf numFmtId="0" fontId="23" fillId="0" borderId="0" applyNumberFormat="0" applyFill="0" applyBorder="0" applyAlignment="0" applyProtection="0"/>
    <xf numFmtId="0" fontId="136" fillId="96" borderId="0" applyNumberFormat="0" applyBorder="0" applyAlignment="0" applyProtection="0"/>
    <xf numFmtId="0" fontId="31" fillId="0" borderId="0"/>
    <xf numFmtId="0" fontId="23" fillId="0" borderId="0" applyNumberFormat="0" applyFill="0" applyBorder="0" applyAlignment="0" applyProtection="0"/>
    <xf numFmtId="0" fontId="31" fillId="0" borderId="0"/>
    <xf numFmtId="0" fontId="26" fillId="0" borderId="0"/>
    <xf numFmtId="0" fontId="23" fillId="0" borderId="0" applyNumberFormat="0" applyFill="0" applyBorder="0" applyAlignment="0" applyProtection="0"/>
    <xf numFmtId="0" fontId="31" fillId="0" borderId="0"/>
    <xf numFmtId="0" fontId="31" fillId="0" borderId="0"/>
    <xf numFmtId="0" fontId="31" fillId="0" borderId="0"/>
    <xf numFmtId="0" fontId="26" fillId="0" borderId="0"/>
    <xf numFmtId="0" fontId="23" fillId="0" borderId="0" applyNumberFormat="0" applyFill="0" applyBorder="0" applyAlignment="0" applyProtection="0"/>
    <xf numFmtId="0" fontId="26" fillId="0" borderId="0"/>
    <xf numFmtId="0" fontId="26" fillId="0" borderId="0"/>
    <xf numFmtId="0" fontId="26" fillId="0" borderId="0"/>
    <xf numFmtId="0" fontId="26" fillId="0" borderId="0"/>
    <xf numFmtId="0" fontId="23" fillId="0" borderId="0" applyNumberFormat="0" applyFill="0" applyBorder="0" applyAlignment="0" applyProtection="0"/>
    <xf numFmtId="0" fontId="26" fillId="0" borderId="0"/>
    <xf numFmtId="0" fontId="23" fillId="0" borderId="0" applyNumberFormat="0" applyFill="0" applyBorder="0" applyAlignment="0" applyProtection="0"/>
    <xf numFmtId="0" fontId="26" fillId="0" borderId="0"/>
    <xf numFmtId="0" fontId="31" fillId="0" borderId="0"/>
    <xf numFmtId="168" fontId="81" fillId="0" borderId="0" applyFont="0" applyFill="0" applyBorder="0" applyAlignment="0" applyProtection="0"/>
    <xf numFmtId="0" fontId="31" fillId="0" borderId="0"/>
    <xf numFmtId="0" fontId="31" fillId="0" borderId="0"/>
    <xf numFmtId="0" fontId="26" fillId="0" borderId="0"/>
    <xf numFmtId="0" fontId="26" fillId="0" borderId="0"/>
    <xf numFmtId="0" fontId="31" fillId="0" borderId="0"/>
    <xf numFmtId="0" fontId="31" fillId="0" borderId="0"/>
    <xf numFmtId="0" fontId="26" fillId="0" borderId="0"/>
    <xf numFmtId="0" fontId="26" fillId="0" borderId="0"/>
    <xf numFmtId="0" fontId="31" fillId="0" borderId="0"/>
    <xf numFmtId="0" fontId="31" fillId="0" borderId="0"/>
    <xf numFmtId="0" fontId="26" fillId="0" borderId="0"/>
    <xf numFmtId="0" fontId="26" fillId="0" borderId="0"/>
    <xf numFmtId="0" fontId="31" fillId="0" borderId="0"/>
    <xf numFmtId="0" fontId="31" fillId="0" borderId="0"/>
    <xf numFmtId="0" fontId="26" fillId="0" borderId="0"/>
    <xf numFmtId="0" fontId="26" fillId="0" borderId="0"/>
    <xf numFmtId="168" fontId="68" fillId="0" borderId="0" applyFont="0" applyFill="0" applyBorder="0" applyAlignment="0" applyProtection="0"/>
    <xf numFmtId="9" fontId="26" fillId="0" borderId="0" applyFont="0" applyFill="0" applyBorder="0" applyAlignment="0" applyProtection="0"/>
    <xf numFmtId="0" fontId="23" fillId="0" borderId="0" applyNumberFormat="0" applyFill="0" applyBorder="0" applyAlignment="0" applyProtection="0"/>
    <xf numFmtId="0" fontId="31" fillId="0" borderId="0"/>
    <xf numFmtId="0" fontId="26" fillId="0" borderId="0"/>
    <xf numFmtId="0" fontId="26" fillId="0" borderId="0"/>
    <xf numFmtId="0" fontId="26" fillId="0" borderId="0"/>
    <xf numFmtId="0" fontId="26" fillId="0" borderId="0"/>
    <xf numFmtId="0" fontId="31" fillId="0" borderId="0"/>
    <xf numFmtId="0" fontId="26" fillId="0" borderId="0"/>
    <xf numFmtId="0" fontId="26" fillId="0" borderId="0"/>
    <xf numFmtId="0" fontId="31" fillId="0" borderId="0"/>
    <xf numFmtId="0" fontId="26" fillId="0" borderId="0"/>
    <xf numFmtId="0" fontId="26" fillId="0" borderId="0"/>
    <xf numFmtId="0" fontId="26" fillId="0" borderId="0"/>
    <xf numFmtId="0" fontId="31" fillId="0" borderId="0"/>
    <xf numFmtId="0" fontId="26" fillId="0" borderId="0"/>
    <xf numFmtId="21" fontId="34" fillId="0" borderId="0" applyFont="0" applyFill="0" applyBorder="0" applyProtection="0">
      <alignment horizontal="left"/>
    </xf>
    <xf numFmtId="0" fontId="26" fillId="0" borderId="0"/>
    <xf numFmtId="0" fontId="26" fillId="0" borderId="0"/>
    <xf numFmtId="0" fontId="26" fillId="0" borderId="0"/>
    <xf numFmtId="0" fontId="26" fillId="0" borderId="0"/>
    <xf numFmtId="0" fontId="31" fillId="0" borderId="0"/>
    <xf numFmtId="196" fontId="130" fillId="0" borderId="0" applyFill="0" applyBorder="0" applyAlignment="0" applyProtection="0"/>
    <xf numFmtId="0" fontId="31" fillId="0" borderId="0"/>
    <xf numFmtId="0" fontId="26" fillId="0" borderId="0"/>
    <xf numFmtId="0" fontId="31" fillId="0" borderId="0"/>
    <xf numFmtId="0" fontId="26" fillId="0" borderId="0"/>
    <xf numFmtId="0" fontId="26" fillId="0" borderId="0"/>
    <xf numFmtId="0" fontId="26" fillId="0" borderId="0"/>
    <xf numFmtId="0" fontId="31" fillId="0" borderId="0"/>
    <xf numFmtId="0" fontId="26" fillId="0" borderId="0"/>
    <xf numFmtId="0" fontId="26" fillId="0" borderId="0"/>
    <xf numFmtId="0" fontId="26" fillId="0" borderId="0"/>
    <xf numFmtId="0" fontId="26" fillId="0" borderId="0"/>
    <xf numFmtId="0" fontId="26" fillId="0" borderId="0"/>
    <xf numFmtId="0" fontId="26" fillId="0" borderId="0"/>
    <xf numFmtId="0" fontId="31" fillId="0" borderId="0"/>
    <xf numFmtId="196" fontId="130" fillId="0" borderId="0" applyFill="0" applyBorder="0" applyAlignment="0" applyProtection="0"/>
    <xf numFmtId="0" fontId="31" fillId="0" borderId="0"/>
    <xf numFmtId="0" fontId="31" fillId="0" borderId="0"/>
    <xf numFmtId="0" fontId="31" fillId="0" borderId="0"/>
    <xf numFmtId="0" fontId="26" fillId="0" borderId="0"/>
    <xf numFmtId="0" fontId="26" fillId="0" borderId="0"/>
    <xf numFmtId="42" fontId="26" fillId="0" borderId="0" applyFont="0" applyFill="0" applyBorder="0" applyAlignment="0" applyProtection="0"/>
    <xf numFmtId="0" fontId="26" fillId="0" borderId="0"/>
    <xf numFmtId="42" fontId="26" fillId="0" borderId="0" applyFont="0" applyFill="0" applyBorder="0" applyAlignment="0" applyProtection="0"/>
    <xf numFmtId="0" fontId="26" fillId="0" borderId="0"/>
    <xf numFmtId="0" fontId="31" fillId="0" borderId="0"/>
    <xf numFmtId="0" fontId="31" fillId="0" borderId="0"/>
    <xf numFmtId="0" fontId="26" fillId="0" borderId="0"/>
    <xf numFmtId="0" fontId="31" fillId="0" borderId="0"/>
    <xf numFmtId="0" fontId="26" fillId="0" borderId="0"/>
    <xf numFmtId="43" fontId="26" fillId="0" borderId="0" applyFont="0" applyFill="0" applyBorder="0" applyAlignment="0" applyProtection="0"/>
    <xf numFmtId="0" fontId="31" fillId="0" borderId="0"/>
    <xf numFmtId="0" fontId="31" fillId="0" borderId="0"/>
    <xf numFmtId="0" fontId="26" fillId="0" borderId="0"/>
    <xf numFmtId="168" fontId="68" fillId="0" borderId="0" applyFont="0" applyFill="0" applyBorder="0" applyAlignment="0" applyProtection="0"/>
    <xf numFmtId="0" fontId="21" fillId="0" borderId="0"/>
    <xf numFmtId="0" fontId="31" fillId="0" borderId="0"/>
    <xf numFmtId="0" fontId="31" fillId="0" borderId="0"/>
    <xf numFmtId="0" fontId="31" fillId="0" borderId="0"/>
    <xf numFmtId="0" fontId="31" fillId="0" borderId="0"/>
    <xf numFmtId="0" fontId="26" fillId="0" borderId="0"/>
    <xf numFmtId="0" fontId="26" fillId="0" borderId="0"/>
    <xf numFmtId="0" fontId="26" fillId="0" borderId="0"/>
    <xf numFmtId="0" fontId="26" fillId="0" borderId="0"/>
    <xf numFmtId="0" fontId="26" fillId="0" borderId="0"/>
    <xf numFmtId="168" fontId="81" fillId="0" borderId="0" applyFont="0" applyFill="0" applyBorder="0" applyAlignment="0" applyProtection="0"/>
    <xf numFmtId="0" fontId="31" fillId="0" borderId="0"/>
    <xf numFmtId="0" fontId="68" fillId="0" borderId="0"/>
    <xf numFmtId="0" fontId="21" fillId="0" borderId="0"/>
    <xf numFmtId="0" fontId="26" fillId="0" borderId="0"/>
    <xf numFmtId="43" fontId="26" fillId="0" borderId="0" applyFont="0" applyFill="0" applyBorder="0" applyAlignment="0" applyProtection="0"/>
    <xf numFmtId="0" fontId="31" fillId="0" borderId="0"/>
    <xf numFmtId="0" fontId="31" fillId="0" borderId="0"/>
    <xf numFmtId="168" fontId="68" fillId="0" borderId="0" applyFont="0" applyFill="0" applyBorder="0" applyAlignment="0" applyProtection="0"/>
    <xf numFmtId="0" fontId="26" fillId="0" borderId="0"/>
    <xf numFmtId="0" fontId="31" fillId="0" borderId="0"/>
    <xf numFmtId="0" fontId="31" fillId="0" borderId="0"/>
    <xf numFmtId="0" fontId="31" fillId="0" borderId="0"/>
    <xf numFmtId="0" fontId="31" fillId="0" borderId="0"/>
    <xf numFmtId="0" fontId="26" fillId="0" borderId="0"/>
    <xf numFmtId="0" fontId="26" fillId="0" borderId="0"/>
    <xf numFmtId="0" fontId="26" fillId="0" borderId="0"/>
    <xf numFmtId="0" fontId="26" fillId="0" borderId="0"/>
    <xf numFmtId="0" fontId="26" fillId="0" borderId="0"/>
    <xf numFmtId="0" fontId="31" fillId="0" borderId="0"/>
    <xf numFmtId="0" fontId="31" fillId="0" borderId="0"/>
    <xf numFmtId="0" fontId="31" fillId="0" borderId="0"/>
    <xf numFmtId="168" fontId="68" fillId="0" borderId="0" applyFont="0" applyFill="0" applyBorder="0" applyAlignment="0" applyProtection="0"/>
    <xf numFmtId="0" fontId="26" fillId="0" borderId="0"/>
    <xf numFmtId="0" fontId="21" fillId="0" borderId="0"/>
    <xf numFmtId="0" fontId="31" fillId="0" borderId="0"/>
    <xf numFmtId="0" fontId="31" fillId="0" borderId="0"/>
    <xf numFmtId="0" fontId="31" fillId="0" borderId="0"/>
    <xf numFmtId="0" fontId="31" fillId="0" borderId="0"/>
    <xf numFmtId="0" fontId="26" fillId="0" borderId="0"/>
    <xf numFmtId="0" fontId="26" fillId="0" borderId="0"/>
    <xf numFmtId="0" fontId="26" fillId="0" borderId="0"/>
    <xf numFmtId="0" fontId="26" fillId="0" borderId="0"/>
    <xf numFmtId="0" fontId="31" fillId="0" borderId="0"/>
    <xf numFmtId="0" fontId="31" fillId="0" borderId="0"/>
    <xf numFmtId="0" fontId="26" fillId="0" borderId="0"/>
    <xf numFmtId="0" fontId="31" fillId="0" borderId="0"/>
    <xf numFmtId="0" fontId="31" fillId="0" borderId="0"/>
    <xf numFmtId="0" fontId="31" fillId="0" borderId="0"/>
    <xf numFmtId="0" fontId="31" fillId="0" borderId="0"/>
    <xf numFmtId="0" fontId="26" fillId="0" borderId="0"/>
    <xf numFmtId="0" fontId="26" fillId="0" borderId="0"/>
    <xf numFmtId="0" fontId="26" fillId="0" borderId="0"/>
    <xf numFmtId="0" fontId="26" fillId="0" borderId="0"/>
    <xf numFmtId="0" fontId="68" fillId="0" borderId="0" applyNumberFormat="0" applyFont="0" applyFill="0" applyBorder="0" applyAlignment="0" applyProtection="0"/>
    <xf numFmtId="0" fontId="23" fillId="0" borderId="0" applyNumberFormat="0" applyFill="0" applyBorder="0" applyAlignment="0" applyProtection="0"/>
    <xf numFmtId="0" fontId="26" fillId="0" borderId="0"/>
    <xf numFmtId="0" fontId="31" fillId="0" borderId="0"/>
    <xf numFmtId="0" fontId="31" fillId="0" borderId="0"/>
    <xf numFmtId="0" fontId="31" fillId="0" borderId="0"/>
    <xf numFmtId="0" fontId="31" fillId="0" borderId="0"/>
    <xf numFmtId="0" fontId="31" fillId="0" borderId="0"/>
    <xf numFmtId="0" fontId="31" fillId="0" borderId="0"/>
    <xf numFmtId="0" fontId="26" fillId="0" borderId="0"/>
    <xf numFmtId="0" fontId="26" fillId="0" borderId="0"/>
    <xf numFmtId="42" fontId="26" fillId="0" borderId="0" applyFont="0" applyFill="0" applyBorder="0" applyAlignment="0" applyProtection="0"/>
    <xf numFmtId="0" fontId="26" fillId="0" borderId="0"/>
    <xf numFmtId="0" fontId="26" fillId="0" borderId="0"/>
    <xf numFmtId="0" fontId="68" fillId="0" borderId="0" applyNumberFormat="0" applyFont="0" applyFill="0" applyBorder="0" applyAlignment="0" applyProtection="0"/>
    <xf numFmtId="0" fontId="26" fillId="0" borderId="0"/>
    <xf numFmtId="0" fontId="31" fillId="0" borderId="0"/>
    <xf numFmtId="0" fontId="31" fillId="0" borderId="0"/>
    <xf numFmtId="0" fontId="26" fillId="0" borderId="0"/>
    <xf numFmtId="0" fontId="26" fillId="0" borderId="0"/>
    <xf numFmtId="0" fontId="26" fillId="0" borderId="0"/>
    <xf numFmtId="0" fontId="23" fillId="0" borderId="0" applyNumberFormat="0" applyFill="0" applyBorder="0" applyAlignment="0" applyProtection="0"/>
    <xf numFmtId="184" fontId="72" fillId="92" borderId="0" applyNumberFormat="0" applyBorder="0" applyAlignment="0" applyProtection="0"/>
    <xf numFmtId="0" fontId="23" fillId="0" borderId="0" applyNumberFormat="0" applyFill="0" applyBorder="0" applyAlignment="0" applyProtection="0"/>
    <xf numFmtId="0" fontId="31" fillId="0" borderId="0"/>
    <xf numFmtId="0" fontId="26" fillId="0" borderId="0"/>
    <xf numFmtId="0" fontId="23" fillId="0" borderId="0" applyNumberFormat="0" applyFill="0" applyBorder="0" applyAlignment="0" applyProtection="0"/>
    <xf numFmtId="0" fontId="26" fillId="0" borderId="0"/>
    <xf numFmtId="0" fontId="23" fillId="0" borderId="0" applyNumberFormat="0" applyFill="0" applyBorder="0" applyAlignment="0" applyProtection="0"/>
    <xf numFmtId="0" fontId="72" fillId="92" borderId="0" applyNumberFormat="0" applyBorder="0" applyAlignment="0" applyProtection="0"/>
    <xf numFmtId="0" fontId="23" fillId="0" borderId="0" applyNumberFormat="0" applyFill="0" applyBorder="0" applyAlignment="0" applyProtection="0"/>
    <xf numFmtId="0" fontId="31" fillId="0" borderId="0"/>
    <xf numFmtId="0" fontId="26" fillId="0" borderId="0"/>
    <xf numFmtId="0" fontId="23" fillId="0" borderId="0" applyNumberFormat="0" applyFill="0" applyBorder="0" applyAlignment="0" applyProtection="0"/>
    <xf numFmtId="0" fontId="26" fillId="0" borderId="0"/>
    <xf numFmtId="0" fontId="23" fillId="0" borderId="0" applyNumberFormat="0" applyFill="0" applyBorder="0" applyAlignment="0" applyProtection="0"/>
    <xf numFmtId="0" fontId="31" fillId="0" borderId="0"/>
    <xf numFmtId="0" fontId="23" fillId="0" borderId="0" applyNumberFormat="0" applyFill="0" applyBorder="0" applyAlignment="0" applyProtection="0"/>
    <xf numFmtId="0" fontId="26" fillId="0" borderId="0"/>
    <xf numFmtId="0" fontId="26" fillId="0" borderId="0"/>
    <xf numFmtId="0" fontId="31" fillId="0" borderId="0"/>
    <xf numFmtId="0" fontId="210" fillId="99" borderId="12">
      <alignment horizontal="left" vertical="center"/>
    </xf>
    <xf numFmtId="0" fontId="26" fillId="0" borderId="0"/>
    <xf numFmtId="0" fontId="72" fillId="124" borderId="0" applyNumberFormat="0" applyBorder="0" applyAlignment="0" applyProtection="0"/>
    <xf numFmtId="0" fontId="31" fillId="0" borderId="0"/>
    <xf numFmtId="168" fontId="68" fillId="0" borderId="0" applyFont="0" applyFill="0" applyBorder="0" applyAlignment="0" applyProtection="0"/>
    <xf numFmtId="0" fontId="68" fillId="0" borderId="0" applyNumberFormat="0" applyFont="0" applyFill="0" applyBorder="0" applyAlignment="0" applyProtection="0"/>
    <xf numFmtId="0" fontId="31" fillId="0" borderId="0"/>
    <xf numFmtId="0" fontId="31" fillId="0" borderId="0"/>
    <xf numFmtId="0" fontId="31" fillId="0" borderId="0"/>
    <xf numFmtId="0" fontId="31" fillId="0" borderId="0"/>
    <xf numFmtId="0" fontId="31" fillId="0" borderId="0"/>
    <xf numFmtId="0" fontId="26" fillId="0" borderId="0"/>
    <xf numFmtId="0" fontId="26" fillId="0" borderId="0"/>
    <xf numFmtId="43" fontId="26" fillId="0" borderId="0" applyFont="0" applyFill="0" applyBorder="0" applyAlignment="0" applyProtection="0"/>
    <xf numFmtId="0" fontId="26" fillId="0" borderId="0"/>
    <xf numFmtId="0" fontId="26" fillId="0" borderId="0"/>
    <xf numFmtId="0" fontId="31" fillId="0" borderId="0"/>
    <xf numFmtId="0" fontId="31" fillId="0" borderId="0"/>
    <xf numFmtId="0" fontId="31" fillId="0" borderId="0"/>
    <xf numFmtId="0" fontId="31" fillId="0" borderId="0"/>
    <xf numFmtId="0" fontId="31" fillId="0" borderId="0"/>
    <xf numFmtId="0" fontId="31" fillId="0" borderId="0"/>
    <xf numFmtId="0" fontId="26" fillId="0" borderId="0"/>
    <xf numFmtId="0" fontId="26" fillId="0" borderId="0"/>
    <xf numFmtId="0" fontId="26" fillId="0" borderId="0"/>
    <xf numFmtId="0" fontId="26" fillId="0" borderId="0"/>
    <xf numFmtId="0" fontId="31" fillId="0" borderId="0"/>
    <xf numFmtId="0" fontId="31" fillId="0" borderId="0"/>
    <xf numFmtId="0" fontId="31" fillId="0" borderId="0"/>
    <xf numFmtId="0" fontId="31" fillId="0" borderId="0"/>
    <xf numFmtId="0" fontId="26" fillId="0" borderId="0"/>
    <xf numFmtId="0" fontId="31" fillId="0" borderId="0"/>
    <xf numFmtId="0" fontId="31" fillId="0" borderId="0"/>
    <xf numFmtId="168" fontId="68" fillId="0" borderId="0" applyFont="0" applyFill="0" applyBorder="0" applyAlignment="0" applyProtection="0"/>
    <xf numFmtId="0" fontId="26" fillId="0" borderId="0"/>
    <xf numFmtId="0" fontId="26" fillId="0" borderId="0"/>
    <xf numFmtId="0" fontId="26" fillId="0" borderId="0"/>
    <xf numFmtId="0" fontId="26" fillId="0" borderId="0"/>
    <xf numFmtId="0" fontId="31" fillId="0" borderId="0"/>
    <xf numFmtId="0" fontId="31" fillId="0" borderId="0"/>
    <xf numFmtId="0" fontId="31" fillId="0" borderId="0"/>
    <xf numFmtId="0" fontId="31" fillId="0" borderId="0"/>
    <xf numFmtId="0" fontId="31" fillId="0" borderId="0"/>
    <xf numFmtId="0" fontId="31" fillId="0" borderId="0"/>
    <xf numFmtId="0" fontId="26" fillId="0" borderId="0"/>
    <xf numFmtId="0" fontId="26" fillId="0" borderId="0"/>
    <xf numFmtId="43" fontId="26" fillId="0" borderId="0" applyFont="0" applyFill="0" applyBorder="0" applyAlignment="0" applyProtection="0"/>
    <xf numFmtId="0" fontId="21" fillId="0" borderId="0"/>
    <xf numFmtId="0" fontId="31" fillId="0" borderId="0"/>
    <xf numFmtId="0" fontId="31" fillId="0" borderId="0"/>
    <xf numFmtId="0" fontId="26" fillId="0" borderId="0"/>
    <xf numFmtId="0" fontId="26" fillId="0" borderId="0"/>
    <xf numFmtId="0" fontId="26" fillId="0" borderId="0"/>
    <xf numFmtId="0" fontId="31" fillId="0" borderId="0"/>
    <xf numFmtId="0" fontId="31" fillId="0" borderId="0"/>
    <xf numFmtId="0" fontId="31" fillId="0" borderId="0"/>
    <xf numFmtId="0" fontId="31" fillId="0" borderId="0"/>
    <xf numFmtId="0" fontId="26" fillId="0" borderId="0"/>
    <xf numFmtId="0" fontId="26" fillId="0" borderId="0"/>
    <xf numFmtId="0" fontId="26" fillId="0" borderId="0"/>
    <xf numFmtId="0" fontId="26" fillId="0" borderId="0"/>
    <xf numFmtId="184" fontId="72" fillId="92" borderId="0" applyNumberFormat="0" applyBorder="0" applyAlignment="0" applyProtection="0"/>
    <xf numFmtId="0" fontId="135" fillId="0" borderId="0"/>
    <xf numFmtId="0" fontId="31" fillId="0" borderId="0"/>
    <xf numFmtId="0" fontId="31" fillId="0" borderId="0"/>
    <xf numFmtId="0" fontId="21" fillId="0" borderId="0"/>
    <xf numFmtId="168" fontId="21" fillId="0" borderId="0" applyFont="0" applyFill="0" applyBorder="0" applyAlignment="0" applyProtection="0"/>
    <xf numFmtId="0" fontId="31" fillId="0" borderId="0"/>
    <xf numFmtId="0" fontId="31" fillId="0" borderId="0"/>
    <xf numFmtId="0" fontId="31" fillId="0" borderId="0"/>
    <xf numFmtId="0" fontId="26" fillId="0" borderId="0"/>
    <xf numFmtId="0" fontId="26" fillId="0" borderId="0"/>
    <xf numFmtId="0" fontId="31" fillId="0" borderId="0"/>
    <xf numFmtId="0" fontId="31" fillId="0" borderId="0"/>
    <xf numFmtId="0" fontId="26" fillId="0" borderId="0"/>
    <xf numFmtId="0" fontId="26" fillId="0" borderId="0"/>
    <xf numFmtId="0" fontId="31" fillId="0" borderId="0"/>
    <xf numFmtId="0" fontId="31" fillId="0" borderId="0"/>
    <xf numFmtId="0" fontId="26" fillId="0" borderId="0"/>
    <xf numFmtId="0" fontId="26" fillId="0" borderId="0"/>
    <xf numFmtId="43" fontId="26" fillId="0" borderId="0" applyFont="0" applyFill="0" applyBorder="0" applyAlignment="0" applyProtection="0"/>
    <xf numFmtId="0" fontId="31" fillId="0" borderId="0"/>
    <xf numFmtId="0" fontId="31" fillId="0" borderId="0"/>
    <xf numFmtId="0" fontId="26" fillId="0" borderId="0"/>
    <xf numFmtId="0" fontId="26" fillId="0" borderId="0"/>
    <xf numFmtId="0" fontId="26" fillId="0" borderId="0"/>
    <xf numFmtId="0" fontId="31" fillId="0" borderId="0"/>
    <xf numFmtId="0" fontId="31" fillId="0" borderId="0"/>
    <xf numFmtId="0" fontId="26" fillId="0" borderId="0"/>
    <xf numFmtId="0" fontId="26" fillId="0" borderId="0"/>
    <xf numFmtId="0" fontId="26" fillId="0" borderId="0"/>
    <xf numFmtId="0" fontId="26" fillId="0" borderId="0"/>
    <xf numFmtId="0" fontId="31" fillId="0" borderId="0"/>
    <xf numFmtId="0" fontId="31" fillId="0" borderId="0"/>
    <xf numFmtId="0" fontId="26" fillId="0" borderId="0"/>
    <xf numFmtId="0" fontId="31" fillId="0" borderId="0"/>
    <xf numFmtId="0" fontId="31" fillId="0" borderId="0"/>
    <xf numFmtId="0" fontId="26" fillId="0" borderId="0"/>
    <xf numFmtId="0" fontId="26" fillId="0" borderId="0"/>
    <xf numFmtId="0" fontId="26" fillId="0" borderId="0"/>
    <xf numFmtId="0" fontId="31" fillId="0" borderId="0"/>
    <xf numFmtId="0" fontId="31" fillId="0" borderId="0"/>
    <xf numFmtId="0" fontId="26" fillId="0" borderId="0"/>
    <xf numFmtId="184" fontId="136" fillId="96" borderId="0" applyNumberFormat="0" applyBorder="0" applyAlignment="0" applyProtection="0"/>
    <xf numFmtId="0" fontId="31" fillId="0" borderId="0"/>
    <xf numFmtId="0" fontId="31" fillId="0" borderId="0"/>
    <xf numFmtId="0" fontId="31" fillId="0" borderId="0"/>
    <xf numFmtId="0" fontId="26" fillId="0" borderId="0"/>
    <xf numFmtId="0" fontId="26" fillId="0" borderId="0"/>
    <xf numFmtId="0" fontId="26" fillId="0" borderId="0"/>
    <xf numFmtId="0" fontId="31" fillId="0" borderId="0"/>
    <xf numFmtId="0" fontId="31" fillId="0" borderId="0"/>
    <xf numFmtId="0" fontId="26" fillId="0" borderId="0"/>
    <xf numFmtId="0" fontId="31" fillId="0" borderId="0"/>
    <xf numFmtId="0" fontId="26" fillId="0" borderId="0"/>
    <xf numFmtId="0" fontId="31" fillId="0" borderId="0"/>
    <xf numFmtId="0" fontId="31" fillId="0" borderId="0"/>
    <xf numFmtId="0" fontId="31" fillId="0" borderId="0"/>
    <xf numFmtId="0" fontId="31" fillId="0" borderId="0"/>
    <xf numFmtId="0" fontId="26" fillId="0" borderId="0"/>
    <xf numFmtId="0" fontId="31" fillId="0" borderId="0"/>
    <xf numFmtId="0" fontId="26" fillId="0" borderId="0"/>
    <xf numFmtId="0" fontId="26" fillId="0" borderId="0"/>
    <xf numFmtId="0" fontId="31" fillId="0" borderId="0"/>
    <xf numFmtId="0" fontId="26" fillId="0" borderId="0"/>
    <xf numFmtId="0" fontId="31" fillId="0" borderId="0"/>
    <xf numFmtId="0" fontId="31" fillId="0" borderId="0"/>
    <xf numFmtId="0" fontId="31" fillId="0" borderId="0"/>
    <xf numFmtId="0" fontId="31" fillId="0" borderId="0"/>
    <xf numFmtId="0" fontId="23" fillId="0" borderId="0" applyNumberFormat="0" applyFill="0" applyBorder="0" applyAlignment="0" applyProtection="0"/>
    <xf numFmtId="0" fontId="23" fillId="0" borderId="0" applyNumberFormat="0" applyFill="0" applyBorder="0" applyAlignment="0" applyProtection="0"/>
    <xf numFmtId="0" fontId="26" fillId="0" borderId="0"/>
    <xf numFmtId="0" fontId="31" fillId="0" borderId="0"/>
    <xf numFmtId="0" fontId="26" fillId="0" borderId="0"/>
    <xf numFmtId="0" fontId="31" fillId="0" borderId="0"/>
    <xf numFmtId="0" fontId="31" fillId="0" borderId="0"/>
    <xf numFmtId="0" fontId="31" fillId="0" borderId="0"/>
    <xf numFmtId="0" fontId="31" fillId="0" borderId="0"/>
    <xf numFmtId="0" fontId="21" fillId="0" borderId="0"/>
    <xf numFmtId="0" fontId="26" fillId="0" borderId="0"/>
    <xf numFmtId="0" fontId="31" fillId="0" borderId="0"/>
    <xf numFmtId="0" fontId="21" fillId="0" borderId="0"/>
    <xf numFmtId="0" fontId="26" fillId="0" borderId="0"/>
    <xf numFmtId="0" fontId="31" fillId="0" borderId="0"/>
    <xf numFmtId="0" fontId="31" fillId="0" borderId="0"/>
    <xf numFmtId="0" fontId="21" fillId="0" borderId="0"/>
    <xf numFmtId="0" fontId="26" fillId="0" borderId="0"/>
    <xf numFmtId="0" fontId="31" fillId="0" borderId="0"/>
    <xf numFmtId="42" fontId="26" fillId="0" borderId="0" applyFont="0" applyFill="0" applyBorder="0" applyAlignment="0" applyProtection="0"/>
    <xf numFmtId="0" fontId="26" fillId="0" borderId="0"/>
    <xf numFmtId="0" fontId="31" fillId="0" borderId="0"/>
    <xf numFmtId="0" fontId="31" fillId="0" borderId="0"/>
    <xf numFmtId="0" fontId="31" fillId="0" borderId="0"/>
    <xf numFmtId="0" fontId="31" fillId="0" borderId="0"/>
    <xf numFmtId="0" fontId="136" fillId="96" borderId="0" applyNumberFormat="0" applyBorder="0" applyAlignment="0" applyProtection="0"/>
    <xf numFmtId="0" fontId="31" fillId="0" borderId="0"/>
    <xf numFmtId="0" fontId="31" fillId="0" borderId="0"/>
    <xf numFmtId="0" fontId="26" fillId="0" borderId="0"/>
    <xf numFmtId="0" fontId="31" fillId="0" borderId="0"/>
    <xf numFmtId="0" fontId="31" fillId="0" borderId="0"/>
    <xf numFmtId="0" fontId="31" fillId="0" borderId="0"/>
    <xf numFmtId="0" fontId="26" fillId="0" borderId="0"/>
    <xf numFmtId="0" fontId="31" fillId="0" borderId="0"/>
    <xf numFmtId="0" fontId="31" fillId="0" borderId="0"/>
    <xf numFmtId="0" fontId="31" fillId="0" borderId="0"/>
    <xf numFmtId="0" fontId="26" fillId="0" borderId="0"/>
    <xf numFmtId="43" fontId="21" fillId="0" borderId="0" applyFont="0" applyFill="0" applyBorder="0" applyAlignment="0" applyProtection="0"/>
    <xf numFmtId="0" fontId="31" fillId="0" borderId="0"/>
    <xf numFmtId="0" fontId="26" fillId="0" borderId="0"/>
    <xf numFmtId="184" fontId="211" fillId="99" borderId="87">
      <alignment vertical="center"/>
    </xf>
    <xf numFmtId="0" fontId="26" fillId="0" borderId="0"/>
    <xf numFmtId="0" fontId="31" fillId="0" borderId="0"/>
    <xf numFmtId="0" fontId="31" fillId="0" borderId="0"/>
    <xf numFmtId="0" fontId="211" fillId="99" borderId="87">
      <alignment vertical="center"/>
    </xf>
    <xf numFmtId="0" fontId="31" fillId="0" borderId="0"/>
    <xf numFmtId="168" fontId="68" fillId="0" borderId="0" applyFont="0" applyFill="0" applyBorder="0" applyAlignment="0" applyProtection="0"/>
    <xf numFmtId="0" fontId="31" fillId="0" borderId="0"/>
    <xf numFmtId="0" fontId="31" fillId="0" borderId="0"/>
    <xf numFmtId="0" fontId="21" fillId="0" borderId="0"/>
    <xf numFmtId="0" fontId="26" fillId="0" borderId="0"/>
    <xf numFmtId="0" fontId="26" fillId="0" borderId="0"/>
    <xf numFmtId="195" fontId="21" fillId="0" borderId="0" applyFont="0" applyFill="0" applyBorder="0" applyAlignment="0" applyProtection="0"/>
    <xf numFmtId="168" fontId="68" fillId="0" borderId="0" applyFont="0" applyFill="0" applyBorder="0" applyAlignment="0" applyProtection="0"/>
    <xf numFmtId="168" fontId="68" fillId="0" borderId="0" applyFont="0" applyFill="0" applyBorder="0" applyAlignment="0" applyProtection="0"/>
    <xf numFmtId="0" fontId="31" fillId="0" borderId="0"/>
    <xf numFmtId="0" fontId="31" fillId="0" borderId="0"/>
    <xf numFmtId="0" fontId="21" fillId="0" borderId="0"/>
    <xf numFmtId="0" fontId="26" fillId="0" borderId="0"/>
    <xf numFmtId="0" fontId="26" fillId="0" borderId="0"/>
    <xf numFmtId="43" fontId="26" fillId="0" borderId="0" applyFont="0" applyFill="0" applyBorder="0" applyAlignment="0" applyProtection="0"/>
    <xf numFmtId="168" fontId="68" fillId="0" borderId="0" applyFont="0" applyFill="0" applyBorder="0" applyAlignment="0" applyProtection="0"/>
    <xf numFmtId="0" fontId="31" fillId="0" borderId="0"/>
    <xf numFmtId="0" fontId="31" fillId="0" borderId="0"/>
    <xf numFmtId="168" fontId="68" fillId="0" borderId="0" applyFont="0" applyFill="0" applyBorder="0" applyAlignment="0" applyProtection="0"/>
    <xf numFmtId="0" fontId="31" fillId="0" borderId="0"/>
    <xf numFmtId="0" fontId="31" fillId="0" borderId="0"/>
    <xf numFmtId="0" fontId="21" fillId="0" borderId="0"/>
    <xf numFmtId="0" fontId="26" fillId="0" borderId="0"/>
    <xf numFmtId="0" fontId="26" fillId="0" borderId="0"/>
    <xf numFmtId="43" fontId="26" fillId="0" borderId="0" applyFont="0" applyFill="0" applyBorder="0" applyAlignment="0" applyProtection="0"/>
    <xf numFmtId="168" fontId="68" fillId="0" borderId="0" applyFont="0" applyFill="0" applyBorder="0" applyAlignment="0" applyProtection="0"/>
    <xf numFmtId="168" fontId="68" fillId="0" borderId="0" applyFont="0" applyFill="0" applyBorder="0" applyAlignment="0" applyProtection="0"/>
    <xf numFmtId="0" fontId="31" fillId="0" borderId="0"/>
    <xf numFmtId="0" fontId="31" fillId="0" borderId="0"/>
    <xf numFmtId="0" fontId="26" fillId="0" borderId="0"/>
    <xf numFmtId="0" fontId="26" fillId="0" borderId="0"/>
    <xf numFmtId="195" fontId="21" fillId="0" borderId="0" applyFont="0" applyFill="0" applyBorder="0" applyAlignment="0" applyProtection="0"/>
    <xf numFmtId="168" fontId="68" fillId="0" borderId="0" applyFont="0" applyFill="0" applyBorder="0" applyAlignment="0" applyProtection="0"/>
    <xf numFmtId="0" fontId="26" fillId="0" borderId="0"/>
    <xf numFmtId="0" fontId="26" fillId="0" borderId="0"/>
    <xf numFmtId="168" fontId="68" fillId="0" borderId="0" applyFont="0" applyFill="0" applyBorder="0" applyAlignment="0" applyProtection="0"/>
    <xf numFmtId="0" fontId="31" fillId="0" borderId="0"/>
    <xf numFmtId="0" fontId="31" fillId="0" borderId="0"/>
    <xf numFmtId="0" fontId="31" fillId="0" borderId="0"/>
    <xf numFmtId="0" fontId="31" fillId="0" borderId="0"/>
    <xf numFmtId="0" fontId="26" fillId="0" borderId="0"/>
    <xf numFmtId="0" fontId="26" fillId="0" borderId="0"/>
    <xf numFmtId="0" fontId="26" fillId="0" borderId="0"/>
    <xf numFmtId="168" fontId="68" fillId="0" borderId="0" applyFont="0" applyFill="0" applyBorder="0" applyAlignment="0" applyProtection="0"/>
    <xf numFmtId="0" fontId="31" fillId="0" borderId="0"/>
    <xf numFmtId="0" fontId="26" fillId="0" borderId="0"/>
    <xf numFmtId="0" fontId="31" fillId="0" borderId="0"/>
    <xf numFmtId="0" fontId="26" fillId="0" borderId="0"/>
    <xf numFmtId="0" fontId="26" fillId="0" borderId="0"/>
    <xf numFmtId="0" fontId="26" fillId="0" borderId="0"/>
    <xf numFmtId="0" fontId="26" fillId="0" borderId="0"/>
    <xf numFmtId="0" fontId="26" fillId="0" borderId="0"/>
    <xf numFmtId="0" fontId="26" fillId="0" borderId="0"/>
    <xf numFmtId="0" fontId="31" fillId="0" borderId="0"/>
    <xf numFmtId="0" fontId="26" fillId="0" borderId="0"/>
    <xf numFmtId="0" fontId="31" fillId="0" borderId="0"/>
    <xf numFmtId="0" fontId="31" fillId="0" borderId="0"/>
    <xf numFmtId="0" fontId="26" fillId="0" borderId="0"/>
    <xf numFmtId="0" fontId="26" fillId="0" borderId="0"/>
    <xf numFmtId="0" fontId="31" fillId="0" borderId="0"/>
    <xf numFmtId="0" fontId="31" fillId="0" borderId="0"/>
    <xf numFmtId="0" fontId="26" fillId="0" borderId="0"/>
    <xf numFmtId="168" fontId="68" fillId="0" borderId="0" applyFont="0" applyFill="0" applyBorder="0" applyAlignment="0" applyProtection="0"/>
    <xf numFmtId="0" fontId="26" fillId="0" borderId="0"/>
    <xf numFmtId="43" fontId="21" fillId="0" borderId="0" applyFont="0" applyFill="0" applyBorder="0" applyAlignment="0" applyProtection="0"/>
    <xf numFmtId="0" fontId="31" fillId="0" borderId="0"/>
    <xf numFmtId="0" fontId="31" fillId="0" borderId="0"/>
    <xf numFmtId="0" fontId="31" fillId="0" borderId="0"/>
    <xf numFmtId="0" fontId="26" fillId="0" borderId="0"/>
    <xf numFmtId="168" fontId="68" fillId="0" borderId="0" applyFont="0" applyFill="0" applyBorder="0" applyAlignment="0" applyProtection="0"/>
    <xf numFmtId="43" fontId="21" fillId="0" borderId="0" applyFont="0" applyFill="0" applyBorder="0" applyAlignment="0" applyProtection="0"/>
    <xf numFmtId="0" fontId="31" fillId="0" borderId="0"/>
    <xf numFmtId="0" fontId="26" fillId="0" borderId="0"/>
    <xf numFmtId="168" fontId="68" fillId="0" borderId="0" applyFont="0" applyFill="0" applyBorder="0" applyAlignment="0" applyProtection="0"/>
    <xf numFmtId="168" fontId="68" fillId="0" borderId="0" applyFont="0" applyFill="0" applyBorder="0" applyAlignment="0" applyProtection="0"/>
    <xf numFmtId="0" fontId="21" fillId="0" borderId="0"/>
    <xf numFmtId="0" fontId="31" fillId="0" borderId="0"/>
    <xf numFmtId="0" fontId="31" fillId="0" borderId="0"/>
    <xf numFmtId="0" fontId="26" fillId="0" borderId="0"/>
    <xf numFmtId="0" fontId="26" fillId="0" borderId="0"/>
    <xf numFmtId="0" fontId="26" fillId="0" borderId="0"/>
    <xf numFmtId="168" fontId="68" fillId="0" borderId="0" applyFont="0" applyFill="0" applyBorder="0" applyAlignment="0" applyProtection="0"/>
    <xf numFmtId="0" fontId="21" fillId="0" borderId="0"/>
    <xf numFmtId="0" fontId="31" fillId="0" borderId="0"/>
    <xf numFmtId="0" fontId="31" fillId="0" borderId="0"/>
    <xf numFmtId="0" fontId="26" fillId="0" borderId="0"/>
    <xf numFmtId="0" fontId="26" fillId="0" borderId="0"/>
    <xf numFmtId="0" fontId="26" fillId="0" borderId="0"/>
    <xf numFmtId="0" fontId="21" fillId="0" borderId="0"/>
    <xf numFmtId="0" fontId="31" fillId="0" borderId="0"/>
    <xf numFmtId="0" fontId="31" fillId="0" borderId="0"/>
    <xf numFmtId="0" fontId="26" fillId="0" borderId="0"/>
    <xf numFmtId="0" fontId="26" fillId="0" borderId="0"/>
    <xf numFmtId="0" fontId="31" fillId="0" borderId="0"/>
    <xf numFmtId="0" fontId="31" fillId="0" borderId="0"/>
    <xf numFmtId="0" fontId="26" fillId="0" borderId="0"/>
    <xf numFmtId="0" fontId="26" fillId="0" borderId="0"/>
    <xf numFmtId="0" fontId="31" fillId="0" borderId="0"/>
    <xf numFmtId="0" fontId="31" fillId="0" borderId="0"/>
    <xf numFmtId="0" fontId="26" fillId="0" borderId="0"/>
    <xf numFmtId="0" fontId="26" fillId="0" borderId="0"/>
    <xf numFmtId="0" fontId="31" fillId="0" borderId="0"/>
    <xf numFmtId="0" fontId="31" fillId="0" borderId="0"/>
    <xf numFmtId="0" fontId="31" fillId="0" borderId="0"/>
    <xf numFmtId="0" fontId="31" fillId="0" borderId="0"/>
    <xf numFmtId="0" fontId="26" fillId="0" borderId="0"/>
    <xf numFmtId="0" fontId="31" fillId="0" borderId="0"/>
    <xf numFmtId="0" fontId="26" fillId="0" borderId="0"/>
    <xf numFmtId="0" fontId="26" fillId="0" borderId="0"/>
    <xf numFmtId="0" fontId="26" fillId="0" borderId="0"/>
    <xf numFmtId="0" fontId="31" fillId="0" borderId="0"/>
    <xf numFmtId="0" fontId="31" fillId="0" borderId="0"/>
    <xf numFmtId="0" fontId="26" fillId="0" borderId="0"/>
    <xf numFmtId="0" fontId="31" fillId="0" borderId="0"/>
    <xf numFmtId="0" fontId="31" fillId="0" borderId="0"/>
    <xf numFmtId="0" fontId="26" fillId="0" borderId="0"/>
    <xf numFmtId="0" fontId="31" fillId="0" borderId="0"/>
    <xf numFmtId="0" fontId="26" fillId="0" borderId="0"/>
    <xf numFmtId="0" fontId="31" fillId="0" borderId="0"/>
    <xf numFmtId="0" fontId="26" fillId="0" borderId="0"/>
    <xf numFmtId="0" fontId="26" fillId="0" borderId="0"/>
    <xf numFmtId="0" fontId="31" fillId="0" borderId="0"/>
    <xf numFmtId="0" fontId="26" fillId="0" borderId="0"/>
    <xf numFmtId="0" fontId="31" fillId="0" borderId="0"/>
    <xf numFmtId="0" fontId="31" fillId="0" borderId="0"/>
    <xf numFmtId="0" fontId="23" fillId="0" borderId="0" applyNumberFormat="0" applyFill="0" applyBorder="0" applyAlignment="0" applyProtection="0"/>
    <xf numFmtId="0" fontId="21" fillId="0" borderId="0"/>
    <xf numFmtId="0" fontId="31" fillId="0" borderId="0"/>
    <xf numFmtId="0" fontId="23" fillId="0" borderId="0" applyNumberFormat="0" applyFill="0" applyBorder="0" applyAlignment="0" applyProtection="0"/>
    <xf numFmtId="0" fontId="31" fillId="0" borderId="0"/>
    <xf numFmtId="0" fontId="26" fillId="0" borderId="0"/>
    <xf numFmtId="0" fontId="23" fillId="0" borderId="0" applyNumberFormat="0" applyFill="0" applyBorder="0" applyAlignment="0" applyProtection="0"/>
    <xf numFmtId="0" fontId="26" fillId="0" borderId="0"/>
    <xf numFmtId="0" fontId="26" fillId="0" borderId="0"/>
    <xf numFmtId="0" fontId="26" fillId="0" borderId="0"/>
    <xf numFmtId="252" fontId="141" fillId="0" borderId="0" applyFont="0" applyFill="0" applyBorder="0" applyAlignment="0" applyProtection="0"/>
    <xf numFmtId="0" fontId="23" fillId="0" borderId="0" applyNumberFormat="0" applyFill="0" applyBorder="0" applyAlignment="0" applyProtection="0"/>
    <xf numFmtId="0" fontId="26" fillId="0" borderId="0"/>
    <xf numFmtId="0" fontId="31" fillId="0" borderId="0"/>
    <xf numFmtId="0" fontId="23" fillId="0" borderId="0" applyNumberFormat="0" applyFill="0" applyBorder="0" applyAlignment="0" applyProtection="0"/>
    <xf numFmtId="0" fontId="21" fillId="0" borderId="0"/>
    <xf numFmtId="0" fontId="31" fillId="0" borderId="0"/>
    <xf numFmtId="0" fontId="23" fillId="0" borderId="0" applyNumberFormat="0" applyFill="0" applyBorder="0" applyAlignment="0" applyProtection="0"/>
    <xf numFmtId="0" fontId="31" fillId="0" borderId="0"/>
    <xf numFmtId="0" fontId="23" fillId="0" borderId="0" applyNumberFormat="0" applyFill="0" applyBorder="0" applyAlignment="0" applyProtection="0"/>
    <xf numFmtId="0" fontId="26" fillId="0" borderId="0"/>
    <xf numFmtId="0" fontId="26" fillId="0" borderId="0"/>
    <xf numFmtId="0" fontId="23" fillId="0" borderId="0" applyNumberFormat="0" applyFill="0" applyBorder="0" applyAlignment="0" applyProtection="0"/>
    <xf numFmtId="0" fontId="26" fillId="0" borderId="0"/>
    <xf numFmtId="0" fontId="26" fillId="0" borderId="0"/>
    <xf numFmtId="0" fontId="26" fillId="0" borderId="0"/>
    <xf numFmtId="0" fontId="26" fillId="0" borderId="0"/>
    <xf numFmtId="0" fontId="23" fillId="0" borderId="0" applyNumberFormat="0" applyFill="0" applyBorder="0" applyAlignment="0" applyProtection="0"/>
    <xf numFmtId="0" fontId="26" fillId="0" borderId="0"/>
    <xf numFmtId="0" fontId="23" fillId="0" borderId="0" applyNumberFormat="0" applyFill="0" applyBorder="0" applyAlignment="0" applyProtection="0"/>
    <xf numFmtId="0" fontId="26" fillId="0" borderId="0"/>
    <xf numFmtId="0" fontId="31" fillId="0" borderId="0"/>
    <xf numFmtId="0" fontId="31" fillId="0" borderId="0"/>
    <xf numFmtId="0" fontId="23" fillId="0" borderId="0" applyNumberFormat="0" applyFill="0" applyBorder="0" applyAlignment="0" applyProtection="0"/>
    <xf numFmtId="0" fontId="31" fillId="0" borderId="0"/>
    <xf numFmtId="0" fontId="23" fillId="0" borderId="0" applyNumberFormat="0" applyFill="0" applyBorder="0" applyAlignment="0" applyProtection="0"/>
    <xf numFmtId="0" fontId="23" fillId="0" borderId="0" applyNumberFormat="0" applyFill="0" applyBorder="0" applyAlignment="0" applyProtection="0"/>
    <xf numFmtId="0" fontId="31" fillId="0" borderId="0"/>
    <xf numFmtId="0" fontId="26" fillId="0" borderId="0"/>
    <xf numFmtId="0" fontId="23" fillId="0" borderId="0" applyNumberFormat="0" applyFill="0" applyBorder="0" applyAlignment="0" applyProtection="0"/>
    <xf numFmtId="0" fontId="23" fillId="0" borderId="0" applyNumberFormat="0" applyFill="0" applyBorder="0" applyAlignment="0" applyProtection="0"/>
    <xf numFmtId="0" fontId="31" fillId="0" borderId="0"/>
    <xf numFmtId="0" fontId="23" fillId="0" borderId="0" applyNumberFormat="0" applyFill="0" applyBorder="0" applyAlignment="0" applyProtection="0"/>
    <xf numFmtId="0" fontId="23" fillId="0" borderId="0" applyNumberFormat="0" applyFill="0" applyBorder="0" applyAlignment="0" applyProtection="0"/>
    <xf numFmtId="0" fontId="26" fillId="0" borderId="0"/>
    <xf numFmtId="0" fontId="26" fillId="0" borderId="0"/>
    <xf numFmtId="0" fontId="23" fillId="0" borderId="0" applyNumberFormat="0" applyFill="0" applyBorder="0" applyAlignment="0" applyProtection="0"/>
    <xf numFmtId="0" fontId="26" fillId="0" borderId="0"/>
    <xf numFmtId="0" fontId="26" fillId="0" borderId="0"/>
    <xf numFmtId="0" fontId="26" fillId="0" borderId="0"/>
    <xf numFmtId="44" fontId="21" fillId="0" borderId="0" applyFont="0" applyFill="0" applyBorder="0" applyAlignment="0" applyProtection="0"/>
    <xf numFmtId="42" fontId="68" fillId="0" borderId="0" applyFont="0" applyFill="0" applyBorder="0" applyAlignment="0" applyProtection="0"/>
    <xf numFmtId="0" fontId="31" fillId="0" borderId="0"/>
    <xf numFmtId="0" fontId="31" fillId="0" borderId="0"/>
    <xf numFmtId="0" fontId="23" fillId="0" borderId="0" applyNumberFormat="0" applyFill="0" applyBorder="0" applyAlignment="0" applyProtection="0"/>
    <xf numFmtId="0" fontId="31" fillId="0" borderId="0"/>
    <xf numFmtId="0" fontId="23" fillId="0" borderId="0" applyNumberFormat="0" applyFill="0" applyBorder="0" applyAlignment="0" applyProtection="0"/>
    <xf numFmtId="0" fontId="31" fillId="0" borderId="0"/>
    <xf numFmtId="0" fontId="23" fillId="0" borderId="0" applyNumberFormat="0" applyFill="0" applyBorder="0" applyAlignment="0" applyProtection="0"/>
    <xf numFmtId="0" fontId="26" fillId="0" borderId="0"/>
    <xf numFmtId="0" fontId="31" fillId="0" borderId="0"/>
    <xf numFmtId="0" fontId="23" fillId="0" borderId="0" applyNumberFormat="0" applyFill="0" applyBorder="0" applyAlignment="0" applyProtection="0"/>
    <xf numFmtId="0" fontId="26" fillId="0" borderId="0"/>
    <xf numFmtId="0" fontId="26" fillId="0" borderId="0"/>
    <xf numFmtId="0" fontId="23" fillId="0" borderId="0" applyNumberFormat="0" applyFill="0" applyBorder="0" applyAlignment="0" applyProtection="0"/>
    <xf numFmtId="0" fontId="26" fillId="0" borderId="0"/>
    <xf numFmtId="0" fontId="26" fillId="0" borderId="0"/>
    <xf numFmtId="0" fontId="31" fillId="0" borderId="0"/>
    <xf numFmtId="0" fontId="21" fillId="0" borderId="0"/>
    <xf numFmtId="0" fontId="23" fillId="0" borderId="0" applyNumberFormat="0" applyFill="0" applyBorder="0" applyAlignment="0" applyProtection="0"/>
    <xf numFmtId="0" fontId="31" fillId="0" borderId="0"/>
    <xf numFmtId="0" fontId="31" fillId="0" borderId="0"/>
    <xf numFmtId="43" fontId="26" fillId="0" borderId="0" applyFont="0" applyFill="0" applyBorder="0" applyAlignment="0" applyProtection="0"/>
    <xf numFmtId="0" fontId="26" fillId="0" borderId="0"/>
    <xf numFmtId="43" fontId="26" fillId="0" borderId="0" applyFont="0" applyFill="0" applyBorder="0" applyAlignment="0" applyProtection="0"/>
    <xf numFmtId="5" fontId="21" fillId="0" borderId="0" applyFont="0" applyFill="0" applyBorder="0" applyAlignment="0" applyProtection="0"/>
    <xf numFmtId="212" fontId="130" fillId="0" borderId="0" applyFill="0" applyBorder="0" applyAlignment="0" applyProtection="0"/>
    <xf numFmtId="0" fontId="31" fillId="0" borderId="0"/>
    <xf numFmtId="0" fontId="26" fillId="0" borderId="0"/>
    <xf numFmtId="0" fontId="26" fillId="0" borderId="0"/>
    <xf numFmtId="0" fontId="26" fillId="0" borderId="0"/>
    <xf numFmtId="0" fontId="26" fillId="0" borderId="0"/>
    <xf numFmtId="0" fontId="26" fillId="0" borderId="0"/>
    <xf numFmtId="0" fontId="68" fillId="0" borderId="0" applyNumberFormat="0" applyFont="0" applyFill="0" applyBorder="0" applyAlignment="0" applyProtection="0"/>
    <xf numFmtId="0" fontId="31" fillId="0" borderId="0"/>
    <xf numFmtId="168" fontId="68" fillId="0" borderId="0" applyFont="0" applyFill="0" applyBorder="0" applyAlignment="0" applyProtection="0"/>
    <xf numFmtId="0" fontId="21" fillId="0" borderId="0"/>
    <xf numFmtId="0" fontId="23" fillId="0" borderId="0" applyNumberFormat="0" applyFill="0" applyBorder="0" applyAlignment="0" applyProtection="0"/>
    <xf numFmtId="0" fontId="31" fillId="0" borderId="0"/>
    <xf numFmtId="0" fontId="31" fillId="0" borderId="0"/>
    <xf numFmtId="0" fontId="31" fillId="0" borderId="0"/>
    <xf numFmtId="0" fontId="31" fillId="0" borderId="0"/>
    <xf numFmtId="212" fontId="130" fillId="0" borderId="0" applyFill="0" applyBorder="0" applyAlignment="0" applyProtection="0"/>
    <xf numFmtId="0" fontId="26" fillId="0" borderId="0"/>
    <xf numFmtId="0" fontId="26" fillId="0" borderId="0"/>
    <xf numFmtId="43" fontId="26" fillId="0" borderId="0" applyFont="0" applyFill="0" applyBorder="0" applyAlignment="0" applyProtection="0"/>
    <xf numFmtId="168" fontId="68" fillId="0" borderId="0" applyFont="0" applyFill="0" applyBorder="0" applyAlignment="0" applyProtection="0"/>
    <xf numFmtId="0" fontId="31" fillId="0" borderId="0"/>
    <xf numFmtId="0" fontId="31" fillId="0" borderId="0"/>
    <xf numFmtId="0" fontId="148" fillId="84" borderId="57" applyNumberFormat="0" applyAlignment="0" applyProtection="0"/>
    <xf numFmtId="184" fontId="148" fillId="84" borderId="57" applyNumberFormat="0" applyAlignment="0" applyProtection="0"/>
    <xf numFmtId="0" fontId="31" fillId="0" borderId="0"/>
    <xf numFmtId="0" fontId="31" fillId="0" borderId="0"/>
    <xf numFmtId="0" fontId="31" fillId="0" borderId="0"/>
    <xf numFmtId="0" fontId="31" fillId="0" borderId="0"/>
    <xf numFmtId="0" fontId="26" fillId="0" borderId="0"/>
    <xf numFmtId="0" fontId="26" fillId="0" borderId="0"/>
    <xf numFmtId="0" fontId="26" fillId="0" borderId="0"/>
    <xf numFmtId="168" fontId="26" fillId="0" borderId="0" applyFont="0" applyFill="0" applyBorder="0" applyAlignment="0" applyProtection="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26" fillId="0" borderId="0"/>
    <xf numFmtId="0" fontId="214" fillId="123" borderId="12">
      <alignment horizontal="left" vertical="center"/>
    </xf>
    <xf numFmtId="0" fontId="26" fillId="0" borderId="0"/>
    <xf numFmtId="0" fontId="26" fillId="0" borderId="0"/>
    <xf numFmtId="43" fontId="21" fillId="0" borderId="0" applyFont="0" applyFill="0" applyBorder="0" applyAlignment="0" applyProtection="0"/>
    <xf numFmtId="0" fontId="31" fillId="0" borderId="0"/>
    <xf numFmtId="0" fontId="31" fillId="0" borderId="0"/>
    <xf numFmtId="0" fontId="31" fillId="0" borderId="0"/>
    <xf numFmtId="0" fontId="31" fillId="0" borderId="0"/>
    <xf numFmtId="0" fontId="26" fillId="0" borderId="0"/>
    <xf numFmtId="0" fontId="26" fillId="0" borderId="0"/>
    <xf numFmtId="0" fontId="26" fillId="0" borderId="0"/>
    <xf numFmtId="0" fontId="26" fillId="0" borderId="0"/>
    <xf numFmtId="43" fontId="21" fillId="0" borderId="0" applyFont="0" applyFill="0" applyBorder="0" applyAlignment="0" applyProtection="0"/>
    <xf numFmtId="0" fontId="68" fillId="0" borderId="0" applyNumberFormat="0" applyFont="0" applyFill="0" applyBorder="0" applyAlignment="0" applyProtection="0"/>
    <xf numFmtId="0" fontId="31" fillId="0" borderId="0"/>
    <xf numFmtId="0" fontId="31" fillId="0" borderId="0"/>
    <xf numFmtId="43" fontId="26" fillId="0" borderId="0" applyFont="0" applyFill="0" applyBorder="0" applyAlignment="0" applyProtection="0"/>
    <xf numFmtId="0" fontId="31" fillId="0" borderId="0"/>
    <xf numFmtId="0" fontId="31" fillId="0" borderId="0"/>
    <xf numFmtId="0" fontId="26" fillId="0" borderId="0"/>
    <xf numFmtId="0" fontId="26" fillId="0" borderId="0"/>
    <xf numFmtId="0" fontId="31" fillId="0" borderId="0"/>
    <xf numFmtId="168" fontId="68" fillId="0" borderId="0" applyFont="0" applyFill="0" applyBorder="0" applyAlignment="0" applyProtection="0"/>
    <xf numFmtId="0" fontId="26" fillId="0" borderId="0"/>
    <xf numFmtId="168" fontId="68" fillId="0" borderId="0" applyFont="0" applyFill="0" applyBorder="0" applyAlignment="0" applyProtection="0"/>
    <xf numFmtId="0" fontId="26" fillId="0" borderId="0"/>
    <xf numFmtId="168" fontId="68" fillId="0" borderId="0" applyFont="0" applyFill="0" applyBorder="0" applyAlignment="0" applyProtection="0"/>
    <xf numFmtId="0" fontId="135" fillId="0" borderId="0"/>
    <xf numFmtId="0" fontId="72" fillId="74" borderId="0" applyNumberFormat="0" applyBorder="0" applyAlignment="0" applyProtection="0"/>
    <xf numFmtId="0" fontId="26" fillId="0" borderId="0"/>
    <xf numFmtId="0" fontId="26" fillId="0" borderId="0"/>
    <xf numFmtId="0" fontId="26" fillId="0" borderId="0"/>
    <xf numFmtId="0" fontId="72" fillId="29" borderId="0" applyNumberFormat="0" applyBorder="0" applyAlignment="0" applyProtection="0"/>
    <xf numFmtId="0" fontId="23" fillId="0" borderId="0" applyNumberFormat="0" applyFill="0" applyBorder="0" applyAlignment="0" applyProtection="0"/>
    <xf numFmtId="0" fontId="26" fillId="0" borderId="0"/>
    <xf numFmtId="0" fontId="23" fillId="0" borderId="0" applyNumberFormat="0" applyFill="0" applyBorder="0" applyAlignment="0" applyProtection="0"/>
    <xf numFmtId="0" fontId="26" fillId="0" borderId="0"/>
    <xf numFmtId="0" fontId="31" fillId="0" borderId="0"/>
    <xf numFmtId="0" fontId="31" fillId="0" borderId="0"/>
    <xf numFmtId="0" fontId="23" fillId="0" borderId="0" applyNumberFormat="0" applyFill="0" applyBorder="0" applyAlignment="0" applyProtection="0"/>
    <xf numFmtId="0" fontId="136" fillId="76" borderId="0" applyNumberFormat="0" applyBorder="0" applyAlignment="0" applyProtection="0"/>
    <xf numFmtId="0" fontId="26" fillId="0" borderId="0"/>
    <xf numFmtId="0" fontId="31" fillId="0" borderId="0"/>
    <xf numFmtId="0" fontId="31" fillId="0" borderId="0"/>
    <xf numFmtId="0" fontId="26" fillId="0" borderId="0"/>
    <xf numFmtId="0" fontId="26" fillId="0" borderId="0"/>
    <xf numFmtId="0" fontId="31" fillId="0" borderId="0"/>
    <xf numFmtId="0" fontId="31" fillId="0" borderId="0"/>
    <xf numFmtId="0" fontId="26" fillId="0" borderId="0"/>
    <xf numFmtId="43" fontId="21" fillId="0" borderId="0" applyFont="0" applyFill="0" applyBorder="0" applyAlignment="0" applyProtection="0"/>
    <xf numFmtId="0" fontId="31" fillId="0" borderId="0"/>
    <xf numFmtId="0" fontId="26" fillId="0" borderId="0"/>
    <xf numFmtId="0" fontId="31" fillId="0" borderId="0"/>
    <xf numFmtId="0" fontId="31" fillId="0" borderId="0"/>
    <xf numFmtId="168" fontId="68" fillId="0" borderId="0" applyFont="0" applyFill="0" applyBorder="0" applyAlignment="0" applyProtection="0"/>
    <xf numFmtId="43" fontId="21" fillId="0" borderId="0" applyFont="0" applyFill="0" applyBorder="0" applyAlignment="0" applyProtection="0"/>
    <xf numFmtId="0" fontId="31" fillId="0" borderId="0"/>
    <xf numFmtId="0" fontId="26" fillId="0" borderId="0"/>
    <xf numFmtId="0" fontId="26" fillId="0" borderId="0"/>
    <xf numFmtId="0" fontId="31" fillId="0" borderId="0"/>
    <xf numFmtId="0" fontId="31" fillId="0" borderId="0"/>
    <xf numFmtId="0" fontId="26" fillId="0" borderId="0"/>
    <xf numFmtId="0" fontId="26" fillId="0" borderId="0"/>
    <xf numFmtId="0" fontId="26" fillId="0" borderId="0"/>
    <xf numFmtId="0" fontId="31" fillId="0" borderId="0"/>
    <xf numFmtId="0" fontId="26" fillId="0" borderId="0"/>
    <xf numFmtId="0" fontId="31" fillId="0" borderId="0"/>
    <xf numFmtId="0" fontId="26" fillId="0" borderId="0"/>
    <xf numFmtId="0" fontId="26" fillId="0" borderId="0"/>
    <xf numFmtId="0" fontId="31" fillId="0" borderId="0"/>
    <xf numFmtId="0" fontId="23" fillId="0" borderId="0" applyNumberFormat="0" applyFill="0" applyBorder="0" applyAlignment="0" applyProtection="0"/>
    <xf numFmtId="0" fontId="23" fillId="0" borderId="0" applyNumberFormat="0" applyFill="0" applyBorder="0" applyAlignment="0" applyProtection="0"/>
    <xf numFmtId="0" fontId="26" fillId="0" borderId="0"/>
    <xf numFmtId="0" fontId="26" fillId="0" borderId="0"/>
    <xf numFmtId="0" fontId="31" fillId="0" borderId="0"/>
    <xf numFmtId="43" fontId="21" fillId="0" borderId="0" applyFont="0" applyFill="0" applyBorder="0" applyAlignment="0" applyProtection="0"/>
    <xf numFmtId="43" fontId="26" fillId="0" borderId="0" applyFont="0" applyFill="0" applyBorder="0" applyAlignment="0" applyProtection="0"/>
    <xf numFmtId="0" fontId="23" fillId="0" borderId="0" applyNumberFormat="0" applyFill="0" applyBorder="0" applyAlignment="0" applyProtection="0"/>
    <xf numFmtId="0" fontId="31" fillId="0" borderId="0"/>
    <xf numFmtId="0" fontId="26" fillId="0" borderId="0"/>
    <xf numFmtId="0" fontId="31" fillId="0" borderId="0"/>
    <xf numFmtId="43" fontId="26" fillId="0" borderId="0" applyFont="0" applyFill="0" applyBorder="0" applyAlignment="0" applyProtection="0"/>
    <xf numFmtId="236" fontId="26" fillId="0" borderId="0" applyFont="0" applyFill="0" applyBorder="0" applyAlignment="0" applyProtection="0"/>
    <xf numFmtId="0" fontId="23" fillId="0" borderId="0" applyNumberFormat="0" applyFill="0" applyBorder="0" applyAlignment="0" applyProtection="0"/>
    <xf numFmtId="0" fontId="26" fillId="0" borderId="0"/>
    <xf numFmtId="0" fontId="26" fillId="0" borderId="0"/>
    <xf numFmtId="43" fontId="21" fillId="0" borderId="0" applyFont="0" applyFill="0" applyBorder="0" applyAlignment="0" applyProtection="0"/>
    <xf numFmtId="43" fontId="26" fillId="0" borderId="0" applyFont="0" applyFill="0" applyBorder="0" applyAlignment="0" applyProtection="0"/>
    <xf numFmtId="0" fontId="23" fillId="0" borderId="0" applyNumberFormat="0" applyFill="0" applyBorder="0" applyAlignment="0" applyProtection="0"/>
    <xf numFmtId="0" fontId="26" fillId="0" borderId="0"/>
    <xf numFmtId="43" fontId="26" fillId="0" borderId="0" applyFont="0" applyFill="0" applyBorder="0" applyAlignment="0" applyProtection="0"/>
    <xf numFmtId="43" fontId="26" fillId="0" borderId="0" applyFont="0" applyFill="0" applyBorder="0" applyAlignment="0" applyProtection="0"/>
    <xf numFmtId="0" fontId="23" fillId="0" borderId="0" applyNumberFormat="0" applyFill="0" applyBorder="0" applyAlignment="0" applyProtection="0"/>
    <xf numFmtId="0" fontId="26" fillId="0" borderId="0"/>
    <xf numFmtId="0" fontId="31" fillId="0" borderId="0"/>
    <xf numFmtId="0" fontId="31" fillId="0" borderId="0"/>
    <xf numFmtId="0" fontId="31" fillId="0" borderId="0"/>
    <xf numFmtId="0" fontId="31" fillId="0" borderId="0"/>
    <xf numFmtId="0" fontId="26" fillId="0" borderId="0"/>
    <xf numFmtId="0" fontId="26" fillId="0" borderId="0"/>
    <xf numFmtId="0" fontId="26" fillId="0" borderId="0"/>
    <xf numFmtId="0" fontId="26" fillId="0" borderId="0"/>
    <xf numFmtId="0" fontId="31" fillId="0" borderId="0"/>
    <xf numFmtId="0" fontId="31" fillId="0" borderId="0"/>
    <xf numFmtId="0" fontId="26" fillId="0" borderId="0"/>
    <xf numFmtId="0" fontId="26" fillId="0" borderId="0"/>
    <xf numFmtId="0" fontId="31" fillId="0" borderId="0"/>
    <xf numFmtId="0" fontId="31" fillId="0" borderId="0"/>
    <xf numFmtId="0" fontId="31" fillId="0" borderId="0"/>
    <xf numFmtId="0" fontId="31" fillId="0" borderId="0"/>
    <xf numFmtId="0" fontId="26" fillId="0" borderId="0"/>
    <xf numFmtId="0" fontId="26" fillId="0" borderId="0"/>
    <xf numFmtId="0" fontId="31" fillId="0" borderId="0"/>
    <xf numFmtId="0" fontId="31" fillId="0" borderId="0"/>
    <xf numFmtId="0" fontId="31" fillId="0" borderId="0"/>
    <xf numFmtId="0" fontId="26" fillId="0" borderId="0"/>
    <xf numFmtId="0" fontId="26" fillId="0" borderId="0"/>
    <xf numFmtId="0" fontId="26" fillId="0" borderId="0"/>
    <xf numFmtId="0" fontId="26" fillId="0" borderId="0"/>
    <xf numFmtId="43" fontId="21" fillId="0" borderId="0" applyFont="0" applyFill="0" applyBorder="0" applyAlignment="0" applyProtection="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26" fillId="0" borderId="0"/>
    <xf numFmtId="0" fontId="26" fillId="0" borderId="0"/>
    <xf numFmtId="0" fontId="31" fillId="0" borderId="0"/>
    <xf numFmtId="0" fontId="31" fillId="0" borderId="0"/>
    <xf numFmtId="0" fontId="31" fillId="0" borderId="0"/>
    <xf numFmtId="0" fontId="31" fillId="0" borderId="0"/>
    <xf numFmtId="0" fontId="26" fillId="0" borderId="0"/>
    <xf numFmtId="0" fontId="31" fillId="0" borderId="0"/>
    <xf numFmtId="0" fontId="31" fillId="0" borderId="0"/>
    <xf numFmtId="0" fontId="26" fillId="0" borderId="0"/>
    <xf numFmtId="0" fontId="26" fillId="0" borderId="0"/>
    <xf numFmtId="0" fontId="31" fillId="0" borderId="0"/>
    <xf numFmtId="0" fontId="31" fillId="0" borderId="0"/>
    <xf numFmtId="0" fontId="26" fillId="0" borderId="0"/>
    <xf numFmtId="0" fontId="26" fillId="0" borderId="0"/>
    <xf numFmtId="0" fontId="31" fillId="0" borderId="0"/>
    <xf numFmtId="0" fontId="31" fillId="0" borderId="0"/>
    <xf numFmtId="0" fontId="31" fillId="0" borderId="0"/>
    <xf numFmtId="0" fontId="26" fillId="0" borderId="0"/>
    <xf numFmtId="0" fontId="26" fillId="0" borderId="0"/>
    <xf numFmtId="0" fontId="31" fillId="0" borderId="0"/>
    <xf numFmtId="0" fontId="31" fillId="0" borderId="0"/>
    <xf numFmtId="0" fontId="26" fillId="0" borderId="0"/>
    <xf numFmtId="0" fontId="26" fillId="0" borderId="0"/>
    <xf numFmtId="0" fontId="31" fillId="0" borderId="0"/>
    <xf numFmtId="0" fontId="31" fillId="0" borderId="0"/>
    <xf numFmtId="0" fontId="31" fillId="0" borderId="0"/>
    <xf numFmtId="0" fontId="31" fillId="0" borderId="0"/>
    <xf numFmtId="0" fontId="26" fillId="0" borderId="0"/>
    <xf numFmtId="0" fontId="26" fillId="0" borderId="0"/>
    <xf numFmtId="0" fontId="26" fillId="0" borderId="0"/>
    <xf numFmtId="0" fontId="26" fillId="0" borderId="0"/>
    <xf numFmtId="0" fontId="26" fillId="0" borderId="0"/>
    <xf numFmtId="0" fontId="31" fillId="0" borderId="0"/>
    <xf numFmtId="0" fontId="31" fillId="0" borderId="0"/>
    <xf numFmtId="0" fontId="31" fillId="0" borderId="0"/>
    <xf numFmtId="0" fontId="31" fillId="0" borderId="0"/>
    <xf numFmtId="0" fontId="26" fillId="0" borderId="0"/>
    <xf numFmtId="0" fontId="26" fillId="0" borderId="0"/>
    <xf numFmtId="0" fontId="26" fillId="0" borderId="0"/>
    <xf numFmtId="0" fontId="31" fillId="0" borderId="0"/>
    <xf numFmtId="0" fontId="31" fillId="0" borderId="0"/>
    <xf numFmtId="0" fontId="31" fillId="0" borderId="0"/>
    <xf numFmtId="0" fontId="31" fillId="0" borderId="0"/>
    <xf numFmtId="0" fontId="31" fillId="0" borderId="0"/>
    <xf numFmtId="0" fontId="31" fillId="0" borderId="0"/>
    <xf numFmtId="0" fontId="26" fillId="0" borderId="0"/>
    <xf numFmtId="0" fontId="26" fillId="0" borderId="0"/>
    <xf numFmtId="0" fontId="68" fillId="0" borderId="0" applyNumberFormat="0" applyFont="0" applyFill="0" applyBorder="0" applyAlignment="0" applyProtection="0"/>
    <xf numFmtId="0" fontId="31" fillId="0" borderId="0"/>
    <xf numFmtId="0" fontId="31" fillId="0" borderId="0"/>
    <xf numFmtId="0" fontId="26" fillId="0" borderId="0"/>
    <xf numFmtId="0" fontId="26" fillId="0" borderId="0"/>
    <xf numFmtId="0" fontId="26" fillId="0" borderId="0"/>
    <xf numFmtId="184" fontId="31" fillId="0" borderId="0"/>
    <xf numFmtId="184" fontId="72" fillId="29" borderId="0" applyNumberFormat="0" applyBorder="0" applyAlignment="0" applyProtection="0"/>
    <xf numFmtId="0" fontId="26" fillId="0" borderId="0"/>
    <xf numFmtId="43" fontId="68" fillId="0" borderId="0" applyFont="0" applyFill="0" applyBorder="0" applyAlignment="0" applyProtection="0"/>
    <xf numFmtId="0" fontId="23" fillId="0" borderId="0" applyNumberFormat="0" applyFill="0" applyBorder="0" applyAlignment="0" applyProtection="0"/>
    <xf numFmtId="0" fontId="26" fillId="0" borderId="0"/>
    <xf numFmtId="0" fontId="31" fillId="0" borderId="0"/>
    <xf numFmtId="0" fontId="26" fillId="0" borderId="0"/>
    <xf numFmtId="0" fontId="72" fillId="113" borderId="0" applyNumberFormat="0" applyBorder="0" applyAlignment="0" applyProtection="0"/>
    <xf numFmtId="0" fontId="31" fillId="0" borderId="0"/>
    <xf numFmtId="0" fontId="31" fillId="0" borderId="0"/>
    <xf numFmtId="0" fontId="31" fillId="0" borderId="0"/>
    <xf numFmtId="0" fontId="31" fillId="0" borderId="0"/>
    <xf numFmtId="0" fontId="26" fillId="0" borderId="0"/>
    <xf numFmtId="0" fontId="26" fillId="0" borderId="0"/>
    <xf numFmtId="0" fontId="23" fillId="0" borderId="0" applyNumberFormat="0" applyFill="0" applyBorder="0" applyAlignment="0" applyProtection="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26" fillId="0" borderId="0"/>
    <xf numFmtId="0" fontId="26" fillId="0" borderId="0"/>
    <xf numFmtId="0" fontId="31" fillId="0" borderId="0"/>
    <xf numFmtId="0" fontId="31" fillId="0" borderId="0"/>
    <xf numFmtId="0" fontId="26" fillId="0" borderId="0"/>
    <xf numFmtId="0" fontId="26" fillId="0" borderId="0"/>
    <xf numFmtId="0" fontId="31" fillId="0" borderId="0"/>
    <xf numFmtId="0" fontId="31" fillId="0" borderId="0"/>
    <xf numFmtId="0" fontId="31" fillId="0" borderId="0"/>
    <xf numFmtId="0" fontId="31" fillId="0" borderId="0"/>
    <xf numFmtId="0" fontId="26" fillId="0" borderId="0"/>
    <xf numFmtId="0" fontId="26" fillId="0" borderId="0"/>
    <xf numFmtId="0" fontId="31" fillId="0" borderId="0"/>
    <xf numFmtId="0" fontId="31" fillId="0" borderId="0"/>
    <xf numFmtId="0" fontId="31" fillId="0" borderId="0"/>
    <xf numFmtId="0" fontId="31" fillId="0" borderId="0"/>
    <xf numFmtId="0" fontId="21" fillId="0" borderId="0"/>
    <xf numFmtId="0" fontId="31" fillId="0" borderId="0"/>
    <xf numFmtId="0" fontId="31" fillId="0" borderId="0"/>
    <xf numFmtId="0" fontId="26" fillId="0" borderId="0"/>
    <xf numFmtId="0" fontId="26" fillId="0" borderId="0"/>
    <xf numFmtId="0" fontId="21" fillId="0" borderId="0"/>
    <xf numFmtId="0" fontId="31" fillId="0" borderId="0"/>
    <xf numFmtId="0" fontId="31" fillId="0" borderId="0"/>
    <xf numFmtId="0" fontId="31" fillId="0" borderId="0"/>
    <xf numFmtId="0" fontId="21" fillId="0" borderId="0"/>
    <xf numFmtId="0" fontId="31" fillId="0" borderId="0"/>
    <xf numFmtId="0" fontId="31" fillId="0" borderId="0"/>
    <xf numFmtId="0" fontId="21" fillId="0" borderId="0"/>
    <xf numFmtId="0" fontId="26" fillId="0" borderId="0"/>
    <xf numFmtId="0" fontId="26" fillId="0" borderId="0"/>
    <xf numFmtId="184" fontId="72" fillId="29" borderId="0" applyNumberFormat="0" applyBorder="0" applyAlignment="0" applyProtection="0"/>
    <xf numFmtId="0" fontId="31" fillId="0" borderId="0"/>
    <xf numFmtId="0" fontId="31" fillId="0" borderId="0"/>
    <xf numFmtId="0" fontId="31" fillId="0" borderId="0"/>
    <xf numFmtId="0" fontId="26" fillId="0" borderId="0"/>
    <xf numFmtId="0" fontId="31" fillId="0" borderId="0"/>
    <xf numFmtId="0" fontId="26" fillId="0" borderId="0"/>
    <xf numFmtId="0" fontId="26" fillId="0" borderId="0"/>
    <xf numFmtId="0" fontId="26" fillId="0" borderId="0"/>
    <xf numFmtId="0" fontId="26" fillId="0" borderId="0"/>
    <xf numFmtId="0" fontId="31" fillId="0" borderId="0"/>
    <xf numFmtId="0" fontId="26" fillId="0" borderId="0"/>
    <xf numFmtId="0" fontId="26" fillId="0" borderId="0"/>
    <xf numFmtId="0" fontId="26" fillId="0" borderId="0"/>
    <xf numFmtId="0" fontId="26" fillId="0" borderId="0"/>
    <xf numFmtId="0" fontId="26" fillId="0" borderId="0"/>
    <xf numFmtId="0" fontId="68" fillId="0" borderId="0" applyNumberFormat="0" applyFont="0" applyFill="0" applyBorder="0" applyAlignment="0" applyProtection="0"/>
    <xf numFmtId="0" fontId="26" fillId="0" borderId="0"/>
    <xf numFmtId="0" fontId="31" fillId="0" borderId="0"/>
    <xf numFmtId="0" fontId="31" fillId="0" borderId="0"/>
    <xf numFmtId="0" fontId="31" fillId="0" borderId="0"/>
    <xf numFmtId="0" fontId="26" fillId="0" borderId="0"/>
    <xf numFmtId="0" fontId="26" fillId="0" borderId="0"/>
    <xf numFmtId="0" fontId="31" fillId="0" borderId="0"/>
    <xf numFmtId="0" fontId="31" fillId="0" borderId="0"/>
    <xf numFmtId="0" fontId="21" fillId="0" borderId="0"/>
    <xf numFmtId="0" fontId="31" fillId="0" borderId="0"/>
    <xf numFmtId="0" fontId="31" fillId="0" borderId="0"/>
    <xf numFmtId="0" fontId="26" fillId="0" borderId="0"/>
    <xf numFmtId="0" fontId="26" fillId="0" borderId="0"/>
    <xf numFmtId="0" fontId="21" fillId="0" borderId="0"/>
    <xf numFmtId="0" fontId="26" fillId="0" borderId="0"/>
    <xf numFmtId="0" fontId="26" fillId="0" borderId="0"/>
    <xf numFmtId="0" fontId="21" fillId="0" borderId="0"/>
    <xf numFmtId="0" fontId="31" fillId="0" borderId="0"/>
    <xf numFmtId="0" fontId="31" fillId="0" borderId="0"/>
    <xf numFmtId="0" fontId="26" fillId="0" borderId="0"/>
    <xf numFmtId="0" fontId="26" fillId="0" borderId="0"/>
    <xf numFmtId="0" fontId="21" fillId="0" borderId="0"/>
    <xf numFmtId="0" fontId="26" fillId="0" borderId="0"/>
    <xf numFmtId="0" fontId="26" fillId="0" borderId="0"/>
    <xf numFmtId="0" fontId="21" fillId="0" borderId="0"/>
    <xf numFmtId="0" fontId="31" fillId="0" borderId="0"/>
    <xf numFmtId="0" fontId="31" fillId="0" borderId="0"/>
    <xf numFmtId="0" fontId="21" fillId="0" borderId="0"/>
    <xf numFmtId="0" fontId="31" fillId="0" borderId="0"/>
    <xf numFmtId="0" fontId="31" fillId="0" borderId="0"/>
    <xf numFmtId="0" fontId="31" fillId="0" borderId="0"/>
    <xf numFmtId="0" fontId="31" fillId="0" borderId="0"/>
    <xf numFmtId="0" fontId="21" fillId="0" borderId="0"/>
    <xf numFmtId="0" fontId="26" fillId="0" borderId="0"/>
    <xf numFmtId="0" fontId="21" fillId="0" borderId="0"/>
    <xf numFmtId="0" fontId="31" fillId="0" borderId="0"/>
    <xf numFmtId="0" fontId="31" fillId="0" borderId="0"/>
    <xf numFmtId="0" fontId="26" fillId="0" borderId="0"/>
    <xf numFmtId="0" fontId="31" fillId="0" borderId="0"/>
    <xf numFmtId="0" fontId="31" fillId="0" borderId="0"/>
    <xf numFmtId="0" fontId="26" fillId="0" borderId="0"/>
    <xf numFmtId="184" fontId="136" fillId="76" borderId="0" applyNumberFormat="0" applyBorder="0" applyAlignment="0" applyProtection="0"/>
    <xf numFmtId="0" fontId="26" fillId="0" borderId="0"/>
    <xf numFmtId="0" fontId="31" fillId="0" borderId="0"/>
    <xf numFmtId="0" fontId="31" fillId="0" borderId="0"/>
    <xf numFmtId="0" fontId="26" fillId="0" borderId="0"/>
    <xf numFmtId="0" fontId="26" fillId="0" borderId="0"/>
    <xf numFmtId="0" fontId="26" fillId="0" borderId="0"/>
    <xf numFmtId="0" fontId="26" fillId="0" borderId="0"/>
    <xf numFmtId="0" fontId="31" fillId="0" borderId="0"/>
    <xf numFmtId="0" fontId="26" fillId="0" borderId="0"/>
    <xf numFmtId="0" fontId="26" fillId="0" borderId="0"/>
    <xf numFmtId="0" fontId="26" fillId="0" borderId="0"/>
    <xf numFmtId="0" fontId="26" fillId="0" borderId="0"/>
    <xf numFmtId="0" fontId="26" fillId="0" borderId="0"/>
    <xf numFmtId="0" fontId="31" fillId="0" borderId="0"/>
    <xf numFmtId="0" fontId="21" fillId="0" borderId="0"/>
    <xf numFmtId="0" fontId="31" fillId="0" borderId="0"/>
    <xf numFmtId="0" fontId="31" fillId="0" borderId="0"/>
    <xf numFmtId="0" fontId="26" fillId="0" borderId="0"/>
    <xf numFmtId="0" fontId="31" fillId="0" borderId="0"/>
    <xf numFmtId="0" fontId="31" fillId="0" borderId="0"/>
    <xf numFmtId="0" fontId="26" fillId="0" borderId="0"/>
    <xf numFmtId="0" fontId="31" fillId="0" borderId="0"/>
    <xf numFmtId="0" fontId="26" fillId="0" borderId="0"/>
    <xf numFmtId="0" fontId="31" fillId="0" borderId="0"/>
    <xf numFmtId="0" fontId="26" fillId="0" borderId="0"/>
    <xf numFmtId="0" fontId="26" fillId="0" borderId="0"/>
    <xf numFmtId="0" fontId="31" fillId="0" borderId="0"/>
    <xf numFmtId="0" fontId="23" fillId="0" borderId="0" applyNumberFormat="0" applyFill="0" applyBorder="0" applyAlignment="0" applyProtection="0"/>
    <xf numFmtId="0" fontId="31" fillId="0" borderId="0"/>
    <xf numFmtId="0" fontId="31" fillId="0" borderId="0"/>
    <xf numFmtId="0" fontId="26" fillId="0" borderId="0"/>
    <xf numFmtId="0" fontId="26" fillId="0" borderId="0"/>
    <xf numFmtId="0" fontId="31" fillId="0" borderId="0"/>
    <xf numFmtId="0" fontId="31" fillId="0" borderId="0"/>
    <xf numFmtId="0" fontId="23" fillId="0" borderId="0" applyNumberFormat="0" applyFill="0" applyBorder="0" applyAlignment="0" applyProtection="0"/>
    <xf numFmtId="0" fontId="31" fillId="0" borderId="0"/>
    <xf numFmtId="0" fontId="31" fillId="0" borderId="0"/>
    <xf numFmtId="0" fontId="26" fillId="0" borderId="0"/>
    <xf numFmtId="0" fontId="31" fillId="0" borderId="0"/>
    <xf numFmtId="0" fontId="31" fillId="0" borderId="0"/>
    <xf numFmtId="0" fontId="26" fillId="0" borderId="0"/>
    <xf numFmtId="0" fontId="31" fillId="0" borderId="0"/>
    <xf numFmtId="0" fontId="31" fillId="0" borderId="0"/>
    <xf numFmtId="0" fontId="31" fillId="0" borderId="0"/>
    <xf numFmtId="169" fontId="21" fillId="0" borderId="0" applyFont="0" applyFill="0" applyBorder="0" applyAlignment="0" applyProtection="0"/>
    <xf numFmtId="0" fontId="26" fillId="0" borderId="0"/>
    <xf numFmtId="0" fontId="26" fillId="0" borderId="0"/>
    <xf numFmtId="0" fontId="26" fillId="0" borderId="0"/>
    <xf numFmtId="169" fontId="21" fillId="0" borderId="0" applyFont="0" applyFill="0" applyBorder="0" applyAlignment="0" applyProtection="0"/>
    <xf numFmtId="0" fontId="136" fillId="76" borderId="0" applyNumberFormat="0" applyBorder="0" applyAlignment="0" applyProtection="0"/>
    <xf numFmtId="0" fontId="31" fillId="0" borderId="0"/>
    <xf numFmtId="0" fontId="26" fillId="0" borderId="0"/>
    <xf numFmtId="0" fontId="31" fillId="0" borderId="0"/>
    <xf numFmtId="0" fontId="31" fillId="0" borderId="0"/>
    <xf numFmtId="0" fontId="31" fillId="0" borderId="0"/>
    <xf numFmtId="0" fontId="26" fillId="0" borderId="0"/>
    <xf numFmtId="0" fontId="26" fillId="0" borderId="0"/>
    <xf numFmtId="0" fontId="26" fillId="0" borderId="0"/>
    <xf numFmtId="0" fontId="26" fillId="0" borderId="0"/>
    <xf numFmtId="0" fontId="26" fillId="0" borderId="0"/>
    <xf numFmtId="168" fontId="68" fillId="0" borderId="0" applyFont="0" applyFill="0" applyBorder="0" applyAlignment="0" applyProtection="0"/>
    <xf numFmtId="0" fontId="31" fillId="0" borderId="0"/>
    <xf numFmtId="0" fontId="31" fillId="0" borderId="0"/>
    <xf numFmtId="0" fontId="26" fillId="0" borderId="0"/>
    <xf numFmtId="0" fontId="26" fillId="0" borderId="0"/>
    <xf numFmtId="0" fontId="31" fillId="0" borderId="0"/>
    <xf numFmtId="0" fontId="31" fillId="0" borderId="0"/>
    <xf numFmtId="0" fontId="26" fillId="0" borderId="0"/>
    <xf numFmtId="0" fontId="26" fillId="0" borderId="0"/>
    <xf numFmtId="0" fontId="26" fillId="0" borderId="0"/>
    <xf numFmtId="0" fontId="31" fillId="0" borderId="0"/>
    <xf numFmtId="0" fontId="26" fillId="0" borderId="0"/>
    <xf numFmtId="0" fontId="31" fillId="0" borderId="0"/>
    <xf numFmtId="0" fontId="31" fillId="0" borderId="0"/>
    <xf numFmtId="0" fontId="31" fillId="0" borderId="0"/>
    <xf numFmtId="0" fontId="31" fillId="0" borderId="0"/>
    <xf numFmtId="0" fontId="26" fillId="0" borderId="0"/>
    <xf numFmtId="0" fontId="26" fillId="0" borderId="0"/>
    <xf numFmtId="0" fontId="26" fillId="0" borderId="0"/>
    <xf numFmtId="0" fontId="31" fillId="0" borderId="0"/>
    <xf numFmtId="0" fontId="26" fillId="0" borderId="0"/>
    <xf numFmtId="0" fontId="23" fillId="0" borderId="0" applyNumberFormat="0" applyFill="0" applyBorder="0" applyAlignment="0" applyProtection="0"/>
    <xf numFmtId="0" fontId="31" fillId="0" borderId="0"/>
    <xf numFmtId="0" fontId="31" fillId="0" borderId="0"/>
    <xf numFmtId="0" fontId="31" fillId="0" borderId="0"/>
    <xf numFmtId="0" fontId="31" fillId="0" borderId="0"/>
    <xf numFmtId="0" fontId="26" fillId="0" borderId="0"/>
    <xf numFmtId="0" fontId="26" fillId="0" borderId="0"/>
    <xf numFmtId="0" fontId="31" fillId="0" borderId="0"/>
    <xf numFmtId="0" fontId="26" fillId="0" borderId="0"/>
    <xf numFmtId="0" fontId="23" fillId="0" borderId="0" applyNumberFormat="0" applyFill="0" applyBorder="0" applyAlignment="0" applyProtection="0"/>
    <xf numFmtId="0" fontId="31" fillId="0" borderId="0"/>
    <xf numFmtId="0" fontId="31" fillId="0" borderId="0"/>
    <xf numFmtId="0" fontId="26" fillId="0" borderId="0"/>
    <xf numFmtId="0" fontId="26" fillId="0" borderId="0"/>
    <xf numFmtId="0" fontId="26" fillId="0" borderId="0"/>
    <xf numFmtId="0" fontId="26" fillId="0" borderId="0"/>
    <xf numFmtId="0" fontId="31" fillId="0" borderId="0"/>
    <xf numFmtId="0" fontId="26" fillId="0" borderId="0"/>
    <xf numFmtId="0" fontId="31" fillId="0" borderId="0"/>
    <xf numFmtId="0" fontId="26" fillId="0" borderId="0"/>
    <xf numFmtId="0" fontId="26" fillId="0" borderId="0"/>
    <xf numFmtId="0" fontId="26" fillId="0" borderId="0"/>
    <xf numFmtId="0" fontId="72" fillId="74" borderId="0" applyNumberFormat="0" applyBorder="0" applyAlignment="0" applyProtection="0"/>
    <xf numFmtId="0" fontId="26" fillId="0" borderId="0"/>
    <xf numFmtId="0" fontId="31" fillId="0" borderId="0"/>
    <xf numFmtId="0" fontId="26" fillId="0" borderId="0"/>
    <xf numFmtId="0" fontId="26" fillId="0" borderId="0"/>
    <xf numFmtId="0" fontId="31" fillId="0" borderId="0"/>
    <xf numFmtId="0" fontId="31" fillId="0" borderId="0"/>
    <xf numFmtId="0" fontId="31" fillId="0" borderId="0"/>
    <xf numFmtId="0" fontId="31" fillId="0" borderId="0"/>
    <xf numFmtId="0" fontId="31" fillId="0" borderId="0"/>
    <xf numFmtId="0" fontId="26" fillId="0" borderId="0"/>
    <xf numFmtId="0" fontId="26" fillId="0" borderId="0"/>
    <xf numFmtId="0" fontId="26" fillId="0" borderId="0"/>
    <xf numFmtId="0" fontId="31" fillId="0" borderId="0"/>
    <xf numFmtId="0" fontId="31" fillId="0" borderId="0"/>
    <xf numFmtId="0" fontId="26" fillId="0" borderId="0"/>
    <xf numFmtId="0" fontId="26" fillId="0" borderId="0"/>
    <xf numFmtId="0" fontId="26" fillId="0" borderId="0"/>
    <xf numFmtId="168" fontId="68" fillId="0" borderId="0" applyFont="0" applyFill="0" applyBorder="0" applyAlignment="0" applyProtection="0"/>
    <xf numFmtId="0" fontId="31" fillId="0" borderId="0"/>
    <xf numFmtId="42" fontId="26" fillId="0" borderId="0" applyFont="0" applyFill="0" applyBorder="0" applyAlignment="0" applyProtection="0"/>
    <xf numFmtId="0" fontId="26" fillId="0" borderId="0"/>
    <xf numFmtId="168" fontId="68" fillId="0" borderId="0" applyFont="0" applyFill="0" applyBorder="0" applyAlignment="0" applyProtection="0"/>
    <xf numFmtId="0" fontId="31" fillId="0" borderId="0"/>
    <xf numFmtId="0" fontId="31" fillId="0" borderId="0"/>
    <xf numFmtId="0" fontId="31" fillId="0" borderId="0"/>
    <xf numFmtId="43" fontId="26" fillId="0" borderId="0" applyFont="0" applyFill="0" applyBorder="0" applyAlignment="0" applyProtection="0"/>
    <xf numFmtId="0" fontId="26" fillId="0" borderId="0"/>
    <xf numFmtId="168" fontId="68" fillId="0" borderId="0" applyFont="0" applyFill="0" applyBorder="0" applyAlignment="0" applyProtection="0"/>
    <xf numFmtId="0" fontId="31" fillId="0" borderId="0"/>
    <xf numFmtId="0" fontId="31" fillId="0" borderId="0"/>
    <xf numFmtId="0" fontId="23" fillId="0" borderId="0" applyNumberFormat="0" applyFill="0" applyBorder="0" applyAlignment="0" applyProtection="0"/>
    <xf numFmtId="0" fontId="31" fillId="0" borderId="0"/>
    <xf numFmtId="0" fontId="31" fillId="0" borderId="0"/>
    <xf numFmtId="0" fontId="26" fillId="0" borderId="0"/>
    <xf numFmtId="0" fontId="26" fillId="0" borderId="0"/>
    <xf numFmtId="0" fontId="26" fillId="0" borderId="0"/>
    <xf numFmtId="0" fontId="23" fillId="0" borderId="0" applyNumberFormat="0" applyFill="0" applyBorder="0" applyAlignment="0" applyProtection="0"/>
    <xf numFmtId="0" fontId="31" fillId="0" borderId="0"/>
    <xf numFmtId="0" fontId="31" fillId="0" borderId="0"/>
    <xf numFmtId="0" fontId="26" fillId="0" borderId="0"/>
    <xf numFmtId="0" fontId="26" fillId="0" borderId="0"/>
    <xf numFmtId="0" fontId="26" fillId="0" borderId="0"/>
    <xf numFmtId="0" fontId="31" fillId="0" borderId="0"/>
    <xf numFmtId="0" fontId="31" fillId="0" borderId="0"/>
    <xf numFmtId="0" fontId="26" fillId="0" borderId="0"/>
    <xf numFmtId="0" fontId="26" fillId="0" borderId="0"/>
    <xf numFmtId="0" fontId="31" fillId="0" borderId="0"/>
    <xf numFmtId="0" fontId="31" fillId="0" borderId="0"/>
    <xf numFmtId="0" fontId="26" fillId="0" borderId="0"/>
    <xf numFmtId="0" fontId="26" fillId="0" borderId="0"/>
    <xf numFmtId="0" fontId="26" fillId="0" borderId="0"/>
    <xf numFmtId="0" fontId="26" fillId="0" borderId="0"/>
    <xf numFmtId="0" fontId="31" fillId="0" borderId="0"/>
    <xf numFmtId="0" fontId="31" fillId="0" borderId="0"/>
    <xf numFmtId="0" fontId="26" fillId="0" borderId="0"/>
    <xf numFmtId="0" fontId="31" fillId="0" borderId="0"/>
    <xf numFmtId="0" fontId="26" fillId="0" borderId="0"/>
    <xf numFmtId="0" fontId="26" fillId="0" borderId="0"/>
    <xf numFmtId="0" fontId="31" fillId="0" borderId="0"/>
    <xf numFmtId="0" fontId="189" fillId="99" borderId="86">
      <alignment vertical="center"/>
    </xf>
    <xf numFmtId="0" fontId="26" fillId="0" borderId="0"/>
    <xf numFmtId="0" fontId="26" fillId="0" borderId="0"/>
    <xf numFmtId="0" fontId="31" fillId="0" borderId="0"/>
    <xf numFmtId="0" fontId="26" fillId="0" borderId="0"/>
    <xf numFmtId="0" fontId="31" fillId="0" borderId="0"/>
    <xf numFmtId="0" fontId="26" fillId="0" borderId="0"/>
    <xf numFmtId="0" fontId="21" fillId="0" borderId="0"/>
    <xf numFmtId="0" fontId="31" fillId="0" borderId="0"/>
    <xf numFmtId="0" fontId="21" fillId="0" borderId="0"/>
    <xf numFmtId="0" fontId="26" fillId="0" borderId="0"/>
    <xf numFmtId="0" fontId="31" fillId="0" borderId="0"/>
    <xf numFmtId="184" fontId="21" fillId="0" borderId="0"/>
    <xf numFmtId="0" fontId="26" fillId="0" borderId="0"/>
    <xf numFmtId="0" fontId="31" fillId="0" borderId="0"/>
    <xf numFmtId="0" fontId="26" fillId="0" borderId="0"/>
    <xf numFmtId="0" fontId="31" fillId="0" borderId="0"/>
    <xf numFmtId="0" fontId="21" fillId="0" borderId="0"/>
    <xf numFmtId="0" fontId="31" fillId="0" borderId="0"/>
    <xf numFmtId="0" fontId="31" fillId="0" borderId="0"/>
    <xf numFmtId="0" fontId="26" fillId="0" borderId="0"/>
    <xf numFmtId="0" fontId="26" fillId="0" borderId="0"/>
    <xf numFmtId="42" fontId="68" fillId="0" borderId="0" applyFont="0" applyFill="0" applyBorder="0" applyAlignment="0" applyProtection="0"/>
    <xf numFmtId="0" fontId="21" fillId="0" borderId="0"/>
    <xf numFmtId="0" fontId="26" fillId="0" borderId="0"/>
    <xf numFmtId="0" fontId="26" fillId="0" borderId="0"/>
    <xf numFmtId="0" fontId="31" fillId="0" borderId="0"/>
    <xf numFmtId="0" fontId="31" fillId="0" borderId="0"/>
    <xf numFmtId="0" fontId="31" fillId="0" borderId="0"/>
    <xf numFmtId="0" fontId="26" fillId="0" borderId="0"/>
    <xf numFmtId="42" fontId="68" fillId="0" borderId="0" applyFont="0" applyFill="0" applyBorder="0" applyAlignment="0" applyProtection="0"/>
    <xf numFmtId="43" fontId="26" fillId="0" borderId="0" applyFont="0" applyFill="0" applyBorder="0" applyAlignment="0" applyProtection="0"/>
    <xf numFmtId="0" fontId="26" fillId="0" borderId="0"/>
    <xf numFmtId="43" fontId="26" fillId="0" borderId="0" applyFont="0" applyFill="0" applyBorder="0" applyAlignment="0" applyProtection="0"/>
    <xf numFmtId="0" fontId="26" fillId="0" borderId="0"/>
    <xf numFmtId="0" fontId="26" fillId="0" borderId="0"/>
    <xf numFmtId="0" fontId="26" fillId="0" borderId="0"/>
    <xf numFmtId="0" fontId="26" fillId="0" borderId="0"/>
    <xf numFmtId="168" fontId="26" fillId="0" borderId="0" applyFont="0" applyFill="0" applyBorder="0" applyAlignment="0" applyProtection="0"/>
    <xf numFmtId="0" fontId="183" fillId="99" borderId="65"/>
    <xf numFmtId="0" fontId="31" fillId="0" borderId="0"/>
    <xf numFmtId="0" fontId="31" fillId="0" borderId="0"/>
    <xf numFmtId="43" fontId="26" fillId="0" borderId="0" applyFont="0" applyFill="0" applyBorder="0" applyAlignment="0" applyProtection="0"/>
    <xf numFmtId="0" fontId="31" fillId="0" borderId="0"/>
    <xf numFmtId="0" fontId="31" fillId="0" borderId="0"/>
    <xf numFmtId="0" fontId="31" fillId="0" borderId="0"/>
    <xf numFmtId="0" fontId="31" fillId="0" borderId="0"/>
    <xf numFmtId="0" fontId="26" fillId="0" borderId="0"/>
    <xf numFmtId="0" fontId="31" fillId="0" borderId="0"/>
    <xf numFmtId="0" fontId="31" fillId="0" borderId="0"/>
    <xf numFmtId="0" fontId="26" fillId="0" borderId="0"/>
    <xf numFmtId="0" fontId="31" fillId="0" borderId="0"/>
    <xf numFmtId="0" fontId="26" fillId="0" borderId="0"/>
    <xf numFmtId="0" fontId="26" fillId="0" borderId="0"/>
    <xf numFmtId="0" fontId="26" fillId="0" borderId="0"/>
    <xf numFmtId="0" fontId="26" fillId="0" borderId="0"/>
    <xf numFmtId="0" fontId="26" fillId="0" borderId="0"/>
    <xf numFmtId="0" fontId="31" fillId="0" borderId="0"/>
    <xf numFmtId="0" fontId="31" fillId="0" borderId="0"/>
    <xf numFmtId="0" fontId="31" fillId="0" borderId="0"/>
    <xf numFmtId="0" fontId="31" fillId="0" borderId="0"/>
    <xf numFmtId="43" fontId="26" fillId="0" borderId="0" applyFont="0" applyFill="0" applyBorder="0" applyAlignment="0" applyProtection="0"/>
    <xf numFmtId="43" fontId="26" fillId="0" borderId="0" applyFont="0" applyFill="0" applyBorder="0" applyAlignment="0" applyProtection="0"/>
    <xf numFmtId="0" fontId="31" fillId="0" borderId="0"/>
    <xf numFmtId="0" fontId="31" fillId="0" borderId="0"/>
    <xf numFmtId="0" fontId="26" fillId="0" borderId="0"/>
    <xf numFmtId="0" fontId="26" fillId="0" borderId="0"/>
    <xf numFmtId="0" fontId="31" fillId="0" borderId="0"/>
    <xf numFmtId="0" fontId="31" fillId="0" borderId="0"/>
    <xf numFmtId="0" fontId="26" fillId="0" borderId="0"/>
    <xf numFmtId="0" fontId="26" fillId="0" borderId="0"/>
    <xf numFmtId="0" fontId="26" fillId="0" borderId="0"/>
    <xf numFmtId="0" fontId="26" fillId="0" borderId="0"/>
    <xf numFmtId="0" fontId="31" fillId="0" borderId="0"/>
    <xf numFmtId="0" fontId="31" fillId="0" borderId="0"/>
    <xf numFmtId="0" fontId="31" fillId="0" borderId="0"/>
    <xf numFmtId="0" fontId="26" fillId="0" borderId="0"/>
    <xf numFmtId="168" fontId="68" fillId="0" borderId="0" applyFont="0" applyFill="0" applyBorder="0" applyAlignment="0" applyProtection="0"/>
    <xf numFmtId="0" fontId="31" fillId="0" borderId="0"/>
    <xf numFmtId="0" fontId="31" fillId="0" borderId="0"/>
    <xf numFmtId="0" fontId="26" fillId="0" borderId="0"/>
    <xf numFmtId="0" fontId="26" fillId="0" borderId="0"/>
    <xf numFmtId="0" fontId="31" fillId="0" borderId="0"/>
    <xf numFmtId="0" fontId="31" fillId="0" borderId="0"/>
    <xf numFmtId="0" fontId="31" fillId="0" borderId="0"/>
    <xf numFmtId="0" fontId="26" fillId="0" borderId="0"/>
    <xf numFmtId="0" fontId="26" fillId="0" borderId="0"/>
    <xf numFmtId="0" fontId="26" fillId="0" borderId="0"/>
    <xf numFmtId="0" fontId="26" fillId="0" borderId="0"/>
    <xf numFmtId="0" fontId="31" fillId="0" borderId="0"/>
    <xf numFmtId="0" fontId="31" fillId="0" borderId="0"/>
    <xf numFmtId="0" fontId="31" fillId="0" borderId="0"/>
    <xf numFmtId="0" fontId="31" fillId="0" borderId="0"/>
    <xf numFmtId="43" fontId="26" fillId="0" borderId="0" applyFont="0" applyFill="0" applyBorder="0" applyAlignment="0" applyProtection="0"/>
    <xf numFmtId="0" fontId="26" fillId="0" borderId="0"/>
    <xf numFmtId="0" fontId="26" fillId="0" borderId="0"/>
    <xf numFmtId="0" fontId="26" fillId="0" borderId="0"/>
    <xf numFmtId="0" fontId="26"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26" fillId="0" borderId="0"/>
    <xf numFmtId="0" fontId="26" fillId="0" borderId="0"/>
    <xf numFmtId="0" fontId="26" fillId="0" borderId="0"/>
    <xf numFmtId="0" fontId="26" fillId="0" borderId="0"/>
    <xf numFmtId="0" fontId="31" fillId="0" borderId="0"/>
    <xf numFmtId="0" fontId="31" fillId="0" borderId="0"/>
    <xf numFmtId="0" fontId="31" fillId="0" borderId="0"/>
    <xf numFmtId="0" fontId="31" fillId="0" borderId="0"/>
    <xf numFmtId="43" fontId="26" fillId="0" borderId="0" applyFont="0" applyFill="0" applyBorder="0" applyAlignment="0" applyProtection="0"/>
    <xf numFmtId="0" fontId="31" fillId="0" borderId="0"/>
    <xf numFmtId="0" fontId="31" fillId="0" borderId="0"/>
    <xf numFmtId="0" fontId="26" fillId="0" borderId="0"/>
    <xf numFmtId="43" fontId="26" fillId="0" borderId="0" applyFont="0" applyFill="0" applyBorder="0" applyAlignment="0" applyProtection="0"/>
    <xf numFmtId="0" fontId="26" fillId="0" borderId="0"/>
    <xf numFmtId="0" fontId="26" fillId="0" borderId="0"/>
    <xf numFmtId="0" fontId="31" fillId="0" borderId="0"/>
    <xf numFmtId="0" fontId="31" fillId="0" borderId="0"/>
    <xf numFmtId="168" fontId="68" fillId="0" borderId="0" applyFont="0" applyFill="0" applyBorder="0" applyAlignment="0" applyProtection="0"/>
    <xf numFmtId="168" fontId="68" fillId="0" borderId="0" applyFont="0" applyFill="0" applyBorder="0" applyAlignment="0" applyProtection="0"/>
    <xf numFmtId="0" fontId="31" fillId="0" borderId="0"/>
    <xf numFmtId="0" fontId="31" fillId="0" borderId="0"/>
    <xf numFmtId="42" fontId="68" fillId="0" borderId="0" applyFont="0" applyFill="0" applyBorder="0" applyAlignment="0" applyProtection="0"/>
    <xf numFmtId="0" fontId="26" fillId="0" borderId="0"/>
    <xf numFmtId="0" fontId="26" fillId="0" borderId="0"/>
    <xf numFmtId="0" fontId="31" fillId="0" borderId="0"/>
    <xf numFmtId="0" fontId="31" fillId="0" borderId="0"/>
    <xf numFmtId="0" fontId="26" fillId="0" borderId="0"/>
    <xf numFmtId="0" fontId="26"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72" fillId="81" borderId="0" applyNumberFormat="0" applyBorder="0" applyAlignment="0" applyProtection="0"/>
    <xf numFmtId="0" fontId="26" fillId="0" borderId="0"/>
    <xf numFmtId="0" fontId="26" fillId="0" borderId="0"/>
    <xf numFmtId="0" fontId="72" fillId="112" borderId="0" applyNumberFormat="0" applyBorder="0" applyAlignment="0" applyProtection="0"/>
    <xf numFmtId="0" fontId="72" fillId="25" borderId="0" applyNumberFormat="0" applyBorder="0" applyAlignment="0" applyProtection="0"/>
    <xf numFmtId="0" fontId="72" fillId="83" borderId="0" applyNumberFormat="0" applyBorder="0" applyAlignment="0" applyProtection="0"/>
    <xf numFmtId="0" fontId="26" fillId="0" borderId="0"/>
    <xf numFmtId="0" fontId="26" fillId="0" borderId="0"/>
    <xf numFmtId="0" fontId="72" fillId="25" borderId="0" applyNumberFormat="0" applyBorder="0" applyAlignment="0" applyProtection="0"/>
    <xf numFmtId="0" fontId="26" fillId="0" borderId="0"/>
    <xf numFmtId="43" fontId="26" fillId="0" borderId="0" applyFont="0" applyFill="0" applyBorder="0" applyAlignment="0" applyProtection="0"/>
    <xf numFmtId="0" fontId="31" fillId="0" borderId="0"/>
    <xf numFmtId="0" fontId="26" fillId="0" borderId="0"/>
    <xf numFmtId="0" fontId="26" fillId="0" borderId="0"/>
    <xf numFmtId="0" fontId="26" fillId="0" borderId="0"/>
    <xf numFmtId="0" fontId="72" fillId="25" borderId="0" applyNumberFormat="0" applyBorder="0" applyAlignment="0" applyProtection="0"/>
    <xf numFmtId="0" fontId="72" fillId="96" borderId="0" applyNumberFormat="0" applyBorder="0" applyAlignment="0" applyProtection="0"/>
    <xf numFmtId="0" fontId="72" fillId="96" borderId="0" applyNumberFormat="0" applyBorder="0" applyAlignment="0" applyProtection="0"/>
    <xf numFmtId="42" fontId="26" fillId="0" borderId="0" applyFont="0" applyFill="0" applyBorder="0" applyAlignment="0" applyProtection="0"/>
    <xf numFmtId="43" fontId="26" fillId="0" borderId="0" applyFont="0" applyFill="0" applyBorder="0" applyAlignment="0" applyProtection="0"/>
    <xf numFmtId="0" fontId="26" fillId="0" borderId="0"/>
    <xf numFmtId="187" fontId="21" fillId="0" borderId="0" applyFont="0" applyFill="0" applyBorder="0" applyAlignment="0" applyProtection="0"/>
    <xf numFmtId="0" fontId="26" fillId="0" borderId="0"/>
    <xf numFmtId="195" fontId="21" fillId="0" borderId="0" applyFont="0" applyFill="0" applyBorder="0" applyAlignment="0" applyProtection="0"/>
    <xf numFmtId="0" fontId="26" fillId="0" borderId="0"/>
    <xf numFmtId="169" fontId="21" fillId="0" borderId="0" applyFont="0" applyFill="0" applyBorder="0" applyAlignment="0" applyProtection="0"/>
    <xf numFmtId="0" fontId="136" fillId="84" borderId="0" applyNumberFormat="0" applyBorder="0" applyAlignment="0" applyProtection="0"/>
    <xf numFmtId="0" fontId="31" fillId="0" borderId="0"/>
    <xf numFmtId="42" fontId="68" fillId="0" borderId="0" applyFont="0" applyFill="0" applyBorder="0" applyAlignment="0" applyProtection="0"/>
    <xf numFmtId="0" fontId="31" fillId="0" borderId="0"/>
    <xf numFmtId="42" fontId="68" fillId="0" borderId="0" applyFont="0" applyFill="0" applyBorder="0" applyAlignment="0" applyProtection="0"/>
    <xf numFmtId="0" fontId="26" fillId="0" borderId="0"/>
    <xf numFmtId="42" fontId="68" fillId="0" borderId="0" applyFont="0" applyFill="0" applyBorder="0" applyAlignment="0" applyProtection="0"/>
    <xf numFmtId="0" fontId="26" fillId="0" borderId="0"/>
    <xf numFmtId="42" fontId="68" fillId="0" borderId="0" applyFont="0" applyFill="0" applyBorder="0" applyAlignment="0" applyProtection="0"/>
    <xf numFmtId="0" fontId="26" fillId="0" borderId="0"/>
    <xf numFmtId="42" fontId="68" fillId="0" borderId="0" applyFont="0" applyFill="0" applyBorder="0" applyAlignment="0" applyProtection="0"/>
    <xf numFmtId="0" fontId="26" fillId="0" borderId="0"/>
    <xf numFmtId="42" fontId="68" fillId="0" borderId="0" applyFont="0" applyFill="0" applyBorder="0" applyAlignment="0" applyProtection="0"/>
    <xf numFmtId="0" fontId="26" fillId="0" borderId="0"/>
    <xf numFmtId="0" fontId="31" fillId="0" borderId="0"/>
    <xf numFmtId="0" fontId="26" fillId="0" borderId="0"/>
    <xf numFmtId="0" fontId="31" fillId="0" borderId="0"/>
    <xf numFmtId="42" fontId="68" fillId="0" borderId="0" applyFont="0" applyFill="0" applyBorder="0" applyAlignment="0" applyProtection="0"/>
    <xf numFmtId="0" fontId="26" fillId="0" borderId="0"/>
    <xf numFmtId="42" fontId="68" fillId="0" borderId="0" applyFont="0" applyFill="0" applyBorder="0" applyAlignment="0" applyProtection="0"/>
    <xf numFmtId="0" fontId="26" fillId="0" borderId="0"/>
    <xf numFmtId="42" fontId="68" fillId="0" borderId="0" applyFont="0" applyFill="0" applyBorder="0" applyAlignment="0" applyProtection="0"/>
    <xf numFmtId="0" fontId="26" fillId="0" borderId="0"/>
    <xf numFmtId="0" fontId="26" fillId="0" borderId="0"/>
    <xf numFmtId="0" fontId="31" fillId="0" borderId="0"/>
    <xf numFmtId="42" fontId="68" fillId="0" borderId="0" applyFont="0" applyFill="0" applyBorder="0" applyAlignment="0" applyProtection="0"/>
    <xf numFmtId="0" fontId="26" fillId="0" borderId="0"/>
    <xf numFmtId="0" fontId="31" fillId="0" borderId="0"/>
    <xf numFmtId="42" fontId="68" fillId="0" borderId="0" applyFont="0" applyFill="0" applyBorder="0" applyAlignment="0" applyProtection="0"/>
    <xf numFmtId="168" fontId="21" fillId="0" borderId="0" applyFont="0" applyFill="0" applyBorder="0" applyAlignment="0" applyProtection="0"/>
    <xf numFmtId="0" fontId="26" fillId="0" borderId="0"/>
    <xf numFmtId="43" fontId="26" fillId="0" borderId="0" applyFont="0" applyFill="0" applyBorder="0" applyAlignment="0" applyProtection="0"/>
    <xf numFmtId="0" fontId="26" fillId="0" borderId="0"/>
    <xf numFmtId="43" fontId="21" fillId="0" borderId="0" applyFont="0" applyFill="0" applyBorder="0" applyAlignment="0" applyProtection="0"/>
    <xf numFmtId="0" fontId="26" fillId="0" borderId="0"/>
    <xf numFmtId="0" fontId="31" fillId="0" borderId="0"/>
    <xf numFmtId="0" fontId="31" fillId="0" borderId="0"/>
    <xf numFmtId="0" fontId="31" fillId="0" borderId="0"/>
    <xf numFmtId="0" fontId="26" fillId="0" borderId="0"/>
    <xf numFmtId="0" fontId="26" fillId="0" borderId="0"/>
    <xf numFmtId="0" fontId="26" fillId="0" borderId="0"/>
    <xf numFmtId="0" fontId="31" fillId="0" borderId="0"/>
    <xf numFmtId="0" fontId="31" fillId="0" borderId="0"/>
    <xf numFmtId="42" fontId="68" fillId="0" borderId="0" applyFont="0" applyFill="0" applyBorder="0" applyAlignment="0" applyProtection="0"/>
    <xf numFmtId="168" fontId="68" fillId="0" borderId="0" applyFont="0" applyFill="0" applyBorder="0" applyAlignment="0" applyProtection="0"/>
    <xf numFmtId="0" fontId="31" fillId="0" borderId="0"/>
    <xf numFmtId="0" fontId="31" fillId="0" borderId="0"/>
    <xf numFmtId="0" fontId="26" fillId="0" borderId="0"/>
    <xf numFmtId="0" fontId="26" fillId="0" borderId="0"/>
    <xf numFmtId="0" fontId="31" fillId="0" borderId="0"/>
    <xf numFmtId="0" fontId="31" fillId="0" borderId="0"/>
    <xf numFmtId="0" fontId="31" fillId="0" borderId="0"/>
    <xf numFmtId="0" fontId="31" fillId="0" borderId="0"/>
    <xf numFmtId="0" fontId="31" fillId="0" borderId="0"/>
    <xf numFmtId="0" fontId="31" fillId="0" borderId="0"/>
    <xf numFmtId="168" fontId="68" fillId="0" borderId="0" applyFont="0" applyFill="0" applyBorder="0" applyAlignment="0" applyProtection="0"/>
    <xf numFmtId="0" fontId="31" fillId="0" borderId="0"/>
    <xf numFmtId="0" fontId="31" fillId="0" borderId="0"/>
    <xf numFmtId="0" fontId="26" fillId="0" borderId="0"/>
    <xf numFmtId="0" fontId="26" fillId="0" borderId="0"/>
    <xf numFmtId="0" fontId="26" fillId="0" borderId="0"/>
    <xf numFmtId="0" fontId="26" fillId="0" borderId="0"/>
    <xf numFmtId="0" fontId="31" fillId="0" borderId="0"/>
    <xf numFmtId="0" fontId="31" fillId="0" borderId="0"/>
    <xf numFmtId="0" fontId="31" fillId="0" borderId="0"/>
    <xf numFmtId="0" fontId="31" fillId="0" borderId="0"/>
    <xf numFmtId="0" fontId="26" fillId="0" borderId="0"/>
    <xf numFmtId="0" fontId="26" fillId="0" borderId="0"/>
    <xf numFmtId="0" fontId="26" fillId="0" borderId="0"/>
    <xf numFmtId="0" fontId="26" fillId="0" borderId="0"/>
    <xf numFmtId="0" fontId="31" fillId="0" borderId="0"/>
    <xf numFmtId="0" fontId="31" fillId="0" borderId="0"/>
    <xf numFmtId="0" fontId="31" fillId="0" borderId="0"/>
    <xf numFmtId="0" fontId="31" fillId="0" borderId="0"/>
    <xf numFmtId="0" fontId="31" fillId="0" borderId="0"/>
    <xf numFmtId="43" fontId="26" fillId="0" borderId="0" applyFont="0" applyFill="0" applyBorder="0" applyAlignment="0" applyProtection="0"/>
    <xf numFmtId="0" fontId="26" fillId="0" borderId="0"/>
    <xf numFmtId="0" fontId="31" fillId="0" borderId="0"/>
    <xf numFmtId="0" fontId="31" fillId="0" borderId="0"/>
    <xf numFmtId="43" fontId="26" fillId="0" borderId="0" applyFont="0" applyFill="0" applyBorder="0" applyAlignment="0" applyProtection="0"/>
    <xf numFmtId="0" fontId="26" fillId="0" borderId="0"/>
    <xf numFmtId="0" fontId="26" fillId="0" borderId="0"/>
    <xf numFmtId="0" fontId="26"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26" fillId="0" borderId="0"/>
    <xf numFmtId="0" fontId="26" fillId="0" borderId="0"/>
    <xf numFmtId="168" fontId="68" fillId="0" borderId="0" applyFont="0" applyFill="0" applyBorder="0" applyAlignment="0" applyProtection="0"/>
    <xf numFmtId="0" fontId="31" fillId="0" borderId="0"/>
    <xf numFmtId="0" fontId="31" fillId="0" borderId="0"/>
    <xf numFmtId="0" fontId="31" fillId="0" borderId="0"/>
    <xf numFmtId="0" fontId="31" fillId="0" borderId="0"/>
    <xf numFmtId="184" fontId="72" fillId="25" borderId="0" applyNumberFormat="0" applyBorder="0" applyAlignment="0" applyProtection="0"/>
    <xf numFmtId="0" fontId="31" fillId="0" borderId="0"/>
    <xf numFmtId="0" fontId="31" fillId="0" borderId="0"/>
    <xf numFmtId="0" fontId="72" fillId="25" borderId="0" applyNumberFormat="0" applyBorder="0" applyAlignment="0" applyProtection="0"/>
    <xf numFmtId="42" fontId="26" fillId="0" borderId="0" applyFont="0" applyFill="0" applyBorder="0" applyAlignment="0" applyProtection="0"/>
    <xf numFmtId="0" fontId="31" fillId="0" borderId="0"/>
    <xf numFmtId="0" fontId="26" fillId="0" borderId="0"/>
    <xf numFmtId="0" fontId="31" fillId="0" borderId="0"/>
    <xf numFmtId="42" fontId="68" fillId="0" borderId="0" applyFont="0" applyFill="0" applyBorder="0" applyAlignment="0" applyProtection="0"/>
    <xf numFmtId="0" fontId="26" fillId="0" borderId="0"/>
    <xf numFmtId="0" fontId="31" fillId="0" borderId="0"/>
    <xf numFmtId="0" fontId="26" fillId="0" borderId="0"/>
    <xf numFmtId="42" fontId="68" fillId="0" borderId="0" applyFont="0" applyFill="0" applyBorder="0" applyAlignment="0" applyProtection="0"/>
    <xf numFmtId="0" fontId="26" fillId="0" borderId="0"/>
    <xf numFmtId="0" fontId="26" fillId="0" borderId="0"/>
    <xf numFmtId="42" fontId="68" fillId="0" borderId="0" applyFont="0" applyFill="0" applyBorder="0" applyAlignment="0" applyProtection="0"/>
    <xf numFmtId="0" fontId="26" fillId="0" borderId="0"/>
    <xf numFmtId="0" fontId="26" fillId="0" borderId="0"/>
    <xf numFmtId="0" fontId="72" fillId="112" borderId="0" applyNumberFormat="0" applyBorder="0" applyAlignment="0" applyProtection="0"/>
    <xf numFmtId="42" fontId="68" fillId="0" borderId="0" applyFont="0" applyFill="0" applyBorder="0" applyAlignment="0" applyProtection="0"/>
    <xf numFmtId="0" fontId="26" fillId="0" borderId="0"/>
    <xf numFmtId="180" fontId="189" fillId="99" borderId="12">
      <alignment horizontal="left" vertical="center"/>
    </xf>
    <xf numFmtId="0" fontId="26" fillId="0" borderId="0"/>
    <xf numFmtId="0" fontId="26" fillId="0" borderId="0"/>
    <xf numFmtId="0" fontId="26" fillId="0" borderId="0"/>
    <xf numFmtId="0" fontId="23" fillId="0" borderId="0" applyNumberFormat="0" applyFill="0" applyBorder="0" applyAlignment="0" applyProtection="0"/>
    <xf numFmtId="0" fontId="26" fillId="0" borderId="0"/>
    <xf numFmtId="0" fontId="31" fillId="0" borderId="0"/>
    <xf numFmtId="0" fontId="31" fillId="0" borderId="0"/>
    <xf numFmtId="0" fontId="31" fillId="0" borderId="0"/>
    <xf numFmtId="0" fontId="31" fillId="0" borderId="0"/>
    <xf numFmtId="0" fontId="26" fillId="0" borderId="0"/>
    <xf numFmtId="0" fontId="26" fillId="0" borderId="0"/>
    <xf numFmtId="0" fontId="26" fillId="0" borderId="0"/>
    <xf numFmtId="0" fontId="26" fillId="0" borderId="0"/>
    <xf numFmtId="0" fontId="31" fillId="0" borderId="0"/>
    <xf numFmtId="0" fontId="31" fillId="0" borderId="0"/>
    <xf numFmtId="0" fontId="31" fillId="0" borderId="0"/>
    <xf numFmtId="0" fontId="31" fillId="0" borderId="0"/>
    <xf numFmtId="0" fontId="31" fillId="0" borderId="0"/>
    <xf numFmtId="0" fontId="31" fillId="0" borderId="0"/>
    <xf numFmtId="43" fontId="26" fillId="0" borderId="0" applyFont="0" applyFill="0" applyBorder="0" applyAlignment="0" applyProtection="0"/>
    <xf numFmtId="0" fontId="31" fillId="0" borderId="0"/>
    <xf numFmtId="0" fontId="31" fillId="0" borderId="0"/>
    <xf numFmtId="0" fontId="31" fillId="0" borderId="0"/>
    <xf numFmtId="0" fontId="31" fillId="0" borderId="0"/>
    <xf numFmtId="43" fontId="26" fillId="0" borderId="0" applyFont="0" applyFill="0" applyBorder="0" applyAlignment="0" applyProtection="0"/>
    <xf numFmtId="0" fontId="26" fillId="0" borderId="0"/>
    <xf numFmtId="0" fontId="26" fillId="0" borderId="0"/>
    <xf numFmtId="0" fontId="31" fillId="0" borderId="0"/>
    <xf numFmtId="0" fontId="31" fillId="0" borderId="0"/>
    <xf numFmtId="0" fontId="31" fillId="0" borderId="0"/>
    <xf numFmtId="0" fontId="31" fillId="0" borderId="0"/>
    <xf numFmtId="0" fontId="31" fillId="0" borderId="0"/>
    <xf numFmtId="0" fontId="31" fillId="0" borderId="0"/>
    <xf numFmtId="0" fontId="26" fillId="0" borderId="0"/>
    <xf numFmtId="0" fontId="26" fillId="0" borderId="0"/>
    <xf numFmtId="42" fontId="68" fillId="0" borderId="0" applyFont="0" applyFill="0" applyBorder="0" applyAlignment="0" applyProtection="0"/>
    <xf numFmtId="0" fontId="31" fillId="0" borderId="0"/>
    <xf numFmtId="0" fontId="31" fillId="0" borderId="0"/>
    <xf numFmtId="184" fontId="72" fillId="25" borderId="0" applyNumberFormat="0" applyBorder="0" applyAlignment="0" applyProtection="0"/>
    <xf numFmtId="0" fontId="31" fillId="0" borderId="0"/>
    <xf numFmtId="0" fontId="26" fillId="0" borderId="0"/>
    <xf numFmtId="0" fontId="31" fillId="0" borderId="0"/>
    <xf numFmtId="0" fontId="31" fillId="0" borderId="0"/>
    <xf numFmtId="0" fontId="26" fillId="0" borderId="0"/>
    <xf numFmtId="0" fontId="31" fillId="0" borderId="0"/>
    <xf numFmtId="0" fontId="31" fillId="0" borderId="0"/>
    <xf numFmtId="42" fontId="68" fillId="0" borderId="0" applyFont="0" applyFill="0" applyBorder="0" applyAlignment="0" applyProtection="0"/>
    <xf numFmtId="0" fontId="26" fillId="0" borderId="0"/>
    <xf numFmtId="42" fontId="68" fillId="0" borderId="0" applyFont="0" applyFill="0" applyBorder="0" applyAlignment="0" applyProtection="0"/>
    <xf numFmtId="0" fontId="31" fillId="0" borderId="0"/>
    <xf numFmtId="0" fontId="26" fillId="0" borderId="0"/>
    <xf numFmtId="0" fontId="26" fillId="0" borderId="0"/>
    <xf numFmtId="42" fontId="68" fillId="0" borderId="0" applyFont="0" applyFill="0" applyBorder="0" applyAlignment="0" applyProtection="0"/>
    <xf numFmtId="0" fontId="26" fillId="0" borderId="0"/>
    <xf numFmtId="0" fontId="26" fillId="0" borderId="0"/>
    <xf numFmtId="42" fontId="68" fillId="0" borderId="0" applyFont="0" applyFill="0" applyBorder="0" applyAlignment="0" applyProtection="0"/>
    <xf numFmtId="0" fontId="31" fillId="0" borderId="0"/>
    <xf numFmtId="0" fontId="103" fillId="0" borderId="72" applyNumberFormat="0" applyFill="0" applyAlignment="0" applyProtection="0"/>
    <xf numFmtId="0" fontId="31" fillId="0" borderId="0"/>
    <xf numFmtId="0" fontId="31" fillId="0" borderId="0"/>
    <xf numFmtId="0" fontId="26" fillId="0" borderId="0"/>
    <xf numFmtId="0" fontId="26" fillId="0" borderId="0"/>
    <xf numFmtId="0" fontId="31" fillId="0" borderId="0"/>
    <xf numFmtId="0" fontId="31" fillId="0" borderId="0"/>
    <xf numFmtId="0" fontId="26" fillId="0" borderId="0"/>
    <xf numFmtId="0" fontId="26" fillId="0" borderId="0"/>
    <xf numFmtId="0" fontId="26" fillId="0" borderId="0"/>
    <xf numFmtId="0" fontId="31" fillId="0" borderId="0"/>
    <xf numFmtId="0" fontId="31" fillId="0" borderId="0"/>
    <xf numFmtId="0" fontId="31" fillId="0" borderId="0"/>
    <xf numFmtId="0" fontId="31" fillId="0" borderId="0"/>
    <xf numFmtId="0" fontId="26" fillId="0" borderId="0"/>
    <xf numFmtId="0" fontId="26" fillId="0" borderId="0"/>
    <xf numFmtId="0" fontId="26" fillId="0" borderId="0"/>
    <xf numFmtId="42" fontId="68" fillId="0" borderId="0" applyFont="0" applyFill="0" applyBorder="0" applyAlignment="0" applyProtection="0"/>
    <xf numFmtId="0" fontId="31" fillId="0" borderId="0"/>
    <xf numFmtId="0" fontId="31" fillId="0" borderId="0"/>
    <xf numFmtId="0" fontId="31" fillId="0" borderId="0"/>
    <xf numFmtId="0" fontId="31" fillId="0" borderId="0"/>
    <xf numFmtId="43" fontId="26" fillId="0" borderId="0" applyFont="0" applyFill="0" applyBorder="0" applyAlignment="0" applyProtection="0"/>
    <xf numFmtId="0" fontId="31" fillId="0" borderId="0"/>
    <xf numFmtId="0" fontId="31" fillId="0" borderId="0"/>
    <xf numFmtId="0" fontId="26" fillId="0" borderId="0"/>
    <xf numFmtId="0" fontId="31" fillId="0" borderId="0"/>
    <xf numFmtId="0" fontId="31" fillId="0" borderId="0"/>
    <xf numFmtId="184" fontId="136" fillId="84" borderId="0" applyNumberFormat="0" applyBorder="0" applyAlignment="0" applyProtection="0"/>
    <xf numFmtId="0" fontId="31" fillId="0" borderId="0"/>
    <xf numFmtId="0" fontId="31" fillId="0" borderId="0"/>
    <xf numFmtId="0" fontId="26" fillId="0" borderId="0"/>
    <xf numFmtId="0" fontId="26" fillId="0" borderId="0"/>
    <xf numFmtId="0" fontId="31" fillId="0" borderId="0"/>
    <xf numFmtId="0" fontId="26" fillId="0" borderId="0"/>
    <xf numFmtId="0" fontId="31" fillId="0" borderId="0"/>
    <xf numFmtId="42" fontId="68" fillId="0" borderId="0" applyFont="0" applyFill="0" applyBorder="0" applyAlignment="0" applyProtection="0"/>
    <xf numFmtId="0" fontId="26" fillId="0" borderId="0"/>
    <xf numFmtId="42" fontId="68" fillId="0" borderId="0" applyFont="0" applyFill="0" applyBorder="0" applyAlignment="0" applyProtection="0"/>
    <xf numFmtId="0" fontId="26" fillId="0" borderId="0"/>
    <xf numFmtId="42" fontId="68" fillId="0" borderId="0" applyFont="0" applyFill="0" applyBorder="0" applyAlignment="0" applyProtection="0"/>
    <xf numFmtId="0" fontId="31" fillId="0" borderId="0"/>
    <xf numFmtId="0" fontId="31" fillId="0" borderId="0"/>
    <xf numFmtId="0" fontId="31" fillId="0" borderId="0"/>
    <xf numFmtId="0" fontId="31" fillId="0" borderId="0"/>
    <xf numFmtId="0" fontId="31" fillId="0" borderId="0"/>
    <xf numFmtId="0" fontId="26" fillId="0" borderId="0"/>
    <xf numFmtId="0" fontId="26" fillId="0" borderId="0"/>
    <xf numFmtId="0" fontId="26" fillId="0" borderId="0"/>
    <xf numFmtId="0" fontId="31" fillId="0" borderId="0"/>
    <xf numFmtId="0" fontId="26" fillId="0" borderId="0"/>
    <xf numFmtId="0" fontId="26" fillId="0" borderId="0"/>
    <xf numFmtId="0" fontId="26" fillId="0" borderId="0"/>
    <xf numFmtId="0" fontId="31" fillId="0" borderId="0"/>
    <xf numFmtId="0" fontId="31" fillId="0" borderId="0"/>
    <xf numFmtId="0" fontId="31" fillId="0" borderId="0"/>
    <xf numFmtId="0" fontId="31" fillId="0" borderId="0"/>
    <xf numFmtId="0" fontId="26" fillId="0" borderId="0"/>
    <xf numFmtId="0" fontId="26" fillId="0" borderId="0"/>
    <xf numFmtId="0" fontId="31" fillId="0" borderId="0"/>
    <xf numFmtId="0" fontId="31" fillId="0" borderId="0"/>
    <xf numFmtId="0" fontId="26" fillId="0" borderId="0"/>
    <xf numFmtId="0" fontId="26" fillId="0" borderId="0"/>
    <xf numFmtId="0" fontId="26" fillId="0" borderId="0"/>
    <xf numFmtId="0" fontId="26" fillId="0" borderId="0"/>
    <xf numFmtId="0" fontId="31" fillId="0" borderId="0"/>
    <xf numFmtId="43" fontId="21" fillId="0" borderId="0" applyFont="0" applyFill="0" applyBorder="0" applyAlignment="0" applyProtection="0"/>
    <xf numFmtId="0" fontId="26" fillId="0" borderId="0"/>
    <xf numFmtId="0" fontId="26" fillId="0" borderId="0"/>
    <xf numFmtId="0" fontId="31" fillId="0" borderId="0"/>
    <xf numFmtId="0" fontId="26" fillId="0" borderId="0"/>
    <xf numFmtId="0" fontId="26" fillId="0" borderId="0"/>
    <xf numFmtId="0" fontId="31" fillId="0" borderId="0"/>
    <xf numFmtId="0" fontId="31" fillId="0" borderId="0"/>
    <xf numFmtId="0" fontId="26" fillId="0" borderId="0"/>
    <xf numFmtId="0" fontId="31" fillId="0" borderId="0"/>
    <xf numFmtId="0" fontId="31" fillId="0" borderId="0"/>
    <xf numFmtId="0" fontId="31" fillId="0" borderId="0"/>
    <xf numFmtId="0" fontId="26" fillId="0" borderId="0"/>
    <xf numFmtId="42" fontId="68" fillId="0" borderId="0" applyFont="0" applyFill="0" applyBorder="0" applyAlignment="0" applyProtection="0"/>
    <xf numFmtId="0" fontId="31" fillId="0" borderId="0"/>
    <xf numFmtId="0" fontId="31" fillId="0" borderId="0"/>
    <xf numFmtId="0" fontId="31" fillId="0" borderId="0"/>
    <xf numFmtId="43" fontId="26" fillId="0" borderId="0" applyFont="0" applyFill="0" applyBorder="0" applyAlignment="0" applyProtection="0"/>
    <xf numFmtId="0" fontId="26" fillId="0" borderId="0"/>
    <xf numFmtId="0" fontId="31" fillId="0" borderId="0"/>
    <xf numFmtId="0" fontId="26" fillId="0" borderId="0"/>
    <xf numFmtId="0" fontId="26" fillId="0" borderId="0"/>
    <xf numFmtId="43" fontId="26" fillId="0" borderId="0" applyFont="0" applyFill="0" applyBorder="0" applyAlignment="0" applyProtection="0"/>
    <xf numFmtId="0" fontId="31" fillId="0" borderId="0"/>
    <xf numFmtId="0" fontId="31" fillId="0" borderId="0"/>
    <xf numFmtId="0" fontId="26" fillId="0" borderId="0"/>
    <xf numFmtId="0" fontId="26" fillId="0" borderId="0"/>
    <xf numFmtId="0" fontId="31" fillId="0" borderId="0"/>
    <xf numFmtId="0" fontId="136" fillId="84" borderId="0" applyNumberFormat="0" applyBorder="0" applyAlignment="0" applyProtection="0"/>
    <xf numFmtId="0" fontId="26" fillId="0" borderId="0"/>
    <xf numFmtId="0" fontId="31" fillId="0" borderId="0"/>
    <xf numFmtId="0" fontId="26" fillId="0" borderId="0"/>
    <xf numFmtId="0" fontId="26" fillId="0" borderId="0"/>
    <xf numFmtId="0" fontId="31" fillId="0" borderId="0"/>
    <xf numFmtId="42" fontId="68" fillId="0" borderId="0" applyFont="0" applyFill="0" applyBorder="0" applyAlignment="0" applyProtection="0"/>
    <xf numFmtId="0" fontId="26" fillId="0" borderId="0"/>
    <xf numFmtId="0" fontId="26" fillId="0" borderId="0"/>
    <xf numFmtId="42" fontId="68" fillId="0" borderId="0" applyFont="0" applyFill="0" applyBorder="0" applyAlignment="0" applyProtection="0"/>
    <xf numFmtId="0" fontId="26" fillId="0" borderId="0"/>
    <xf numFmtId="0" fontId="26" fillId="0" borderId="0"/>
    <xf numFmtId="0" fontId="26" fillId="0" borderId="0"/>
    <xf numFmtId="0" fontId="31" fillId="0" borderId="0"/>
    <xf numFmtId="0" fontId="26" fillId="0" borderId="0"/>
    <xf numFmtId="0" fontId="26" fillId="0" borderId="0"/>
    <xf numFmtId="0" fontId="26" fillId="0" borderId="0"/>
    <xf numFmtId="0" fontId="26" fillId="0" borderId="0"/>
    <xf numFmtId="0" fontId="31" fillId="0" borderId="0"/>
    <xf numFmtId="0" fontId="31" fillId="0" borderId="0"/>
    <xf numFmtId="0" fontId="26" fillId="0" borderId="0"/>
    <xf numFmtId="0" fontId="26" fillId="0" borderId="0"/>
    <xf numFmtId="0" fontId="26" fillId="0" borderId="0"/>
    <xf numFmtId="0" fontId="31" fillId="0" borderId="0"/>
    <xf numFmtId="0" fontId="31" fillId="0" borderId="0"/>
    <xf numFmtId="42" fontId="68" fillId="0" borderId="0" applyFont="0" applyFill="0" applyBorder="0" applyAlignment="0" applyProtection="0"/>
    <xf numFmtId="0" fontId="26" fillId="0" borderId="0"/>
    <xf numFmtId="0" fontId="26" fillId="0" borderId="0"/>
    <xf numFmtId="0" fontId="23" fillId="0" borderId="0" applyNumberFormat="0" applyFill="0" applyBorder="0" applyAlignment="0" applyProtection="0"/>
    <xf numFmtId="0" fontId="31" fillId="0" borderId="0"/>
    <xf numFmtId="0" fontId="31" fillId="0" borderId="0"/>
    <xf numFmtId="0" fontId="72" fillId="126" borderId="0" applyNumberFormat="0" applyBorder="0" applyAlignment="0" applyProtection="0"/>
    <xf numFmtId="0" fontId="26" fillId="0" borderId="0"/>
    <xf numFmtId="9" fontId="21" fillId="0" borderId="0" applyFont="0" applyFill="0" applyBorder="0" applyAlignment="0" applyProtection="0"/>
    <xf numFmtId="9" fontId="21" fillId="0" borderId="0" applyFont="0" applyFill="0" applyBorder="0" applyAlignment="0" applyProtection="0"/>
    <xf numFmtId="0" fontId="31" fillId="0" borderId="0"/>
    <xf numFmtId="0" fontId="31" fillId="0" borderId="0"/>
    <xf numFmtId="0" fontId="26" fillId="0" borderId="0"/>
    <xf numFmtId="0" fontId="26" fillId="0" borderId="0"/>
    <xf numFmtId="0" fontId="31" fillId="0" borderId="0"/>
    <xf numFmtId="0" fontId="26" fillId="0" borderId="0"/>
    <xf numFmtId="0" fontId="31" fillId="0" borderId="0"/>
    <xf numFmtId="0" fontId="31" fillId="0" borderId="0"/>
    <xf numFmtId="0" fontId="26" fillId="0" borderId="0"/>
    <xf numFmtId="0" fontId="26" fillId="0" borderId="0"/>
    <xf numFmtId="0" fontId="26" fillId="0" borderId="0"/>
    <xf numFmtId="0" fontId="31" fillId="0" borderId="0"/>
    <xf numFmtId="0" fontId="26" fillId="0" borderId="0"/>
    <xf numFmtId="0" fontId="31" fillId="0" borderId="0"/>
    <xf numFmtId="0" fontId="26" fillId="0" borderId="0"/>
    <xf numFmtId="0" fontId="31" fillId="0" borderId="0"/>
    <xf numFmtId="42" fontId="68" fillId="0" borderId="0" applyFont="0" applyFill="0" applyBorder="0" applyAlignment="0" applyProtection="0"/>
    <xf numFmtId="42" fontId="21" fillId="0" borderId="0" applyFont="0" applyFill="0" applyBorder="0" applyAlignment="0" applyProtection="0"/>
    <xf numFmtId="0" fontId="26" fillId="0" borderId="0"/>
    <xf numFmtId="0" fontId="26" fillId="0" borderId="0"/>
    <xf numFmtId="168" fontId="68" fillId="0" borderId="0" applyFont="0" applyFill="0" applyBorder="0" applyAlignment="0" applyProtection="0"/>
    <xf numFmtId="0" fontId="26" fillId="0" borderId="0"/>
    <xf numFmtId="168" fontId="68" fillId="0" borderId="0" applyFont="0" applyFill="0" applyBorder="0" applyAlignment="0" applyProtection="0"/>
    <xf numFmtId="0" fontId="31" fillId="0" borderId="0"/>
    <xf numFmtId="0" fontId="31" fillId="0" borderId="0"/>
    <xf numFmtId="0" fontId="31" fillId="0" borderId="0"/>
    <xf numFmtId="42" fontId="68" fillId="0" borderId="0" applyFont="0" applyFill="0" applyBorder="0" applyAlignment="0" applyProtection="0"/>
    <xf numFmtId="168" fontId="68" fillId="0" borderId="0" applyFont="0" applyFill="0" applyBorder="0" applyAlignment="0" applyProtection="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31" fillId="0" borderId="0"/>
    <xf numFmtId="0" fontId="31" fillId="0" borderId="0"/>
    <xf numFmtId="0" fontId="31" fillId="0" borderId="0"/>
    <xf numFmtId="0" fontId="26" fillId="0" borderId="0"/>
    <xf numFmtId="0" fontId="26" fillId="0" borderId="0"/>
    <xf numFmtId="0" fontId="31" fillId="0" borderId="0"/>
    <xf numFmtId="0" fontId="26" fillId="0" borderId="0"/>
    <xf numFmtId="0" fontId="26" fillId="0" borderId="0"/>
    <xf numFmtId="42" fontId="68" fillId="0" borderId="0" applyFont="0" applyFill="0" applyBorder="0" applyAlignment="0" applyProtection="0"/>
    <xf numFmtId="0" fontId="26" fillId="0" borderId="0"/>
    <xf numFmtId="43" fontId="26" fillId="0" borderId="0" applyFont="0" applyFill="0" applyBorder="0" applyAlignment="0" applyProtection="0"/>
    <xf numFmtId="42" fontId="26" fillId="0" borderId="0" applyFont="0" applyFill="0" applyBorder="0" applyAlignment="0" applyProtection="0"/>
    <xf numFmtId="43" fontId="21" fillId="0" borderId="0" applyFont="0" applyFill="0" applyBorder="0" applyAlignment="0" applyProtection="0"/>
    <xf numFmtId="0" fontId="31" fillId="0" borderId="0"/>
    <xf numFmtId="0" fontId="26" fillId="0" borderId="0"/>
    <xf numFmtId="0" fontId="26" fillId="0" borderId="0"/>
    <xf numFmtId="0" fontId="26" fillId="0" borderId="0"/>
    <xf numFmtId="0" fontId="21" fillId="0" borderId="0"/>
    <xf numFmtId="0" fontId="31" fillId="0" borderId="0"/>
    <xf numFmtId="0" fontId="26" fillId="0" borderId="0"/>
    <xf numFmtId="0" fontId="26" fillId="0" borderId="0"/>
    <xf numFmtId="0" fontId="31" fillId="0" borderId="0"/>
    <xf numFmtId="0" fontId="26" fillId="0" borderId="0"/>
    <xf numFmtId="255" fontId="26" fillId="0" borderId="0" applyFont="0" applyFill="0" applyBorder="0" applyAlignment="0" applyProtection="0"/>
    <xf numFmtId="0" fontId="31" fillId="0" borderId="0"/>
    <xf numFmtId="0" fontId="26" fillId="0" borderId="0"/>
    <xf numFmtId="0" fontId="31" fillId="0" borderId="0"/>
    <xf numFmtId="0" fontId="26" fillId="0" borderId="0"/>
    <xf numFmtId="0" fontId="26" fillId="0" borderId="0"/>
    <xf numFmtId="0" fontId="23" fillId="0" borderId="0" applyNumberFormat="0" applyFill="0" applyBorder="0" applyAlignment="0" applyProtection="0"/>
    <xf numFmtId="0" fontId="31" fillId="0" borderId="0"/>
    <xf numFmtId="0" fontId="23" fillId="0" borderId="0" applyNumberFormat="0" applyFill="0" applyBorder="0" applyAlignment="0" applyProtection="0"/>
    <xf numFmtId="0" fontId="26" fillId="0" borderId="0"/>
    <xf numFmtId="0" fontId="23" fillId="0" borderId="0" applyNumberFormat="0" applyFill="0" applyBorder="0" applyAlignment="0" applyProtection="0"/>
    <xf numFmtId="0" fontId="26" fillId="0" borderId="0"/>
    <xf numFmtId="0" fontId="23" fillId="0" borderId="0" applyNumberFormat="0" applyFill="0" applyBorder="0" applyAlignment="0" applyProtection="0"/>
    <xf numFmtId="0" fontId="26" fillId="0" borderId="0"/>
    <xf numFmtId="0" fontId="23" fillId="0" borderId="0" applyNumberFormat="0" applyFill="0" applyBorder="0" applyAlignment="0" applyProtection="0"/>
    <xf numFmtId="0" fontId="31" fillId="0" borderId="0"/>
    <xf numFmtId="0" fontId="23" fillId="0" borderId="0" applyNumberFormat="0" applyFill="0" applyBorder="0" applyAlignment="0" applyProtection="0"/>
    <xf numFmtId="0" fontId="31" fillId="0" borderId="0"/>
    <xf numFmtId="0" fontId="26" fillId="0" borderId="0"/>
    <xf numFmtId="0" fontId="31" fillId="0" borderId="0"/>
    <xf numFmtId="184" fontId="189" fillId="99" borderId="12">
      <alignment horizontal="left" vertical="center"/>
    </xf>
    <xf numFmtId="0" fontId="23" fillId="0" borderId="0" applyNumberFormat="0" applyFill="0" applyBorder="0" applyAlignment="0" applyProtection="0"/>
    <xf numFmtId="0" fontId="31" fillId="0" borderId="0"/>
    <xf numFmtId="0" fontId="26" fillId="0" borderId="0"/>
    <xf numFmtId="0" fontId="26" fillId="0" borderId="0"/>
    <xf numFmtId="0" fontId="26" fillId="0" borderId="0"/>
    <xf numFmtId="0" fontId="31" fillId="0" borderId="0"/>
    <xf numFmtId="0" fontId="189" fillId="99" borderId="12">
      <alignment horizontal="left" vertical="center"/>
    </xf>
    <xf numFmtId="0" fontId="23" fillId="0" borderId="0" applyNumberFormat="0" applyFill="0" applyBorder="0" applyAlignment="0" applyProtection="0"/>
    <xf numFmtId="0" fontId="26" fillId="0" borderId="0"/>
    <xf numFmtId="0" fontId="26" fillId="0" borderId="0"/>
    <xf numFmtId="168" fontId="21" fillId="0" borderId="0" applyFont="0" applyFill="0" applyBorder="0" applyAlignment="0" applyProtection="0"/>
    <xf numFmtId="0" fontId="23" fillId="0" borderId="0" applyNumberFormat="0" applyFill="0" applyBorder="0" applyAlignment="0" applyProtection="0"/>
    <xf numFmtId="0" fontId="26" fillId="0" borderId="0"/>
    <xf numFmtId="0" fontId="23" fillId="0" borderId="0" applyNumberFormat="0" applyFill="0" applyBorder="0" applyAlignment="0" applyProtection="0"/>
    <xf numFmtId="0" fontId="31" fillId="0" borderId="0"/>
    <xf numFmtId="0" fontId="23" fillId="0" borderId="0" applyNumberFormat="0" applyFill="0" applyBorder="0" applyAlignment="0" applyProtection="0"/>
    <xf numFmtId="0" fontId="31" fillId="0" borderId="0"/>
    <xf numFmtId="0" fontId="26" fillId="0" borderId="0"/>
    <xf numFmtId="0" fontId="23" fillId="0" borderId="0" applyNumberFormat="0" applyFill="0" applyBorder="0" applyAlignment="0" applyProtection="0"/>
    <xf numFmtId="0" fontId="31" fillId="0" borderId="0"/>
    <xf numFmtId="0" fontId="26" fillId="0" borderId="0"/>
    <xf numFmtId="0" fontId="23" fillId="0" borderId="0" applyNumberFormat="0" applyFill="0" applyBorder="0" applyAlignment="0" applyProtection="0"/>
    <xf numFmtId="0" fontId="26" fillId="0" borderId="0"/>
    <xf numFmtId="0" fontId="23" fillId="0" borderId="0" applyNumberFormat="0" applyFill="0" applyBorder="0" applyAlignment="0" applyProtection="0"/>
    <xf numFmtId="0" fontId="26" fillId="0" borderId="0"/>
    <xf numFmtId="0" fontId="23" fillId="0" borderId="0" applyNumberFormat="0" applyFill="0" applyBorder="0" applyAlignment="0" applyProtection="0"/>
    <xf numFmtId="0" fontId="31" fillId="0" borderId="0"/>
    <xf numFmtId="0" fontId="23" fillId="0" borderId="0" applyNumberFormat="0" applyFill="0" applyBorder="0" applyAlignment="0" applyProtection="0"/>
    <xf numFmtId="0" fontId="31" fillId="0" borderId="0"/>
    <xf numFmtId="0" fontId="26" fillId="0" borderId="0"/>
    <xf numFmtId="0" fontId="26" fillId="0" borderId="0"/>
    <xf numFmtId="0" fontId="26" fillId="0" borderId="0"/>
    <xf numFmtId="0" fontId="31" fillId="0" borderId="0"/>
    <xf numFmtId="0" fontId="31" fillId="0" borderId="0"/>
    <xf numFmtId="0" fontId="23" fillId="0" borderId="0" applyNumberFormat="0" applyFill="0" applyBorder="0" applyAlignment="0" applyProtection="0"/>
    <xf numFmtId="0" fontId="26" fillId="0" borderId="0"/>
    <xf numFmtId="0" fontId="26" fillId="0" borderId="0"/>
    <xf numFmtId="0" fontId="31" fillId="0" borderId="0"/>
    <xf numFmtId="0" fontId="31" fillId="0" borderId="0"/>
    <xf numFmtId="0" fontId="23" fillId="0" borderId="0" applyNumberFormat="0" applyFill="0" applyBorder="0" applyAlignment="0" applyProtection="0"/>
    <xf numFmtId="0" fontId="26" fillId="0" borderId="0"/>
    <xf numFmtId="0" fontId="26" fillId="0" borderId="0"/>
    <xf numFmtId="0" fontId="26" fillId="0" borderId="0"/>
    <xf numFmtId="0" fontId="26" fillId="0" borderId="0"/>
    <xf numFmtId="0" fontId="31" fillId="0" borderId="0"/>
    <xf numFmtId="0" fontId="26" fillId="0" borderId="0"/>
    <xf numFmtId="0" fontId="26" fillId="0" borderId="0"/>
    <xf numFmtId="0" fontId="26" fillId="0" borderId="0"/>
    <xf numFmtId="0" fontId="31" fillId="0" borderId="0"/>
    <xf numFmtId="0" fontId="31" fillId="0" borderId="0"/>
    <xf numFmtId="0" fontId="31"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31" fillId="0" borderId="0"/>
    <xf numFmtId="0" fontId="31" fillId="0" borderId="0"/>
    <xf numFmtId="168" fontId="68" fillId="0" borderId="0" applyFont="0" applyFill="0" applyBorder="0" applyAlignment="0" applyProtection="0"/>
    <xf numFmtId="0" fontId="26" fillId="0" borderId="0"/>
    <xf numFmtId="0" fontId="31" fillId="0" borderId="0"/>
    <xf numFmtId="0" fontId="31" fillId="0" borderId="0"/>
    <xf numFmtId="43" fontId="26" fillId="0" borderId="0" applyFont="0" applyFill="0" applyBorder="0" applyAlignment="0" applyProtection="0"/>
    <xf numFmtId="0" fontId="26" fillId="0" borderId="0"/>
    <xf numFmtId="0" fontId="26" fillId="0" borderId="0"/>
    <xf numFmtId="0" fontId="26" fillId="0" borderId="0"/>
    <xf numFmtId="0" fontId="26" fillId="0" borderId="0"/>
    <xf numFmtId="0" fontId="26" fillId="0" borderId="0"/>
    <xf numFmtId="168" fontId="68" fillId="0" borderId="0" applyFont="0" applyFill="0" applyBorder="0" applyAlignment="0" applyProtection="0"/>
    <xf numFmtId="0" fontId="31" fillId="0" borderId="0"/>
    <xf numFmtId="0" fontId="31" fillId="0" borderId="0"/>
    <xf numFmtId="0" fontId="68" fillId="0" borderId="0" applyNumberFormat="0" applyFont="0" applyFill="0" applyBorder="0" applyAlignment="0" applyProtection="0"/>
    <xf numFmtId="9" fontId="21" fillId="0" borderId="0" applyFont="0" applyFill="0" applyBorder="0" applyAlignment="0" applyProtection="0"/>
    <xf numFmtId="0" fontId="31" fillId="0" borderId="0"/>
    <xf numFmtId="0" fontId="31" fillId="0" borderId="0"/>
    <xf numFmtId="0" fontId="31" fillId="0" borderId="0"/>
    <xf numFmtId="0" fontId="31" fillId="0" borderId="0"/>
    <xf numFmtId="43" fontId="26" fillId="0" borderId="0" applyFont="0" applyFill="0" applyBorder="0" applyAlignment="0" applyProtection="0"/>
    <xf numFmtId="0" fontId="26" fillId="0" borderId="0"/>
    <xf numFmtId="0" fontId="26" fillId="0" borderId="0"/>
    <xf numFmtId="0" fontId="26" fillId="0" borderId="0"/>
    <xf numFmtId="0" fontId="26" fillId="0" borderId="0"/>
    <xf numFmtId="0" fontId="68" fillId="0" borderId="0" applyNumberFormat="0" applyFont="0" applyFill="0" applyBorder="0" applyAlignment="0" applyProtection="0"/>
    <xf numFmtId="0" fontId="31" fillId="0" borderId="0"/>
    <xf numFmtId="0" fontId="31" fillId="0" borderId="0"/>
    <xf numFmtId="0" fontId="23" fillId="0" borderId="0" applyNumberFormat="0" applyFill="0" applyBorder="0" applyAlignment="0" applyProtection="0"/>
    <xf numFmtId="0" fontId="68" fillId="0" borderId="0" applyNumberFormat="0" applyFont="0" applyFill="0" applyBorder="0" applyAlignment="0" applyProtection="0"/>
    <xf numFmtId="0" fontId="31" fillId="0" borderId="0"/>
    <xf numFmtId="0" fontId="31" fillId="0" borderId="0"/>
    <xf numFmtId="0" fontId="21" fillId="0" borderId="0"/>
    <xf numFmtId="0" fontId="31" fillId="0" borderId="0"/>
    <xf numFmtId="0" fontId="31" fillId="0" borderId="0"/>
    <xf numFmtId="0" fontId="31" fillId="0" borderId="0"/>
    <xf numFmtId="0" fontId="31" fillId="0" borderId="0"/>
    <xf numFmtId="0" fontId="26" fillId="0" borderId="0"/>
    <xf numFmtId="0" fontId="26" fillId="0" borderId="0"/>
    <xf numFmtId="43" fontId="21" fillId="0" borderId="0" applyFont="0" applyFill="0" applyBorder="0" applyAlignment="0" applyProtection="0"/>
    <xf numFmtId="0" fontId="26" fillId="0" borderId="0"/>
    <xf numFmtId="0" fontId="26" fillId="0" borderId="0"/>
    <xf numFmtId="0" fontId="68" fillId="0" borderId="0" applyNumberFormat="0" applyFont="0" applyFill="0" applyBorder="0" applyAlignment="0" applyProtection="0"/>
    <xf numFmtId="0" fontId="31" fillId="0" borderId="0"/>
    <xf numFmtId="0" fontId="31" fillId="0" borderId="0"/>
    <xf numFmtId="0" fontId="31" fillId="0" borderId="0"/>
    <xf numFmtId="0" fontId="31" fillId="0" borderId="0"/>
    <xf numFmtId="0" fontId="31" fillId="0" borderId="0"/>
    <xf numFmtId="0" fontId="31" fillId="0" borderId="0"/>
    <xf numFmtId="0" fontId="26" fillId="0" borderId="0"/>
    <xf numFmtId="0" fontId="26" fillId="0" borderId="0"/>
    <xf numFmtId="43" fontId="26" fillId="0" borderId="0" applyFont="0" applyFill="0" applyBorder="0" applyAlignment="0" applyProtection="0"/>
    <xf numFmtId="0" fontId="26" fillId="0" borderId="0"/>
    <xf numFmtId="0" fontId="26" fillId="0" borderId="0"/>
    <xf numFmtId="0" fontId="68" fillId="0" borderId="0" applyNumberFormat="0" applyFont="0" applyFill="0" applyBorder="0" applyAlignment="0" applyProtection="0"/>
    <xf numFmtId="0" fontId="31" fillId="0" borderId="0"/>
    <xf numFmtId="0" fontId="31" fillId="0" borderId="0"/>
    <xf numFmtId="0" fontId="31" fillId="0" borderId="0"/>
    <xf numFmtId="0" fontId="31" fillId="0" borderId="0"/>
    <xf numFmtId="0" fontId="31" fillId="0" borderId="0"/>
    <xf numFmtId="0" fontId="26" fillId="0" borderId="0"/>
    <xf numFmtId="42" fontId="68" fillId="0" borderId="0" applyFont="0" applyFill="0" applyBorder="0" applyAlignment="0" applyProtection="0"/>
    <xf numFmtId="0" fontId="72" fillId="117" borderId="0" applyNumberFormat="0" applyBorder="0" applyAlignment="0" applyProtection="0"/>
    <xf numFmtId="0" fontId="72" fillId="75" borderId="0" applyNumberFormat="0" applyBorder="0" applyAlignment="0" applyProtection="0"/>
    <xf numFmtId="0" fontId="26" fillId="0" borderId="0"/>
    <xf numFmtId="0" fontId="26" fillId="0" borderId="0"/>
    <xf numFmtId="0" fontId="26" fillId="0" borderId="0"/>
    <xf numFmtId="0" fontId="135" fillId="0" borderId="0"/>
    <xf numFmtId="0" fontId="72" fillId="76" borderId="0" applyNumberFormat="0" applyBorder="0" applyAlignment="0" applyProtection="0"/>
    <xf numFmtId="0" fontId="26" fillId="0" borderId="0"/>
    <xf numFmtId="0" fontId="72" fillId="63" borderId="0" applyNumberFormat="0" applyBorder="0" applyAlignment="0" applyProtection="0"/>
    <xf numFmtId="0" fontId="72" fillId="63" borderId="0" applyNumberFormat="0" applyBorder="0" applyAlignment="0" applyProtection="0"/>
    <xf numFmtId="0" fontId="31" fillId="0" borderId="0"/>
    <xf numFmtId="0" fontId="31" fillId="0" borderId="0"/>
    <xf numFmtId="0" fontId="31" fillId="0" borderId="0"/>
    <xf numFmtId="0" fontId="31" fillId="0" borderId="0"/>
    <xf numFmtId="0" fontId="31" fillId="0" borderId="0"/>
    <xf numFmtId="0" fontId="31" fillId="0" borderId="0"/>
    <xf numFmtId="0" fontId="26" fillId="0" borderId="0"/>
    <xf numFmtId="0" fontId="31" fillId="0" borderId="0"/>
    <xf numFmtId="0" fontId="26" fillId="0" borderId="0"/>
    <xf numFmtId="0" fontId="31" fillId="0" borderId="0"/>
    <xf numFmtId="0" fontId="26" fillId="0" borderId="0"/>
    <xf numFmtId="0" fontId="26" fillId="0" borderId="0"/>
    <xf numFmtId="0" fontId="26" fillId="0" borderId="0"/>
    <xf numFmtId="0" fontId="26" fillId="0" borderId="0"/>
    <xf numFmtId="0" fontId="26" fillId="0" borderId="0"/>
    <xf numFmtId="0" fontId="31" fillId="0" borderId="0"/>
    <xf numFmtId="0" fontId="26" fillId="0" borderId="0"/>
    <xf numFmtId="0" fontId="26" fillId="0" borderId="0"/>
    <xf numFmtId="0" fontId="31" fillId="0" borderId="0"/>
    <xf numFmtId="0" fontId="31" fillId="0" borderId="0"/>
    <xf numFmtId="0" fontId="31" fillId="0" borderId="0"/>
    <xf numFmtId="0" fontId="31" fillId="0" borderId="0"/>
    <xf numFmtId="0" fontId="26" fillId="0" borderId="0"/>
    <xf numFmtId="0" fontId="26" fillId="0" borderId="0"/>
    <xf numFmtId="0" fontId="26" fillId="0" borderId="0"/>
    <xf numFmtId="0" fontId="26" fillId="0" borderId="0"/>
    <xf numFmtId="0" fontId="68" fillId="0" borderId="0" applyNumberFormat="0" applyFont="0" applyFill="0" applyBorder="0" applyAlignment="0" applyProtection="0"/>
    <xf numFmtId="0" fontId="31" fillId="0" borderId="0"/>
    <xf numFmtId="0" fontId="31" fillId="0" borderId="0"/>
    <xf numFmtId="0" fontId="31" fillId="0" borderId="0"/>
    <xf numFmtId="0" fontId="31" fillId="0" borderId="0"/>
    <xf numFmtId="0" fontId="31" fillId="0" borderId="0"/>
    <xf numFmtId="0" fontId="26" fillId="0" borderId="0"/>
    <xf numFmtId="0" fontId="31" fillId="0" borderId="0"/>
    <xf numFmtId="0" fontId="31" fillId="0" borderId="0"/>
    <xf numFmtId="168" fontId="21" fillId="0" borderId="0" applyFont="0" applyFill="0" applyBorder="0" applyAlignment="0" applyProtection="0"/>
    <xf numFmtId="0" fontId="26" fillId="0" borderId="0"/>
    <xf numFmtId="0" fontId="26" fillId="0" borderId="0"/>
    <xf numFmtId="0" fontId="31" fillId="0" borderId="0"/>
    <xf numFmtId="0" fontId="26" fillId="0" borderId="0"/>
    <xf numFmtId="0" fontId="26" fillId="0" borderId="0"/>
    <xf numFmtId="0" fontId="26" fillId="0" borderId="0"/>
    <xf numFmtId="0" fontId="31" fillId="0" borderId="0"/>
    <xf numFmtId="0" fontId="31" fillId="0" borderId="0"/>
    <xf numFmtId="0" fontId="31" fillId="0" borderId="0"/>
    <xf numFmtId="0" fontId="31" fillId="0" borderId="0"/>
    <xf numFmtId="0" fontId="26" fillId="0" borderId="0"/>
    <xf numFmtId="0" fontId="26" fillId="0" borderId="0"/>
    <xf numFmtId="0" fontId="26" fillId="0" borderId="0"/>
    <xf numFmtId="0" fontId="26"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43" fontId="26" fillId="0" borderId="0" applyFont="0" applyFill="0" applyBorder="0" applyAlignment="0" applyProtection="0"/>
    <xf numFmtId="0" fontId="26" fillId="0" borderId="0"/>
    <xf numFmtId="0" fontId="26" fillId="0" borderId="0"/>
    <xf numFmtId="0" fontId="26" fillId="0" borderId="0"/>
    <xf numFmtId="0" fontId="26"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26" fillId="0" borderId="0"/>
    <xf numFmtId="0" fontId="26" fillId="0" borderId="0"/>
    <xf numFmtId="0" fontId="26" fillId="0" borderId="0"/>
    <xf numFmtId="0" fontId="26" fillId="0" borderId="0"/>
    <xf numFmtId="0" fontId="26" fillId="0" borderId="0"/>
    <xf numFmtId="0" fontId="26" fillId="0" borderId="0"/>
    <xf numFmtId="0" fontId="31" fillId="0" borderId="0"/>
    <xf numFmtId="184" fontId="72" fillId="75" borderId="0" applyNumberFormat="0" applyBorder="0" applyAlignment="0" applyProtection="0"/>
    <xf numFmtId="0" fontId="31" fillId="0" borderId="0"/>
    <xf numFmtId="0" fontId="72" fillId="75" borderId="0" applyNumberFormat="0" applyBorder="0" applyAlignment="0" applyProtection="0"/>
    <xf numFmtId="0" fontId="31" fillId="0" borderId="0"/>
    <xf numFmtId="0" fontId="31" fillId="0" borderId="0"/>
    <xf numFmtId="0" fontId="26" fillId="0" borderId="0"/>
    <xf numFmtId="0" fontId="26" fillId="0" borderId="0"/>
    <xf numFmtId="0" fontId="72" fillId="117" borderId="0" applyNumberFormat="0" applyBorder="0" applyAlignment="0" applyProtection="0"/>
    <xf numFmtId="0" fontId="31" fillId="0" borderId="0"/>
    <xf numFmtId="0" fontId="31" fillId="0" borderId="0"/>
    <xf numFmtId="0" fontId="31" fillId="0" borderId="0"/>
    <xf numFmtId="0" fontId="31" fillId="0" borderId="0"/>
    <xf numFmtId="0" fontId="26" fillId="0" borderId="0"/>
    <xf numFmtId="0" fontId="26" fillId="0" borderId="0"/>
    <xf numFmtId="0" fontId="26" fillId="0" borderId="0"/>
    <xf numFmtId="0" fontId="26" fillId="0" borderId="0"/>
    <xf numFmtId="0" fontId="31" fillId="0" borderId="0"/>
    <xf numFmtId="0" fontId="31" fillId="0" borderId="0"/>
    <xf numFmtId="0" fontId="31" fillId="0" borderId="0"/>
    <xf numFmtId="0" fontId="31" fillId="0" borderId="0"/>
    <xf numFmtId="0" fontId="26" fillId="0" borderId="0"/>
    <xf numFmtId="0" fontId="26" fillId="0" borderId="0"/>
    <xf numFmtId="0" fontId="68" fillId="0" borderId="0" applyNumberFormat="0" applyFont="0" applyFill="0" applyBorder="0" applyAlignment="0" applyProtection="0"/>
    <xf numFmtId="168" fontId="26" fillId="0" borderId="0" applyFont="0" applyFill="0" applyBorder="0" applyAlignment="0" applyProtection="0"/>
    <xf numFmtId="0" fontId="26" fillId="0" borderId="0"/>
    <xf numFmtId="0" fontId="31" fillId="0" borderId="0"/>
    <xf numFmtId="0" fontId="31" fillId="0" borderId="0"/>
    <xf numFmtId="0" fontId="31" fillId="0" borderId="0"/>
    <xf numFmtId="0" fontId="26" fillId="0" borderId="0"/>
    <xf numFmtId="0" fontId="26" fillId="0" borderId="0"/>
    <xf numFmtId="0" fontId="26" fillId="0" borderId="0"/>
    <xf numFmtId="0" fontId="26" fillId="0" borderId="0"/>
    <xf numFmtId="0" fontId="68" fillId="0" borderId="0" applyNumberFormat="0" applyFont="0" applyFill="0" applyBorder="0" applyAlignment="0" applyProtection="0"/>
    <xf numFmtId="168" fontId="26" fillId="0" borderId="0" applyFont="0" applyFill="0" applyBorder="0" applyAlignment="0" applyProtection="0"/>
    <xf numFmtId="0" fontId="26" fillId="0" borderId="0"/>
    <xf numFmtId="0" fontId="26" fillId="0" borderId="0"/>
    <xf numFmtId="0" fontId="26" fillId="0" borderId="0"/>
    <xf numFmtId="0" fontId="26" fillId="0" borderId="0"/>
    <xf numFmtId="0" fontId="31" fillId="0" borderId="0"/>
    <xf numFmtId="0" fontId="31" fillId="0" borderId="0"/>
    <xf numFmtId="0" fontId="31" fillId="0" borderId="0"/>
    <xf numFmtId="0" fontId="31" fillId="0" borderId="0"/>
    <xf numFmtId="0" fontId="26" fillId="0" borderId="0"/>
    <xf numFmtId="0" fontId="31" fillId="0" borderId="0"/>
    <xf numFmtId="0" fontId="31" fillId="0" borderId="0"/>
    <xf numFmtId="3" fontId="132" fillId="99" borderId="12">
      <alignment horizontal="right" vertical="center" indent="1"/>
    </xf>
    <xf numFmtId="43" fontId="26" fillId="0" borderId="0" applyFont="0" applyFill="0" applyBorder="0" applyAlignment="0" applyProtection="0"/>
    <xf numFmtId="0" fontId="31" fillId="0" borderId="0"/>
    <xf numFmtId="0" fontId="31" fillId="0" borderId="0"/>
    <xf numFmtId="0" fontId="26" fillId="0" borderId="0"/>
    <xf numFmtId="0" fontId="26" fillId="0" borderId="0"/>
    <xf numFmtId="43" fontId="26" fillId="0" borderId="0" applyFont="0" applyFill="0" applyBorder="0" applyAlignment="0" applyProtection="0"/>
    <xf numFmtId="0" fontId="26" fillId="0" borderId="0"/>
    <xf numFmtId="0" fontId="26" fillId="0" borderId="0"/>
    <xf numFmtId="0" fontId="215" fillId="0" borderId="90" applyNumberFormat="0" applyFill="0" applyAlignment="0" applyProtection="0"/>
    <xf numFmtId="0" fontId="31" fillId="0" borderId="0"/>
    <xf numFmtId="0" fontId="31" fillId="0" borderId="0"/>
    <xf numFmtId="0" fontId="69" fillId="0" borderId="0">
      <alignment vertical="top"/>
    </xf>
    <xf numFmtId="0" fontId="31" fillId="0" borderId="0"/>
    <xf numFmtId="0" fontId="31" fillId="0" borderId="0"/>
    <xf numFmtId="0" fontId="31" fillId="0" borderId="0"/>
    <xf numFmtId="0" fontId="31" fillId="0" borderId="0"/>
    <xf numFmtId="0" fontId="26" fillId="0" borderId="0"/>
    <xf numFmtId="0" fontId="26" fillId="0" borderId="0"/>
    <xf numFmtId="0" fontId="31" fillId="0" borderId="0"/>
    <xf numFmtId="0" fontId="31" fillId="0" borderId="0"/>
    <xf numFmtId="0" fontId="26" fillId="0" borderId="0"/>
    <xf numFmtId="0" fontId="26" fillId="0" borderId="0"/>
    <xf numFmtId="0" fontId="31" fillId="0" borderId="0"/>
    <xf numFmtId="0" fontId="31" fillId="0" borderId="0"/>
    <xf numFmtId="0" fontId="31" fillId="0" borderId="0"/>
    <xf numFmtId="0" fontId="26" fillId="0" borderId="0"/>
    <xf numFmtId="0" fontId="26" fillId="0" borderId="0"/>
    <xf numFmtId="0" fontId="31" fillId="0" borderId="0"/>
    <xf numFmtId="0" fontId="31" fillId="0" borderId="0"/>
    <xf numFmtId="184" fontId="72" fillId="75" borderId="0" applyNumberFormat="0" applyBorder="0" applyAlignment="0" applyProtection="0"/>
    <xf numFmtId="0" fontId="31" fillId="0" borderId="0"/>
    <xf numFmtId="0" fontId="31" fillId="0" borderId="0"/>
    <xf numFmtId="0" fontId="31" fillId="0" borderId="0"/>
    <xf numFmtId="0" fontId="26" fillId="0" borderId="0"/>
    <xf numFmtId="0" fontId="31" fillId="0" borderId="0"/>
    <xf numFmtId="0" fontId="31" fillId="0" borderId="0"/>
    <xf numFmtId="0" fontId="31" fillId="0" borderId="0"/>
    <xf numFmtId="0" fontId="26" fillId="0" borderId="0"/>
    <xf numFmtId="0" fontId="31" fillId="0" borderId="0"/>
    <xf numFmtId="0" fontId="31" fillId="0" borderId="0"/>
    <xf numFmtId="168" fontId="68" fillId="0" borderId="0" applyFont="0" applyFill="0" applyBorder="0" applyAlignment="0" applyProtection="0"/>
    <xf numFmtId="0" fontId="26" fillId="0" borderId="0"/>
    <xf numFmtId="0" fontId="26" fillId="0" borderId="0"/>
    <xf numFmtId="0" fontId="31" fillId="0" borderId="0"/>
    <xf numFmtId="0" fontId="31" fillId="0" borderId="0"/>
    <xf numFmtId="0" fontId="31" fillId="0" borderId="0"/>
    <xf numFmtId="0" fontId="31" fillId="0" borderId="0"/>
    <xf numFmtId="0" fontId="26" fillId="0" borderId="0"/>
    <xf numFmtId="0" fontId="26" fillId="0" borderId="0"/>
    <xf numFmtId="0" fontId="26" fillId="0" borderId="0"/>
    <xf numFmtId="0" fontId="26" fillId="0" borderId="0"/>
    <xf numFmtId="0" fontId="31" fillId="0" borderId="0"/>
    <xf numFmtId="0" fontId="31" fillId="0" borderId="0"/>
    <xf numFmtId="0" fontId="31" fillId="0" borderId="0"/>
    <xf numFmtId="0" fontId="26" fillId="0" borderId="0"/>
    <xf numFmtId="0" fontId="26" fillId="0" borderId="0"/>
    <xf numFmtId="0" fontId="26" fillId="0" borderId="0"/>
    <xf numFmtId="0" fontId="26" fillId="0" borderId="0"/>
    <xf numFmtId="0" fontId="31" fillId="0" borderId="0"/>
    <xf numFmtId="0" fontId="31" fillId="0" borderId="0"/>
    <xf numFmtId="0" fontId="26" fillId="0" borderId="0"/>
    <xf numFmtId="0" fontId="26" fillId="0" borderId="0"/>
    <xf numFmtId="0" fontId="31" fillId="0" borderId="0"/>
    <xf numFmtId="0" fontId="31" fillId="0" borderId="0"/>
    <xf numFmtId="0" fontId="31" fillId="0" borderId="0"/>
    <xf numFmtId="0" fontId="31" fillId="0" borderId="0"/>
    <xf numFmtId="192" fontId="132" fillId="99" borderId="12">
      <alignment horizontal="right" vertical="center" indent="1"/>
    </xf>
    <xf numFmtId="0" fontId="31" fillId="0" borderId="0"/>
    <xf numFmtId="0" fontId="31" fillId="0" borderId="0"/>
    <xf numFmtId="0" fontId="31" fillId="0" borderId="0"/>
    <xf numFmtId="0" fontId="26" fillId="0" borderId="0"/>
    <xf numFmtId="0" fontId="26" fillId="0" borderId="0"/>
    <xf numFmtId="0" fontId="26" fillId="0" borderId="0"/>
    <xf numFmtId="0" fontId="26" fillId="0" borderId="0"/>
    <xf numFmtId="0" fontId="26" fillId="0" borderId="0"/>
    <xf numFmtId="0" fontId="26" fillId="0" borderId="0"/>
    <xf numFmtId="0" fontId="31" fillId="0" borderId="0"/>
    <xf numFmtId="0" fontId="31" fillId="0" borderId="0"/>
    <xf numFmtId="0" fontId="31" fillId="0" borderId="0"/>
    <xf numFmtId="0" fontId="31" fillId="0" borderId="0"/>
    <xf numFmtId="0" fontId="31" fillId="0" borderId="0"/>
    <xf numFmtId="0" fontId="31" fillId="0" borderId="0"/>
    <xf numFmtId="0" fontId="26" fillId="0" borderId="0"/>
    <xf numFmtId="0" fontId="26" fillId="0" borderId="0"/>
    <xf numFmtId="43" fontId="21" fillId="0" borderId="0" applyFont="0" applyFill="0" applyBorder="0" applyAlignment="0" applyProtection="0"/>
    <xf numFmtId="0" fontId="26" fillId="0" borderId="0"/>
    <xf numFmtId="0" fontId="26" fillId="0" borderId="0"/>
    <xf numFmtId="0" fontId="31" fillId="0" borderId="0"/>
    <xf numFmtId="0" fontId="31" fillId="0" borderId="0"/>
    <xf numFmtId="168" fontId="68" fillId="0" borderId="0" applyFont="0" applyFill="0" applyBorder="0" applyAlignment="0" applyProtection="0"/>
    <xf numFmtId="0" fontId="31" fillId="0" borderId="0"/>
    <xf numFmtId="0" fontId="31" fillId="0" borderId="0"/>
    <xf numFmtId="0" fontId="31" fillId="0" borderId="0"/>
    <xf numFmtId="0" fontId="31" fillId="0" borderId="0"/>
    <xf numFmtId="0" fontId="26" fillId="0" borderId="0"/>
    <xf numFmtId="0" fontId="26" fillId="0" borderId="0"/>
    <xf numFmtId="43" fontId="21" fillId="0" borderId="0" applyFont="0" applyFill="0" applyBorder="0" applyAlignment="0" applyProtection="0"/>
    <xf numFmtId="0" fontId="26" fillId="0" borderId="0"/>
    <xf numFmtId="0" fontId="26" fillId="0" borderId="0"/>
    <xf numFmtId="0" fontId="31" fillId="0" borderId="0"/>
    <xf numFmtId="0" fontId="31" fillId="0" borderId="0"/>
    <xf numFmtId="168" fontId="68" fillId="0" borderId="0" applyFont="0" applyFill="0" applyBorder="0" applyAlignment="0" applyProtection="0"/>
    <xf numFmtId="184" fontId="136" fillId="101" borderId="0" applyNumberFormat="0" applyBorder="0" applyAlignment="0" applyProtection="0"/>
    <xf numFmtId="0" fontId="31" fillId="0" borderId="0"/>
    <xf numFmtId="0" fontId="31" fillId="0" borderId="0"/>
    <xf numFmtId="0" fontId="26" fillId="0" borderId="0"/>
    <xf numFmtId="43" fontId="26" fillId="0" borderId="0" applyFont="0" applyFill="0" applyBorder="0" applyAlignment="0" applyProtection="0"/>
    <xf numFmtId="0" fontId="31" fillId="0" borderId="0"/>
    <xf numFmtId="0" fontId="26" fillId="0" borderId="0"/>
    <xf numFmtId="43" fontId="141" fillId="0" borderId="0" applyFont="0" applyFill="0" applyBorder="0" applyAlignment="0" applyProtection="0"/>
    <xf numFmtId="0" fontId="31" fillId="0" borderId="0"/>
    <xf numFmtId="0" fontId="31" fillId="0" borderId="0"/>
    <xf numFmtId="0" fontId="26" fillId="0" borderId="0"/>
    <xf numFmtId="0" fontId="26" fillId="0" borderId="0"/>
    <xf numFmtId="0" fontId="31" fillId="0" borderId="0"/>
    <xf numFmtId="168" fontId="68" fillId="0" borderId="0" applyFont="0" applyFill="0" applyBorder="0" applyAlignment="0" applyProtection="0"/>
    <xf numFmtId="0" fontId="68" fillId="0" borderId="0" applyNumberFormat="0" applyFont="0" applyFill="0" applyBorder="0" applyAlignment="0" applyProtection="0"/>
    <xf numFmtId="0" fontId="31" fillId="0" borderId="0"/>
    <xf numFmtId="0" fontId="31" fillId="0" borderId="0"/>
    <xf numFmtId="0" fontId="26" fillId="0" borderId="0"/>
    <xf numFmtId="0" fontId="26" fillId="0" borderId="0"/>
    <xf numFmtId="0" fontId="26" fillId="0" borderId="0"/>
    <xf numFmtId="0" fontId="31" fillId="0" borderId="0"/>
    <xf numFmtId="0" fontId="31" fillId="0" borderId="0"/>
    <xf numFmtId="0" fontId="31" fillId="0" borderId="0"/>
    <xf numFmtId="0" fontId="31" fillId="0" borderId="0"/>
    <xf numFmtId="2" fontId="31" fillId="0" borderId="0" applyFill="0" applyBorder="0" applyAlignment="0" applyProtection="0"/>
    <xf numFmtId="0" fontId="26" fillId="0" borderId="0"/>
    <xf numFmtId="0" fontId="31" fillId="0" borderId="0"/>
    <xf numFmtId="0" fontId="26" fillId="0" borderId="0"/>
    <xf numFmtId="0" fontId="26" fillId="0" borderId="0"/>
    <xf numFmtId="0" fontId="26" fillId="0" borderId="0"/>
    <xf numFmtId="0" fontId="31" fillId="0" borderId="0"/>
    <xf numFmtId="0" fontId="92" fillId="0" borderId="0"/>
    <xf numFmtId="0" fontId="23" fillId="0" borderId="0" applyNumberFormat="0" applyFill="0" applyBorder="0" applyAlignment="0" applyProtection="0"/>
    <xf numFmtId="0" fontId="26" fillId="0" borderId="0"/>
    <xf numFmtId="0" fontId="31" fillId="0" borderId="0"/>
    <xf numFmtId="0" fontId="31" fillId="0" borderId="0"/>
    <xf numFmtId="0" fontId="26" fillId="0" borderId="0"/>
    <xf numFmtId="0" fontId="31" fillId="0" borderId="0"/>
    <xf numFmtId="0" fontId="31" fillId="0" borderId="0"/>
    <xf numFmtId="0" fontId="31" fillId="0" borderId="0"/>
    <xf numFmtId="0" fontId="26" fillId="0" borderId="0"/>
    <xf numFmtId="180" fontId="68" fillId="0" borderId="0"/>
    <xf numFmtId="0" fontId="23" fillId="0" borderId="0" applyNumberFormat="0" applyFill="0" applyBorder="0" applyAlignment="0" applyProtection="0"/>
    <xf numFmtId="0" fontId="26" fillId="0" borderId="0"/>
    <xf numFmtId="0" fontId="31" fillId="0" borderId="0"/>
    <xf numFmtId="0" fontId="31" fillId="0" borderId="0"/>
    <xf numFmtId="0" fontId="31" fillId="0" borderId="0"/>
    <xf numFmtId="0" fontId="31" fillId="0" borderId="0"/>
    <xf numFmtId="0" fontId="31" fillId="0" borderId="0"/>
    <xf numFmtId="0" fontId="26" fillId="0" borderId="0"/>
    <xf numFmtId="0" fontId="21" fillId="0" borderId="0"/>
    <xf numFmtId="43" fontId="21" fillId="0" borderId="0" applyFont="0" applyFill="0" applyBorder="0" applyAlignment="0" applyProtection="0"/>
    <xf numFmtId="0" fontId="26" fillId="0" borderId="0"/>
    <xf numFmtId="0" fontId="26" fillId="0" borderId="0"/>
    <xf numFmtId="0" fontId="31" fillId="0" borderId="0"/>
    <xf numFmtId="0" fontId="31" fillId="0" borderId="0"/>
    <xf numFmtId="0" fontId="26" fillId="0" borderId="0"/>
    <xf numFmtId="0" fontId="31" fillId="0" borderId="0"/>
    <xf numFmtId="0" fontId="136" fillId="101" borderId="0" applyNumberFormat="0" applyBorder="0" applyAlignment="0" applyProtection="0"/>
    <xf numFmtId="0" fontId="31" fillId="0" borderId="0"/>
    <xf numFmtId="0" fontId="31" fillId="0" borderId="0"/>
    <xf numFmtId="0" fontId="26" fillId="0" borderId="0"/>
    <xf numFmtId="0" fontId="26" fillId="0" borderId="0"/>
    <xf numFmtId="0" fontId="26" fillId="0" borderId="0"/>
    <xf numFmtId="0" fontId="31" fillId="0" borderId="0"/>
    <xf numFmtId="0" fontId="26" fillId="0" borderId="0"/>
    <xf numFmtId="0" fontId="26" fillId="0" borderId="0"/>
    <xf numFmtId="0" fontId="26" fillId="0" borderId="0"/>
    <xf numFmtId="0" fontId="26" fillId="0" borderId="0"/>
    <xf numFmtId="0" fontId="31" fillId="0" borderId="0"/>
    <xf numFmtId="0" fontId="26" fillId="0" borderId="0"/>
    <xf numFmtId="0" fontId="31" fillId="0" borderId="0"/>
    <xf numFmtId="0" fontId="23" fillId="0" borderId="0" applyNumberFormat="0" applyFill="0" applyBorder="0" applyAlignment="0" applyProtection="0"/>
    <xf numFmtId="0" fontId="31" fillId="0" borderId="0"/>
    <xf numFmtId="0" fontId="26" fillId="0" borderId="0"/>
    <xf numFmtId="0" fontId="26" fillId="0" borderId="0"/>
    <xf numFmtId="0" fontId="23" fillId="0" borderId="0" applyNumberFormat="0" applyFill="0" applyBorder="0" applyAlignment="0" applyProtection="0"/>
    <xf numFmtId="0" fontId="26" fillId="0" borderId="0"/>
    <xf numFmtId="0" fontId="31" fillId="0" borderId="0"/>
    <xf numFmtId="0" fontId="26" fillId="0" borderId="0"/>
    <xf numFmtId="0" fontId="26" fillId="0" borderId="0"/>
    <xf numFmtId="0" fontId="26" fillId="0" borderId="0"/>
    <xf numFmtId="0" fontId="26" fillId="0" borderId="0"/>
    <xf numFmtId="0" fontId="26" fillId="0" borderId="0"/>
    <xf numFmtId="0" fontId="26" fillId="0" borderId="0"/>
    <xf numFmtId="0" fontId="31" fillId="0" borderId="0"/>
    <xf numFmtId="0" fontId="31" fillId="0" borderId="0"/>
    <xf numFmtId="0" fontId="26" fillId="0" borderId="0"/>
    <xf numFmtId="0" fontId="26" fillId="0" borderId="0"/>
    <xf numFmtId="0" fontId="31" fillId="0" borderId="0"/>
    <xf numFmtId="0" fontId="31" fillId="0" borderId="0"/>
    <xf numFmtId="0" fontId="26" fillId="0" borderId="0"/>
    <xf numFmtId="0" fontId="26" fillId="0" borderId="0"/>
    <xf numFmtId="0" fontId="31" fillId="0" borderId="0"/>
    <xf numFmtId="0" fontId="31" fillId="0" borderId="0"/>
    <xf numFmtId="0" fontId="31" fillId="0" borderId="0"/>
    <xf numFmtId="0" fontId="26" fillId="0" borderId="0"/>
    <xf numFmtId="0" fontId="26" fillId="0" borderId="0"/>
    <xf numFmtId="0" fontId="26" fillId="0" borderId="0"/>
    <xf numFmtId="0" fontId="31" fillId="0" borderId="0"/>
    <xf numFmtId="0" fontId="31" fillId="0" borderId="0"/>
    <xf numFmtId="0" fontId="31" fillId="0" borderId="0"/>
    <xf numFmtId="0" fontId="26" fillId="0" borderId="0"/>
    <xf numFmtId="0" fontId="31" fillId="0" borderId="0"/>
    <xf numFmtId="0" fontId="26" fillId="0" borderId="0"/>
    <xf numFmtId="0" fontId="26" fillId="0" borderId="0"/>
    <xf numFmtId="0" fontId="31" fillId="0" borderId="0"/>
    <xf numFmtId="0" fontId="26" fillId="0" borderId="0"/>
    <xf numFmtId="0" fontId="26" fillId="0" borderId="0"/>
    <xf numFmtId="168" fontId="68" fillId="0" borderId="0" applyFont="0" applyFill="0" applyBorder="0" applyAlignment="0" applyProtection="0"/>
    <xf numFmtId="0" fontId="31" fillId="0" borderId="0"/>
    <xf numFmtId="0" fontId="26" fillId="0" borderId="0"/>
    <xf numFmtId="168" fontId="68" fillId="0" borderId="0" applyFont="0" applyFill="0" applyBorder="0" applyAlignment="0" applyProtection="0"/>
    <xf numFmtId="0" fontId="26" fillId="0" borderId="0"/>
    <xf numFmtId="168" fontId="68" fillId="0" borderId="0" applyFont="0" applyFill="0" applyBorder="0" applyAlignment="0" applyProtection="0"/>
    <xf numFmtId="0" fontId="31" fillId="0" borderId="0"/>
    <xf numFmtId="0" fontId="31" fillId="0" borderId="0"/>
    <xf numFmtId="0" fontId="26" fillId="0" borderId="0"/>
    <xf numFmtId="0" fontId="26" fillId="0" borderId="0"/>
    <xf numFmtId="0" fontId="31" fillId="0" borderId="0"/>
    <xf numFmtId="0" fontId="31" fillId="0" borderId="0"/>
    <xf numFmtId="0" fontId="26" fillId="0" borderId="0"/>
    <xf numFmtId="0" fontId="26" fillId="0" borderId="0"/>
    <xf numFmtId="0" fontId="31" fillId="0" borderId="0"/>
    <xf numFmtId="0" fontId="31" fillId="0" borderId="0"/>
    <xf numFmtId="0" fontId="26" fillId="0" borderId="0"/>
    <xf numFmtId="0" fontId="26" fillId="0" borderId="0"/>
    <xf numFmtId="0" fontId="26" fillId="0" borderId="0"/>
    <xf numFmtId="0" fontId="26" fillId="0" borderId="0"/>
    <xf numFmtId="0" fontId="31" fillId="0" borderId="0"/>
    <xf numFmtId="0" fontId="31" fillId="0" borderId="0"/>
    <xf numFmtId="0" fontId="26" fillId="0" borderId="0"/>
    <xf numFmtId="0" fontId="26" fillId="0" borderId="0"/>
    <xf numFmtId="0" fontId="26" fillId="0" borderId="0"/>
    <xf numFmtId="0" fontId="26" fillId="0" borderId="0"/>
    <xf numFmtId="0" fontId="31" fillId="0" borderId="0"/>
    <xf numFmtId="0" fontId="26" fillId="0" borderId="0"/>
    <xf numFmtId="0" fontId="26" fillId="0" borderId="0"/>
    <xf numFmtId="0" fontId="31"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168" fontId="68" fillId="0" borderId="0" applyFont="0" applyFill="0" applyBorder="0" applyAlignment="0" applyProtection="0"/>
    <xf numFmtId="0" fontId="31" fillId="0" borderId="0"/>
    <xf numFmtId="0" fontId="31" fillId="0" borderId="0"/>
    <xf numFmtId="0" fontId="26" fillId="0" borderId="0"/>
    <xf numFmtId="0" fontId="31" fillId="0" borderId="0"/>
    <xf numFmtId="0" fontId="31" fillId="0" borderId="0"/>
    <xf numFmtId="0" fontId="26" fillId="0" borderId="0"/>
    <xf numFmtId="0" fontId="68" fillId="0" borderId="0" applyNumberFormat="0" applyFont="0" applyFill="0" applyBorder="0" applyAlignment="0" applyProtection="0"/>
    <xf numFmtId="0" fontId="26" fillId="0" borderId="0"/>
    <xf numFmtId="0" fontId="26" fillId="0" borderId="0"/>
    <xf numFmtId="0" fontId="26" fillId="0" borderId="0"/>
    <xf numFmtId="0" fontId="31" fillId="0" borderId="0"/>
    <xf numFmtId="0" fontId="26" fillId="0" borderId="0"/>
    <xf numFmtId="0" fontId="26" fillId="0" borderId="0"/>
    <xf numFmtId="0" fontId="31" fillId="0" borderId="0"/>
    <xf numFmtId="0" fontId="26" fillId="0" borderId="0"/>
    <xf numFmtId="184" fontId="92" fillId="0" borderId="0"/>
    <xf numFmtId="0" fontId="31" fillId="0" borderId="0"/>
    <xf numFmtId="0" fontId="26" fillId="0" borderId="0"/>
    <xf numFmtId="0" fontId="31" fillId="0" borderId="0"/>
    <xf numFmtId="0" fontId="31" fillId="0" borderId="0"/>
    <xf numFmtId="0" fontId="26" fillId="0" borderId="0"/>
    <xf numFmtId="0" fontId="26" fillId="0" borderId="0"/>
    <xf numFmtId="0" fontId="26" fillId="0" borderId="0"/>
    <xf numFmtId="0" fontId="23" fillId="0" borderId="0" applyNumberFormat="0" applyFill="0" applyBorder="0" applyAlignment="0" applyProtection="0"/>
    <xf numFmtId="0" fontId="31" fillId="0" borderId="0"/>
    <xf numFmtId="0" fontId="26" fillId="0" borderId="0"/>
    <xf numFmtId="0" fontId="31" fillId="0" borderId="0"/>
    <xf numFmtId="0" fontId="31" fillId="0" borderId="0"/>
    <xf numFmtId="0" fontId="31" fillId="0" borderId="0"/>
    <xf numFmtId="0" fontId="31" fillId="0" borderId="0"/>
    <xf numFmtId="0" fontId="23" fillId="0" borderId="0" applyNumberFormat="0" applyFill="0" applyBorder="0" applyAlignment="0" applyProtection="0"/>
    <xf numFmtId="0" fontId="31" fillId="0" borderId="0"/>
    <xf numFmtId="0" fontId="26" fillId="0" borderId="0"/>
    <xf numFmtId="0" fontId="26" fillId="0" borderId="0"/>
    <xf numFmtId="0" fontId="31" fillId="0" borderId="0"/>
    <xf numFmtId="0" fontId="31" fillId="0" borderId="0"/>
    <xf numFmtId="0" fontId="31" fillId="0" borderId="0"/>
    <xf numFmtId="0" fontId="23" fillId="0" borderId="0" applyNumberFormat="0" applyFill="0" applyBorder="0" applyAlignment="0" applyProtection="0"/>
    <xf numFmtId="0" fontId="31" fillId="0" borderId="0"/>
    <xf numFmtId="0" fontId="23" fillId="0" borderId="0" applyNumberFormat="0" applyFill="0" applyBorder="0" applyAlignment="0" applyProtection="0"/>
    <xf numFmtId="0" fontId="31" fillId="0" borderId="0"/>
    <xf numFmtId="0" fontId="21" fillId="0" borderId="0"/>
    <xf numFmtId="0" fontId="31" fillId="0" borderId="0"/>
    <xf numFmtId="0" fontId="31" fillId="0" borderId="0"/>
    <xf numFmtId="0" fontId="26" fillId="0" borderId="0"/>
    <xf numFmtId="0" fontId="31" fillId="0" borderId="0"/>
    <xf numFmtId="0" fontId="26" fillId="0" borderId="0"/>
    <xf numFmtId="0" fontId="2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41" fontId="26" fillId="0" borderId="0" applyFont="0" applyFill="0" applyBorder="0" applyAlignment="0" applyProtection="0"/>
    <xf numFmtId="168" fontId="81" fillId="0" borderId="0" applyFont="0" applyFill="0" applyBorder="0" applyAlignment="0" applyProtection="0"/>
    <xf numFmtId="0" fontId="26" fillId="0" borderId="0"/>
    <xf numFmtId="0" fontId="26" fillId="0" borderId="0"/>
    <xf numFmtId="0" fontId="72" fillId="81" borderId="0" applyNumberFormat="0" applyBorder="0" applyAlignment="0" applyProtection="0"/>
    <xf numFmtId="43" fontId="26" fillId="0" borderId="0" applyFont="0" applyFill="0" applyBorder="0" applyAlignment="0" applyProtection="0"/>
    <xf numFmtId="43" fontId="21" fillId="0" borderId="0" applyFont="0" applyFill="0" applyBorder="0" applyAlignment="0" applyProtection="0"/>
    <xf numFmtId="42" fontId="68" fillId="0" borderId="0" applyFont="0" applyFill="0" applyBorder="0" applyAlignment="0" applyProtection="0"/>
    <xf numFmtId="0" fontId="72" fillId="60" borderId="0" applyNumberFormat="0" applyBorder="0" applyAlignment="0" applyProtection="0"/>
    <xf numFmtId="0" fontId="26" fillId="0" borderId="0"/>
    <xf numFmtId="0" fontId="26" fillId="0" borderId="0"/>
    <xf numFmtId="0" fontId="31" fillId="0" borderId="0"/>
    <xf numFmtId="0" fontId="26" fillId="0" borderId="0"/>
    <xf numFmtId="0" fontId="26" fillId="0" borderId="0"/>
    <xf numFmtId="0" fontId="72" fillId="27" borderId="0" applyNumberFormat="0" applyBorder="0" applyAlignment="0" applyProtection="0"/>
    <xf numFmtId="0" fontId="26" fillId="0" borderId="0"/>
    <xf numFmtId="0" fontId="26" fillId="0" borderId="0"/>
    <xf numFmtId="0" fontId="26" fillId="0" borderId="0"/>
    <xf numFmtId="0" fontId="136" fillId="63" borderId="0" applyNumberFormat="0" applyBorder="0" applyAlignment="0" applyProtection="0"/>
    <xf numFmtId="0" fontId="31" fillId="0" borderId="0"/>
    <xf numFmtId="0" fontId="26" fillId="0" borderId="0"/>
    <xf numFmtId="0" fontId="31" fillId="0" borderId="0"/>
    <xf numFmtId="0" fontId="26" fillId="0" borderId="0"/>
    <xf numFmtId="0" fontId="31" fillId="0" borderId="0"/>
    <xf numFmtId="0" fontId="31" fillId="0" borderId="0"/>
    <xf numFmtId="0" fontId="31" fillId="0" borderId="0"/>
    <xf numFmtId="0" fontId="26" fillId="0" borderId="0"/>
    <xf numFmtId="0" fontId="26" fillId="0" borderId="0"/>
    <xf numFmtId="0" fontId="21" fillId="0" borderId="0"/>
    <xf numFmtId="42" fontId="68" fillId="0" borderId="0" applyFont="0" applyFill="0" applyBorder="0" applyAlignment="0" applyProtection="0"/>
    <xf numFmtId="202" fontId="26" fillId="0" borderId="0">
      <protection locked="0"/>
    </xf>
    <xf numFmtId="43" fontId="26" fillId="0" borderId="0" applyFont="0" applyFill="0" applyBorder="0" applyAlignment="0" applyProtection="0"/>
    <xf numFmtId="0" fontId="26" fillId="0" borderId="0"/>
    <xf numFmtId="0" fontId="31" fillId="0" borderId="0"/>
    <xf numFmtId="0" fontId="31" fillId="0" borderId="0"/>
    <xf numFmtId="202" fontId="26" fillId="0" borderId="0">
      <protection locked="0"/>
    </xf>
    <xf numFmtId="0" fontId="26" fillId="0" borderId="0"/>
    <xf numFmtId="0" fontId="26" fillId="0" borderId="0"/>
    <xf numFmtId="43" fontId="26" fillId="0" borderId="0" applyFont="0" applyFill="0" applyBorder="0" applyAlignment="0" applyProtection="0"/>
    <xf numFmtId="0" fontId="26" fillId="0" borderId="0"/>
    <xf numFmtId="42" fontId="68" fillId="0" borderId="0" applyFont="0" applyFill="0" applyBorder="0" applyAlignment="0" applyProtection="0"/>
    <xf numFmtId="0" fontId="31" fillId="0" borderId="0"/>
    <xf numFmtId="0" fontId="31" fillId="0" borderId="0"/>
    <xf numFmtId="0" fontId="26" fillId="0" borderId="0"/>
    <xf numFmtId="0" fontId="26" fillId="0" borderId="0"/>
    <xf numFmtId="0" fontId="31" fillId="0" borderId="0"/>
    <xf numFmtId="0" fontId="26" fillId="0" borderId="0"/>
    <xf numFmtId="0" fontId="26" fillId="0" borderId="0"/>
    <xf numFmtId="0" fontId="31" fillId="0" borderId="0"/>
    <xf numFmtId="0" fontId="31" fillId="0" borderId="0"/>
    <xf numFmtId="0" fontId="31" fillId="0" borderId="0"/>
    <xf numFmtId="0" fontId="31" fillId="0" borderId="0"/>
    <xf numFmtId="0" fontId="26" fillId="0" borderId="0"/>
    <xf numFmtId="0" fontId="31" fillId="0" borderId="0"/>
    <xf numFmtId="0" fontId="31" fillId="0" borderId="0"/>
    <xf numFmtId="0" fontId="31" fillId="0" borderId="0"/>
    <xf numFmtId="0" fontId="26" fillId="0" borderId="0"/>
    <xf numFmtId="0" fontId="26" fillId="0" borderId="0"/>
    <xf numFmtId="0" fontId="26" fillId="0" borderId="0"/>
    <xf numFmtId="0" fontId="26" fillId="0" borderId="0"/>
    <xf numFmtId="0" fontId="31" fillId="0" borderId="0"/>
    <xf numFmtId="0" fontId="31" fillId="0" borderId="0"/>
    <xf numFmtId="0" fontId="31" fillId="0" borderId="0"/>
    <xf numFmtId="0" fontId="31" fillId="0" borderId="0"/>
    <xf numFmtId="0" fontId="26" fillId="0" borderId="0"/>
    <xf numFmtId="0" fontId="31" fillId="0" borderId="0"/>
    <xf numFmtId="0" fontId="31" fillId="0" borderId="0"/>
    <xf numFmtId="0" fontId="31" fillId="0" borderId="0"/>
    <xf numFmtId="0" fontId="31" fillId="0" borderId="0"/>
    <xf numFmtId="42" fontId="26" fillId="0" borderId="0" applyFont="0" applyFill="0" applyBorder="0" applyAlignment="0" applyProtection="0"/>
    <xf numFmtId="0" fontId="26" fillId="0" borderId="0"/>
    <xf numFmtId="0" fontId="31" fillId="0" borderId="0"/>
    <xf numFmtId="0" fontId="31" fillId="0" borderId="0"/>
    <xf numFmtId="0" fontId="31" fillId="0" borderId="0"/>
    <xf numFmtId="0" fontId="31" fillId="0" borderId="0"/>
    <xf numFmtId="0" fontId="26" fillId="0" borderId="0"/>
    <xf numFmtId="0" fontId="26" fillId="0" borderId="0"/>
    <xf numFmtId="0" fontId="26" fillId="0" borderId="0"/>
    <xf numFmtId="0" fontId="26" fillId="0" borderId="0"/>
    <xf numFmtId="42" fontId="26" fillId="0" borderId="0" applyFont="0" applyFill="0" applyBorder="0" applyAlignment="0" applyProtection="0"/>
    <xf numFmtId="42" fontId="26" fillId="0" borderId="0" applyFont="0" applyFill="0" applyBorder="0" applyAlignment="0" applyProtection="0"/>
    <xf numFmtId="0" fontId="26" fillId="0" borderId="0"/>
    <xf numFmtId="0" fontId="26" fillId="0" borderId="0"/>
    <xf numFmtId="0" fontId="26" fillId="0" borderId="0"/>
    <xf numFmtId="0" fontId="26" fillId="0" borderId="0"/>
    <xf numFmtId="0" fontId="26" fillId="0" borderId="0"/>
    <xf numFmtId="0" fontId="31" fillId="0" borderId="0"/>
    <xf numFmtId="0" fontId="31" fillId="0" borderId="0"/>
    <xf numFmtId="0" fontId="31" fillId="0" borderId="0"/>
    <xf numFmtId="0" fontId="31" fillId="0" borderId="0"/>
    <xf numFmtId="0" fontId="26" fillId="0" borderId="0"/>
    <xf numFmtId="0" fontId="26" fillId="0" borderId="0"/>
    <xf numFmtId="0" fontId="26" fillId="0" borderId="0"/>
    <xf numFmtId="0" fontId="26" fillId="0" borderId="0"/>
    <xf numFmtId="0" fontId="26" fillId="0" borderId="0"/>
    <xf numFmtId="0" fontId="26" fillId="0" borderId="0"/>
    <xf numFmtId="0" fontId="31" fillId="0" borderId="0"/>
    <xf numFmtId="0" fontId="31" fillId="0" borderId="0"/>
    <xf numFmtId="0" fontId="31" fillId="0" borderId="0"/>
    <xf numFmtId="0" fontId="31" fillId="0" borderId="0"/>
    <xf numFmtId="0" fontId="23" fillId="0" borderId="0" applyNumberFormat="0" applyFill="0" applyBorder="0" applyAlignment="0" applyProtection="0"/>
    <xf numFmtId="0" fontId="26" fillId="0" borderId="0"/>
    <xf numFmtId="0" fontId="31" fillId="0" borderId="0"/>
    <xf numFmtId="0" fontId="31" fillId="0" borderId="0"/>
    <xf numFmtId="0" fontId="31" fillId="0" borderId="0"/>
    <xf numFmtId="0" fontId="31" fillId="0" borderId="0"/>
    <xf numFmtId="0" fontId="26" fillId="0" borderId="0"/>
    <xf numFmtId="0" fontId="26" fillId="0" borderId="0"/>
    <xf numFmtId="0" fontId="26" fillId="0" borderId="0"/>
    <xf numFmtId="0" fontId="26" fillId="0" borderId="0"/>
    <xf numFmtId="0" fontId="26" fillId="0" borderId="0"/>
    <xf numFmtId="0" fontId="109" fillId="118" borderId="57" applyNumberFormat="0" applyAlignment="0" applyProtection="0"/>
    <xf numFmtId="0" fontId="26" fillId="0" borderId="0"/>
    <xf numFmtId="0" fontId="26" fillId="0" borderId="0"/>
    <xf numFmtId="0" fontId="26" fillId="0" borderId="0"/>
    <xf numFmtId="0" fontId="72" fillId="27" borderId="0" applyNumberFormat="0" applyBorder="0" applyAlignment="0" applyProtection="0"/>
    <xf numFmtId="0" fontId="31" fillId="0" borderId="0"/>
    <xf numFmtId="0" fontId="26" fillId="0" borderId="0"/>
    <xf numFmtId="0" fontId="31" fillId="0" borderId="0"/>
    <xf numFmtId="0" fontId="31" fillId="0" borderId="0"/>
    <xf numFmtId="0" fontId="26" fillId="0" borderId="0"/>
    <xf numFmtId="0" fontId="26" fillId="0" borderId="0"/>
    <xf numFmtId="0" fontId="31" fillId="0" borderId="0"/>
    <xf numFmtId="0" fontId="31" fillId="0" borderId="0"/>
    <xf numFmtId="0" fontId="31" fillId="0" borderId="0"/>
    <xf numFmtId="0" fontId="31" fillId="0" borderId="0"/>
    <xf numFmtId="0" fontId="26"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42" fontId="26" fillId="0" borderId="0" applyFont="0" applyFill="0" applyBorder="0" applyAlignment="0" applyProtection="0"/>
    <xf numFmtId="0" fontId="31" fillId="0" borderId="0"/>
    <xf numFmtId="0" fontId="26" fillId="0" borderId="0"/>
    <xf numFmtId="0" fontId="26" fillId="0" borderId="0"/>
    <xf numFmtId="0" fontId="26" fillId="0" borderId="0"/>
    <xf numFmtId="0" fontId="26" fillId="0" borderId="0"/>
    <xf numFmtId="42" fontId="26" fillId="0" borderId="0" applyFont="0" applyFill="0" applyBorder="0" applyAlignment="0" applyProtection="0"/>
    <xf numFmtId="42" fontId="26" fillId="0" borderId="0" applyFont="0" applyFill="0" applyBorder="0" applyAlignment="0" applyProtection="0"/>
    <xf numFmtId="0" fontId="23" fillId="0" borderId="0" applyNumberFormat="0" applyFill="0" applyBorder="0" applyAlignment="0" applyProtection="0"/>
    <xf numFmtId="0" fontId="31" fillId="0" borderId="0"/>
    <xf numFmtId="0" fontId="31" fillId="0" borderId="0"/>
    <xf numFmtId="0" fontId="26" fillId="0" borderId="0"/>
    <xf numFmtId="0" fontId="26" fillId="0" borderId="0"/>
    <xf numFmtId="0" fontId="31" fillId="0" borderId="0"/>
    <xf numFmtId="0" fontId="31" fillId="0" borderId="0"/>
    <xf numFmtId="0" fontId="78" fillId="0" borderId="0"/>
    <xf numFmtId="0" fontId="31" fillId="0" borderId="0"/>
    <xf numFmtId="0" fontId="31" fillId="0" borderId="0"/>
    <xf numFmtId="0" fontId="31" fillId="0" borderId="0"/>
    <xf numFmtId="0" fontId="31" fillId="0" borderId="0"/>
    <xf numFmtId="0" fontId="31" fillId="0" borderId="0"/>
    <xf numFmtId="0" fontId="26" fillId="0" borderId="0"/>
    <xf numFmtId="0" fontId="26" fillId="0" borderId="0"/>
    <xf numFmtId="0" fontId="31" fillId="0" borderId="0"/>
    <xf numFmtId="0" fontId="31" fillId="0" borderId="0"/>
    <xf numFmtId="0" fontId="26" fillId="0" borderId="0"/>
    <xf numFmtId="0" fontId="26" fillId="0" borderId="0"/>
    <xf numFmtId="0" fontId="31" fillId="0" borderId="0"/>
    <xf numFmtId="0" fontId="21" fillId="0" borderId="0"/>
    <xf numFmtId="0" fontId="31" fillId="0" borderId="0"/>
    <xf numFmtId="0" fontId="31" fillId="0" borderId="0"/>
    <xf numFmtId="0" fontId="31" fillId="0" borderId="0"/>
    <xf numFmtId="0" fontId="31" fillId="0" borderId="0"/>
    <xf numFmtId="0" fontId="31" fillId="0" borderId="0"/>
    <xf numFmtId="0" fontId="26" fillId="0" borderId="0"/>
    <xf numFmtId="0" fontId="26" fillId="0" borderId="0"/>
    <xf numFmtId="0" fontId="26" fillId="0" borderId="0"/>
    <xf numFmtId="0" fontId="26" fillId="0" borderId="0"/>
    <xf numFmtId="0" fontId="23" fillId="0" borderId="0" applyNumberFormat="0" applyFill="0" applyBorder="0" applyAlignment="0" applyProtection="0"/>
    <xf numFmtId="0" fontId="31" fillId="0" borderId="0"/>
    <xf numFmtId="0" fontId="31" fillId="0" borderId="0"/>
    <xf numFmtId="0" fontId="26" fillId="0" borderId="0"/>
    <xf numFmtId="0" fontId="31" fillId="0" borderId="0"/>
    <xf numFmtId="0" fontId="26" fillId="0" borderId="0"/>
    <xf numFmtId="0" fontId="31" fillId="0" borderId="0"/>
    <xf numFmtId="44" fontId="21" fillId="0" borderId="0" applyFont="0" applyFill="0" applyBorder="0" applyAlignment="0" applyProtection="0"/>
    <xf numFmtId="0" fontId="26" fillId="0" borderId="0"/>
    <xf numFmtId="44" fontId="21" fillId="0" borderId="0" applyFont="0" applyFill="0" applyBorder="0" applyAlignment="0" applyProtection="0"/>
    <xf numFmtId="0" fontId="26" fillId="0" borderId="0"/>
    <xf numFmtId="44" fontId="21" fillId="0" borderId="0" applyFont="0" applyFill="0" applyBorder="0" applyAlignment="0" applyProtection="0"/>
    <xf numFmtId="0" fontId="31" fillId="0" borderId="0"/>
    <xf numFmtId="0" fontId="21" fillId="0" borderId="0"/>
    <xf numFmtId="0" fontId="31" fillId="0" borderId="0"/>
    <xf numFmtId="0" fontId="31" fillId="0" borderId="0"/>
    <xf numFmtId="0" fontId="21" fillId="0" borderId="0"/>
    <xf numFmtId="0" fontId="31" fillId="0" borderId="0"/>
    <xf numFmtId="0" fontId="31" fillId="0" borderId="0"/>
    <xf numFmtId="0" fontId="31" fillId="0" borderId="0"/>
    <xf numFmtId="0" fontId="31" fillId="0" borderId="0"/>
    <xf numFmtId="0" fontId="31" fillId="0" borderId="0"/>
    <xf numFmtId="0" fontId="31" fillId="0" borderId="0"/>
    <xf numFmtId="42" fontId="68" fillId="0" borderId="0" applyFont="0" applyFill="0" applyBorder="0" applyAlignment="0" applyProtection="0"/>
    <xf numFmtId="0" fontId="31" fillId="0" borderId="0"/>
    <xf numFmtId="0" fontId="31" fillId="0" borderId="0"/>
    <xf numFmtId="0" fontId="31" fillId="0" borderId="0"/>
    <xf numFmtId="0" fontId="31" fillId="0" borderId="0"/>
    <xf numFmtId="42" fontId="26" fillId="0" borderId="0" applyFont="0" applyFill="0" applyBorder="0" applyAlignment="0" applyProtection="0"/>
    <xf numFmtId="0" fontId="31" fillId="0" borderId="0"/>
    <xf numFmtId="0" fontId="26" fillId="0" borderId="0"/>
    <xf numFmtId="0" fontId="26" fillId="0" borderId="0"/>
    <xf numFmtId="0" fontId="26" fillId="0" borderId="0"/>
    <xf numFmtId="0" fontId="26" fillId="0" borderId="0"/>
    <xf numFmtId="0" fontId="26" fillId="0" borderId="0"/>
    <xf numFmtId="42" fontId="26" fillId="0" borderId="0" applyFont="0" applyFill="0" applyBorder="0" applyAlignment="0" applyProtection="0"/>
    <xf numFmtId="42" fontId="26" fillId="0" borderId="0" applyFont="0" applyFill="0" applyBorder="0" applyAlignment="0" applyProtection="0"/>
    <xf numFmtId="0" fontId="31" fillId="0" borderId="0"/>
    <xf numFmtId="0" fontId="31" fillId="0" borderId="0"/>
    <xf numFmtId="42" fontId="68" fillId="0" borderId="0" applyFont="0" applyFill="0" applyBorder="0" applyAlignment="0" applyProtection="0"/>
    <xf numFmtId="0" fontId="31" fillId="0" borderId="0"/>
    <xf numFmtId="0" fontId="31" fillId="0" borderId="0"/>
    <xf numFmtId="43" fontId="26" fillId="0" borderId="0" applyFont="0" applyFill="0" applyBorder="0" applyAlignment="0" applyProtection="0"/>
    <xf numFmtId="0" fontId="31" fillId="0" borderId="0"/>
    <xf numFmtId="0" fontId="31" fillId="0" borderId="0"/>
    <xf numFmtId="43" fontId="26" fillId="0" borderId="0" applyFont="0" applyFill="0" applyBorder="0" applyAlignment="0" applyProtection="0"/>
    <xf numFmtId="0" fontId="26" fillId="0" borderId="0"/>
    <xf numFmtId="0" fontId="26" fillId="0" borderId="0"/>
    <xf numFmtId="168" fontId="68" fillId="0" borderId="0" applyFont="0" applyFill="0" applyBorder="0" applyAlignment="0" applyProtection="0"/>
    <xf numFmtId="0" fontId="31" fillId="0" borderId="0"/>
    <xf numFmtId="0" fontId="31" fillId="0" borderId="0"/>
    <xf numFmtId="0" fontId="31" fillId="0" borderId="0"/>
    <xf numFmtId="0" fontId="31" fillId="0" borderId="0"/>
    <xf numFmtId="0" fontId="31" fillId="0" borderId="0"/>
    <xf numFmtId="43" fontId="26" fillId="0" borderId="0" applyFont="0" applyFill="0" applyBorder="0" applyAlignment="0" applyProtection="0"/>
    <xf numFmtId="0" fontId="31" fillId="0" borderId="0"/>
    <xf numFmtId="0" fontId="26" fillId="0" borderId="0"/>
    <xf numFmtId="44" fontId="21" fillId="0" borderId="0" applyFont="0" applyFill="0" applyBorder="0" applyAlignment="0" applyProtection="0"/>
    <xf numFmtId="0" fontId="26" fillId="0" borderId="0"/>
    <xf numFmtId="44" fontId="21" fillId="0" borderId="0" applyFont="0" applyFill="0" applyBorder="0" applyAlignment="0" applyProtection="0"/>
    <xf numFmtId="0" fontId="26" fillId="0" borderId="0"/>
    <xf numFmtId="44" fontId="21" fillId="0" borderId="0" applyFont="0" applyFill="0" applyBorder="0" applyAlignment="0" applyProtection="0"/>
    <xf numFmtId="0" fontId="26" fillId="0" borderId="0"/>
    <xf numFmtId="0" fontId="26" fillId="0" borderId="0"/>
    <xf numFmtId="0" fontId="26" fillId="0" borderId="0"/>
    <xf numFmtId="0" fontId="26" fillId="0" borderId="0"/>
    <xf numFmtId="0" fontId="31" fillId="0" borderId="0"/>
    <xf numFmtId="0" fontId="31" fillId="0" borderId="0"/>
    <xf numFmtId="0" fontId="31" fillId="0" borderId="0"/>
    <xf numFmtId="43" fontId="26" fillId="0" borderId="0" applyFont="0" applyFill="0" applyBorder="0" applyAlignment="0" applyProtection="0"/>
    <xf numFmtId="0" fontId="31" fillId="0" borderId="0"/>
    <xf numFmtId="0" fontId="31" fillId="0" borderId="0"/>
    <xf numFmtId="0" fontId="31" fillId="0" borderId="0"/>
    <xf numFmtId="43" fontId="26" fillId="0" borderId="0" applyFont="0" applyFill="0" applyBorder="0" applyAlignment="0" applyProtection="0"/>
    <xf numFmtId="0" fontId="31" fillId="0" borderId="0"/>
    <xf numFmtId="0" fontId="31" fillId="0" borderId="0"/>
    <xf numFmtId="43" fontId="26" fillId="0" borderId="0" applyFont="0" applyFill="0" applyBorder="0" applyAlignment="0" applyProtection="0"/>
    <xf numFmtId="0" fontId="31" fillId="0" borderId="0"/>
    <xf numFmtId="0" fontId="26" fillId="0" borderId="0"/>
    <xf numFmtId="0" fontId="31" fillId="0" borderId="0"/>
    <xf numFmtId="0" fontId="31" fillId="0" borderId="0"/>
    <xf numFmtId="43" fontId="26" fillId="0" borderId="0" applyFont="0" applyFill="0" applyBorder="0" applyAlignment="0" applyProtection="0"/>
    <xf numFmtId="0" fontId="26" fillId="0" borderId="0"/>
    <xf numFmtId="0" fontId="31" fillId="0" borderId="0"/>
    <xf numFmtId="0" fontId="31" fillId="0" borderId="0"/>
    <xf numFmtId="0" fontId="31" fillId="0" borderId="0"/>
    <xf numFmtId="0" fontId="31" fillId="0" borderId="0"/>
    <xf numFmtId="0" fontId="31" fillId="0" borderId="0"/>
    <xf numFmtId="0" fontId="26" fillId="0" borderId="0"/>
    <xf numFmtId="0" fontId="26" fillId="0" borderId="0"/>
    <xf numFmtId="0" fontId="31" fillId="0" borderId="0"/>
    <xf numFmtId="0" fontId="26" fillId="0" borderId="0"/>
    <xf numFmtId="0" fontId="31" fillId="0" borderId="0"/>
    <xf numFmtId="0" fontId="31" fillId="0" borderId="0"/>
    <xf numFmtId="0" fontId="31" fillId="0" borderId="0"/>
    <xf numFmtId="0" fontId="26" fillId="0" borderId="0"/>
    <xf numFmtId="0" fontId="26" fillId="0" borderId="0"/>
    <xf numFmtId="0" fontId="26" fillId="0" borderId="0"/>
    <xf numFmtId="0" fontId="26" fillId="0" borderId="0"/>
    <xf numFmtId="42" fontId="26" fillId="0" borderId="0" applyFont="0" applyFill="0" applyBorder="0" applyAlignment="0" applyProtection="0"/>
    <xf numFmtId="0" fontId="31" fillId="0" borderId="0"/>
    <xf numFmtId="0" fontId="31" fillId="0" borderId="0"/>
    <xf numFmtId="42" fontId="26" fillId="0" borderId="0" applyFont="0" applyFill="0" applyBorder="0" applyAlignment="0" applyProtection="0"/>
    <xf numFmtId="0" fontId="31" fillId="0" borderId="0"/>
    <xf numFmtId="0" fontId="31" fillId="0" borderId="0"/>
    <xf numFmtId="0" fontId="26" fillId="0" borderId="0"/>
    <xf numFmtId="0" fontId="26" fillId="0" borderId="0"/>
    <xf numFmtId="0" fontId="26" fillId="0" borderId="0"/>
    <xf numFmtId="0" fontId="26" fillId="0" borderId="0"/>
    <xf numFmtId="0" fontId="23" fillId="0" borderId="0" applyNumberFormat="0" applyFill="0" applyBorder="0" applyAlignment="0" applyProtection="0"/>
    <xf numFmtId="0" fontId="23" fillId="0" borderId="0" applyNumberFormat="0" applyFill="0" applyBorder="0" applyAlignment="0" applyProtection="0"/>
    <xf numFmtId="0" fontId="31" fillId="0" borderId="0"/>
    <xf numFmtId="0" fontId="31" fillId="0" borderId="0"/>
    <xf numFmtId="168" fontId="68" fillId="0" borderId="0" applyFont="0" applyFill="0" applyBorder="0" applyAlignment="0" applyProtection="0"/>
    <xf numFmtId="0" fontId="26" fillId="0" borderId="0"/>
    <xf numFmtId="0" fontId="26" fillId="0" borderId="0"/>
    <xf numFmtId="0" fontId="26" fillId="0" borderId="0"/>
    <xf numFmtId="0" fontId="26" fillId="0" borderId="0"/>
    <xf numFmtId="0" fontId="26" fillId="0" borderId="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6" fillId="0" borderId="0"/>
    <xf numFmtId="0" fontId="26" fillId="0" borderId="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6" fillId="0" borderId="0"/>
    <xf numFmtId="0" fontId="26" fillId="0" borderId="0"/>
    <xf numFmtId="0" fontId="31" fillId="0" borderId="0"/>
    <xf numFmtId="0" fontId="31" fillId="0" borderId="0"/>
    <xf numFmtId="0" fontId="31" fillId="0" borderId="0"/>
    <xf numFmtId="0" fontId="68" fillId="0" borderId="0" applyNumberFormat="0" applyFont="0" applyFill="0" applyBorder="0" applyAlignment="0" applyProtection="0"/>
    <xf numFmtId="0" fontId="31" fillId="0" borderId="0"/>
    <xf numFmtId="0" fontId="68" fillId="0" borderId="0" applyNumberFormat="0" applyFont="0" applyFill="0" applyBorder="0" applyAlignment="0" applyProtection="0"/>
    <xf numFmtId="0" fontId="31" fillId="0" borderId="0"/>
    <xf numFmtId="0" fontId="31" fillId="0" borderId="0"/>
    <xf numFmtId="42" fontId="26" fillId="0" borderId="0" applyFont="0" applyFill="0" applyBorder="0" applyAlignment="0" applyProtection="0"/>
    <xf numFmtId="43" fontId="26" fillId="0" borderId="0" applyFont="0" applyFill="0" applyBorder="0" applyAlignment="0" applyProtection="0"/>
    <xf numFmtId="0" fontId="31" fillId="0" borderId="0"/>
    <xf numFmtId="0" fontId="31" fillId="0" borderId="0"/>
    <xf numFmtId="0" fontId="26" fillId="0" borderId="0"/>
    <xf numFmtId="0" fontId="26" fillId="0" borderId="0"/>
    <xf numFmtId="0" fontId="31" fillId="0" borderId="0"/>
    <xf numFmtId="0" fontId="31" fillId="0" borderId="0"/>
    <xf numFmtId="0" fontId="26" fillId="0" borderId="0"/>
    <xf numFmtId="0" fontId="26" fillId="0" borderId="0"/>
    <xf numFmtId="0" fontId="31" fillId="0" borderId="0"/>
    <xf numFmtId="0" fontId="31" fillId="0" borderId="0"/>
    <xf numFmtId="0" fontId="26" fillId="0" borderId="0"/>
    <xf numFmtId="0" fontId="26" fillId="0" borderId="0"/>
    <xf numFmtId="0" fontId="31" fillId="0" borderId="0"/>
    <xf numFmtId="0" fontId="31" fillId="0" borderId="0"/>
    <xf numFmtId="0" fontId="31" fillId="0" borderId="0"/>
    <xf numFmtId="0" fontId="31" fillId="0" borderId="0"/>
    <xf numFmtId="0" fontId="26" fillId="0" borderId="0"/>
    <xf numFmtId="0" fontId="26" fillId="0" borderId="0"/>
    <xf numFmtId="0" fontId="26" fillId="0" borderId="0"/>
    <xf numFmtId="0" fontId="31" fillId="0" borderId="0"/>
    <xf numFmtId="42" fontId="68" fillId="0" borderId="0" applyFont="0" applyFill="0" applyBorder="0" applyAlignment="0" applyProtection="0"/>
    <xf numFmtId="0" fontId="31" fillId="0" borderId="0"/>
    <xf numFmtId="0" fontId="26" fillId="0" borderId="0"/>
    <xf numFmtId="42" fontId="68" fillId="0" borderId="0" applyFont="0" applyFill="0" applyBorder="0" applyAlignment="0" applyProtection="0"/>
    <xf numFmtId="0" fontId="31" fillId="0" borderId="0"/>
    <xf numFmtId="0" fontId="26" fillId="0" borderId="0"/>
    <xf numFmtId="0" fontId="26" fillId="0" borderId="0"/>
    <xf numFmtId="0" fontId="68" fillId="0" borderId="0" applyNumberFormat="0" applyFont="0" applyFill="0" applyBorder="0" applyAlignment="0" applyProtection="0"/>
    <xf numFmtId="0" fontId="31" fillId="0" borderId="0"/>
    <xf numFmtId="43" fontId="141" fillId="0" borderId="0" applyFont="0" applyFill="0" applyBorder="0" applyAlignment="0" applyProtection="0"/>
    <xf numFmtId="0" fontId="26" fillId="0" borderId="0"/>
    <xf numFmtId="0" fontId="26" fillId="0" borderId="0"/>
    <xf numFmtId="0" fontId="26" fillId="0" borderId="0"/>
    <xf numFmtId="43" fontId="26" fillId="0" borderId="0" applyFont="0" applyFill="0" applyBorder="0" applyAlignment="0" applyProtection="0"/>
    <xf numFmtId="0" fontId="26" fillId="0" borderId="0"/>
    <xf numFmtId="0" fontId="26" fillId="0" borderId="0"/>
    <xf numFmtId="0" fontId="31" fillId="0" borderId="0"/>
    <xf numFmtId="0" fontId="26" fillId="0" borderId="0"/>
    <xf numFmtId="0" fontId="31" fillId="0" borderId="0"/>
    <xf numFmtId="0" fontId="26" fillId="0" borderId="0"/>
    <xf numFmtId="0" fontId="26" fillId="0" borderId="0"/>
    <xf numFmtId="42" fontId="68" fillId="0" borderId="0" applyFont="0" applyFill="0" applyBorder="0" applyAlignment="0" applyProtection="0"/>
    <xf numFmtId="43" fontId="26" fillId="0" borderId="0" applyFont="0" applyFill="0" applyBorder="0" applyAlignment="0" applyProtection="0"/>
    <xf numFmtId="0" fontId="31" fillId="0" borderId="0"/>
    <xf numFmtId="0" fontId="31" fillId="0" borderId="0"/>
    <xf numFmtId="0" fontId="31" fillId="0" borderId="0"/>
    <xf numFmtId="43" fontId="26" fillId="0" borderId="0" applyFont="0" applyFill="0" applyBorder="0" applyAlignment="0" applyProtection="0"/>
    <xf numFmtId="0" fontId="26" fillId="0" borderId="0"/>
    <xf numFmtId="43" fontId="26" fillId="0" borderId="0" applyFont="0" applyFill="0" applyBorder="0" applyAlignment="0" applyProtection="0"/>
    <xf numFmtId="0" fontId="26" fillId="0" borderId="0"/>
    <xf numFmtId="0" fontId="31" fillId="0" borderId="0"/>
    <xf numFmtId="43" fontId="26" fillId="0" borderId="0" applyFont="0" applyFill="0" applyBorder="0" applyAlignment="0" applyProtection="0"/>
    <xf numFmtId="0" fontId="26" fillId="0" borderId="0"/>
    <xf numFmtId="0" fontId="23" fillId="0" borderId="0" applyNumberFormat="0" applyFill="0" applyBorder="0" applyAlignment="0" applyProtection="0"/>
    <xf numFmtId="0" fontId="26" fillId="0" borderId="0"/>
    <xf numFmtId="0" fontId="26" fillId="0" borderId="0"/>
    <xf numFmtId="42" fontId="68" fillId="0" borderId="0" applyFont="0" applyFill="0" applyBorder="0" applyAlignment="0" applyProtection="0"/>
    <xf numFmtId="43" fontId="26" fillId="0" borderId="0" applyFont="0" applyFill="0" applyBorder="0" applyAlignment="0" applyProtection="0"/>
    <xf numFmtId="0" fontId="31" fillId="0" borderId="0"/>
    <xf numFmtId="0" fontId="26" fillId="0" borderId="0"/>
    <xf numFmtId="42" fontId="26" fillId="0" borderId="0" applyFont="0" applyFill="0" applyBorder="0" applyAlignment="0" applyProtection="0"/>
    <xf numFmtId="0" fontId="26" fillId="0" borderId="0"/>
    <xf numFmtId="0" fontId="26" fillId="0" borderId="0"/>
    <xf numFmtId="168" fontId="68" fillId="0" borderId="0" applyFont="0" applyFill="0" applyBorder="0" applyAlignment="0" applyProtection="0"/>
    <xf numFmtId="0" fontId="31" fillId="0" borderId="0"/>
    <xf numFmtId="0" fontId="26" fillId="0" borderId="0"/>
    <xf numFmtId="0" fontId="26" fillId="0" borderId="0"/>
    <xf numFmtId="0" fontId="31" fillId="0" borderId="0"/>
    <xf numFmtId="0" fontId="31" fillId="0" borderId="0"/>
    <xf numFmtId="43" fontId="26" fillId="0" borderId="0" applyFont="0" applyFill="0" applyBorder="0" applyAlignment="0" applyProtection="0"/>
    <xf numFmtId="0" fontId="26" fillId="0" borderId="0"/>
    <xf numFmtId="0" fontId="31" fillId="0" borderId="0"/>
    <xf numFmtId="0" fontId="26" fillId="0" borderId="0"/>
    <xf numFmtId="0" fontId="26" fillId="0" borderId="0"/>
    <xf numFmtId="0" fontId="26" fillId="0" borderId="0"/>
    <xf numFmtId="0" fontId="26" fillId="0" borderId="0"/>
    <xf numFmtId="0" fontId="31" fillId="0" borderId="0"/>
    <xf numFmtId="0" fontId="26" fillId="0" borderId="0"/>
    <xf numFmtId="168" fontId="68" fillId="0" borderId="0" applyFont="0" applyFill="0" applyBorder="0" applyAlignment="0" applyProtection="0"/>
    <xf numFmtId="0" fontId="31" fillId="0" borderId="0"/>
    <xf numFmtId="0" fontId="26" fillId="0" borderId="0"/>
    <xf numFmtId="0" fontId="26" fillId="0" borderId="0"/>
    <xf numFmtId="0" fontId="26" fillId="0" borderId="0"/>
    <xf numFmtId="0" fontId="26" fillId="0" borderId="0"/>
    <xf numFmtId="0" fontId="31" fillId="0" borderId="0"/>
    <xf numFmtId="43" fontId="26" fillId="0" borderId="0" applyFont="0" applyFill="0" applyBorder="0" applyAlignment="0" applyProtection="0"/>
    <xf numFmtId="0" fontId="26" fillId="0" borderId="0"/>
    <xf numFmtId="0" fontId="26" fillId="0" borderId="0"/>
    <xf numFmtId="0" fontId="23" fillId="0" borderId="0" applyNumberFormat="0" applyFill="0" applyBorder="0" applyAlignment="0" applyProtection="0"/>
    <xf numFmtId="0" fontId="31" fillId="0" borderId="0"/>
    <xf numFmtId="43" fontId="26" fillId="0" borderId="0" applyFont="0" applyFill="0" applyBorder="0" applyAlignment="0" applyProtection="0"/>
    <xf numFmtId="43" fontId="231" fillId="0" borderId="0" applyFont="0" applyFill="0" applyBorder="0" applyAlignment="0" applyProtection="0"/>
    <xf numFmtId="0" fontId="26" fillId="0" borderId="0"/>
    <xf numFmtId="43" fontId="26" fillId="0" borderId="0" applyFont="0" applyFill="0" applyBorder="0" applyAlignment="0" applyProtection="0"/>
    <xf numFmtId="43" fontId="21" fillId="0" borderId="0" applyFont="0" applyFill="0" applyBorder="0" applyAlignment="0" applyProtection="0"/>
    <xf numFmtId="0" fontId="26" fillId="0" borderId="0"/>
    <xf numFmtId="43" fontId="26" fillId="0" borderId="0" applyFont="0" applyFill="0" applyBorder="0" applyAlignment="0" applyProtection="0"/>
    <xf numFmtId="43" fontId="92" fillId="0" borderId="0" applyFont="0" applyFill="0" applyBorder="0" applyAlignment="0" applyProtection="0"/>
    <xf numFmtId="0" fontId="26" fillId="0" borderId="0"/>
    <xf numFmtId="0" fontId="31" fillId="0" borderId="0"/>
    <xf numFmtId="0" fontId="31" fillId="0" borderId="0"/>
    <xf numFmtId="43" fontId="26" fillId="0" borderId="0" applyFont="0" applyFill="0" applyBorder="0" applyAlignment="0" applyProtection="0"/>
    <xf numFmtId="0" fontId="26" fillId="0" borderId="0"/>
    <xf numFmtId="42" fontId="68" fillId="0" borderId="0" applyFont="0" applyFill="0" applyBorder="0" applyAlignment="0" applyProtection="0"/>
    <xf numFmtId="0" fontId="26" fillId="0" borderId="0"/>
    <xf numFmtId="0" fontId="26" fillId="0" borderId="0"/>
    <xf numFmtId="0" fontId="31" fillId="0" borderId="0"/>
    <xf numFmtId="0" fontId="31" fillId="0" borderId="0"/>
    <xf numFmtId="0" fontId="26" fillId="0" borderId="0"/>
    <xf numFmtId="0" fontId="26" fillId="0" borderId="0"/>
    <xf numFmtId="0" fontId="26" fillId="0" borderId="0"/>
    <xf numFmtId="0" fontId="26" fillId="0" borderId="0"/>
    <xf numFmtId="0" fontId="26" fillId="0" borderId="0"/>
    <xf numFmtId="0" fontId="26" fillId="0" borderId="0"/>
    <xf numFmtId="0" fontId="31" fillId="0" borderId="0"/>
    <xf numFmtId="0" fontId="26" fillId="0" borderId="0"/>
    <xf numFmtId="42" fontId="68" fillId="0" borderId="0" applyFont="0" applyFill="0" applyBorder="0" applyAlignment="0" applyProtection="0"/>
    <xf numFmtId="0" fontId="26" fillId="0" borderId="0"/>
    <xf numFmtId="0" fontId="26" fillId="0" borderId="0"/>
    <xf numFmtId="0" fontId="31" fillId="0" borderId="0"/>
    <xf numFmtId="0" fontId="31" fillId="0" borderId="0"/>
    <xf numFmtId="0" fontId="26" fillId="0" borderId="0"/>
    <xf numFmtId="168" fontId="68" fillId="0" borderId="0" applyFont="0" applyFill="0" applyBorder="0" applyAlignment="0" applyProtection="0"/>
    <xf numFmtId="0" fontId="26" fillId="0" borderId="0"/>
    <xf numFmtId="0" fontId="26" fillId="0" borderId="0"/>
    <xf numFmtId="42" fontId="68" fillId="0" borderId="0" applyFont="0" applyFill="0" applyBorder="0" applyAlignment="0" applyProtection="0"/>
    <xf numFmtId="0" fontId="26" fillId="0" borderId="0"/>
    <xf numFmtId="0" fontId="26" fillId="0" borderId="0"/>
    <xf numFmtId="0" fontId="31" fillId="0" borderId="0"/>
    <xf numFmtId="0" fontId="31" fillId="0" borderId="0"/>
    <xf numFmtId="0" fontId="31" fillId="0" borderId="0"/>
    <xf numFmtId="0" fontId="31" fillId="0" borderId="0"/>
    <xf numFmtId="0" fontId="26" fillId="0" borderId="0"/>
    <xf numFmtId="0" fontId="26" fillId="0" borderId="0"/>
    <xf numFmtId="0" fontId="31" fillId="0" borderId="0"/>
    <xf numFmtId="0" fontId="31" fillId="0" borderId="0"/>
    <xf numFmtId="0" fontId="26" fillId="0" borderId="0"/>
    <xf numFmtId="0" fontId="31" fillId="0" borderId="0"/>
    <xf numFmtId="0" fontId="31" fillId="0" borderId="0"/>
    <xf numFmtId="0" fontId="31" fillId="0" borderId="0"/>
    <xf numFmtId="0" fontId="31" fillId="0" borderId="0"/>
    <xf numFmtId="0" fontId="26" fillId="0" borderId="0"/>
    <xf numFmtId="0" fontId="26" fillId="0" borderId="0"/>
    <xf numFmtId="0" fontId="26" fillId="0" borderId="0"/>
    <xf numFmtId="0" fontId="26" fillId="0" borderId="0"/>
    <xf numFmtId="0" fontId="26" fillId="0" borderId="0"/>
    <xf numFmtId="0" fontId="31" fillId="0" borderId="0"/>
    <xf numFmtId="0" fontId="31" fillId="0" borderId="0"/>
    <xf numFmtId="0" fontId="31" fillId="0" borderId="0"/>
    <xf numFmtId="0" fontId="31" fillId="0" borderId="0"/>
    <xf numFmtId="0" fontId="31" fillId="0" borderId="0"/>
    <xf numFmtId="0" fontId="31" fillId="0" borderId="0"/>
    <xf numFmtId="0" fontId="26" fillId="0" borderId="0"/>
    <xf numFmtId="0" fontId="26" fillId="0" borderId="0"/>
    <xf numFmtId="0" fontId="31" fillId="0" borderId="0"/>
    <xf numFmtId="0" fontId="26" fillId="0" borderId="0"/>
    <xf numFmtId="0" fontId="26" fillId="0" borderId="0"/>
    <xf numFmtId="0" fontId="31" fillId="0" borderId="0"/>
    <xf numFmtId="0" fontId="31" fillId="0" borderId="0"/>
    <xf numFmtId="0" fontId="26" fillId="0" borderId="0"/>
    <xf numFmtId="42" fontId="26" fillId="0" borderId="0" applyFont="0" applyFill="0" applyBorder="0" applyAlignment="0" applyProtection="0"/>
    <xf numFmtId="0" fontId="31" fillId="0" borderId="0"/>
    <xf numFmtId="168" fontId="68" fillId="0" borderId="0" applyFont="0" applyFill="0" applyBorder="0" applyAlignment="0" applyProtection="0"/>
    <xf numFmtId="0" fontId="21" fillId="0" borderId="0"/>
    <xf numFmtId="0" fontId="26" fillId="0" borderId="0"/>
    <xf numFmtId="164" fontId="21" fillId="0" borderId="0" applyFont="0" applyFill="0" applyBorder="0" applyAlignment="0" applyProtection="0"/>
    <xf numFmtId="0" fontId="72" fillId="126" borderId="0" applyNumberFormat="0" applyBorder="0" applyAlignment="0" applyProtection="0"/>
    <xf numFmtId="0" fontId="72" fillId="90" borderId="0" applyNumberFormat="0" applyBorder="0" applyAlignment="0" applyProtection="0"/>
    <xf numFmtId="0" fontId="31" fillId="0" borderId="0"/>
    <xf numFmtId="0" fontId="31" fillId="0" borderId="0"/>
    <xf numFmtId="43" fontId="26" fillId="0" borderId="0" applyFont="0" applyFill="0" applyBorder="0" applyAlignment="0" applyProtection="0"/>
    <xf numFmtId="0" fontId="31" fillId="0" borderId="0"/>
    <xf numFmtId="0" fontId="26" fillId="0" borderId="0"/>
    <xf numFmtId="0" fontId="26" fillId="0" borderId="0"/>
    <xf numFmtId="0" fontId="26" fillId="0" borderId="0"/>
    <xf numFmtId="184" fontId="76" fillId="0" borderId="0" applyNumberFormat="0" applyFill="0" applyBorder="0" applyAlignment="0" applyProtection="0"/>
    <xf numFmtId="0" fontId="26" fillId="0" borderId="0"/>
    <xf numFmtId="0" fontId="26" fillId="0" borderId="0"/>
    <xf numFmtId="0" fontId="154" fillId="0" borderId="0"/>
    <xf numFmtId="184" fontId="200" fillId="0" borderId="82" applyNumberFormat="0" applyFill="0" applyAlignment="0" applyProtection="0"/>
    <xf numFmtId="0" fontId="26" fillId="0" borderId="0"/>
    <xf numFmtId="0" fontId="31" fillId="0" borderId="0"/>
    <xf numFmtId="0" fontId="23" fillId="0" borderId="0" applyNumberFormat="0" applyFill="0" applyBorder="0" applyAlignment="0" applyProtection="0"/>
    <xf numFmtId="0" fontId="136" fillId="27" borderId="0" applyNumberFormat="0" applyBorder="0" applyAlignment="0" applyProtection="0"/>
    <xf numFmtId="184" fontId="89" fillId="0" borderId="0" applyNumberFormat="0" applyFill="0" applyBorder="0" applyAlignment="0" applyProtection="0"/>
    <xf numFmtId="0" fontId="31" fillId="0" borderId="0"/>
    <xf numFmtId="0" fontId="31" fillId="0" borderId="0"/>
    <xf numFmtId="0" fontId="31" fillId="0" borderId="0"/>
    <xf numFmtId="0" fontId="31" fillId="0" borderId="0"/>
    <xf numFmtId="0" fontId="31" fillId="0" borderId="0"/>
    <xf numFmtId="0" fontId="31" fillId="0" borderId="0"/>
    <xf numFmtId="0" fontId="26" fillId="0" borderId="0"/>
    <xf numFmtId="184" fontId="200" fillId="0" borderId="0" applyNumberFormat="0" applyFill="0" applyBorder="0" applyAlignment="0" applyProtection="0"/>
    <xf numFmtId="0" fontId="26" fillId="0" borderId="0"/>
    <xf numFmtId="0" fontId="200" fillId="0" borderId="0" applyNumberFormat="0" applyFill="0" applyBorder="0" applyAlignment="0" applyProtection="0"/>
    <xf numFmtId="0" fontId="26" fillId="0" borderId="0"/>
    <xf numFmtId="0" fontId="26" fillId="0" borderId="0"/>
    <xf numFmtId="0" fontId="26" fillId="0" borderId="0"/>
    <xf numFmtId="0" fontId="31" fillId="0" borderId="0"/>
    <xf numFmtId="0" fontId="26" fillId="0" borderId="0"/>
    <xf numFmtId="0" fontId="31" fillId="0" borderId="0"/>
    <xf numFmtId="0" fontId="26" fillId="0" borderId="0"/>
    <xf numFmtId="0" fontId="26" fillId="0" borderId="0"/>
    <xf numFmtId="0" fontId="21" fillId="0" borderId="0"/>
    <xf numFmtId="0" fontId="26" fillId="0" borderId="0"/>
    <xf numFmtId="0" fontId="21" fillId="0" borderId="0"/>
    <xf numFmtId="0" fontId="26" fillId="0" borderId="0"/>
    <xf numFmtId="0" fontId="26" fillId="0" borderId="0"/>
    <xf numFmtId="0" fontId="31" fillId="0" borderId="0"/>
    <xf numFmtId="184" fontId="21" fillId="0" borderId="0"/>
    <xf numFmtId="0" fontId="26" fillId="0" borderId="0"/>
    <xf numFmtId="0" fontId="21" fillId="0" borderId="0"/>
    <xf numFmtId="0" fontId="26" fillId="0" borderId="0"/>
    <xf numFmtId="0" fontId="26" fillId="0" borderId="0"/>
    <xf numFmtId="0" fontId="31" fillId="0" borderId="0"/>
    <xf numFmtId="0" fontId="26" fillId="0" borderId="0"/>
    <xf numFmtId="168" fontId="68" fillId="0" borderId="0" applyFont="0" applyFill="0" applyBorder="0" applyAlignment="0" applyProtection="0"/>
    <xf numFmtId="0" fontId="26" fillId="0" borderId="0"/>
    <xf numFmtId="0" fontId="26" fillId="0" borderId="0"/>
    <xf numFmtId="0" fontId="23" fillId="0" borderId="0" applyNumberFormat="0" applyFill="0" applyBorder="0" applyAlignment="0" applyProtection="0"/>
    <xf numFmtId="0" fontId="31" fillId="0" borderId="0"/>
    <xf numFmtId="0" fontId="23" fillId="0" borderId="0" applyNumberFormat="0" applyFill="0" applyBorder="0" applyAlignment="0" applyProtection="0"/>
    <xf numFmtId="0" fontId="26" fillId="0" borderId="0"/>
    <xf numFmtId="212" fontId="130" fillId="0" borderId="0" applyFill="0" applyBorder="0" applyAlignment="0" applyProtection="0"/>
    <xf numFmtId="0" fontId="26" fillId="0" borderId="0"/>
    <xf numFmtId="0" fontId="26" fillId="0" borderId="0"/>
    <xf numFmtId="168" fontId="68" fillId="0" borderId="0" applyFont="0" applyFill="0" applyBorder="0" applyAlignment="0" applyProtection="0"/>
    <xf numFmtId="0" fontId="68" fillId="0" borderId="0" applyNumberFormat="0" applyFont="0" applyFill="0" applyBorder="0" applyAlignment="0" applyProtection="0"/>
    <xf numFmtId="0" fontId="23" fillId="0" borderId="0" applyNumberFormat="0" applyFill="0" applyBorder="0" applyAlignment="0" applyProtection="0"/>
    <xf numFmtId="0" fontId="26" fillId="0" borderId="0"/>
    <xf numFmtId="0" fontId="31" fillId="0" borderId="0"/>
    <xf numFmtId="0" fontId="23" fillId="0" borderId="0" applyNumberFormat="0" applyFill="0" applyBorder="0" applyAlignment="0" applyProtection="0"/>
    <xf numFmtId="0" fontId="26" fillId="0" borderId="0"/>
    <xf numFmtId="0" fontId="23" fillId="0" borderId="0" applyNumberFormat="0" applyFill="0" applyBorder="0" applyAlignment="0" applyProtection="0"/>
    <xf numFmtId="0" fontId="26" fillId="0" borderId="0"/>
    <xf numFmtId="212" fontId="130" fillId="0" borderId="0" applyFill="0" applyBorder="0" applyAlignment="0" applyProtection="0"/>
    <xf numFmtId="0" fontId="26" fillId="0" borderId="0"/>
    <xf numFmtId="0" fontId="26" fillId="0" borderId="0"/>
    <xf numFmtId="0" fontId="26" fillId="0" borderId="0"/>
    <xf numFmtId="0" fontId="31" fillId="0" borderId="0"/>
    <xf numFmtId="0" fontId="31" fillId="0" borderId="0"/>
    <xf numFmtId="0" fontId="31" fillId="0" borderId="0"/>
    <xf numFmtId="0" fontId="31" fillId="0" borderId="0"/>
    <xf numFmtId="10" fontId="90" fillId="73" borderId="12" applyNumberFormat="0" applyBorder="0" applyAlignment="0" applyProtection="0"/>
    <xf numFmtId="0" fontId="26" fillId="0" borderId="0"/>
    <xf numFmtId="0" fontId="26" fillId="0" borderId="0"/>
    <xf numFmtId="0" fontId="26" fillId="0" borderId="0"/>
    <xf numFmtId="0" fontId="26" fillId="0" borderId="0"/>
    <xf numFmtId="0" fontId="31" fillId="0" borderId="0"/>
    <xf numFmtId="0" fontId="31" fillId="0" borderId="0"/>
    <xf numFmtId="0" fontId="31" fillId="0" borderId="0"/>
    <xf numFmtId="0" fontId="31" fillId="0" borderId="0"/>
    <xf numFmtId="0" fontId="31" fillId="0" borderId="0"/>
    <xf numFmtId="0" fontId="31" fillId="0" borderId="0"/>
    <xf numFmtId="42" fontId="68" fillId="0" borderId="0" applyFont="0" applyFill="0" applyBorder="0" applyAlignment="0" applyProtection="0"/>
    <xf numFmtId="0" fontId="26" fillId="0" borderId="0"/>
    <xf numFmtId="0" fontId="26" fillId="0" borderId="0"/>
    <xf numFmtId="0" fontId="26" fillId="0" borderId="0"/>
    <xf numFmtId="0" fontId="26" fillId="0" borderId="0"/>
    <xf numFmtId="0" fontId="31" fillId="0" borderId="0"/>
    <xf numFmtId="0" fontId="31" fillId="0" borderId="0"/>
    <xf numFmtId="0" fontId="31" fillId="0" borderId="0"/>
    <xf numFmtId="0" fontId="31" fillId="0" borderId="0"/>
    <xf numFmtId="0" fontId="31" fillId="0" borderId="0"/>
    <xf numFmtId="0" fontId="31" fillId="0" borderId="0"/>
    <xf numFmtId="168" fontId="26" fillId="0" borderId="0" applyFont="0" applyFill="0" applyBorder="0" applyAlignment="0" applyProtection="0"/>
    <xf numFmtId="0" fontId="26" fillId="0" borderId="0"/>
    <xf numFmtId="0" fontId="26" fillId="0" borderId="0"/>
    <xf numFmtId="168" fontId="26" fillId="0" borderId="0" applyFont="0" applyFill="0" applyBorder="0" applyAlignment="0" applyProtection="0"/>
    <xf numFmtId="195" fontId="21" fillId="0" borderId="0" applyFont="0" applyFill="0" applyBorder="0" applyAlignment="0" applyProtection="0"/>
    <xf numFmtId="0" fontId="31" fillId="0" borderId="0"/>
    <xf numFmtId="0" fontId="31" fillId="0" borderId="0"/>
    <xf numFmtId="0" fontId="31" fillId="0" borderId="0"/>
    <xf numFmtId="0" fontId="31" fillId="0" borderId="0"/>
    <xf numFmtId="0" fontId="31" fillId="0" borderId="0"/>
    <xf numFmtId="0" fontId="31" fillId="0" borderId="0"/>
    <xf numFmtId="0" fontId="26" fillId="0" borderId="0"/>
    <xf numFmtId="0" fontId="26" fillId="0" borderId="0"/>
    <xf numFmtId="0" fontId="68" fillId="0" borderId="0" applyNumberFormat="0" applyFont="0" applyFill="0" applyBorder="0" applyAlignment="0" applyProtection="0"/>
    <xf numFmtId="184" fontId="139" fillId="0" borderId="0">
      <protection locked="0"/>
    </xf>
    <xf numFmtId="0" fontId="26" fillId="0" borderId="0"/>
    <xf numFmtId="0" fontId="26" fillId="0" borderId="0"/>
    <xf numFmtId="42" fontId="68" fillId="0" borderId="0" applyFont="0" applyFill="0" applyBorder="0" applyAlignment="0" applyProtection="0"/>
    <xf numFmtId="168" fontId="26" fillId="0" borderId="0" applyFont="0" applyFill="0" applyBorder="0" applyAlignment="0" applyProtection="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68" fillId="0" borderId="0" applyNumberFormat="0" applyFont="0" applyFill="0" applyBorder="0" applyAlignment="0" applyProtection="0"/>
    <xf numFmtId="184" fontId="139" fillId="0" borderId="0">
      <protection locked="0"/>
    </xf>
    <xf numFmtId="0" fontId="26" fillId="0" borderId="0"/>
    <xf numFmtId="0" fontId="26" fillId="0" borderId="0"/>
    <xf numFmtId="0" fontId="26" fillId="0" borderId="0"/>
    <xf numFmtId="0" fontId="31" fillId="0" borderId="0"/>
    <xf numFmtId="0" fontId="26" fillId="0" borderId="0"/>
    <xf numFmtId="0" fontId="31" fillId="0" borderId="0"/>
    <xf numFmtId="42" fontId="68" fillId="0" borderId="0" applyFont="0" applyFill="0" applyBorder="0" applyAlignment="0" applyProtection="0"/>
    <xf numFmtId="0" fontId="31" fillId="0" borderId="0"/>
    <xf numFmtId="0" fontId="31" fillId="0" borderId="0"/>
    <xf numFmtId="180" fontId="26" fillId="0" borderId="0"/>
    <xf numFmtId="0" fontId="31" fillId="0" borderId="0"/>
    <xf numFmtId="0" fontId="31" fillId="0" borderId="0"/>
    <xf numFmtId="0" fontId="26" fillId="0" borderId="0"/>
    <xf numFmtId="0" fontId="26" fillId="0" borderId="0"/>
    <xf numFmtId="0" fontId="26" fillId="0" borderId="0"/>
    <xf numFmtId="0" fontId="31" fillId="0" borderId="0"/>
    <xf numFmtId="0" fontId="31" fillId="0" borderId="0"/>
    <xf numFmtId="0" fontId="26" fillId="0" borderId="0"/>
    <xf numFmtId="0" fontId="31" fillId="0" borderId="0"/>
    <xf numFmtId="0" fontId="31" fillId="0" borderId="0"/>
    <xf numFmtId="0" fontId="26" fillId="0" borderId="0"/>
    <xf numFmtId="0" fontId="31" fillId="0" borderId="0"/>
    <xf numFmtId="0" fontId="31" fillId="0" borderId="0"/>
    <xf numFmtId="0" fontId="26" fillId="0" borderId="0"/>
    <xf numFmtId="0" fontId="26" fillId="0" borderId="0"/>
    <xf numFmtId="0" fontId="31" fillId="0" borderId="0"/>
    <xf numFmtId="0" fontId="31" fillId="0" borderId="0"/>
    <xf numFmtId="0" fontId="26" fillId="0" borderId="0"/>
    <xf numFmtId="0" fontId="26" fillId="0" borderId="0"/>
    <xf numFmtId="0" fontId="31" fillId="0" borderId="0"/>
    <xf numFmtId="0" fontId="26" fillId="0" borderId="0"/>
    <xf numFmtId="0" fontId="31" fillId="0" borderId="0"/>
    <xf numFmtId="0" fontId="31" fillId="0" borderId="0"/>
    <xf numFmtId="0" fontId="26" fillId="0" borderId="0"/>
    <xf numFmtId="0" fontId="26" fillId="0" borderId="0"/>
    <xf numFmtId="0" fontId="31" fillId="0" borderId="0"/>
    <xf numFmtId="0" fontId="31" fillId="0" borderId="0"/>
    <xf numFmtId="0" fontId="31" fillId="0" borderId="0"/>
    <xf numFmtId="0" fontId="31" fillId="0" borderId="0"/>
    <xf numFmtId="0" fontId="26" fillId="0" borderId="0"/>
    <xf numFmtId="0" fontId="26" fillId="0" borderId="0"/>
    <xf numFmtId="0" fontId="26" fillId="0" borderId="0"/>
    <xf numFmtId="0" fontId="26" fillId="0" borderId="0"/>
    <xf numFmtId="0" fontId="31" fillId="0" borderId="0"/>
    <xf numFmtId="0" fontId="31" fillId="0" borderId="0"/>
    <xf numFmtId="0" fontId="31" fillId="0" borderId="0"/>
    <xf numFmtId="0" fontId="31" fillId="0" borderId="0"/>
    <xf numFmtId="0" fontId="26" fillId="0" borderId="0"/>
    <xf numFmtId="0" fontId="26" fillId="0" borderId="0"/>
    <xf numFmtId="0" fontId="26" fillId="0" borderId="0"/>
    <xf numFmtId="0" fontId="26" fillId="0" borderId="0"/>
    <xf numFmtId="0" fontId="26" fillId="0" borderId="0"/>
    <xf numFmtId="0" fontId="31" fillId="0" borderId="0"/>
    <xf numFmtId="0" fontId="26" fillId="0" borderId="0"/>
    <xf numFmtId="0" fontId="31" fillId="0" borderId="0"/>
    <xf numFmtId="0" fontId="31" fillId="0" borderId="0"/>
    <xf numFmtId="0" fontId="31" fillId="0" borderId="0"/>
    <xf numFmtId="0" fontId="31" fillId="0" borderId="0"/>
    <xf numFmtId="0" fontId="26" fillId="0" borderId="0"/>
    <xf numFmtId="0" fontId="26" fillId="0" borderId="0"/>
    <xf numFmtId="0" fontId="31" fillId="0" borderId="0"/>
    <xf numFmtId="0" fontId="31" fillId="0" borderId="0"/>
    <xf numFmtId="0" fontId="31" fillId="0" borderId="0"/>
    <xf numFmtId="0" fontId="31" fillId="0" borderId="0"/>
    <xf numFmtId="0" fontId="26" fillId="0" borderId="0"/>
    <xf numFmtId="0" fontId="26" fillId="0" borderId="0"/>
    <xf numFmtId="0" fontId="26" fillId="0" borderId="0"/>
    <xf numFmtId="0" fontId="26" fillId="0" borderId="0"/>
    <xf numFmtId="0" fontId="31" fillId="0" borderId="0"/>
    <xf numFmtId="0" fontId="31" fillId="0" borderId="0"/>
    <xf numFmtId="0" fontId="31" fillId="0" borderId="0"/>
    <xf numFmtId="0" fontId="31" fillId="0" borderId="0"/>
    <xf numFmtId="0" fontId="31" fillId="0" borderId="0"/>
    <xf numFmtId="0" fontId="31" fillId="0" borderId="0"/>
    <xf numFmtId="0" fontId="26" fillId="0" borderId="0"/>
    <xf numFmtId="0" fontId="26" fillId="0" borderId="0"/>
    <xf numFmtId="0" fontId="26" fillId="0" borderId="0"/>
    <xf numFmtId="0" fontId="26" fillId="0" borderId="0"/>
    <xf numFmtId="0" fontId="31" fillId="0" borderId="0"/>
    <xf numFmtId="0" fontId="31" fillId="0" borderId="0"/>
    <xf numFmtId="0" fontId="26" fillId="0" borderId="0"/>
    <xf numFmtId="0" fontId="26" fillId="0" borderId="0"/>
    <xf numFmtId="0" fontId="31" fillId="0" borderId="0"/>
    <xf numFmtId="0" fontId="31" fillId="0" borderId="0"/>
    <xf numFmtId="43" fontId="26" fillId="0" borderId="0" applyFont="0" applyFill="0" applyBorder="0" applyAlignment="0" applyProtection="0"/>
    <xf numFmtId="0" fontId="31" fillId="0" borderId="0"/>
    <xf numFmtId="0" fontId="31" fillId="0" borderId="0"/>
    <xf numFmtId="0" fontId="26" fillId="0" borderId="0"/>
    <xf numFmtId="0" fontId="26" fillId="0" borderId="0"/>
    <xf numFmtId="0" fontId="31" fillId="0" borderId="0"/>
    <xf numFmtId="0" fontId="31" fillId="0" borderId="0"/>
    <xf numFmtId="0" fontId="31" fillId="0" borderId="0"/>
    <xf numFmtId="0" fontId="31" fillId="0" borderId="0"/>
    <xf numFmtId="43" fontId="26" fillId="0" borderId="0" applyFont="0" applyFill="0" applyBorder="0" applyAlignment="0" applyProtection="0"/>
    <xf numFmtId="0" fontId="31" fillId="0" borderId="0"/>
    <xf numFmtId="0" fontId="31" fillId="0" borderId="0"/>
    <xf numFmtId="0" fontId="26" fillId="0" borderId="0"/>
    <xf numFmtId="0" fontId="26" fillId="0" borderId="0"/>
    <xf numFmtId="0" fontId="23" fillId="0" borderId="0" applyNumberFormat="0" applyFill="0" applyBorder="0" applyAlignment="0" applyProtection="0"/>
    <xf numFmtId="0" fontId="31" fillId="0" borderId="0"/>
    <xf numFmtId="0" fontId="31" fillId="0" borderId="0"/>
    <xf numFmtId="42" fontId="68" fillId="0" borderId="0" applyFont="0" applyFill="0" applyBorder="0" applyAlignment="0" applyProtection="0"/>
    <xf numFmtId="0" fontId="31" fillId="0" borderId="0"/>
    <xf numFmtId="0" fontId="31" fillId="0" borderId="0"/>
    <xf numFmtId="0" fontId="26" fillId="0" borderId="0"/>
    <xf numFmtId="0" fontId="26" fillId="0" borderId="0"/>
    <xf numFmtId="0" fontId="31" fillId="0" borderId="0"/>
    <xf numFmtId="0" fontId="26" fillId="0" borderId="0"/>
    <xf numFmtId="0" fontId="31" fillId="0" borderId="0"/>
    <xf numFmtId="0" fontId="26" fillId="0" borderId="0"/>
    <xf numFmtId="0" fontId="26" fillId="0" borderId="0"/>
    <xf numFmtId="0" fontId="31" fillId="0" borderId="0"/>
    <xf numFmtId="0" fontId="31" fillId="0" borderId="0"/>
    <xf numFmtId="0" fontId="31" fillId="0" borderId="0"/>
    <xf numFmtId="43" fontId="26" fillId="0" borderId="0" applyFont="0" applyFill="0" applyBorder="0" applyAlignment="0" applyProtection="0"/>
    <xf numFmtId="0" fontId="26" fillId="0" borderId="0"/>
    <xf numFmtId="0" fontId="26" fillId="0" borderId="0"/>
    <xf numFmtId="0" fontId="31" fillId="0" borderId="0"/>
    <xf numFmtId="0" fontId="26" fillId="0" borderId="0"/>
    <xf numFmtId="0" fontId="26" fillId="0" borderId="0"/>
    <xf numFmtId="0" fontId="23" fillId="0" borderId="0" applyNumberFormat="0" applyFill="0" applyBorder="0" applyAlignment="0" applyProtection="0"/>
    <xf numFmtId="0" fontId="23" fillId="0" borderId="0" applyNumberFormat="0" applyFill="0" applyBorder="0" applyAlignment="0" applyProtection="0"/>
    <xf numFmtId="0" fontId="31" fillId="0" borderId="0"/>
    <xf numFmtId="0" fontId="31" fillId="0" borderId="0"/>
    <xf numFmtId="0" fontId="31" fillId="0" borderId="0"/>
    <xf numFmtId="43" fontId="26" fillId="0" borderId="0" applyFont="0" applyFill="0" applyBorder="0" applyAlignment="0" applyProtection="0"/>
    <xf numFmtId="0" fontId="26" fillId="0" borderId="0"/>
    <xf numFmtId="0" fontId="26" fillId="0" borderId="0"/>
    <xf numFmtId="0" fontId="31" fillId="0" borderId="0"/>
    <xf numFmtId="0" fontId="26" fillId="0" borderId="0"/>
    <xf numFmtId="0" fontId="26" fillId="0" borderId="0"/>
    <xf numFmtId="0" fontId="26" fillId="0" borderId="0"/>
    <xf numFmtId="0" fontId="31" fillId="0" borderId="0"/>
    <xf numFmtId="0" fontId="31" fillId="0" borderId="0"/>
    <xf numFmtId="43" fontId="26" fillId="0" borderId="0" applyFont="0" applyFill="0" applyBorder="0" applyAlignment="0" applyProtection="0"/>
    <xf numFmtId="0" fontId="26" fillId="0" borderId="0"/>
    <xf numFmtId="9" fontId="26" fillId="0" borderId="0" applyFont="0" applyFill="0" applyBorder="0" applyAlignment="0" applyProtection="0"/>
    <xf numFmtId="0" fontId="31" fillId="0" borderId="0"/>
    <xf numFmtId="0" fontId="31" fillId="0" borderId="0"/>
    <xf numFmtId="0" fontId="31" fillId="0" borderId="0"/>
    <xf numFmtId="0" fontId="31" fillId="0" borderId="0"/>
    <xf numFmtId="0" fontId="23" fillId="0" borderId="0" applyNumberFormat="0" applyFill="0" applyBorder="0" applyAlignment="0" applyProtection="0"/>
    <xf numFmtId="0" fontId="26" fillId="0" borderId="0"/>
    <xf numFmtId="0" fontId="31" fillId="0" borderId="0"/>
    <xf numFmtId="0" fontId="26" fillId="0" borderId="0"/>
    <xf numFmtId="0" fontId="31" fillId="0" borderId="0"/>
    <xf numFmtId="0" fontId="31" fillId="0" borderId="0"/>
    <xf numFmtId="0" fontId="31" fillId="0" borderId="0"/>
    <xf numFmtId="0" fontId="26" fillId="0" borderId="0"/>
    <xf numFmtId="0" fontId="31" fillId="0" borderId="0"/>
    <xf numFmtId="0" fontId="31" fillId="0" borderId="0"/>
    <xf numFmtId="0" fontId="31" fillId="0" borderId="0"/>
    <xf numFmtId="43" fontId="26" fillId="0" borderId="0" applyFont="0" applyFill="0" applyBorder="0" applyAlignment="0" applyProtection="0"/>
    <xf numFmtId="0" fontId="31" fillId="0" borderId="0"/>
    <xf numFmtId="0" fontId="31" fillId="0" borderId="0"/>
    <xf numFmtId="182" fontId="171" fillId="0" borderId="0" applyProtection="0"/>
    <xf numFmtId="0" fontId="31" fillId="0" borderId="0"/>
    <xf numFmtId="184" fontId="73" fillId="0" borderId="0" applyNumberFormat="0" applyFill="0" applyBorder="0" applyAlignment="0" applyProtection="0"/>
    <xf numFmtId="0" fontId="26" fillId="0" borderId="0"/>
    <xf numFmtId="0" fontId="31" fillId="0" borderId="0"/>
    <xf numFmtId="0" fontId="26" fillId="0" borderId="0"/>
    <xf numFmtId="0" fontId="31" fillId="0" borderId="0"/>
    <xf numFmtId="0" fontId="26" fillId="0" borderId="0"/>
    <xf numFmtId="0" fontId="26" fillId="0" borderId="0"/>
    <xf numFmtId="0" fontId="26" fillId="0" borderId="0"/>
    <xf numFmtId="0" fontId="26" fillId="0" borderId="0"/>
    <xf numFmtId="0" fontId="31" fillId="0" borderId="0"/>
    <xf numFmtId="0" fontId="31" fillId="0" borderId="0"/>
    <xf numFmtId="182" fontId="201" fillId="0" borderId="0" applyProtection="0"/>
    <xf numFmtId="0" fontId="31" fillId="0" borderId="0"/>
    <xf numFmtId="0" fontId="31" fillId="0" borderId="0"/>
    <xf numFmtId="0" fontId="26" fillId="0" borderId="0"/>
    <xf numFmtId="0" fontId="26" fillId="0" borderId="0"/>
    <xf numFmtId="0" fontId="31" fillId="0" borderId="0"/>
    <xf numFmtId="0" fontId="26" fillId="0" borderId="0"/>
    <xf numFmtId="0" fontId="23" fillId="0" borderId="0" applyNumberFormat="0" applyFill="0" applyBorder="0" applyAlignment="0" applyProtection="0"/>
    <xf numFmtId="0" fontId="31" fillId="0" borderId="0"/>
    <xf numFmtId="0" fontId="31" fillId="0" borderId="0"/>
    <xf numFmtId="0" fontId="26" fillId="0" borderId="0"/>
    <xf numFmtId="0" fontId="26" fillId="0" borderId="0"/>
    <xf numFmtId="0" fontId="26" fillId="0" borderId="0"/>
    <xf numFmtId="0" fontId="26" fillId="0" borderId="0"/>
    <xf numFmtId="0" fontId="26" fillId="0" borderId="0"/>
    <xf numFmtId="0" fontId="31" fillId="0" borderId="0"/>
    <xf numFmtId="0" fontId="31" fillId="0" borderId="0"/>
    <xf numFmtId="0" fontId="31" fillId="0" borderId="0"/>
    <xf numFmtId="0" fontId="31" fillId="0" borderId="0"/>
    <xf numFmtId="0" fontId="26" fillId="0" borderId="0"/>
    <xf numFmtId="0" fontId="26" fillId="0" borderId="0"/>
    <xf numFmtId="0" fontId="26" fillId="0" borderId="0"/>
    <xf numFmtId="0" fontId="31" fillId="0" borderId="0"/>
    <xf numFmtId="0" fontId="31" fillId="0" borderId="0"/>
    <xf numFmtId="0" fontId="31" fillId="0" borderId="0"/>
    <xf numFmtId="184" fontId="76" fillId="0" borderId="0" applyNumberFormat="0" applyFill="0" applyBorder="0" applyAlignment="0" applyProtection="0"/>
    <xf numFmtId="0" fontId="26" fillId="0" borderId="0"/>
    <xf numFmtId="0" fontId="26" fillId="0" borderId="0"/>
    <xf numFmtId="0" fontId="26" fillId="0" borderId="0"/>
    <xf numFmtId="0" fontId="26" fillId="0" borderId="0"/>
    <xf numFmtId="0" fontId="26" fillId="0" borderId="0"/>
    <xf numFmtId="0" fontId="26" fillId="0" borderId="0"/>
    <xf numFmtId="0" fontId="31" fillId="0" borderId="0"/>
    <xf numFmtId="168" fontId="68" fillId="0" borderId="0" applyFont="0" applyFill="0" applyBorder="0" applyAlignment="0" applyProtection="0"/>
    <xf numFmtId="0" fontId="23" fillId="0" borderId="0" applyNumberFormat="0" applyFill="0" applyBorder="0" applyAlignment="0" applyProtection="0"/>
    <xf numFmtId="0" fontId="26" fillId="0" borderId="0"/>
    <xf numFmtId="0" fontId="26" fillId="0" borderId="0"/>
    <xf numFmtId="0" fontId="26" fillId="0" borderId="0"/>
    <xf numFmtId="0" fontId="23" fillId="0" borderId="0" applyNumberFormat="0" applyFill="0" applyBorder="0" applyAlignment="0" applyProtection="0"/>
    <xf numFmtId="0" fontId="21" fillId="0" borderId="0"/>
    <xf numFmtId="0" fontId="31" fillId="0" borderId="0"/>
    <xf numFmtId="168" fontId="68" fillId="0" borderId="0" applyFont="0" applyFill="0" applyBorder="0" applyAlignment="0" applyProtection="0"/>
    <xf numFmtId="0" fontId="26" fillId="0" borderId="0"/>
    <xf numFmtId="0" fontId="26" fillId="0" borderId="0"/>
    <xf numFmtId="168" fontId="68" fillId="0" borderId="0" applyFont="0" applyFill="0" applyBorder="0" applyAlignment="0" applyProtection="0"/>
    <xf numFmtId="0" fontId="23" fillId="0" borderId="0" applyNumberFormat="0" applyFill="0" applyBorder="0" applyAlignment="0" applyProtection="0"/>
    <xf numFmtId="0" fontId="21" fillId="0" borderId="0"/>
    <xf numFmtId="0" fontId="26" fillId="0" borderId="0"/>
    <xf numFmtId="0" fontId="23" fillId="0" borderId="0" applyNumberFormat="0" applyFill="0" applyBorder="0" applyAlignment="0" applyProtection="0"/>
    <xf numFmtId="0" fontId="21" fillId="0" borderId="0"/>
    <xf numFmtId="0" fontId="26" fillId="0" borderId="0"/>
    <xf numFmtId="0" fontId="26" fillId="0" borderId="0"/>
    <xf numFmtId="0" fontId="26" fillId="0" borderId="0"/>
    <xf numFmtId="0" fontId="23" fillId="0" borderId="0" applyNumberFormat="0" applyFill="0" applyBorder="0" applyAlignment="0" applyProtection="0"/>
    <xf numFmtId="0" fontId="26" fillId="0" borderId="0"/>
    <xf numFmtId="0" fontId="31" fillId="0" borderId="0"/>
    <xf numFmtId="0" fontId="31" fillId="0" borderId="0"/>
    <xf numFmtId="0" fontId="26" fillId="0" borderId="0"/>
    <xf numFmtId="0" fontId="26" fillId="0" borderId="0"/>
    <xf numFmtId="42" fontId="26" fillId="0" borderId="0" applyFont="0" applyFill="0" applyBorder="0" applyAlignment="0" applyProtection="0"/>
    <xf numFmtId="0" fontId="31" fillId="0" borderId="0"/>
    <xf numFmtId="0" fontId="26" fillId="0" borderId="0"/>
    <xf numFmtId="43" fontId="92" fillId="0" borderId="0" applyFont="0" applyFill="0" applyBorder="0" applyAlignment="0" applyProtection="0"/>
    <xf numFmtId="43" fontId="68" fillId="0" borderId="0" applyFont="0" applyFill="0" applyBorder="0" applyAlignment="0" applyProtection="0"/>
    <xf numFmtId="0" fontId="26" fillId="0" borderId="0"/>
    <xf numFmtId="0" fontId="26" fillId="0" borderId="0"/>
    <xf numFmtId="168" fontId="68" fillId="0" borderId="0" applyFont="0" applyFill="0" applyBorder="0" applyAlignment="0" applyProtection="0"/>
    <xf numFmtId="0" fontId="31" fillId="0" borderId="0"/>
    <xf numFmtId="0" fontId="26" fillId="0" borderId="0"/>
    <xf numFmtId="0" fontId="26" fillId="0" borderId="0"/>
    <xf numFmtId="168" fontId="68" fillId="0" borderId="0" applyFont="0" applyFill="0" applyBorder="0" applyAlignment="0" applyProtection="0"/>
    <xf numFmtId="0" fontId="26" fillId="0" borderId="0"/>
    <xf numFmtId="0" fontId="21" fillId="0" borderId="0"/>
    <xf numFmtId="0" fontId="26" fillId="0" borderId="0"/>
    <xf numFmtId="168" fontId="68" fillId="0" borderId="0" applyFont="0" applyFill="0" applyBorder="0" applyAlignment="0" applyProtection="0"/>
    <xf numFmtId="168" fontId="68" fillId="0" borderId="0" applyFont="0" applyFill="0" applyBorder="0" applyAlignment="0" applyProtection="0"/>
    <xf numFmtId="0" fontId="31" fillId="0" borderId="0"/>
    <xf numFmtId="0" fontId="31" fillId="0" borderId="0"/>
    <xf numFmtId="0" fontId="31" fillId="0" borderId="0"/>
    <xf numFmtId="0" fontId="31" fillId="0" borderId="0"/>
    <xf numFmtId="0" fontId="31" fillId="0" borderId="0"/>
    <xf numFmtId="0" fontId="26" fillId="0" borderId="0"/>
    <xf numFmtId="0" fontId="26" fillId="0" borderId="0"/>
    <xf numFmtId="0" fontId="26" fillId="0" borderId="0"/>
    <xf numFmtId="0" fontId="21" fillId="0" borderId="0"/>
    <xf numFmtId="0" fontId="26" fillId="0" borderId="0"/>
    <xf numFmtId="168" fontId="68" fillId="0" borderId="0" applyFont="0" applyFill="0" applyBorder="0" applyAlignment="0" applyProtection="0"/>
    <xf numFmtId="0" fontId="31" fillId="0" borderId="0"/>
    <xf numFmtId="0" fontId="31" fillId="0" borderId="0"/>
    <xf numFmtId="0" fontId="26" fillId="0" borderId="0"/>
    <xf numFmtId="0" fontId="26" fillId="0" borderId="0"/>
    <xf numFmtId="168" fontId="26" fillId="0" borderId="0" applyFont="0" applyFill="0" applyBorder="0" applyAlignment="0" applyProtection="0"/>
    <xf numFmtId="0" fontId="26" fillId="0" borderId="0"/>
    <xf numFmtId="0" fontId="26" fillId="0" borderId="0"/>
    <xf numFmtId="0" fontId="21" fillId="0" borderId="0"/>
    <xf numFmtId="0" fontId="26" fillId="0" borderId="0"/>
    <xf numFmtId="168" fontId="68" fillId="0" borderId="0" applyFont="0" applyFill="0" applyBorder="0" applyAlignment="0" applyProtection="0"/>
    <xf numFmtId="0" fontId="31" fillId="0" borderId="0"/>
    <xf numFmtId="0" fontId="31" fillId="0" borderId="0"/>
    <xf numFmtId="0" fontId="26" fillId="0" borderId="0"/>
    <xf numFmtId="0" fontId="26" fillId="0" borderId="0"/>
    <xf numFmtId="0" fontId="31" fillId="0" borderId="0"/>
    <xf numFmtId="0" fontId="31" fillId="0" borderId="0"/>
    <xf numFmtId="0" fontId="26" fillId="0" borderId="0"/>
    <xf numFmtId="0" fontId="26" fillId="0" borderId="0"/>
    <xf numFmtId="0" fontId="31" fillId="0" borderId="0"/>
    <xf numFmtId="0" fontId="31" fillId="0" borderId="0"/>
    <xf numFmtId="0" fontId="31" fillId="0" borderId="0"/>
    <xf numFmtId="0" fontId="31" fillId="0" borderId="0"/>
    <xf numFmtId="0" fontId="31" fillId="0" borderId="0"/>
    <xf numFmtId="0" fontId="31" fillId="0" borderId="0"/>
    <xf numFmtId="0" fontId="26" fillId="0" borderId="0"/>
    <xf numFmtId="0" fontId="26" fillId="0" borderId="0"/>
    <xf numFmtId="0" fontId="31" fillId="0" borderId="0"/>
    <xf numFmtId="0" fontId="31" fillId="0" borderId="0"/>
    <xf numFmtId="0" fontId="26" fillId="0" borderId="0"/>
    <xf numFmtId="0" fontId="26" fillId="0" borderId="0"/>
    <xf numFmtId="0" fontId="31" fillId="0" borderId="0"/>
    <xf numFmtId="42" fontId="68" fillId="0" borderId="0" applyFont="0" applyFill="0" applyBorder="0" applyAlignment="0" applyProtection="0"/>
    <xf numFmtId="0" fontId="31" fillId="0" borderId="0"/>
    <xf numFmtId="0" fontId="31" fillId="0" borderId="0"/>
    <xf numFmtId="0" fontId="31" fillId="0" borderId="0"/>
    <xf numFmtId="0" fontId="31" fillId="0" borderId="0"/>
    <xf numFmtId="42" fontId="26" fillId="0" borderId="0" applyFont="0" applyFill="0" applyBorder="0" applyAlignment="0" applyProtection="0"/>
    <xf numFmtId="0" fontId="31" fillId="0" borderId="0"/>
    <xf numFmtId="0" fontId="31" fillId="0" borderId="0"/>
    <xf numFmtId="0" fontId="26" fillId="0" borderId="0"/>
    <xf numFmtId="0" fontId="31" fillId="0" borderId="0"/>
    <xf numFmtId="43" fontId="26" fillId="0" borderId="0" applyFont="0" applyFill="0" applyBorder="0" applyAlignment="0" applyProtection="0"/>
    <xf numFmtId="0" fontId="26" fillId="0" borderId="0"/>
    <xf numFmtId="0" fontId="26" fillId="0" borderId="0"/>
    <xf numFmtId="0" fontId="26" fillId="0" borderId="0"/>
    <xf numFmtId="0" fontId="26" fillId="0" borderId="0"/>
    <xf numFmtId="0" fontId="31" fillId="0" borderId="0"/>
    <xf numFmtId="0" fontId="31" fillId="0" borderId="0"/>
    <xf numFmtId="0" fontId="26" fillId="0" borderId="0"/>
    <xf numFmtId="0" fontId="26" fillId="0" borderId="0"/>
    <xf numFmtId="0" fontId="26" fillId="0" borderId="0"/>
    <xf numFmtId="0" fontId="31" fillId="0" borderId="0"/>
    <xf numFmtId="0" fontId="26" fillId="0" borderId="0"/>
    <xf numFmtId="0" fontId="26" fillId="0" borderId="0"/>
    <xf numFmtId="42" fontId="26" fillId="0" borderId="0" applyFont="0" applyFill="0" applyBorder="0" applyAlignment="0" applyProtection="0"/>
    <xf numFmtId="0" fontId="26" fillId="0" borderId="0"/>
    <xf numFmtId="0" fontId="31" fillId="0" borderId="0"/>
    <xf numFmtId="0" fontId="26" fillId="0" borderId="0"/>
    <xf numFmtId="0" fontId="26" fillId="0" borderId="0"/>
    <xf numFmtId="0" fontId="26" fillId="0" borderId="0"/>
    <xf numFmtId="0" fontId="31" fillId="0" borderId="0"/>
    <xf numFmtId="0" fontId="31" fillId="0" borderId="0"/>
    <xf numFmtId="0" fontId="26" fillId="0" borderId="0"/>
    <xf numFmtId="0" fontId="31" fillId="0" borderId="0"/>
    <xf numFmtId="42" fontId="26" fillId="0" borderId="0" applyFont="0" applyFill="0" applyBorder="0" applyAlignment="0" applyProtection="0"/>
    <xf numFmtId="235" fontId="139" fillId="0" borderId="0">
      <protection locked="0"/>
    </xf>
    <xf numFmtId="0" fontId="31" fillId="0" borderId="0"/>
    <xf numFmtId="0" fontId="26" fillId="0" borderId="0"/>
    <xf numFmtId="0" fontId="26" fillId="0" borderId="0"/>
    <xf numFmtId="0" fontId="31" fillId="0" borderId="0"/>
    <xf numFmtId="234" fontId="174" fillId="0" borderId="0">
      <protection locked="0"/>
    </xf>
    <xf numFmtId="0" fontId="26" fillId="0" borderId="0"/>
    <xf numFmtId="0" fontId="31" fillId="0" borderId="0"/>
    <xf numFmtId="0" fontId="26" fillId="0" borderId="0"/>
    <xf numFmtId="0" fontId="26" fillId="0" borderId="0"/>
    <xf numFmtId="0" fontId="26" fillId="0" borderId="0"/>
    <xf numFmtId="42" fontId="68" fillId="0" borderId="0" applyFont="0" applyFill="0" applyBorder="0" applyAlignment="0" applyProtection="0"/>
    <xf numFmtId="0" fontId="31" fillId="0" borderId="0"/>
    <xf numFmtId="0" fontId="31" fillId="0" borderId="0"/>
    <xf numFmtId="0" fontId="31" fillId="0" borderId="0"/>
    <xf numFmtId="0" fontId="26" fillId="0" borderId="0"/>
    <xf numFmtId="0" fontId="31" fillId="0" borderId="0"/>
    <xf numFmtId="0" fontId="26" fillId="0" borderId="0"/>
    <xf numFmtId="0" fontId="31" fillId="0" borderId="0"/>
    <xf numFmtId="0" fontId="26" fillId="0" borderId="0"/>
    <xf numFmtId="0" fontId="31" fillId="0" borderId="0"/>
    <xf numFmtId="0" fontId="26" fillId="0" borderId="0"/>
    <xf numFmtId="0" fontId="31" fillId="0" borderId="0"/>
    <xf numFmtId="0" fontId="31" fillId="0" borderId="0"/>
    <xf numFmtId="168" fontId="68" fillId="0" borderId="0" applyFont="0" applyFill="0" applyBorder="0" applyAlignment="0" applyProtection="0"/>
    <xf numFmtId="0" fontId="26" fillId="0" borderId="0"/>
    <xf numFmtId="0" fontId="31" fillId="0" borderId="0"/>
    <xf numFmtId="0" fontId="26" fillId="0" borderId="0"/>
    <xf numFmtId="0" fontId="26" fillId="0" borderId="0"/>
    <xf numFmtId="0" fontId="26" fillId="0" borderId="0"/>
    <xf numFmtId="0" fontId="31" fillId="0" borderId="0"/>
    <xf numFmtId="0" fontId="31" fillId="0" borderId="0"/>
    <xf numFmtId="0" fontId="26" fillId="0" borderId="0"/>
    <xf numFmtId="0" fontId="26" fillId="0" borderId="0"/>
    <xf numFmtId="0" fontId="31"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31"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31" fillId="0" borderId="0"/>
    <xf numFmtId="43" fontId="141" fillId="0" borderId="0" applyFont="0" applyFill="0" applyBorder="0" applyAlignment="0" applyProtection="0"/>
    <xf numFmtId="0" fontId="31" fillId="0" borderId="0"/>
    <xf numFmtId="43" fontId="141" fillId="0" borderId="0" applyFont="0" applyFill="0" applyBorder="0" applyAlignment="0" applyProtection="0"/>
    <xf numFmtId="0" fontId="26" fillId="0" borderId="0"/>
    <xf numFmtId="0" fontId="31" fillId="0" borderId="0"/>
    <xf numFmtId="0" fontId="26" fillId="0" borderId="0"/>
    <xf numFmtId="0" fontId="26" fillId="0" borderId="0"/>
    <xf numFmtId="0" fontId="26" fillId="0" borderId="0"/>
    <xf numFmtId="0" fontId="26" fillId="0" borderId="0"/>
    <xf numFmtId="42" fontId="26" fillId="0" borderId="0" applyFont="0" applyFill="0" applyBorder="0" applyAlignment="0" applyProtection="0"/>
    <xf numFmtId="0" fontId="31" fillId="0" borderId="0"/>
    <xf numFmtId="42" fontId="26" fillId="0" borderId="0" applyFont="0" applyFill="0" applyBorder="0" applyAlignment="0" applyProtection="0"/>
    <xf numFmtId="0" fontId="26" fillId="0" borderId="0"/>
    <xf numFmtId="42" fontId="26" fillId="0" borderId="0" applyFont="0" applyFill="0" applyBorder="0" applyAlignment="0" applyProtection="0"/>
    <xf numFmtId="0" fontId="26" fillId="0" borderId="0"/>
    <xf numFmtId="0" fontId="26" fillId="0" borderId="0"/>
    <xf numFmtId="0" fontId="84" fillId="0" borderId="0"/>
    <xf numFmtId="0" fontId="26" fillId="0" borderId="0"/>
    <xf numFmtId="0" fontId="31" fillId="0" borderId="0"/>
    <xf numFmtId="0" fontId="31" fillId="0" borderId="0"/>
    <xf numFmtId="43" fontId="21" fillId="0" borderId="0" applyFont="0" applyFill="0" applyBorder="0" applyAlignment="0" applyProtection="0"/>
    <xf numFmtId="0" fontId="26" fillId="0" borderId="0"/>
    <xf numFmtId="0" fontId="31" fillId="0" borderId="0"/>
    <xf numFmtId="0" fontId="31" fillId="0" borderId="0"/>
    <xf numFmtId="0" fontId="26" fillId="0" borderId="0"/>
    <xf numFmtId="0" fontId="26" fillId="0" borderId="0"/>
    <xf numFmtId="0" fontId="26" fillId="0" borderId="0"/>
    <xf numFmtId="0" fontId="31" fillId="0" borderId="0"/>
    <xf numFmtId="0" fontId="31" fillId="0" borderId="0"/>
    <xf numFmtId="42" fontId="26" fillId="0" borderId="0" applyFont="0" applyFill="0" applyBorder="0" applyAlignment="0" applyProtection="0"/>
    <xf numFmtId="0" fontId="31" fillId="0" borderId="0"/>
    <xf numFmtId="0" fontId="31" fillId="0" borderId="0"/>
    <xf numFmtId="0" fontId="26" fillId="0" borderId="0"/>
    <xf numFmtId="0" fontId="26" fillId="0" borderId="0"/>
    <xf numFmtId="0" fontId="31" fillId="0" borderId="0"/>
    <xf numFmtId="0" fontId="31" fillId="0" borderId="0"/>
    <xf numFmtId="0" fontId="31" fillId="0" borderId="0"/>
    <xf numFmtId="0" fontId="31" fillId="0" borderId="0"/>
    <xf numFmtId="0" fontId="31" fillId="0" borderId="0"/>
    <xf numFmtId="0" fontId="31" fillId="0" borderId="0"/>
    <xf numFmtId="0" fontId="26" fillId="0" borderId="0"/>
    <xf numFmtId="0" fontId="31" fillId="0" borderId="0"/>
    <xf numFmtId="0" fontId="26" fillId="0" borderId="0"/>
    <xf numFmtId="0" fontId="31" fillId="0" borderId="0"/>
    <xf numFmtId="0" fontId="31" fillId="0" borderId="0"/>
    <xf numFmtId="0" fontId="31" fillId="0" borderId="0"/>
    <xf numFmtId="0" fontId="31" fillId="0" borderId="0"/>
    <xf numFmtId="0" fontId="72" fillId="75" borderId="0" applyNumberFormat="0" applyBorder="0" applyAlignment="0" applyProtection="0"/>
    <xf numFmtId="0" fontId="26" fillId="0" borderId="0"/>
    <xf numFmtId="0" fontId="26" fillId="0" borderId="0"/>
    <xf numFmtId="0" fontId="26" fillId="0" borderId="0"/>
    <xf numFmtId="0" fontId="72" fillId="52" borderId="0" applyNumberFormat="0" applyBorder="0" applyAlignment="0" applyProtection="0"/>
    <xf numFmtId="0" fontId="72" fillId="108" borderId="0" applyNumberFormat="0" applyBorder="0" applyAlignment="0" applyProtection="0"/>
    <xf numFmtId="0" fontId="26" fillId="0" borderId="0"/>
    <xf numFmtId="0" fontId="26" fillId="0" borderId="0"/>
    <xf numFmtId="0" fontId="26" fillId="0" borderId="0"/>
    <xf numFmtId="0" fontId="72" fillId="66" borderId="0" applyNumberFormat="0" applyBorder="0" applyAlignment="0" applyProtection="0"/>
    <xf numFmtId="0" fontId="72" fillId="27" borderId="0" applyNumberFormat="0" applyBorder="0" applyAlignment="0" applyProtection="0"/>
    <xf numFmtId="0" fontId="72" fillId="27" borderId="0" applyNumberFormat="0" applyBorder="0" applyAlignment="0" applyProtection="0"/>
    <xf numFmtId="0" fontId="26" fillId="0" borderId="0"/>
    <xf numFmtId="0" fontId="136" fillId="25" borderId="0" applyNumberFormat="0" applyBorder="0" applyAlignment="0" applyProtection="0"/>
    <xf numFmtId="0" fontId="31" fillId="0" borderId="0"/>
    <xf numFmtId="0" fontId="26" fillId="0" borderId="0"/>
    <xf numFmtId="0" fontId="26" fillId="0" borderId="0"/>
    <xf numFmtId="0" fontId="26" fillId="0" borderId="0"/>
    <xf numFmtId="0" fontId="26" fillId="0" borderId="0"/>
    <xf numFmtId="0" fontId="31" fillId="0" borderId="0"/>
    <xf numFmtId="0" fontId="31" fillId="0" borderId="0"/>
    <xf numFmtId="0" fontId="26" fillId="0" borderId="0"/>
    <xf numFmtId="0" fontId="26" fillId="0" borderId="0"/>
    <xf numFmtId="0" fontId="26" fillId="0" borderId="0"/>
    <xf numFmtId="0" fontId="26" fillId="0" borderId="0"/>
    <xf numFmtId="0" fontId="31" fillId="0" borderId="0"/>
    <xf numFmtId="0" fontId="26" fillId="0" borderId="0"/>
    <xf numFmtId="0" fontId="26" fillId="0" borderId="0"/>
    <xf numFmtId="0" fontId="31" fillId="0" borderId="0"/>
    <xf numFmtId="0" fontId="26" fillId="0" borderId="0"/>
    <xf numFmtId="0" fontId="26" fillId="0" borderId="0"/>
    <xf numFmtId="0" fontId="68" fillId="0" borderId="0" applyNumberFormat="0" applyFont="0" applyFill="0" applyBorder="0" applyAlignment="0" applyProtection="0"/>
    <xf numFmtId="0" fontId="26" fillId="0" borderId="0"/>
    <xf numFmtId="0" fontId="31" fillId="0" borderId="0"/>
    <xf numFmtId="0" fontId="31" fillId="0" borderId="0"/>
    <xf numFmtId="0" fontId="26" fillId="0" borderId="0"/>
    <xf numFmtId="0" fontId="26" fillId="0" borderId="0"/>
    <xf numFmtId="0" fontId="68" fillId="0" borderId="0" applyNumberFormat="0" applyFont="0" applyFill="0" applyBorder="0" applyAlignment="0" applyProtection="0"/>
    <xf numFmtId="0" fontId="26" fillId="0" borderId="0"/>
    <xf numFmtId="0" fontId="26" fillId="0" borderId="0"/>
    <xf numFmtId="0" fontId="68" fillId="0" borderId="0" applyNumberFormat="0" applyFont="0" applyFill="0" applyBorder="0" applyAlignment="0" applyProtection="0"/>
    <xf numFmtId="0" fontId="26" fillId="0" borderId="0"/>
    <xf numFmtId="0" fontId="26" fillId="0" borderId="0"/>
    <xf numFmtId="0" fontId="31" fillId="0" borderId="0"/>
    <xf numFmtId="0" fontId="31" fillId="0" borderId="0"/>
    <xf numFmtId="0" fontId="26" fillId="0" borderId="0"/>
    <xf numFmtId="0" fontId="26" fillId="0" borderId="0"/>
    <xf numFmtId="0" fontId="68" fillId="0" borderId="0" applyNumberFormat="0" applyFont="0" applyFill="0" applyBorder="0" applyAlignment="0" applyProtection="0"/>
    <xf numFmtId="0" fontId="26" fillId="0" borderId="0"/>
    <xf numFmtId="0" fontId="26" fillId="0" borderId="0"/>
    <xf numFmtId="0" fontId="68" fillId="0" borderId="0" applyNumberFormat="0" applyFont="0" applyFill="0" applyBorder="0" applyAlignment="0" applyProtection="0"/>
    <xf numFmtId="0" fontId="26" fillId="0" borderId="0"/>
    <xf numFmtId="9" fontId="81" fillId="0" borderId="0" applyFont="0" applyFill="0" applyBorder="0" applyAlignment="0" applyProtection="0"/>
    <xf numFmtId="9" fontId="81" fillId="0" borderId="0" applyFont="0" applyFill="0" applyBorder="0" applyAlignment="0" applyProtection="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143" fillId="99" borderId="12">
      <alignment horizontal="right" vertical="center"/>
    </xf>
    <xf numFmtId="0" fontId="31" fillId="0" borderId="0"/>
    <xf numFmtId="0" fontId="31" fillId="0" borderId="0"/>
    <xf numFmtId="184" fontId="72" fillId="66" borderId="0" applyNumberFormat="0" applyBorder="0" applyAlignment="0" applyProtection="0"/>
    <xf numFmtId="168" fontId="68" fillId="0" borderId="0" applyFont="0" applyFill="0" applyBorder="0" applyAlignment="0" applyProtection="0"/>
    <xf numFmtId="0" fontId="31" fillId="0" borderId="0"/>
    <xf numFmtId="42" fontId="68" fillId="0" borderId="0" applyFont="0" applyFill="0" applyBorder="0" applyAlignment="0" applyProtection="0"/>
    <xf numFmtId="168" fontId="68" fillId="0" borderId="0" applyFont="0" applyFill="0" applyBorder="0" applyAlignment="0" applyProtection="0"/>
    <xf numFmtId="0" fontId="26" fillId="0" borderId="0"/>
    <xf numFmtId="168" fontId="68" fillId="0" borderId="0" applyFont="0" applyFill="0" applyBorder="0" applyAlignment="0" applyProtection="0"/>
    <xf numFmtId="0" fontId="72" fillId="66" borderId="0" applyNumberFormat="0" applyBorder="0" applyAlignment="0" applyProtection="0"/>
    <xf numFmtId="168" fontId="68" fillId="0" borderId="0" applyFont="0" applyFill="0" applyBorder="0" applyAlignment="0" applyProtection="0"/>
    <xf numFmtId="0" fontId="26" fillId="0" borderId="0"/>
    <xf numFmtId="0" fontId="31" fillId="0" borderId="0"/>
    <xf numFmtId="42" fontId="68" fillId="0" borderId="0" applyFont="0" applyFill="0" applyBorder="0" applyAlignment="0" applyProtection="0"/>
    <xf numFmtId="168" fontId="68" fillId="0" borderId="0" applyFont="0" applyFill="0" applyBorder="0" applyAlignment="0" applyProtection="0"/>
    <xf numFmtId="0" fontId="26" fillId="0" borderId="0"/>
    <xf numFmtId="42" fontId="68" fillId="0" borderId="0" applyFont="0" applyFill="0" applyBorder="0" applyAlignment="0" applyProtection="0"/>
    <xf numFmtId="0" fontId="26" fillId="0" borderId="0"/>
    <xf numFmtId="168" fontId="68" fillId="0" borderId="0" applyFont="0" applyFill="0" applyBorder="0" applyAlignment="0" applyProtection="0"/>
    <xf numFmtId="0" fontId="31" fillId="0" borderId="0"/>
    <xf numFmtId="0" fontId="31" fillId="0" borderId="0"/>
    <xf numFmtId="0" fontId="72" fillId="52" borderId="0" applyNumberFormat="0" applyBorder="0" applyAlignment="0" applyProtection="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26" fillId="0" borderId="0"/>
    <xf numFmtId="0" fontId="26" fillId="0" borderId="0"/>
    <xf numFmtId="0" fontId="26" fillId="0" borderId="0"/>
    <xf numFmtId="0" fontId="26" fillId="0" borderId="0"/>
    <xf numFmtId="0" fontId="26" fillId="0" borderId="0"/>
    <xf numFmtId="0" fontId="31" fillId="0" borderId="0"/>
    <xf numFmtId="0" fontId="31" fillId="0" borderId="0"/>
    <xf numFmtId="0" fontId="31" fillId="0" borderId="0"/>
    <xf numFmtId="0" fontId="31" fillId="0" borderId="0"/>
    <xf numFmtId="0" fontId="26" fillId="0" borderId="0"/>
    <xf numFmtId="0" fontId="26" fillId="0" borderId="0"/>
    <xf numFmtId="0" fontId="31" fillId="0" borderId="0"/>
    <xf numFmtId="0" fontId="31" fillId="0" borderId="0"/>
    <xf numFmtId="0" fontId="31" fillId="0" borderId="0"/>
    <xf numFmtId="0" fontId="31" fillId="0" borderId="0"/>
    <xf numFmtId="0" fontId="26" fillId="0" borderId="0"/>
    <xf numFmtId="0" fontId="31" fillId="0" borderId="0"/>
    <xf numFmtId="0" fontId="31" fillId="0" borderId="0"/>
    <xf numFmtId="0" fontId="31" fillId="0" borderId="0"/>
    <xf numFmtId="0" fontId="31" fillId="0" borderId="0"/>
    <xf numFmtId="0" fontId="23" fillId="0" borderId="0" applyNumberFormat="0" applyFill="0" applyBorder="0" applyAlignment="0" applyProtection="0"/>
    <xf numFmtId="0" fontId="26" fillId="0" borderId="0"/>
    <xf numFmtId="0" fontId="26" fillId="0" borderId="0"/>
    <xf numFmtId="43" fontId="26" fillId="0" borderId="0" applyFont="0" applyFill="0" applyBorder="0" applyAlignment="0" applyProtection="0"/>
    <xf numFmtId="0" fontId="31" fillId="0" borderId="0"/>
    <xf numFmtId="0" fontId="31" fillId="0" borderId="0"/>
    <xf numFmtId="0" fontId="31" fillId="0" borderId="0"/>
    <xf numFmtId="0" fontId="31" fillId="0" borderId="0"/>
    <xf numFmtId="0" fontId="68" fillId="0" borderId="0" applyNumberFormat="0" applyFont="0" applyFill="0" applyBorder="0" applyAlignment="0" applyProtection="0"/>
    <xf numFmtId="0" fontId="26" fillId="0" borderId="0"/>
    <xf numFmtId="0" fontId="26" fillId="0" borderId="0"/>
    <xf numFmtId="42" fontId="26" fillId="0" borderId="0" applyFont="0" applyFill="0" applyBorder="0" applyAlignment="0" applyProtection="0"/>
    <xf numFmtId="0" fontId="31" fillId="0" borderId="0"/>
    <xf numFmtId="0" fontId="31" fillId="0" borderId="0"/>
    <xf numFmtId="0" fontId="26" fillId="0" borderId="0"/>
    <xf numFmtId="0" fontId="26" fillId="0" borderId="0"/>
    <xf numFmtId="0" fontId="31" fillId="0" borderId="0"/>
    <xf numFmtId="0" fontId="26" fillId="0" borderId="0"/>
    <xf numFmtId="0" fontId="26" fillId="0" borderId="0"/>
    <xf numFmtId="0" fontId="31" fillId="0" borderId="0"/>
    <xf numFmtId="0" fontId="26"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26" fillId="0" borderId="0"/>
    <xf numFmtId="0" fontId="31" fillId="0" borderId="0"/>
    <xf numFmtId="0" fontId="31" fillId="0" borderId="0"/>
    <xf numFmtId="0" fontId="31" fillId="0" borderId="0"/>
    <xf numFmtId="0" fontId="31" fillId="0" borderId="0"/>
    <xf numFmtId="0" fontId="31" fillId="0" borderId="0"/>
    <xf numFmtId="0" fontId="31" fillId="0" borderId="0"/>
    <xf numFmtId="42" fontId="26" fillId="0" borderId="0" applyFont="0" applyFill="0" applyBorder="0" applyAlignment="0" applyProtection="0"/>
    <xf numFmtId="0" fontId="26" fillId="0" borderId="0"/>
    <xf numFmtId="0" fontId="31" fillId="0" borderId="0"/>
    <xf numFmtId="0" fontId="26" fillId="0" borderId="0"/>
    <xf numFmtId="0" fontId="31" fillId="0" borderId="0"/>
    <xf numFmtId="0" fontId="26" fillId="0" borderId="0"/>
    <xf numFmtId="0" fontId="26" fillId="0" borderId="0"/>
    <xf numFmtId="0" fontId="26" fillId="0" borderId="0"/>
    <xf numFmtId="0" fontId="26" fillId="0" borderId="0"/>
    <xf numFmtId="0" fontId="26" fillId="0" borderId="0"/>
    <xf numFmtId="42" fontId="26" fillId="0" borderId="0" applyFont="0" applyFill="0" applyBorder="0" applyAlignment="0" applyProtection="0"/>
    <xf numFmtId="0" fontId="31" fillId="0" borderId="0"/>
    <xf numFmtId="0" fontId="26" fillId="0" borderId="0"/>
    <xf numFmtId="0" fontId="31" fillId="0" borderId="0"/>
    <xf numFmtId="0" fontId="26" fillId="0" borderId="0"/>
    <xf numFmtId="178" fontId="81" fillId="0" borderId="0"/>
    <xf numFmtId="178" fontId="81" fillId="0" borderId="0"/>
    <xf numFmtId="0" fontId="31" fillId="0" borderId="0"/>
    <xf numFmtId="0" fontId="31" fillId="0" borderId="0"/>
    <xf numFmtId="0" fontId="31" fillId="0" borderId="0"/>
    <xf numFmtId="0" fontId="31" fillId="0" borderId="0"/>
    <xf numFmtId="42" fontId="26" fillId="0" borderId="0" applyFont="0" applyFill="0" applyBorder="0" applyAlignment="0" applyProtection="0"/>
    <xf numFmtId="0" fontId="26" fillId="0" borderId="0"/>
    <xf numFmtId="42" fontId="26" fillId="0" borderId="0" applyFont="0" applyFill="0" applyBorder="0" applyAlignment="0" applyProtection="0"/>
    <xf numFmtId="0" fontId="26" fillId="0" borderId="0"/>
    <xf numFmtId="0" fontId="31" fillId="0" borderId="0"/>
    <xf numFmtId="0" fontId="31" fillId="0" borderId="0"/>
    <xf numFmtId="0" fontId="31" fillId="0" borderId="0"/>
    <xf numFmtId="168" fontId="68" fillId="0" borderId="0" applyFont="0" applyFill="0" applyBorder="0" applyAlignment="0" applyProtection="0"/>
    <xf numFmtId="0" fontId="31" fillId="0" borderId="0"/>
    <xf numFmtId="0" fontId="26" fillId="0" borderId="0"/>
    <xf numFmtId="0" fontId="26" fillId="0" borderId="0"/>
    <xf numFmtId="0" fontId="26" fillId="0" borderId="0"/>
    <xf numFmtId="0" fontId="26" fillId="0" borderId="0"/>
    <xf numFmtId="0" fontId="26" fillId="0" borderId="0"/>
    <xf numFmtId="42" fontId="26" fillId="0" borderId="0" applyFont="0" applyFill="0" applyBorder="0" applyAlignment="0" applyProtection="0"/>
    <xf numFmtId="0" fontId="26" fillId="0" borderId="0"/>
    <xf numFmtId="0" fontId="26" fillId="0" borderId="0"/>
    <xf numFmtId="0" fontId="26" fillId="0" borderId="0"/>
    <xf numFmtId="0" fontId="26" fillId="0" borderId="0"/>
    <xf numFmtId="0" fontId="31" fillId="0" borderId="0"/>
    <xf numFmtId="0" fontId="26" fillId="0" borderId="0"/>
    <xf numFmtId="0" fontId="31" fillId="0" borderId="0"/>
    <xf numFmtId="0" fontId="31" fillId="0" borderId="0"/>
    <xf numFmtId="0" fontId="26" fillId="0" borderId="0"/>
    <xf numFmtId="0" fontId="26" fillId="0" borderId="0"/>
    <xf numFmtId="0" fontId="31" fillId="0" borderId="0"/>
    <xf numFmtId="0" fontId="31" fillId="0" borderId="0"/>
    <xf numFmtId="0" fontId="26" fillId="0" borderId="0"/>
    <xf numFmtId="43" fontId="26" fillId="0" borderId="0" applyFont="0" applyFill="0" applyBorder="0" applyAlignment="0" applyProtection="0"/>
    <xf numFmtId="0" fontId="26" fillId="0" borderId="0"/>
    <xf numFmtId="0" fontId="31" fillId="0" borderId="0"/>
    <xf numFmtId="0" fontId="31" fillId="0" borderId="0"/>
    <xf numFmtId="0" fontId="31" fillId="0" borderId="0"/>
    <xf numFmtId="0" fontId="189" fillId="99" borderId="12"/>
    <xf numFmtId="0" fontId="26" fillId="0" borderId="0"/>
    <xf numFmtId="0" fontId="26" fillId="0" borderId="0"/>
    <xf numFmtId="0" fontId="31" fillId="0" borderId="0"/>
    <xf numFmtId="0" fontId="31" fillId="0" borderId="0"/>
    <xf numFmtId="0" fontId="26" fillId="0" borderId="0"/>
    <xf numFmtId="0" fontId="26" fillId="0" borderId="0"/>
    <xf numFmtId="0" fontId="26" fillId="0" borderId="0"/>
    <xf numFmtId="0" fontId="26" fillId="0" borderId="0"/>
    <xf numFmtId="0" fontId="31" fillId="0" borderId="0"/>
    <xf numFmtId="0" fontId="26" fillId="0" borderId="0"/>
    <xf numFmtId="0" fontId="26" fillId="0" borderId="0"/>
    <xf numFmtId="0" fontId="26" fillId="0" borderId="0"/>
    <xf numFmtId="168" fontId="68" fillId="0" borderId="0" applyFont="0" applyFill="0" applyBorder="0" applyAlignment="0" applyProtection="0"/>
    <xf numFmtId="0" fontId="31" fillId="0" borderId="0"/>
    <xf numFmtId="0" fontId="31" fillId="0" borderId="0"/>
    <xf numFmtId="0" fontId="31" fillId="0" borderId="0"/>
    <xf numFmtId="42" fontId="26" fillId="0" borderId="0" applyFont="0" applyFill="0" applyBorder="0" applyAlignment="0" applyProtection="0"/>
    <xf numFmtId="43" fontId="21" fillId="0" borderId="0" applyFont="0" applyFill="0" applyBorder="0" applyAlignment="0" applyProtection="0"/>
    <xf numFmtId="0" fontId="26" fillId="0" borderId="0"/>
    <xf numFmtId="0" fontId="26" fillId="0" borderId="0"/>
    <xf numFmtId="0" fontId="26" fillId="0" borderId="0"/>
    <xf numFmtId="0" fontId="26" fillId="0" borderId="0"/>
    <xf numFmtId="0" fontId="26" fillId="0" borderId="0"/>
    <xf numFmtId="0" fontId="26" fillId="0" borderId="0"/>
    <xf numFmtId="0" fontId="31" fillId="0" borderId="0"/>
    <xf numFmtId="0" fontId="31" fillId="0" borderId="0"/>
    <xf numFmtId="0" fontId="31" fillId="0" borderId="0"/>
    <xf numFmtId="0" fontId="31" fillId="0" borderId="0"/>
    <xf numFmtId="0" fontId="26" fillId="0" borderId="0"/>
    <xf numFmtId="0" fontId="31" fillId="0" borderId="0"/>
    <xf numFmtId="0" fontId="26" fillId="0" borderId="0"/>
    <xf numFmtId="0" fontId="26" fillId="0" borderId="0"/>
    <xf numFmtId="0" fontId="26" fillId="0" borderId="0"/>
    <xf numFmtId="0" fontId="26"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26" fillId="0" borderId="0"/>
    <xf numFmtId="0" fontId="26" fillId="0" borderId="0"/>
    <xf numFmtId="0" fontId="31" fillId="0" borderId="0"/>
    <xf numFmtId="0" fontId="31" fillId="0" borderId="0"/>
    <xf numFmtId="0" fontId="21" fillId="0" borderId="0"/>
    <xf numFmtId="0" fontId="26" fillId="0" borderId="0"/>
    <xf numFmtId="0" fontId="26" fillId="0" borderId="0"/>
    <xf numFmtId="0" fontId="31" fillId="0" borderId="0"/>
    <xf numFmtId="0" fontId="31" fillId="0" borderId="0"/>
    <xf numFmtId="0" fontId="31" fillId="0" borderId="0"/>
    <xf numFmtId="0" fontId="26" fillId="0" borderId="0"/>
    <xf numFmtId="0" fontId="26" fillId="0" borderId="0"/>
    <xf numFmtId="0" fontId="26" fillId="0" borderId="0"/>
    <xf numFmtId="0" fontId="26" fillId="0" borderId="0"/>
    <xf numFmtId="0" fontId="31" fillId="0" borderId="0"/>
    <xf numFmtId="0" fontId="31" fillId="0" borderId="0"/>
    <xf numFmtId="0" fontId="26" fillId="0" borderId="0"/>
    <xf numFmtId="0" fontId="31" fillId="0" borderId="0"/>
    <xf numFmtId="0" fontId="31" fillId="0" borderId="0"/>
    <xf numFmtId="0" fontId="31" fillId="0" borderId="0"/>
    <xf numFmtId="0" fontId="26" fillId="0" borderId="0"/>
    <xf numFmtId="0" fontId="21" fillId="0" borderId="0"/>
    <xf numFmtId="218" fontId="65" fillId="0" borderId="11">
      <alignment horizontal="center"/>
    </xf>
    <xf numFmtId="0" fontId="26" fillId="0" borderId="0"/>
    <xf numFmtId="0" fontId="31" fillId="0" borderId="0"/>
    <xf numFmtId="0" fontId="26" fillId="0" borderId="0"/>
    <xf numFmtId="0" fontId="26" fillId="0" borderId="0"/>
    <xf numFmtId="0" fontId="26" fillId="0" borderId="0"/>
    <xf numFmtId="0" fontId="31" fillId="0" borderId="0"/>
    <xf numFmtId="9" fontId="21" fillId="0" borderId="0" applyFont="0" applyFill="0" applyBorder="0" applyAlignment="0" applyProtection="0"/>
    <xf numFmtId="9" fontId="21" fillId="0" borderId="0" applyFont="0" applyFill="0" applyBorder="0" applyAlignment="0" applyProtection="0"/>
    <xf numFmtId="0" fontId="31" fillId="0" borderId="0"/>
    <xf numFmtId="0" fontId="26" fillId="0" borderId="0"/>
    <xf numFmtId="0" fontId="31" fillId="0" borderId="0"/>
    <xf numFmtId="0" fontId="31" fillId="0" borderId="0"/>
    <xf numFmtId="0" fontId="26" fillId="0" borderId="0"/>
    <xf numFmtId="0" fontId="31" fillId="0" borderId="0"/>
    <xf numFmtId="0" fontId="31" fillId="0" borderId="0"/>
    <xf numFmtId="0" fontId="31" fillId="0" borderId="0"/>
    <xf numFmtId="0" fontId="31" fillId="0" borderId="0"/>
    <xf numFmtId="0" fontId="31" fillId="0" borderId="0"/>
    <xf numFmtId="0" fontId="26" fillId="0" borderId="0"/>
    <xf numFmtId="0" fontId="26" fillId="0" borderId="0"/>
    <xf numFmtId="9" fontId="21" fillId="0" borderId="0" applyFont="0" applyFill="0" applyBorder="0" applyAlignment="0" applyProtection="0"/>
    <xf numFmtId="9" fontId="21" fillId="0" borderId="0" applyFont="0" applyFill="0" applyBorder="0" applyAlignment="0" applyProtection="0"/>
    <xf numFmtId="0" fontId="31" fillId="0" borderId="0"/>
    <xf numFmtId="0" fontId="31" fillId="0" borderId="0"/>
    <xf numFmtId="0" fontId="31" fillId="0" borderId="0"/>
    <xf numFmtId="0" fontId="31" fillId="0" borderId="0"/>
    <xf numFmtId="0" fontId="26" fillId="0" borderId="0"/>
    <xf numFmtId="0" fontId="26" fillId="0" borderId="0"/>
    <xf numFmtId="0" fontId="26" fillId="0" borderId="0"/>
    <xf numFmtId="168" fontId="68" fillId="0" borderId="0" applyFont="0" applyFill="0" applyBorder="0" applyAlignment="0" applyProtection="0"/>
    <xf numFmtId="0" fontId="68" fillId="0" borderId="0" applyNumberFormat="0" applyFont="0" applyFill="0" applyBorder="0" applyAlignment="0" applyProtection="0"/>
    <xf numFmtId="0" fontId="31" fillId="0" borderId="0"/>
    <xf numFmtId="0" fontId="26" fillId="0" borderId="0"/>
    <xf numFmtId="0" fontId="26" fillId="0" borderId="0"/>
    <xf numFmtId="168" fontId="68" fillId="0" borderId="0" applyFont="0" applyFill="0" applyBorder="0" applyAlignment="0" applyProtection="0"/>
    <xf numFmtId="0" fontId="68" fillId="0" borderId="0" applyNumberFormat="0" applyFont="0" applyFill="0" applyBorder="0" applyAlignment="0" applyProtection="0"/>
    <xf numFmtId="0" fontId="31" fillId="0" borderId="0"/>
    <xf numFmtId="9" fontId="21" fillId="0" borderId="0" applyFont="0" applyFill="0" applyBorder="0" applyAlignment="0" applyProtection="0"/>
    <xf numFmtId="9" fontId="21" fillId="0" borderId="0" applyFont="0" applyFill="0" applyBorder="0" applyAlignment="0" applyProtection="0"/>
    <xf numFmtId="0" fontId="31" fillId="0" borderId="0"/>
    <xf numFmtId="0" fontId="31" fillId="0" borderId="0"/>
    <xf numFmtId="0" fontId="31" fillId="0" borderId="0"/>
    <xf numFmtId="0" fontId="31" fillId="0" borderId="0"/>
    <xf numFmtId="0" fontId="31" fillId="0" borderId="0"/>
    <xf numFmtId="0" fontId="26" fillId="0" borderId="0"/>
    <xf numFmtId="0" fontId="26" fillId="0" borderId="0"/>
    <xf numFmtId="168" fontId="68" fillId="0" borderId="0" applyFont="0" applyFill="0" applyBorder="0" applyAlignment="0" applyProtection="0"/>
    <xf numFmtId="0" fontId="68" fillId="0" borderId="0" applyNumberFormat="0" applyFont="0" applyFill="0" applyBorder="0" applyAlignment="0" applyProtection="0"/>
    <xf numFmtId="0" fontId="26" fillId="0" borderId="0"/>
    <xf numFmtId="0" fontId="31" fillId="0" borderId="0"/>
    <xf numFmtId="0" fontId="26" fillId="0" borderId="0"/>
    <xf numFmtId="168" fontId="68" fillId="0" borderId="0" applyFont="0" applyFill="0" applyBorder="0" applyAlignment="0" applyProtection="0"/>
    <xf numFmtId="0" fontId="68" fillId="0" borderId="0" applyNumberFormat="0" applyFont="0" applyFill="0" applyBorder="0" applyAlignment="0" applyProtection="0"/>
    <xf numFmtId="0" fontId="26" fillId="0" borderId="0"/>
    <xf numFmtId="168" fontId="68" fillId="0" borderId="0" applyFont="0" applyFill="0" applyBorder="0" applyAlignment="0" applyProtection="0"/>
    <xf numFmtId="0" fontId="68" fillId="0" borderId="0" applyNumberFormat="0" applyFont="0" applyFill="0" applyBorder="0" applyAlignment="0" applyProtection="0"/>
    <xf numFmtId="0" fontId="26" fillId="0" borderId="0"/>
    <xf numFmtId="0" fontId="31" fillId="0" borderId="0"/>
    <xf numFmtId="42" fontId="26" fillId="0" borderId="0" applyFont="0" applyFill="0" applyBorder="0" applyAlignment="0" applyProtection="0"/>
    <xf numFmtId="0" fontId="31" fillId="0" borderId="0"/>
    <xf numFmtId="0" fontId="31" fillId="0" borderId="0"/>
    <xf numFmtId="0" fontId="26" fillId="0" borderId="0"/>
    <xf numFmtId="0" fontId="26" fillId="0" borderId="0"/>
    <xf numFmtId="168" fontId="68" fillId="0" borderId="0" applyFont="0" applyFill="0" applyBorder="0" applyAlignment="0" applyProtection="0"/>
    <xf numFmtId="0" fontId="68" fillId="0" borderId="0" applyNumberFormat="0" applyFont="0" applyFill="0" applyBorder="0" applyAlignment="0" applyProtection="0"/>
    <xf numFmtId="43" fontId="26" fillId="0" borderId="0" applyFont="0" applyFill="0" applyBorder="0" applyAlignment="0" applyProtection="0"/>
    <xf numFmtId="43" fontId="21" fillId="0" borderId="0" applyFont="0" applyFill="0" applyBorder="0" applyAlignment="0" applyProtection="0"/>
    <xf numFmtId="9" fontId="21" fillId="0" borderId="0" applyFont="0" applyFill="0" applyBorder="0" applyAlignment="0" applyProtection="0"/>
    <xf numFmtId="9" fontId="21" fillId="0" borderId="0" applyFont="0" applyFill="0" applyBorder="0" applyAlignment="0" applyProtection="0"/>
    <xf numFmtId="0" fontId="21" fillId="0" borderId="0"/>
    <xf numFmtId="184" fontId="21" fillId="0" borderId="0"/>
    <xf numFmtId="0" fontId="31" fillId="0" borderId="0"/>
    <xf numFmtId="0" fontId="31" fillId="0" borderId="0"/>
    <xf numFmtId="0" fontId="31" fillId="0" borderId="0"/>
    <xf numFmtId="0" fontId="31" fillId="0" borderId="0"/>
    <xf numFmtId="0" fontId="31" fillId="0" borderId="0"/>
    <xf numFmtId="0" fontId="31" fillId="0" borderId="0"/>
    <xf numFmtId="0" fontId="26" fillId="0" borderId="0"/>
    <xf numFmtId="43" fontId="26" fillId="0" borderId="0" applyFont="0" applyFill="0" applyBorder="0" applyAlignment="0" applyProtection="0"/>
    <xf numFmtId="0" fontId="31" fillId="0" borderId="0"/>
    <xf numFmtId="0" fontId="26" fillId="0" borderId="0"/>
    <xf numFmtId="0" fontId="26" fillId="0" borderId="0"/>
    <xf numFmtId="0" fontId="31" fillId="0" borderId="0"/>
    <xf numFmtId="0" fontId="31" fillId="0" borderId="0"/>
    <xf numFmtId="0" fontId="31" fillId="0" borderId="0"/>
    <xf numFmtId="0" fontId="31" fillId="0" borderId="0"/>
    <xf numFmtId="0" fontId="68" fillId="0" borderId="0" applyNumberFormat="0" applyFont="0" applyFill="0" applyBorder="0" applyAlignment="0" applyProtection="0"/>
    <xf numFmtId="0" fontId="26" fillId="0" borderId="0"/>
    <xf numFmtId="9" fontId="21" fillId="0" borderId="0" applyFont="0" applyFill="0" applyBorder="0" applyAlignment="0" applyProtection="0"/>
    <xf numFmtId="9" fontId="21" fillId="0" borderId="0" applyFont="0" applyFill="0" applyBorder="0" applyAlignment="0" applyProtection="0"/>
    <xf numFmtId="0" fontId="81" fillId="0" borderId="0"/>
    <xf numFmtId="0" fontId="31" fillId="0" borderId="0"/>
    <xf numFmtId="0" fontId="31" fillId="0" borderId="0"/>
    <xf numFmtId="0" fontId="31" fillId="0" borderId="0"/>
    <xf numFmtId="0" fontId="31" fillId="0" borderId="0"/>
    <xf numFmtId="0" fontId="31" fillId="0" borderId="0"/>
    <xf numFmtId="0" fontId="26" fillId="0" borderId="0"/>
    <xf numFmtId="0" fontId="26" fillId="0" borderId="0"/>
    <xf numFmtId="0" fontId="26" fillId="0" borderId="0"/>
    <xf numFmtId="0" fontId="26" fillId="0" borderId="0"/>
    <xf numFmtId="9" fontId="21" fillId="0" borderId="0" applyFont="0" applyFill="0" applyBorder="0" applyAlignment="0" applyProtection="0"/>
    <xf numFmtId="9" fontId="21" fillId="0" borderId="0" applyFont="0" applyFill="0" applyBorder="0" applyAlignment="0" applyProtection="0"/>
    <xf numFmtId="0" fontId="31" fillId="0" borderId="0"/>
    <xf numFmtId="0" fontId="31" fillId="0" borderId="0"/>
    <xf numFmtId="0" fontId="31" fillId="0" borderId="0"/>
    <xf numFmtId="0" fontId="31" fillId="0" borderId="0"/>
    <xf numFmtId="0" fontId="31" fillId="0" borderId="0"/>
    <xf numFmtId="0" fontId="31" fillId="0" borderId="0"/>
    <xf numFmtId="0" fontId="26" fillId="0" borderId="0"/>
    <xf numFmtId="0" fontId="26" fillId="0" borderId="0"/>
    <xf numFmtId="0" fontId="26" fillId="0" borderId="0"/>
    <xf numFmtId="42" fontId="68" fillId="0" borderId="0" applyFont="0" applyFill="0" applyBorder="0" applyAlignment="0" applyProtection="0"/>
    <xf numFmtId="0" fontId="31" fillId="0" borderId="0"/>
    <xf numFmtId="0" fontId="31" fillId="0" borderId="0"/>
    <xf numFmtId="43" fontId="21" fillId="0" borderId="0" applyFont="0" applyFill="0" applyBorder="0" applyAlignment="0" applyProtection="0"/>
    <xf numFmtId="9" fontId="21" fillId="0" borderId="0" applyFont="0" applyFill="0" applyBorder="0" applyAlignment="0" applyProtection="0"/>
    <xf numFmtId="9" fontId="21" fillId="0" borderId="0" applyFont="0" applyFill="0" applyBorder="0" applyAlignment="0" applyProtection="0"/>
    <xf numFmtId="0" fontId="31" fillId="0" borderId="0"/>
    <xf numFmtId="0" fontId="31" fillId="0" borderId="0"/>
    <xf numFmtId="0" fontId="31" fillId="0" borderId="0"/>
    <xf numFmtId="0" fontId="31" fillId="0" borderId="0"/>
    <xf numFmtId="0" fontId="26" fillId="0" borderId="0"/>
    <xf numFmtId="0" fontId="26" fillId="0" borderId="0"/>
    <xf numFmtId="184" fontId="183" fillId="99" borderId="65"/>
    <xf numFmtId="0" fontId="26" fillId="0" borderId="0"/>
    <xf numFmtId="0" fontId="26" fillId="0" borderId="0"/>
    <xf numFmtId="0" fontId="31" fillId="0" borderId="0"/>
    <xf numFmtId="0" fontId="31" fillId="0" borderId="0"/>
    <xf numFmtId="9" fontId="21" fillId="0" borderId="0" applyFont="0" applyFill="0" applyBorder="0" applyAlignment="0" applyProtection="0"/>
    <xf numFmtId="9" fontId="21" fillId="0" borderId="0" applyFont="0" applyFill="0" applyBorder="0" applyAlignment="0" applyProtection="0"/>
    <xf numFmtId="0" fontId="31" fillId="0" borderId="0"/>
    <xf numFmtId="0" fontId="31" fillId="0" borderId="0"/>
    <xf numFmtId="0" fontId="31" fillId="0" borderId="0"/>
    <xf numFmtId="0" fontId="31" fillId="0" borderId="0"/>
    <xf numFmtId="0" fontId="31" fillId="0" borderId="0"/>
    <xf numFmtId="0" fontId="26" fillId="0" borderId="0"/>
    <xf numFmtId="0" fontId="26" fillId="0" borderId="0"/>
    <xf numFmtId="0" fontId="26" fillId="0" borderId="0"/>
    <xf numFmtId="0" fontId="26" fillId="0" borderId="0"/>
    <xf numFmtId="184" fontId="31" fillId="0" borderId="0"/>
    <xf numFmtId="0" fontId="21" fillId="0" borderId="0"/>
    <xf numFmtId="0" fontId="31" fillId="0" borderId="0"/>
    <xf numFmtId="0" fontId="31" fillId="0" borderId="0"/>
    <xf numFmtId="0" fontId="31" fillId="0" borderId="0"/>
    <xf numFmtId="43" fontId="26" fillId="0" borderId="0" applyFont="0" applyFill="0" applyBorder="0" applyAlignment="0" applyProtection="0"/>
    <xf numFmtId="0" fontId="26" fillId="0" borderId="0"/>
    <xf numFmtId="0" fontId="26" fillId="0" borderId="0"/>
    <xf numFmtId="0" fontId="72" fillId="62" borderId="0" applyNumberFormat="0" applyBorder="0" applyAlignment="0" applyProtection="0"/>
    <xf numFmtId="0" fontId="72" fillId="56" borderId="0" applyNumberFormat="0" applyBorder="0" applyAlignment="0" applyProtection="0"/>
    <xf numFmtId="0" fontId="26" fillId="0" borderId="0"/>
    <xf numFmtId="0" fontId="31" fillId="0" borderId="0"/>
    <xf numFmtId="0" fontId="26" fillId="0" borderId="0"/>
    <xf numFmtId="0" fontId="26" fillId="0" borderId="0"/>
    <xf numFmtId="0" fontId="72" fillId="56" borderId="0" applyNumberFormat="0" applyBorder="0" applyAlignment="0" applyProtection="0"/>
    <xf numFmtId="0" fontId="72" fillId="56" borderId="0" applyNumberFormat="0" applyBorder="0" applyAlignment="0" applyProtection="0"/>
    <xf numFmtId="0" fontId="26" fillId="0" borderId="0"/>
    <xf numFmtId="0" fontId="31" fillId="0" borderId="0"/>
    <xf numFmtId="0" fontId="31" fillId="0" borderId="0"/>
    <xf numFmtId="0" fontId="31"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31" fillId="0" borderId="0"/>
    <xf numFmtId="0" fontId="26" fillId="0" borderId="0"/>
    <xf numFmtId="0" fontId="26" fillId="0" borderId="0"/>
    <xf numFmtId="0" fontId="26" fillId="0" borderId="0"/>
    <xf numFmtId="0" fontId="26" fillId="0" borderId="0"/>
    <xf numFmtId="0" fontId="68" fillId="0" borderId="0" applyNumberFormat="0" applyFont="0" applyFill="0" applyBorder="0" applyAlignment="0" applyProtection="0"/>
    <xf numFmtId="0" fontId="26" fillId="0" borderId="0"/>
    <xf numFmtId="0" fontId="68" fillId="0" borderId="0" applyNumberFormat="0" applyFont="0" applyFill="0" applyBorder="0" applyAlignment="0" applyProtection="0"/>
    <xf numFmtId="0" fontId="26" fillId="0" borderId="0"/>
    <xf numFmtId="0" fontId="31" fillId="0" borderId="0"/>
    <xf numFmtId="0" fontId="31" fillId="0" borderId="0"/>
    <xf numFmtId="0" fontId="26" fillId="0" borderId="0"/>
    <xf numFmtId="0" fontId="68" fillId="0" borderId="0" applyNumberFormat="0" applyFont="0" applyFill="0" applyBorder="0" applyAlignment="0" applyProtection="0"/>
    <xf numFmtId="0" fontId="26" fillId="0" borderId="0"/>
    <xf numFmtId="0" fontId="26" fillId="0" borderId="0"/>
    <xf numFmtId="0" fontId="31" fillId="0" borderId="0"/>
    <xf numFmtId="0" fontId="26" fillId="0" borderId="0"/>
    <xf numFmtId="0" fontId="31" fillId="0" borderId="0"/>
    <xf numFmtId="0" fontId="26" fillId="0" borderId="0"/>
    <xf numFmtId="0" fontId="68" fillId="0" borderId="0" applyNumberFormat="0" applyFont="0" applyFill="0" applyBorder="0" applyAlignment="0" applyProtection="0"/>
    <xf numFmtId="0" fontId="26" fillId="0" borderId="0"/>
    <xf numFmtId="0" fontId="31" fillId="0" borderId="0"/>
    <xf numFmtId="0" fontId="31" fillId="0" borderId="0"/>
    <xf numFmtId="0" fontId="26" fillId="0" borderId="0"/>
    <xf numFmtId="0" fontId="26" fillId="0" borderId="0"/>
    <xf numFmtId="43" fontId="26" fillId="0" borderId="0" applyFont="0" applyFill="0" applyBorder="0" applyAlignment="0" applyProtection="0"/>
    <xf numFmtId="0" fontId="26" fillId="0" borderId="0"/>
    <xf numFmtId="0" fontId="26" fillId="0" borderId="0"/>
    <xf numFmtId="0" fontId="31" fillId="0" borderId="0"/>
    <xf numFmtId="0" fontId="31" fillId="0" borderId="0"/>
    <xf numFmtId="9" fontId="21" fillId="0" borderId="0" applyFont="0" applyFill="0" applyBorder="0" applyAlignment="0" applyProtection="0"/>
    <xf numFmtId="9" fontId="21" fillId="0" borderId="0" applyFont="0" applyFill="0" applyBorder="0" applyAlignment="0" applyProtection="0"/>
    <xf numFmtId="0" fontId="31" fillId="0" borderId="0"/>
    <xf numFmtId="0" fontId="31" fillId="0" borderId="0"/>
    <xf numFmtId="0" fontId="31" fillId="0" borderId="0"/>
    <xf numFmtId="0" fontId="31" fillId="0" borderId="0"/>
    <xf numFmtId="0" fontId="26" fillId="0" borderId="0"/>
    <xf numFmtId="0" fontId="26" fillId="0" borderId="0"/>
    <xf numFmtId="0" fontId="26" fillId="0" borderId="0"/>
    <xf numFmtId="0" fontId="26" fillId="0" borderId="0"/>
    <xf numFmtId="9" fontId="21" fillId="0" borderId="0" applyFont="0" applyFill="0" applyBorder="0" applyAlignment="0" applyProtection="0"/>
    <xf numFmtId="9" fontId="21" fillId="0" borderId="0" applyFont="0" applyFill="0" applyBorder="0" applyAlignment="0" applyProtection="0"/>
    <xf numFmtId="0" fontId="31" fillId="0" borderId="0"/>
    <xf numFmtId="0" fontId="31" fillId="0" borderId="0"/>
    <xf numFmtId="0" fontId="31" fillId="0" borderId="0"/>
    <xf numFmtId="9" fontId="21" fillId="0" borderId="0" applyFont="0" applyFill="0" applyBorder="0" applyAlignment="0" applyProtection="0"/>
    <xf numFmtId="0" fontId="31" fillId="0" borderId="0"/>
    <xf numFmtId="0" fontId="31" fillId="0" borderId="0"/>
    <xf numFmtId="42" fontId="68" fillId="0" borderId="0" applyFont="0" applyFill="0" applyBorder="0" applyAlignment="0" applyProtection="0"/>
    <xf numFmtId="0" fontId="31" fillId="0" borderId="0"/>
    <xf numFmtId="0" fontId="31" fillId="0" borderId="0"/>
    <xf numFmtId="0" fontId="26" fillId="0" borderId="0"/>
    <xf numFmtId="0" fontId="26" fillId="0" borderId="0"/>
    <xf numFmtId="0" fontId="26" fillId="0" borderId="0"/>
    <xf numFmtId="0" fontId="26" fillId="0" borderId="0"/>
    <xf numFmtId="9" fontId="21" fillId="0" borderId="0" applyFont="0" applyFill="0" applyBorder="0" applyAlignment="0" applyProtection="0"/>
    <xf numFmtId="9" fontId="21" fillId="0" borderId="0" applyFont="0" applyFill="0" applyBorder="0" applyAlignment="0" applyProtection="0"/>
    <xf numFmtId="0" fontId="31" fillId="0" borderId="0"/>
    <xf numFmtId="0" fontId="31" fillId="0" borderId="0"/>
    <xf numFmtId="0" fontId="31" fillId="0" borderId="0"/>
    <xf numFmtId="0" fontId="31" fillId="0" borderId="0"/>
    <xf numFmtId="0" fontId="26" fillId="0" borderId="0"/>
    <xf numFmtId="0" fontId="26" fillId="0" borderId="0"/>
    <xf numFmtId="0" fontId="31" fillId="0" borderId="0"/>
    <xf numFmtId="0" fontId="31" fillId="0" borderId="0"/>
    <xf numFmtId="0" fontId="26" fillId="0" borderId="0"/>
    <xf numFmtId="0" fontId="26" fillId="0" borderId="0"/>
    <xf numFmtId="9" fontId="26" fillId="0" borderId="0" applyFont="0" applyFill="0" applyBorder="0" applyAlignment="0" applyProtection="0"/>
    <xf numFmtId="9" fontId="21" fillId="0" borderId="0" applyFont="0" applyFill="0" applyBorder="0" applyAlignment="0" applyProtection="0"/>
    <xf numFmtId="0" fontId="31" fillId="0" borderId="0"/>
    <xf numFmtId="0" fontId="31" fillId="0" borderId="0"/>
    <xf numFmtId="0" fontId="31" fillId="0" borderId="0"/>
    <xf numFmtId="0" fontId="31" fillId="0" borderId="0"/>
    <xf numFmtId="0" fontId="26" fillId="0" borderId="0"/>
    <xf numFmtId="0" fontId="26" fillId="0" borderId="0"/>
    <xf numFmtId="168" fontId="68" fillId="0" borderId="0" applyFont="0" applyFill="0" applyBorder="0" applyAlignment="0" applyProtection="0"/>
    <xf numFmtId="0" fontId="26" fillId="0" borderId="0"/>
    <xf numFmtId="0" fontId="26" fillId="0" borderId="0"/>
    <xf numFmtId="9" fontId="26" fillId="0" borderId="0" applyFont="0" applyFill="0" applyBorder="0" applyAlignment="0" applyProtection="0"/>
    <xf numFmtId="0" fontId="72" fillId="56" borderId="0" applyNumberFormat="0" applyBorder="0" applyAlignment="0" applyProtection="0"/>
    <xf numFmtId="168" fontId="68" fillId="0" borderId="0" applyFont="0" applyFill="0" applyBorder="0" applyAlignment="0" applyProtection="0"/>
    <xf numFmtId="9" fontId="26" fillId="0" borderId="0" applyFont="0" applyFill="0" applyBorder="0" applyAlignment="0" applyProtection="0"/>
    <xf numFmtId="0" fontId="31" fillId="0" borderId="0"/>
    <xf numFmtId="168" fontId="68" fillId="0" borderId="0" applyFont="0" applyFill="0" applyBorder="0" applyAlignment="0" applyProtection="0"/>
    <xf numFmtId="0" fontId="72" fillId="62" borderId="0" applyNumberFormat="0" applyBorder="0" applyAlignment="0" applyProtection="0"/>
    <xf numFmtId="0" fontId="26" fillId="0" borderId="0"/>
    <xf numFmtId="0" fontId="26" fillId="0" borderId="0"/>
    <xf numFmtId="9" fontId="21" fillId="0" borderId="0" applyFont="0" applyFill="0" applyBorder="0" applyAlignment="0" applyProtection="0"/>
    <xf numFmtId="9" fontId="21" fillId="0" borderId="0" applyFont="0" applyFill="0" applyBorder="0" applyAlignment="0" applyProtection="0"/>
    <xf numFmtId="0" fontId="31" fillId="0" borderId="0"/>
    <xf numFmtId="0" fontId="31" fillId="0" borderId="0"/>
    <xf numFmtId="0" fontId="26" fillId="0" borderId="0"/>
    <xf numFmtId="0" fontId="26" fillId="0" borderId="0"/>
    <xf numFmtId="0" fontId="26" fillId="0" borderId="0"/>
    <xf numFmtId="0" fontId="31" fillId="0" borderId="0"/>
    <xf numFmtId="0" fontId="31" fillId="0" borderId="0"/>
    <xf numFmtId="0" fontId="31" fillId="0" borderId="0"/>
    <xf numFmtId="43" fontId="26" fillId="0" borderId="0" applyFont="0" applyFill="0" applyBorder="0" applyAlignment="0" applyProtection="0"/>
    <xf numFmtId="0" fontId="31" fillId="0" borderId="0"/>
    <xf numFmtId="0" fontId="26" fillId="0" borderId="0"/>
    <xf numFmtId="0" fontId="26" fillId="0" borderId="0"/>
    <xf numFmtId="43" fontId="26" fillId="0" borderId="0" applyFont="0" applyFill="0" applyBorder="0" applyAlignment="0" applyProtection="0"/>
    <xf numFmtId="0" fontId="26" fillId="0" borderId="0"/>
    <xf numFmtId="0" fontId="26" fillId="0" borderId="0"/>
    <xf numFmtId="0" fontId="26" fillId="0" borderId="0"/>
    <xf numFmtId="0" fontId="31" fillId="0" borderId="0"/>
    <xf numFmtId="0" fontId="31" fillId="0" borderId="0"/>
    <xf numFmtId="9" fontId="81" fillId="0" borderId="0" applyFont="0" applyFill="0" applyBorder="0" applyAlignment="0" applyProtection="0"/>
    <xf numFmtId="9" fontId="21" fillId="0" borderId="0" applyFont="0" applyFill="0" applyBorder="0" applyAlignment="0" applyProtection="0"/>
    <xf numFmtId="0" fontId="31" fillId="0" borderId="0"/>
    <xf numFmtId="0" fontId="31" fillId="0" borderId="0"/>
    <xf numFmtId="0" fontId="31" fillId="0" borderId="0"/>
    <xf numFmtId="0" fontId="31" fillId="0" borderId="0"/>
    <xf numFmtId="0" fontId="26" fillId="0" borderId="0"/>
    <xf numFmtId="0" fontId="26" fillId="0" borderId="0"/>
    <xf numFmtId="0" fontId="68" fillId="0" borderId="0" applyNumberFormat="0" applyFont="0" applyFill="0" applyBorder="0" applyAlignment="0" applyProtection="0"/>
    <xf numFmtId="0" fontId="26" fillId="0" borderId="0"/>
    <xf numFmtId="0" fontId="26" fillId="0" borderId="0"/>
    <xf numFmtId="0" fontId="31" fillId="0" borderId="0"/>
    <xf numFmtId="0" fontId="31" fillId="0" borderId="0"/>
    <xf numFmtId="0" fontId="26" fillId="0" borderId="0"/>
    <xf numFmtId="0" fontId="26" fillId="0" borderId="0"/>
    <xf numFmtId="42" fontId="68"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0" fontId="31" fillId="0" borderId="0"/>
    <xf numFmtId="0" fontId="31" fillId="0" borderId="0"/>
    <xf numFmtId="0" fontId="26" fillId="0" borderId="0"/>
    <xf numFmtId="0" fontId="26" fillId="0" borderId="0"/>
    <xf numFmtId="0" fontId="31" fillId="0" borderId="0"/>
    <xf numFmtId="0" fontId="31" fillId="0" borderId="0"/>
    <xf numFmtId="0" fontId="31" fillId="0" borderId="0"/>
    <xf numFmtId="0" fontId="31" fillId="0" borderId="0"/>
    <xf numFmtId="0" fontId="26" fillId="0" borderId="0"/>
    <xf numFmtId="0" fontId="26" fillId="0" borderId="0"/>
    <xf numFmtId="0" fontId="26" fillId="0" borderId="0"/>
    <xf numFmtId="0" fontId="26" fillId="0" borderId="0"/>
    <xf numFmtId="0" fontId="31" fillId="0" borderId="0"/>
    <xf numFmtId="0" fontId="31" fillId="0" borderId="0"/>
    <xf numFmtId="0" fontId="31" fillId="0" borderId="0"/>
    <xf numFmtId="0" fontId="31" fillId="0" borderId="0"/>
    <xf numFmtId="0" fontId="31" fillId="0" borderId="0"/>
    <xf numFmtId="0" fontId="31" fillId="0" borderId="0"/>
    <xf numFmtId="0" fontId="26" fillId="0" borderId="0"/>
    <xf numFmtId="0" fontId="26" fillId="0" borderId="0"/>
    <xf numFmtId="0" fontId="26" fillId="0" borderId="0"/>
    <xf numFmtId="0" fontId="26" fillId="0" borderId="0"/>
    <xf numFmtId="9" fontId="81" fillId="0" borderId="0" applyFont="0" applyFill="0" applyBorder="0" applyAlignment="0" applyProtection="0"/>
    <xf numFmtId="9" fontId="81" fillId="0" borderId="0" applyFont="0" applyFill="0" applyBorder="0" applyAlignment="0" applyProtection="0"/>
    <xf numFmtId="0" fontId="31" fillId="0" borderId="0"/>
    <xf numFmtId="0" fontId="31" fillId="0" borderId="0"/>
    <xf numFmtId="0" fontId="26" fillId="0" borderId="0"/>
    <xf numFmtId="0" fontId="26" fillId="0" borderId="0"/>
    <xf numFmtId="0" fontId="26" fillId="0" borderId="0"/>
    <xf numFmtId="0" fontId="26" fillId="0" borderId="0"/>
    <xf numFmtId="0" fontId="26" fillId="0" borderId="0"/>
    <xf numFmtId="9" fontId="81" fillId="0" borderId="0" applyFont="0" applyFill="0" applyBorder="0" applyAlignment="0" applyProtection="0"/>
    <xf numFmtId="9" fontId="81" fillId="0" borderId="0" applyFont="0" applyFill="0" applyBorder="0" applyAlignment="0" applyProtection="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26" fillId="0" borderId="0"/>
    <xf numFmtId="0" fontId="26" fillId="0" borderId="0"/>
    <xf numFmtId="0" fontId="26" fillId="0" borderId="0"/>
    <xf numFmtId="0" fontId="26" fillId="0" borderId="0"/>
    <xf numFmtId="9" fontId="81" fillId="0" borderId="0" applyFont="0" applyFill="0" applyBorder="0" applyAlignment="0" applyProtection="0"/>
    <xf numFmtId="9" fontId="81" fillId="0" borderId="0" applyFont="0" applyFill="0" applyBorder="0" applyAlignment="0" applyProtection="0"/>
    <xf numFmtId="0" fontId="31" fillId="0" borderId="0"/>
    <xf numFmtId="0" fontId="31" fillId="0" borderId="0"/>
    <xf numFmtId="0" fontId="31" fillId="0" borderId="0"/>
    <xf numFmtId="0" fontId="31" fillId="0" borderId="0"/>
    <xf numFmtId="0" fontId="26" fillId="0" borderId="0"/>
    <xf numFmtId="0" fontId="26" fillId="0" borderId="0"/>
    <xf numFmtId="9" fontId="81" fillId="0" borderId="0" applyFont="0" applyFill="0" applyBorder="0" applyAlignment="0" applyProtection="0"/>
    <xf numFmtId="9" fontId="81" fillId="0" borderId="0" applyFont="0" applyFill="0" applyBorder="0" applyAlignment="0" applyProtection="0"/>
    <xf numFmtId="0" fontId="31" fillId="0" borderId="0"/>
    <xf numFmtId="0" fontId="31" fillId="0" borderId="0"/>
    <xf numFmtId="0" fontId="26" fillId="0" borderId="0"/>
    <xf numFmtId="0" fontId="26" fillId="0" borderId="0"/>
    <xf numFmtId="0" fontId="31" fillId="0" borderId="0"/>
    <xf numFmtId="0" fontId="26" fillId="0" borderId="0"/>
    <xf numFmtId="0" fontId="26" fillId="0" borderId="0"/>
    <xf numFmtId="0" fontId="31" fillId="0" borderId="0"/>
    <xf numFmtId="0" fontId="31" fillId="0" borderId="0"/>
    <xf numFmtId="0" fontId="26" fillId="0" borderId="0"/>
    <xf numFmtId="0" fontId="31" fillId="0" borderId="0"/>
    <xf numFmtId="0" fontId="26" fillId="0" borderId="0"/>
    <xf numFmtId="0" fontId="31" fillId="0" borderId="0"/>
    <xf numFmtId="0" fontId="26" fillId="0" borderId="0"/>
    <xf numFmtId="0" fontId="26" fillId="0" borderId="0"/>
    <xf numFmtId="0" fontId="31" fillId="0" borderId="0"/>
    <xf numFmtId="0" fontId="31" fillId="0" borderId="0"/>
    <xf numFmtId="0" fontId="26" fillId="0" borderId="0"/>
    <xf numFmtId="0" fontId="26" fillId="0" borderId="0"/>
    <xf numFmtId="0" fontId="26" fillId="0" borderId="0"/>
    <xf numFmtId="0" fontId="31" fillId="0" borderId="0"/>
    <xf numFmtId="0" fontId="31" fillId="0" borderId="0"/>
    <xf numFmtId="9" fontId="81" fillId="0" borderId="0" applyFont="0" applyFill="0" applyBorder="0" applyAlignment="0" applyProtection="0"/>
    <xf numFmtId="9" fontId="81" fillId="0" borderId="0" applyFont="0" applyFill="0" applyBorder="0" applyAlignment="0" applyProtection="0"/>
    <xf numFmtId="0" fontId="31" fillId="0" borderId="0"/>
    <xf numFmtId="0" fontId="31" fillId="0" borderId="0"/>
    <xf numFmtId="0" fontId="26" fillId="0" borderId="0"/>
    <xf numFmtId="0" fontId="26" fillId="0" borderId="0"/>
    <xf numFmtId="0" fontId="31" fillId="0" borderId="0"/>
    <xf numFmtId="0" fontId="26" fillId="0" borderId="0"/>
    <xf numFmtId="0" fontId="31" fillId="0" borderId="0"/>
    <xf numFmtId="0" fontId="31" fillId="0" borderId="0"/>
    <xf numFmtId="0" fontId="26" fillId="0" borderId="0"/>
    <xf numFmtId="0" fontId="26" fillId="0" borderId="0"/>
    <xf numFmtId="0" fontId="31" fillId="0" borderId="0"/>
    <xf numFmtId="9" fontId="81" fillId="0" borderId="0" applyFont="0" applyFill="0" applyBorder="0" applyAlignment="0" applyProtection="0"/>
    <xf numFmtId="0" fontId="31" fillId="0" borderId="0"/>
    <xf numFmtId="0" fontId="31" fillId="0" borderId="0"/>
    <xf numFmtId="0" fontId="26" fillId="0" borderId="0"/>
    <xf numFmtId="0" fontId="26" fillId="0" borderId="0"/>
    <xf numFmtId="0" fontId="31" fillId="0" borderId="0"/>
    <xf numFmtId="0" fontId="31" fillId="0" borderId="0"/>
    <xf numFmtId="0" fontId="26" fillId="0" borderId="0"/>
    <xf numFmtId="0" fontId="26" fillId="0" borderId="0"/>
    <xf numFmtId="9" fontId="81" fillId="0" borderId="0" applyFont="0" applyFill="0" applyBorder="0" applyAlignment="0" applyProtection="0"/>
    <xf numFmtId="0" fontId="31" fillId="0" borderId="0"/>
    <xf numFmtId="0" fontId="31" fillId="0" borderId="0"/>
    <xf numFmtId="0" fontId="26" fillId="0" borderId="0"/>
    <xf numFmtId="0" fontId="26" fillId="0" borderId="0"/>
    <xf numFmtId="0" fontId="31" fillId="0" borderId="0"/>
    <xf numFmtId="0" fontId="31" fillId="0" borderId="0"/>
    <xf numFmtId="0" fontId="31" fillId="0" borderId="0"/>
    <xf numFmtId="0" fontId="23" fillId="0" borderId="0" applyNumberFormat="0" applyFill="0" applyBorder="0" applyAlignment="0" applyProtection="0"/>
    <xf numFmtId="0" fontId="26" fillId="0" borderId="0"/>
    <xf numFmtId="0" fontId="26" fillId="0" borderId="0"/>
    <xf numFmtId="9" fontId="81" fillId="0" borderId="0" applyFont="0" applyFill="0" applyBorder="0" applyAlignment="0" applyProtection="0"/>
    <xf numFmtId="0" fontId="31" fillId="0" borderId="0"/>
    <xf numFmtId="0" fontId="31" fillId="0" borderId="0"/>
    <xf numFmtId="0" fontId="26" fillId="0" borderId="0"/>
    <xf numFmtId="0" fontId="31" fillId="0" borderId="0"/>
    <xf numFmtId="0" fontId="23" fillId="0" borderId="0" applyNumberFormat="0" applyFill="0" applyBorder="0" applyAlignment="0" applyProtection="0"/>
    <xf numFmtId="0" fontId="26" fillId="0" borderId="0"/>
    <xf numFmtId="0" fontId="26" fillId="0" borderId="0"/>
    <xf numFmtId="0" fontId="31" fillId="0" borderId="0"/>
    <xf numFmtId="0" fontId="26" fillId="0" borderId="0"/>
    <xf numFmtId="0" fontId="26" fillId="0" borderId="0"/>
    <xf numFmtId="0" fontId="26" fillId="0" borderId="0"/>
    <xf numFmtId="0" fontId="21" fillId="0" borderId="0"/>
    <xf numFmtId="0" fontId="21" fillId="0" borderId="0"/>
    <xf numFmtId="0" fontId="31" fillId="0" borderId="0"/>
    <xf numFmtId="0" fontId="31" fillId="0" borderId="0"/>
    <xf numFmtId="0" fontId="21" fillId="0" borderId="0"/>
    <xf numFmtId="0" fontId="26" fillId="0" borderId="0"/>
    <xf numFmtId="0" fontId="31" fillId="0" borderId="0"/>
    <xf numFmtId="0" fontId="21" fillId="0" borderId="0"/>
    <xf numFmtId="0" fontId="26" fillId="0" borderId="0"/>
    <xf numFmtId="0" fontId="31" fillId="0" borderId="0"/>
    <xf numFmtId="0" fontId="26" fillId="0" borderId="0"/>
    <xf numFmtId="0" fontId="26" fillId="0" borderId="0"/>
    <xf numFmtId="9" fontId="81" fillId="0" borderId="0" applyFont="0" applyFill="0" applyBorder="0" applyAlignment="0" applyProtection="0"/>
    <xf numFmtId="0" fontId="31" fillId="0" borderId="0"/>
    <xf numFmtId="0" fontId="26" fillId="0" borderId="0"/>
    <xf numFmtId="43" fontId="141" fillId="0" borderId="0" applyFont="0" applyFill="0" applyBorder="0" applyAlignment="0" applyProtection="0"/>
    <xf numFmtId="5" fontId="21" fillId="0" borderId="0" applyFont="0" applyFill="0" applyBorder="0" applyAlignment="0" applyProtection="0"/>
    <xf numFmtId="9" fontId="26" fillId="0" borderId="0" applyFont="0" applyFill="0" applyBorder="0" applyAlignment="0" applyProtection="0"/>
    <xf numFmtId="0" fontId="31" fillId="0" borderId="0"/>
    <xf numFmtId="0" fontId="26" fillId="0" borderId="0"/>
    <xf numFmtId="0" fontId="31" fillId="0" borderId="0"/>
    <xf numFmtId="0" fontId="26" fillId="0" borderId="0"/>
    <xf numFmtId="0" fontId="26" fillId="0" borderId="0"/>
    <xf numFmtId="0" fontId="31" fillId="0" borderId="0"/>
    <xf numFmtId="0" fontId="31" fillId="0" borderId="0"/>
    <xf numFmtId="0" fontId="26" fillId="0" borderId="0"/>
    <xf numFmtId="0" fontId="26" fillId="0" borderId="0"/>
    <xf numFmtId="0" fontId="26" fillId="0" borderId="0"/>
    <xf numFmtId="0" fontId="26" fillId="0" borderId="0"/>
    <xf numFmtId="0" fontId="31" fillId="0" borderId="0"/>
    <xf numFmtId="0" fontId="23" fillId="0" borderId="0" applyNumberFormat="0" applyFill="0" applyBorder="0" applyAlignment="0" applyProtection="0"/>
    <xf numFmtId="0" fontId="31" fillId="0" borderId="0"/>
    <xf numFmtId="0" fontId="21" fillId="0" borderId="0"/>
    <xf numFmtId="0" fontId="31" fillId="0" borderId="0"/>
    <xf numFmtId="0" fontId="31" fillId="0" borderId="0"/>
    <xf numFmtId="0" fontId="26" fillId="0" borderId="0"/>
    <xf numFmtId="184" fontId="26" fillId="0" borderId="0"/>
    <xf numFmtId="0" fontId="26" fillId="0" borderId="0"/>
    <xf numFmtId="0" fontId="26" fillId="0" borderId="0"/>
    <xf numFmtId="0" fontId="26" fillId="0" borderId="0"/>
    <xf numFmtId="0" fontId="21" fillId="0" borderId="0"/>
    <xf numFmtId="0" fontId="31" fillId="0" borderId="0"/>
    <xf numFmtId="0" fontId="31" fillId="0" borderId="0"/>
    <xf numFmtId="0" fontId="26" fillId="0" borderId="0"/>
    <xf numFmtId="0" fontId="26" fillId="0" borderId="0"/>
    <xf numFmtId="0" fontId="26" fillId="0" borderId="0"/>
    <xf numFmtId="0" fontId="26" fillId="0" borderId="0"/>
    <xf numFmtId="43" fontId="21" fillId="0" borderId="0" applyFont="0" applyFill="0" applyBorder="0" applyAlignment="0" applyProtection="0"/>
    <xf numFmtId="0" fontId="31" fillId="0" borderId="0"/>
    <xf numFmtId="0" fontId="31" fillId="0" borderId="0"/>
    <xf numFmtId="0" fontId="31" fillId="0" borderId="0"/>
    <xf numFmtId="0" fontId="31" fillId="0" borderId="0"/>
    <xf numFmtId="0" fontId="31" fillId="0" borderId="0"/>
    <xf numFmtId="0" fontId="31" fillId="0" borderId="0"/>
    <xf numFmtId="0" fontId="26" fillId="0" borderId="0"/>
    <xf numFmtId="0" fontId="31" fillId="0" borderId="0"/>
    <xf numFmtId="0" fontId="26" fillId="0" borderId="0"/>
    <xf numFmtId="43" fontId="26" fillId="0" borderId="0" applyFont="0" applyFill="0" applyBorder="0" applyAlignment="0" applyProtection="0"/>
    <xf numFmtId="0" fontId="31" fillId="0" borderId="0"/>
    <xf numFmtId="0" fontId="26" fillId="0" borderId="0"/>
    <xf numFmtId="42" fontId="68" fillId="0" borderId="0" applyFont="0" applyFill="0" applyBorder="0" applyAlignment="0" applyProtection="0"/>
    <xf numFmtId="42" fontId="21" fillId="0" borderId="0" applyFont="0" applyFill="0" applyBorder="0" applyAlignment="0" applyProtection="0"/>
    <xf numFmtId="0" fontId="31" fillId="0" borderId="0"/>
    <xf numFmtId="0" fontId="31" fillId="0" borderId="0"/>
    <xf numFmtId="0" fontId="31" fillId="0" borderId="0"/>
    <xf numFmtId="0" fontId="31" fillId="0" borderId="0"/>
    <xf numFmtId="0" fontId="26" fillId="0" borderId="0"/>
    <xf numFmtId="0" fontId="26" fillId="0" borderId="0"/>
    <xf numFmtId="0" fontId="26" fillId="0" borderId="0"/>
    <xf numFmtId="0" fontId="26" fillId="0" borderId="0"/>
    <xf numFmtId="0" fontId="26" fillId="0" borderId="0"/>
    <xf numFmtId="0" fontId="26" fillId="0" borderId="0"/>
    <xf numFmtId="0" fontId="31" fillId="0" borderId="0"/>
    <xf numFmtId="0" fontId="26" fillId="0" borderId="0"/>
    <xf numFmtId="168" fontId="68" fillId="0" borderId="0" applyFont="0" applyFill="0" applyBorder="0" applyAlignment="0" applyProtection="0"/>
    <xf numFmtId="168" fontId="21" fillId="0" borderId="0" applyFont="0" applyFill="0" applyBorder="0" applyAlignment="0" applyProtection="0"/>
    <xf numFmtId="172" fontId="68" fillId="0" borderId="0" applyFont="0" applyFill="0" applyBorder="0" applyAlignment="0" applyProtection="0"/>
    <xf numFmtId="0" fontId="68" fillId="0" borderId="0" applyNumberFormat="0" applyFont="0" applyFill="0" applyBorder="0" applyAlignment="0" applyProtection="0"/>
    <xf numFmtId="0" fontId="31" fillId="0" borderId="0"/>
    <xf numFmtId="0" fontId="31" fillId="0" borderId="0"/>
    <xf numFmtId="0" fontId="31" fillId="0" borderId="0"/>
    <xf numFmtId="0" fontId="31" fillId="0" borderId="0"/>
    <xf numFmtId="42" fontId="68" fillId="0" borderId="0" applyFont="0" applyFill="0" applyBorder="0" applyAlignment="0" applyProtection="0"/>
    <xf numFmtId="0" fontId="31" fillId="0" borderId="0"/>
    <xf numFmtId="0" fontId="31" fillId="0" borderId="0"/>
    <xf numFmtId="0" fontId="26" fillId="0" borderId="0"/>
    <xf numFmtId="0" fontId="26" fillId="0" borderId="0"/>
    <xf numFmtId="168" fontId="68" fillId="0" borderId="0" applyFont="0" applyFill="0" applyBorder="0" applyAlignment="0" applyProtection="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26" fillId="0" borderId="0"/>
    <xf numFmtId="0" fontId="31" fillId="0" borderId="0"/>
    <xf numFmtId="0" fontId="31" fillId="0" borderId="0"/>
    <xf numFmtId="0" fontId="31" fillId="0" borderId="0"/>
    <xf numFmtId="0" fontId="26" fillId="0" borderId="0"/>
    <xf numFmtId="0" fontId="26" fillId="0" borderId="0"/>
    <xf numFmtId="0" fontId="31" fillId="0" borderId="0"/>
    <xf numFmtId="0" fontId="31" fillId="0" borderId="0"/>
    <xf numFmtId="0" fontId="31" fillId="0" borderId="0"/>
    <xf numFmtId="0" fontId="31" fillId="0" borderId="0"/>
    <xf numFmtId="0" fontId="26" fillId="0" borderId="0"/>
    <xf numFmtId="0" fontId="31" fillId="0" borderId="0"/>
    <xf numFmtId="0" fontId="31" fillId="0" borderId="0"/>
    <xf numFmtId="0" fontId="31" fillId="0" borderId="0"/>
    <xf numFmtId="0" fontId="26" fillId="0" borderId="0"/>
    <xf numFmtId="0" fontId="26" fillId="0" borderId="0"/>
    <xf numFmtId="0" fontId="31" fillId="0" borderId="0"/>
    <xf numFmtId="0" fontId="26" fillId="0" borderId="0"/>
    <xf numFmtId="0" fontId="26" fillId="0" borderId="0"/>
    <xf numFmtId="0" fontId="31" fillId="0" borderId="0"/>
    <xf numFmtId="0" fontId="26" fillId="0" borderId="0"/>
    <xf numFmtId="0" fontId="31" fillId="0" borderId="0"/>
    <xf numFmtId="0" fontId="26" fillId="0" borderId="0"/>
    <xf numFmtId="0" fontId="26" fillId="0" borderId="0"/>
    <xf numFmtId="0" fontId="26" fillId="0" borderId="0"/>
    <xf numFmtId="0" fontId="21" fillId="0" borderId="0"/>
    <xf numFmtId="0" fontId="31" fillId="0" borderId="0"/>
    <xf numFmtId="0" fontId="31" fillId="0" borderId="0"/>
    <xf numFmtId="0" fontId="26" fillId="0" borderId="0"/>
    <xf numFmtId="0" fontId="26" fillId="0" borderId="0"/>
    <xf numFmtId="0" fontId="26" fillId="0" borderId="0"/>
    <xf numFmtId="0" fontId="31" fillId="0" borderId="0"/>
    <xf numFmtId="0" fontId="31" fillId="0" borderId="0"/>
    <xf numFmtId="0" fontId="26" fillId="0" borderId="0"/>
    <xf numFmtId="0" fontId="31" fillId="0" borderId="0"/>
    <xf numFmtId="0" fontId="26" fillId="0" borderId="0"/>
    <xf numFmtId="0" fontId="31" fillId="0" borderId="0"/>
    <xf numFmtId="0" fontId="26" fillId="0" borderId="0"/>
    <xf numFmtId="0" fontId="26" fillId="0" borderId="0"/>
    <xf numFmtId="0" fontId="26" fillId="0" borderId="0"/>
    <xf numFmtId="0" fontId="26" fillId="0" borderId="0"/>
    <xf numFmtId="168" fontId="68" fillId="0" borderId="0" applyFont="0" applyFill="0" applyBorder="0" applyAlignment="0" applyProtection="0"/>
    <xf numFmtId="0" fontId="68" fillId="0" borderId="0" applyNumberFormat="0" applyFont="0" applyFill="0" applyBorder="0" applyAlignment="0" applyProtection="0"/>
    <xf numFmtId="0" fontId="26" fillId="0" borderId="0"/>
    <xf numFmtId="0" fontId="31" fillId="0" borderId="0"/>
    <xf numFmtId="0" fontId="31" fillId="0" borderId="0"/>
    <xf numFmtId="0" fontId="26" fillId="0" borderId="0"/>
    <xf numFmtId="0" fontId="31" fillId="0" borderId="0"/>
    <xf numFmtId="0" fontId="31" fillId="0" borderId="0"/>
    <xf numFmtId="0" fontId="31" fillId="0" borderId="0"/>
    <xf numFmtId="0" fontId="31" fillId="0" borderId="0"/>
    <xf numFmtId="0" fontId="31" fillId="0" borderId="0"/>
    <xf numFmtId="0" fontId="26" fillId="0" borderId="0"/>
    <xf numFmtId="0" fontId="31" fillId="0" borderId="0"/>
    <xf numFmtId="0" fontId="26" fillId="0" borderId="0"/>
    <xf numFmtId="0" fontId="26" fillId="0" borderId="0"/>
    <xf numFmtId="0" fontId="26" fillId="0" borderId="0"/>
    <xf numFmtId="168" fontId="68" fillId="0" borderId="0" applyFont="0" applyFill="0" applyBorder="0" applyAlignment="0" applyProtection="0"/>
    <xf numFmtId="0" fontId="68" fillId="0" borderId="0" applyNumberFormat="0" applyFont="0" applyFill="0" applyBorder="0" applyAlignment="0" applyProtection="0"/>
    <xf numFmtId="0" fontId="31" fillId="0" borderId="0"/>
    <xf numFmtId="0" fontId="31" fillId="0" borderId="0"/>
    <xf numFmtId="0" fontId="31" fillId="0" borderId="0"/>
    <xf numFmtId="0" fontId="31" fillId="0" borderId="0"/>
    <xf numFmtId="0" fontId="26" fillId="0" borderId="0"/>
    <xf numFmtId="0" fontId="26" fillId="0" borderId="0"/>
    <xf numFmtId="0" fontId="26" fillId="0" borderId="0"/>
    <xf numFmtId="168" fontId="68" fillId="0" borderId="0" applyFont="0" applyFill="0" applyBorder="0" applyAlignment="0" applyProtection="0"/>
    <xf numFmtId="0" fontId="68" fillId="0" borderId="0" applyNumberFormat="0" applyFont="0" applyFill="0" applyBorder="0" applyAlignment="0" applyProtection="0"/>
    <xf numFmtId="0" fontId="31" fillId="0" borderId="0"/>
    <xf numFmtId="0" fontId="31" fillId="0" borderId="0"/>
    <xf numFmtId="0" fontId="31" fillId="0" borderId="0"/>
    <xf numFmtId="0" fontId="26" fillId="0" borderId="0"/>
    <xf numFmtId="0" fontId="26" fillId="0" borderId="0"/>
    <xf numFmtId="0" fontId="26" fillId="0" borderId="0"/>
    <xf numFmtId="0" fontId="26" fillId="0" borderId="0"/>
    <xf numFmtId="0" fontId="31" fillId="0" borderId="0"/>
    <xf numFmtId="0" fontId="31" fillId="0" borderId="0"/>
    <xf numFmtId="0" fontId="31" fillId="0" borderId="0"/>
    <xf numFmtId="0" fontId="26" fillId="0" borderId="0"/>
    <xf numFmtId="0" fontId="26" fillId="0" borderId="0"/>
    <xf numFmtId="0" fontId="26" fillId="0" borderId="0"/>
    <xf numFmtId="0" fontId="26" fillId="0" borderId="0"/>
    <xf numFmtId="0" fontId="21" fillId="0" borderId="0"/>
    <xf numFmtId="0" fontId="31" fillId="0" borderId="0"/>
    <xf numFmtId="0" fontId="31" fillId="0" borderId="0"/>
    <xf numFmtId="0" fontId="31" fillId="0" borderId="0"/>
    <xf numFmtId="0" fontId="31" fillId="0" borderId="0"/>
    <xf numFmtId="0" fontId="26" fillId="0" borderId="0"/>
    <xf numFmtId="0" fontId="26" fillId="0" borderId="0"/>
    <xf numFmtId="0" fontId="26" fillId="0" borderId="0"/>
    <xf numFmtId="0" fontId="26" fillId="0" borderId="0"/>
    <xf numFmtId="0" fontId="26" fillId="0" borderId="0"/>
    <xf numFmtId="0" fontId="31" fillId="0" borderId="0"/>
    <xf numFmtId="0" fontId="31" fillId="0" borderId="0"/>
    <xf numFmtId="0" fontId="31" fillId="0" borderId="0"/>
    <xf numFmtId="0" fontId="31" fillId="0" borderId="0"/>
    <xf numFmtId="0" fontId="26" fillId="0" borderId="0"/>
    <xf numFmtId="0" fontId="26" fillId="0" borderId="0"/>
    <xf numFmtId="0" fontId="31" fillId="0" borderId="0"/>
    <xf numFmtId="0" fontId="26" fillId="0" borderId="0"/>
    <xf numFmtId="0" fontId="26" fillId="0" borderId="0"/>
    <xf numFmtId="0" fontId="31" fillId="0" borderId="0"/>
    <xf numFmtId="0" fontId="31" fillId="0" borderId="0"/>
    <xf numFmtId="0" fontId="26" fillId="0" borderId="0"/>
    <xf numFmtId="0" fontId="31" fillId="0" borderId="0"/>
    <xf numFmtId="0" fontId="31" fillId="0" borderId="0"/>
    <xf numFmtId="0" fontId="31" fillId="0" borderId="0"/>
    <xf numFmtId="0" fontId="31" fillId="0" borderId="0"/>
    <xf numFmtId="0" fontId="26" fillId="0" borderId="0"/>
    <xf numFmtId="0" fontId="26" fillId="0" borderId="0"/>
    <xf numFmtId="0" fontId="31" fillId="0" borderId="0"/>
    <xf numFmtId="0" fontId="31" fillId="0" borderId="0"/>
    <xf numFmtId="0" fontId="31" fillId="0" borderId="0"/>
    <xf numFmtId="0" fontId="31" fillId="0" borderId="0"/>
    <xf numFmtId="0" fontId="68" fillId="0" borderId="0" applyNumberFormat="0" applyFont="0" applyFill="0" applyBorder="0" applyAlignment="0" applyProtection="0"/>
    <xf numFmtId="0" fontId="31" fillId="0" borderId="0"/>
    <xf numFmtId="0" fontId="31" fillId="0" borderId="0"/>
    <xf numFmtId="0" fontId="31" fillId="0" borderId="0"/>
    <xf numFmtId="0" fontId="31" fillId="0" borderId="0"/>
    <xf numFmtId="0" fontId="31" fillId="0" borderId="0"/>
    <xf numFmtId="0" fontId="26" fillId="0" borderId="0"/>
    <xf numFmtId="0" fontId="26" fillId="0" borderId="0"/>
    <xf numFmtId="0" fontId="26" fillId="0" borderId="0"/>
    <xf numFmtId="0" fontId="26" fillId="0" borderId="0"/>
    <xf numFmtId="0" fontId="31" fillId="0" borderId="0"/>
    <xf numFmtId="0" fontId="31" fillId="0" borderId="0"/>
    <xf numFmtId="0" fontId="31" fillId="0" borderId="0"/>
    <xf numFmtId="43" fontId="21" fillId="0" borderId="0" applyFont="0" applyFill="0" applyBorder="0" applyAlignment="0" applyProtection="0"/>
    <xf numFmtId="42" fontId="26" fillId="0" borderId="0" applyFont="0" applyFill="0" applyBorder="0" applyAlignment="0" applyProtection="0"/>
    <xf numFmtId="0" fontId="31" fillId="0" borderId="0"/>
    <xf numFmtId="0" fontId="31" fillId="0" borderId="0"/>
    <xf numFmtId="0" fontId="31" fillId="0" borderId="0"/>
    <xf numFmtId="0" fontId="68" fillId="0" borderId="0" applyNumberFormat="0" applyFont="0" applyFill="0" applyBorder="0" applyAlignment="0" applyProtection="0"/>
    <xf numFmtId="0" fontId="31" fillId="0" borderId="0"/>
    <xf numFmtId="0" fontId="31" fillId="0" borderId="0"/>
    <xf numFmtId="43" fontId="141" fillId="0" borderId="0" applyFont="0" applyFill="0" applyBorder="0" applyAlignment="0" applyProtection="0"/>
    <xf numFmtId="0" fontId="26" fillId="0" borderId="0"/>
    <xf numFmtId="0" fontId="26" fillId="0" borderId="0"/>
    <xf numFmtId="0" fontId="26" fillId="0" borderId="0"/>
    <xf numFmtId="0" fontId="26" fillId="0" borderId="0"/>
    <xf numFmtId="0" fontId="72" fillId="127" borderId="0" applyNumberFormat="0" applyBorder="0" applyAlignment="0" applyProtection="0"/>
    <xf numFmtId="168" fontId="68" fillId="0" borderId="0" applyFont="0" applyFill="0" applyBorder="0" applyAlignment="0" applyProtection="0"/>
    <xf numFmtId="0" fontId="72" fillId="83" borderId="0" applyNumberFormat="0" applyBorder="0" applyAlignment="0" applyProtection="0"/>
    <xf numFmtId="168" fontId="68" fillId="0" borderId="0" applyFont="0" applyFill="0" applyBorder="0" applyAlignment="0" applyProtection="0"/>
    <xf numFmtId="0" fontId="72" fillId="51" borderId="0" applyNumberFormat="0" applyBorder="0" applyAlignment="0" applyProtection="0"/>
    <xf numFmtId="0" fontId="26" fillId="0" borderId="0"/>
    <xf numFmtId="168" fontId="68" fillId="0" borderId="0" applyFont="0" applyFill="0" applyBorder="0" applyAlignment="0" applyProtection="0"/>
    <xf numFmtId="0" fontId="31" fillId="0" borderId="0"/>
    <xf numFmtId="0" fontId="26" fillId="0" borderId="0"/>
    <xf numFmtId="0" fontId="26" fillId="0" borderId="0"/>
    <xf numFmtId="0" fontId="31" fillId="0" borderId="0"/>
    <xf numFmtId="0" fontId="26" fillId="0" borderId="0"/>
    <xf numFmtId="0" fontId="31" fillId="0" borderId="0"/>
    <xf numFmtId="0" fontId="26" fillId="0" borderId="0"/>
    <xf numFmtId="0" fontId="26" fillId="0" borderId="0"/>
    <xf numFmtId="0" fontId="72" fillId="51" borderId="0" applyNumberFormat="0" applyBorder="0" applyAlignment="0" applyProtection="0"/>
    <xf numFmtId="168" fontId="68" fillId="0" borderId="0" applyFont="0" applyFill="0" applyBorder="0" applyAlignment="0" applyProtection="0"/>
    <xf numFmtId="0" fontId="72" fillId="51" borderId="0" applyNumberFormat="0" applyBorder="0" applyAlignment="0" applyProtection="0"/>
    <xf numFmtId="168" fontId="68" fillId="0" borderId="0" applyFont="0" applyFill="0" applyBorder="0" applyAlignment="0" applyProtection="0"/>
    <xf numFmtId="0" fontId="26" fillId="0" borderId="0"/>
    <xf numFmtId="168" fontId="68" fillId="0" borderId="0" applyFont="0" applyFill="0" applyBorder="0" applyAlignment="0" applyProtection="0"/>
    <xf numFmtId="0" fontId="26" fillId="0" borderId="0"/>
    <xf numFmtId="0" fontId="26" fillId="0" borderId="0"/>
    <xf numFmtId="0" fontId="31" fillId="0" borderId="0"/>
    <xf numFmtId="0" fontId="26" fillId="0" borderId="0"/>
    <xf numFmtId="0" fontId="31" fillId="0" borderId="0"/>
    <xf numFmtId="0" fontId="136" fillId="83" borderId="0" applyNumberFormat="0" applyBorder="0" applyAlignment="0" applyProtection="0"/>
    <xf numFmtId="168" fontId="68" fillId="0" borderId="0" applyFont="0" applyFill="0" applyBorder="0" applyAlignment="0" applyProtection="0"/>
    <xf numFmtId="0" fontId="31" fillId="0" borderId="0"/>
    <xf numFmtId="168" fontId="68" fillId="0" borderId="0" applyFont="0" applyFill="0" applyBorder="0" applyAlignment="0" applyProtection="0"/>
    <xf numFmtId="0" fontId="31" fillId="0" borderId="0"/>
    <xf numFmtId="0" fontId="31" fillId="0" borderId="0"/>
    <xf numFmtId="0" fontId="26" fillId="0" borderId="0"/>
    <xf numFmtId="0" fontId="31" fillId="0" borderId="0"/>
    <xf numFmtId="168" fontId="68" fillId="0" borderId="0" applyFont="0" applyFill="0" applyBorder="0" applyAlignment="0" applyProtection="0"/>
    <xf numFmtId="0" fontId="26" fillId="0" borderId="0"/>
    <xf numFmtId="0" fontId="26" fillId="0" borderId="0"/>
    <xf numFmtId="0" fontId="26" fillId="0" borderId="0"/>
    <xf numFmtId="0" fontId="26" fillId="0" borderId="0"/>
    <xf numFmtId="0" fontId="31" fillId="0" borderId="0"/>
    <xf numFmtId="0" fontId="26" fillId="0" borderId="0"/>
    <xf numFmtId="0" fontId="26" fillId="0" borderId="0"/>
    <xf numFmtId="168" fontId="68" fillId="0" borderId="0" applyFont="0" applyFill="0" applyBorder="0" applyAlignment="0" applyProtection="0"/>
    <xf numFmtId="0" fontId="31" fillId="0" borderId="0"/>
    <xf numFmtId="0" fontId="26" fillId="0" borderId="0"/>
    <xf numFmtId="0" fontId="26" fillId="0" borderId="0"/>
    <xf numFmtId="0" fontId="26" fillId="0" borderId="0"/>
    <xf numFmtId="0" fontId="26" fillId="0" borderId="0"/>
    <xf numFmtId="0" fontId="31" fillId="0" borderId="0"/>
    <xf numFmtId="0" fontId="31" fillId="0" borderId="0"/>
    <xf numFmtId="168" fontId="68" fillId="0" borderId="0" applyFont="0" applyFill="0" applyBorder="0" applyAlignment="0" applyProtection="0"/>
    <xf numFmtId="0" fontId="31" fillId="0" borderId="0"/>
    <xf numFmtId="0" fontId="26" fillId="0" borderId="0"/>
    <xf numFmtId="0" fontId="26" fillId="0" borderId="0"/>
    <xf numFmtId="0" fontId="26" fillId="0" borderId="0"/>
    <xf numFmtId="0" fontId="26" fillId="0" borderId="0"/>
    <xf numFmtId="0" fontId="31" fillId="0" borderId="0"/>
    <xf numFmtId="0" fontId="31" fillId="0" borderId="0"/>
    <xf numFmtId="0" fontId="68" fillId="0" borderId="0" applyNumberFormat="0" applyFont="0" applyFill="0" applyBorder="0" applyAlignment="0" applyProtection="0"/>
    <xf numFmtId="0" fontId="26" fillId="0" borderId="0"/>
    <xf numFmtId="0" fontId="31" fillId="0" borderId="0"/>
    <xf numFmtId="0" fontId="31" fillId="0" borderId="0"/>
    <xf numFmtId="0" fontId="68" fillId="0" borderId="0" applyNumberFormat="0" applyFont="0" applyFill="0" applyBorder="0" applyAlignment="0" applyProtection="0"/>
    <xf numFmtId="0" fontId="26" fillId="0" borderId="0"/>
    <xf numFmtId="0" fontId="26" fillId="0" borderId="0"/>
    <xf numFmtId="0" fontId="26" fillId="0" borderId="0"/>
    <xf numFmtId="0" fontId="68" fillId="0" borderId="0" applyNumberFormat="0" applyFont="0" applyFill="0" applyBorder="0" applyAlignment="0" applyProtection="0"/>
    <xf numFmtId="0" fontId="26" fillId="0" borderId="0"/>
    <xf numFmtId="0" fontId="26" fillId="0" borderId="0"/>
    <xf numFmtId="0" fontId="26" fillId="0" borderId="0"/>
    <xf numFmtId="0" fontId="26" fillId="0" borderId="0"/>
    <xf numFmtId="0" fontId="68" fillId="0" borderId="0" applyNumberFormat="0" applyFont="0" applyFill="0" applyBorder="0" applyAlignment="0" applyProtection="0"/>
    <xf numFmtId="0" fontId="26" fillId="0" borderId="0"/>
    <xf numFmtId="0" fontId="31" fillId="0" borderId="0"/>
    <xf numFmtId="0" fontId="31" fillId="0" borderId="0"/>
    <xf numFmtId="0" fontId="26" fillId="0" borderId="0"/>
    <xf numFmtId="0" fontId="26" fillId="0" borderId="0"/>
    <xf numFmtId="0" fontId="26" fillId="0" borderId="0"/>
    <xf numFmtId="0" fontId="26" fillId="0" borderId="0"/>
    <xf numFmtId="0" fontId="26" fillId="0" borderId="0"/>
    <xf numFmtId="0" fontId="31" fillId="0" borderId="0"/>
    <xf numFmtId="0" fontId="31" fillId="0" borderId="0"/>
    <xf numFmtId="0" fontId="26" fillId="0" borderId="0"/>
    <xf numFmtId="0" fontId="26" fillId="0" borderId="0"/>
    <xf numFmtId="184" fontId="72" fillId="51" borderId="0" applyNumberFormat="0" applyBorder="0" applyAlignment="0" applyProtection="0"/>
    <xf numFmtId="168" fontId="68" fillId="0" borderId="0" applyFont="0" applyFill="0" applyBorder="0" applyAlignment="0" applyProtection="0"/>
    <xf numFmtId="168" fontId="68" fillId="0" borderId="0" applyFont="0" applyFill="0" applyBorder="0" applyAlignment="0" applyProtection="0"/>
    <xf numFmtId="0" fontId="31" fillId="0" borderId="0"/>
    <xf numFmtId="168" fontId="68" fillId="0" borderId="0" applyFont="0" applyFill="0" applyBorder="0" applyAlignment="0" applyProtection="0"/>
    <xf numFmtId="0" fontId="26" fillId="0" borderId="0"/>
    <xf numFmtId="168" fontId="68" fillId="0" borderId="0" applyFont="0" applyFill="0" applyBorder="0" applyAlignment="0" applyProtection="0"/>
    <xf numFmtId="0" fontId="26" fillId="99" borderId="0"/>
    <xf numFmtId="0" fontId="72" fillId="51" borderId="0" applyNumberFormat="0" applyBorder="0" applyAlignment="0" applyProtection="0"/>
    <xf numFmtId="168" fontId="68" fillId="0" borderId="0" applyFont="0" applyFill="0" applyBorder="0" applyAlignment="0" applyProtection="0"/>
    <xf numFmtId="180" fontId="26" fillId="99" borderId="0"/>
    <xf numFmtId="0" fontId="31" fillId="0" borderId="0"/>
    <xf numFmtId="168" fontId="68" fillId="0" borderId="0" applyFont="0" applyFill="0" applyBorder="0" applyAlignment="0" applyProtection="0"/>
    <xf numFmtId="0" fontId="31" fillId="0" borderId="0"/>
    <xf numFmtId="184" fontId="26" fillId="99" borderId="0"/>
    <xf numFmtId="0" fontId="26" fillId="0" borderId="0"/>
    <xf numFmtId="168" fontId="68" fillId="0" borderId="0" applyFont="0" applyFill="0" applyBorder="0" applyAlignment="0" applyProtection="0"/>
    <xf numFmtId="0" fontId="31" fillId="0" borderId="0"/>
    <xf numFmtId="168" fontId="68" fillId="0" borderId="0" applyFont="0" applyFill="0" applyBorder="0" applyAlignment="0" applyProtection="0"/>
    <xf numFmtId="0" fontId="26" fillId="0" borderId="0"/>
    <xf numFmtId="0" fontId="26" fillId="0" borderId="0"/>
    <xf numFmtId="168" fontId="68" fillId="0" borderId="0" applyFont="0" applyFill="0" applyBorder="0" applyAlignment="0" applyProtection="0"/>
    <xf numFmtId="0" fontId="26" fillId="0" borderId="0"/>
    <xf numFmtId="0" fontId="26" fillId="0" borderId="0"/>
    <xf numFmtId="0" fontId="72" fillId="127" borderId="0" applyNumberFormat="0" applyBorder="0" applyAlignment="0" applyProtection="0"/>
    <xf numFmtId="0" fontId="31" fillId="0" borderId="0"/>
    <xf numFmtId="0" fontId="26" fillId="0" borderId="0"/>
    <xf numFmtId="0" fontId="31" fillId="0" borderId="0"/>
    <xf numFmtId="0" fontId="31" fillId="0" borderId="0"/>
    <xf numFmtId="0" fontId="26" fillId="0" borderId="0"/>
    <xf numFmtId="0" fontId="26" fillId="0" borderId="0"/>
    <xf numFmtId="0" fontId="26" fillId="0" borderId="0"/>
    <xf numFmtId="0" fontId="26" fillId="0" borderId="0"/>
    <xf numFmtId="0" fontId="26" fillId="0" borderId="0"/>
    <xf numFmtId="0" fontId="31" fillId="0" borderId="0"/>
    <xf numFmtId="0" fontId="31" fillId="0" borderId="0"/>
    <xf numFmtId="43" fontId="21" fillId="0" borderId="0" applyFont="0" applyFill="0" applyBorder="0" applyAlignment="0" applyProtection="0"/>
    <xf numFmtId="0" fontId="31" fillId="0" borderId="0"/>
    <xf numFmtId="0" fontId="31" fillId="0" borderId="0"/>
    <xf numFmtId="0" fontId="26" fillId="0" borderId="0"/>
    <xf numFmtId="0" fontId="26" fillId="0" borderId="0"/>
    <xf numFmtId="43" fontId="21" fillId="0" borderId="0" applyFont="0" applyFill="0" applyBorder="0" applyAlignment="0" applyProtection="0"/>
    <xf numFmtId="0" fontId="31" fillId="0" borderId="0"/>
    <xf numFmtId="0" fontId="31" fillId="0" borderId="0"/>
    <xf numFmtId="0" fontId="31" fillId="0" borderId="0"/>
    <xf numFmtId="0" fontId="31" fillId="0" borderId="0"/>
    <xf numFmtId="0" fontId="26" fillId="0" borderId="0"/>
    <xf numFmtId="0" fontId="26" fillId="0" borderId="0"/>
    <xf numFmtId="0" fontId="31" fillId="0" borderId="0"/>
    <xf numFmtId="0" fontId="26" fillId="0" borderId="0"/>
    <xf numFmtId="0" fontId="26" fillId="0" borderId="0"/>
    <xf numFmtId="43" fontId="26" fillId="0" borderId="0" applyFont="0" applyFill="0" applyBorder="0" applyAlignment="0" applyProtection="0"/>
    <xf numFmtId="43" fontId="21" fillId="0" borderId="0" applyFont="0" applyFill="0" applyBorder="0" applyAlignment="0" applyProtection="0"/>
    <xf numFmtId="0" fontId="31" fillId="0" borderId="0"/>
    <xf numFmtId="0" fontId="31" fillId="0" borderId="0"/>
    <xf numFmtId="168" fontId="26" fillId="0" borderId="0" applyFont="0" applyFill="0" applyBorder="0" applyAlignment="0" applyProtection="0"/>
    <xf numFmtId="0" fontId="26" fillId="0" borderId="0"/>
    <xf numFmtId="0" fontId="31" fillId="0" borderId="0"/>
    <xf numFmtId="0" fontId="21" fillId="0" borderId="0"/>
    <xf numFmtId="43" fontId="26" fillId="0" borderId="0" applyFont="0" applyFill="0" applyBorder="0" applyAlignment="0" applyProtection="0"/>
    <xf numFmtId="0" fontId="26" fillId="0" borderId="0"/>
    <xf numFmtId="0" fontId="26" fillId="0" borderId="0"/>
    <xf numFmtId="0" fontId="26" fillId="0" borderId="0"/>
    <xf numFmtId="0" fontId="26" fillId="0" borderId="0"/>
    <xf numFmtId="0" fontId="26" fillId="0" borderId="0"/>
    <xf numFmtId="0" fontId="31" fillId="0" borderId="0"/>
    <xf numFmtId="0" fontId="31" fillId="0" borderId="0"/>
    <xf numFmtId="0" fontId="26" fillId="0" borderId="0"/>
    <xf numFmtId="0" fontId="26" fillId="0" borderId="0"/>
    <xf numFmtId="0" fontId="31" fillId="0" borderId="0"/>
    <xf numFmtId="0" fontId="31" fillId="0" borderId="0"/>
    <xf numFmtId="0" fontId="31" fillId="0" borderId="0"/>
    <xf numFmtId="0" fontId="31" fillId="0" borderId="0"/>
    <xf numFmtId="168" fontId="68" fillId="0" borderId="0" applyFont="0" applyFill="0" applyBorder="0" applyAlignment="0" applyProtection="0"/>
    <xf numFmtId="0" fontId="31" fillId="0" borderId="0"/>
    <xf numFmtId="0" fontId="31" fillId="0" borderId="0"/>
    <xf numFmtId="0" fontId="31" fillId="0" borderId="0"/>
    <xf numFmtId="0" fontId="26" fillId="0" borderId="0"/>
    <xf numFmtId="0" fontId="31" fillId="0" borderId="0"/>
    <xf numFmtId="0" fontId="31" fillId="0" borderId="0"/>
    <xf numFmtId="0" fontId="31" fillId="0" borderId="0"/>
    <xf numFmtId="0" fontId="31" fillId="0" borderId="0"/>
    <xf numFmtId="0" fontId="26" fillId="0" borderId="0"/>
    <xf numFmtId="0" fontId="26" fillId="0" borderId="0"/>
    <xf numFmtId="0" fontId="26" fillId="0" borderId="0"/>
    <xf numFmtId="0" fontId="31" fillId="0" borderId="0"/>
    <xf numFmtId="0" fontId="31" fillId="0" borderId="0"/>
    <xf numFmtId="0" fontId="31" fillId="0" borderId="0"/>
    <xf numFmtId="0" fontId="31" fillId="0" borderId="0"/>
    <xf numFmtId="0" fontId="31" fillId="0" borderId="0"/>
    <xf numFmtId="0" fontId="26" fillId="0" borderId="0"/>
    <xf numFmtId="0" fontId="26" fillId="0" borderId="0"/>
    <xf numFmtId="0" fontId="26" fillId="0" borderId="0"/>
    <xf numFmtId="0" fontId="31" fillId="0" borderId="0"/>
    <xf numFmtId="0" fontId="21" fillId="0" borderId="0"/>
    <xf numFmtId="0" fontId="26" fillId="0" borderId="0"/>
    <xf numFmtId="0" fontId="26" fillId="0" borderId="0"/>
    <xf numFmtId="0" fontId="26" fillId="0" borderId="0"/>
    <xf numFmtId="0" fontId="26" fillId="0" borderId="0"/>
    <xf numFmtId="0" fontId="31" fillId="0" borderId="0"/>
    <xf numFmtId="0" fontId="31" fillId="0" borderId="0"/>
    <xf numFmtId="0" fontId="26" fillId="0" borderId="0"/>
    <xf numFmtId="195" fontId="21" fillId="0" borderId="0" applyFont="0" applyFill="0" applyBorder="0" applyAlignment="0" applyProtection="0"/>
    <xf numFmtId="0" fontId="31" fillId="0" borderId="0"/>
    <xf numFmtId="0" fontId="26" fillId="0" borderId="0"/>
    <xf numFmtId="0" fontId="31" fillId="0" borderId="0"/>
    <xf numFmtId="0" fontId="135" fillId="0" borderId="0"/>
    <xf numFmtId="0" fontId="26" fillId="0" borderId="0"/>
    <xf numFmtId="165" fontId="21" fillId="0" borderId="0" applyFont="0" applyFill="0" applyBorder="0" applyAlignment="0" applyProtection="0"/>
    <xf numFmtId="0" fontId="26" fillId="0" borderId="0"/>
    <xf numFmtId="0" fontId="26" fillId="0" borderId="0"/>
    <xf numFmtId="0" fontId="26" fillId="0" borderId="0"/>
    <xf numFmtId="0" fontId="26" fillId="0" borderId="0"/>
    <xf numFmtId="0" fontId="31" fillId="0" borderId="0"/>
    <xf numFmtId="168" fontId="68" fillId="0" borderId="0" applyFont="0" applyFill="0" applyBorder="0" applyAlignment="0" applyProtection="0"/>
    <xf numFmtId="0" fontId="31" fillId="0" borderId="0"/>
    <xf numFmtId="0" fontId="31" fillId="0" borderId="0"/>
    <xf numFmtId="0" fontId="26" fillId="0" borderId="0"/>
    <xf numFmtId="0" fontId="26" fillId="0" borderId="0"/>
    <xf numFmtId="0" fontId="31" fillId="0" borderId="0"/>
    <xf numFmtId="0" fontId="21" fillId="0" borderId="0"/>
    <xf numFmtId="0" fontId="26" fillId="0" borderId="0"/>
    <xf numFmtId="0" fontId="26" fillId="0" borderId="0"/>
    <xf numFmtId="0" fontId="31" fillId="0" borderId="0"/>
    <xf numFmtId="0" fontId="31" fillId="0" borderId="0"/>
    <xf numFmtId="0" fontId="31" fillId="0" borderId="0"/>
    <xf numFmtId="0" fontId="26" fillId="0" borderId="0"/>
    <xf numFmtId="43" fontId="26" fillId="0" borderId="0" applyFont="0" applyFill="0" applyBorder="0" applyAlignment="0" applyProtection="0"/>
    <xf numFmtId="0" fontId="31" fillId="0" borderId="0"/>
    <xf numFmtId="0" fontId="26" fillId="0" borderId="0"/>
    <xf numFmtId="0" fontId="31" fillId="0" borderId="0"/>
    <xf numFmtId="0" fontId="26" fillId="0" borderId="0"/>
    <xf numFmtId="0" fontId="31" fillId="0" borderId="0"/>
    <xf numFmtId="0" fontId="21" fillId="0" borderId="0"/>
    <xf numFmtId="0" fontId="26" fillId="0" borderId="0"/>
    <xf numFmtId="0" fontId="31" fillId="0" borderId="0"/>
    <xf numFmtId="0" fontId="31" fillId="0" borderId="0"/>
    <xf numFmtId="0" fontId="26" fillId="0" borderId="0"/>
    <xf numFmtId="0" fontId="31" fillId="0" borderId="0"/>
    <xf numFmtId="0" fontId="26" fillId="0" borderId="0"/>
    <xf numFmtId="0" fontId="31" fillId="0" borderId="0"/>
    <xf numFmtId="0" fontId="31" fillId="0" borderId="0"/>
    <xf numFmtId="0" fontId="26" fillId="0" borderId="0"/>
    <xf numFmtId="0" fontId="26" fillId="0" borderId="0"/>
    <xf numFmtId="0" fontId="26" fillId="0" borderId="0"/>
    <xf numFmtId="0" fontId="31" fillId="0" borderId="0"/>
    <xf numFmtId="0" fontId="31" fillId="0" borderId="0"/>
    <xf numFmtId="0" fontId="21" fillId="0" borderId="0"/>
    <xf numFmtId="0" fontId="26" fillId="0" borderId="0"/>
    <xf numFmtId="0" fontId="31" fillId="0" borderId="0"/>
    <xf numFmtId="0" fontId="31" fillId="0" borderId="0"/>
    <xf numFmtId="0" fontId="31" fillId="0" borderId="0"/>
    <xf numFmtId="0" fontId="21" fillId="0" borderId="0"/>
    <xf numFmtId="0" fontId="26" fillId="0" borderId="0"/>
    <xf numFmtId="0" fontId="31" fillId="0" borderId="0"/>
    <xf numFmtId="0" fontId="26" fillId="0" borderId="0"/>
    <xf numFmtId="0" fontId="31" fillId="0" borderId="0"/>
    <xf numFmtId="0" fontId="26" fillId="0" borderId="0"/>
    <xf numFmtId="0" fontId="31" fillId="0" borderId="0"/>
    <xf numFmtId="0" fontId="26" fillId="0" borderId="0"/>
    <xf numFmtId="0" fontId="21" fillId="0" borderId="0"/>
    <xf numFmtId="0" fontId="26" fillId="0" borderId="0"/>
    <xf numFmtId="0" fontId="31" fillId="0" borderId="0"/>
    <xf numFmtId="0" fontId="26" fillId="0" borderId="0"/>
    <xf numFmtId="0" fontId="31" fillId="0" borderId="0"/>
    <xf numFmtId="0" fontId="31" fillId="0" borderId="0"/>
    <xf numFmtId="0" fontId="26" fillId="0" borderId="0"/>
    <xf numFmtId="168" fontId="68" fillId="0" borderId="0" applyFont="0" applyFill="0" applyBorder="0" applyAlignment="0" applyProtection="0"/>
    <xf numFmtId="0" fontId="31" fillId="0" borderId="0"/>
    <xf numFmtId="0" fontId="26" fillId="0" borderId="0"/>
    <xf numFmtId="0" fontId="31" fillId="0" borderId="0"/>
    <xf numFmtId="0" fontId="26" fillId="0" borderId="0"/>
    <xf numFmtId="0" fontId="31" fillId="0" borderId="0"/>
    <xf numFmtId="0" fontId="31" fillId="0" borderId="0"/>
    <xf numFmtId="0" fontId="31" fillId="0" borderId="0"/>
    <xf numFmtId="0" fontId="31" fillId="0" borderId="0"/>
    <xf numFmtId="0" fontId="31" fillId="0" borderId="0"/>
    <xf numFmtId="0" fontId="26" fillId="0" borderId="0"/>
    <xf numFmtId="0" fontId="26" fillId="0" borderId="0"/>
    <xf numFmtId="0" fontId="26" fillId="0" borderId="0"/>
    <xf numFmtId="0" fontId="26" fillId="0" borderId="0"/>
    <xf numFmtId="0" fontId="31" fillId="0" borderId="0"/>
    <xf numFmtId="0" fontId="31" fillId="0" borderId="0"/>
    <xf numFmtId="0" fontId="26" fillId="0" borderId="0"/>
    <xf numFmtId="0" fontId="26" fillId="0" borderId="0"/>
    <xf numFmtId="0" fontId="26" fillId="0" borderId="0"/>
    <xf numFmtId="0" fontId="26" fillId="0" borderId="0"/>
    <xf numFmtId="0" fontId="31" fillId="0" borderId="0"/>
    <xf numFmtId="0" fontId="31" fillId="0" borderId="0"/>
    <xf numFmtId="0" fontId="26" fillId="0" borderId="0"/>
    <xf numFmtId="0" fontId="26" fillId="0" borderId="0"/>
    <xf numFmtId="0" fontId="31" fillId="0" borderId="0"/>
    <xf numFmtId="0" fontId="31" fillId="0" borderId="0"/>
    <xf numFmtId="0" fontId="31" fillId="0" borderId="0"/>
    <xf numFmtId="0" fontId="31" fillId="0" borderId="0"/>
    <xf numFmtId="0" fontId="26" fillId="0" borderId="0"/>
    <xf numFmtId="0" fontId="26" fillId="0" borderId="0"/>
    <xf numFmtId="168" fontId="68" fillId="0" borderId="0" applyFont="0" applyFill="0" applyBorder="0" applyAlignment="0" applyProtection="0"/>
    <xf numFmtId="0" fontId="31" fillId="0" borderId="0"/>
    <xf numFmtId="0" fontId="31" fillId="0" borderId="0"/>
    <xf numFmtId="0" fontId="31" fillId="0" borderId="0"/>
    <xf numFmtId="0" fontId="31" fillId="0" borderId="0"/>
    <xf numFmtId="0" fontId="31" fillId="0" borderId="0"/>
    <xf numFmtId="0" fontId="26" fillId="0" borderId="0"/>
    <xf numFmtId="0" fontId="31" fillId="0" borderId="0"/>
    <xf numFmtId="0" fontId="31" fillId="0" borderId="0"/>
    <xf numFmtId="0" fontId="21" fillId="0" borderId="0"/>
    <xf numFmtId="184" fontId="234" fillId="63" borderId="16" applyNumberFormat="0" applyFont="0" applyBorder="0" applyAlignment="0" applyProtection="0">
      <protection hidden="1"/>
    </xf>
    <xf numFmtId="0" fontId="26" fillId="0" borderId="0"/>
    <xf numFmtId="0" fontId="31" fillId="0" borderId="0"/>
    <xf numFmtId="0" fontId="26" fillId="0" borderId="0"/>
    <xf numFmtId="0" fontId="31" fillId="0" borderId="0"/>
    <xf numFmtId="0" fontId="26" fillId="0" borderId="0"/>
    <xf numFmtId="0" fontId="26" fillId="0" borderId="0"/>
    <xf numFmtId="0" fontId="31" fillId="0" borderId="0"/>
    <xf numFmtId="0" fontId="31" fillId="0" borderId="0"/>
    <xf numFmtId="0" fontId="26" fillId="0" borderId="0"/>
    <xf numFmtId="0" fontId="26" fillId="0" borderId="0"/>
    <xf numFmtId="0" fontId="31" fillId="0" borderId="0"/>
    <xf numFmtId="0" fontId="26" fillId="0" borderId="0"/>
    <xf numFmtId="0" fontId="26" fillId="0" borderId="0"/>
    <xf numFmtId="0" fontId="26" fillId="0" borderId="0"/>
    <xf numFmtId="0" fontId="31" fillId="0" borderId="0"/>
    <xf numFmtId="0" fontId="23" fillId="0" borderId="0" applyNumberFormat="0" applyFill="0" applyBorder="0" applyAlignment="0" applyProtection="0"/>
    <xf numFmtId="0" fontId="26" fillId="0" borderId="0"/>
    <xf numFmtId="0" fontId="26" fillId="0" borderId="0"/>
    <xf numFmtId="0" fontId="31" fillId="0" borderId="0"/>
    <xf numFmtId="43" fontId="141" fillId="0" borderId="0" applyFont="0" applyFill="0" applyBorder="0" applyAlignment="0" applyProtection="0"/>
    <xf numFmtId="0" fontId="26" fillId="0" borderId="0"/>
    <xf numFmtId="0" fontId="31" fillId="0" borderId="0"/>
    <xf numFmtId="0" fontId="31" fillId="0" borderId="0"/>
    <xf numFmtId="0" fontId="26" fillId="0" borderId="0"/>
    <xf numFmtId="0" fontId="26" fillId="0" borderId="0"/>
    <xf numFmtId="168" fontId="68" fillId="0" borderId="0" applyFont="0" applyFill="0" applyBorder="0" applyAlignment="0" applyProtection="0"/>
    <xf numFmtId="0" fontId="31" fillId="0" borderId="0"/>
    <xf numFmtId="0" fontId="31" fillId="0" borderId="0"/>
    <xf numFmtId="0" fontId="31" fillId="0" borderId="0"/>
    <xf numFmtId="0" fontId="31" fillId="0" borderId="0"/>
    <xf numFmtId="14" fontId="26" fillId="0" borderId="0" applyProtection="0">
      <alignment vertical="center"/>
    </xf>
    <xf numFmtId="0" fontId="26" fillId="0" borderId="0"/>
    <xf numFmtId="0" fontId="31" fillId="0" borderId="0"/>
    <xf numFmtId="0" fontId="31" fillId="0" borderId="0"/>
    <xf numFmtId="0" fontId="31" fillId="0" borderId="0"/>
    <xf numFmtId="0" fontId="26" fillId="0" borderId="0"/>
    <xf numFmtId="0" fontId="31" fillId="0" borderId="0"/>
    <xf numFmtId="0" fontId="23" fillId="0" borderId="0" applyNumberFormat="0" applyFill="0" applyBorder="0" applyAlignment="0" applyProtection="0"/>
    <xf numFmtId="0" fontId="26" fillId="0" borderId="0"/>
    <xf numFmtId="0" fontId="26" fillId="0" borderId="0"/>
    <xf numFmtId="0" fontId="31" fillId="0" borderId="0"/>
    <xf numFmtId="0" fontId="31" fillId="0" borderId="0"/>
    <xf numFmtId="0" fontId="26" fillId="0" borderId="0"/>
    <xf numFmtId="0" fontId="31" fillId="0" borderId="0"/>
    <xf numFmtId="0" fontId="26" fillId="0" borderId="0"/>
    <xf numFmtId="0" fontId="31" fillId="0" borderId="0"/>
    <xf numFmtId="0" fontId="21" fillId="0" borderId="0"/>
    <xf numFmtId="0" fontId="26" fillId="0" borderId="0"/>
    <xf numFmtId="0" fontId="26" fillId="0" borderId="0"/>
    <xf numFmtId="0" fontId="31" fillId="0" borderId="0"/>
    <xf numFmtId="0" fontId="26" fillId="0" borderId="0"/>
    <xf numFmtId="0" fontId="26" fillId="0" borderId="0"/>
    <xf numFmtId="0" fontId="31" fillId="0" borderId="0"/>
    <xf numFmtId="0" fontId="31" fillId="0" borderId="0"/>
    <xf numFmtId="0" fontId="31" fillId="0" borderId="0"/>
    <xf numFmtId="0" fontId="31" fillId="0" borderId="0"/>
    <xf numFmtId="0" fontId="31" fillId="0" borderId="0"/>
    <xf numFmtId="0" fontId="26" fillId="0" borderId="0"/>
    <xf numFmtId="0" fontId="31" fillId="0" borderId="0"/>
    <xf numFmtId="0" fontId="26" fillId="0" borderId="0"/>
    <xf numFmtId="0" fontId="31" fillId="0" borderId="0"/>
    <xf numFmtId="0" fontId="31" fillId="0" borderId="0"/>
    <xf numFmtId="0" fontId="26" fillId="0" borderId="0"/>
    <xf numFmtId="0" fontId="26" fillId="0" borderId="0"/>
    <xf numFmtId="0" fontId="31" fillId="0" borderId="0"/>
    <xf numFmtId="0" fontId="26" fillId="0" borderId="0"/>
    <xf numFmtId="0" fontId="26" fillId="0" borderId="0"/>
    <xf numFmtId="0" fontId="31" fillId="0" borderId="0"/>
    <xf numFmtId="0" fontId="31" fillId="0" borderId="0"/>
    <xf numFmtId="0" fontId="26" fillId="0" borderId="0"/>
    <xf numFmtId="0" fontId="26" fillId="0" borderId="0"/>
    <xf numFmtId="0" fontId="31" fillId="0" borderId="0"/>
    <xf numFmtId="0" fontId="31" fillId="0" borderId="0"/>
    <xf numFmtId="0" fontId="26" fillId="0" borderId="0"/>
    <xf numFmtId="0" fontId="26" fillId="0" borderId="0"/>
    <xf numFmtId="0" fontId="26" fillId="0" borderId="0"/>
    <xf numFmtId="0" fontId="26" fillId="0" borderId="0"/>
    <xf numFmtId="0" fontId="26" fillId="0" borderId="0"/>
    <xf numFmtId="0" fontId="31" fillId="0" borderId="0"/>
    <xf numFmtId="0" fontId="26" fillId="0" borderId="0"/>
    <xf numFmtId="0" fontId="31" fillId="0" borderId="0"/>
    <xf numFmtId="0" fontId="26" fillId="0" borderId="0"/>
    <xf numFmtId="168" fontId="26" fillId="0" borderId="0" applyFont="0" applyFill="0" applyBorder="0" applyAlignment="0" applyProtection="0"/>
    <xf numFmtId="0" fontId="26" fillId="0" borderId="0"/>
    <xf numFmtId="0" fontId="26" fillId="0" borderId="0"/>
    <xf numFmtId="0" fontId="26" fillId="0" borderId="0"/>
    <xf numFmtId="0" fontId="31" fillId="0" borderId="0"/>
    <xf numFmtId="0" fontId="31" fillId="0" borderId="0"/>
    <xf numFmtId="0" fontId="31" fillId="0" borderId="0"/>
    <xf numFmtId="0" fontId="31" fillId="0" borderId="0"/>
    <xf numFmtId="168" fontId="68" fillId="0" borderId="0" applyFont="0" applyFill="0" applyBorder="0" applyAlignment="0" applyProtection="0"/>
    <xf numFmtId="0" fontId="68" fillId="0" borderId="0" applyNumberFormat="0" applyFont="0" applyFill="0" applyBorder="0" applyAlignment="0" applyProtection="0"/>
    <xf numFmtId="0" fontId="26" fillId="0" borderId="0"/>
    <xf numFmtId="0" fontId="23" fillId="0" borderId="0" applyNumberFormat="0" applyFill="0" applyBorder="0" applyAlignment="0" applyProtection="0"/>
    <xf numFmtId="0" fontId="26" fillId="0" borderId="0"/>
    <xf numFmtId="0" fontId="31" fillId="0" borderId="0"/>
    <xf numFmtId="168" fontId="68" fillId="0" borderId="0" applyFont="0" applyFill="0" applyBorder="0" applyAlignment="0" applyProtection="0"/>
    <xf numFmtId="0" fontId="68" fillId="0" borderId="0" applyNumberFormat="0" applyFont="0" applyFill="0" applyBorder="0" applyAlignment="0" applyProtection="0"/>
    <xf numFmtId="0" fontId="26" fillId="0" borderId="0"/>
    <xf numFmtId="0" fontId="23" fillId="0" borderId="0" applyNumberFormat="0" applyFill="0" applyBorder="0" applyAlignment="0" applyProtection="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31" fillId="0" borderId="0"/>
    <xf numFmtId="0" fontId="26" fillId="0" borderId="0"/>
    <xf numFmtId="0" fontId="31" fillId="0" borderId="0"/>
    <xf numFmtId="0" fontId="26" fillId="0" borderId="0"/>
    <xf numFmtId="0" fontId="26" fillId="0" borderId="0"/>
    <xf numFmtId="0" fontId="26" fillId="0" borderId="0"/>
    <xf numFmtId="0" fontId="26" fillId="0" borderId="0"/>
    <xf numFmtId="0" fontId="26" fillId="0" borderId="0"/>
    <xf numFmtId="0" fontId="31" fillId="0" borderId="0"/>
    <xf numFmtId="0" fontId="31" fillId="0" borderId="0"/>
    <xf numFmtId="0" fontId="31" fillId="0" borderId="0"/>
    <xf numFmtId="0" fontId="26" fillId="0" borderId="0"/>
    <xf numFmtId="0" fontId="26" fillId="0" borderId="0"/>
    <xf numFmtId="0" fontId="26" fillId="0" borderId="0"/>
    <xf numFmtId="0" fontId="23" fillId="0" borderId="0" applyNumberFormat="0" applyFill="0" applyBorder="0" applyAlignment="0" applyProtection="0"/>
    <xf numFmtId="0" fontId="26" fillId="0" borderId="0"/>
    <xf numFmtId="0" fontId="31" fillId="0" borderId="0"/>
    <xf numFmtId="0" fontId="31" fillId="0" borderId="0"/>
    <xf numFmtId="0" fontId="31" fillId="0" borderId="0"/>
    <xf numFmtId="0" fontId="23" fillId="0" borderId="0" applyNumberFormat="0" applyFill="0" applyBorder="0" applyAlignment="0" applyProtection="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31" fillId="0" borderId="0"/>
    <xf numFmtId="0" fontId="31" fillId="0" borderId="0"/>
    <xf numFmtId="0" fontId="26" fillId="0" borderId="0"/>
    <xf numFmtId="0" fontId="26" fillId="0" borderId="0"/>
    <xf numFmtId="0" fontId="23" fillId="0" borderId="0" applyNumberFormat="0" applyFill="0" applyBorder="0" applyAlignment="0" applyProtection="0"/>
    <xf numFmtId="0" fontId="26" fillId="0" borderId="0"/>
    <xf numFmtId="0" fontId="31" fillId="0" borderId="0"/>
    <xf numFmtId="0" fontId="31" fillId="0" borderId="0"/>
    <xf numFmtId="0" fontId="26" fillId="0" borderId="0"/>
    <xf numFmtId="0" fontId="26" fillId="0" borderId="0"/>
    <xf numFmtId="0" fontId="81" fillId="0" borderId="0"/>
    <xf numFmtId="0" fontId="26" fillId="0" borderId="0"/>
    <xf numFmtId="0" fontId="26" fillId="0" borderId="0"/>
    <xf numFmtId="0" fontId="26" fillId="0" borderId="0"/>
    <xf numFmtId="0" fontId="26" fillId="0" borderId="0"/>
    <xf numFmtId="0" fontId="31" fillId="0" borderId="0"/>
    <xf numFmtId="0" fontId="26" fillId="0" borderId="0"/>
    <xf numFmtId="0" fontId="31" fillId="0" borderId="0"/>
    <xf numFmtId="0" fontId="31" fillId="0" borderId="0"/>
    <xf numFmtId="0" fontId="31" fillId="0" borderId="0"/>
    <xf numFmtId="0" fontId="31" fillId="0" borderId="0"/>
    <xf numFmtId="0" fontId="26" fillId="0" borderId="0"/>
    <xf numFmtId="0" fontId="26" fillId="0" borderId="0"/>
    <xf numFmtId="0" fontId="26" fillId="0" borderId="0"/>
    <xf numFmtId="0" fontId="26" fillId="0" borderId="0"/>
    <xf numFmtId="0" fontId="26" fillId="0" borderId="0"/>
    <xf numFmtId="0" fontId="26" fillId="0" borderId="0"/>
    <xf numFmtId="0" fontId="21" fillId="0" borderId="0"/>
    <xf numFmtId="0" fontId="31" fillId="0" borderId="0"/>
    <xf numFmtId="0" fontId="31" fillId="0" borderId="0"/>
    <xf numFmtId="43" fontId="26" fillId="0" borderId="0" applyFont="0" applyFill="0" applyBorder="0" applyAlignment="0" applyProtection="0"/>
    <xf numFmtId="0" fontId="31" fillId="0" borderId="0"/>
    <xf numFmtId="0" fontId="31" fillId="0" borderId="0"/>
    <xf numFmtId="0" fontId="31" fillId="0" borderId="0"/>
    <xf numFmtId="0" fontId="31" fillId="0" borderId="0"/>
    <xf numFmtId="0" fontId="26" fillId="0" borderId="0"/>
    <xf numFmtId="0" fontId="26" fillId="0" borderId="0"/>
    <xf numFmtId="0" fontId="26" fillId="0" borderId="0"/>
    <xf numFmtId="0" fontId="26" fillId="0" borderId="0"/>
    <xf numFmtId="0" fontId="31" fillId="0" borderId="0"/>
    <xf numFmtId="0" fontId="31" fillId="0" borderId="0"/>
    <xf numFmtId="0" fontId="26" fillId="0" borderId="0"/>
    <xf numFmtId="0" fontId="26" fillId="0" borderId="0"/>
    <xf numFmtId="43" fontId="26" fillId="0" borderId="0" applyFont="0" applyFill="0" applyBorder="0" applyAlignment="0" applyProtection="0"/>
    <xf numFmtId="0" fontId="31" fillId="0" borderId="0"/>
    <xf numFmtId="0" fontId="31" fillId="0" borderId="0"/>
    <xf numFmtId="0" fontId="26" fillId="0" borderId="0"/>
    <xf numFmtId="0" fontId="31" fillId="0" borderId="0"/>
    <xf numFmtId="0" fontId="31" fillId="0" borderId="0"/>
    <xf numFmtId="0" fontId="26" fillId="0" borderId="0"/>
    <xf numFmtId="0" fontId="26" fillId="0" borderId="0"/>
    <xf numFmtId="0" fontId="26" fillId="0" borderId="0"/>
    <xf numFmtId="0" fontId="26" fillId="0" borderId="0"/>
    <xf numFmtId="0" fontId="26" fillId="0" borderId="0"/>
    <xf numFmtId="43" fontId="21" fillId="0" borderId="0" applyFont="0" applyFill="0" applyBorder="0" applyAlignment="0" applyProtection="0"/>
    <xf numFmtId="43" fontId="26" fillId="0" borderId="0" applyFont="0" applyFill="0" applyBorder="0" applyAlignment="0" applyProtection="0"/>
    <xf numFmtId="0" fontId="26" fillId="0" borderId="0"/>
    <xf numFmtId="0" fontId="26" fillId="0" borderId="0"/>
    <xf numFmtId="0" fontId="31" fillId="0" borderId="0"/>
    <xf numFmtId="0" fontId="31" fillId="0" borderId="0"/>
    <xf numFmtId="0" fontId="31" fillId="0" borderId="0"/>
    <xf numFmtId="0" fontId="31" fillId="0" borderId="0"/>
    <xf numFmtId="0" fontId="31" fillId="0" borderId="0"/>
    <xf numFmtId="0" fontId="31" fillId="0" borderId="0"/>
    <xf numFmtId="0" fontId="26" fillId="0" borderId="0"/>
    <xf numFmtId="0" fontId="26" fillId="0" borderId="0"/>
    <xf numFmtId="0" fontId="26" fillId="0" borderId="0"/>
    <xf numFmtId="0" fontId="26" fillId="0" borderId="0"/>
    <xf numFmtId="168" fontId="21" fillId="0" borderId="0" applyFont="0" applyFill="0" applyBorder="0" applyAlignment="0" applyProtection="0"/>
    <xf numFmtId="0" fontId="26" fillId="0" borderId="0"/>
    <xf numFmtId="0" fontId="26" fillId="0" borderId="0"/>
    <xf numFmtId="0" fontId="31" fillId="0" borderId="0"/>
    <xf numFmtId="0" fontId="31" fillId="0" borderId="0"/>
    <xf numFmtId="0" fontId="31" fillId="0" borderId="0"/>
    <xf numFmtId="0" fontId="31" fillId="0" borderId="0"/>
    <xf numFmtId="0" fontId="26" fillId="0" borderId="0"/>
    <xf numFmtId="0" fontId="26" fillId="0" borderId="0"/>
    <xf numFmtId="0" fontId="26" fillId="0" borderId="0"/>
    <xf numFmtId="0" fontId="26" fillId="0" borderId="0"/>
    <xf numFmtId="43" fontId="26" fillId="0" borderId="0" applyFont="0" applyFill="0" applyBorder="0" applyAlignment="0" applyProtection="0"/>
    <xf numFmtId="0" fontId="26" fillId="0" borderId="0"/>
    <xf numFmtId="0" fontId="26" fillId="0" borderId="0"/>
    <xf numFmtId="0" fontId="31" fillId="0" borderId="0"/>
    <xf numFmtId="0" fontId="31" fillId="0" borderId="0"/>
    <xf numFmtId="0" fontId="26" fillId="0" borderId="0"/>
    <xf numFmtId="0" fontId="26" fillId="0" borderId="0"/>
    <xf numFmtId="0" fontId="72" fillId="117" borderId="0" applyNumberFormat="0" applyBorder="0" applyAlignment="0" applyProtection="0"/>
    <xf numFmtId="0" fontId="72" fillId="75" borderId="0" applyNumberFormat="0" applyBorder="0" applyAlignment="0" applyProtection="0"/>
    <xf numFmtId="0" fontId="23" fillId="0" borderId="0" applyNumberFormat="0" applyFill="0" applyBorder="0" applyAlignment="0" applyProtection="0"/>
    <xf numFmtId="0" fontId="31" fillId="0" borderId="0"/>
    <xf numFmtId="0" fontId="31" fillId="0" borderId="0"/>
    <xf numFmtId="0" fontId="26" fillId="0" borderId="0"/>
    <xf numFmtId="0" fontId="26" fillId="0" borderId="0"/>
    <xf numFmtId="0" fontId="72" fillId="122" borderId="0" applyNumberFormat="0" applyBorder="0" applyAlignment="0" applyProtection="0"/>
    <xf numFmtId="168" fontId="68" fillId="0" borderId="0" applyFont="0" applyFill="0" applyBorder="0" applyAlignment="0" applyProtection="0"/>
    <xf numFmtId="0" fontId="26" fillId="0" borderId="0"/>
    <xf numFmtId="0" fontId="31" fillId="0" borderId="0"/>
    <xf numFmtId="0" fontId="31" fillId="0" borderId="0"/>
    <xf numFmtId="0" fontId="136" fillId="120" borderId="0" applyNumberFormat="0" applyBorder="0" applyAlignment="0" applyProtection="0"/>
    <xf numFmtId="0" fontId="31" fillId="0" borderId="0"/>
    <xf numFmtId="0" fontId="31" fillId="0" borderId="0"/>
    <xf numFmtId="0" fontId="26" fillId="0" borderId="0"/>
    <xf numFmtId="0" fontId="31" fillId="0" borderId="0"/>
    <xf numFmtId="0" fontId="26" fillId="0" borderId="0"/>
    <xf numFmtId="0" fontId="31" fillId="0" borderId="0"/>
    <xf numFmtId="0" fontId="31" fillId="0" borderId="0"/>
    <xf numFmtId="0" fontId="26" fillId="0" borderId="0"/>
    <xf numFmtId="0" fontId="31" fillId="0" borderId="0"/>
    <xf numFmtId="42" fontId="26" fillId="0" borderId="0" applyFont="0" applyFill="0" applyBorder="0" applyAlignment="0" applyProtection="0"/>
    <xf numFmtId="0" fontId="26" fillId="0" borderId="0"/>
    <xf numFmtId="0" fontId="26" fillId="0" borderId="0"/>
    <xf numFmtId="0" fontId="26" fillId="0" borderId="0"/>
    <xf numFmtId="42" fontId="26" fillId="0" borderId="0" applyFont="0" applyFill="0" applyBorder="0" applyAlignment="0" applyProtection="0"/>
    <xf numFmtId="0" fontId="26" fillId="0" borderId="0"/>
    <xf numFmtId="43" fontId="69" fillId="0" borderId="0" applyFont="0" applyFill="0" applyBorder="0" applyAlignment="0" applyProtection="0"/>
    <xf numFmtId="43" fontId="21" fillId="0" borderId="0" applyFont="0" applyFill="0" applyBorder="0" applyAlignment="0" applyProtection="0"/>
    <xf numFmtId="0" fontId="26" fillId="0" borderId="0"/>
    <xf numFmtId="0" fontId="31" fillId="0" borderId="0"/>
    <xf numFmtId="43" fontId="68" fillId="0" borderId="0" applyFont="0" applyFill="0" applyBorder="0" applyAlignment="0" applyProtection="0"/>
    <xf numFmtId="0" fontId="26" fillId="0" borderId="0"/>
    <xf numFmtId="0" fontId="26" fillId="0" borderId="0"/>
    <xf numFmtId="0" fontId="31" fillId="0" borderId="0"/>
    <xf numFmtId="0" fontId="26" fillId="0" borderId="0"/>
    <xf numFmtId="0" fontId="26" fillId="0" borderId="0"/>
    <xf numFmtId="180" fontId="34" fillId="0" borderId="0"/>
    <xf numFmtId="0" fontId="31" fillId="0" borderId="0"/>
    <xf numFmtId="0" fontId="68" fillId="0" borderId="0" applyNumberFormat="0" applyFont="0" applyFill="0" applyBorder="0" applyAlignment="0" applyProtection="0"/>
    <xf numFmtId="0" fontId="26" fillId="0" borderId="0"/>
    <xf numFmtId="0" fontId="68" fillId="0" borderId="0" applyNumberFormat="0" applyFont="0" applyFill="0" applyBorder="0" applyAlignment="0" applyProtection="0"/>
    <xf numFmtId="0" fontId="26" fillId="0" borderId="0"/>
    <xf numFmtId="0" fontId="68" fillId="0" borderId="0" applyNumberFormat="0" applyFont="0" applyFill="0" applyBorder="0" applyAlignment="0" applyProtection="0"/>
    <xf numFmtId="0" fontId="68" fillId="0" borderId="0" applyNumberFormat="0" applyFont="0" applyFill="0" applyBorder="0" applyAlignment="0" applyProtection="0"/>
    <xf numFmtId="0" fontId="26" fillId="0" borderId="0"/>
    <xf numFmtId="0" fontId="26" fillId="0" borderId="0"/>
    <xf numFmtId="0" fontId="31" fillId="0" borderId="0"/>
    <xf numFmtId="0" fontId="31" fillId="0" borderId="0"/>
    <xf numFmtId="0" fontId="26" fillId="0" borderId="0"/>
    <xf numFmtId="0" fontId="31" fillId="0" borderId="0"/>
    <xf numFmtId="0" fontId="26" fillId="0" borderId="0"/>
    <xf numFmtId="0" fontId="31" fillId="0" borderId="0"/>
    <xf numFmtId="0" fontId="26" fillId="0" borderId="0"/>
    <xf numFmtId="0" fontId="68" fillId="0" borderId="0" applyNumberFormat="0" applyFont="0" applyFill="0" applyBorder="0" applyAlignment="0" applyProtection="0"/>
    <xf numFmtId="0" fontId="26" fillId="0" borderId="0"/>
    <xf numFmtId="0" fontId="31" fillId="0" borderId="0"/>
    <xf numFmtId="0" fontId="31" fillId="0" borderId="0"/>
    <xf numFmtId="0" fontId="26" fillId="0" borderId="0"/>
    <xf numFmtId="0" fontId="26" fillId="0" borderId="0"/>
    <xf numFmtId="0" fontId="26" fillId="0" borderId="0"/>
    <xf numFmtId="0" fontId="26" fillId="0" borderId="0"/>
    <xf numFmtId="0" fontId="31" fillId="0" borderId="0"/>
    <xf numFmtId="0" fontId="31" fillId="0" borderId="0"/>
    <xf numFmtId="0" fontId="31" fillId="0" borderId="0"/>
    <xf numFmtId="0" fontId="31" fillId="0" borderId="0"/>
    <xf numFmtId="0" fontId="26" fillId="0" borderId="0"/>
    <xf numFmtId="0" fontId="26" fillId="0" borderId="0"/>
    <xf numFmtId="0" fontId="26" fillId="0" borderId="0"/>
    <xf numFmtId="0" fontId="26" fillId="0" borderId="0"/>
    <xf numFmtId="0" fontId="26" fillId="0" borderId="0"/>
    <xf numFmtId="0" fontId="26" fillId="0" borderId="0"/>
    <xf numFmtId="0" fontId="31" fillId="0" borderId="0"/>
    <xf numFmtId="0" fontId="31" fillId="0" borderId="0"/>
    <xf numFmtId="168" fontId="26" fillId="0" borderId="0" applyFont="0" applyFill="0" applyBorder="0" applyAlignment="0" applyProtection="0"/>
    <xf numFmtId="0" fontId="31" fillId="0" borderId="0"/>
    <xf numFmtId="0" fontId="31" fillId="0" borderId="0"/>
    <xf numFmtId="43" fontId="26" fillId="0" borderId="0" applyFont="0" applyFill="0" applyBorder="0" applyAlignment="0" applyProtection="0"/>
    <xf numFmtId="0" fontId="26" fillId="0" borderId="0"/>
    <xf numFmtId="0" fontId="26" fillId="0" borderId="0"/>
    <xf numFmtId="0" fontId="26" fillId="0" borderId="0"/>
    <xf numFmtId="0" fontId="26" fillId="0" borderId="0"/>
    <xf numFmtId="168" fontId="26" fillId="0" borderId="0" applyFont="0" applyFill="0" applyBorder="0" applyAlignment="0" applyProtection="0"/>
    <xf numFmtId="0" fontId="26" fillId="0" borderId="0"/>
    <xf numFmtId="0" fontId="26" fillId="0" borderId="0"/>
    <xf numFmtId="168" fontId="26" fillId="0" borderId="0" applyFont="0" applyFill="0" applyBorder="0" applyAlignment="0" applyProtection="0"/>
    <xf numFmtId="0" fontId="31" fillId="0" borderId="0"/>
    <xf numFmtId="0" fontId="31" fillId="0" borderId="0"/>
    <xf numFmtId="168" fontId="26" fillId="0" borderId="0" applyFont="0" applyFill="0" applyBorder="0" applyAlignment="0" applyProtection="0"/>
    <xf numFmtId="0" fontId="26" fillId="0" borderId="0"/>
    <xf numFmtId="0" fontId="26" fillId="0" borderId="0"/>
    <xf numFmtId="0" fontId="26" fillId="0" borderId="0"/>
    <xf numFmtId="0" fontId="26" fillId="0" borderId="0"/>
    <xf numFmtId="43" fontId="26" fillId="0" borderId="0" applyFont="0" applyFill="0" applyBorder="0" applyAlignment="0" applyProtection="0"/>
    <xf numFmtId="0" fontId="26" fillId="0" borderId="0"/>
    <xf numFmtId="0" fontId="26" fillId="0" borderId="0"/>
    <xf numFmtId="0" fontId="31" fillId="0" borderId="0"/>
    <xf numFmtId="0" fontId="31" fillId="0" borderId="0"/>
    <xf numFmtId="43" fontId="26" fillId="0" borderId="0" applyFont="0" applyFill="0" applyBorder="0" applyAlignment="0" applyProtection="0"/>
    <xf numFmtId="0" fontId="31" fillId="0" borderId="0"/>
    <xf numFmtId="0" fontId="31" fillId="0" borderId="0"/>
    <xf numFmtId="0" fontId="26" fillId="0" borderId="0"/>
    <xf numFmtId="0" fontId="26" fillId="0" borderId="0"/>
    <xf numFmtId="0" fontId="31" fillId="0" borderId="0"/>
    <xf numFmtId="168" fontId="68" fillId="0" borderId="0" applyFont="0" applyFill="0" applyBorder="0" applyAlignment="0" applyProtection="0"/>
    <xf numFmtId="0" fontId="26" fillId="0" borderId="0"/>
    <xf numFmtId="168" fontId="68" fillId="0" borderId="0" applyFont="0" applyFill="0" applyBorder="0" applyAlignment="0" applyProtection="0"/>
    <xf numFmtId="0" fontId="72" fillId="75" borderId="0" applyNumberFormat="0" applyBorder="0" applyAlignment="0" applyProtection="0"/>
    <xf numFmtId="168" fontId="68" fillId="0" borderId="0" applyFont="0" applyFill="0" applyBorder="0" applyAlignment="0" applyProtection="0"/>
    <xf numFmtId="168" fontId="68" fillId="0" borderId="0" applyFont="0" applyFill="0" applyBorder="0" applyAlignment="0" applyProtection="0"/>
    <xf numFmtId="42" fontId="26" fillId="0" borderId="0" applyFont="0" applyFill="0" applyBorder="0" applyAlignment="0" applyProtection="0"/>
    <xf numFmtId="0" fontId="31" fillId="0" borderId="0"/>
    <xf numFmtId="168" fontId="68" fillId="0" borderId="0" applyFont="0" applyFill="0" applyBorder="0" applyAlignment="0" applyProtection="0"/>
    <xf numFmtId="0" fontId="31" fillId="0" borderId="0"/>
    <xf numFmtId="168" fontId="68" fillId="0" borderId="0" applyFont="0" applyFill="0" applyBorder="0" applyAlignment="0" applyProtection="0"/>
    <xf numFmtId="0" fontId="26" fillId="0" borderId="0"/>
    <xf numFmtId="0" fontId="26" fillId="0" borderId="0"/>
    <xf numFmtId="168" fontId="68" fillId="0" borderId="0" applyFont="0" applyFill="0" applyBorder="0" applyAlignment="0" applyProtection="0"/>
    <xf numFmtId="0" fontId="72" fillId="117" borderId="0" applyNumberFormat="0" applyBorder="0" applyAlignment="0" applyProtection="0"/>
    <xf numFmtId="0" fontId="31" fillId="0" borderId="0"/>
    <xf numFmtId="0" fontId="26" fillId="0" borderId="0"/>
    <xf numFmtId="0" fontId="31" fillId="0" borderId="0"/>
    <xf numFmtId="0" fontId="31" fillId="0" borderId="0"/>
    <xf numFmtId="43" fontId="26" fillId="0" borderId="0" applyFont="0" applyFill="0" applyBorder="0" applyAlignment="0" applyProtection="0"/>
    <xf numFmtId="0" fontId="31" fillId="0" borderId="0"/>
    <xf numFmtId="0" fontId="31" fillId="0" borderId="0"/>
    <xf numFmtId="0" fontId="26" fillId="0" borderId="0"/>
    <xf numFmtId="0" fontId="26" fillId="0" borderId="0"/>
    <xf numFmtId="42" fontId="26" fillId="0" borderId="0" applyFont="0" applyFill="0" applyBorder="0" applyAlignment="0" applyProtection="0"/>
    <xf numFmtId="0" fontId="26" fillId="0" borderId="0"/>
    <xf numFmtId="0" fontId="26" fillId="0" borderId="0"/>
    <xf numFmtId="0" fontId="26" fillId="0" borderId="0"/>
    <xf numFmtId="0" fontId="26" fillId="0" borderId="0"/>
    <xf numFmtId="0" fontId="31" fillId="0" borderId="0"/>
    <xf numFmtId="0" fontId="31" fillId="0" borderId="0"/>
    <xf numFmtId="0" fontId="26" fillId="0" borderId="0"/>
    <xf numFmtId="0" fontId="31" fillId="0" borderId="0"/>
    <xf numFmtId="0" fontId="31" fillId="0" borderId="0"/>
    <xf numFmtId="168" fontId="26" fillId="0" borderId="0" applyFont="0" applyFill="0" applyBorder="0" applyAlignment="0" applyProtection="0"/>
    <xf numFmtId="0" fontId="31" fillId="0" borderId="0"/>
    <xf numFmtId="0" fontId="31" fillId="0" borderId="0"/>
    <xf numFmtId="0" fontId="26" fillId="0" borderId="0"/>
    <xf numFmtId="0" fontId="26" fillId="0" borderId="0"/>
    <xf numFmtId="42" fontId="26" fillId="0" borderId="0" applyFont="0" applyFill="0" applyBorder="0" applyAlignment="0" applyProtection="0"/>
    <xf numFmtId="0" fontId="26" fillId="0" borderId="0"/>
    <xf numFmtId="0" fontId="26" fillId="0" borderId="0"/>
    <xf numFmtId="0" fontId="26" fillId="0" borderId="0"/>
    <xf numFmtId="0" fontId="26" fillId="0" borderId="0"/>
    <xf numFmtId="0" fontId="31" fillId="0" borderId="0"/>
    <xf numFmtId="0" fontId="31" fillId="0" borderId="0"/>
    <xf numFmtId="0" fontId="26" fillId="0" borderId="0"/>
    <xf numFmtId="0" fontId="26" fillId="0" borderId="0"/>
    <xf numFmtId="0" fontId="21" fillId="0" borderId="0"/>
    <xf numFmtId="0" fontId="31" fillId="0" borderId="0"/>
    <xf numFmtId="0" fontId="31" fillId="0" borderId="0"/>
    <xf numFmtId="0" fontId="26" fillId="0" borderId="0"/>
    <xf numFmtId="0" fontId="26" fillId="0" borderId="0"/>
    <xf numFmtId="0" fontId="21" fillId="0" borderId="0"/>
    <xf numFmtId="0" fontId="26" fillId="0" borderId="0"/>
    <xf numFmtId="0" fontId="26" fillId="0" borderId="0"/>
    <xf numFmtId="0" fontId="26" fillId="0" borderId="0"/>
    <xf numFmtId="0" fontId="26" fillId="0" borderId="0"/>
    <xf numFmtId="0" fontId="31" fillId="0" borderId="0"/>
    <xf numFmtId="0" fontId="31" fillId="0" borderId="0"/>
    <xf numFmtId="0" fontId="31" fillId="0" borderId="0"/>
    <xf numFmtId="0" fontId="31"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31" fillId="0" borderId="0"/>
    <xf numFmtId="0" fontId="31" fillId="0" borderId="0"/>
    <xf numFmtId="0" fontId="31" fillId="0" borderId="0"/>
    <xf numFmtId="0" fontId="31" fillId="0" borderId="0"/>
    <xf numFmtId="0" fontId="26" fillId="0" borderId="0"/>
    <xf numFmtId="0" fontId="31" fillId="0" borderId="0"/>
    <xf numFmtId="0" fontId="31" fillId="0" borderId="0"/>
    <xf numFmtId="168" fontId="68" fillId="0" borderId="0" applyFont="0" applyFill="0" applyBorder="0" applyAlignment="0" applyProtection="0"/>
    <xf numFmtId="0" fontId="26" fillId="0" borderId="0"/>
    <xf numFmtId="0" fontId="31" fillId="0" borderId="0"/>
    <xf numFmtId="0" fontId="31" fillId="0" borderId="0"/>
    <xf numFmtId="0" fontId="26" fillId="0" borderId="0"/>
    <xf numFmtId="0" fontId="31" fillId="0" borderId="0"/>
    <xf numFmtId="0" fontId="26" fillId="0" borderId="0"/>
    <xf numFmtId="0" fontId="26" fillId="0" borderId="0"/>
    <xf numFmtId="0" fontId="26" fillId="0" borderId="0"/>
    <xf numFmtId="0" fontId="26" fillId="0" borderId="0"/>
    <xf numFmtId="0" fontId="31" fillId="0" borderId="0"/>
    <xf numFmtId="0" fontId="31" fillId="0" borderId="0"/>
    <xf numFmtId="0" fontId="31" fillId="0" borderId="0"/>
    <xf numFmtId="42" fontId="26" fillId="0" borderId="0" applyFont="0" applyFill="0" applyBorder="0" applyAlignment="0" applyProtection="0"/>
    <xf numFmtId="0" fontId="26" fillId="0" borderId="0"/>
    <xf numFmtId="0" fontId="26" fillId="0" borderId="0"/>
    <xf numFmtId="0" fontId="31" fillId="0" borderId="0"/>
    <xf numFmtId="0" fontId="31" fillId="0" borderId="0"/>
    <xf numFmtId="0" fontId="26" fillId="0" borderId="0"/>
    <xf numFmtId="0" fontId="26" fillId="0" borderId="0"/>
    <xf numFmtId="0" fontId="26" fillId="0" borderId="0"/>
    <xf numFmtId="0" fontId="26"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26" fillId="0" borderId="0"/>
    <xf numFmtId="0" fontId="26" fillId="0" borderId="0"/>
    <xf numFmtId="0" fontId="26" fillId="0" borderId="0"/>
    <xf numFmtId="0" fontId="26"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31" fillId="0" borderId="0"/>
    <xf numFmtId="0" fontId="26" fillId="0" borderId="0"/>
    <xf numFmtId="168" fontId="68" fillId="0" borderId="0" applyFont="0" applyFill="0" applyBorder="0" applyAlignment="0" applyProtection="0"/>
    <xf numFmtId="0" fontId="68" fillId="0" borderId="0" applyNumberFormat="0" applyFont="0" applyFill="0" applyBorder="0" applyAlignment="0" applyProtection="0"/>
    <xf numFmtId="0" fontId="26" fillId="0" borderId="0"/>
    <xf numFmtId="0" fontId="31" fillId="0" borderId="0"/>
    <xf numFmtId="168" fontId="68" fillId="0" borderId="0" applyFont="0" applyFill="0" applyBorder="0" applyAlignment="0" applyProtection="0"/>
    <xf numFmtId="168" fontId="68" fillId="0" borderId="0" applyFont="0" applyFill="0" applyBorder="0" applyAlignment="0" applyProtection="0"/>
    <xf numFmtId="0" fontId="68" fillId="0" borderId="0" applyNumberFormat="0" applyFont="0" applyFill="0" applyBorder="0" applyAlignment="0" applyProtection="0"/>
    <xf numFmtId="0" fontId="26" fillId="0" borderId="0"/>
    <xf numFmtId="0" fontId="31" fillId="0" borderId="0"/>
    <xf numFmtId="0" fontId="68" fillId="0" borderId="0" applyNumberFormat="0" applyFont="0" applyFill="0" applyBorder="0" applyAlignment="0" applyProtection="0"/>
    <xf numFmtId="0" fontId="26" fillId="0" borderId="0"/>
    <xf numFmtId="0" fontId="31" fillId="0" borderId="0"/>
    <xf numFmtId="0" fontId="31" fillId="0" borderId="0"/>
    <xf numFmtId="0" fontId="26" fillId="0" borderId="0"/>
    <xf numFmtId="0" fontId="26" fillId="0" borderId="0"/>
    <xf numFmtId="0" fontId="31" fillId="0" borderId="0"/>
    <xf numFmtId="0" fontId="31" fillId="0" borderId="0"/>
    <xf numFmtId="0" fontId="26" fillId="0" borderId="0"/>
    <xf numFmtId="0" fontId="31" fillId="0" borderId="0"/>
    <xf numFmtId="168" fontId="68" fillId="0" borderId="0" applyFont="0" applyFill="0" applyBorder="0" applyAlignment="0" applyProtection="0"/>
    <xf numFmtId="0" fontId="68" fillId="0" borderId="0" applyNumberFormat="0" applyFont="0" applyFill="0" applyBorder="0" applyAlignment="0" applyProtection="0"/>
    <xf numFmtId="0" fontId="31" fillId="0" borderId="0"/>
    <xf numFmtId="0" fontId="31" fillId="0" borderId="0"/>
    <xf numFmtId="0" fontId="26" fillId="0" borderId="0"/>
    <xf numFmtId="0" fontId="26" fillId="0" borderId="0"/>
    <xf numFmtId="0" fontId="26" fillId="0" borderId="0"/>
    <xf numFmtId="0" fontId="26" fillId="0" borderId="0"/>
    <xf numFmtId="168" fontId="68" fillId="0" borderId="0" applyFont="0" applyFill="0" applyBorder="0" applyAlignment="0" applyProtection="0"/>
    <xf numFmtId="0" fontId="68" fillId="0" borderId="0" applyNumberFormat="0" applyFont="0" applyFill="0" applyBorder="0" applyAlignment="0" applyProtection="0"/>
    <xf numFmtId="0" fontId="31" fillId="0" borderId="0"/>
    <xf numFmtId="0" fontId="26" fillId="0" borderId="0"/>
    <xf numFmtId="0" fontId="31" fillId="0" borderId="0"/>
    <xf numFmtId="0" fontId="31" fillId="0" borderId="0"/>
    <xf numFmtId="0" fontId="31" fillId="0" borderId="0"/>
    <xf numFmtId="0" fontId="26" fillId="0" borderId="0"/>
    <xf numFmtId="0" fontId="31" fillId="0" borderId="0"/>
    <xf numFmtId="0" fontId="31" fillId="0" borderId="0"/>
    <xf numFmtId="0" fontId="31"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31" fillId="0" borderId="0"/>
    <xf numFmtId="0" fontId="31" fillId="0" borderId="0"/>
    <xf numFmtId="0" fontId="31" fillId="0" borderId="0"/>
    <xf numFmtId="0" fontId="26" fillId="0" borderId="0"/>
    <xf numFmtId="0" fontId="31" fillId="0" borderId="0"/>
    <xf numFmtId="0" fontId="31" fillId="0" borderId="0"/>
    <xf numFmtId="0" fontId="31" fillId="0" borderId="0"/>
    <xf numFmtId="43" fontId="21" fillId="0" borderId="0" applyFont="0" applyFill="0" applyBorder="0" applyAlignment="0" applyProtection="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31" fillId="0" borderId="0"/>
    <xf numFmtId="0" fontId="31" fillId="0" borderId="0"/>
    <xf numFmtId="0" fontId="26" fillId="0" borderId="0"/>
    <xf numFmtId="0" fontId="31" fillId="0" borderId="0"/>
    <xf numFmtId="0" fontId="31" fillId="0" borderId="0"/>
    <xf numFmtId="0" fontId="31" fillId="0" borderId="0"/>
    <xf numFmtId="0" fontId="26" fillId="0" borderId="0"/>
    <xf numFmtId="0" fontId="26" fillId="0" borderId="0"/>
    <xf numFmtId="0" fontId="26" fillId="0" borderId="0"/>
    <xf numFmtId="0" fontId="26" fillId="0" borderId="0"/>
    <xf numFmtId="0" fontId="26" fillId="0" borderId="0"/>
    <xf numFmtId="0" fontId="26" fillId="0" borderId="0"/>
    <xf numFmtId="0" fontId="31" fillId="0" borderId="0"/>
    <xf numFmtId="0" fontId="31" fillId="0" borderId="0"/>
    <xf numFmtId="0" fontId="31" fillId="0" borderId="0"/>
    <xf numFmtId="0" fontId="26" fillId="0" borderId="0"/>
    <xf numFmtId="0" fontId="31" fillId="0" borderId="0"/>
    <xf numFmtId="0" fontId="31" fillId="0" borderId="0"/>
    <xf numFmtId="0" fontId="31" fillId="0" borderId="0"/>
    <xf numFmtId="0" fontId="26" fillId="0" borderId="0"/>
    <xf numFmtId="0" fontId="26" fillId="0" borderId="0"/>
    <xf numFmtId="0" fontId="31" fillId="0" borderId="0"/>
    <xf numFmtId="0" fontId="31"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31" fillId="0" borderId="0"/>
    <xf numFmtId="0" fontId="26" fillId="0" borderId="0"/>
    <xf numFmtId="0" fontId="31" fillId="0" borderId="0"/>
    <xf numFmtId="0" fontId="26" fillId="0" borderId="0"/>
    <xf numFmtId="0" fontId="26" fillId="0" borderId="0"/>
    <xf numFmtId="0" fontId="26" fillId="0" borderId="0"/>
    <xf numFmtId="0" fontId="21" fillId="0" borderId="0"/>
    <xf numFmtId="0" fontId="31" fillId="0" borderId="0"/>
    <xf numFmtId="0" fontId="31" fillId="0" borderId="0"/>
    <xf numFmtId="0" fontId="31" fillId="0" borderId="0"/>
    <xf numFmtId="0" fontId="31" fillId="0" borderId="0"/>
    <xf numFmtId="0" fontId="26" fillId="0" borderId="0"/>
    <xf numFmtId="0" fontId="26" fillId="0" borderId="0"/>
    <xf numFmtId="0" fontId="31" fillId="0" borderId="0"/>
    <xf numFmtId="0" fontId="31" fillId="0" borderId="0"/>
    <xf numFmtId="0" fontId="26" fillId="0" borderId="0"/>
    <xf numFmtId="0" fontId="26" fillId="0" borderId="0"/>
    <xf numFmtId="0" fontId="31" fillId="0" borderId="0"/>
    <xf numFmtId="0" fontId="31" fillId="0" borderId="0"/>
    <xf numFmtId="0" fontId="31" fillId="0" borderId="0"/>
    <xf numFmtId="0" fontId="31" fillId="0" borderId="0"/>
    <xf numFmtId="0" fontId="26" fillId="0" borderId="0"/>
    <xf numFmtId="0" fontId="26" fillId="0" borderId="0"/>
    <xf numFmtId="0" fontId="26" fillId="0" borderId="0"/>
    <xf numFmtId="0" fontId="31" fillId="0" borderId="0"/>
    <xf numFmtId="0" fontId="31" fillId="0" borderId="0"/>
    <xf numFmtId="0" fontId="31" fillId="0" borderId="0"/>
    <xf numFmtId="0" fontId="31" fillId="0" borderId="0"/>
    <xf numFmtId="42" fontId="68" fillId="0" borderId="0" applyFont="0" applyFill="0" applyBorder="0" applyAlignment="0" applyProtection="0"/>
    <xf numFmtId="0" fontId="31" fillId="0" borderId="0"/>
    <xf numFmtId="0" fontId="31" fillId="0" borderId="0"/>
    <xf numFmtId="42" fontId="68" fillId="0" borderId="0" applyFont="0" applyFill="0" applyBorder="0" applyAlignment="0" applyProtection="0"/>
    <xf numFmtId="0" fontId="26" fillId="0" borderId="0"/>
    <xf numFmtId="0" fontId="26" fillId="0" borderId="0"/>
    <xf numFmtId="0" fontId="31" fillId="0" borderId="0"/>
    <xf numFmtId="0" fontId="31" fillId="0" borderId="0"/>
    <xf numFmtId="0" fontId="31" fillId="0" borderId="0"/>
    <xf numFmtId="0" fontId="31" fillId="0" borderId="0"/>
    <xf numFmtId="0" fontId="26" fillId="0" borderId="0"/>
    <xf numFmtId="0" fontId="26" fillId="0" borderId="0"/>
    <xf numFmtId="0" fontId="31" fillId="0" borderId="0"/>
    <xf numFmtId="0" fontId="26" fillId="0" borderId="0"/>
    <xf numFmtId="0" fontId="26" fillId="0" borderId="0"/>
    <xf numFmtId="0" fontId="26" fillId="0" borderId="0"/>
    <xf numFmtId="0" fontId="31" fillId="0" borderId="0"/>
    <xf numFmtId="0" fontId="31" fillId="0" borderId="0"/>
    <xf numFmtId="0" fontId="26" fillId="0" borderId="0"/>
    <xf numFmtId="0" fontId="26" fillId="0" borderId="0"/>
    <xf numFmtId="0" fontId="31" fillId="0" borderId="0"/>
    <xf numFmtId="0" fontId="26" fillId="0" borderId="0"/>
    <xf numFmtId="0" fontId="26" fillId="0" borderId="0"/>
    <xf numFmtId="0" fontId="31" fillId="0" borderId="0"/>
    <xf numFmtId="0" fontId="31" fillId="0" borderId="0"/>
    <xf numFmtId="0" fontId="26" fillId="0" borderId="0"/>
    <xf numFmtId="0" fontId="26" fillId="0" borderId="0"/>
    <xf numFmtId="0" fontId="31" fillId="0" borderId="0"/>
    <xf numFmtId="0" fontId="31" fillId="0" borderId="0"/>
    <xf numFmtId="0" fontId="26" fillId="0" borderId="0"/>
    <xf numFmtId="0" fontId="31" fillId="0" borderId="0"/>
    <xf numFmtId="0" fontId="31" fillId="0" borderId="0"/>
    <xf numFmtId="0" fontId="31" fillId="0" borderId="0"/>
    <xf numFmtId="0" fontId="26" fillId="0" borderId="0"/>
    <xf numFmtId="0" fontId="31" fillId="0" borderId="0"/>
    <xf numFmtId="0" fontId="26" fillId="0" borderId="0"/>
    <xf numFmtId="0" fontId="31" fillId="0" borderId="0"/>
    <xf numFmtId="0" fontId="26" fillId="0" borderId="0"/>
    <xf numFmtId="0" fontId="31" fillId="0" borderId="0"/>
    <xf numFmtId="0" fontId="26" fillId="0" borderId="0"/>
    <xf numFmtId="0" fontId="26" fillId="0" borderId="0"/>
    <xf numFmtId="0" fontId="26" fillId="0" borderId="0"/>
    <xf numFmtId="0" fontId="31" fillId="0" borderId="0"/>
    <xf numFmtId="0" fontId="31" fillId="0" borderId="0"/>
    <xf numFmtId="0" fontId="26" fillId="0" borderId="0"/>
    <xf numFmtId="0" fontId="26" fillId="0" borderId="0"/>
    <xf numFmtId="0" fontId="31" fillId="0" borderId="0"/>
    <xf numFmtId="0" fontId="31" fillId="0" borderId="0"/>
    <xf numFmtId="0" fontId="26" fillId="0" borderId="0"/>
    <xf numFmtId="0" fontId="31" fillId="0" borderId="0"/>
    <xf numFmtId="0" fontId="31" fillId="0" borderId="0"/>
    <xf numFmtId="0" fontId="31" fillId="0" borderId="0"/>
    <xf numFmtId="0" fontId="31" fillId="0" borderId="0"/>
    <xf numFmtId="0" fontId="31" fillId="0" borderId="0"/>
    <xf numFmtId="0" fontId="26" fillId="0" borderId="0"/>
    <xf numFmtId="0" fontId="31" fillId="0" borderId="0"/>
    <xf numFmtId="0" fontId="26" fillId="0" borderId="0"/>
    <xf numFmtId="0" fontId="26" fillId="0" borderId="0"/>
    <xf numFmtId="0" fontId="26" fillId="0" borderId="0"/>
    <xf numFmtId="0" fontId="26" fillId="0" borderId="0"/>
    <xf numFmtId="0" fontId="31" fillId="0" borderId="0"/>
    <xf numFmtId="0" fontId="31" fillId="0" borderId="0"/>
    <xf numFmtId="0" fontId="26" fillId="0" borderId="0"/>
    <xf numFmtId="0" fontId="26" fillId="0" borderId="0"/>
    <xf numFmtId="0" fontId="31" fillId="0" borderId="0"/>
    <xf numFmtId="0" fontId="31" fillId="0" borderId="0"/>
    <xf numFmtId="0" fontId="26" fillId="0" borderId="0"/>
    <xf numFmtId="0" fontId="26" fillId="0" borderId="0"/>
    <xf numFmtId="0" fontId="31" fillId="0" borderId="0"/>
    <xf numFmtId="0" fontId="26" fillId="0" borderId="0"/>
    <xf numFmtId="0" fontId="26" fillId="0" borderId="0"/>
    <xf numFmtId="0" fontId="26" fillId="0" borderId="0"/>
    <xf numFmtId="0" fontId="31" fillId="0" borderId="0"/>
    <xf numFmtId="0" fontId="31" fillId="0" borderId="0"/>
    <xf numFmtId="0" fontId="31" fillId="0" borderId="0"/>
    <xf numFmtId="0" fontId="26" fillId="0" borderId="0"/>
    <xf numFmtId="0" fontId="26" fillId="0" borderId="0"/>
    <xf numFmtId="0" fontId="26" fillId="0" borderId="0"/>
    <xf numFmtId="43" fontId="26" fillId="0" borderId="0" applyFont="0" applyFill="0" applyBorder="0" applyAlignment="0" applyProtection="0"/>
    <xf numFmtId="0" fontId="26" fillId="0" borderId="0"/>
    <xf numFmtId="0" fontId="26" fillId="0" borderId="0"/>
    <xf numFmtId="0" fontId="26" fillId="0" borderId="0"/>
    <xf numFmtId="0" fontId="26" fillId="0" borderId="0"/>
    <xf numFmtId="0" fontId="31" fillId="0" borderId="0"/>
    <xf numFmtId="0" fontId="31" fillId="0" borderId="0"/>
    <xf numFmtId="0" fontId="31" fillId="0" borderId="0"/>
    <xf numFmtId="0" fontId="26" fillId="0" borderId="0"/>
    <xf numFmtId="0" fontId="26" fillId="0" borderId="0"/>
    <xf numFmtId="0" fontId="31" fillId="0" borderId="0"/>
    <xf numFmtId="0" fontId="26" fillId="0" borderId="0"/>
    <xf numFmtId="0" fontId="31" fillId="0" borderId="0"/>
    <xf numFmtId="0" fontId="26" fillId="0" borderId="0"/>
    <xf numFmtId="0" fontId="31" fillId="0" borderId="0"/>
    <xf numFmtId="0" fontId="31" fillId="0" borderId="0"/>
    <xf numFmtId="42" fontId="68" fillId="0" borderId="0" applyFont="0" applyFill="0" applyBorder="0" applyAlignment="0" applyProtection="0"/>
    <xf numFmtId="0" fontId="26" fillId="0" borderId="0"/>
    <xf numFmtId="42" fontId="68" fillId="0" borderId="0" applyFont="0" applyFill="0" applyBorder="0" applyAlignment="0" applyProtection="0"/>
    <xf numFmtId="0" fontId="26" fillId="0" borderId="0"/>
    <xf numFmtId="42" fontId="68" fillId="0" borderId="0" applyFont="0" applyFill="0" applyBorder="0" applyAlignment="0" applyProtection="0"/>
    <xf numFmtId="0" fontId="26" fillId="0" borderId="0"/>
    <xf numFmtId="42" fontId="68" fillId="0" borderId="0" applyFont="0" applyFill="0" applyBorder="0" applyAlignment="0" applyProtection="0"/>
    <xf numFmtId="0" fontId="26" fillId="0" borderId="0"/>
    <xf numFmtId="0" fontId="23" fillId="0" borderId="0" applyNumberFormat="0" applyFill="0" applyBorder="0" applyAlignment="0" applyProtection="0"/>
    <xf numFmtId="0" fontId="31" fillId="0" borderId="0"/>
    <xf numFmtId="0" fontId="31" fillId="0" borderId="0"/>
    <xf numFmtId="168" fontId="68" fillId="0" borderId="0" applyFont="0" applyFill="0" applyBorder="0" applyAlignment="0" applyProtection="0"/>
    <xf numFmtId="0" fontId="31" fillId="0" borderId="0"/>
    <xf numFmtId="0" fontId="31" fillId="0" borderId="0"/>
    <xf numFmtId="0" fontId="31" fillId="0" borderId="0"/>
    <xf numFmtId="0" fontId="31" fillId="0" borderId="0"/>
    <xf numFmtId="0" fontId="26" fillId="0" borderId="0"/>
    <xf numFmtId="0" fontId="26" fillId="0" borderId="0"/>
    <xf numFmtId="0" fontId="26" fillId="0" borderId="0"/>
    <xf numFmtId="0" fontId="26" fillId="0" borderId="0"/>
    <xf numFmtId="0" fontId="31" fillId="0" borderId="0"/>
    <xf numFmtId="192" fontId="143" fillId="99" borderId="12">
      <alignment horizontal="right" vertical="center" indent="1"/>
    </xf>
    <xf numFmtId="0" fontId="26" fillId="0" borderId="0"/>
    <xf numFmtId="0" fontId="26" fillId="0" borderId="0"/>
    <xf numFmtId="0" fontId="31" fillId="0" borderId="0"/>
    <xf numFmtId="0" fontId="31" fillId="0" borderId="0"/>
    <xf numFmtId="0" fontId="23" fillId="0" borderId="0" applyNumberFormat="0" applyFill="0" applyBorder="0" applyAlignment="0" applyProtection="0"/>
    <xf numFmtId="0" fontId="31" fillId="0" borderId="0"/>
    <xf numFmtId="0" fontId="31" fillId="0" borderId="0"/>
    <xf numFmtId="168" fontId="68" fillId="0" borderId="0" applyFont="0" applyFill="0" applyBorder="0" applyAlignment="0" applyProtection="0"/>
    <xf numFmtId="0" fontId="31" fillId="0" borderId="0"/>
    <xf numFmtId="0" fontId="31" fillId="0" borderId="0"/>
    <xf numFmtId="0" fontId="31" fillId="0" borderId="0"/>
    <xf numFmtId="0" fontId="31" fillId="0" borderId="0"/>
    <xf numFmtId="0" fontId="26" fillId="0" borderId="0"/>
    <xf numFmtId="168" fontId="68" fillId="0" borderId="0" applyFont="0" applyFill="0" applyBorder="0" applyAlignment="0" applyProtection="0"/>
    <xf numFmtId="0" fontId="31" fillId="0" borderId="0"/>
    <xf numFmtId="0" fontId="26" fillId="0" borderId="0"/>
    <xf numFmtId="0" fontId="26" fillId="0" borderId="0"/>
    <xf numFmtId="0" fontId="26" fillId="0" borderId="0"/>
    <xf numFmtId="0" fontId="26" fillId="0" borderId="0"/>
    <xf numFmtId="0" fontId="26" fillId="0" borderId="0"/>
    <xf numFmtId="0" fontId="26" fillId="0" borderId="0"/>
    <xf numFmtId="0" fontId="31" fillId="0" borderId="0"/>
    <xf numFmtId="0" fontId="31" fillId="0" borderId="0"/>
    <xf numFmtId="0" fontId="26" fillId="0" borderId="0"/>
    <xf numFmtId="0" fontId="31" fillId="0" borderId="0"/>
    <xf numFmtId="0" fontId="26" fillId="0" borderId="0"/>
    <xf numFmtId="0" fontId="26" fillId="0" borderId="0"/>
    <xf numFmtId="0" fontId="31" fillId="0" borderId="0"/>
    <xf numFmtId="0" fontId="31" fillId="0" borderId="0"/>
    <xf numFmtId="0" fontId="26" fillId="0" borderId="0"/>
    <xf numFmtId="0" fontId="26" fillId="0" borderId="0"/>
    <xf numFmtId="43" fontId="26" fillId="0" borderId="0" applyFont="0" applyFill="0" applyBorder="0" applyAlignment="0" applyProtection="0"/>
    <xf numFmtId="0" fontId="26" fillId="0" borderId="0"/>
    <xf numFmtId="168" fontId="26" fillId="0" borderId="0" applyFont="0" applyFill="0" applyBorder="0" applyAlignment="0" applyProtection="0"/>
    <xf numFmtId="184" fontId="132" fillId="99" borderId="12">
      <alignment horizontal="right" vertical="center"/>
    </xf>
    <xf numFmtId="0" fontId="26" fillId="0" borderId="0"/>
    <xf numFmtId="0" fontId="26" fillId="0" borderId="0"/>
    <xf numFmtId="0" fontId="31" fillId="0" borderId="0"/>
    <xf numFmtId="0" fontId="31" fillId="0" borderId="0"/>
    <xf numFmtId="0" fontId="31" fillId="0" borderId="0"/>
    <xf numFmtId="0" fontId="31" fillId="0" borderId="0"/>
    <xf numFmtId="0" fontId="26" fillId="0" borderId="0"/>
    <xf numFmtId="0" fontId="26" fillId="0" borderId="0"/>
    <xf numFmtId="0" fontId="26" fillId="0" borderId="0"/>
    <xf numFmtId="0" fontId="31" fillId="0" borderId="0"/>
    <xf numFmtId="0" fontId="31" fillId="0" borderId="0"/>
    <xf numFmtId="0" fontId="31" fillId="0" borderId="0"/>
    <xf numFmtId="0" fontId="31" fillId="0" borderId="0"/>
    <xf numFmtId="42" fontId="68" fillId="0" borderId="0" applyFont="0" applyFill="0" applyBorder="0" applyAlignment="0" applyProtection="0"/>
    <xf numFmtId="0" fontId="26" fillId="0" borderId="0"/>
    <xf numFmtId="0" fontId="26" fillId="0" borderId="0"/>
    <xf numFmtId="0" fontId="26" fillId="0" borderId="0"/>
    <xf numFmtId="0" fontId="26" fillId="0" borderId="0"/>
    <xf numFmtId="0" fontId="23" fillId="0" borderId="0" applyNumberFormat="0" applyFill="0" applyBorder="0" applyAlignment="0" applyProtection="0"/>
    <xf numFmtId="0" fontId="26" fillId="0" borderId="0"/>
    <xf numFmtId="0" fontId="26" fillId="0" borderId="0"/>
    <xf numFmtId="168" fontId="68" fillId="0" borderId="0" applyFont="0" applyFill="0" applyBorder="0" applyAlignment="0" applyProtection="0"/>
    <xf numFmtId="0" fontId="31" fillId="0" borderId="0"/>
    <xf numFmtId="0" fontId="26" fillId="0" borderId="0"/>
    <xf numFmtId="0" fontId="72" fillId="81" borderId="0" applyNumberFormat="0" applyBorder="0" applyAlignment="0" applyProtection="0"/>
    <xf numFmtId="0" fontId="72" fillId="27" borderId="0" applyNumberFormat="0" applyBorder="0" applyAlignment="0" applyProtection="0"/>
    <xf numFmtId="0" fontId="31" fillId="0" borderId="0"/>
    <xf numFmtId="0" fontId="26" fillId="0" borderId="0"/>
    <xf numFmtId="184" fontId="193" fillId="0" borderId="0" applyNumberFormat="0" applyFill="0" applyBorder="0" applyAlignment="0" applyProtection="0">
      <alignment vertical="top"/>
      <protection locked="0"/>
    </xf>
    <xf numFmtId="0" fontId="31" fillId="0" borderId="0"/>
    <xf numFmtId="0" fontId="26" fillId="0" borderId="0"/>
    <xf numFmtId="0" fontId="31" fillId="0" borderId="0"/>
    <xf numFmtId="0" fontId="31" fillId="0" borderId="0"/>
    <xf numFmtId="0" fontId="31" fillId="0" borderId="0"/>
    <xf numFmtId="0" fontId="26" fillId="0" borderId="0"/>
    <xf numFmtId="0" fontId="26" fillId="0" borderId="0"/>
    <xf numFmtId="0" fontId="26" fillId="0" borderId="0"/>
    <xf numFmtId="168" fontId="26" fillId="0" borderId="0" applyFont="0" applyFill="0" applyBorder="0" applyAlignment="0" applyProtection="0"/>
    <xf numFmtId="0" fontId="26" fillId="0" borderId="0"/>
    <xf numFmtId="0" fontId="26" fillId="0" borderId="0"/>
    <xf numFmtId="0" fontId="31" fillId="0" borderId="0"/>
    <xf numFmtId="0" fontId="31" fillId="0" borderId="0"/>
    <xf numFmtId="0" fontId="31" fillId="0" borderId="0"/>
    <xf numFmtId="0" fontId="31" fillId="0" borderId="0"/>
    <xf numFmtId="0" fontId="21" fillId="0" borderId="0"/>
    <xf numFmtId="0" fontId="31" fillId="0" borderId="0"/>
    <xf numFmtId="0" fontId="31" fillId="0" borderId="0"/>
    <xf numFmtId="0" fontId="26" fillId="0" borderId="0"/>
    <xf numFmtId="0" fontId="26" fillId="0" borderId="0"/>
    <xf numFmtId="0" fontId="26" fillId="0" borderId="0"/>
    <xf numFmtId="0" fontId="26" fillId="0" borderId="0"/>
    <xf numFmtId="0" fontId="26" fillId="0" borderId="0"/>
    <xf numFmtId="0" fontId="2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26" fillId="0" borderId="0"/>
    <xf numFmtId="0" fontId="26" fillId="0" borderId="0"/>
    <xf numFmtId="0" fontId="26" fillId="0" borderId="0"/>
    <xf numFmtId="0" fontId="26" fillId="0" borderId="0"/>
    <xf numFmtId="0" fontId="26" fillId="0" borderId="0"/>
    <xf numFmtId="0" fontId="31" fillId="0" borderId="0"/>
    <xf numFmtId="0" fontId="31" fillId="0" borderId="0"/>
    <xf numFmtId="0" fontId="26" fillId="0" borderId="0"/>
    <xf numFmtId="0" fontId="31" fillId="0" borderId="0"/>
    <xf numFmtId="0" fontId="31" fillId="0" borderId="0"/>
    <xf numFmtId="0" fontId="26" fillId="0" borderId="0"/>
    <xf numFmtId="0" fontId="26" fillId="0" borderId="0"/>
    <xf numFmtId="0" fontId="26" fillId="0" borderId="0"/>
    <xf numFmtId="0" fontId="26" fillId="0" borderId="0"/>
    <xf numFmtId="0" fontId="26" fillId="0" borderId="0"/>
    <xf numFmtId="0" fontId="26" fillId="0" borderId="0"/>
    <xf numFmtId="0" fontId="31" fillId="0" borderId="0"/>
    <xf numFmtId="0" fontId="31" fillId="0" borderId="0"/>
    <xf numFmtId="0" fontId="31" fillId="0" borderId="0"/>
    <xf numFmtId="0" fontId="31" fillId="0" borderId="0"/>
    <xf numFmtId="0" fontId="31" fillId="0" borderId="0"/>
    <xf numFmtId="0" fontId="31" fillId="0" borderId="0"/>
    <xf numFmtId="0" fontId="26" fillId="0" borderId="0"/>
    <xf numFmtId="0" fontId="26" fillId="0" borderId="0"/>
    <xf numFmtId="0" fontId="26" fillId="0" borderId="0"/>
    <xf numFmtId="0" fontId="26" fillId="0" borderId="0"/>
    <xf numFmtId="168" fontId="68" fillId="0" borderId="0" applyFont="0" applyFill="0" applyBorder="0" applyAlignment="0" applyProtection="0"/>
    <xf numFmtId="184" fontId="72" fillId="27" borderId="0" applyNumberFormat="0" applyBorder="0" applyAlignment="0" applyProtection="0"/>
    <xf numFmtId="168" fontId="68" fillId="0" borderId="0" applyFont="0" applyFill="0" applyBorder="0" applyAlignment="0" applyProtection="0"/>
    <xf numFmtId="0" fontId="26" fillId="0" borderId="0"/>
    <xf numFmtId="0" fontId="31" fillId="0" borderId="0"/>
    <xf numFmtId="168" fontId="68" fillId="0" borderId="0" applyFont="0" applyFill="0" applyBorder="0" applyAlignment="0" applyProtection="0"/>
    <xf numFmtId="0" fontId="23" fillId="0" borderId="0" applyNumberFormat="0" applyFill="0" applyBorder="0" applyAlignment="0" applyProtection="0"/>
    <xf numFmtId="0" fontId="31" fillId="0" borderId="0"/>
    <xf numFmtId="0" fontId="31" fillId="0" borderId="0"/>
    <xf numFmtId="42" fontId="68" fillId="0" borderId="0" applyFont="0" applyFill="0" applyBorder="0" applyAlignment="0" applyProtection="0"/>
    <xf numFmtId="43" fontId="26" fillId="0" borderId="0" applyFont="0" applyFill="0" applyBorder="0" applyAlignment="0" applyProtection="0"/>
    <xf numFmtId="0" fontId="23" fillId="0" borderId="0" applyNumberFormat="0" applyFill="0" applyBorder="0" applyAlignment="0" applyProtection="0"/>
    <xf numFmtId="0" fontId="26" fillId="0" borderId="0"/>
    <xf numFmtId="0" fontId="26" fillId="0" borderId="0"/>
    <xf numFmtId="0" fontId="23" fillId="0" borderId="0" applyNumberFormat="0" applyFill="0" applyBorder="0" applyAlignment="0" applyProtection="0"/>
    <xf numFmtId="0" fontId="26" fillId="0" borderId="0"/>
    <xf numFmtId="0" fontId="26" fillId="0" borderId="0"/>
    <xf numFmtId="0" fontId="26" fillId="0" borderId="0"/>
    <xf numFmtId="43" fontId="26" fillId="0" borderId="0" applyFont="0" applyFill="0" applyBorder="0" applyAlignment="0" applyProtection="0"/>
    <xf numFmtId="0" fontId="26" fillId="0" borderId="0"/>
    <xf numFmtId="0" fontId="26" fillId="0" borderId="0"/>
    <xf numFmtId="184" fontId="26" fillId="0" borderId="0"/>
    <xf numFmtId="0" fontId="31" fillId="0" borderId="0"/>
    <xf numFmtId="0" fontId="31" fillId="0" borderId="0"/>
    <xf numFmtId="0" fontId="31" fillId="0" borderId="0"/>
    <xf numFmtId="0" fontId="31" fillId="0" borderId="0"/>
    <xf numFmtId="0" fontId="23" fillId="0" borderId="0" applyNumberFormat="0" applyFill="0" applyBorder="0" applyAlignment="0" applyProtection="0"/>
    <xf numFmtId="0" fontId="31" fillId="0" borderId="0"/>
    <xf numFmtId="0" fontId="31" fillId="0" borderId="0"/>
    <xf numFmtId="0" fontId="23" fillId="0" borderId="0" applyNumberFormat="0" applyFill="0" applyBorder="0" applyAlignment="0" applyProtection="0"/>
    <xf numFmtId="0" fontId="26" fillId="0" borderId="0"/>
    <xf numFmtId="0" fontId="26" fillId="0" borderId="0"/>
    <xf numFmtId="0" fontId="23" fillId="0" borderId="0" applyNumberFormat="0" applyFill="0" applyBorder="0" applyAlignment="0" applyProtection="0"/>
    <xf numFmtId="0" fontId="26" fillId="0" borderId="0"/>
    <xf numFmtId="0" fontId="26" fillId="0" borderId="0"/>
    <xf numFmtId="0" fontId="21" fillId="0" borderId="0"/>
    <xf numFmtId="0" fontId="31" fillId="0" borderId="0"/>
    <xf numFmtId="0" fontId="31" fillId="0" borderId="0"/>
    <xf numFmtId="0" fontId="31" fillId="0" borderId="0"/>
    <xf numFmtId="0" fontId="31" fillId="0" borderId="0"/>
    <xf numFmtId="0" fontId="26" fillId="0" borderId="0"/>
    <xf numFmtId="0" fontId="26" fillId="0" borderId="0"/>
    <xf numFmtId="0" fontId="31" fillId="0" borderId="0"/>
    <xf numFmtId="0" fontId="31" fillId="0" borderId="0"/>
    <xf numFmtId="0" fontId="31" fillId="0" borderId="0"/>
    <xf numFmtId="0" fontId="31" fillId="0" borderId="0"/>
    <xf numFmtId="0" fontId="26" fillId="0" borderId="0"/>
    <xf numFmtId="0" fontId="26" fillId="0" borderId="0"/>
    <xf numFmtId="0" fontId="26" fillId="0" borderId="0"/>
    <xf numFmtId="0" fontId="26" fillId="0" borderId="0"/>
    <xf numFmtId="0" fontId="31" fillId="0" borderId="0"/>
    <xf numFmtId="0" fontId="31" fillId="0" borderId="0"/>
    <xf numFmtId="43" fontId="26" fillId="0" borderId="0" applyFont="0" applyFill="0" applyBorder="0" applyAlignment="0" applyProtection="0"/>
    <xf numFmtId="43" fontId="68" fillId="0" borderId="0" applyFont="0" applyFill="0" applyBorder="0" applyAlignment="0" applyProtection="0"/>
    <xf numFmtId="0" fontId="26" fillId="0" borderId="0"/>
    <xf numFmtId="0" fontId="31" fillId="0" borderId="0"/>
    <xf numFmtId="0" fontId="31" fillId="0" borderId="0"/>
    <xf numFmtId="0" fontId="31" fillId="0" borderId="0"/>
    <xf numFmtId="0" fontId="31" fillId="0" borderId="0"/>
    <xf numFmtId="0" fontId="31" fillId="0" borderId="0"/>
    <xf numFmtId="0" fontId="26" fillId="0" borderId="0"/>
    <xf numFmtId="0" fontId="26" fillId="0" borderId="0"/>
    <xf numFmtId="0" fontId="26" fillId="0" borderId="0"/>
    <xf numFmtId="0" fontId="26" fillId="0" borderId="0"/>
    <xf numFmtId="0" fontId="31" fillId="0" borderId="0"/>
    <xf numFmtId="0" fontId="31" fillId="0" borderId="0"/>
    <xf numFmtId="0" fontId="31" fillId="0" borderId="0"/>
    <xf numFmtId="0" fontId="31" fillId="0" borderId="0"/>
    <xf numFmtId="0" fontId="31" fillId="0" borderId="0"/>
    <xf numFmtId="0" fontId="31" fillId="0" borderId="0"/>
    <xf numFmtId="0" fontId="26" fillId="0" borderId="0"/>
    <xf numFmtId="0" fontId="31" fillId="0" borderId="0"/>
    <xf numFmtId="0" fontId="31" fillId="0" borderId="0"/>
    <xf numFmtId="0" fontId="26" fillId="0" borderId="0"/>
    <xf numFmtId="0" fontId="26" fillId="0" borderId="0"/>
    <xf numFmtId="0" fontId="31" fillId="0" borderId="0"/>
    <xf numFmtId="0" fontId="31" fillId="0" borderId="0"/>
    <xf numFmtId="0" fontId="21" fillId="0" borderId="0"/>
    <xf numFmtId="0" fontId="31" fillId="0" borderId="0"/>
    <xf numFmtId="0" fontId="31" fillId="0" borderId="0"/>
    <xf numFmtId="0" fontId="31" fillId="0" borderId="0"/>
    <xf numFmtId="0" fontId="31" fillId="0" borderId="0"/>
    <xf numFmtId="0" fontId="31" fillId="0" borderId="0"/>
    <xf numFmtId="0" fontId="31" fillId="0" borderId="0"/>
    <xf numFmtId="0" fontId="26" fillId="0" borderId="0"/>
    <xf numFmtId="0" fontId="26" fillId="0" borderId="0"/>
    <xf numFmtId="0" fontId="31" fillId="0" borderId="0"/>
    <xf numFmtId="0" fontId="31" fillId="0" borderId="0"/>
    <xf numFmtId="0" fontId="31" fillId="0" borderId="0"/>
    <xf numFmtId="0" fontId="31" fillId="0" borderId="0"/>
    <xf numFmtId="0" fontId="26" fillId="0" borderId="0"/>
    <xf numFmtId="0" fontId="31" fillId="0" borderId="0"/>
    <xf numFmtId="0" fontId="31" fillId="0" borderId="0"/>
    <xf numFmtId="0" fontId="23" fillId="0" borderId="0" applyNumberFormat="0" applyFill="0" applyBorder="0" applyAlignment="0" applyProtection="0"/>
    <xf numFmtId="0" fontId="26" fillId="0" borderId="0"/>
    <xf numFmtId="0" fontId="26" fillId="0" borderId="0"/>
    <xf numFmtId="0" fontId="31" fillId="0" borderId="0"/>
    <xf numFmtId="0" fontId="31" fillId="0" borderId="0"/>
    <xf numFmtId="0" fontId="31" fillId="0" borderId="0"/>
    <xf numFmtId="0" fontId="31" fillId="0" borderId="0"/>
    <xf numFmtId="0" fontId="26" fillId="0" borderId="0"/>
    <xf numFmtId="0" fontId="21" fillId="0" borderId="0"/>
    <xf numFmtId="0" fontId="31" fillId="0" borderId="0"/>
    <xf numFmtId="0" fontId="31" fillId="0" borderId="0"/>
    <xf numFmtId="0" fontId="23" fillId="0" borderId="0" applyNumberFormat="0" applyFill="0" applyBorder="0" applyAlignment="0" applyProtection="0"/>
    <xf numFmtId="0" fontId="26" fillId="0" borderId="0"/>
    <xf numFmtId="0" fontId="26" fillId="0" borderId="0"/>
    <xf numFmtId="0" fontId="21" fillId="0" borderId="0"/>
    <xf numFmtId="0" fontId="26" fillId="0" borderId="0"/>
    <xf numFmtId="0" fontId="26" fillId="0" borderId="0"/>
    <xf numFmtId="0" fontId="26" fillId="0" borderId="0"/>
    <xf numFmtId="0" fontId="23" fillId="0" borderId="0" applyNumberFormat="0" applyFill="0" applyBorder="0" applyAlignment="0" applyProtection="0"/>
    <xf numFmtId="180" fontId="132" fillId="99" borderId="12">
      <alignment horizontal="right" vertical="center"/>
    </xf>
    <xf numFmtId="169" fontId="21" fillId="0" borderId="0" applyFont="0" applyFill="0" applyBorder="0" applyAlignment="0" applyProtection="0"/>
    <xf numFmtId="0" fontId="31" fillId="0" borderId="0"/>
    <xf numFmtId="0" fontId="31" fillId="0" borderId="0"/>
    <xf numFmtId="0" fontId="31" fillId="0" borderId="0"/>
    <xf numFmtId="0" fontId="26" fillId="0" borderId="0"/>
    <xf numFmtId="0" fontId="21" fillId="0" borderId="0"/>
    <xf numFmtId="0" fontId="26" fillId="0" borderId="0"/>
    <xf numFmtId="0" fontId="31" fillId="0" borderId="0"/>
    <xf numFmtId="0" fontId="26" fillId="0" borderId="0"/>
    <xf numFmtId="42" fontId="26" fillId="0" borderId="0" applyFont="0" applyFill="0" applyBorder="0" applyAlignment="0" applyProtection="0"/>
    <xf numFmtId="0" fontId="21" fillId="0" borderId="0"/>
    <xf numFmtId="0" fontId="26" fillId="0" borderId="0"/>
    <xf numFmtId="0" fontId="26" fillId="0" borderId="0"/>
    <xf numFmtId="0" fontId="26" fillId="0" borderId="0"/>
    <xf numFmtId="0" fontId="26" fillId="0" borderId="0"/>
    <xf numFmtId="0" fontId="31" fillId="0" borderId="0"/>
    <xf numFmtId="0" fontId="31" fillId="0" borderId="0"/>
    <xf numFmtId="0" fontId="31" fillId="0" borderId="0"/>
    <xf numFmtId="0" fontId="26" fillId="0" borderId="0"/>
    <xf numFmtId="0" fontId="21" fillId="0" borderId="0"/>
    <xf numFmtId="0" fontId="26" fillId="0" borderId="0"/>
    <xf numFmtId="0" fontId="31" fillId="0" borderId="0"/>
    <xf numFmtId="0" fontId="26" fillId="0" borderId="0"/>
    <xf numFmtId="0" fontId="26" fillId="0" borderId="0"/>
    <xf numFmtId="0" fontId="21" fillId="0" borderId="0"/>
    <xf numFmtId="0" fontId="26" fillId="0" borderId="0"/>
    <xf numFmtId="0" fontId="26" fillId="0" borderId="0"/>
    <xf numFmtId="0" fontId="31" fillId="0" borderId="0"/>
    <xf numFmtId="0" fontId="31" fillId="0" borderId="0"/>
    <xf numFmtId="0" fontId="31" fillId="0" borderId="0"/>
    <xf numFmtId="0" fontId="21" fillId="0" borderId="0"/>
    <xf numFmtId="0" fontId="26" fillId="0" borderId="0"/>
    <xf numFmtId="0" fontId="31" fillId="0" borderId="0"/>
    <xf numFmtId="0" fontId="26" fillId="0" borderId="0"/>
    <xf numFmtId="0" fontId="26" fillId="0" borderId="0"/>
    <xf numFmtId="0" fontId="21" fillId="0" borderId="0"/>
    <xf numFmtId="0" fontId="26" fillId="0" borderId="0"/>
    <xf numFmtId="0" fontId="31" fillId="0" borderId="0"/>
    <xf numFmtId="0" fontId="26" fillId="0" borderId="0"/>
    <xf numFmtId="0" fontId="26" fillId="0" borderId="0"/>
    <xf numFmtId="0" fontId="26" fillId="0" borderId="0"/>
    <xf numFmtId="0" fontId="31" fillId="0" borderId="0"/>
    <xf numFmtId="0" fontId="26" fillId="0" borderId="0"/>
    <xf numFmtId="42" fontId="68" fillId="0" borderId="0" applyFont="0" applyFill="0" applyBorder="0" applyAlignment="0" applyProtection="0"/>
    <xf numFmtId="0" fontId="26" fillId="0" borderId="0"/>
    <xf numFmtId="0" fontId="26" fillId="0" borderId="0"/>
    <xf numFmtId="42" fontId="68" fillId="0" borderId="0" applyFont="0" applyFill="0" applyBorder="0" applyAlignment="0" applyProtection="0"/>
    <xf numFmtId="0" fontId="31" fillId="0" borderId="0"/>
    <xf numFmtId="0" fontId="31" fillId="0" borderId="0"/>
    <xf numFmtId="3" fontId="143" fillId="99" borderId="12">
      <alignment horizontal="right" vertical="center" indent="1"/>
    </xf>
    <xf numFmtId="0" fontId="26" fillId="0" borderId="0"/>
    <xf numFmtId="0" fontId="26" fillId="0" borderId="0"/>
    <xf numFmtId="0" fontId="26" fillId="0" borderId="0"/>
    <xf numFmtId="0" fontId="31" fillId="0" borderId="0"/>
    <xf numFmtId="0" fontId="26" fillId="0" borderId="0"/>
    <xf numFmtId="0" fontId="26" fillId="0" borderId="0"/>
    <xf numFmtId="0" fontId="26" fillId="0" borderId="0"/>
    <xf numFmtId="0" fontId="26" fillId="0" borderId="0"/>
    <xf numFmtId="0" fontId="26" fillId="0" borderId="0"/>
    <xf numFmtId="0" fontId="26" fillId="0" borderId="0"/>
    <xf numFmtId="0" fontId="31" fillId="0" borderId="0"/>
    <xf numFmtId="0" fontId="31" fillId="0" borderId="0"/>
    <xf numFmtId="0" fontId="26" fillId="0" borderId="0"/>
    <xf numFmtId="0" fontId="26" fillId="0" borderId="0"/>
    <xf numFmtId="0" fontId="31" fillId="0" borderId="0"/>
    <xf numFmtId="0" fontId="26" fillId="0" borderId="0"/>
    <xf numFmtId="0" fontId="26" fillId="0" borderId="0"/>
    <xf numFmtId="0" fontId="31" fillId="0" borderId="0"/>
    <xf numFmtId="0" fontId="31"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31" fillId="0" borderId="0"/>
    <xf numFmtId="0" fontId="26" fillId="0" borderId="0"/>
    <xf numFmtId="0" fontId="26" fillId="0" borderId="0"/>
    <xf numFmtId="0" fontId="31" fillId="0" borderId="0"/>
    <xf numFmtId="0" fontId="31" fillId="0" borderId="0"/>
    <xf numFmtId="0" fontId="31" fillId="0" borderId="0"/>
    <xf numFmtId="0" fontId="31" fillId="0" borderId="0"/>
    <xf numFmtId="0" fontId="31" fillId="0" borderId="0"/>
    <xf numFmtId="0" fontId="31" fillId="0" borderId="0"/>
    <xf numFmtId="0" fontId="26" fillId="0" borderId="0"/>
    <xf numFmtId="0" fontId="31" fillId="0" borderId="0"/>
    <xf numFmtId="0" fontId="31" fillId="0" borderId="0"/>
    <xf numFmtId="0" fontId="26" fillId="0" borderId="0"/>
    <xf numFmtId="0" fontId="26" fillId="0" borderId="0"/>
    <xf numFmtId="0" fontId="26" fillId="0" borderId="0"/>
    <xf numFmtId="0" fontId="31" fillId="0" borderId="0"/>
    <xf numFmtId="0" fontId="31" fillId="0" borderId="0"/>
    <xf numFmtId="0" fontId="31" fillId="0" borderId="0"/>
    <xf numFmtId="0" fontId="26" fillId="0" borderId="0"/>
    <xf numFmtId="0" fontId="31" fillId="0" borderId="0"/>
    <xf numFmtId="0" fontId="31" fillId="0" borderId="0"/>
    <xf numFmtId="0" fontId="26" fillId="0" borderId="0"/>
    <xf numFmtId="0" fontId="26" fillId="0" borderId="0"/>
    <xf numFmtId="0" fontId="31" fillId="0" borderId="0"/>
    <xf numFmtId="0" fontId="31" fillId="0" borderId="0"/>
    <xf numFmtId="0" fontId="26" fillId="0" borderId="0"/>
    <xf numFmtId="0" fontId="26" fillId="0" borderId="0"/>
    <xf numFmtId="0" fontId="31" fillId="0" borderId="0"/>
    <xf numFmtId="0" fontId="31" fillId="0" borderId="0"/>
    <xf numFmtId="0" fontId="26" fillId="0" borderId="0"/>
    <xf numFmtId="0" fontId="26" fillId="0" borderId="0"/>
    <xf numFmtId="0" fontId="26" fillId="0" borderId="0"/>
    <xf numFmtId="0" fontId="31" fillId="0" borderId="0"/>
    <xf numFmtId="0" fontId="31" fillId="0" borderId="0"/>
    <xf numFmtId="0" fontId="31" fillId="0" borderId="0"/>
    <xf numFmtId="0" fontId="31" fillId="0" borderId="0"/>
    <xf numFmtId="0" fontId="26" fillId="0" borderId="0"/>
    <xf numFmtId="0" fontId="31" fillId="0" borderId="0"/>
    <xf numFmtId="0" fontId="26" fillId="0" borderId="0"/>
    <xf numFmtId="0" fontId="26" fillId="0" borderId="0"/>
    <xf numFmtId="3" fontId="34" fillId="0" borderId="0" applyFont="0" applyFill="0" applyBorder="0" applyAlignment="0" applyProtection="0"/>
    <xf numFmtId="0" fontId="26" fillId="0" borderId="0"/>
    <xf numFmtId="0" fontId="26" fillId="0" borderId="0"/>
    <xf numFmtId="0" fontId="31" fillId="0" borderId="0"/>
    <xf numFmtId="0" fontId="31" fillId="0" borderId="0"/>
    <xf numFmtId="0" fontId="31" fillId="0" borderId="0"/>
    <xf numFmtId="0" fontId="31" fillId="0" borderId="0"/>
    <xf numFmtId="0" fontId="26" fillId="0" borderId="0"/>
    <xf numFmtId="0" fontId="31" fillId="0" borderId="0"/>
    <xf numFmtId="0" fontId="31" fillId="0" borderId="0"/>
    <xf numFmtId="0" fontId="31" fillId="0" borderId="0"/>
    <xf numFmtId="0" fontId="26" fillId="0" borderId="0"/>
    <xf numFmtId="0" fontId="26" fillId="0" borderId="0"/>
    <xf numFmtId="0" fontId="31" fillId="0" borderId="0"/>
    <xf numFmtId="0" fontId="26" fillId="0" borderId="0"/>
    <xf numFmtId="0" fontId="31" fillId="0" borderId="0"/>
    <xf numFmtId="0" fontId="31" fillId="0" borderId="0"/>
    <xf numFmtId="0" fontId="31" fillId="0" borderId="0"/>
    <xf numFmtId="0" fontId="26" fillId="0" borderId="0"/>
    <xf numFmtId="0" fontId="26" fillId="0" borderId="0"/>
    <xf numFmtId="0" fontId="68" fillId="0" borderId="0" applyNumberFormat="0" applyFont="0" applyFill="0" applyBorder="0" applyAlignment="0" applyProtection="0"/>
    <xf numFmtId="0" fontId="26" fillId="0" borderId="0"/>
    <xf numFmtId="0" fontId="31" fillId="0" borderId="0"/>
    <xf numFmtId="0" fontId="26" fillId="0" borderId="0"/>
    <xf numFmtId="43" fontId="141" fillId="0" borderId="0" applyFont="0" applyFill="0" applyBorder="0" applyAlignment="0" applyProtection="0"/>
    <xf numFmtId="0" fontId="23" fillId="0" borderId="0" applyNumberFormat="0" applyFill="0" applyBorder="0" applyAlignment="0" applyProtection="0"/>
    <xf numFmtId="168" fontId="68" fillId="0" borderId="0" applyFont="0" applyFill="0" applyBorder="0" applyAlignment="0" applyProtection="0"/>
    <xf numFmtId="0" fontId="31" fillId="0" borderId="0"/>
    <xf numFmtId="0" fontId="26" fillId="0" borderId="0"/>
    <xf numFmtId="168" fontId="141" fillId="0" borderId="0" applyFont="0" applyFill="0" applyBorder="0" applyAlignment="0" applyProtection="0"/>
    <xf numFmtId="0" fontId="23" fillId="0" borderId="0" applyNumberFormat="0" applyFill="0" applyBorder="0" applyAlignment="0" applyProtection="0"/>
    <xf numFmtId="168" fontId="68" fillId="0" borderId="0" applyFont="0" applyFill="0" applyBorder="0" applyAlignment="0" applyProtection="0"/>
    <xf numFmtId="0" fontId="26" fillId="0" borderId="0"/>
    <xf numFmtId="0" fontId="23" fillId="0" borderId="0" applyNumberFormat="0" applyFill="0" applyBorder="0" applyAlignment="0" applyProtection="0"/>
    <xf numFmtId="43" fontId="26" fillId="0" borderId="0" applyFont="0" applyFill="0" applyBorder="0" applyAlignment="0" applyProtection="0"/>
    <xf numFmtId="0" fontId="26" fillId="0" borderId="0"/>
    <xf numFmtId="0" fontId="23" fillId="0" borderId="0" applyNumberFormat="0" applyFill="0" applyBorder="0" applyAlignment="0" applyProtection="0"/>
    <xf numFmtId="168" fontId="26" fillId="0" borderId="0" applyFont="0" applyFill="0" applyBorder="0" applyAlignment="0" applyProtection="0"/>
    <xf numFmtId="0" fontId="26" fillId="0" borderId="0"/>
    <xf numFmtId="0" fontId="31" fillId="0" borderId="0"/>
    <xf numFmtId="0" fontId="31" fillId="0" borderId="0"/>
    <xf numFmtId="0" fontId="31" fillId="0" borderId="0"/>
    <xf numFmtId="168" fontId="68" fillId="0" borderId="0" applyFont="0" applyFill="0" applyBorder="0" applyAlignment="0" applyProtection="0"/>
    <xf numFmtId="0" fontId="31" fillId="0" borderId="0"/>
    <xf numFmtId="0" fontId="26" fillId="0" borderId="0"/>
    <xf numFmtId="0" fontId="26" fillId="0" borderId="0"/>
    <xf numFmtId="0" fontId="26" fillId="0" borderId="0"/>
    <xf numFmtId="0" fontId="26" fillId="0" borderId="0"/>
    <xf numFmtId="168" fontId="68" fillId="0" borderId="0" applyFont="0" applyFill="0" applyBorder="0" applyAlignment="0" applyProtection="0"/>
    <xf numFmtId="0" fontId="26" fillId="0" borderId="0"/>
    <xf numFmtId="0" fontId="75" fillId="121" borderId="57" applyNumberFormat="0" applyAlignment="0" applyProtection="0"/>
    <xf numFmtId="43" fontId="26" fillId="0" borderId="0" applyFont="0" applyFill="0" applyBorder="0" applyAlignment="0" applyProtection="0"/>
    <xf numFmtId="0" fontId="26" fillId="0" borderId="0"/>
    <xf numFmtId="0" fontId="26" fillId="0" borderId="0"/>
    <xf numFmtId="0" fontId="26" fillId="0" borderId="0"/>
    <xf numFmtId="0" fontId="31" fillId="0" borderId="0"/>
    <xf numFmtId="168" fontId="68" fillId="0" borderId="0" applyFont="0" applyFill="0" applyBorder="0" applyAlignment="0" applyProtection="0"/>
    <xf numFmtId="0" fontId="31" fillId="0" borderId="0"/>
    <xf numFmtId="0" fontId="31" fillId="0" borderId="0"/>
    <xf numFmtId="0" fontId="26" fillId="0" borderId="0"/>
    <xf numFmtId="168" fontId="68" fillId="0" borderId="0" applyFont="0" applyFill="0" applyBorder="0" applyAlignment="0" applyProtection="0"/>
    <xf numFmtId="0" fontId="26" fillId="0" borderId="0"/>
    <xf numFmtId="168" fontId="68" fillId="0" borderId="0" applyFont="0" applyFill="0" applyBorder="0" applyAlignment="0" applyProtection="0"/>
    <xf numFmtId="0" fontId="26" fillId="0" borderId="0"/>
    <xf numFmtId="0" fontId="26" fillId="0" borderId="0"/>
    <xf numFmtId="0" fontId="26" fillId="0" borderId="0"/>
    <xf numFmtId="0" fontId="26" fillId="0" borderId="0"/>
    <xf numFmtId="0" fontId="31" fillId="0" borderId="0"/>
    <xf numFmtId="0" fontId="31" fillId="0" borderId="0"/>
    <xf numFmtId="0" fontId="31" fillId="0" borderId="0"/>
    <xf numFmtId="0" fontId="31" fillId="0" borderId="0"/>
    <xf numFmtId="0" fontId="26" fillId="0" borderId="0"/>
    <xf numFmtId="168" fontId="68" fillId="0" borderId="0" applyFont="0" applyFill="0" applyBorder="0" applyAlignment="0" applyProtection="0"/>
    <xf numFmtId="0" fontId="26" fillId="0" borderId="0"/>
    <xf numFmtId="0" fontId="31" fillId="0" borderId="0"/>
    <xf numFmtId="0" fontId="31" fillId="0" borderId="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1" fillId="0" borderId="0"/>
    <xf numFmtId="0" fontId="26" fillId="0" borderId="0"/>
    <xf numFmtId="0" fontId="31" fillId="0" borderId="0"/>
    <xf numFmtId="0" fontId="31" fillId="0" borderId="0"/>
    <xf numFmtId="0" fontId="26" fillId="0" borderId="0"/>
    <xf numFmtId="0" fontId="26" fillId="0" borderId="0"/>
    <xf numFmtId="0" fontId="23" fillId="0" borderId="0" applyNumberFormat="0" applyFill="0" applyBorder="0" applyAlignment="0" applyProtection="0"/>
    <xf numFmtId="0" fontId="21" fillId="0" borderId="0"/>
    <xf numFmtId="0" fontId="26" fillId="0" borderId="0"/>
    <xf numFmtId="0" fontId="26" fillId="0" borderId="0"/>
    <xf numFmtId="0" fontId="26" fillId="0" borderId="0"/>
    <xf numFmtId="0" fontId="21" fillId="0" borderId="0"/>
    <xf numFmtId="0" fontId="26" fillId="0" borderId="0"/>
    <xf numFmtId="0" fontId="26" fillId="0" borderId="0"/>
    <xf numFmtId="0" fontId="26" fillId="0" borderId="0"/>
    <xf numFmtId="0" fontId="31" fillId="0" borderId="0"/>
    <xf numFmtId="0" fontId="31" fillId="0" borderId="0"/>
    <xf numFmtId="0" fontId="26" fillId="0" borderId="0"/>
    <xf numFmtId="0" fontId="26" fillId="0" borderId="0"/>
    <xf numFmtId="0" fontId="21" fillId="0" borderId="0"/>
    <xf numFmtId="0" fontId="26" fillId="0" borderId="0"/>
    <xf numFmtId="0" fontId="26" fillId="0" borderId="0"/>
    <xf numFmtId="0" fontId="26" fillId="0" borderId="0"/>
    <xf numFmtId="0" fontId="26" fillId="0" borderId="0"/>
    <xf numFmtId="0" fontId="26" fillId="0" borderId="0"/>
    <xf numFmtId="0" fontId="26" fillId="0" borderId="0"/>
    <xf numFmtId="0" fontId="31" fillId="0" borderId="0"/>
    <xf numFmtId="0" fontId="31" fillId="0" borderId="0"/>
    <xf numFmtId="0" fontId="23" fillId="0" borderId="0" applyNumberFormat="0" applyFill="0" applyBorder="0" applyAlignment="0" applyProtection="0"/>
    <xf numFmtId="0" fontId="21" fillId="0" borderId="0"/>
    <xf numFmtId="0" fontId="26" fillId="0" borderId="0"/>
    <xf numFmtId="0" fontId="31" fillId="0" borderId="0"/>
    <xf numFmtId="0" fontId="31" fillId="0" borderId="0"/>
    <xf numFmtId="0" fontId="21" fillId="0" borderId="0"/>
    <xf numFmtId="0" fontId="26" fillId="0" borderId="0"/>
    <xf numFmtId="0" fontId="26" fillId="0" borderId="0"/>
    <xf numFmtId="0" fontId="26" fillId="0" borderId="0"/>
    <xf numFmtId="0" fontId="26" fillId="0" borderId="0"/>
    <xf numFmtId="0" fontId="26" fillId="0" borderId="0"/>
    <xf numFmtId="0" fontId="31" fillId="0" borderId="0"/>
    <xf numFmtId="0" fontId="31" fillId="0" borderId="0"/>
    <xf numFmtId="0" fontId="31" fillId="0" borderId="0"/>
    <xf numFmtId="0" fontId="31" fillId="0" borderId="0"/>
    <xf numFmtId="0" fontId="26" fillId="0" borderId="0"/>
    <xf numFmtId="0" fontId="26" fillId="0" borderId="0"/>
    <xf numFmtId="0" fontId="31" fillId="0" borderId="0"/>
    <xf numFmtId="0" fontId="31" fillId="0" borderId="0"/>
    <xf numFmtId="0" fontId="26" fillId="0" borderId="0"/>
    <xf numFmtId="168" fontId="68" fillId="0" borderId="0" applyFont="0" applyFill="0" applyBorder="0" applyAlignment="0" applyProtection="0"/>
    <xf numFmtId="0" fontId="26" fillId="0" borderId="0"/>
    <xf numFmtId="0" fontId="72" fillId="56" borderId="0" applyNumberFormat="0" applyBorder="0" applyAlignment="0" applyProtection="0"/>
    <xf numFmtId="0" fontId="72" fillId="74" borderId="0" applyNumberFormat="0" applyBorder="0" applyAlignment="0" applyProtection="0"/>
    <xf numFmtId="0" fontId="31" fillId="0" borderId="0"/>
    <xf numFmtId="0" fontId="26" fillId="0" borderId="0"/>
    <xf numFmtId="0" fontId="26" fillId="0" borderId="0"/>
    <xf numFmtId="0" fontId="26" fillId="0" borderId="0"/>
    <xf numFmtId="0" fontId="72" fillId="74" borderId="0" applyNumberFormat="0" applyBorder="0" applyAlignment="0" applyProtection="0"/>
    <xf numFmtId="0" fontId="26" fillId="0" borderId="0"/>
    <xf numFmtId="0" fontId="72" fillId="74" borderId="0" applyNumberFormat="0" applyBorder="0" applyAlignment="0" applyProtection="0"/>
    <xf numFmtId="0" fontId="26" fillId="0" borderId="0"/>
    <xf numFmtId="44" fontId="34" fillId="0" borderId="0" applyFont="0" applyFill="0" applyBorder="0" applyAlignment="0" applyProtection="0"/>
    <xf numFmtId="0" fontId="31" fillId="0" borderId="0"/>
    <xf numFmtId="0" fontId="31" fillId="0" borderId="0"/>
    <xf numFmtId="0" fontId="26" fillId="0" borderId="0"/>
    <xf numFmtId="0" fontId="26" fillId="0" borderId="0"/>
    <xf numFmtId="0" fontId="31" fillId="0" borderId="0"/>
    <xf numFmtId="0" fontId="23" fillId="0" borderId="0" applyNumberFormat="0" applyFill="0" applyBorder="0" applyAlignment="0" applyProtection="0"/>
    <xf numFmtId="0" fontId="26" fillId="0" borderId="0"/>
    <xf numFmtId="0" fontId="26" fillId="0" borderId="0"/>
    <xf numFmtId="0" fontId="31" fillId="0" borderId="0"/>
    <xf numFmtId="0" fontId="26" fillId="0" borderId="0"/>
    <xf numFmtId="42" fontId="68" fillId="0" borderId="0" applyFont="0" applyFill="0" applyBorder="0" applyAlignment="0" applyProtection="0"/>
    <xf numFmtId="42" fontId="21" fillId="0" borderId="0" applyFont="0" applyFill="0" applyBorder="0" applyAlignment="0" applyProtection="0"/>
    <xf numFmtId="0" fontId="26" fillId="0" borderId="0"/>
    <xf numFmtId="42" fontId="68" fillId="0" borderId="0" applyFont="0" applyFill="0" applyBorder="0" applyAlignment="0" applyProtection="0"/>
    <xf numFmtId="43" fontId="26" fillId="0" borderId="0" applyFont="0" applyFill="0" applyBorder="0" applyAlignment="0" applyProtection="0"/>
    <xf numFmtId="0" fontId="31" fillId="0" borderId="0"/>
    <xf numFmtId="0" fontId="31" fillId="0" borderId="0"/>
    <xf numFmtId="0" fontId="31" fillId="0" borderId="0"/>
    <xf numFmtId="0" fontId="26" fillId="0" borderId="0"/>
    <xf numFmtId="0" fontId="26" fillId="0" borderId="0"/>
    <xf numFmtId="0" fontId="26" fillId="0" borderId="0"/>
    <xf numFmtId="0" fontId="31" fillId="0" borderId="0"/>
    <xf numFmtId="0" fontId="31" fillId="0" borderId="0"/>
    <xf numFmtId="0" fontId="31" fillId="0" borderId="0"/>
    <xf numFmtId="0" fontId="26" fillId="0" borderId="0"/>
    <xf numFmtId="0" fontId="31" fillId="0" borderId="0"/>
    <xf numFmtId="0" fontId="26" fillId="0" borderId="0"/>
    <xf numFmtId="0" fontId="26" fillId="0" borderId="0"/>
    <xf numFmtId="0" fontId="26" fillId="0" borderId="0"/>
    <xf numFmtId="0" fontId="31" fillId="0" borderId="0"/>
    <xf numFmtId="0" fontId="26" fillId="0" borderId="0"/>
    <xf numFmtId="0" fontId="26" fillId="0" borderId="0"/>
    <xf numFmtId="0" fontId="31" fillId="0" borderId="0"/>
    <xf numFmtId="182" fontId="26" fillId="0" borderId="0" applyFont="0" applyFill="0" applyBorder="0" applyAlignment="0" applyProtection="0"/>
    <xf numFmtId="0" fontId="26" fillId="0" borderId="0"/>
    <xf numFmtId="0" fontId="26" fillId="0" borderId="0"/>
    <xf numFmtId="0" fontId="31" fillId="0" borderId="0"/>
    <xf numFmtId="0" fontId="31" fillId="0" borderId="0"/>
    <xf numFmtId="0" fontId="26" fillId="0" borderId="0"/>
    <xf numFmtId="0" fontId="26" fillId="0" borderId="0"/>
    <xf numFmtId="0" fontId="31" fillId="0" borderId="0"/>
    <xf numFmtId="0" fontId="31" fillId="0" borderId="0"/>
    <xf numFmtId="0" fontId="26" fillId="0" borderId="0"/>
    <xf numFmtId="0" fontId="26" fillId="0" borderId="0"/>
    <xf numFmtId="0" fontId="31" fillId="0" borderId="0"/>
    <xf numFmtId="0" fontId="31" fillId="0" borderId="0"/>
    <xf numFmtId="0" fontId="31" fillId="0" borderId="0"/>
    <xf numFmtId="0" fontId="31" fillId="0" borderId="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6" fillId="0" borderId="0"/>
    <xf numFmtId="0" fontId="31" fillId="0" borderId="0"/>
    <xf numFmtId="0" fontId="31" fillId="0" borderId="0"/>
    <xf numFmtId="0" fontId="26" fillId="0" borderId="0"/>
    <xf numFmtId="0" fontId="26" fillId="0" borderId="0"/>
    <xf numFmtId="0" fontId="31" fillId="0" borderId="0"/>
    <xf numFmtId="0" fontId="23" fillId="0" borderId="0" applyNumberFormat="0" applyFill="0" applyBorder="0" applyAlignment="0" applyProtection="0"/>
    <xf numFmtId="0" fontId="31" fillId="0" borderId="0"/>
    <xf numFmtId="0" fontId="26" fillId="0" borderId="0"/>
    <xf numFmtId="0" fontId="26" fillId="0" borderId="0"/>
    <xf numFmtId="0" fontId="26" fillId="0" borderId="0"/>
    <xf numFmtId="0" fontId="31" fillId="0" borderId="0"/>
    <xf numFmtId="0" fontId="31" fillId="0" borderId="0"/>
    <xf numFmtId="0" fontId="31" fillId="0" borderId="0"/>
    <xf numFmtId="0" fontId="31" fillId="0" borderId="0"/>
    <xf numFmtId="0" fontId="31" fillId="0" borderId="0"/>
    <xf numFmtId="0" fontId="31" fillId="0" borderId="0"/>
    <xf numFmtId="0" fontId="23" fillId="0" borderId="0" applyNumberFormat="0" applyFill="0" applyBorder="0" applyAlignment="0" applyProtection="0"/>
    <xf numFmtId="0" fontId="23" fillId="0" borderId="0" applyNumberFormat="0" applyFill="0" applyBorder="0" applyAlignment="0" applyProtection="0"/>
    <xf numFmtId="0" fontId="26" fillId="0" borderId="0"/>
    <xf numFmtId="0" fontId="31" fillId="0" borderId="0"/>
    <xf numFmtId="0" fontId="31" fillId="0" borderId="0"/>
    <xf numFmtId="0" fontId="26" fillId="0" borderId="0"/>
    <xf numFmtId="0" fontId="26" fillId="0" borderId="0"/>
    <xf numFmtId="0" fontId="26" fillId="0" borderId="0"/>
    <xf numFmtId="0" fontId="26"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168" fontId="68" fillId="0" borderId="0" applyFont="0" applyFill="0" applyBorder="0" applyAlignment="0" applyProtection="0"/>
    <xf numFmtId="0" fontId="26" fillId="0" borderId="0"/>
    <xf numFmtId="184" fontId="72" fillId="74" borderId="0" applyNumberFormat="0" applyBorder="0" applyAlignment="0" applyProtection="0"/>
    <xf numFmtId="168" fontId="68" fillId="0" borderId="0" applyFont="0" applyFill="0" applyBorder="0" applyAlignment="0" applyProtection="0"/>
    <xf numFmtId="0" fontId="31" fillId="0" borderId="0"/>
    <xf numFmtId="168" fontId="68" fillId="0" borderId="0" applyFont="0" applyFill="0" applyBorder="0" applyAlignment="0" applyProtection="0"/>
    <xf numFmtId="0" fontId="31" fillId="0" borderId="0"/>
    <xf numFmtId="168" fontId="26" fillId="0" borderId="0" applyFont="0" applyFill="0" applyBorder="0" applyAlignment="0" applyProtection="0"/>
    <xf numFmtId="42" fontId="26" fillId="0" borderId="0" applyFont="0" applyFill="0" applyBorder="0" applyAlignment="0" applyProtection="0"/>
    <xf numFmtId="0" fontId="26" fillId="0" borderId="0"/>
    <xf numFmtId="168" fontId="68" fillId="0" borderId="0" applyFont="0" applyFill="0" applyBorder="0" applyAlignment="0" applyProtection="0"/>
    <xf numFmtId="0" fontId="26" fillId="0" borderId="0"/>
    <xf numFmtId="0" fontId="72" fillId="74" borderId="0" applyNumberFormat="0" applyBorder="0" applyAlignment="0" applyProtection="0"/>
    <xf numFmtId="168" fontId="68" fillId="0" borderId="0" applyFont="0" applyFill="0" applyBorder="0" applyAlignment="0" applyProtection="0"/>
    <xf numFmtId="0" fontId="26" fillId="0" borderId="0"/>
    <xf numFmtId="42" fontId="26" fillId="0" borderId="0" applyFont="0" applyFill="0" applyBorder="0" applyAlignment="0" applyProtection="0"/>
    <xf numFmtId="0" fontId="31" fillId="0" borderId="0"/>
    <xf numFmtId="168" fontId="68" fillId="0" borderId="0" applyFont="0" applyFill="0" applyBorder="0" applyAlignment="0" applyProtection="0"/>
    <xf numFmtId="0" fontId="31" fillId="0" borderId="0"/>
    <xf numFmtId="168" fontId="68" fillId="0" borderId="0" applyFont="0" applyFill="0" applyBorder="0" applyAlignment="0" applyProtection="0"/>
    <xf numFmtId="0" fontId="31" fillId="0" borderId="0"/>
    <xf numFmtId="0" fontId="26" fillId="0" borderId="0"/>
    <xf numFmtId="0" fontId="26" fillId="0" borderId="0"/>
    <xf numFmtId="168" fontId="68" fillId="0" borderId="0" applyFont="0" applyFill="0" applyBorder="0" applyAlignment="0" applyProtection="0"/>
    <xf numFmtId="0" fontId="31" fillId="0" borderId="0"/>
    <xf numFmtId="0" fontId="31" fillId="0" borderId="0"/>
    <xf numFmtId="0" fontId="72" fillId="109" borderId="0" applyNumberFormat="0" applyBorder="0" applyAlignment="0" applyProtection="0"/>
    <xf numFmtId="0" fontId="31" fillId="0" borderId="0"/>
    <xf numFmtId="0" fontId="31" fillId="0" borderId="0"/>
    <xf numFmtId="0" fontId="23" fillId="0" borderId="0" applyNumberFormat="0" applyFill="0" applyBorder="0" applyAlignment="0" applyProtection="0"/>
    <xf numFmtId="0" fontId="31" fillId="0" borderId="0"/>
    <xf numFmtId="0" fontId="31" fillId="0" borderId="0"/>
    <xf numFmtId="0" fontId="31" fillId="0" borderId="0"/>
    <xf numFmtId="0" fontId="31" fillId="0" borderId="0"/>
    <xf numFmtId="0" fontId="31" fillId="0" borderId="0"/>
    <xf numFmtId="0" fontId="31" fillId="0" borderId="0"/>
    <xf numFmtId="0" fontId="68" fillId="0" borderId="0" applyNumberFormat="0" applyFont="0" applyFill="0" applyBorder="0" applyAlignment="0" applyProtection="0"/>
    <xf numFmtId="0" fontId="26" fillId="0" borderId="0"/>
    <xf numFmtId="0" fontId="26" fillId="0" borderId="0"/>
    <xf numFmtId="0" fontId="26" fillId="0" borderId="0"/>
    <xf numFmtId="0" fontId="26" fillId="0" borderId="0"/>
    <xf numFmtId="0" fontId="26" fillId="0" borderId="0"/>
    <xf numFmtId="0" fontId="31" fillId="0" borderId="0"/>
    <xf numFmtId="0" fontId="31" fillId="0" borderId="0"/>
    <xf numFmtId="0" fontId="31" fillId="0" borderId="0"/>
    <xf numFmtId="0" fontId="26" fillId="0" borderId="0"/>
    <xf numFmtId="0" fontId="26" fillId="0" borderId="0"/>
    <xf numFmtId="0" fontId="26" fillId="0" borderId="0"/>
    <xf numFmtId="0" fontId="31" fillId="0" borderId="0"/>
    <xf numFmtId="0" fontId="31" fillId="0" borderId="0"/>
    <xf numFmtId="168" fontId="68" fillId="0" borderId="0" applyFont="0" applyFill="0" applyBorder="0" applyAlignment="0" applyProtection="0"/>
    <xf numFmtId="0" fontId="31" fillId="0" borderId="0"/>
    <xf numFmtId="0" fontId="31" fillId="0" borderId="0"/>
    <xf numFmtId="0" fontId="26" fillId="0" borderId="0"/>
    <xf numFmtId="0" fontId="26" fillId="0" borderId="0"/>
    <xf numFmtId="0" fontId="26" fillId="0" borderId="0"/>
    <xf numFmtId="0" fontId="26" fillId="0" borderId="0"/>
    <xf numFmtId="0" fontId="31" fillId="0" borderId="0"/>
    <xf numFmtId="0" fontId="31" fillId="0" borderId="0"/>
    <xf numFmtId="0" fontId="31" fillId="0" borderId="0"/>
    <xf numFmtId="0" fontId="26" fillId="0" borderId="0"/>
    <xf numFmtId="0" fontId="31" fillId="0" borderId="0"/>
    <xf numFmtId="0" fontId="31" fillId="0" borderId="0"/>
    <xf numFmtId="0" fontId="31" fillId="0" borderId="0"/>
    <xf numFmtId="0" fontId="31" fillId="0" borderId="0"/>
    <xf numFmtId="43" fontId="26" fillId="0" borderId="0" applyFont="0" applyFill="0" applyBorder="0" applyAlignment="0" applyProtection="0"/>
    <xf numFmtId="0" fontId="23" fillId="0" borderId="0" applyNumberFormat="0" applyFill="0" applyBorder="0" applyAlignment="0" applyProtection="0"/>
    <xf numFmtId="0" fontId="26" fillId="0" borderId="0"/>
    <xf numFmtId="0" fontId="23" fillId="0" borderId="0" applyNumberFormat="0" applyFill="0" applyBorder="0" applyAlignment="0" applyProtection="0"/>
    <xf numFmtId="0" fontId="23" fillId="0" borderId="0" applyNumberFormat="0" applyFill="0" applyBorder="0" applyAlignment="0" applyProtection="0"/>
    <xf numFmtId="0" fontId="26" fillId="0" borderId="0"/>
    <xf numFmtId="0" fontId="26" fillId="0" borderId="0"/>
    <xf numFmtId="0" fontId="31" fillId="0" borderId="0"/>
    <xf numFmtId="0" fontId="26" fillId="0" borderId="0"/>
    <xf numFmtId="0" fontId="26" fillId="0" borderId="0"/>
    <xf numFmtId="0" fontId="26" fillId="0" borderId="0"/>
    <xf numFmtId="0" fontId="26" fillId="0" borderId="0"/>
    <xf numFmtId="0" fontId="26" fillId="0" borderId="0"/>
    <xf numFmtId="0" fontId="26" fillId="0" borderId="0"/>
    <xf numFmtId="0" fontId="31" fillId="0" borderId="0"/>
    <xf numFmtId="0" fontId="31" fillId="0" borderId="0"/>
    <xf numFmtId="0" fontId="31" fillId="0" borderId="0"/>
    <xf numFmtId="0" fontId="31" fillId="0" borderId="0"/>
    <xf numFmtId="0" fontId="26" fillId="0" borderId="0"/>
    <xf numFmtId="258" fontId="65" fillId="0" borderId="0" applyFont="0" applyFill="0" applyBorder="0" applyAlignment="0" applyProtection="0"/>
    <xf numFmtId="0" fontId="31" fillId="0" borderId="0"/>
    <xf numFmtId="0" fontId="31" fillId="0" borderId="0"/>
    <xf numFmtId="0" fontId="31" fillId="0" borderId="0"/>
    <xf numFmtId="0" fontId="31" fillId="0" borderId="0"/>
    <xf numFmtId="0" fontId="26" fillId="0" borderId="0"/>
    <xf numFmtId="256" fontId="90" fillId="73" borderId="0">
      <alignment horizontal="center"/>
    </xf>
    <xf numFmtId="0" fontId="26" fillId="0" borderId="0"/>
    <xf numFmtId="0" fontId="26" fillId="0" borderId="0"/>
    <xf numFmtId="0" fontId="26" fillId="0" borderId="0"/>
    <xf numFmtId="0" fontId="26" fillId="0" borderId="0"/>
    <xf numFmtId="0" fontId="31" fillId="0" borderId="0"/>
    <xf numFmtId="0" fontId="31" fillId="0" borderId="0"/>
    <xf numFmtId="0" fontId="26" fillId="0" borderId="0"/>
    <xf numFmtId="0" fontId="26" fillId="0" borderId="0"/>
    <xf numFmtId="0" fontId="68" fillId="0" borderId="0" applyNumberFormat="0" applyFont="0" applyFill="0" applyBorder="0" applyAlignment="0" applyProtection="0"/>
    <xf numFmtId="0" fontId="31" fillId="0" borderId="0"/>
    <xf numFmtId="0" fontId="26" fillId="0" borderId="0"/>
    <xf numFmtId="0" fontId="26" fillId="0" borderId="0"/>
    <xf numFmtId="0" fontId="26" fillId="0" borderId="0"/>
    <xf numFmtId="0" fontId="26" fillId="0" borderId="0"/>
    <xf numFmtId="0" fontId="26" fillId="0" borderId="0"/>
    <xf numFmtId="0" fontId="31" fillId="0" borderId="0"/>
    <xf numFmtId="0" fontId="26" fillId="0" borderId="0"/>
    <xf numFmtId="42" fontId="26" fillId="0" borderId="0" applyFont="0" applyFill="0" applyBorder="0" applyAlignment="0" applyProtection="0"/>
    <xf numFmtId="0" fontId="26" fillId="0" borderId="0"/>
    <xf numFmtId="0" fontId="26" fillId="0" borderId="0"/>
    <xf numFmtId="166" fontId="21" fillId="0" borderId="0" applyFont="0" applyFill="0" applyBorder="0" applyAlignment="0" applyProtection="0"/>
    <xf numFmtId="0" fontId="31" fillId="0" borderId="0"/>
    <xf numFmtId="0" fontId="26" fillId="0" borderId="0"/>
    <xf numFmtId="0" fontId="26" fillId="0" borderId="0"/>
    <xf numFmtId="43" fontId="26" fillId="0" borderId="0" applyFont="0" applyFill="0" applyBorder="0" applyAlignment="0" applyProtection="0"/>
    <xf numFmtId="0" fontId="26" fillId="0" borderId="0"/>
    <xf numFmtId="0" fontId="26" fillId="0" borderId="0"/>
    <xf numFmtId="0" fontId="26" fillId="0" borderId="0"/>
    <xf numFmtId="0" fontId="26" fillId="0" borderId="0"/>
    <xf numFmtId="0" fontId="26" fillId="0" borderId="0"/>
    <xf numFmtId="44" fontId="21" fillId="0" borderId="0" applyFont="0" applyFill="0" applyBorder="0" applyAlignment="0" applyProtection="0"/>
    <xf numFmtId="0" fontId="31" fillId="0" borderId="0"/>
    <xf numFmtId="0" fontId="31" fillId="0" borderId="0"/>
    <xf numFmtId="0" fontId="26" fillId="0" borderId="0"/>
    <xf numFmtId="0" fontId="26" fillId="0" borderId="0"/>
    <xf numFmtId="0" fontId="26" fillId="0" borderId="0"/>
    <xf numFmtId="43" fontId="26" fillId="0" borderId="0" applyFont="0" applyFill="0" applyBorder="0" applyAlignment="0" applyProtection="0"/>
    <xf numFmtId="42" fontId="26" fillId="0" borderId="0" applyFont="0" applyFill="0" applyBorder="0" applyAlignment="0" applyProtection="0"/>
    <xf numFmtId="44" fontId="21" fillId="0" borderId="0" applyFont="0" applyFill="0" applyBorder="0" applyAlignment="0" applyProtection="0"/>
    <xf numFmtId="0" fontId="31" fillId="0" borderId="0"/>
    <xf numFmtId="0" fontId="31" fillId="0" borderId="0"/>
    <xf numFmtId="0" fontId="31" fillId="0" borderId="0"/>
    <xf numFmtId="0" fontId="31" fillId="0" borderId="0"/>
    <xf numFmtId="0" fontId="26" fillId="0" borderId="0"/>
    <xf numFmtId="0" fontId="31" fillId="0" borderId="0"/>
    <xf numFmtId="0" fontId="31" fillId="0" borderId="0"/>
    <xf numFmtId="0" fontId="31" fillId="0" borderId="0"/>
    <xf numFmtId="0" fontId="26" fillId="0" borderId="0"/>
    <xf numFmtId="0" fontId="31" fillId="0" borderId="0"/>
    <xf numFmtId="0" fontId="31" fillId="0" borderId="0"/>
    <xf numFmtId="0" fontId="31" fillId="0" borderId="0"/>
    <xf numFmtId="0" fontId="31" fillId="0" borderId="0"/>
    <xf numFmtId="0" fontId="26" fillId="0" borderId="0"/>
    <xf numFmtId="0" fontId="26" fillId="0" borderId="0"/>
    <xf numFmtId="0" fontId="31" fillId="0" borderId="0"/>
    <xf numFmtId="0" fontId="26" fillId="0" borderId="0"/>
    <xf numFmtId="0" fontId="26" fillId="0" borderId="0"/>
    <xf numFmtId="0" fontId="26" fillId="0" borderId="0"/>
    <xf numFmtId="0" fontId="26" fillId="0" borderId="0"/>
    <xf numFmtId="0" fontId="31" fillId="0" borderId="0"/>
    <xf numFmtId="0" fontId="26" fillId="0" borderId="0"/>
    <xf numFmtId="0" fontId="31" fillId="0" borderId="0"/>
    <xf numFmtId="0" fontId="26" fillId="0" borderId="0"/>
    <xf numFmtId="0" fontId="26" fillId="0" borderId="0"/>
    <xf numFmtId="0" fontId="26" fillId="0" borderId="0"/>
    <xf numFmtId="0" fontId="26" fillId="0" borderId="0"/>
    <xf numFmtId="0" fontId="31" fillId="0" borderId="0"/>
    <xf numFmtId="0" fontId="26" fillId="0" borderId="0"/>
    <xf numFmtId="0" fontId="31" fillId="0" borderId="0"/>
    <xf numFmtId="0" fontId="26" fillId="0" borderId="0"/>
    <xf numFmtId="0" fontId="31" fillId="0" borderId="0"/>
    <xf numFmtId="168" fontId="68" fillId="0" borderId="0" applyFont="0" applyFill="0" applyBorder="0" applyAlignment="0" applyProtection="0"/>
    <xf numFmtId="0" fontId="26" fillId="0" borderId="0"/>
    <xf numFmtId="0" fontId="31" fillId="0" borderId="0"/>
    <xf numFmtId="0" fontId="26" fillId="0" borderId="0"/>
    <xf numFmtId="0" fontId="26" fillId="0" borderId="0"/>
    <xf numFmtId="0" fontId="26" fillId="0" borderId="0"/>
    <xf numFmtId="168" fontId="26" fillId="0" borderId="0" applyFont="0" applyFill="0" applyBorder="0" applyAlignment="0" applyProtection="0"/>
    <xf numFmtId="0" fontId="26" fillId="0" borderId="0"/>
    <xf numFmtId="0" fontId="31" fillId="0" borderId="0"/>
    <xf numFmtId="0" fontId="26" fillId="0" borderId="0"/>
    <xf numFmtId="0" fontId="26" fillId="0" borderId="0"/>
    <xf numFmtId="0" fontId="31" fillId="0" borderId="0"/>
    <xf numFmtId="0" fontId="31" fillId="0" borderId="0"/>
    <xf numFmtId="0" fontId="26" fillId="0" borderId="0"/>
    <xf numFmtId="0" fontId="26" fillId="0" borderId="0"/>
    <xf numFmtId="0" fontId="26" fillId="0" borderId="0"/>
    <xf numFmtId="0" fontId="26" fillId="0" borderId="0"/>
    <xf numFmtId="0" fontId="31" fillId="0" borderId="0"/>
    <xf numFmtId="0" fontId="31" fillId="0" borderId="0"/>
    <xf numFmtId="0" fontId="26" fillId="0" borderId="0"/>
    <xf numFmtId="0" fontId="26" fillId="0" borderId="0"/>
    <xf numFmtId="168" fontId="26" fillId="0" borderId="0" applyFont="0" applyFill="0" applyBorder="0" applyAlignment="0" applyProtection="0"/>
    <xf numFmtId="195" fontId="21" fillId="0" borderId="0" applyFont="0" applyFill="0" applyBorder="0" applyAlignment="0" applyProtection="0"/>
    <xf numFmtId="0" fontId="31" fillId="0" borderId="0"/>
    <xf numFmtId="0" fontId="31" fillId="0" borderId="0"/>
    <xf numFmtId="0" fontId="21" fillId="0" borderId="0"/>
    <xf numFmtId="0" fontId="26" fillId="0" borderId="0"/>
    <xf numFmtId="0" fontId="26" fillId="0" borderId="0"/>
    <xf numFmtId="0" fontId="26" fillId="0" borderId="0"/>
    <xf numFmtId="0" fontId="26" fillId="0" borderId="0"/>
    <xf numFmtId="0" fontId="31" fillId="0" borderId="0"/>
    <xf numFmtId="0" fontId="31" fillId="0" borderId="0"/>
    <xf numFmtId="0" fontId="31" fillId="0" borderId="0"/>
    <xf numFmtId="0" fontId="31" fillId="0" borderId="0"/>
    <xf numFmtId="0" fontId="31" fillId="0" borderId="0"/>
    <xf numFmtId="0" fontId="31" fillId="0" borderId="0"/>
    <xf numFmtId="0" fontId="26" fillId="0" borderId="0"/>
    <xf numFmtId="0" fontId="26" fillId="0" borderId="0"/>
    <xf numFmtId="0" fontId="26" fillId="0" borderId="0"/>
    <xf numFmtId="0" fontId="26" fillId="0" borderId="0"/>
    <xf numFmtId="0" fontId="31" fillId="0" borderId="0"/>
    <xf numFmtId="0" fontId="31" fillId="0" borderId="0"/>
    <xf numFmtId="0" fontId="31" fillId="0" borderId="0"/>
    <xf numFmtId="0" fontId="31" fillId="0" borderId="0"/>
    <xf numFmtId="0" fontId="26" fillId="0" borderId="0"/>
    <xf numFmtId="0" fontId="26" fillId="0" borderId="0"/>
    <xf numFmtId="0" fontId="31" fillId="0" borderId="0"/>
    <xf numFmtId="0" fontId="26" fillId="0" borderId="0"/>
    <xf numFmtId="0" fontId="31" fillId="0" borderId="0"/>
    <xf numFmtId="0" fontId="26" fillId="0" borderId="0"/>
    <xf numFmtId="0" fontId="31" fillId="0" borderId="0"/>
    <xf numFmtId="43" fontId="26" fillId="0" borderId="0" applyFont="0" applyFill="0" applyBorder="0" applyAlignment="0" applyProtection="0"/>
    <xf numFmtId="0" fontId="26" fillId="0" borderId="0"/>
    <xf numFmtId="0" fontId="26" fillId="0" borderId="0"/>
    <xf numFmtId="0" fontId="26" fillId="0" borderId="0"/>
    <xf numFmtId="0" fontId="31" fillId="0" borderId="0"/>
    <xf numFmtId="0" fontId="26" fillId="0" borderId="0"/>
    <xf numFmtId="0" fontId="26" fillId="0" borderId="0"/>
    <xf numFmtId="0" fontId="31" fillId="0" borderId="0"/>
    <xf numFmtId="0" fontId="26" fillId="0" borderId="0"/>
    <xf numFmtId="0" fontId="26" fillId="0" borderId="0"/>
    <xf numFmtId="43" fontId="26" fillId="0" borderId="0" applyFont="0" applyFill="0" applyBorder="0" applyAlignment="0" applyProtection="0"/>
    <xf numFmtId="0" fontId="31" fillId="0" borderId="0"/>
    <xf numFmtId="0" fontId="26" fillId="0" borderId="0"/>
    <xf numFmtId="0" fontId="26" fillId="0" borderId="0"/>
    <xf numFmtId="0" fontId="26" fillId="0" borderId="0"/>
    <xf numFmtId="43" fontId="26" fillId="0" borderId="0" applyFont="0" applyFill="0" applyBorder="0" applyAlignment="0" applyProtection="0"/>
    <xf numFmtId="0" fontId="26" fillId="0" borderId="0"/>
    <xf numFmtId="0" fontId="31" fillId="0" borderId="0"/>
    <xf numFmtId="0" fontId="26" fillId="0" borderId="0"/>
    <xf numFmtId="0" fontId="31" fillId="0" borderId="0"/>
    <xf numFmtId="0" fontId="31" fillId="0" borderId="0"/>
    <xf numFmtId="0" fontId="26" fillId="0" borderId="0"/>
    <xf numFmtId="0" fontId="26" fillId="0" borderId="0"/>
    <xf numFmtId="0" fontId="26" fillId="0" borderId="0"/>
    <xf numFmtId="0" fontId="26" fillId="0" borderId="0"/>
    <xf numFmtId="0" fontId="26" fillId="0" borderId="0"/>
    <xf numFmtId="0" fontId="26" fillId="0" borderId="0"/>
    <xf numFmtId="0" fontId="31" fillId="0" borderId="0"/>
    <xf numFmtId="0" fontId="31" fillId="0" borderId="0"/>
    <xf numFmtId="0" fontId="26" fillId="0" borderId="0"/>
    <xf numFmtId="0" fontId="26" fillId="0" borderId="0"/>
    <xf numFmtId="168" fontId="21" fillId="0" borderId="0" applyFont="0" applyFill="0" applyBorder="0" applyAlignment="0" applyProtection="0"/>
    <xf numFmtId="168" fontId="21" fillId="0" borderId="0" applyFont="0" applyFill="0" applyBorder="0" applyAlignment="0" applyProtection="0"/>
    <xf numFmtId="0" fontId="31" fillId="0" borderId="0"/>
    <xf numFmtId="0" fontId="31" fillId="0" borderId="0"/>
    <xf numFmtId="0" fontId="31" fillId="0" borderId="0"/>
    <xf numFmtId="0" fontId="26" fillId="0" borderId="0"/>
    <xf numFmtId="0" fontId="26" fillId="0" borderId="0"/>
    <xf numFmtId="0" fontId="26" fillId="0" borderId="0"/>
    <xf numFmtId="0" fontId="26" fillId="0" borderId="0"/>
    <xf numFmtId="0" fontId="26" fillId="0" borderId="0"/>
    <xf numFmtId="0" fontId="26" fillId="0" borderId="0"/>
    <xf numFmtId="0" fontId="31" fillId="0" borderId="0"/>
    <xf numFmtId="0" fontId="26" fillId="0" borderId="0"/>
    <xf numFmtId="0" fontId="31" fillId="0" borderId="0"/>
    <xf numFmtId="0" fontId="26" fillId="0" borderId="0"/>
    <xf numFmtId="0" fontId="26" fillId="0" borderId="0"/>
    <xf numFmtId="0" fontId="31" fillId="0" borderId="0"/>
    <xf numFmtId="0" fontId="31" fillId="0" borderId="0"/>
    <xf numFmtId="0" fontId="31" fillId="0" borderId="0"/>
    <xf numFmtId="0" fontId="26" fillId="0" borderId="0"/>
    <xf numFmtId="168" fontId="68" fillId="0" borderId="0" applyFont="0" applyFill="0" applyBorder="0" applyAlignment="0" applyProtection="0"/>
    <xf numFmtId="0" fontId="68" fillId="0" borderId="0" applyNumberFormat="0" applyFont="0" applyFill="0" applyBorder="0" applyAlignment="0" applyProtection="0"/>
    <xf numFmtId="0" fontId="31" fillId="0" borderId="0"/>
    <xf numFmtId="0" fontId="26" fillId="0" borderId="0"/>
    <xf numFmtId="0" fontId="31" fillId="0" borderId="0"/>
    <xf numFmtId="0" fontId="26" fillId="0" borderId="0"/>
    <xf numFmtId="0" fontId="26" fillId="0" borderId="0"/>
    <xf numFmtId="0" fontId="31" fillId="0" borderId="0"/>
    <xf numFmtId="0" fontId="26"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26" fillId="0" borderId="0"/>
    <xf numFmtId="0" fontId="26" fillId="0" borderId="0"/>
    <xf numFmtId="0" fontId="31" fillId="0" borderId="0"/>
    <xf numFmtId="0" fontId="26" fillId="0" borderId="0"/>
    <xf numFmtId="0" fontId="31" fillId="0" borderId="0"/>
    <xf numFmtId="0" fontId="31" fillId="0" borderId="0"/>
    <xf numFmtId="0" fontId="31" fillId="0" borderId="0"/>
    <xf numFmtId="0" fontId="26" fillId="0" borderId="0"/>
    <xf numFmtId="0" fontId="26" fillId="0" borderId="0"/>
    <xf numFmtId="0" fontId="31" fillId="0" borderId="0"/>
    <xf numFmtId="0" fontId="31" fillId="0" borderId="0"/>
    <xf numFmtId="0" fontId="26" fillId="0" borderId="0"/>
    <xf numFmtId="0" fontId="26" fillId="0" borderId="0"/>
    <xf numFmtId="0" fontId="31" fillId="0" borderId="0"/>
    <xf numFmtId="0" fontId="26" fillId="0" borderId="0"/>
    <xf numFmtId="0" fontId="26" fillId="0" borderId="0"/>
    <xf numFmtId="0" fontId="26" fillId="0" borderId="0"/>
    <xf numFmtId="168" fontId="26" fillId="0" borderId="0" applyFont="0" applyFill="0" applyBorder="0" applyAlignment="0" applyProtection="0"/>
    <xf numFmtId="0" fontId="31" fillId="0" borderId="0"/>
    <xf numFmtId="42" fontId="68" fillId="0" borderId="0" applyFont="0" applyFill="0" applyBorder="0" applyAlignment="0" applyProtection="0"/>
    <xf numFmtId="42" fontId="68" fillId="0" borderId="0" applyFont="0" applyFill="0" applyBorder="0" applyAlignment="0" applyProtection="0"/>
    <xf numFmtId="0" fontId="31" fillId="0" borderId="0"/>
    <xf numFmtId="0" fontId="26" fillId="0" borderId="0"/>
    <xf numFmtId="184" fontId="149" fillId="0" borderId="16">
      <protection hidden="1"/>
    </xf>
    <xf numFmtId="0" fontId="26" fillId="0" borderId="0"/>
    <xf numFmtId="0" fontId="31" fillId="0" borderId="0"/>
    <xf numFmtId="0" fontId="21" fillId="0" borderId="0"/>
    <xf numFmtId="184" fontId="234" fillId="63" borderId="16" applyNumberFormat="0" applyFont="0" applyBorder="0" applyAlignment="0" applyProtection="0">
      <protection hidden="1"/>
    </xf>
    <xf numFmtId="0" fontId="26" fillId="0" borderId="0"/>
    <xf numFmtId="0" fontId="23" fillId="0" borderId="0" applyNumberFormat="0" applyFill="0" applyBorder="0" applyAlignment="0" applyProtection="0"/>
    <xf numFmtId="168" fontId="68" fillId="0" borderId="0" applyFont="0" applyFill="0" applyBorder="0" applyAlignment="0" applyProtection="0"/>
    <xf numFmtId="0" fontId="31" fillId="0" borderId="0"/>
    <xf numFmtId="0" fontId="21" fillId="0" borderId="0"/>
    <xf numFmtId="0" fontId="31" fillId="0" borderId="0"/>
    <xf numFmtId="43" fontId="26" fillId="0" borderId="0" applyFont="0" applyFill="0" applyBorder="0" applyAlignment="0" applyProtection="0"/>
    <xf numFmtId="0" fontId="26" fillId="0" borderId="0"/>
    <xf numFmtId="168" fontId="68" fillId="0" borderId="0" applyFont="0" applyFill="0" applyBorder="0" applyAlignment="0" applyProtection="0"/>
    <xf numFmtId="0" fontId="26" fillId="0" borderId="0"/>
    <xf numFmtId="0" fontId="26" fillId="0" borderId="0"/>
    <xf numFmtId="0" fontId="31" fillId="0" borderId="0"/>
    <xf numFmtId="0" fontId="31" fillId="0" borderId="0"/>
    <xf numFmtId="0" fontId="26" fillId="0" borderId="0"/>
    <xf numFmtId="0" fontId="26" fillId="0" borderId="0"/>
    <xf numFmtId="0" fontId="26" fillId="0" borderId="0"/>
    <xf numFmtId="0" fontId="23" fillId="0" borderId="0" applyNumberFormat="0" applyFill="0" applyBorder="0" applyAlignment="0" applyProtection="0"/>
    <xf numFmtId="0" fontId="31" fillId="0" borderId="0"/>
    <xf numFmtId="0" fontId="26" fillId="0" borderId="0"/>
    <xf numFmtId="0" fontId="26" fillId="0" borderId="0"/>
    <xf numFmtId="0" fontId="26" fillId="0" borderId="0"/>
    <xf numFmtId="0" fontId="26" fillId="0" borderId="0"/>
    <xf numFmtId="0" fontId="68" fillId="0" borderId="0" applyNumberFormat="0" applyFont="0" applyFill="0" applyBorder="0" applyAlignment="0" applyProtection="0"/>
    <xf numFmtId="0" fontId="31" fillId="0" borderId="0"/>
    <xf numFmtId="43" fontId="26" fillId="0" borderId="0" applyFont="0" applyFill="0" applyBorder="0" applyAlignment="0" applyProtection="0"/>
    <xf numFmtId="0" fontId="26" fillId="0" borderId="0"/>
    <xf numFmtId="0" fontId="31" fillId="0" borderId="0"/>
    <xf numFmtId="43" fontId="21" fillId="0" borderId="0" applyFont="0" applyFill="0" applyBorder="0" applyAlignment="0" applyProtection="0"/>
    <xf numFmtId="0" fontId="26" fillId="0" borderId="0"/>
    <xf numFmtId="0" fontId="26" fillId="0" borderId="0"/>
    <xf numFmtId="0" fontId="31" fillId="0" borderId="0"/>
    <xf numFmtId="184" fontId="26" fillId="0" borderId="0"/>
    <xf numFmtId="42" fontId="26" fillId="0" borderId="0" applyFont="0" applyFill="0" applyBorder="0" applyAlignment="0" applyProtection="0"/>
    <xf numFmtId="0" fontId="26" fillId="0" borderId="0"/>
    <xf numFmtId="0" fontId="31" fillId="0" borderId="0"/>
    <xf numFmtId="42" fontId="26" fillId="0" borderId="0" applyFont="0" applyFill="0" applyBorder="0" applyAlignment="0" applyProtection="0"/>
    <xf numFmtId="0" fontId="26" fillId="0" borderId="0"/>
    <xf numFmtId="0" fontId="31" fillId="0" borderId="0"/>
    <xf numFmtId="0" fontId="26" fillId="0" borderId="0"/>
    <xf numFmtId="0" fontId="23" fillId="0" borderId="0" applyNumberFormat="0" applyFill="0" applyBorder="0" applyAlignment="0" applyProtection="0"/>
    <xf numFmtId="0" fontId="26" fillId="0" borderId="0"/>
    <xf numFmtId="0" fontId="26" fillId="0" borderId="0"/>
    <xf numFmtId="170" fontId="81" fillId="0" borderId="0"/>
    <xf numFmtId="184" fontId="26" fillId="0" borderId="0"/>
    <xf numFmtId="199" fontId="81" fillId="0" borderId="0"/>
    <xf numFmtId="180" fontId="26" fillId="0" borderId="0"/>
    <xf numFmtId="168" fontId="68" fillId="0" borderId="0" applyFont="0" applyFill="0" applyBorder="0" applyAlignment="0" applyProtection="0"/>
    <xf numFmtId="0" fontId="21" fillId="0" borderId="0"/>
    <xf numFmtId="0" fontId="21" fillId="0" borderId="0"/>
    <xf numFmtId="0" fontId="26" fillId="0" borderId="0"/>
    <xf numFmtId="0" fontId="23" fillId="0" borderId="0" applyNumberFormat="0" applyFill="0" applyBorder="0" applyAlignment="0" applyProtection="0"/>
    <xf numFmtId="0" fontId="26" fillId="0" borderId="0"/>
    <xf numFmtId="0" fontId="31" fillId="0" borderId="0"/>
    <xf numFmtId="0" fontId="31" fillId="0" borderId="0"/>
    <xf numFmtId="0" fontId="31" fillId="0" borderId="0"/>
    <xf numFmtId="0" fontId="31" fillId="0" borderId="0"/>
    <xf numFmtId="0" fontId="26" fillId="0" borderId="0"/>
    <xf numFmtId="0" fontId="31" fillId="0" borderId="0"/>
    <xf numFmtId="0" fontId="31" fillId="0" borderId="0"/>
    <xf numFmtId="0" fontId="31" fillId="0" borderId="0"/>
    <xf numFmtId="0" fontId="31" fillId="0" borderId="0"/>
    <xf numFmtId="0" fontId="31" fillId="0" borderId="0"/>
    <xf numFmtId="0" fontId="26" fillId="0" borderId="0"/>
    <xf numFmtId="0" fontId="31" fillId="0" borderId="0"/>
    <xf numFmtId="0" fontId="31" fillId="0" borderId="0"/>
    <xf numFmtId="0" fontId="26" fillId="0" borderId="0"/>
    <xf numFmtId="0" fontId="31" fillId="0" borderId="0"/>
    <xf numFmtId="0" fontId="31" fillId="0" borderId="0"/>
    <xf numFmtId="0" fontId="31" fillId="0" borderId="0"/>
    <xf numFmtId="0" fontId="26" fillId="0" borderId="0"/>
    <xf numFmtId="0" fontId="26" fillId="0" borderId="0"/>
    <xf numFmtId="0" fontId="26" fillId="0" borderId="0"/>
    <xf numFmtId="0" fontId="26" fillId="0" borderId="0"/>
    <xf numFmtId="0" fontId="26" fillId="0" borderId="0"/>
    <xf numFmtId="0" fontId="31" fillId="0" borderId="0"/>
    <xf numFmtId="0" fontId="31" fillId="0" borderId="0"/>
    <xf numFmtId="0" fontId="26" fillId="0" borderId="0"/>
    <xf numFmtId="0" fontId="26" fillId="0" borderId="0"/>
    <xf numFmtId="0" fontId="26" fillId="0" borderId="0"/>
    <xf numFmtId="0" fontId="26" fillId="0" borderId="0"/>
    <xf numFmtId="0" fontId="21" fillId="0" borderId="0"/>
    <xf numFmtId="0" fontId="31" fillId="0" borderId="0"/>
    <xf numFmtId="0" fontId="31" fillId="0" borderId="0"/>
    <xf numFmtId="0" fontId="31" fillId="0" borderId="0"/>
    <xf numFmtId="9" fontId="81" fillId="0" borderId="0" applyFont="0" applyFill="0" applyBorder="0" applyAlignment="0" applyProtection="0"/>
    <xf numFmtId="0" fontId="31" fillId="0" borderId="0"/>
    <xf numFmtId="0" fontId="31" fillId="0" borderId="0"/>
    <xf numFmtId="0" fontId="31" fillId="0" borderId="0"/>
    <xf numFmtId="0" fontId="31" fillId="0" borderId="0"/>
    <xf numFmtId="0" fontId="26" fillId="0" borderId="0"/>
    <xf numFmtId="0" fontId="31" fillId="0" borderId="0"/>
    <xf numFmtId="0" fontId="31" fillId="0" borderId="0"/>
    <xf numFmtId="0" fontId="31" fillId="0" borderId="0"/>
    <xf numFmtId="0" fontId="31" fillId="0" borderId="0"/>
    <xf numFmtId="0" fontId="31" fillId="0" borderId="0"/>
    <xf numFmtId="0" fontId="31" fillId="0" borderId="0"/>
    <xf numFmtId="0" fontId="26" fillId="0" borderId="0"/>
    <xf numFmtId="0" fontId="31" fillId="0" borderId="0"/>
    <xf numFmtId="0" fontId="31" fillId="0" borderId="0"/>
    <xf numFmtId="0" fontId="26" fillId="0" borderId="0"/>
    <xf numFmtId="0" fontId="26" fillId="0" borderId="0"/>
    <xf numFmtId="0" fontId="26" fillId="0" borderId="0"/>
    <xf numFmtId="0" fontId="31" fillId="0" borderId="0"/>
    <xf numFmtId="0" fontId="31" fillId="0" borderId="0"/>
    <xf numFmtId="0" fontId="26" fillId="0" borderId="0"/>
    <xf numFmtId="0" fontId="26" fillId="0" borderId="0"/>
    <xf numFmtId="0" fontId="26" fillId="0" borderId="0"/>
    <xf numFmtId="0" fontId="31" fillId="0" borderId="0"/>
    <xf numFmtId="0" fontId="31" fillId="0" borderId="0"/>
    <xf numFmtId="0" fontId="31" fillId="0" borderId="0"/>
    <xf numFmtId="0" fontId="26" fillId="0" borderId="0"/>
    <xf numFmtId="0" fontId="26" fillId="0" borderId="0"/>
    <xf numFmtId="0" fontId="26" fillId="0" borderId="0"/>
    <xf numFmtId="0" fontId="31" fillId="0" borderId="0"/>
    <xf numFmtId="0" fontId="26" fillId="0" borderId="0"/>
    <xf numFmtId="0" fontId="26" fillId="0" borderId="0"/>
    <xf numFmtId="0" fontId="26" fillId="0" borderId="0"/>
    <xf numFmtId="0" fontId="31" fillId="0" borderId="0"/>
    <xf numFmtId="0" fontId="31" fillId="0" borderId="0"/>
    <xf numFmtId="0" fontId="26" fillId="0" borderId="0"/>
    <xf numFmtId="0" fontId="26" fillId="0" borderId="0"/>
    <xf numFmtId="0" fontId="26" fillId="0" borderId="0"/>
    <xf numFmtId="0" fontId="26" fillId="0" borderId="0"/>
    <xf numFmtId="0" fontId="26" fillId="0" borderId="0"/>
    <xf numFmtId="0" fontId="31" fillId="0" borderId="0"/>
    <xf numFmtId="0" fontId="31" fillId="0" borderId="0"/>
    <xf numFmtId="0" fontId="31" fillId="0" borderId="0"/>
    <xf numFmtId="0" fontId="31" fillId="0" borderId="0"/>
    <xf numFmtId="0" fontId="31" fillId="0" borderId="0"/>
    <xf numFmtId="0" fontId="26" fillId="0" borderId="0"/>
    <xf numFmtId="0" fontId="31" fillId="0" borderId="0"/>
    <xf numFmtId="0" fontId="31" fillId="0" borderId="0"/>
    <xf numFmtId="0" fontId="26" fillId="0" borderId="0"/>
    <xf numFmtId="0" fontId="31" fillId="0" borderId="0"/>
    <xf numFmtId="0" fontId="31" fillId="0" borderId="0"/>
    <xf numFmtId="0" fontId="31" fillId="0" borderId="0"/>
    <xf numFmtId="0" fontId="26" fillId="0" borderId="0"/>
    <xf numFmtId="0" fontId="26" fillId="0" borderId="0"/>
    <xf numFmtId="0" fontId="26" fillId="0" borderId="0"/>
    <xf numFmtId="0" fontId="26" fillId="0" borderId="0"/>
    <xf numFmtId="0" fontId="26" fillId="0" borderId="0"/>
    <xf numFmtId="0" fontId="26" fillId="0" borderId="0"/>
    <xf numFmtId="0" fontId="31" fillId="0" borderId="0"/>
    <xf numFmtId="0" fontId="31" fillId="0" borderId="0"/>
    <xf numFmtId="0" fontId="31" fillId="0" borderId="0"/>
    <xf numFmtId="0" fontId="26" fillId="0" borderId="0"/>
    <xf numFmtId="42" fontId="26" fillId="0" borderId="0" applyFont="0" applyFill="0" applyBorder="0" applyAlignment="0" applyProtection="0"/>
    <xf numFmtId="0" fontId="26" fillId="0" borderId="0"/>
    <xf numFmtId="0" fontId="31" fillId="0" borderId="0"/>
    <xf numFmtId="0" fontId="31" fillId="0" borderId="0"/>
    <xf numFmtId="0" fontId="31" fillId="0" borderId="0"/>
    <xf numFmtId="0" fontId="31" fillId="0" borderId="0"/>
    <xf numFmtId="0" fontId="31" fillId="0" borderId="0"/>
    <xf numFmtId="0" fontId="26" fillId="0" borderId="0"/>
    <xf numFmtId="0" fontId="31" fillId="0" borderId="0"/>
    <xf numFmtId="0" fontId="31" fillId="0" borderId="0"/>
    <xf numFmtId="0" fontId="26" fillId="0" borderId="0"/>
    <xf numFmtId="0" fontId="26"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26" fillId="0" borderId="0"/>
    <xf numFmtId="0" fontId="26"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26" fillId="0" borderId="0"/>
    <xf numFmtId="0" fontId="26" fillId="0" borderId="0"/>
    <xf numFmtId="0" fontId="31" fillId="0" borderId="0"/>
    <xf numFmtId="0" fontId="31" fillId="0" borderId="0"/>
    <xf numFmtId="0" fontId="26" fillId="0" borderId="0"/>
    <xf numFmtId="0" fontId="26" fillId="0" borderId="0"/>
    <xf numFmtId="168" fontId="68" fillId="0" borderId="0" applyFont="0" applyFill="0" applyBorder="0" applyAlignment="0" applyProtection="0"/>
    <xf numFmtId="0" fontId="31" fillId="0" borderId="0"/>
    <xf numFmtId="0" fontId="31" fillId="0" borderId="0"/>
    <xf numFmtId="0" fontId="21" fillId="0" borderId="0"/>
    <xf numFmtId="0" fontId="31" fillId="0" borderId="0"/>
    <xf numFmtId="0" fontId="31" fillId="0" borderId="0"/>
    <xf numFmtId="0" fontId="31" fillId="0" borderId="0"/>
    <xf numFmtId="0" fontId="31" fillId="0" borderId="0"/>
    <xf numFmtId="0" fontId="26" fillId="0" borderId="0"/>
    <xf numFmtId="184" fontId="214" fillId="123" borderId="12">
      <alignment horizontal="left" vertical="center"/>
    </xf>
    <xf numFmtId="0" fontId="31" fillId="0" borderId="0"/>
    <xf numFmtId="0" fontId="31" fillId="0" borderId="0"/>
    <xf numFmtId="0" fontId="31" fillId="0" borderId="0"/>
    <xf numFmtId="0" fontId="31" fillId="0" borderId="0"/>
    <xf numFmtId="0" fontId="26" fillId="0" borderId="0"/>
    <xf numFmtId="43" fontId="26" fillId="0" borderId="0" applyFont="0" applyFill="0" applyBorder="0" applyAlignment="0" applyProtection="0"/>
    <xf numFmtId="43" fontId="26" fillId="0" borderId="0" applyFont="0" applyFill="0" applyBorder="0" applyAlignment="0" applyProtection="0"/>
    <xf numFmtId="0" fontId="31" fillId="0" borderId="0"/>
    <xf numFmtId="0" fontId="31" fillId="0" borderId="0"/>
    <xf numFmtId="0" fontId="26" fillId="0" borderId="0"/>
    <xf numFmtId="0" fontId="26" fillId="0" borderId="0"/>
    <xf numFmtId="0" fontId="31" fillId="0" borderId="0"/>
    <xf numFmtId="0" fontId="31" fillId="0" borderId="0"/>
    <xf numFmtId="0" fontId="26" fillId="0" borderId="0"/>
    <xf numFmtId="0" fontId="26" fillId="0" borderId="0"/>
    <xf numFmtId="168" fontId="68" fillId="0" borderId="0" applyFont="0" applyFill="0" applyBorder="0" applyAlignment="0" applyProtection="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26" fillId="0" borderId="0"/>
    <xf numFmtId="0" fontId="26" fillId="0" borderId="0"/>
    <xf numFmtId="0" fontId="31" fillId="0" borderId="0"/>
    <xf numFmtId="0" fontId="31" fillId="0" borderId="0"/>
    <xf numFmtId="0" fontId="26" fillId="0" borderId="0"/>
    <xf numFmtId="0" fontId="26" fillId="0" borderId="0"/>
    <xf numFmtId="168" fontId="68" fillId="0" borderId="0" applyFont="0" applyFill="0" applyBorder="0" applyAlignment="0" applyProtection="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26" fillId="0" borderId="0"/>
    <xf numFmtId="0" fontId="26" fillId="0" borderId="0"/>
    <xf numFmtId="0" fontId="31" fillId="0" borderId="0"/>
    <xf numFmtId="0" fontId="31" fillId="0" borderId="0"/>
    <xf numFmtId="0" fontId="26" fillId="0" borderId="0"/>
    <xf numFmtId="0" fontId="26" fillId="0" borderId="0"/>
    <xf numFmtId="168" fontId="68" fillId="0" borderId="0" applyFont="0" applyFill="0" applyBorder="0" applyAlignment="0" applyProtection="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26" fillId="0" borderId="0"/>
    <xf numFmtId="0" fontId="26" fillId="0" borderId="0"/>
    <xf numFmtId="0" fontId="26" fillId="0" borderId="0"/>
    <xf numFmtId="0" fontId="85" fillId="114" borderId="0" applyNumberFormat="0" applyBorder="0" applyAlignment="0" applyProtection="0"/>
    <xf numFmtId="0" fontId="26" fillId="0" borderId="0"/>
    <xf numFmtId="0" fontId="26" fillId="0" borderId="0"/>
    <xf numFmtId="0" fontId="31" fillId="0" borderId="0"/>
    <xf numFmtId="0" fontId="31" fillId="0" borderId="0"/>
    <xf numFmtId="0" fontId="31" fillId="0" borderId="0"/>
    <xf numFmtId="0" fontId="85" fillId="76" borderId="0" applyNumberFormat="0" applyBorder="0" applyAlignment="0" applyProtection="0"/>
    <xf numFmtId="0" fontId="26" fillId="0" borderId="0"/>
    <xf numFmtId="0" fontId="26" fillId="0" borderId="0"/>
    <xf numFmtId="0" fontId="26" fillId="0" borderId="0"/>
    <xf numFmtId="0" fontId="26" fillId="0" borderId="0"/>
    <xf numFmtId="0" fontId="85" fillId="76" borderId="0" applyNumberFormat="0" applyBorder="0" applyAlignment="0" applyProtection="0"/>
    <xf numFmtId="0" fontId="26" fillId="0" borderId="0"/>
    <xf numFmtId="0" fontId="26" fillId="0" borderId="0"/>
    <xf numFmtId="0" fontId="31" fillId="0" borderId="0"/>
    <xf numFmtId="0" fontId="31" fillId="0" borderId="0"/>
    <xf numFmtId="0" fontId="26" fillId="0" borderId="0"/>
    <xf numFmtId="0" fontId="26" fillId="0" borderId="0"/>
    <xf numFmtId="0" fontId="96" fillId="121" borderId="66" applyNumberFormat="0" applyAlignment="0" applyProtection="0"/>
    <xf numFmtId="0" fontId="26" fillId="0" borderId="0"/>
    <xf numFmtId="0" fontId="26" fillId="0" borderId="0"/>
    <xf numFmtId="0" fontId="26" fillId="0" borderId="0"/>
    <xf numFmtId="0" fontId="26" fillId="0" borderId="0"/>
    <xf numFmtId="0" fontId="26" fillId="0" borderId="0"/>
    <xf numFmtId="168" fontId="68" fillId="0" borderId="0" applyFont="0" applyFill="0" applyBorder="0" applyAlignment="0" applyProtection="0"/>
    <xf numFmtId="0" fontId="26" fillId="0" borderId="0"/>
    <xf numFmtId="0" fontId="31" fillId="0" borderId="0"/>
    <xf numFmtId="168" fontId="68" fillId="0" borderId="0" applyFont="0" applyFill="0" applyBorder="0" applyAlignment="0" applyProtection="0"/>
    <xf numFmtId="0" fontId="26" fillId="0" borderId="0"/>
    <xf numFmtId="0" fontId="31" fillId="0" borderId="0"/>
    <xf numFmtId="0" fontId="176" fillId="76" borderId="0" applyNumberFormat="0" applyBorder="0" applyAlignment="0" applyProtection="0"/>
    <xf numFmtId="168" fontId="68" fillId="0" borderId="0" applyFont="0" applyFill="0" applyBorder="0" applyAlignment="0" applyProtection="0"/>
    <xf numFmtId="0" fontId="26" fillId="0" borderId="0"/>
    <xf numFmtId="0" fontId="31" fillId="0" borderId="0"/>
    <xf numFmtId="0" fontId="31" fillId="0" borderId="0"/>
    <xf numFmtId="0" fontId="26" fillId="0" borderId="0"/>
    <xf numFmtId="0" fontId="31" fillId="0" borderId="0"/>
    <xf numFmtId="0" fontId="31" fillId="0" borderId="0"/>
    <xf numFmtId="0" fontId="31" fillId="0" borderId="0"/>
    <xf numFmtId="0" fontId="31" fillId="0" borderId="0"/>
    <xf numFmtId="0" fontId="26" fillId="0" borderId="0"/>
    <xf numFmtId="0" fontId="31" fillId="0" borderId="0"/>
    <xf numFmtId="168" fontId="68" fillId="0" borderId="0" applyFont="0" applyFill="0" applyBorder="0" applyAlignment="0" applyProtection="0"/>
    <xf numFmtId="0" fontId="26" fillId="0" borderId="0"/>
    <xf numFmtId="0" fontId="26" fillId="0" borderId="0"/>
    <xf numFmtId="0" fontId="26" fillId="0" borderId="0"/>
    <xf numFmtId="0" fontId="26" fillId="0" borderId="0"/>
    <xf numFmtId="168" fontId="68" fillId="0" borderId="0" applyFont="0" applyFill="0" applyBorder="0" applyAlignment="0" applyProtection="0"/>
    <xf numFmtId="0" fontId="26" fillId="0" borderId="0"/>
    <xf numFmtId="0" fontId="26" fillId="0" borderId="0"/>
    <xf numFmtId="0" fontId="31" fillId="0" borderId="0"/>
    <xf numFmtId="0" fontId="26" fillId="0" borderId="0"/>
    <xf numFmtId="0" fontId="26" fillId="0" borderId="0"/>
    <xf numFmtId="0" fontId="31" fillId="0" borderId="0"/>
    <xf numFmtId="0" fontId="31" fillId="0" borderId="0"/>
    <xf numFmtId="0" fontId="31"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168" fontId="68" fillId="0" borderId="0" applyFont="0" applyFill="0" applyBorder="0" applyAlignment="0" applyProtection="0"/>
    <xf numFmtId="0" fontId="26" fillId="0" borderId="0"/>
    <xf numFmtId="168" fontId="68" fillId="0" borderId="0" applyFont="0" applyFill="0" applyBorder="0" applyAlignment="0" applyProtection="0"/>
    <xf numFmtId="0" fontId="26" fillId="0" borderId="0"/>
    <xf numFmtId="0" fontId="26" fillId="0" borderId="0"/>
    <xf numFmtId="43" fontId="21" fillId="0" borderId="0" applyFont="0" applyFill="0" applyBorder="0" applyAlignment="0" applyProtection="0"/>
    <xf numFmtId="0" fontId="31" fillId="0" borderId="0"/>
    <xf numFmtId="0" fontId="26" fillId="0" borderId="0"/>
    <xf numFmtId="0" fontId="31" fillId="0" borderId="0"/>
    <xf numFmtId="0" fontId="31" fillId="0" borderId="0"/>
    <xf numFmtId="0" fontId="31"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168" fontId="68" fillId="0" borderId="0" applyFont="0" applyFill="0" applyBorder="0" applyAlignment="0" applyProtection="0"/>
    <xf numFmtId="0" fontId="26" fillId="0" borderId="0"/>
    <xf numFmtId="0" fontId="31" fillId="0" borderId="0"/>
    <xf numFmtId="184" fontId="73" fillId="0" borderId="0" applyNumberFormat="0" applyFill="0" applyBorder="0" applyAlignment="0" applyProtection="0"/>
    <xf numFmtId="5" fontId="21" fillId="0" borderId="0" applyFont="0" applyFill="0" applyBorder="0" applyAlignment="0" applyProtection="0"/>
    <xf numFmtId="0" fontId="31" fillId="0" borderId="0"/>
    <xf numFmtId="0" fontId="31" fillId="0" borderId="0"/>
    <xf numFmtId="0" fontId="26" fillId="0" borderId="0"/>
    <xf numFmtId="0" fontId="31" fillId="0" borderId="0"/>
    <xf numFmtId="0" fontId="31" fillId="0" borderId="0"/>
    <xf numFmtId="0" fontId="31" fillId="0" borderId="0"/>
    <xf numFmtId="0" fontId="26" fillId="0" borderId="0"/>
    <xf numFmtId="0" fontId="26" fillId="0" borderId="0"/>
    <xf numFmtId="0" fontId="26" fillId="0" borderId="0"/>
    <xf numFmtId="0" fontId="26" fillId="0" borderId="0"/>
    <xf numFmtId="0" fontId="26" fillId="0" borderId="0"/>
    <xf numFmtId="0" fontId="26" fillId="0" borderId="0"/>
    <xf numFmtId="168" fontId="68" fillId="0" borderId="0" applyFont="0" applyFill="0" applyBorder="0" applyAlignment="0" applyProtection="0"/>
    <xf numFmtId="0" fontId="26" fillId="0" borderId="0"/>
    <xf numFmtId="168" fontId="68" fillId="0" borderId="0" applyFont="0" applyFill="0" applyBorder="0" applyAlignment="0" applyProtection="0"/>
    <xf numFmtId="0" fontId="26" fillId="0" borderId="0"/>
    <xf numFmtId="0" fontId="26" fillId="0" borderId="0"/>
    <xf numFmtId="0" fontId="31" fillId="0" borderId="0"/>
    <xf numFmtId="0" fontId="26" fillId="0" borderId="0"/>
    <xf numFmtId="168" fontId="68" fillId="0" borderId="0" applyFont="0" applyFill="0" applyBorder="0" applyAlignment="0" applyProtection="0"/>
    <xf numFmtId="0" fontId="26" fillId="0" borderId="0"/>
    <xf numFmtId="0" fontId="26" fillId="0" borderId="0"/>
    <xf numFmtId="0" fontId="26" fillId="0" borderId="0"/>
    <xf numFmtId="0" fontId="31" fillId="0" borderId="0"/>
    <xf numFmtId="0" fontId="31" fillId="0" borderId="0"/>
    <xf numFmtId="0" fontId="31" fillId="0" borderId="0"/>
    <xf numFmtId="0" fontId="31" fillId="0" borderId="0"/>
    <xf numFmtId="0" fontId="31" fillId="0" borderId="0"/>
    <xf numFmtId="0" fontId="31" fillId="0" borderId="0"/>
    <xf numFmtId="0" fontId="26" fillId="0" borderId="0"/>
    <xf numFmtId="0" fontId="26"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26" fillId="0" borderId="0"/>
    <xf numFmtId="0" fontId="26" fillId="0" borderId="0"/>
    <xf numFmtId="0" fontId="31" fillId="0" borderId="0"/>
    <xf numFmtId="0" fontId="31" fillId="0" borderId="0"/>
    <xf numFmtId="0" fontId="31" fillId="0" borderId="0"/>
    <xf numFmtId="0" fontId="31" fillId="0" borderId="0"/>
    <xf numFmtId="0" fontId="31" fillId="0" borderId="0"/>
    <xf numFmtId="0" fontId="31" fillId="0" borderId="0"/>
    <xf numFmtId="0" fontId="26" fillId="0" borderId="0"/>
    <xf numFmtId="0" fontId="26" fillId="0" borderId="0"/>
    <xf numFmtId="0" fontId="26" fillId="0" borderId="0"/>
    <xf numFmtId="0" fontId="31" fillId="0" borderId="0"/>
    <xf numFmtId="0" fontId="31" fillId="0" borderId="0"/>
    <xf numFmtId="0" fontId="26" fillId="0" borderId="0"/>
    <xf numFmtId="0" fontId="26" fillId="0" borderId="0"/>
    <xf numFmtId="0" fontId="31" fillId="0" borderId="0"/>
    <xf numFmtId="0" fontId="31" fillId="0" borderId="0"/>
    <xf numFmtId="0" fontId="26" fillId="0" borderId="0"/>
    <xf numFmtId="0" fontId="26" fillId="0" borderId="0"/>
    <xf numFmtId="0" fontId="26" fillId="0" borderId="0"/>
    <xf numFmtId="168" fontId="68" fillId="0" borderId="0" applyFont="0" applyFill="0" applyBorder="0" applyAlignment="0" applyProtection="0"/>
    <xf numFmtId="0" fontId="26" fillId="0" borderId="0"/>
    <xf numFmtId="0" fontId="26" fillId="0" borderId="0"/>
    <xf numFmtId="0" fontId="26" fillId="0" borderId="0"/>
    <xf numFmtId="0" fontId="85" fillId="114" borderId="0" applyNumberFormat="0" applyBorder="0" applyAlignment="0" applyProtection="0"/>
    <xf numFmtId="0" fontId="31" fillId="0" borderId="0"/>
    <xf numFmtId="0" fontId="31" fillId="0" borderId="0"/>
    <xf numFmtId="0" fontId="31" fillId="0" borderId="0"/>
    <xf numFmtId="0" fontId="31" fillId="0" borderId="0"/>
    <xf numFmtId="0" fontId="31" fillId="0" borderId="0"/>
    <xf numFmtId="0" fontId="31" fillId="0" borderId="0"/>
    <xf numFmtId="0" fontId="26" fillId="0" borderId="0"/>
    <xf numFmtId="0" fontId="31" fillId="0" borderId="0"/>
    <xf numFmtId="0" fontId="31" fillId="0" borderId="0"/>
    <xf numFmtId="0" fontId="26" fillId="0" borderId="0"/>
    <xf numFmtId="0" fontId="26"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26" fillId="0" borderId="0"/>
    <xf numFmtId="0" fontId="26" fillId="0" borderId="0"/>
    <xf numFmtId="0" fontId="26" fillId="0" borderId="0"/>
    <xf numFmtId="0" fontId="26" fillId="0" borderId="0"/>
    <xf numFmtId="0" fontId="26" fillId="0" borderId="0"/>
    <xf numFmtId="0" fontId="26"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26" fillId="0" borderId="0"/>
    <xf numFmtId="0" fontId="31" fillId="0" borderId="0"/>
    <xf numFmtId="0" fontId="26" fillId="0" borderId="0"/>
    <xf numFmtId="0" fontId="26" fillId="0" borderId="0"/>
    <xf numFmtId="0" fontId="26" fillId="0" borderId="0"/>
    <xf numFmtId="0" fontId="26" fillId="0" borderId="0"/>
    <xf numFmtId="0" fontId="31" fillId="0" borderId="0"/>
    <xf numFmtId="0" fontId="31" fillId="0" borderId="0"/>
    <xf numFmtId="0" fontId="31" fillId="0" borderId="0"/>
    <xf numFmtId="0" fontId="31" fillId="0" borderId="0"/>
    <xf numFmtId="0" fontId="26" fillId="0" borderId="0"/>
    <xf numFmtId="0" fontId="26"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26" fillId="0" borderId="0"/>
    <xf numFmtId="0" fontId="26" fillId="0" borderId="0"/>
    <xf numFmtId="0" fontId="26" fillId="0" borderId="0"/>
    <xf numFmtId="0" fontId="26" fillId="0" borderId="0"/>
    <xf numFmtId="0" fontId="26" fillId="0" borderId="0"/>
    <xf numFmtId="0" fontId="26" fillId="0" borderId="0"/>
    <xf numFmtId="0" fontId="31" fillId="0" borderId="0"/>
    <xf numFmtId="0" fontId="31" fillId="0" borderId="0"/>
    <xf numFmtId="0" fontId="26" fillId="0" borderId="0"/>
    <xf numFmtId="0" fontId="31" fillId="0" borderId="0"/>
    <xf numFmtId="0" fontId="26" fillId="0" borderId="0"/>
    <xf numFmtId="0" fontId="26"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26" fillId="0" borderId="0"/>
    <xf numFmtId="0" fontId="26" fillId="0" borderId="0"/>
    <xf numFmtId="43" fontId="26" fillId="0" borderId="0" applyFont="0" applyFill="0" applyBorder="0" applyAlignment="0" applyProtection="0"/>
    <xf numFmtId="0" fontId="26" fillId="0" borderId="0"/>
    <xf numFmtId="0" fontId="26" fillId="0" borderId="0"/>
    <xf numFmtId="0" fontId="26" fillId="0" borderId="0"/>
    <xf numFmtId="0" fontId="26"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26" fillId="0" borderId="0"/>
    <xf numFmtId="0" fontId="26" fillId="0" borderId="0"/>
    <xf numFmtId="0" fontId="31" fillId="0" borderId="0"/>
    <xf numFmtId="0" fontId="31" fillId="0" borderId="0"/>
    <xf numFmtId="0" fontId="31" fillId="0" borderId="0"/>
    <xf numFmtId="0" fontId="31" fillId="0" borderId="0"/>
    <xf numFmtId="0" fontId="31" fillId="0" borderId="0"/>
    <xf numFmtId="0" fontId="31" fillId="0" borderId="0"/>
    <xf numFmtId="0" fontId="26"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26" fillId="0" borderId="0"/>
    <xf numFmtId="0" fontId="26" fillId="0" borderId="0"/>
    <xf numFmtId="0" fontId="26" fillId="0" borderId="0"/>
    <xf numFmtId="0" fontId="26" fillId="0" borderId="0"/>
    <xf numFmtId="0" fontId="26" fillId="0" borderId="0"/>
    <xf numFmtId="0" fontId="26" fillId="0" borderId="0"/>
    <xf numFmtId="0" fontId="31" fillId="0" borderId="0"/>
    <xf numFmtId="0" fontId="31" fillId="0" borderId="0"/>
    <xf numFmtId="0" fontId="26"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26" fillId="0" borderId="0"/>
    <xf numFmtId="0" fontId="26" fillId="0" borderId="0"/>
    <xf numFmtId="0" fontId="26" fillId="0" borderId="0"/>
    <xf numFmtId="0" fontId="31" fillId="0" borderId="0"/>
    <xf numFmtId="0" fontId="31" fillId="0" borderId="0"/>
    <xf numFmtId="0" fontId="31" fillId="0" borderId="0"/>
    <xf numFmtId="168" fontId="68" fillId="0" borderId="0" applyFont="0" applyFill="0" applyBorder="0" applyAlignment="0" applyProtection="0"/>
    <xf numFmtId="0" fontId="31" fillId="0" borderId="0"/>
    <xf numFmtId="0" fontId="31" fillId="0" borderId="0"/>
    <xf numFmtId="0" fontId="31" fillId="0" borderId="0"/>
    <xf numFmtId="0" fontId="31"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31" fillId="0" borderId="0"/>
    <xf numFmtId="0" fontId="31" fillId="0" borderId="0"/>
    <xf numFmtId="0" fontId="31" fillId="0" borderId="0"/>
    <xf numFmtId="0" fontId="31" fillId="0" borderId="0"/>
    <xf numFmtId="0" fontId="31" fillId="0" borderId="0"/>
    <xf numFmtId="0" fontId="31" fillId="0" borderId="0"/>
    <xf numFmtId="0" fontId="26" fillId="0" borderId="0"/>
    <xf numFmtId="0" fontId="31" fillId="0" borderId="0"/>
    <xf numFmtId="0" fontId="31" fillId="0" borderId="0"/>
    <xf numFmtId="0" fontId="26" fillId="0" borderId="0"/>
    <xf numFmtId="0" fontId="31"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31" fillId="0" borderId="0"/>
    <xf numFmtId="0" fontId="26" fillId="0" borderId="0"/>
    <xf numFmtId="0" fontId="26" fillId="0" borderId="0"/>
    <xf numFmtId="0" fontId="31" fillId="0" borderId="0"/>
    <xf numFmtId="0" fontId="26" fillId="0" borderId="0"/>
    <xf numFmtId="0" fontId="26" fillId="0" borderId="0"/>
    <xf numFmtId="0" fontId="26" fillId="0" borderId="0"/>
    <xf numFmtId="0" fontId="31" fillId="0" borderId="0"/>
    <xf numFmtId="0" fontId="31" fillId="0" borderId="0"/>
    <xf numFmtId="182" fontId="238" fillId="0" borderId="0" applyProtection="0"/>
    <xf numFmtId="0" fontId="31" fillId="0" borderId="0"/>
    <xf numFmtId="0" fontId="31" fillId="0" borderId="0"/>
    <xf numFmtId="0" fontId="31" fillId="0" borderId="0"/>
    <xf numFmtId="0" fontId="31" fillId="0" borderId="0"/>
    <xf numFmtId="0" fontId="26" fillId="0" borderId="0"/>
    <xf numFmtId="0" fontId="31" fillId="0" borderId="0"/>
    <xf numFmtId="0" fontId="26" fillId="0" borderId="0"/>
    <xf numFmtId="0" fontId="26" fillId="0" borderId="0"/>
    <xf numFmtId="0" fontId="26" fillId="0" borderId="0"/>
    <xf numFmtId="0" fontId="26" fillId="0" borderId="0"/>
    <xf numFmtId="0" fontId="23" fillId="0" borderId="0" applyNumberFormat="0" applyFill="0" applyBorder="0" applyAlignment="0" applyProtection="0"/>
    <xf numFmtId="0" fontId="26" fillId="0" borderId="0"/>
    <xf numFmtId="0" fontId="31" fillId="0" borderId="0"/>
    <xf numFmtId="0" fontId="31" fillId="0" borderId="0"/>
    <xf numFmtId="0" fontId="31"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43" fontId="26" fillId="0" borderId="0" applyFont="0" applyFill="0" applyBorder="0" applyAlignment="0" applyProtection="0"/>
    <xf numFmtId="0" fontId="26" fillId="0" borderId="0"/>
    <xf numFmtId="0" fontId="26" fillId="0" borderId="0"/>
    <xf numFmtId="0" fontId="31" fillId="0" borderId="0"/>
    <xf numFmtId="0" fontId="31" fillId="0" borderId="0"/>
    <xf numFmtId="0" fontId="31" fillId="0" borderId="0"/>
    <xf numFmtId="0" fontId="31" fillId="0" borderId="0"/>
    <xf numFmtId="0" fontId="26" fillId="0" borderId="0"/>
    <xf numFmtId="0" fontId="26" fillId="0" borderId="0"/>
    <xf numFmtId="0" fontId="26" fillId="0" borderId="0"/>
    <xf numFmtId="0" fontId="26" fillId="0" borderId="0"/>
    <xf numFmtId="0" fontId="26" fillId="0" borderId="0"/>
    <xf numFmtId="168" fontId="68" fillId="0" borderId="0" applyFont="0" applyFill="0" applyBorder="0" applyAlignment="0" applyProtection="0"/>
    <xf numFmtId="0" fontId="31" fillId="0" borderId="0"/>
    <xf numFmtId="0" fontId="31" fillId="0" borderId="0"/>
    <xf numFmtId="0" fontId="31" fillId="0" borderId="0"/>
    <xf numFmtId="0" fontId="26" fillId="0" borderId="0"/>
    <xf numFmtId="0" fontId="26" fillId="0" borderId="0"/>
    <xf numFmtId="168" fontId="68" fillId="0" borderId="0" applyFont="0" applyFill="0" applyBorder="0" applyAlignment="0" applyProtection="0"/>
    <xf numFmtId="0" fontId="31" fillId="0" borderId="0"/>
    <xf numFmtId="0" fontId="26" fillId="0" borderId="0"/>
    <xf numFmtId="0" fontId="31" fillId="0" borderId="0"/>
    <xf numFmtId="0" fontId="31" fillId="0" borderId="0"/>
    <xf numFmtId="0" fontId="23" fillId="0" borderId="0" applyNumberFormat="0" applyFill="0" applyBorder="0" applyAlignment="0" applyProtection="0"/>
    <xf numFmtId="0" fontId="31" fillId="0" borderId="0"/>
    <xf numFmtId="0" fontId="26" fillId="0" borderId="0"/>
    <xf numFmtId="0" fontId="23" fillId="0" borderId="0" applyNumberFormat="0" applyFill="0" applyBorder="0" applyAlignment="0" applyProtection="0"/>
    <xf numFmtId="0" fontId="21" fillId="0" borderId="0"/>
    <xf numFmtId="0" fontId="31" fillId="0" borderId="0"/>
    <xf numFmtId="0" fontId="23" fillId="0" borderId="0" applyNumberFormat="0" applyFill="0" applyBorder="0" applyAlignment="0" applyProtection="0"/>
    <xf numFmtId="0" fontId="21" fillId="0" borderId="0"/>
    <xf numFmtId="0" fontId="31" fillId="0" borderId="0"/>
    <xf numFmtId="0" fontId="31" fillId="0" borderId="0"/>
    <xf numFmtId="0" fontId="31" fillId="0" borderId="0"/>
    <xf numFmtId="0" fontId="21" fillId="0" borderId="0"/>
    <xf numFmtId="0" fontId="26" fillId="0" borderId="0"/>
    <xf numFmtId="0" fontId="26" fillId="0" borderId="0"/>
    <xf numFmtId="0" fontId="26" fillId="0" borderId="0"/>
    <xf numFmtId="0" fontId="26" fillId="0" borderId="0"/>
    <xf numFmtId="0" fontId="26" fillId="0" borderId="0"/>
    <xf numFmtId="0" fontId="31" fillId="0" borderId="0"/>
    <xf numFmtId="0" fontId="26" fillId="0" borderId="0"/>
    <xf numFmtId="0" fontId="26" fillId="0" borderId="0"/>
    <xf numFmtId="0" fontId="23" fillId="0" borderId="0" applyNumberFormat="0" applyFill="0" applyBorder="0" applyAlignment="0" applyProtection="0"/>
    <xf numFmtId="0" fontId="26" fillId="0" borderId="0"/>
    <xf numFmtId="0" fontId="26" fillId="0" borderId="0"/>
    <xf numFmtId="0" fontId="26" fillId="0" borderId="0"/>
    <xf numFmtId="0" fontId="31" fillId="0" borderId="0"/>
    <xf numFmtId="0" fontId="31" fillId="0" borderId="0"/>
    <xf numFmtId="0" fontId="26" fillId="0" borderId="0"/>
    <xf numFmtId="0" fontId="31" fillId="0" borderId="0"/>
    <xf numFmtId="43" fontId="26" fillId="0" borderId="0" applyFont="0" applyFill="0" applyBorder="0" applyAlignment="0" applyProtection="0"/>
    <xf numFmtId="0" fontId="26" fillId="0" borderId="0"/>
    <xf numFmtId="0" fontId="31" fillId="0" borderId="0"/>
    <xf numFmtId="0" fontId="68" fillId="0" borderId="0" applyNumberFormat="0" applyFont="0" applyFill="0" applyBorder="0" applyAlignment="0" applyProtection="0"/>
    <xf numFmtId="0" fontId="26" fillId="0" borderId="0"/>
    <xf numFmtId="0" fontId="26" fillId="0" borderId="0"/>
    <xf numFmtId="168" fontId="68" fillId="0" borderId="0" applyFont="0" applyFill="0" applyBorder="0" applyAlignment="0" applyProtection="0"/>
    <xf numFmtId="0" fontId="31" fillId="0" borderId="0"/>
    <xf numFmtId="180" fontId="34" fillId="0" borderId="0"/>
    <xf numFmtId="0" fontId="68" fillId="0" borderId="0" applyNumberFormat="0" applyFont="0" applyFill="0" applyBorder="0" applyAlignment="0" applyProtection="0"/>
    <xf numFmtId="0" fontId="26" fillId="0" borderId="0"/>
    <xf numFmtId="0" fontId="68" fillId="0" borderId="0" applyNumberFormat="0" applyFont="0" applyFill="0" applyBorder="0" applyAlignment="0" applyProtection="0"/>
    <xf numFmtId="0" fontId="31" fillId="0" borderId="0"/>
    <xf numFmtId="0" fontId="31" fillId="0" borderId="0"/>
    <xf numFmtId="0" fontId="26" fillId="0" borderId="0"/>
    <xf numFmtId="0" fontId="26" fillId="0" borderId="0"/>
    <xf numFmtId="0" fontId="26" fillId="0" borderId="0"/>
    <xf numFmtId="0" fontId="26" fillId="0" borderId="0"/>
    <xf numFmtId="42" fontId="26" fillId="0" borderId="0" applyFont="0" applyFill="0" applyBorder="0" applyAlignment="0" applyProtection="0"/>
    <xf numFmtId="0" fontId="31" fillId="0" borderId="0"/>
    <xf numFmtId="0" fontId="31" fillId="0" borderId="0"/>
    <xf numFmtId="168" fontId="68" fillId="0" borderId="0" applyFont="0" applyFill="0" applyBorder="0" applyAlignment="0" applyProtection="0"/>
    <xf numFmtId="0" fontId="31" fillId="0" borderId="0"/>
    <xf numFmtId="0" fontId="26" fillId="0" borderId="0"/>
    <xf numFmtId="184" fontId="101" fillId="88" borderId="70" applyNumberFormat="0" applyAlignment="0" applyProtection="0"/>
    <xf numFmtId="0" fontId="68" fillId="0" borderId="0" applyNumberFormat="0" applyFont="0" applyFill="0" applyBorder="0" applyAlignment="0" applyProtection="0"/>
    <xf numFmtId="0" fontId="26" fillId="0" borderId="0"/>
    <xf numFmtId="184" fontId="162" fillId="88" borderId="70" applyNumberFormat="0" applyAlignment="0" applyProtection="0"/>
    <xf numFmtId="0" fontId="68" fillId="0" borderId="0" applyNumberFormat="0" applyFont="0" applyFill="0" applyBorder="0" applyAlignment="0" applyProtection="0"/>
    <xf numFmtId="0" fontId="31" fillId="0" borderId="0"/>
    <xf numFmtId="0" fontId="26" fillId="0" borderId="0"/>
    <xf numFmtId="0" fontId="26" fillId="0" borderId="0"/>
    <xf numFmtId="0" fontId="26" fillId="0" borderId="0"/>
    <xf numFmtId="0" fontId="31" fillId="0" borderId="0"/>
    <xf numFmtId="168" fontId="68" fillId="0" borderId="0" applyFont="0" applyFill="0" applyBorder="0" applyAlignment="0" applyProtection="0"/>
    <xf numFmtId="0" fontId="26" fillId="0" borderId="0"/>
    <xf numFmtId="168" fontId="68" fillId="0" borderId="0" applyFont="0" applyFill="0" applyBorder="0" applyAlignment="0" applyProtection="0"/>
    <xf numFmtId="0" fontId="26" fillId="0" borderId="0"/>
    <xf numFmtId="0" fontId="31" fillId="0" borderId="0"/>
    <xf numFmtId="0" fontId="26" fillId="0" borderId="0"/>
    <xf numFmtId="0" fontId="26" fillId="0" borderId="0"/>
    <xf numFmtId="0" fontId="26" fillId="0" borderId="0" applyNumberFormat="0"/>
    <xf numFmtId="0" fontId="26" fillId="0" borderId="0"/>
    <xf numFmtId="184" fontId="26" fillId="0" borderId="0" applyNumberFormat="0"/>
    <xf numFmtId="0" fontId="26" fillId="0" borderId="0"/>
    <xf numFmtId="0" fontId="26" fillId="0" borderId="0"/>
    <xf numFmtId="2" fontId="139" fillId="0" borderId="0">
      <protection locked="0"/>
    </xf>
    <xf numFmtId="0" fontId="21" fillId="0" borderId="0"/>
    <xf numFmtId="2" fontId="174" fillId="0" borderId="0">
      <protection locked="0"/>
    </xf>
    <xf numFmtId="2" fontId="239" fillId="0" borderId="0">
      <protection locked="0"/>
    </xf>
    <xf numFmtId="0" fontId="139" fillId="0" borderId="0">
      <protection locked="0"/>
    </xf>
    <xf numFmtId="0" fontId="31" fillId="0" borderId="0"/>
    <xf numFmtId="0" fontId="31" fillId="0" borderId="0"/>
    <xf numFmtId="0" fontId="31" fillId="0" borderId="0"/>
    <xf numFmtId="0" fontId="26" fillId="0" borderId="0"/>
    <xf numFmtId="168" fontId="68" fillId="0" borderId="0" applyFont="0" applyFill="0" applyBorder="0" applyAlignment="0" applyProtection="0"/>
    <xf numFmtId="4" fontId="240" fillId="122" borderId="75" applyNumberFormat="0" applyProtection="0">
      <alignment horizontal="left" vertical="center" indent="1"/>
    </xf>
    <xf numFmtId="0" fontId="26" fillId="0" borderId="0"/>
    <xf numFmtId="0" fontId="68" fillId="0" borderId="0" applyNumberFormat="0" applyFont="0" applyFill="0" applyBorder="0" applyAlignment="0" applyProtection="0"/>
    <xf numFmtId="0" fontId="139" fillId="0" borderId="0">
      <protection locked="0"/>
    </xf>
    <xf numFmtId="180" fontId="139" fillId="0" borderId="0">
      <protection locked="0"/>
    </xf>
    <xf numFmtId="180" fontId="139" fillId="0" borderId="0">
      <protection locked="0"/>
    </xf>
    <xf numFmtId="0" fontId="31" fillId="0" borderId="0"/>
    <xf numFmtId="0" fontId="23" fillId="0" borderId="0" applyNumberFormat="0" applyFill="0" applyBorder="0" applyAlignment="0" applyProtection="0"/>
    <xf numFmtId="0" fontId="23" fillId="0" borderId="0" applyNumberFormat="0" applyFill="0" applyBorder="0" applyAlignment="0" applyProtection="0"/>
    <xf numFmtId="0" fontId="31" fillId="0" borderId="0"/>
    <xf numFmtId="0" fontId="23" fillId="0" borderId="0" applyNumberFormat="0" applyFill="0" applyBorder="0" applyAlignment="0" applyProtection="0"/>
    <xf numFmtId="0" fontId="140" fillId="103" borderId="0" applyNumberFormat="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31" fillId="0" borderId="0"/>
    <xf numFmtId="0" fontId="23" fillId="0" borderId="0" applyNumberFormat="0" applyFill="0" applyBorder="0" applyAlignment="0" applyProtection="0"/>
    <xf numFmtId="184" fontId="140" fillId="103" borderId="0" applyNumberFormat="0" applyBorder="0" applyAlignment="0" applyProtection="0"/>
    <xf numFmtId="0" fontId="31" fillId="0" borderId="0"/>
    <xf numFmtId="0" fontId="31" fillId="0" borderId="0"/>
    <xf numFmtId="0" fontId="26" fillId="0" borderId="0"/>
    <xf numFmtId="0" fontId="26" fillId="0" borderId="0"/>
    <xf numFmtId="0" fontId="23" fillId="0" borderId="0" applyNumberFormat="0" applyFill="0" applyBorder="0" applyAlignment="0" applyProtection="0"/>
    <xf numFmtId="0" fontId="23" fillId="0" borderId="0" applyNumberFormat="0" applyFill="0" applyBorder="0" applyAlignment="0" applyProtection="0"/>
    <xf numFmtId="0" fontId="31" fillId="0" borderId="0"/>
    <xf numFmtId="0" fontId="26" fillId="0" borderId="0"/>
    <xf numFmtId="0" fontId="23" fillId="0" borderId="0" applyNumberFormat="0" applyFill="0" applyBorder="0" applyAlignment="0" applyProtection="0"/>
    <xf numFmtId="0" fontId="140" fillId="103" borderId="0" applyNumberFormat="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6" fillId="0" borderId="0"/>
    <xf numFmtId="0" fontId="31" fillId="0" borderId="0"/>
    <xf numFmtId="0" fontId="31" fillId="0" borderId="0"/>
    <xf numFmtId="0" fontId="31" fillId="0" borderId="0"/>
    <xf numFmtId="0" fontId="31" fillId="0" borderId="0"/>
    <xf numFmtId="0" fontId="26" fillId="0" borderId="0"/>
    <xf numFmtId="0" fontId="26" fillId="0" borderId="0"/>
    <xf numFmtId="0" fontId="23" fillId="0" borderId="0" applyNumberFormat="0" applyFill="0" applyBorder="0" applyAlignment="0" applyProtection="0"/>
    <xf numFmtId="0" fontId="26" fillId="0" borderId="0"/>
    <xf numFmtId="0" fontId="26" fillId="0" borderId="0"/>
    <xf numFmtId="0" fontId="31" fillId="0" borderId="0"/>
    <xf numFmtId="0" fontId="26" fillId="0" borderId="0"/>
    <xf numFmtId="180" fontId="26" fillId="0" borderId="0"/>
    <xf numFmtId="0" fontId="23" fillId="0" borderId="0" applyNumberFormat="0" applyFill="0" applyBorder="0" applyAlignment="0" applyProtection="0"/>
    <xf numFmtId="0" fontId="26" fillId="0" borderId="0"/>
    <xf numFmtId="0" fontId="26" fillId="0" borderId="0"/>
    <xf numFmtId="0" fontId="26" fillId="0" borderId="0"/>
    <xf numFmtId="0" fontId="23" fillId="0" borderId="0" applyNumberFormat="0" applyFill="0" applyBorder="0" applyAlignment="0" applyProtection="0"/>
    <xf numFmtId="0" fontId="26" fillId="0" borderId="0"/>
    <xf numFmtId="0" fontId="31" fillId="0" borderId="0"/>
    <xf numFmtId="0" fontId="31" fillId="0" borderId="0"/>
    <xf numFmtId="0" fontId="31" fillId="0" borderId="0"/>
    <xf numFmtId="0" fontId="23" fillId="0" borderId="0" applyNumberFormat="0" applyFill="0" applyBorder="0" applyAlignment="0" applyProtection="0"/>
    <xf numFmtId="0" fontId="23" fillId="0" borderId="0" applyNumberFormat="0" applyFill="0" applyBorder="0" applyAlignment="0" applyProtection="0"/>
    <xf numFmtId="0" fontId="31" fillId="0" borderId="0"/>
    <xf numFmtId="0" fontId="31" fillId="0" borderId="0"/>
    <xf numFmtId="0" fontId="31" fillId="0" borderId="0"/>
    <xf numFmtId="0" fontId="26" fillId="0" borderId="0"/>
    <xf numFmtId="0" fontId="31" fillId="0" borderId="0"/>
    <xf numFmtId="0" fontId="31" fillId="0" borderId="0"/>
    <xf numFmtId="0" fontId="26" fillId="0" borderId="0"/>
    <xf numFmtId="0" fontId="26" fillId="0" borderId="0"/>
    <xf numFmtId="0" fontId="23" fillId="0" borderId="0" applyNumberFormat="0" applyFill="0" applyBorder="0" applyAlignment="0" applyProtection="0"/>
    <xf numFmtId="0" fontId="23" fillId="0" borderId="0" applyNumberFormat="0" applyFill="0" applyBorder="0" applyAlignment="0" applyProtection="0"/>
    <xf numFmtId="0" fontId="31" fillId="0" borderId="0"/>
    <xf numFmtId="0" fontId="31" fillId="0" borderId="0"/>
    <xf numFmtId="0" fontId="31" fillId="0" borderId="0"/>
    <xf numFmtId="0" fontId="26" fillId="0" borderId="0"/>
    <xf numFmtId="0" fontId="31" fillId="0" borderId="0"/>
    <xf numFmtId="0" fontId="31" fillId="0" borderId="0"/>
    <xf numFmtId="0" fontId="26" fillId="0" borderId="0"/>
    <xf numFmtId="0" fontId="26" fillId="0" borderId="0"/>
    <xf numFmtId="0" fontId="26" fillId="0" borderId="0"/>
    <xf numFmtId="0" fontId="26" fillId="0" borderId="0"/>
    <xf numFmtId="0" fontId="26" fillId="0" borderId="0"/>
    <xf numFmtId="0" fontId="26" fillId="0" borderId="0"/>
    <xf numFmtId="0" fontId="31" fillId="0" borderId="0"/>
    <xf numFmtId="0" fontId="31" fillId="0" borderId="0"/>
    <xf numFmtId="0" fontId="31" fillId="0" borderId="0"/>
    <xf numFmtId="0" fontId="26" fillId="0" borderId="0"/>
    <xf numFmtId="0" fontId="26" fillId="0" borderId="0"/>
    <xf numFmtId="0" fontId="31" fillId="0" borderId="0"/>
    <xf numFmtId="0" fontId="31" fillId="0" borderId="0"/>
    <xf numFmtId="0" fontId="31" fillId="0" borderId="0"/>
    <xf numFmtId="0" fontId="31" fillId="0" borderId="0"/>
    <xf numFmtId="0" fontId="26" fillId="0" borderId="0"/>
    <xf numFmtId="0" fontId="156" fillId="99" borderId="57" applyNumberFormat="0" applyAlignment="0" applyProtection="0"/>
    <xf numFmtId="0" fontId="23" fillId="0" borderId="0" applyNumberFormat="0" applyFill="0" applyBorder="0" applyAlignment="0" applyProtection="0"/>
    <xf numFmtId="0" fontId="31" fillId="0" borderId="0"/>
    <xf numFmtId="0" fontId="31" fillId="0" borderId="0"/>
    <xf numFmtId="0" fontId="75" fillId="63" borderId="57" applyNumberFormat="0" applyAlignment="0" applyProtection="0"/>
    <xf numFmtId="0" fontId="31" fillId="0" borderId="0"/>
    <xf numFmtId="0" fontId="26" fillId="0" borderId="0"/>
    <xf numFmtId="0" fontId="26" fillId="0" borderId="0"/>
    <xf numFmtId="0" fontId="26" fillId="0" borderId="0"/>
    <xf numFmtId="0" fontId="75" fillId="63" borderId="57" applyNumberFormat="0" applyAlignment="0" applyProtection="0"/>
    <xf numFmtId="0" fontId="75" fillId="99" borderId="57" applyNumberFormat="0" applyAlignment="0" applyProtection="0"/>
    <xf numFmtId="0" fontId="75" fillId="99" borderId="57" applyNumberFormat="0" applyAlignment="0" applyProtection="0"/>
    <xf numFmtId="0" fontId="26" fillId="0" borderId="0"/>
    <xf numFmtId="0" fontId="26" fillId="0" borderId="0"/>
    <xf numFmtId="0" fontId="26" fillId="0" borderId="0"/>
    <xf numFmtId="0" fontId="129" fillId="63" borderId="57" applyNumberFormat="0" applyAlignment="0" applyProtection="0"/>
    <xf numFmtId="0" fontId="31" fillId="0" borderId="0"/>
    <xf numFmtId="180" fontId="26" fillId="0" borderId="0"/>
    <xf numFmtId="0" fontId="31" fillId="0" borderId="0"/>
    <xf numFmtId="0" fontId="31" fillId="0" borderId="0"/>
    <xf numFmtId="180" fontId="26" fillId="0" borderId="0"/>
    <xf numFmtId="0" fontId="26" fillId="0" borderId="0"/>
    <xf numFmtId="0" fontId="31" fillId="0" borderId="0"/>
    <xf numFmtId="180" fontId="26" fillId="0" borderId="0"/>
    <xf numFmtId="0" fontId="26" fillId="0" borderId="0"/>
    <xf numFmtId="0" fontId="31" fillId="0" borderId="0"/>
    <xf numFmtId="180" fontId="26" fillId="0" borderId="0"/>
    <xf numFmtId="0" fontId="26" fillId="0" borderId="0"/>
    <xf numFmtId="0" fontId="31" fillId="0" borderId="0"/>
    <xf numFmtId="0" fontId="26" fillId="0" borderId="0"/>
    <xf numFmtId="0" fontId="26" fillId="0" borderId="0"/>
    <xf numFmtId="0" fontId="31" fillId="0" borderId="0"/>
    <xf numFmtId="0" fontId="26" fillId="0" borderId="0"/>
    <xf numFmtId="0" fontId="26" fillId="0" borderId="0"/>
    <xf numFmtId="0" fontId="26" fillId="0" borderId="0"/>
    <xf numFmtId="0" fontId="26" fillId="0" borderId="0"/>
    <xf numFmtId="0" fontId="26" fillId="0" borderId="0"/>
    <xf numFmtId="0" fontId="31" fillId="0" borderId="0"/>
    <xf numFmtId="184" fontId="121" fillId="0" borderId="74" applyNumberFormat="0" applyFill="0" applyAlignment="0" applyProtection="0"/>
    <xf numFmtId="0" fontId="26" fillId="0" borderId="0"/>
    <xf numFmtId="0" fontId="21" fillId="0" borderId="0"/>
    <xf numFmtId="0" fontId="23" fillId="0" borderId="0" applyNumberFormat="0" applyFill="0" applyBorder="0" applyAlignment="0" applyProtection="0"/>
    <xf numFmtId="0" fontId="26" fillId="0" borderId="0"/>
    <xf numFmtId="0" fontId="31" fillId="0" borderId="0"/>
    <xf numFmtId="0" fontId="31" fillId="0" borderId="0"/>
    <xf numFmtId="0" fontId="31" fillId="0" borderId="0"/>
    <xf numFmtId="0" fontId="31" fillId="0" borderId="0"/>
    <xf numFmtId="0" fontId="21" fillId="0" borderId="0"/>
    <xf numFmtId="0" fontId="21" fillId="0" borderId="0"/>
    <xf numFmtId="0" fontId="26" fillId="0" borderId="0"/>
    <xf numFmtId="0" fontId="191" fillId="0" borderId="58" applyNumberFormat="0" applyFill="0" applyAlignment="0" applyProtection="0"/>
    <xf numFmtId="0" fontId="31" fillId="0" borderId="0"/>
    <xf numFmtId="0" fontId="31" fillId="0" borderId="0"/>
    <xf numFmtId="0" fontId="21" fillId="0" borderId="0"/>
    <xf numFmtId="0" fontId="31" fillId="0" borderId="0"/>
    <xf numFmtId="0" fontId="31"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31" fillId="0" borderId="0"/>
    <xf numFmtId="0" fontId="31" fillId="0" borderId="0"/>
    <xf numFmtId="0" fontId="26" fillId="0" borderId="0"/>
    <xf numFmtId="0" fontId="26" fillId="0" borderId="0"/>
    <xf numFmtId="0" fontId="26" fillId="0" borderId="0"/>
    <xf numFmtId="0" fontId="26" fillId="0" borderId="0"/>
    <xf numFmtId="184" fontId="75" fillId="63" borderId="57" applyNumberFormat="0" applyAlignment="0" applyProtection="0"/>
    <xf numFmtId="0" fontId="23" fillId="0" borderId="0" applyNumberFormat="0" applyFill="0" applyBorder="0" applyAlignment="0" applyProtection="0"/>
    <xf numFmtId="42" fontId="26" fillId="0" borderId="0" applyFont="0" applyFill="0" applyBorder="0" applyAlignment="0" applyProtection="0"/>
    <xf numFmtId="0" fontId="31" fillId="0" borderId="0"/>
    <xf numFmtId="0" fontId="23" fillId="0" borderId="0" applyNumberFormat="0" applyFill="0" applyBorder="0" applyAlignment="0" applyProtection="0"/>
    <xf numFmtId="42" fontId="26" fillId="0" borderId="0" applyFont="0" applyFill="0" applyBorder="0" applyAlignment="0" applyProtection="0"/>
    <xf numFmtId="0" fontId="26" fillId="0" borderId="0"/>
    <xf numFmtId="0" fontId="75" fillId="63" borderId="57" applyNumberFormat="0" applyAlignment="0" applyProtection="0"/>
    <xf numFmtId="0" fontId="26" fillId="0" borderId="0"/>
    <xf numFmtId="0" fontId="26" fillId="0" borderId="0"/>
    <xf numFmtId="0" fontId="75" fillId="121" borderId="57" applyNumberFormat="0" applyAlignment="0" applyProtection="0"/>
    <xf numFmtId="0" fontId="26" fillId="0" borderId="0"/>
    <xf numFmtId="0" fontId="31" fillId="0" borderId="0"/>
    <xf numFmtId="0" fontId="31" fillId="0" borderId="0"/>
    <xf numFmtId="0" fontId="26" fillId="0" borderId="0"/>
    <xf numFmtId="0" fontId="26" fillId="0" borderId="0"/>
    <xf numFmtId="0" fontId="26" fillId="0" borderId="0"/>
    <xf numFmtId="0" fontId="26" fillId="0" borderId="0"/>
    <xf numFmtId="0" fontId="31" fillId="0" borderId="0"/>
    <xf numFmtId="0" fontId="31" fillId="0" borderId="0"/>
    <xf numFmtId="0" fontId="31" fillId="0" borderId="0"/>
    <xf numFmtId="42" fontId="26" fillId="0" borderId="0" applyFont="0" applyFill="0" applyBorder="0" applyAlignment="0" applyProtection="0"/>
    <xf numFmtId="43" fontId="21" fillId="0" borderId="0" applyFont="0" applyFill="0" applyBorder="0" applyAlignment="0" applyProtection="0"/>
    <xf numFmtId="0" fontId="26" fillId="0" borderId="0"/>
    <xf numFmtId="0" fontId="31" fillId="0" borderId="0"/>
    <xf numFmtId="0" fontId="31" fillId="0" borderId="0"/>
    <xf numFmtId="0" fontId="23" fillId="0" borderId="0" applyNumberFormat="0" applyFill="0" applyBorder="0" applyAlignment="0" applyProtection="0"/>
    <xf numFmtId="43" fontId="21" fillId="0" borderId="0" applyFont="0" applyFill="0" applyBorder="0" applyAlignment="0" applyProtection="0"/>
    <xf numFmtId="0" fontId="26" fillId="0" borderId="0"/>
    <xf numFmtId="0" fontId="26" fillId="0" borderId="0"/>
    <xf numFmtId="0" fontId="26" fillId="0" borderId="0"/>
    <xf numFmtId="0" fontId="31" fillId="0" borderId="0"/>
    <xf numFmtId="0" fontId="31" fillId="0" borderId="0"/>
    <xf numFmtId="0" fontId="26" fillId="0" borderId="0"/>
    <xf numFmtId="0" fontId="26" fillId="0" borderId="0"/>
    <xf numFmtId="0" fontId="31" fillId="0" borderId="0"/>
    <xf numFmtId="0" fontId="31" fillId="0" borderId="0"/>
    <xf numFmtId="0" fontId="31" fillId="0" borderId="0"/>
    <xf numFmtId="0" fontId="26" fillId="0" borderId="0"/>
    <xf numFmtId="0" fontId="31" fillId="0" borderId="0"/>
    <xf numFmtId="0" fontId="31" fillId="0" borderId="0"/>
    <xf numFmtId="0" fontId="26" fillId="0" borderId="0"/>
    <xf numFmtId="0" fontId="26" fillId="0" borderId="0"/>
    <xf numFmtId="0" fontId="26" fillId="0" borderId="0"/>
    <xf numFmtId="0" fontId="26" fillId="0" borderId="0"/>
    <xf numFmtId="0" fontId="26" fillId="0" borderId="0"/>
    <xf numFmtId="0" fontId="31" fillId="0" borderId="0"/>
    <xf numFmtId="0" fontId="31" fillId="0" borderId="0"/>
    <xf numFmtId="0" fontId="31" fillId="0" borderId="0"/>
    <xf numFmtId="0" fontId="31" fillId="0" borderId="0"/>
    <xf numFmtId="0" fontId="31" fillId="0" borderId="0"/>
    <xf numFmtId="0" fontId="31" fillId="0" borderId="0"/>
    <xf numFmtId="0" fontId="26" fillId="0" borderId="0"/>
    <xf numFmtId="0" fontId="31" fillId="0" borderId="0"/>
    <xf numFmtId="0" fontId="31" fillId="0" borderId="0"/>
    <xf numFmtId="0" fontId="31" fillId="0" borderId="0"/>
    <xf numFmtId="0" fontId="31" fillId="0" borderId="0"/>
    <xf numFmtId="0" fontId="31" fillId="0" borderId="0"/>
    <xf numFmtId="0" fontId="26" fillId="0" borderId="0"/>
    <xf numFmtId="0" fontId="26" fillId="0" borderId="0"/>
    <xf numFmtId="0" fontId="26" fillId="0" borderId="0"/>
    <xf numFmtId="0" fontId="31" fillId="0" borderId="0"/>
    <xf numFmtId="0" fontId="31" fillId="0" borderId="0"/>
    <xf numFmtId="184" fontId="75" fillId="63" borderId="57" applyNumberFormat="0" applyAlignment="0" applyProtection="0"/>
    <xf numFmtId="0" fontId="31" fillId="0" borderId="0"/>
    <xf numFmtId="0" fontId="31" fillId="0" borderId="0"/>
    <xf numFmtId="0" fontId="23" fillId="0" borderId="0" applyNumberFormat="0" applyFill="0" applyBorder="0" applyAlignment="0" applyProtection="0"/>
    <xf numFmtId="0" fontId="31" fillId="0" borderId="0"/>
    <xf numFmtId="0" fontId="26" fillId="0" borderId="0"/>
    <xf numFmtId="0" fontId="26" fillId="0" borderId="0"/>
    <xf numFmtId="180" fontId="26" fillId="0" borderId="0"/>
    <xf numFmtId="0" fontId="31" fillId="0" borderId="0"/>
    <xf numFmtId="0" fontId="31" fillId="0" borderId="0"/>
    <xf numFmtId="0" fontId="26" fillId="0" borderId="0"/>
    <xf numFmtId="180" fontId="26" fillId="0" borderId="0"/>
    <xf numFmtId="0" fontId="26" fillId="0" borderId="0"/>
    <xf numFmtId="180" fontId="26" fillId="0" borderId="0"/>
    <xf numFmtId="0" fontId="26" fillId="0" borderId="0"/>
    <xf numFmtId="0" fontId="31" fillId="0" borderId="0"/>
    <xf numFmtId="0" fontId="31" fillId="0" borderId="0"/>
    <xf numFmtId="0" fontId="31" fillId="0" borderId="0"/>
    <xf numFmtId="0" fontId="31" fillId="0" borderId="0"/>
    <xf numFmtId="0" fontId="31" fillId="0" borderId="0"/>
    <xf numFmtId="0" fontId="26" fillId="0" borderId="0"/>
    <xf numFmtId="0" fontId="26" fillId="0" borderId="0"/>
    <xf numFmtId="0" fontId="26" fillId="0" borderId="0"/>
    <xf numFmtId="0" fontId="26" fillId="0" borderId="0"/>
    <xf numFmtId="0" fontId="31" fillId="0" borderId="0"/>
    <xf numFmtId="0" fontId="31" fillId="0" borderId="0"/>
    <xf numFmtId="0" fontId="26" fillId="0" borderId="0"/>
    <xf numFmtId="0" fontId="31" fillId="0" borderId="0"/>
    <xf numFmtId="0" fontId="31" fillId="0" borderId="0"/>
    <xf numFmtId="43" fontId="26" fillId="0" borderId="0" applyFont="0" applyFill="0" applyBorder="0" applyAlignment="0" applyProtection="0"/>
    <xf numFmtId="168" fontId="26" fillId="0" borderId="0" applyFont="0" applyFill="0" applyBorder="0" applyAlignment="0" applyProtection="0"/>
    <xf numFmtId="43" fontId="26" fillId="0" borderId="0" applyFont="0" applyFill="0" applyBorder="0" applyAlignment="0" applyProtection="0"/>
    <xf numFmtId="0" fontId="31" fillId="0" borderId="0"/>
    <xf numFmtId="0" fontId="31" fillId="0" borderId="0"/>
    <xf numFmtId="0" fontId="26" fillId="0" borderId="0"/>
    <xf numFmtId="0" fontId="26" fillId="0" borderId="0"/>
    <xf numFmtId="0" fontId="26" fillId="0" borderId="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0" fontId="26" fillId="0" borderId="0"/>
    <xf numFmtId="0" fontId="26" fillId="0" borderId="0"/>
    <xf numFmtId="0" fontId="23" fillId="0" borderId="0" applyNumberFormat="0" applyFill="0" applyBorder="0" applyAlignment="0" applyProtection="0"/>
    <xf numFmtId="0" fontId="31" fillId="0" borderId="0"/>
    <xf numFmtId="0" fontId="31" fillId="0" borderId="0"/>
    <xf numFmtId="0" fontId="26" fillId="0" borderId="0"/>
    <xf numFmtId="0" fontId="26" fillId="0" borderId="0"/>
    <xf numFmtId="0" fontId="31" fillId="0" borderId="0"/>
    <xf numFmtId="0" fontId="26" fillId="0" borderId="0"/>
    <xf numFmtId="0" fontId="31" fillId="0" borderId="0"/>
    <xf numFmtId="0" fontId="31" fillId="0" borderId="0"/>
    <xf numFmtId="0" fontId="31" fillId="0" borderId="0"/>
    <xf numFmtId="0" fontId="31" fillId="0" borderId="0"/>
    <xf numFmtId="0" fontId="26" fillId="0" borderId="0"/>
    <xf numFmtId="0" fontId="26" fillId="0" borderId="0"/>
    <xf numFmtId="0" fontId="31" fillId="0" borderId="0"/>
    <xf numFmtId="0" fontId="31" fillId="0" borderId="0"/>
    <xf numFmtId="0" fontId="31" fillId="0" borderId="0"/>
    <xf numFmtId="0" fontId="31" fillId="0" borderId="0"/>
    <xf numFmtId="42" fontId="26" fillId="0" borderId="0" applyFont="0" applyFill="0" applyBorder="0" applyAlignment="0" applyProtection="0"/>
    <xf numFmtId="0" fontId="31" fillId="0" borderId="0"/>
    <xf numFmtId="0" fontId="31" fillId="0" borderId="0"/>
    <xf numFmtId="0" fontId="26" fillId="0" borderId="0"/>
    <xf numFmtId="0" fontId="26" fillId="0" borderId="0"/>
    <xf numFmtId="0" fontId="26" fillId="0" borderId="0"/>
    <xf numFmtId="0" fontId="26" fillId="0" borderId="0"/>
    <xf numFmtId="0" fontId="31" fillId="0" borderId="0"/>
    <xf numFmtId="0" fontId="31" fillId="0" borderId="0"/>
    <xf numFmtId="184" fontId="129" fillId="63" borderId="57" applyNumberFormat="0" applyAlignment="0" applyProtection="0"/>
    <xf numFmtId="0" fontId="31" fillId="0" borderId="0"/>
    <xf numFmtId="0" fontId="26" fillId="0" borderId="0"/>
    <xf numFmtId="0" fontId="31" fillId="0" borderId="0"/>
    <xf numFmtId="0" fontId="26" fillId="0" borderId="0"/>
    <xf numFmtId="43" fontId="21" fillId="0" borderId="0" applyFont="0" applyFill="0" applyBorder="0" applyAlignment="0" applyProtection="0"/>
    <xf numFmtId="0" fontId="31" fillId="0" borderId="0"/>
    <xf numFmtId="0" fontId="31" fillId="0" borderId="0"/>
    <xf numFmtId="0" fontId="26" fillId="0" borderId="0"/>
    <xf numFmtId="0" fontId="26" fillId="0" borderId="0"/>
    <xf numFmtId="0" fontId="26" fillId="0" borderId="0"/>
    <xf numFmtId="0" fontId="34" fillId="0" borderId="0" applyNumberFormat="0" applyFont="0" applyFill="0" applyBorder="0" applyAlignment="0" applyProtection="0">
      <alignment horizontal="left" wrapText="1" indent="1"/>
    </xf>
    <xf numFmtId="0" fontId="31" fillId="0" borderId="0"/>
    <xf numFmtId="0" fontId="31" fillId="0" borderId="0"/>
    <xf numFmtId="0" fontId="31" fillId="0" borderId="0"/>
    <xf numFmtId="0" fontId="68" fillId="0" borderId="0" applyNumberFormat="0" applyFont="0" applyFill="0" applyBorder="0" applyAlignment="0" applyProtection="0"/>
    <xf numFmtId="0" fontId="26" fillId="0" borderId="0"/>
    <xf numFmtId="0" fontId="193" fillId="0" borderId="0" applyNumberFormat="0" applyFill="0" applyBorder="0" applyAlignment="0" applyProtection="0">
      <alignment vertical="top"/>
      <protection locked="0"/>
    </xf>
    <xf numFmtId="0" fontId="26" fillId="0" borderId="0"/>
    <xf numFmtId="0" fontId="31" fillId="0" borderId="0"/>
    <xf numFmtId="0" fontId="31" fillId="0" borderId="0"/>
    <xf numFmtId="0" fontId="31" fillId="0" borderId="0"/>
    <xf numFmtId="0" fontId="68" fillId="0" borderId="0" applyNumberFormat="0" applyFont="0" applyFill="0" applyBorder="0" applyAlignment="0" applyProtection="0"/>
    <xf numFmtId="172" fontId="26" fillId="0" borderId="0" applyFont="0" applyFill="0" applyBorder="0" applyAlignment="0" applyProtection="0"/>
    <xf numFmtId="43" fontId="26" fillId="0" borderId="0" applyFont="0" applyFill="0" applyBorder="0" applyAlignment="0" applyProtection="0"/>
    <xf numFmtId="0" fontId="68" fillId="0" borderId="0" applyNumberFormat="0" applyFont="0" applyFill="0" applyBorder="0" applyAlignment="0" applyProtection="0"/>
    <xf numFmtId="0" fontId="26" fillId="0" borderId="0"/>
    <xf numFmtId="0" fontId="31" fillId="0" borderId="0"/>
    <xf numFmtId="172" fontId="26" fillId="0" borderId="0" applyFont="0" applyFill="0" applyBorder="0" applyAlignment="0" applyProtection="0"/>
    <xf numFmtId="0" fontId="26" fillId="0" borderId="0"/>
    <xf numFmtId="168" fontId="68" fillId="0" borderId="0" applyFont="0" applyFill="0" applyBorder="0" applyAlignment="0" applyProtection="0"/>
    <xf numFmtId="0" fontId="31" fillId="0" borderId="0"/>
    <xf numFmtId="0" fontId="31" fillId="0" borderId="0"/>
    <xf numFmtId="0" fontId="31" fillId="0" borderId="0"/>
    <xf numFmtId="0" fontId="26" fillId="0" borderId="0"/>
    <xf numFmtId="42" fontId="26" fillId="0" borderId="0" applyFont="0" applyFill="0" applyBorder="0" applyAlignment="0" applyProtection="0"/>
    <xf numFmtId="0" fontId="68" fillId="0" borderId="0" applyNumberFormat="0" applyFont="0" applyFill="0" applyBorder="0" applyAlignment="0" applyProtection="0"/>
    <xf numFmtId="0" fontId="26" fillId="0" borderId="0"/>
    <xf numFmtId="0" fontId="31" fillId="0" borderId="0"/>
    <xf numFmtId="0" fontId="31" fillId="0" borderId="0"/>
    <xf numFmtId="0" fontId="31" fillId="0" borderId="0"/>
    <xf numFmtId="178" fontId="26" fillId="0" borderId="0" applyFont="0" applyFill="0" applyBorder="0" applyAlignment="0" applyProtection="0"/>
    <xf numFmtId="0" fontId="26" fillId="0" borderId="0"/>
    <xf numFmtId="0" fontId="31" fillId="0" borderId="0"/>
    <xf numFmtId="0" fontId="31" fillId="0" borderId="0"/>
    <xf numFmtId="0" fontId="26" fillId="0" borderId="0"/>
    <xf numFmtId="0" fontId="26" fillId="0" borderId="0"/>
    <xf numFmtId="0" fontId="31" fillId="0" borderId="0"/>
    <xf numFmtId="0" fontId="31" fillId="0" borderId="0"/>
    <xf numFmtId="0" fontId="31" fillId="0" borderId="0"/>
    <xf numFmtId="0" fontId="26" fillId="0" borderId="0"/>
    <xf numFmtId="0" fontId="31" fillId="0" borderId="0"/>
    <xf numFmtId="0" fontId="26" fillId="0" borderId="0"/>
    <xf numFmtId="0" fontId="26" fillId="0" borderId="0"/>
    <xf numFmtId="0" fontId="26" fillId="0" borderId="0"/>
    <xf numFmtId="43" fontId="26" fillId="0" borderId="0" applyFont="0" applyFill="0" applyBorder="0" applyAlignment="0" applyProtection="0"/>
    <xf numFmtId="0" fontId="26" fillId="0" borderId="0"/>
    <xf numFmtId="0" fontId="31" fillId="0" borderId="0"/>
    <xf numFmtId="0" fontId="31" fillId="0" borderId="0"/>
    <xf numFmtId="0" fontId="31" fillId="0" borderId="0"/>
    <xf numFmtId="0" fontId="31" fillId="0" borderId="0"/>
    <xf numFmtId="0" fontId="26" fillId="0" borderId="0"/>
    <xf numFmtId="0" fontId="31" fillId="0" borderId="0"/>
    <xf numFmtId="0" fontId="26" fillId="0" borderId="0"/>
    <xf numFmtId="0" fontId="26" fillId="0" borderId="0"/>
    <xf numFmtId="0" fontId="26" fillId="0" borderId="0"/>
    <xf numFmtId="43" fontId="26" fillId="0" borderId="0" applyFont="0" applyFill="0" applyBorder="0" applyAlignment="0" applyProtection="0"/>
    <xf numFmtId="0" fontId="26" fillId="0" borderId="0"/>
    <xf numFmtId="0" fontId="129" fillId="63" borderId="57" applyNumberFormat="0" applyAlignment="0" applyProtection="0"/>
    <xf numFmtId="0" fontId="31" fillId="0" borderId="0"/>
    <xf numFmtId="0" fontId="31" fillId="0" borderId="0"/>
    <xf numFmtId="0" fontId="26" fillId="0" borderId="0"/>
    <xf numFmtId="0" fontId="31" fillId="0" borderId="0"/>
    <xf numFmtId="0" fontId="26" fillId="0" borderId="0"/>
    <xf numFmtId="0" fontId="31" fillId="0" borderId="0"/>
    <xf numFmtId="0" fontId="26" fillId="0" borderId="0"/>
    <xf numFmtId="0" fontId="31" fillId="0" borderId="0"/>
    <xf numFmtId="0" fontId="31" fillId="0" borderId="0"/>
    <xf numFmtId="0" fontId="26" fillId="0" borderId="0"/>
    <xf numFmtId="0" fontId="31" fillId="0" borderId="0"/>
    <xf numFmtId="0" fontId="26" fillId="0" borderId="0"/>
    <xf numFmtId="0" fontId="26" fillId="0" borderId="0"/>
    <xf numFmtId="0" fontId="31" fillId="0" borderId="0"/>
    <xf numFmtId="0" fontId="26" fillId="0" borderId="0"/>
    <xf numFmtId="0" fontId="26" fillId="0" borderId="0"/>
    <xf numFmtId="0" fontId="26" fillId="0" borderId="0"/>
    <xf numFmtId="182" fontId="135" fillId="0" borderId="0" applyFont="0" applyFill="0" applyBorder="0" applyAlignment="0" applyProtection="0"/>
    <xf numFmtId="168" fontId="81" fillId="0" borderId="0" applyFont="0" applyFill="0" applyBorder="0" applyAlignment="0" applyProtection="0"/>
    <xf numFmtId="0" fontId="68" fillId="0" borderId="0" applyNumberFormat="0" applyFont="0" applyFill="0" applyBorder="0" applyAlignment="0" applyProtection="0"/>
    <xf numFmtId="0" fontId="26" fillId="0" borderId="0"/>
    <xf numFmtId="0" fontId="26" fillId="0" borderId="0"/>
    <xf numFmtId="0" fontId="26" fillId="0" borderId="0"/>
    <xf numFmtId="0" fontId="26" fillId="0" borderId="0"/>
    <xf numFmtId="0" fontId="31" fillId="0" borderId="0"/>
    <xf numFmtId="0" fontId="31" fillId="0" borderId="0"/>
    <xf numFmtId="0" fontId="31" fillId="0" borderId="0"/>
    <xf numFmtId="0" fontId="31" fillId="0" borderId="0"/>
    <xf numFmtId="168" fontId="68" fillId="0" borderId="0" applyFont="0" applyFill="0" applyBorder="0" applyAlignment="0" applyProtection="0"/>
    <xf numFmtId="0" fontId="31" fillId="0" borderId="0"/>
    <xf numFmtId="0" fontId="26" fillId="0" borderId="0"/>
    <xf numFmtId="0" fontId="31" fillId="0" borderId="0"/>
    <xf numFmtId="0" fontId="26" fillId="0" borderId="0"/>
    <xf numFmtId="0" fontId="26" fillId="0" borderId="0"/>
    <xf numFmtId="0" fontId="31" fillId="0" borderId="0"/>
    <xf numFmtId="0" fontId="31" fillId="0" borderId="0"/>
    <xf numFmtId="0" fontId="26" fillId="0" borderId="0"/>
    <xf numFmtId="0" fontId="26" fillId="0" borderId="0"/>
    <xf numFmtId="0" fontId="31" fillId="0" borderId="0"/>
    <xf numFmtId="0" fontId="26" fillId="0" borderId="0"/>
    <xf numFmtId="0" fontId="31" fillId="0" borderId="0"/>
    <xf numFmtId="0" fontId="26" fillId="0" borderId="0"/>
    <xf numFmtId="0" fontId="31" fillId="0" borderId="0"/>
    <xf numFmtId="0" fontId="26" fillId="0" borderId="0"/>
    <xf numFmtId="0" fontId="31" fillId="0" borderId="0"/>
    <xf numFmtId="0" fontId="26" fillId="0" borderId="0"/>
    <xf numFmtId="0" fontId="31" fillId="0" borderId="0"/>
    <xf numFmtId="0" fontId="31" fillId="0" borderId="0"/>
    <xf numFmtId="0" fontId="26" fillId="0" borderId="0"/>
    <xf numFmtId="0" fontId="26" fillId="0" borderId="0"/>
    <xf numFmtId="0" fontId="26" fillId="0" borderId="0"/>
    <xf numFmtId="0" fontId="31" fillId="0" borderId="0"/>
    <xf numFmtId="0" fontId="26" fillId="0" borderId="0"/>
    <xf numFmtId="0" fontId="26" fillId="0" borderId="0"/>
    <xf numFmtId="0" fontId="26" fillId="0" borderId="0"/>
    <xf numFmtId="0" fontId="31" fillId="0" borderId="0"/>
    <xf numFmtId="0" fontId="31" fillId="0" borderId="0"/>
    <xf numFmtId="0" fontId="31" fillId="0" borderId="0"/>
    <xf numFmtId="43" fontId="26" fillId="0" borderId="0" applyFont="0" applyFill="0" applyBorder="0" applyAlignment="0" applyProtection="0"/>
    <xf numFmtId="0" fontId="26" fillId="0" borderId="0"/>
    <xf numFmtId="0" fontId="26" fillId="0" borderId="0"/>
    <xf numFmtId="0" fontId="31" fillId="0" borderId="0"/>
    <xf numFmtId="0" fontId="31" fillId="0" borderId="0"/>
    <xf numFmtId="0" fontId="26" fillId="0" borderId="0"/>
    <xf numFmtId="0" fontId="26" fillId="0" borderId="0"/>
    <xf numFmtId="0" fontId="31" fillId="0" borderId="0"/>
    <xf numFmtId="0" fontId="31" fillId="0" borderId="0"/>
    <xf numFmtId="0" fontId="26" fillId="0" borderId="0"/>
    <xf numFmtId="0" fontId="26" fillId="0" borderId="0"/>
    <xf numFmtId="0" fontId="31" fillId="0" borderId="0"/>
    <xf numFmtId="0" fontId="31" fillId="0" borderId="0"/>
    <xf numFmtId="0" fontId="26" fillId="0" borderId="0"/>
    <xf numFmtId="0" fontId="26" fillId="0" borderId="0"/>
    <xf numFmtId="0" fontId="31" fillId="0" borderId="0"/>
    <xf numFmtId="0" fontId="31" fillId="0" borderId="0"/>
    <xf numFmtId="0" fontId="26" fillId="0" borderId="0"/>
    <xf numFmtId="0" fontId="31" fillId="0" borderId="0"/>
    <xf numFmtId="0" fontId="31" fillId="0" borderId="0"/>
    <xf numFmtId="0" fontId="26" fillId="0" borderId="0"/>
    <xf numFmtId="0" fontId="26" fillId="0" borderId="0"/>
    <xf numFmtId="0" fontId="31" fillId="0" borderId="0"/>
    <xf numFmtId="0" fontId="26" fillId="0" borderId="0"/>
    <xf numFmtId="0" fontId="26" fillId="0" borderId="0"/>
    <xf numFmtId="0" fontId="26" fillId="0" borderId="0"/>
    <xf numFmtId="0" fontId="26" fillId="0" borderId="0"/>
    <xf numFmtId="168" fontId="68" fillId="0" borderId="0" applyFont="0" applyFill="0" applyBorder="0" applyAlignment="0" applyProtection="0"/>
    <xf numFmtId="0" fontId="26" fillId="0" borderId="0"/>
    <xf numFmtId="0" fontId="31" fillId="0" borderId="0"/>
    <xf numFmtId="0" fontId="26" fillId="0" borderId="0"/>
    <xf numFmtId="0" fontId="31" fillId="0" borderId="0"/>
    <xf numFmtId="0" fontId="31" fillId="0" borderId="0"/>
    <xf numFmtId="0" fontId="26" fillId="0" borderId="0"/>
    <xf numFmtId="0" fontId="31" fillId="0" borderId="0"/>
    <xf numFmtId="0" fontId="31" fillId="0" borderId="0"/>
    <xf numFmtId="0" fontId="31" fillId="0" borderId="0"/>
    <xf numFmtId="0" fontId="26" fillId="0" borderId="0"/>
    <xf numFmtId="0" fontId="26" fillId="0" borderId="0"/>
    <xf numFmtId="0" fontId="26" fillId="0" borderId="0"/>
    <xf numFmtId="0" fontId="26" fillId="0" borderId="0"/>
    <xf numFmtId="0" fontId="31" fillId="0" borderId="0"/>
    <xf numFmtId="0" fontId="26" fillId="0" borderId="0"/>
    <xf numFmtId="0" fontId="26" fillId="0" borderId="0"/>
    <xf numFmtId="0" fontId="31" fillId="0" borderId="0"/>
    <xf numFmtId="0" fontId="26" fillId="0" borderId="0"/>
    <xf numFmtId="168" fontId="68" fillId="0" borderId="0" applyFont="0" applyFill="0" applyBorder="0" applyAlignment="0" applyProtection="0"/>
    <xf numFmtId="0" fontId="26" fillId="0" borderId="0"/>
    <xf numFmtId="0" fontId="31" fillId="0" borderId="0"/>
    <xf numFmtId="180" fontId="183" fillId="99" borderId="65"/>
    <xf numFmtId="0" fontId="26" fillId="0" borderId="0"/>
    <xf numFmtId="0" fontId="26" fillId="0" borderId="0"/>
    <xf numFmtId="0" fontId="31" fillId="0" borderId="0"/>
    <xf numFmtId="0" fontId="26" fillId="0" borderId="0"/>
    <xf numFmtId="0" fontId="26" fillId="0" borderId="0"/>
    <xf numFmtId="0" fontId="26" fillId="0" borderId="0"/>
    <xf numFmtId="0" fontId="31" fillId="0" borderId="0"/>
    <xf numFmtId="0" fontId="26" fillId="0" borderId="0"/>
    <xf numFmtId="0" fontId="26" fillId="0" borderId="0"/>
    <xf numFmtId="0" fontId="26" fillId="0" borderId="0"/>
    <xf numFmtId="0" fontId="31" fillId="0" borderId="0"/>
    <xf numFmtId="0" fontId="31" fillId="0" borderId="0"/>
    <xf numFmtId="0" fontId="26" fillId="0" borderId="0"/>
    <xf numFmtId="0" fontId="31" fillId="0" borderId="0"/>
    <xf numFmtId="0" fontId="26" fillId="0" borderId="0"/>
    <xf numFmtId="0" fontId="26" fillId="0" borderId="0"/>
    <xf numFmtId="0" fontId="26" fillId="0" borderId="0"/>
    <xf numFmtId="0" fontId="26" fillId="0" borderId="0"/>
    <xf numFmtId="0" fontId="31" fillId="0" borderId="0"/>
    <xf numFmtId="0" fontId="31" fillId="0" borderId="0"/>
    <xf numFmtId="0" fontId="31" fillId="0" borderId="0"/>
    <xf numFmtId="0" fontId="31" fillId="0" borderId="0"/>
    <xf numFmtId="0" fontId="26" fillId="0" borderId="0"/>
    <xf numFmtId="0" fontId="26" fillId="0" borderId="0"/>
    <xf numFmtId="0" fontId="26" fillId="0" borderId="0"/>
    <xf numFmtId="0" fontId="26" fillId="0" borderId="0"/>
    <xf numFmtId="0" fontId="31" fillId="0" borderId="0"/>
    <xf numFmtId="0" fontId="31" fillId="0" borderId="0"/>
    <xf numFmtId="0" fontId="31" fillId="0" borderId="0"/>
    <xf numFmtId="0" fontId="31" fillId="0" borderId="0"/>
    <xf numFmtId="0" fontId="31" fillId="0" borderId="0"/>
    <xf numFmtId="0" fontId="31" fillId="0" borderId="0"/>
    <xf numFmtId="43" fontId="26" fillId="0" borderId="0" applyFont="0" applyFill="0" applyBorder="0" applyAlignment="0" applyProtection="0"/>
    <xf numFmtId="0" fontId="26" fillId="0" borderId="0"/>
    <xf numFmtId="0" fontId="31" fillId="0" borderId="0"/>
    <xf numFmtId="0" fontId="31" fillId="0" borderId="0"/>
    <xf numFmtId="0" fontId="31" fillId="0" borderId="0"/>
    <xf numFmtId="0" fontId="31" fillId="0" borderId="0"/>
    <xf numFmtId="0" fontId="26" fillId="0" borderId="0"/>
    <xf numFmtId="0" fontId="26" fillId="0" borderId="0"/>
    <xf numFmtId="42" fontId="68" fillId="0" borderId="0" applyFont="0" applyFill="0" applyBorder="0" applyAlignment="0" applyProtection="0"/>
    <xf numFmtId="0" fontId="31" fillId="0" borderId="0"/>
    <xf numFmtId="0" fontId="26" fillId="0" borderId="0"/>
    <xf numFmtId="0" fontId="26" fillId="0" borderId="0"/>
    <xf numFmtId="0" fontId="26" fillId="0" borderId="0"/>
    <xf numFmtId="0" fontId="101" fillId="88" borderId="70" applyNumberFormat="0" applyAlignment="0" applyProtection="0"/>
    <xf numFmtId="0" fontId="31" fillId="0" borderId="0"/>
    <xf numFmtId="0" fontId="26" fillId="0" borderId="0"/>
    <xf numFmtId="168" fontId="68" fillId="0" borderId="0" applyFont="0" applyFill="0" applyBorder="0" applyAlignment="0" applyProtection="0"/>
    <xf numFmtId="0" fontId="26" fillId="0" borderId="0"/>
    <xf numFmtId="0" fontId="31" fillId="0" borderId="0"/>
    <xf numFmtId="0" fontId="26" fillId="0" borderId="0"/>
    <xf numFmtId="0" fontId="31" fillId="0" borderId="0"/>
    <xf numFmtId="0" fontId="26" fillId="0" borderId="0"/>
    <xf numFmtId="0" fontId="26" fillId="0" borderId="0"/>
    <xf numFmtId="0" fontId="31" fillId="0" borderId="0"/>
    <xf numFmtId="0" fontId="31" fillId="0" borderId="0"/>
    <xf numFmtId="0" fontId="26" fillId="0" borderId="0"/>
    <xf numFmtId="0" fontId="31" fillId="0" borderId="0"/>
    <xf numFmtId="0" fontId="26" fillId="0" borderId="0"/>
    <xf numFmtId="168" fontId="68" fillId="0" borderId="0" applyFont="0" applyFill="0" applyBorder="0" applyAlignment="0" applyProtection="0"/>
    <xf numFmtId="168" fontId="68" fillId="0" borderId="0" applyFont="0" applyFill="0" applyBorder="0" applyAlignment="0" applyProtection="0"/>
    <xf numFmtId="0" fontId="31" fillId="0" borderId="0"/>
    <xf numFmtId="0" fontId="31" fillId="0" borderId="0"/>
    <xf numFmtId="0" fontId="26" fillId="0" borderId="0"/>
    <xf numFmtId="168" fontId="68" fillId="0" borderId="0" applyFont="0" applyFill="0" applyBorder="0" applyAlignment="0" applyProtection="0"/>
    <xf numFmtId="0" fontId="23" fillId="0" borderId="0" applyNumberFormat="0" applyFill="0" applyBorder="0" applyAlignment="0" applyProtection="0"/>
    <xf numFmtId="0" fontId="31" fillId="0" borderId="0"/>
    <xf numFmtId="0" fontId="31" fillId="0" borderId="0"/>
    <xf numFmtId="0" fontId="26" fillId="0" borderId="0"/>
    <xf numFmtId="0" fontId="26" fillId="0" borderId="0"/>
    <xf numFmtId="0" fontId="31" fillId="0" borderId="0"/>
    <xf numFmtId="0" fontId="31" fillId="0" borderId="0"/>
    <xf numFmtId="0" fontId="26" fillId="0" borderId="0"/>
    <xf numFmtId="0" fontId="26" fillId="0" borderId="0"/>
    <xf numFmtId="0" fontId="31" fillId="0" borderId="0"/>
    <xf numFmtId="0" fontId="31"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223" fontId="69" fillId="0" borderId="0" applyFont="0" applyFill="0" applyBorder="0" applyAlignment="0" applyProtection="0">
      <alignment vertical="top"/>
    </xf>
    <xf numFmtId="0" fontId="26" fillId="0" borderId="0"/>
    <xf numFmtId="0" fontId="26" fillId="0" borderId="0"/>
    <xf numFmtId="0" fontId="90" fillId="121" borderId="0" applyNumberFormat="0" applyBorder="0" applyAlignment="0" applyProtection="0"/>
    <xf numFmtId="184" fontId="101" fillId="88" borderId="70" applyNumberFormat="0" applyAlignment="0" applyProtection="0"/>
    <xf numFmtId="0" fontId="101" fillId="88" borderId="70" applyNumberFormat="0" applyAlignment="0" applyProtection="0"/>
    <xf numFmtId="0" fontId="31" fillId="0" borderId="0"/>
    <xf numFmtId="0" fontId="26" fillId="0" borderId="0"/>
    <xf numFmtId="0" fontId="31" fillId="0" borderId="0"/>
    <xf numFmtId="0" fontId="26" fillId="0" borderId="0"/>
    <xf numFmtId="4" fontId="146" fillId="99" borderId="75" applyNumberFormat="0" applyProtection="0">
      <alignment vertical="center"/>
    </xf>
    <xf numFmtId="0" fontId="26" fillId="0" borderId="0"/>
    <xf numFmtId="0" fontId="26" fillId="0" borderId="0"/>
    <xf numFmtId="0" fontId="31" fillId="0" borderId="0"/>
    <xf numFmtId="0" fontId="31" fillId="0" borderId="0"/>
    <xf numFmtId="0" fontId="31" fillId="0" borderId="0"/>
    <xf numFmtId="0" fontId="31" fillId="0" borderId="0"/>
    <xf numFmtId="0" fontId="26" fillId="0" borderId="0"/>
    <xf numFmtId="0" fontId="26" fillId="0" borderId="0"/>
    <xf numFmtId="0" fontId="26" fillId="0" borderId="0"/>
    <xf numFmtId="0" fontId="26" fillId="0" borderId="0"/>
    <xf numFmtId="0" fontId="31" fillId="0" borderId="0"/>
    <xf numFmtId="0" fontId="31" fillId="0" borderId="0"/>
    <xf numFmtId="0" fontId="31" fillId="0" borderId="0"/>
    <xf numFmtId="0" fontId="31" fillId="0" borderId="0"/>
    <xf numFmtId="0" fontId="26" fillId="0" borderId="0"/>
    <xf numFmtId="0" fontId="26" fillId="0" borderId="0"/>
    <xf numFmtId="0" fontId="26" fillId="0" borderId="0"/>
    <xf numFmtId="0" fontId="26" fillId="0" borderId="0"/>
    <xf numFmtId="0" fontId="31" fillId="0" borderId="0"/>
    <xf numFmtId="0" fontId="31" fillId="0" borderId="0"/>
    <xf numFmtId="0" fontId="26" fillId="0" borderId="0"/>
    <xf numFmtId="0" fontId="26" fillId="0" borderId="0"/>
    <xf numFmtId="0" fontId="26" fillId="0" borderId="0"/>
    <xf numFmtId="0" fontId="26" fillId="0" borderId="0"/>
    <xf numFmtId="0" fontId="26" fillId="0" borderId="0"/>
    <xf numFmtId="0" fontId="26" fillId="0" borderId="0"/>
    <xf numFmtId="0" fontId="31" fillId="0" borderId="0"/>
    <xf numFmtId="0" fontId="31" fillId="0" borderId="0"/>
    <xf numFmtId="0" fontId="31" fillId="0" borderId="0"/>
    <xf numFmtId="0" fontId="26" fillId="0" borderId="0"/>
    <xf numFmtId="0" fontId="26" fillId="0" borderId="0"/>
    <xf numFmtId="0" fontId="31" fillId="0" borderId="0"/>
    <xf numFmtId="0" fontId="31" fillId="0" borderId="0"/>
    <xf numFmtId="0" fontId="31" fillId="0" borderId="0"/>
    <xf numFmtId="0" fontId="26" fillId="0" borderId="0"/>
    <xf numFmtId="0" fontId="26" fillId="0" borderId="0"/>
    <xf numFmtId="0" fontId="26" fillId="0" borderId="0"/>
    <xf numFmtId="0" fontId="26" fillId="0" borderId="0"/>
    <xf numFmtId="0" fontId="26" fillId="0" borderId="0"/>
    <xf numFmtId="0" fontId="26" fillId="0" borderId="0"/>
    <xf numFmtId="0" fontId="31" fillId="0" borderId="0"/>
    <xf numFmtId="0" fontId="31" fillId="0" borderId="0"/>
    <xf numFmtId="0" fontId="31" fillId="0" borderId="0"/>
    <xf numFmtId="0" fontId="31" fillId="0" borderId="0"/>
    <xf numFmtId="0" fontId="68" fillId="0" borderId="0" applyNumberFormat="0" applyFont="0" applyFill="0" applyBorder="0" applyAlignment="0" applyProtection="0"/>
    <xf numFmtId="0" fontId="26" fillId="0" borderId="0"/>
    <xf numFmtId="0" fontId="26" fillId="0" borderId="0"/>
    <xf numFmtId="0" fontId="68" fillId="0" borderId="0" applyNumberFormat="0" applyFont="0" applyFill="0" applyBorder="0" applyAlignment="0" applyProtection="0"/>
    <xf numFmtId="0" fontId="26" fillId="0" borderId="0"/>
    <xf numFmtId="0" fontId="26" fillId="0" borderId="0"/>
    <xf numFmtId="0" fontId="31" fillId="0" borderId="0"/>
    <xf numFmtId="0" fontId="31" fillId="0" borderId="0"/>
    <xf numFmtId="0" fontId="26" fillId="0" borderId="0"/>
    <xf numFmtId="0" fontId="26" fillId="0" borderId="0"/>
    <xf numFmtId="0" fontId="26" fillId="0" borderId="0"/>
    <xf numFmtId="0" fontId="31" fillId="0" borderId="0"/>
    <xf numFmtId="0" fontId="26" fillId="0" borderId="0"/>
    <xf numFmtId="0" fontId="26" fillId="0" borderId="0"/>
    <xf numFmtId="0" fontId="31" fillId="0" borderId="0"/>
    <xf numFmtId="0" fontId="26" fillId="0" borderId="0"/>
    <xf numFmtId="0" fontId="31" fillId="0" borderId="0"/>
    <xf numFmtId="0" fontId="26" fillId="0" borderId="0"/>
    <xf numFmtId="0" fontId="26"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205" fontId="81" fillId="0" borderId="0"/>
    <xf numFmtId="0" fontId="21" fillId="0" borderId="0"/>
    <xf numFmtId="0" fontId="31" fillId="0" borderId="0"/>
    <xf numFmtId="0" fontId="26" fillId="0" borderId="0"/>
    <xf numFmtId="0" fontId="26" fillId="0" borderId="0"/>
    <xf numFmtId="0" fontId="26" fillId="0" borderId="0"/>
    <xf numFmtId="0" fontId="26" fillId="0" borderId="0"/>
    <xf numFmtId="0" fontId="31" fillId="0" borderId="0"/>
    <xf numFmtId="0" fontId="31" fillId="0" borderId="0"/>
    <xf numFmtId="0" fontId="26" fillId="0" borderId="0"/>
    <xf numFmtId="0" fontId="26" fillId="0" borderId="0"/>
    <xf numFmtId="0" fontId="31" fillId="0" borderId="0"/>
    <xf numFmtId="0" fontId="26" fillId="0" borderId="0"/>
    <xf numFmtId="0" fontId="26" fillId="0" borderId="0"/>
    <xf numFmtId="0" fontId="31" fillId="0" borderId="0"/>
    <xf numFmtId="0" fontId="31" fillId="0" borderId="0"/>
    <xf numFmtId="0" fontId="31" fillId="0" borderId="0"/>
    <xf numFmtId="0" fontId="31" fillId="0" borderId="0"/>
    <xf numFmtId="0" fontId="31" fillId="0" borderId="0"/>
    <xf numFmtId="42" fontId="68" fillId="0" borderId="0" applyFont="0" applyFill="0" applyBorder="0" applyAlignment="0" applyProtection="0"/>
    <xf numFmtId="0" fontId="31" fillId="0" borderId="0"/>
    <xf numFmtId="0" fontId="26" fillId="0" borderId="0"/>
    <xf numFmtId="0" fontId="26" fillId="0" borderId="0"/>
    <xf numFmtId="0" fontId="31" fillId="0" borderId="0"/>
    <xf numFmtId="0" fontId="26" fillId="0" borderId="0"/>
    <xf numFmtId="0" fontId="31" fillId="0" borderId="0"/>
    <xf numFmtId="0" fontId="31" fillId="0" borderId="0"/>
    <xf numFmtId="0" fontId="31" fillId="0" borderId="0"/>
    <xf numFmtId="0" fontId="26" fillId="0" borderId="0"/>
    <xf numFmtId="0" fontId="31" fillId="0" borderId="0"/>
    <xf numFmtId="0" fontId="31" fillId="0" borderId="0"/>
    <xf numFmtId="0" fontId="26" fillId="0" borderId="0"/>
    <xf numFmtId="0" fontId="31" fillId="0" borderId="0"/>
    <xf numFmtId="0" fontId="26" fillId="0" borderId="0"/>
    <xf numFmtId="0" fontId="31" fillId="0" borderId="0"/>
    <xf numFmtId="0" fontId="23" fillId="0" borderId="0" applyNumberFormat="0" applyFill="0" applyBorder="0" applyAlignment="0" applyProtection="0"/>
    <xf numFmtId="0" fontId="31" fillId="0" borderId="0"/>
    <xf numFmtId="0" fontId="31" fillId="0" borderId="0"/>
    <xf numFmtId="0" fontId="31" fillId="0" borderId="0"/>
    <xf numFmtId="0" fontId="31" fillId="0" borderId="0"/>
    <xf numFmtId="0" fontId="26" fillId="0" borderId="0"/>
    <xf numFmtId="0" fontId="31" fillId="0" borderId="0"/>
    <xf numFmtId="0" fontId="26" fillId="0" borderId="0"/>
    <xf numFmtId="0" fontId="31" fillId="0" borderId="0"/>
    <xf numFmtId="0" fontId="26" fillId="0" borderId="0"/>
    <xf numFmtId="0" fontId="26" fillId="0" borderId="0"/>
    <xf numFmtId="0" fontId="31" fillId="0" borderId="0"/>
    <xf numFmtId="0" fontId="31" fillId="0" borderId="0"/>
    <xf numFmtId="0" fontId="31" fillId="0" borderId="0"/>
    <xf numFmtId="0" fontId="31" fillId="0" borderId="0"/>
    <xf numFmtId="0" fontId="68" fillId="0" borderId="0" applyNumberFormat="0" applyFont="0" applyFill="0" applyBorder="0" applyAlignment="0" applyProtection="0"/>
    <xf numFmtId="0" fontId="31" fillId="0" borderId="0"/>
    <xf numFmtId="0" fontId="68" fillId="0" borderId="0" applyNumberFormat="0" applyFont="0" applyFill="0" applyBorder="0" applyAlignment="0" applyProtection="0"/>
    <xf numFmtId="43" fontId="26" fillId="0" borderId="0" applyFont="0" applyFill="0" applyBorder="0" applyAlignment="0" applyProtection="0"/>
    <xf numFmtId="0" fontId="31" fillId="0" borderId="0"/>
    <xf numFmtId="0" fontId="31" fillId="0" borderId="0"/>
    <xf numFmtId="0" fontId="31" fillId="0" borderId="0"/>
    <xf numFmtId="0" fontId="31" fillId="0" borderId="0"/>
    <xf numFmtId="0" fontId="26" fillId="0" borderId="0"/>
    <xf numFmtId="0" fontId="26" fillId="0" borderId="0"/>
    <xf numFmtId="0" fontId="26" fillId="0" borderId="0"/>
    <xf numFmtId="168" fontId="68" fillId="0" borderId="0" applyFont="0" applyFill="0" applyBorder="0" applyAlignment="0" applyProtection="0"/>
    <xf numFmtId="0" fontId="31" fillId="0" borderId="0"/>
    <xf numFmtId="180" fontId="83" fillId="0" borderId="0"/>
    <xf numFmtId="0" fontId="31" fillId="0" borderId="0"/>
    <xf numFmtId="203" fontId="26" fillId="0" borderId="0"/>
    <xf numFmtId="203" fontId="26" fillId="0" borderId="0"/>
    <xf numFmtId="203" fontId="26" fillId="0" borderId="0"/>
    <xf numFmtId="203" fontId="26" fillId="0" borderId="0"/>
    <xf numFmtId="0" fontId="26" fillId="0" borderId="0"/>
    <xf numFmtId="0" fontId="26" fillId="0" borderId="0"/>
    <xf numFmtId="0" fontId="31" fillId="0" borderId="0"/>
    <xf numFmtId="0" fontId="31" fillId="0" borderId="0"/>
    <xf numFmtId="0" fontId="132" fillId="99" borderId="12">
      <alignment horizontal="right" vertical="center"/>
    </xf>
    <xf numFmtId="0" fontId="26" fillId="0" borderId="0"/>
    <xf numFmtId="0" fontId="26" fillId="0" borderId="0"/>
    <xf numFmtId="184" fontId="132" fillId="99" borderId="12">
      <alignment horizontal="right" vertical="center"/>
    </xf>
    <xf numFmtId="0" fontId="31" fillId="0" borderId="0"/>
    <xf numFmtId="0" fontId="31" fillId="0" borderId="0"/>
    <xf numFmtId="182" fontId="132" fillId="99" borderId="12">
      <alignment horizontal="right" vertical="center" indent="1"/>
    </xf>
    <xf numFmtId="4" fontId="132" fillId="99" borderId="12">
      <alignment horizontal="right" vertical="center" indent="1"/>
    </xf>
    <xf numFmtId="230" fontId="132" fillId="99" borderId="12">
      <alignment horizontal="right" vertical="center" indent="1"/>
    </xf>
    <xf numFmtId="192" fontId="132" fillId="99" borderId="12">
      <alignment horizontal="right" vertical="center" indent="1"/>
    </xf>
    <xf numFmtId="0" fontId="31" fillId="0" borderId="0"/>
    <xf numFmtId="3" fontId="143" fillId="99" borderId="12">
      <alignment horizontal="right" vertical="center" indent="1"/>
    </xf>
    <xf numFmtId="0" fontId="31" fillId="0" borderId="0"/>
    <xf numFmtId="182" fontId="143" fillId="99" borderId="12">
      <alignment horizontal="right" vertical="center" indent="1"/>
    </xf>
    <xf numFmtId="0" fontId="31" fillId="0" borderId="0"/>
    <xf numFmtId="4" fontId="143" fillId="99" borderId="12">
      <alignment horizontal="right" vertical="center" indent="1"/>
    </xf>
    <xf numFmtId="230" fontId="143" fillId="99" borderId="12">
      <alignment horizontal="right" vertical="center" indent="1"/>
    </xf>
    <xf numFmtId="0" fontId="26" fillId="0" borderId="0"/>
    <xf numFmtId="0" fontId="31" fillId="0" borderId="0"/>
    <xf numFmtId="0" fontId="31" fillId="0" borderId="0"/>
    <xf numFmtId="0" fontId="68" fillId="0" borderId="0" applyNumberFormat="0" applyFont="0" applyFill="0" applyBorder="0" applyAlignment="0" applyProtection="0"/>
    <xf numFmtId="0" fontId="31" fillId="0" borderId="0"/>
    <xf numFmtId="0" fontId="31" fillId="0" borderId="0"/>
    <xf numFmtId="0" fontId="26" fillId="99" borderId="65"/>
    <xf numFmtId="168" fontId="68" fillId="0" borderId="0" applyFont="0" applyFill="0" applyBorder="0" applyAlignment="0" applyProtection="0"/>
    <xf numFmtId="0" fontId="31" fillId="0" borderId="0"/>
    <xf numFmtId="0" fontId="31" fillId="0" borderId="0"/>
    <xf numFmtId="180" fontId="26" fillId="99" borderId="65"/>
    <xf numFmtId="168" fontId="68" fillId="0" borderId="0" applyFont="0" applyFill="0" applyBorder="0" applyAlignment="0" applyProtection="0"/>
    <xf numFmtId="0" fontId="31" fillId="0" borderId="0"/>
    <xf numFmtId="0" fontId="31" fillId="0" borderId="0"/>
    <xf numFmtId="184" fontId="26" fillId="99" borderId="65"/>
    <xf numFmtId="168" fontId="68" fillId="0" borderId="0" applyFont="0" applyFill="0" applyBorder="0" applyAlignment="0" applyProtection="0"/>
    <xf numFmtId="0" fontId="31" fillId="0" borderId="0"/>
    <xf numFmtId="0" fontId="31" fillId="0" borderId="0"/>
    <xf numFmtId="0" fontId="26" fillId="99" borderId="65"/>
    <xf numFmtId="168" fontId="68" fillId="0" borderId="0" applyFont="0" applyFill="0" applyBorder="0" applyAlignment="0" applyProtection="0"/>
    <xf numFmtId="0" fontId="26" fillId="0" borderId="0"/>
    <xf numFmtId="184" fontId="26" fillId="99" borderId="65"/>
    <xf numFmtId="0" fontId="68" fillId="0" borderId="0" applyNumberFormat="0" applyFont="0" applyFill="0" applyBorder="0" applyAlignment="0" applyProtection="0"/>
    <xf numFmtId="0" fontId="31" fillId="0" borderId="0"/>
    <xf numFmtId="0" fontId="31" fillId="0" borderId="0"/>
    <xf numFmtId="0" fontId="26" fillId="99" borderId="65"/>
    <xf numFmtId="0" fontId="31" fillId="0" borderId="0"/>
    <xf numFmtId="0" fontId="21" fillId="0" borderId="0"/>
    <xf numFmtId="0" fontId="188" fillId="84" borderId="12">
      <alignment horizontal="center" vertical="center"/>
    </xf>
    <xf numFmtId="0" fontId="26" fillId="0" borderId="0"/>
    <xf numFmtId="184" fontId="188" fillId="84" borderId="12">
      <alignment horizontal="center" vertical="center"/>
    </xf>
    <xf numFmtId="0" fontId="188" fillId="84" borderId="12">
      <alignment horizontal="center" vertical="center"/>
    </xf>
    <xf numFmtId="0" fontId="132" fillId="99" borderId="12">
      <alignment horizontal="right" vertical="center"/>
    </xf>
    <xf numFmtId="180" fontId="132" fillId="99" borderId="12">
      <alignment horizontal="right" vertical="center"/>
    </xf>
    <xf numFmtId="0" fontId="26" fillId="99" borderId="0"/>
    <xf numFmtId="184" fontId="26" fillId="99" borderId="0"/>
    <xf numFmtId="0" fontId="26" fillId="104" borderId="0"/>
    <xf numFmtId="180" fontId="26" fillId="99" borderId="0"/>
    <xf numFmtId="0" fontId="31" fillId="0" borderId="0"/>
    <xf numFmtId="0" fontId="189" fillId="99" borderId="86">
      <alignment vertical="center"/>
    </xf>
    <xf numFmtId="0" fontId="26" fillId="0" borderId="0"/>
    <xf numFmtId="184" fontId="189" fillId="99" borderId="86">
      <alignment vertical="center"/>
    </xf>
    <xf numFmtId="180" fontId="189" fillId="99" borderId="86">
      <alignment vertical="center"/>
    </xf>
    <xf numFmtId="0" fontId="211" fillId="99" borderId="87">
      <alignment vertical="center"/>
    </xf>
    <xf numFmtId="180" fontId="211" fillId="99" borderId="87">
      <alignment vertical="center"/>
    </xf>
    <xf numFmtId="0" fontId="189" fillId="99" borderId="12"/>
    <xf numFmtId="184" fontId="189" fillId="99" borderId="12"/>
    <xf numFmtId="180" fontId="189" fillId="99" borderId="12"/>
    <xf numFmtId="184" fontId="143" fillId="99" borderId="12">
      <alignment horizontal="right" vertical="center"/>
    </xf>
    <xf numFmtId="0" fontId="26" fillId="0" borderId="0"/>
    <xf numFmtId="0" fontId="143" fillId="99" borderId="12">
      <alignment horizontal="right" vertical="center"/>
    </xf>
    <xf numFmtId="0" fontId="23" fillId="0" borderId="0" applyNumberFormat="0" applyFill="0" applyBorder="0" applyAlignment="0" applyProtection="0"/>
    <xf numFmtId="0" fontId="214" fillId="123" borderId="12">
      <alignment horizontal="left" vertical="center"/>
    </xf>
    <xf numFmtId="0" fontId="214" fillId="123" borderId="12">
      <alignment horizontal="left" vertical="center"/>
    </xf>
    <xf numFmtId="9" fontId="81" fillId="0" borderId="0" applyFont="0" applyFill="0" applyBorder="0" applyAlignment="0" applyProtection="0"/>
    <xf numFmtId="180" fontId="214" fillId="123" borderId="12">
      <alignment horizontal="left" vertical="center"/>
    </xf>
    <xf numFmtId="0" fontId="23" fillId="0" borderId="0" applyNumberFormat="0" applyFill="0" applyBorder="0" applyAlignment="0" applyProtection="0"/>
    <xf numFmtId="180" fontId="214" fillId="123" borderId="12">
      <alignment horizontal="left" vertical="center"/>
    </xf>
    <xf numFmtId="184" fontId="210" fillId="99" borderId="12">
      <alignment horizontal="left" vertical="center"/>
    </xf>
    <xf numFmtId="0" fontId="210" fillId="99" borderId="12">
      <alignment horizontal="left" vertical="center"/>
    </xf>
    <xf numFmtId="180" fontId="210" fillId="99" borderId="12">
      <alignment horizontal="left" vertical="center"/>
    </xf>
    <xf numFmtId="0" fontId="81" fillId="0" borderId="0"/>
    <xf numFmtId="0" fontId="183" fillId="99" borderId="65"/>
    <xf numFmtId="184" fontId="183" fillId="99" borderId="65"/>
    <xf numFmtId="0" fontId="183" fillId="104" borderId="79"/>
    <xf numFmtId="184" fontId="188" fillId="63" borderId="12">
      <alignment horizontal="left" vertical="center"/>
    </xf>
    <xf numFmtId="0" fontId="188" fillId="63" borderId="12">
      <alignment horizontal="left" vertical="center"/>
    </xf>
    <xf numFmtId="43" fontId="26" fillId="0" borderId="0" applyFont="0" applyFill="0" applyBorder="0" applyAlignment="0" applyProtection="0"/>
    <xf numFmtId="43" fontId="31" fillId="0" borderId="0" applyFont="0" applyFill="0" applyBorder="0" applyAlignment="0" applyProtection="0"/>
    <xf numFmtId="180" fontId="188" fillId="63" borderId="12">
      <alignment horizontal="left" vertical="center"/>
    </xf>
    <xf numFmtId="172" fontId="155" fillId="0" borderId="89" applyAlignment="0">
      <alignment horizontal="right"/>
    </xf>
    <xf numFmtId="42" fontId="68" fillId="0" borderId="0" applyFont="0" applyFill="0" applyBorder="0" applyAlignment="0" applyProtection="0"/>
    <xf numFmtId="0" fontId="26" fillId="0" borderId="0"/>
    <xf numFmtId="0" fontId="26" fillId="0" borderId="0"/>
    <xf numFmtId="0" fontId="31" fillId="0" borderId="0"/>
    <xf numFmtId="0" fontId="26" fillId="0" borderId="0"/>
    <xf numFmtId="0" fontId="26" fillId="0" borderId="0"/>
    <xf numFmtId="0" fontId="26" fillId="0" borderId="0"/>
    <xf numFmtId="0" fontId="26" fillId="0" borderId="0"/>
    <xf numFmtId="0" fontId="31" fillId="0" borderId="0"/>
    <xf numFmtId="0" fontId="26" fillId="0" borderId="0"/>
    <xf numFmtId="0" fontId="26" fillId="0" borderId="0"/>
    <xf numFmtId="0" fontId="31"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31" fillId="0" borderId="0"/>
    <xf numFmtId="0" fontId="31" fillId="0" borderId="0"/>
    <xf numFmtId="0" fontId="31" fillId="0" borderId="0"/>
    <xf numFmtId="168" fontId="68" fillId="0" borderId="0" applyFont="0" applyFill="0" applyBorder="0" applyAlignment="0" applyProtection="0"/>
    <xf numFmtId="0" fontId="68" fillId="0" borderId="0" applyNumberFormat="0" applyFont="0" applyFill="0" applyBorder="0" applyAlignment="0" applyProtection="0"/>
    <xf numFmtId="0" fontId="26" fillId="0" borderId="0"/>
    <xf numFmtId="5" fontId="21" fillId="0" borderId="0" applyFont="0" applyFill="0" applyBorder="0" applyAlignment="0" applyProtection="0"/>
    <xf numFmtId="168" fontId="26" fillId="0" borderId="0" applyFont="0" applyFill="0" applyBorder="0" applyAlignment="0" applyProtection="0"/>
    <xf numFmtId="0" fontId="26" fillId="0" borderId="0"/>
    <xf numFmtId="168" fontId="68" fillId="0" borderId="0" applyFont="0" applyFill="0" applyBorder="0" applyAlignment="0" applyProtection="0"/>
    <xf numFmtId="43" fontId="141" fillId="0" borderId="0" applyFont="0" applyFill="0" applyBorder="0" applyAlignment="0" applyProtection="0"/>
    <xf numFmtId="0" fontId="31" fillId="0" borderId="0"/>
    <xf numFmtId="0" fontId="31" fillId="0" borderId="0"/>
    <xf numFmtId="0" fontId="26" fillId="0" borderId="0"/>
    <xf numFmtId="168" fontId="84" fillId="0" borderId="0" applyFont="0" applyFill="0" applyBorder="0" applyAlignment="0" applyProtection="0"/>
    <xf numFmtId="168" fontId="68" fillId="0" borderId="0" applyFont="0" applyFill="0" applyBorder="0" applyAlignment="0" applyProtection="0"/>
    <xf numFmtId="43" fontId="26" fillId="0" borderId="0" applyFont="0" applyFill="0" applyBorder="0" applyAlignment="0" applyProtection="0"/>
    <xf numFmtId="0" fontId="26" fillId="0" borderId="0"/>
    <xf numFmtId="5" fontId="21" fillId="0" borderId="0" applyFont="0" applyFill="0" applyBorder="0" applyAlignment="0" applyProtection="0"/>
    <xf numFmtId="5" fontId="21" fillId="0" borderId="0" applyFont="0" applyFill="0" applyBorder="0" applyAlignment="0" applyProtection="0"/>
    <xf numFmtId="0" fontId="31" fillId="0" borderId="0"/>
    <xf numFmtId="5" fontId="21" fillId="0" borderId="0" applyFont="0" applyFill="0" applyBorder="0" applyAlignment="0" applyProtection="0"/>
    <xf numFmtId="0" fontId="26" fillId="0" borderId="0"/>
    <xf numFmtId="196" fontId="130" fillId="0" borderId="0" applyFill="0" applyBorder="0" applyAlignment="0" applyProtection="0"/>
    <xf numFmtId="168" fontId="21" fillId="0" borderId="0" applyFont="0" applyFill="0" applyBorder="0" applyAlignment="0" applyProtection="0"/>
    <xf numFmtId="168" fontId="21" fillId="0" borderId="0" applyFont="0" applyFill="0" applyBorder="0" applyAlignment="0" applyProtection="0"/>
    <xf numFmtId="0" fontId="31" fillId="0" borderId="0"/>
    <xf numFmtId="168" fontId="21" fillId="0" borderId="0" applyFont="0" applyFill="0" applyBorder="0" applyAlignment="0" applyProtection="0"/>
    <xf numFmtId="0" fontId="26" fillId="0" borderId="0"/>
    <xf numFmtId="168" fontId="21" fillId="0" borderId="0" applyFont="0" applyFill="0" applyBorder="0" applyAlignment="0" applyProtection="0"/>
    <xf numFmtId="168" fontId="21" fillId="0" borderId="0" applyFont="0" applyFill="0" applyBorder="0" applyAlignment="0" applyProtection="0"/>
    <xf numFmtId="0" fontId="21" fillId="0" borderId="0"/>
    <xf numFmtId="168" fontId="21" fillId="0" borderId="0" applyFont="0" applyFill="0" applyBorder="0" applyAlignment="0" applyProtection="0"/>
    <xf numFmtId="168" fontId="21" fillId="0" borderId="0" applyFont="0" applyFill="0" applyBorder="0" applyAlignment="0" applyProtection="0"/>
    <xf numFmtId="0" fontId="21" fillId="0" borderId="0"/>
    <xf numFmtId="168" fontId="21" fillId="0" borderId="0" applyFont="0" applyFill="0" applyBorder="0" applyAlignment="0" applyProtection="0"/>
    <xf numFmtId="5" fontId="21" fillId="0" borderId="0" applyFont="0" applyFill="0" applyBorder="0" applyAlignment="0" applyProtection="0"/>
    <xf numFmtId="178" fontId="26" fillId="0" borderId="0" applyFont="0" applyFill="0" applyBorder="0" applyAlignment="0" applyProtection="0"/>
    <xf numFmtId="43" fontId="141" fillId="0" borderId="0" applyFont="0" applyFill="0" applyBorder="0" applyAlignment="0" applyProtection="0"/>
    <xf numFmtId="0" fontId="26" fillId="0" borderId="0"/>
    <xf numFmtId="0" fontId="31" fillId="0" borderId="0"/>
    <xf numFmtId="43" fontId="26" fillId="0" borderId="0" applyFont="0" applyFill="0" applyBorder="0" applyAlignment="0" applyProtection="0"/>
    <xf numFmtId="0" fontId="26" fillId="0" borderId="0"/>
    <xf numFmtId="0" fontId="31" fillId="0" borderId="0"/>
    <xf numFmtId="5" fontId="21" fillId="0" borderId="0" applyFont="0" applyFill="0" applyBorder="0" applyAlignment="0" applyProtection="0"/>
    <xf numFmtId="5" fontId="21" fillId="0" borderId="0" applyFont="0" applyFill="0" applyBorder="0" applyAlignment="0" applyProtection="0"/>
    <xf numFmtId="0" fontId="31" fillId="0" borderId="0"/>
    <xf numFmtId="5" fontId="21" fillId="0" borderId="0" applyFont="0" applyFill="0" applyBorder="0" applyAlignment="0" applyProtection="0"/>
    <xf numFmtId="43" fontId="141" fillId="0" borderId="0" applyFont="0" applyFill="0" applyBorder="0" applyAlignment="0" applyProtection="0"/>
    <xf numFmtId="43" fontId="141" fillId="0" borderId="0" applyFont="0" applyFill="0" applyBorder="0" applyAlignment="0" applyProtection="0"/>
    <xf numFmtId="0" fontId="26" fillId="0" borderId="0"/>
    <xf numFmtId="0" fontId="31" fillId="0" borderId="0"/>
    <xf numFmtId="43" fontId="26" fillId="0" borderId="0" applyFont="0" applyFill="0" applyBorder="0" applyAlignment="0" applyProtection="0"/>
    <xf numFmtId="0" fontId="26" fillId="0" borderId="0"/>
    <xf numFmtId="0" fontId="31" fillId="0" borderId="0"/>
    <xf numFmtId="43" fontId="141" fillId="0" borderId="0" applyFont="0" applyFill="0" applyBorder="0" applyAlignment="0" applyProtection="0"/>
    <xf numFmtId="0" fontId="26" fillId="0" borderId="0"/>
    <xf numFmtId="0" fontId="26" fillId="0" borderId="0"/>
    <xf numFmtId="0" fontId="26" fillId="0" borderId="0"/>
    <xf numFmtId="43" fontId="141" fillId="0" borderId="0" applyFont="0" applyFill="0" applyBorder="0" applyAlignment="0" applyProtection="0"/>
    <xf numFmtId="0" fontId="26" fillId="0" borderId="0"/>
    <xf numFmtId="0" fontId="26" fillId="0" borderId="0"/>
    <xf numFmtId="0" fontId="21" fillId="0" borderId="0"/>
    <xf numFmtId="0" fontId="26" fillId="0" borderId="0"/>
    <xf numFmtId="0" fontId="31" fillId="0" borderId="0"/>
    <xf numFmtId="0" fontId="31" fillId="0" borderId="0"/>
    <xf numFmtId="168" fontId="81" fillId="0" borderId="0" applyFont="0" applyFill="0" applyBorder="0" applyAlignment="0" applyProtection="0"/>
    <xf numFmtId="43" fontId="31" fillId="0" borderId="0" applyFont="0" applyFill="0" applyBorder="0" applyAlignment="0" applyProtection="0"/>
    <xf numFmtId="168" fontId="81" fillId="0" borderId="0" applyFont="0" applyFill="0" applyBorder="0" applyAlignment="0" applyProtection="0"/>
    <xf numFmtId="168" fontId="21" fillId="0" borderId="0" applyFont="0" applyFill="0" applyBorder="0" applyAlignment="0" applyProtection="0"/>
    <xf numFmtId="5" fontId="21" fillId="0" borderId="0" applyFont="0" applyFill="0" applyBorder="0" applyAlignment="0" applyProtection="0"/>
    <xf numFmtId="43" fontId="26" fillId="0" borderId="0" applyFont="0" applyFill="0" applyBorder="0" applyAlignment="0" applyProtection="0"/>
    <xf numFmtId="0" fontId="31" fillId="0" borderId="0"/>
    <xf numFmtId="43" fontId="26" fillId="0" borderId="0" applyFont="0" applyFill="0" applyBorder="0" applyAlignment="0" applyProtection="0"/>
    <xf numFmtId="5" fontId="21" fillId="0" borderId="0" applyFont="0" applyFill="0" applyBorder="0" applyAlignment="0" applyProtection="0"/>
    <xf numFmtId="43" fontId="21"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0" fontId="31" fillId="0" borderId="0"/>
    <xf numFmtId="0" fontId="31" fillId="0" borderId="0"/>
    <xf numFmtId="43" fontId="26" fillId="0" borderId="0" applyFont="0" applyFill="0" applyBorder="0" applyAlignment="0" applyProtection="0"/>
    <xf numFmtId="43" fontId="26" fillId="0" borderId="0" applyFont="0" applyFill="0" applyBorder="0" applyAlignment="0" applyProtection="0"/>
    <xf numFmtId="0" fontId="26" fillId="0" borderId="0"/>
    <xf numFmtId="0" fontId="26" fillId="0" borderId="0"/>
    <xf numFmtId="0" fontId="31" fillId="0" borderId="0"/>
    <xf numFmtId="0" fontId="31" fillId="0" borderId="0"/>
    <xf numFmtId="0" fontId="26" fillId="0" borderId="0"/>
    <xf numFmtId="0" fontId="26" fillId="0" borderId="0"/>
    <xf numFmtId="43" fontId="26" fillId="0" borderId="0" applyFont="0" applyFill="0" applyBorder="0" applyAlignment="0" applyProtection="0"/>
    <xf numFmtId="233" fontId="26" fillId="0" borderId="0" applyFont="0" applyFill="0" applyBorder="0" applyAlignment="0" applyProtection="0"/>
    <xf numFmtId="168"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5" fontId="21" fillId="0" borderId="0" applyFont="0" applyFill="0" applyBorder="0" applyAlignment="0" applyProtection="0"/>
    <xf numFmtId="5" fontId="21" fillId="0" borderId="0" applyFont="0" applyFill="0" applyBorder="0" applyAlignment="0" applyProtection="0"/>
    <xf numFmtId="5" fontId="21" fillId="0" borderId="0" applyFont="0" applyFill="0" applyBorder="0" applyAlignment="0" applyProtection="0"/>
    <xf numFmtId="5" fontId="21" fillId="0" borderId="0" applyFont="0" applyFill="0" applyBorder="0" applyAlignment="0" applyProtection="0"/>
    <xf numFmtId="43" fontId="26" fillId="0" borderId="0" applyFont="0" applyFill="0" applyBorder="0" applyAlignment="0" applyProtection="0"/>
    <xf numFmtId="168" fontId="68" fillId="0" borderId="0" applyFont="0" applyFill="0" applyBorder="0" applyAlignment="0" applyProtection="0"/>
    <xf numFmtId="43" fontId="26" fillId="0" borderId="0" applyFont="0" applyFill="0" applyBorder="0" applyAlignment="0" applyProtection="0"/>
    <xf numFmtId="168" fontId="68" fillId="0" borderId="0" applyFont="0" applyFill="0" applyBorder="0" applyAlignment="0" applyProtection="0"/>
    <xf numFmtId="0" fontId="31" fillId="0" borderId="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5" fontId="21" fillId="0" borderId="0" applyFont="0" applyFill="0" applyBorder="0" applyAlignment="0" applyProtection="0"/>
    <xf numFmtId="43" fontId="26" fillId="0" borderId="0" applyFont="0" applyFill="0" applyBorder="0" applyAlignment="0" applyProtection="0"/>
    <xf numFmtId="168" fontId="26" fillId="0" borderId="0" applyFont="0" applyFill="0" applyBorder="0" applyAlignment="0" applyProtection="0"/>
    <xf numFmtId="42" fontId="68"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0" fontId="26" fillId="0" borderId="0"/>
    <xf numFmtId="0" fontId="31" fillId="0" borderId="0"/>
    <xf numFmtId="0" fontId="31" fillId="0" borderId="0"/>
    <xf numFmtId="43" fontId="26" fillId="0" borderId="0" applyFont="0" applyFill="0" applyBorder="0" applyAlignment="0" applyProtection="0"/>
    <xf numFmtId="0" fontId="26" fillId="0" borderId="0"/>
    <xf numFmtId="0" fontId="26" fillId="0" borderId="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0" fontId="31" fillId="0" borderId="0"/>
    <xf numFmtId="43" fontId="26" fillId="0" borderId="0" applyFont="0" applyFill="0" applyBorder="0" applyAlignment="0" applyProtection="0"/>
    <xf numFmtId="42" fontId="68" fillId="0" borderId="0" applyFont="0" applyFill="0" applyBorder="0" applyAlignment="0" applyProtection="0"/>
    <xf numFmtId="43" fontId="26" fillId="0" borderId="0" applyFont="0" applyFill="0" applyBorder="0" applyAlignment="0" applyProtection="0"/>
    <xf numFmtId="0" fontId="26" fillId="0" borderId="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0" fontId="31" fillId="0" borderId="0"/>
    <xf numFmtId="43" fontId="26" fillId="0" borderId="0" applyFont="0" applyFill="0" applyBorder="0" applyAlignment="0" applyProtection="0"/>
    <xf numFmtId="0" fontId="31" fillId="0" borderId="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0" fontId="26" fillId="0" borderId="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2" fontId="68"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0" fontId="26" fillId="0" borderId="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0" fontId="31" fillId="0" borderId="0"/>
    <xf numFmtId="0" fontId="31" fillId="0" borderId="0"/>
    <xf numFmtId="0" fontId="31" fillId="0" borderId="0"/>
    <xf numFmtId="43" fontId="26" fillId="0" borderId="0" applyFont="0" applyFill="0" applyBorder="0" applyAlignment="0" applyProtection="0"/>
    <xf numFmtId="43" fontId="26" fillId="0" borderId="0" applyFont="0" applyFill="0" applyBorder="0" applyAlignment="0" applyProtection="0"/>
    <xf numFmtId="0" fontId="26" fillId="0" borderId="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0" fontId="26" fillId="0" borderId="0"/>
    <xf numFmtId="43" fontId="26" fillId="0" borderId="0" applyFont="0" applyFill="0" applyBorder="0" applyAlignment="0" applyProtection="0"/>
    <xf numFmtId="0" fontId="26" fillId="0" borderId="0"/>
    <xf numFmtId="43" fontId="26" fillId="0" borderId="0" applyFont="0" applyFill="0" applyBorder="0" applyAlignment="0" applyProtection="0"/>
    <xf numFmtId="0" fontId="26" fillId="0" borderId="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168" fontId="68" fillId="0" borderId="0" applyFont="0" applyFill="0" applyBorder="0" applyAlignment="0" applyProtection="0"/>
    <xf numFmtId="43" fontId="26" fillId="0" borderId="0" applyFont="0" applyFill="0" applyBorder="0" applyAlignment="0" applyProtection="0"/>
    <xf numFmtId="168" fontId="68" fillId="0" borderId="0" applyFont="0" applyFill="0" applyBorder="0" applyAlignment="0" applyProtection="0"/>
    <xf numFmtId="0" fontId="31" fillId="0" borderId="0"/>
    <xf numFmtId="43" fontId="26" fillId="0" borderId="0" applyFont="0" applyFill="0" applyBorder="0" applyAlignment="0" applyProtection="0"/>
    <xf numFmtId="43" fontId="26" fillId="0" borderId="0" applyFont="0" applyFill="0" applyBorder="0" applyAlignment="0" applyProtection="0"/>
    <xf numFmtId="0" fontId="31" fillId="0" borderId="0"/>
    <xf numFmtId="0" fontId="31" fillId="0" borderId="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0" fontId="26" fillId="0" borderId="0"/>
    <xf numFmtId="43" fontId="26" fillId="0" borderId="0" applyFont="0" applyFill="0" applyBorder="0" applyAlignment="0" applyProtection="0"/>
    <xf numFmtId="0" fontId="26" fillId="0" borderId="0"/>
    <xf numFmtId="43" fontId="26" fillId="0" borderId="0" applyFont="0" applyFill="0" applyBorder="0" applyAlignment="0" applyProtection="0"/>
    <xf numFmtId="0" fontId="26" fillId="0" borderId="0"/>
    <xf numFmtId="43" fontId="26" fillId="0" borderId="0" applyFont="0" applyFill="0" applyBorder="0" applyAlignment="0" applyProtection="0"/>
    <xf numFmtId="43" fontId="26" fillId="0" borderId="0" applyFont="0" applyFill="0" applyBorder="0" applyAlignment="0" applyProtection="0"/>
    <xf numFmtId="43" fontId="141" fillId="0" borderId="0" applyFont="0" applyFill="0" applyBorder="0" applyAlignment="0" applyProtection="0"/>
    <xf numFmtId="0" fontId="26" fillId="0" borderId="0"/>
    <xf numFmtId="168" fontId="81"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0" fontId="31" fillId="0" borderId="0"/>
    <xf numFmtId="0" fontId="26" fillId="0" borderId="0"/>
    <xf numFmtId="0" fontId="26" fillId="0" borderId="0"/>
    <xf numFmtId="0" fontId="31" fillId="0" borderId="0"/>
    <xf numFmtId="0" fontId="26" fillId="0" borderId="0"/>
    <xf numFmtId="0" fontId="26" fillId="0" borderId="0"/>
    <xf numFmtId="0" fontId="26" fillId="0" borderId="0"/>
    <xf numFmtId="0" fontId="26" fillId="0" borderId="0"/>
    <xf numFmtId="0" fontId="31" fillId="0" borderId="0"/>
    <xf numFmtId="0" fontId="23" fillId="0" borderId="0" applyNumberFormat="0" applyFill="0" applyBorder="0" applyAlignment="0" applyProtection="0"/>
    <xf numFmtId="0" fontId="26" fillId="0" borderId="0"/>
    <xf numFmtId="0" fontId="23" fillId="0" borderId="0" applyNumberFormat="0" applyFill="0" applyBorder="0" applyAlignment="0" applyProtection="0"/>
    <xf numFmtId="0" fontId="26" fillId="0" borderId="0"/>
    <xf numFmtId="0" fontId="26" fillId="0" borderId="0"/>
    <xf numFmtId="0" fontId="31" fillId="0" borderId="0"/>
    <xf numFmtId="0" fontId="26" fillId="0" borderId="0"/>
    <xf numFmtId="0" fontId="26" fillId="0" borderId="0"/>
    <xf numFmtId="0" fontId="31" fillId="0" borderId="0"/>
    <xf numFmtId="0" fontId="26" fillId="0" borderId="0"/>
    <xf numFmtId="0" fontId="31" fillId="0" borderId="0"/>
    <xf numFmtId="168" fontId="68" fillId="0" borderId="0" applyFont="0" applyFill="0" applyBorder="0" applyAlignment="0" applyProtection="0"/>
    <xf numFmtId="0" fontId="26" fillId="0" borderId="0"/>
    <xf numFmtId="168" fontId="68" fillId="0" borderId="0" applyFont="0" applyFill="0" applyBorder="0" applyAlignment="0" applyProtection="0"/>
    <xf numFmtId="0" fontId="26" fillId="0" borderId="0"/>
    <xf numFmtId="168" fontId="68" fillId="0" borderId="0" applyFont="0" applyFill="0" applyBorder="0" applyAlignment="0" applyProtection="0"/>
    <xf numFmtId="0" fontId="26" fillId="0" borderId="0"/>
    <xf numFmtId="168" fontId="68" fillId="0" borderId="0" applyFont="0" applyFill="0" applyBorder="0" applyAlignment="0" applyProtection="0"/>
    <xf numFmtId="0" fontId="26" fillId="0" borderId="0"/>
    <xf numFmtId="0" fontId="26" fillId="0" borderId="0"/>
    <xf numFmtId="0" fontId="26" fillId="0" borderId="0"/>
    <xf numFmtId="0" fontId="26" fillId="0" borderId="0"/>
    <xf numFmtId="0" fontId="68" fillId="0" borderId="0" applyNumberFormat="0" applyFont="0" applyFill="0" applyBorder="0" applyAlignment="0" applyProtection="0"/>
    <xf numFmtId="0" fontId="26" fillId="0" borderId="0"/>
    <xf numFmtId="0" fontId="26" fillId="0" borderId="0"/>
    <xf numFmtId="0" fontId="68" fillId="0" borderId="0" applyNumberFormat="0" applyFont="0" applyFill="0" applyBorder="0" applyAlignment="0" applyProtection="0"/>
    <xf numFmtId="43" fontId="26" fillId="0" borderId="0" applyFont="0" applyFill="0" applyBorder="0" applyAlignment="0" applyProtection="0"/>
    <xf numFmtId="0" fontId="26" fillId="0" borderId="0"/>
    <xf numFmtId="0" fontId="26" fillId="0" borderId="0"/>
    <xf numFmtId="168" fontId="26" fillId="0" borderId="0" applyFont="0" applyFill="0" applyBorder="0" applyAlignment="0" applyProtection="0"/>
    <xf numFmtId="0" fontId="26" fillId="0" borderId="0"/>
    <xf numFmtId="0" fontId="26" fillId="0" borderId="0"/>
    <xf numFmtId="0" fontId="68" fillId="0" borderId="0" applyNumberFormat="0" applyFont="0" applyFill="0" applyBorder="0" applyAlignment="0" applyProtection="0"/>
    <xf numFmtId="0" fontId="31" fillId="0" borderId="0"/>
    <xf numFmtId="0" fontId="31" fillId="0" borderId="0"/>
    <xf numFmtId="168" fontId="68" fillId="0" borderId="0" applyFont="0" applyFill="0" applyBorder="0" applyAlignment="0" applyProtection="0"/>
    <xf numFmtId="0" fontId="31" fillId="0" borderId="0"/>
    <xf numFmtId="0" fontId="31" fillId="0" borderId="0"/>
    <xf numFmtId="0" fontId="31" fillId="0" borderId="0"/>
    <xf numFmtId="0" fontId="68" fillId="0" borderId="0" applyNumberFormat="0" applyFont="0" applyFill="0" applyBorder="0" applyAlignment="0" applyProtection="0"/>
    <xf numFmtId="0" fontId="26" fillId="0" borderId="0"/>
    <xf numFmtId="0" fontId="26" fillId="0" borderId="0"/>
    <xf numFmtId="0" fontId="26" fillId="0" borderId="0"/>
    <xf numFmtId="0" fontId="26" fillId="0" borderId="0"/>
    <xf numFmtId="43" fontId="141" fillId="0" borderId="0" applyFont="0" applyFill="0" applyBorder="0" applyAlignment="0" applyProtection="0"/>
    <xf numFmtId="0" fontId="31" fillId="0" borderId="0"/>
    <xf numFmtId="0" fontId="26" fillId="0" borderId="0"/>
    <xf numFmtId="0" fontId="26" fillId="0" borderId="0"/>
    <xf numFmtId="0" fontId="26" fillId="0" borderId="0"/>
    <xf numFmtId="43" fontId="26" fillId="0" borderId="0" applyFont="0" applyFill="0" applyBorder="0" applyAlignment="0" applyProtection="0"/>
    <xf numFmtId="0" fontId="31" fillId="0" borderId="0"/>
    <xf numFmtId="0" fontId="31" fillId="0" borderId="0"/>
    <xf numFmtId="0" fontId="31" fillId="0" borderId="0"/>
    <xf numFmtId="0" fontId="68" fillId="0" borderId="0" applyNumberFormat="0" applyFont="0" applyFill="0" applyBorder="0" applyAlignment="0" applyProtection="0"/>
    <xf numFmtId="0" fontId="26" fillId="0" borderId="0"/>
    <xf numFmtId="0" fontId="26" fillId="0" borderId="0"/>
    <xf numFmtId="0" fontId="26" fillId="0" borderId="0"/>
    <xf numFmtId="0" fontId="26" fillId="0" borderId="0"/>
    <xf numFmtId="0" fontId="26" fillId="0" borderId="0"/>
    <xf numFmtId="0" fontId="26" fillId="0" borderId="0"/>
    <xf numFmtId="0" fontId="31" fillId="0" borderId="0"/>
    <xf numFmtId="0" fontId="31" fillId="0" borderId="0"/>
    <xf numFmtId="0" fontId="26" fillId="0" borderId="0"/>
    <xf numFmtId="0" fontId="26" fillId="0" borderId="0"/>
    <xf numFmtId="0" fontId="26" fillId="0" borderId="0"/>
    <xf numFmtId="0" fontId="26" fillId="0" borderId="0"/>
    <xf numFmtId="43" fontId="26" fillId="0" borderId="0" applyFont="0" applyFill="0" applyBorder="0" applyAlignment="0" applyProtection="0"/>
    <xf numFmtId="0" fontId="26" fillId="0" borderId="0"/>
    <xf numFmtId="0" fontId="26" fillId="0" borderId="0"/>
    <xf numFmtId="43" fontId="26" fillId="0" borderId="0" applyFont="0" applyFill="0" applyBorder="0" applyAlignment="0" applyProtection="0"/>
    <xf numFmtId="0" fontId="31" fillId="0" borderId="0"/>
    <xf numFmtId="0" fontId="31" fillId="0" borderId="0"/>
    <xf numFmtId="0" fontId="26" fillId="0" borderId="0"/>
    <xf numFmtId="0" fontId="26" fillId="0" borderId="0"/>
    <xf numFmtId="0" fontId="31" fillId="0" borderId="0"/>
    <xf numFmtId="0" fontId="31" fillId="0" borderId="0"/>
    <xf numFmtId="0" fontId="26" fillId="0" borderId="0"/>
    <xf numFmtId="0" fontId="26" fillId="0" borderId="0"/>
    <xf numFmtId="0" fontId="26" fillId="0" borderId="0"/>
    <xf numFmtId="0" fontId="26" fillId="0" borderId="0"/>
    <xf numFmtId="0" fontId="31" fillId="0" borderId="0"/>
    <xf numFmtId="0" fontId="31" fillId="0" borderId="0"/>
    <xf numFmtId="42" fontId="68" fillId="0" borderId="0" applyFont="0" applyFill="0" applyBorder="0" applyAlignment="0" applyProtection="0"/>
    <xf numFmtId="0" fontId="26" fillId="0" borderId="0"/>
    <xf numFmtId="0" fontId="26" fillId="0" borderId="0"/>
    <xf numFmtId="0" fontId="26" fillId="0" borderId="0"/>
    <xf numFmtId="0" fontId="26" fillId="0" borderId="0"/>
    <xf numFmtId="43" fontId="26" fillId="0" borderId="0" applyFont="0" applyFill="0" applyBorder="0" applyAlignment="0" applyProtection="0"/>
    <xf numFmtId="0" fontId="31" fillId="0" borderId="0"/>
    <xf numFmtId="0" fontId="31" fillId="0" borderId="0"/>
    <xf numFmtId="0" fontId="31" fillId="0" borderId="0"/>
    <xf numFmtId="0" fontId="26" fillId="0" borderId="0"/>
    <xf numFmtId="0" fontId="26" fillId="0" borderId="0"/>
    <xf numFmtId="0" fontId="26" fillId="0" borderId="0"/>
    <xf numFmtId="0" fontId="26" fillId="0" borderId="0"/>
    <xf numFmtId="0" fontId="26" fillId="0" borderId="0"/>
    <xf numFmtId="0" fontId="21" fillId="0" borderId="0"/>
    <xf numFmtId="0" fontId="26" fillId="0" borderId="0"/>
    <xf numFmtId="0" fontId="31" fillId="0" borderId="0"/>
    <xf numFmtId="0" fontId="26" fillId="0" borderId="0"/>
    <xf numFmtId="0" fontId="26" fillId="0" borderId="0"/>
    <xf numFmtId="0" fontId="31" fillId="0" borderId="0"/>
    <xf numFmtId="0" fontId="31"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31" fillId="0" borderId="0"/>
    <xf numFmtId="0" fontId="31"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31" fillId="0" borderId="0"/>
    <xf numFmtId="0" fontId="31" fillId="0" borderId="0"/>
    <xf numFmtId="0" fontId="31"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31" fillId="0" borderId="0"/>
    <xf numFmtId="0" fontId="31"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31" fillId="0" borderId="0"/>
    <xf numFmtId="0" fontId="31"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31" fillId="0" borderId="0"/>
    <xf numFmtId="0" fontId="26" fillId="0" borderId="0"/>
    <xf numFmtId="0" fontId="26" fillId="0" borderId="0"/>
    <xf numFmtId="0" fontId="31" fillId="0" borderId="0"/>
    <xf numFmtId="0" fontId="31" fillId="0" borderId="0"/>
    <xf numFmtId="0" fontId="26" fillId="0" borderId="0"/>
    <xf numFmtId="0" fontId="26" fillId="0" borderId="0"/>
    <xf numFmtId="0" fontId="26" fillId="0" borderId="0"/>
    <xf numFmtId="0" fontId="26" fillId="0" borderId="0"/>
    <xf numFmtId="0" fontId="26" fillId="0" borderId="0"/>
    <xf numFmtId="0" fontId="26" fillId="0" borderId="0"/>
    <xf numFmtId="0" fontId="31" fillId="0" borderId="0"/>
    <xf numFmtId="0" fontId="31" fillId="0" borderId="0"/>
    <xf numFmtId="42" fontId="68" fillId="0" borderId="0" applyFont="0" applyFill="0" applyBorder="0" applyAlignment="0" applyProtection="0"/>
    <xf numFmtId="0" fontId="26" fillId="0" borderId="0"/>
    <xf numFmtId="0" fontId="26" fillId="0" borderId="0"/>
    <xf numFmtId="0" fontId="26" fillId="0" borderId="0"/>
    <xf numFmtId="0" fontId="26" fillId="0" borderId="0"/>
    <xf numFmtId="0" fontId="26" fillId="0" borderId="0"/>
    <xf numFmtId="0" fontId="26" fillId="0" borderId="0"/>
    <xf numFmtId="0" fontId="31" fillId="0" borderId="0"/>
    <xf numFmtId="0" fontId="31" fillId="0" borderId="0"/>
    <xf numFmtId="0" fontId="26" fillId="0" borderId="0"/>
    <xf numFmtId="0" fontId="26" fillId="0" borderId="0"/>
    <xf numFmtId="0" fontId="26" fillId="0" borderId="0"/>
    <xf numFmtId="0" fontId="26" fillId="0" borderId="0"/>
    <xf numFmtId="0" fontId="26" fillId="0" borderId="0"/>
    <xf numFmtId="0" fontId="26" fillId="0" borderId="0"/>
    <xf numFmtId="0" fontId="31" fillId="0" borderId="0"/>
    <xf numFmtId="0" fontId="31" fillId="0" borderId="0"/>
    <xf numFmtId="0" fontId="26" fillId="0" borderId="0"/>
    <xf numFmtId="0" fontId="26" fillId="0" borderId="0"/>
    <xf numFmtId="0" fontId="26" fillId="0" borderId="0"/>
    <xf numFmtId="0" fontId="26" fillId="0" borderId="0"/>
    <xf numFmtId="0" fontId="26" fillId="0" borderId="0"/>
    <xf numFmtId="0" fontId="26" fillId="0" borderId="0"/>
    <xf numFmtId="0" fontId="31" fillId="0" borderId="0"/>
    <xf numFmtId="0" fontId="31" fillId="0" borderId="0"/>
    <xf numFmtId="0" fontId="26" fillId="0" borderId="0"/>
    <xf numFmtId="0" fontId="26" fillId="0" borderId="0"/>
    <xf numFmtId="0" fontId="26" fillId="0" borderId="0"/>
    <xf numFmtId="0" fontId="26" fillId="0" borderId="0"/>
    <xf numFmtId="0" fontId="26" fillId="0" borderId="0"/>
    <xf numFmtId="0" fontId="26" fillId="0" borderId="0"/>
    <xf numFmtId="0" fontId="31" fillId="0" borderId="0"/>
    <xf numFmtId="0" fontId="26" fillId="0" borderId="0"/>
    <xf numFmtId="0" fontId="26" fillId="0" borderId="0"/>
    <xf numFmtId="0" fontId="26" fillId="0" borderId="0"/>
    <xf numFmtId="0" fontId="31" fillId="0" borderId="0"/>
    <xf numFmtId="0" fontId="31"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31" fillId="0" borderId="0"/>
    <xf numFmtId="0" fontId="31" fillId="0" borderId="0"/>
    <xf numFmtId="42" fontId="68" fillId="0" borderId="0" applyFont="0" applyFill="0" applyBorder="0" applyAlignment="0" applyProtection="0"/>
    <xf numFmtId="0" fontId="23" fillId="0" borderId="0" applyNumberFormat="0" applyFill="0" applyBorder="0" applyAlignment="0" applyProtection="0"/>
    <xf numFmtId="0" fontId="26" fillId="0" borderId="0"/>
    <xf numFmtId="0" fontId="26" fillId="0" borderId="0"/>
    <xf numFmtId="0" fontId="23" fillId="0" borderId="0" applyNumberFormat="0" applyFill="0" applyBorder="0" applyAlignment="0" applyProtection="0"/>
    <xf numFmtId="0" fontId="26" fillId="0" borderId="0"/>
    <xf numFmtId="0" fontId="26" fillId="0" borderId="0"/>
    <xf numFmtId="0" fontId="31" fillId="0" borderId="0"/>
    <xf numFmtId="43" fontId="26" fillId="0" borderId="0" applyFont="0" applyFill="0" applyBorder="0" applyAlignment="0" applyProtection="0"/>
    <xf numFmtId="0" fontId="26" fillId="0" borderId="0"/>
    <xf numFmtId="0" fontId="26" fillId="0" borderId="0"/>
    <xf numFmtId="0" fontId="31" fillId="0" borderId="0"/>
    <xf numFmtId="43" fontId="26" fillId="0" borderId="0" applyFont="0" applyFill="0" applyBorder="0" applyAlignment="0" applyProtection="0"/>
    <xf numFmtId="0" fontId="26" fillId="0" borderId="0"/>
    <xf numFmtId="0" fontId="26" fillId="0" borderId="0"/>
    <xf numFmtId="0" fontId="26" fillId="0" borderId="0"/>
    <xf numFmtId="0" fontId="26" fillId="0" borderId="0"/>
    <xf numFmtId="0" fontId="31" fillId="0" borderId="0"/>
    <xf numFmtId="212" fontId="130" fillId="0" borderId="0" applyFill="0" applyBorder="0" applyAlignment="0" applyProtection="0"/>
    <xf numFmtId="0" fontId="26" fillId="0" borderId="0"/>
    <xf numFmtId="0" fontId="26" fillId="0" borderId="0"/>
    <xf numFmtId="0" fontId="26" fillId="0" borderId="0"/>
    <xf numFmtId="0" fontId="31" fillId="0" borderId="0"/>
    <xf numFmtId="0" fontId="23" fillId="0" borderId="0" applyNumberFormat="0" applyFill="0" applyBorder="0" applyAlignment="0" applyProtection="0"/>
    <xf numFmtId="0" fontId="26" fillId="0" borderId="0"/>
    <xf numFmtId="0" fontId="23" fillId="0" borderId="0" applyNumberFormat="0" applyFill="0" applyBorder="0" applyAlignment="0" applyProtection="0"/>
    <xf numFmtId="0" fontId="26" fillId="0" borderId="0"/>
    <xf numFmtId="0" fontId="31" fillId="0" borderId="0"/>
    <xf numFmtId="0" fontId="23" fillId="0" borderId="0" applyNumberFormat="0" applyFill="0" applyBorder="0" applyAlignment="0" applyProtection="0"/>
    <xf numFmtId="0" fontId="26" fillId="0" borderId="0"/>
    <xf numFmtId="0" fontId="23" fillId="0" borderId="0" applyNumberFormat="0" applyFill="0" applyBorder="0" applyAlignment="0" applyProtection="0"/>
    <xf numFmtId="0" fontId="26" fillId="0" borderId="0"/>
    <xf numFmtId="0" fontId="23" fillId="0" borderId="0" applyNumberFormat="0" applyFill="0" applyBorder="0" applyAlignment="0" applyProtection="0"/>
    <xf numFmtId="0" fontId="21" fillId="0" borderId="0"/>
    <xf numFmtId="0" fontId="23" fillId="0" borderId="0" applyNumberFormat="0" applyFill="0" applyBorder="0" applyAlignment="0" applyProtection="0"/>
    <xf numFmtId="0" fontId="26" fillId="0" borderId="0"/>
    <xf numFmtId="0" fontId="23" fillId="0" borderId="0" applyNumberFormat="0" applyFill="0" applyBorder="0" applyAlignment="0" applyProtection="0"/>
    <xf numFmtId="0" fontId="21" fillId="0" borderId="0"/>
    <xf numFmtId="0" fontId="23" fillId="0" borderId="0" applyNumberFormat="0" applyFill="0" applyBorder="0" applyAlignment="0" applyProtection="0"/>
    <xf numFmtId="0" fontId="26" fillId="0" borderId="0"/>
    <xf numFmtId="0" fontId="26" fillId="0" borderId="0"/>
    <xf numFmtId="0" fontId="26" fillId="0" borderId="0"/>
    <xf numFmtId="0" fontId="26" fillId="0" borderId="0"/>
    <xf numFmtId="0" fontId="26" fillId="0" borderId="0"/>
    <xf numFmtId="0" fontId="26" fillId="0" borderId="0"/>
    <xf numFmtId="43" fontId="26" fillId="0" borderId="0" applyFont="0" applyFill="0" applyBorder="0" applyAlignment="0" applyProtection="0"/>
    <xf numFmtId="43" fontId="141" fillId="0" borderId="0" applyFont="0" applyFill="0" applyBorder="0" applyAlignment="0" applyProtection="0"/>
    <xf numFmtId="0" fontId="23" fillId="0" borderId="0" applyNumberFormat="0" applyFill="0" applyBorder="0" applyAlignment="0" applyProtection="0"/>
    <xf numFmtId="0" fontId="26" fillId="0" borderId="0"/>
    <xf numFmtId="0" fontId="23" fillId="0" borderId="0" applyNumberForma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212" fontId="130" fillId="0" borderId="0" applyFill="0" applyBorder="0" applyAlignment="0" applyProtection="0"/>
    <xf numFmtId="43" fontId="141" fillId="0" borderId="0" applyFont="0" applyFill="0" applyBorder="0" applyAlignment="0" applyProtection="0"/>
    <xf numFmtId="168" fontId="21" fillId="0" borderId="0" applyFont="0" applyFill="0" applyBorder="0" applyAlignment="0" applyProtection="0"/>
    <xf numFmtId="168" fontId="21" fillId="0" borderId="0" applyFont="0" applyFill="0" applyBorder="0" applyAlignment="0" applyProtection="0"/>
    <xf numFmtId="0" fontId="26" fillId="0" borderId="0"/>
    <xf numFmtId="168" fontId="21" fillId="0" borderId="0" applyFont="0" applyFill="0" applyBorder="0" applyAlignment="0" applyProtection="0"/>
    <xf numFmtId="168" fontId="21" fillId="0" borderId="0" applyFont="0" applyFill="0" applyBorder="0" applyAlignment="0" applyProtection="0"/>
    <xf numFmtId="0" fontId="31" fillId="0" borderId="0"/>
    <xf numFmtId="43" fontId="26" fillId="0" borderId="0" applyFont="0" applyFill="0" applyBorder="0" applyAlignment="0" applyProtection="0"/>
    <xf numFmtId="0" fontId="26" fillId="0" borderId="0"/>
    <xf numFmtId="0" fontId="26" fillId="0" borderId="0"/>
    <xf numFmtId="43" fontId="141" fillId="0" borderId="0" applyFont="0" applyFill="0" applyBorder="0" applyAlignment="0" applyProtection="0"/>
    <xf numFmtId="0" fontId="31" fillId="0" borderId="0"/>
    <xf numFmtId="0" fontId="26" fillId="0" borderId="0"/>
    <xf numFmtId="0" fontId="26" fillId="0" borderId="0"/>
    <xf numFmtId="43" fontId="141" fillId="0" borderId="0" applyFont="0" applyFill="0" applyBorder="0" applyAlignment="0" applyProtection="0"/>
    <xf numFmtId="0" fontId="26" fillId="0" borderId="0"/>
    <xf numFmtId="0" fontId="26" fillId="0" borderId="0"/>
    <xf numFmtId="0" fontId="26" fillId="0" borderId="0"/>
    <xf numFmtId="43" fontId="141" fillId="0" borderId="0" applyFont="0" applyFill="0" applyBorder="0" applyAlignment="0" applyProtection="0"/>
    <xf numFmtId="0" fontId="26" fillId="0" borderId="0"/>
    <xf numFmtId="43" fontId="141" fillId="0" borderId="0" applyFont="0" applyFill="0" applyBorder="0" applyAlignment="0" applyProtection="0"/>
    <xf numFmtId="168" fontId="81" fillId="0" borderId="0" applyFont="0" applyFill="0" applyBorder="0" applyAlignment="0" applyProtection="0"/>
    <xf numFmtId="0" fontId="31" fillId="0" borderId="0"/>
    <xf numFmtId="168" fontId="21" fillId="0" borderId="0" applyFont="0" applyFill="0" applyBorder="0" applyAlignment="0" applyProtection="0"/>
    <xf numFmtId="0" fontId="21" fillId="0" borderId="0"/>
    <xf numFmtId="168" fontId="21" fillId="0" borderId="0" applyFont="0" applyFill="0" applyBorder="0" applyAlignment="0" applyProtection="0"/>
    <xf numFmtId="168" fontId="21" fillId="0" borderId="0" applyFont="0" applyFill="0" applyBorder="0" applyAlignment="0" applyProtection="0"/>
    <xf numFmtId="0" fontId="21" fillId="0" borderId="0"/>
    <xf numFmtId="168" fontId="21" fillId="0" borderId="0" applyFont="0" applyFill="0" applyBorder="0" applyAlignment="0" applyProtection="0"/>
    <xf numFmtId="5" fontId="21" fillId="0" borderId="0" applyFont="0" applyFill="0" applyBorder="0" applyAlignment="0" applyProtection="0"/>
    <xf numFmtId="0" fontId="26" fillId="0" borderId="0"/>
    <xf numFmtId="0" fontId="26" fillId="0" borderId="0"/>
    <xf numFmtId="43" fontId="141" fillId="0" borderId="0" applyFont="0" applyFill="0" applyBorder="0" applyAlignment="0" applyProtection="0"/>
    <xf numFmtId="43" fontId="141" fillId="0" borderId="0" applyFont="0" applyFill="0" applyBorder="0" applyAlignment="0" applyProtection="0"/>
    <xf numFmtId="43" fontId="141" fillId="0" borderId="0" applyFont="0" applyFill="0" applyBorder="0" applyAlignment="0" applyProtection="0"/>
    <xf numFmtId="43" fontId="141" fillId="0" borderId="0" applyFont="0" applyFill="0" applyBorder="0" applyAlignment="0" applyProtection="0"/>
    <xf numFmtId="0" fontId="26" fillId="0" borderId="0"/>
    <xf numFmtId="43" fontId="141" fillId="0" borderId="0" applyFont="0" applyFill="0" applyBorder="0" applyAlignment="0" applyProtection="0"/>
    <xf numFmtId="43" fontId="141" fillId="0" borderId="0" applyFont="0" applyFill="0" applyBorder="0" applyAlignment="0" applyProtection="0"/>
    <xf numFmtId="43" fontId="141" fillId="0" borderId="0" applyFont="0" applyFill="0" applyBorder="0" applyAlignment="0" applyProtection="0"/>
    <xf numFmtId="192" fontId="26" fillId="0" borderId="0" applyFont="0" applyFill="0" applyBorder="0" applyAlignment="0" applyProtection="0"/>
    <xf numFmtId="43" fontId="141" fillId="0" borderId="0" applyFont="0" applyFill="0" applyBorder="0" applyAlignment="0" applyProtection="0"/>
    <xf numFmtId="43" fontId="141" fillId="0" borderId="0" applyFont="0" applyFill="0" applyBorder="0" applyAlignment="0" applyProtection="0"/>
    <xf numFmtId="43" fontId="26" fillId="0" borderId="0" applyFont="0" applyFill="0" applyBorder="0" applyAlignment="0" applyProtection="0"/>
    <xf numFmtId="43" fontId="141" fillId="0" borderId="0" applyFont="0" applyFill="0" applyBorder="0" applyAlignment="0" applyProtection="0"/>
    <xf numFmtId="5" fontId="21" fillId="0" borderId="0" applyFont="0" applyFill="0" applyBorder="0" applyAlignment="0" applyProtection="0"/>
    <xf numFmtId="43" fontId="141" fillId="0" borderId="0" applyFont="0" applyFill="0" applyBorder="0" applyAlignment="0" applyProtection="0"/>
    <xf numFmtId="168" fontId="68" fillId="0" borderId="0" applyFont="0" applyFill="0" applyBorder="0" applyAlignment="0" applyProtection="0"/>
    <xf numFmtId="168" fontId="26" fillId="0" borderId="0" applyFont="0" applyFill="0" applyBorder="0" applyAlignment="0" applyProtection="0"/>
    <xf numFmtId="0" fontId="31" fillId="0" borderId="0"/>
    <xf numFmtId="42" fontId="68" fillId="0" borderId="0" applyFont="0" applyFill="0" applyBorder="0" applyAlignment="0" applyProtection="0"/>
    <xf numFmtId="0" fontId="31" fillId="0" borderId="0"/>
    <xf numFmtId="0" fontId="31" fillId="0" borderId="0"/>
    <xf numFmtId="0" fontId="31" fillId="0" borderId="0"/>
    <xf numFmtId="0" fontId="31" fillId="0" borderId="0"/>
    <xf numFmtId="0" fontId="21" fillId="0" borderId="0"/>
    <xf numFmtId="0" fontId="26" fillId="0" borderId="0"/>
    <xf numFmtId="0" fontId="26" fillId="0" borderId="0"/>
    <xf numFmtId="0" fontId="26" fillId="0" borderId="0"/>
    <xf numFmtId="0" fontId="31" fillId="0" borderId="0"/>
    <xf numFmtId="0" fontId="26" fillId="0" borderId="0"/>
    <xf numFmtId="0" fontId="26" fillId="0" borderId="0"/>
    <xf numFmtId="0" fontId="26" fillId="0" borderId="0"/>
    <xf numFmtId="0" fontId="26" fillId="0" borderId="0"/>
    <xf numFmtId="43" fontId="26" fillId="0" borderId="0" applyFont="0" applyFill="0" applyBorder="0" applyAlignment="0" applyProtection="0"/>
    <xf numFmtId="0" fontId="31" fillId="0" borderId="0"/>
    <xf numFmtId="0" fontId="26" fillId="0" borderId="0"/>
    <xf numFmtId="168" fontId="26" fillId="0" borderId="0" applyFont="0" applyFill="0" applyBorder="0" applyAlignment="0" applyProtection="0"/>
    <xf numFmtId="0" fontId="26" fillId="0" borderId="0"/>
    <xf numFmtId="168" fontId="26" fillId="0" borderId="0" applyFont="0" applyFill="0" applyBorder="0" applyAlignment="0" applyProtection="0"/>
    <xf numFmtId="0" fontId="23" fillId="0" borderId="0" applyNumberFormat="0" applyFill="0" applyBorder="0" applyAlignment="0" applyProtection="0"/>
    <xf numFmtId="0" fontId="26" fillId="0" borderId="0"/>
    <xf numFmtId="42" fontId="68" fillId="0" borderId="0" applyFont="0" applyFill="0" applyBorder="0" applyAlignment="0" applyProtection="0"/>
    <xf numFmtId="168" fontId="26" fillId="0" borderId="0" applyFont="0" applyFill="0" applyBorder="0" applyAlignment="0" applyProtection="0"/>
    <xf numFmtId="0" fontId="26" fillId="0" borderId="0"/>
    <xf numFmtId="42" fontId="68" fillId="0" borderId="0" applyFont="0" applyFill="0" applyBorder="0" applyAlignment="0" applyProtection="0"/>
    <xf numFmtId="196" fontId="130" fillId="0" borderId="0" applyFill="0" applyBorder="0" applyAlignment="0" applyProtection="0"/>
    <xf numFmtId="168" fontId="68" fillId="0" borderId="0" applyFont="0" applyFill="0" applyBorder="0" applyAlignment="0" applyProtection="0"/>
    <xf numFmtId="5" fontId="21" fillId="0" borderId="0" applyFont="0" applyFill="0" applyBorder="0" applyAlignment="0" applyProtection="0"/>
    <xf numFmtId="43" fontId="141" fillId="0" borderId="0" applyFont="0" applyFill="0" applyBorder="0" applyAlignment="0" applyProtection="0"/>
    <xf numFmtId="43" fontId="26" fillId="0" borderId="0" applyFont="0" applyFill="0" applyBorder="0" applyAlignment="0" applyProtection="0"/>
    <xf numFmtId="5" fontId="21" fillId="0" borderId="0" applyFont="0" applyFill="0" applyBorder="0" applyAlignment="0" applyProtection="0"/>
    <xf numFmtId="5" fontId="21" fillId="0" borderId="0" applyFont="0" applyFill="0" applyBorder="0" applyAlignment="0" applyProtection="0"/>
    <xf numFmtId="5" fontId="21" fillId="0" borderId="0" applyFont="0" applyFill="0" applyBorder="0" applyAlignment="0" applyProtection="0"/>
    <xf numFmtId="5" fontId="21" fillId="0" borderId="0" applyFont="0" applyFill="0" applyBorder="0" applyAlignment="0" applyProtection="0"/>
    <xf numFmtId="42" fontId="68" fillId="0" borderId="0" applyFont="0" applyFill="0" applyBorder="0" applyAlignment="0" applyProtection="0"/>
    <xf numFmtId="168" fontId="26" fillId="0" borderId="0" applyFont="0" applyFill="0" applyBorder="0" applyAlignment="0" applyProtection="0"/>
    <xf numFmtId="43" fontId="141" fillId="0" borderId="0" applyFont="0" applyFill="0" applyBorder="0" applyAlignment="0" applyProtection="0"/>
    <xf numFmtId="0" fontId="31" fillId="0" borderId="0"/>
    <xf numFmtId="43" fontId="26" fillId="0" borderId="0" applyFont="0" applyFill="0" applyBorder="0" applyAlignment="0" applyProtection="0"/>
    <xf numFmtId="0" fontId="26" fillId="0" borderId="0"/>
    <xf numFmtId="168" fontId="26" fillId="0" borderId="0" applyFont="0" applyFill="0" applyBorder="0" applyAlignment="0" applyProtection="0"/>
    <xf numFmtId="0" fontId="26" fillId="0" borderId="0"/>
    <xf numFmtId="192" fontId="26" fillId="0" borderId="0" applyFont="0" applyFill="0" applyBorder="0" applyAlignment="0" applyProtection="0"/>
    <xf numFmtId="0" fontId="26" fillId="0" borderId="0"/>
    <xf numFmtId="168" fontId="26" fillId="0" borderId="0" applyFont="0" applyFill="0" applyBorder="0" applyAlignment="0" applyProtection="0"/>
    <xf numFmtId="43" fontId="141" fillId="0" borderId="0" applyFont="0" applyFill="0" applyBorder="0" applyAlignment="0" applyProtection="0"/>
    <xf numFmtId="168" fontId="26" fillId="0" borderId="0" applyFont="0" applyFill="0" applyBorder="0" applyAlignment="0" applyProtection="0"/>
    <xf numFmtId="43" fontId="141" fillId="0" borderId="0" applyFont="0" applyFill="0" applyBorder="0" applyAlignment="0" applyProtection="0"/>
    <xf numFmtId="0" fontId="23" fillId="0" borderId="0" applyNumberFormat="0" applyFill="0" applyBorder="0" applyAlignment="0" applyProtection="0"/>
    <xf numFmtId="0" fontId="31" fillId="0" borderId="0"/>
    <xf numFmtId="196" fontId="130" fillId="0" borderId="0" applyFill="0" applyBorder="0" applyAlignment="0" applyProtection="0"/>
    <xf numFmtId="43" fontId="141" fillId="0" borderId="0" applyFont="0" applyFill="0" applyBorder="0" applyAlignment="0" applyProtection="0"/>
    <xf numFmtId="169" fontId="26" fillId="0" borderId="0" applyFont="0" applyFill="0" applyBorder="0" applyAlignment="0" applyProtection="0"/>
    <xf numFmtId="196" fontId="130" fillId="0" borderId="0" applyFill="0" applyBorder="0" applyAlignment="0" applyProtection="0"/>
    <xf numFmtId="168" fontId="21" fillId="0" borderId="0" applyFont="0" applyFill="0" applyBorder="0" applyAlignment="0" applyProtection="0"/>
    <xf numFmtId="43" fontId="21" fillId="0" borderId="0" applyFont="0" applyFill="0" applyBorder="0" applyAlignment="0" applyProtection="0"/>
    <xf numFmtId="0" fontId="23" fillId="0" borderId="0" applyNumberFormat="0" applyFill="0" applyBorder="0" applyAlignment="0" applyProtection="0"/>
    <xf numFmtId="0" fontId="31" fillId="0" borderId="0"/>
    <xf numFmtId="0" fontId="26" fillId="0" borderId="0"/>
    <xf numFmtId="0" fontId="26" fillId="0" borderId="0"/>
    <xf numFmtId="0" fontId="21" fillId="0" borderId="0"/>
    <xf numFmtId="168" fontId="21" fillId="0" borderId="0" applyFont="0" applyFill="0" applyBorder="0" applyAlignment="0" applyProtection="0"/>
    <xf numFmtId="0" fontId="31" fillId="0" borderId="0"/>
    <xf numFmtId="0" fontId="26" fillId="0" borderId="0"/>
    <xf numFmtId="0" fontId="26" fillId="0" borderId="0"/>
    <xf numFmtId="0" fontId="23" fillId="0" borderId="0" applyNumberFormat="0" applyFill="0" applyBorder="0" applyAlignment="0" applyProtection="0"/>
    <xf numFmtId="0" fontId="31" fillId="0" borderId="0"/>
    <xf numFmtId="0" fontId="26" fillId="0" borderId="0"/>
    <xf numFmtId="0" fontId="26" fillId="0" borderId="0"/>
    <xf numFmtId="0" fontId="26" fillId="0" borderId="0"/>
    <xf numFmtId="0" fontId="26" fillId="0" borderId="0"/>
    <xf numFmtId="0" fontId="23" fillId="0" borderId="0" applyNumberFormat="0" applyFill="0" applyBorder="0" applyAlignment="0" applyProtection="0"/>
    <xf numFmtId="0" fontId="31" fillId="0" borderId="0"/>
    <xf numFmtId="0" fontId="26" fillId="0" borderId="0"/>
    <xf numFmtId="0" fontId="26" fillId="0" borderId="0"/>
    <xf numFmtId="0" fontId="23" fillId="0" borderId="0" applyNumberFormat="0" applyFill="0" applyBorder="0" applyAlignment="0" applyProtection="0"/>
    <xf numFmtId="0" fontId="31" fillId="0" borderId="0"/>
    <xf numFmtId="0" fontId="26" fillId="0" borderId="0"/>
    <xf numFmtId="0" fontId="26" fillId="0" borderId="0"/>
    <xf numFmtId="0" fontId="26" fillId="0" borderId="0"/>
    <xf numFmtId="0" fontId="31" fillId="0" borderId="0"/>
    <xf numFmtId="0" fontId="26" fillId="0" borderId="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0" fontId="26" fillId="0" borderId="0"/>
    <xf numFmtId="0" fontId="26" fillId="0" borderId="0"/>
    <xf numFmtId="43" fontId="21" fillId="0" borderId="0" applyFont="0" applyFill="0" applyBorder="0" applyAlignment="0" applyProtection="0"/>
    <xf numFmtId="0" fontId="26" fillId="0" borderId="0"/>
    <xf numFmtId="192" fontId="26" fillId="0" borderId="0" applyFont="0" applyFill="0" applyBorder="0" applyAlignment="0" applyProtection="0"/>
    <xf numFmtId="0" fontId="26" fillId="0" borderId="0"/>
    <xf numFmtId="43" fontId="26"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0" fontId="31" fillId="0" borderId="0"/>
    <xf numFmtId="0" fontId="26" fillId="0" borderId="0"/>
    <xf numFmtId="0" fontId="26" fillId="0" borderId="0"/>
    <xf numFmtId="0" fontId="26" fillId="0" borderId="0"/>
    <xf numFmtId="0" fontId="26" fillId="0" borderId="0"/>
    <xf numFmtId="0" fontId="31" fillId="0" borderId="0"/>
    <xf numFmtId="0" fontId="26" fillId="0" borderId="0"/>
    <xf numFmtId="0" fontId="26" fillId="0" borderId="0"/>
    <xf numFmtId="0" fontId="26" fillId="0" borderId="0"/>
    <xf numFmtId="0" fontId="31" fillId="0" borderId="0"/>
    <xf numFmtId="43" fontId="26" fillId="0" borderId="0" applyFont="0" applyFill="0" applyBorder="0" applyAlignment="0" applyProtection="0"/>
    <xf numFmtId="168" fontId="21" fillId="0" borderId="0" applyFont="0" applyFill="0" applyBorder="0" applyAlignment="0" applyProtection="0"/>
    <xf numFmtId="0" fontId="31" fillId="0" borderId="0"/>
    <xf numFmtId="168" fontId="21" fillId="0" borderId="0" applyFont="0" applyFill="0" applyBorder="0" applyAlignment="0" applyProtection="0"/>
    <xf numFmtId="168" fontId="21" fillId="0" borderId="0" applyFont="0" applyFill="0" applyBorder="0" applyAlignment="0" applyProtection="0"/>
    <xf numFmtId="43" fontId="26" fillId="0" borderId="0" applyFont="0" applyFill="0" applyBorder="0" applyAlignment="0" applyProtection="0"/>
    <xf numFmtId="0" fontId="31" fillId="0" borderId="0"/>
    <xf numFmtId="0" fontId="26" fillId="0" borderId="0"/>
    <xf numFmtId="168" fontId="21" fillId="0" borderId="0" applyFont="0" applyFill="0" applyBorder="0" applyAlignment="0" applyProtection="0"/>
    <xf numFmtId="0" fontId="31" fillId="0" borderId="0"/>
    <xf numFmtId="0" fontId="26" fillId="0" borderId="0"/>
    <xf numFmtId="192" fontId="26" fillId="0" borderId="0" applyFont="0" applyFill="0" applyBorder="0" applyAlignment="0" applyProtection="0"/>
    <xf numFmtId="43" fontId="26" fillId="0" borderId="0" applyFont="0" applyFill="0" applyBorder="0" applyAlignment="0" applyProtection="0"/>
    <xf numFmtId="0" fontId="26" fillId="0" borderId="0"/>
    <xf numFmtId="168" fontId="141" fillId="0" borderId="0" applyFont="0" applyFill="0" applyBorder="0" applyAlignment="0" applyProtection="0"/>
    <xf numFmtId="168" fontId="21" fillId="0" borderId="0" applyFont="0" applyFill="0" applyBorder="0" applyAlignment="0" applyProtection="0"/>
    <xf numFmtId="168" fontId="21" fillId="0" borderId="0" applyFont="0" applyFill="0" applyBorder="0" applyAlignment="0" applyProtection="0"/>
    <xf numFmtId="0" fontId="31" fillId="0" borderId="0"/>
    <xf numFmtId="168" fontId="21" fillId="0" borderId="0" applyFont="0" applyFill="0" applyBorder="0" applyAlignment="0" applyProtection="0"/>
    <xf numFmtId="168" fontId="21" fillId="0" borderId="0" applyFont="0" applyFill="0" applyBorder="0" applyAlignment="0" applyProtection="0"/>
    <xf numFmtId="168" fontId="21" fillId="0" borderId="0" applyFont="0" applyFill="0" applyBorder="0" applyAlignment="0" applyProtection="0"/>
    <xf numFmtId="0" fontId="31" fillId="0" borderId="0"/>
    <xf numFmtId="195" fontId="21" fillId="0" borderId="0" applyFont="0" applyFill="0" applyBorder="0" applyAlignment="0" applyProtection="0"/>
    <xf numFmtId="168" fontId="21" fillId="0" borderId="0" applyFont="0" applyFill="0" applyBorder="0" applyAlignment="0" applyProtection="0"/>
    <xf numFmtId="0" fontId="31" fillId="0" borderId="0"/>
    <xf numFmtId="168" fontId="21" fillId="0" borderId="0" applyFont="0" applyFill="0" applyBorder="0" applyAlignment="0" applyProtection="0"/>
    <xf numFmtId="0" fontId="31" fillId="0" borderId="0"/>
    <xf numFmtId="0" fontId="23" fillId="0" borderId="0" applyNumberFormat="0" applyFill="0" applyBorder="0" applyAlignment="0" applyProtection="0"/>
    <xf numFmtId="168" fontId="21" fillId="0" borderId="0" applyFont="0" applyFill="0" applyBorder="0" applyAlignment="0" applyProtection="0"/>
    <xf numFmtId="168" fontId="21" fillId="0" borderId="0" applyFont="0" applyFill="0" applyBorder="0" applyAlignment="0" applyProtection="0"/>
    <xf numFmtId="0" fontId="26" fillId="0" borderId="0"/>
    <xf numFmtId="0" fontId="21" fillId="0" borderId="0"/>
    <xf numFmtId="168" fontId="21" fillId="0" borderId="0" applyFont="0" applyFill="0" applyBorder="0" applyAlignment="0" applyProtection="0"/>
    <xf numFmtId="0" fontId="26" fillId="0" borderId="0"/>
    <xf numFmtId="0" fontId="21" fillId="0" borderId="0"/>
    <xf numFmtId="168" fontId="21" fillId="0" borderId="0" applyFont="0" applyFill="0" applyBorder="0" applyAlignment="0" applyProtection="0"/>
    <xf numFmtId="0" fontId="26" fillId="0" borderId="0"/>
    <xf numFmtId="168" fontId="68" fillId="0" borderId="0" applyFont="0" applyFill="0" applyBorder="0" applyAlignment="0" applyProtection="0"/>
    <xf numFmtId="169" fontId="26" fillId="0" borderId="0" applyFont="0" applyFill="0" applyBorder="0" applyAlignment="0" applyProtection="0"/>
    <xf numFmtId="168" fontId="81" fillId="0" borderId="0" applyFont="0" applyFill="0" applyBorder="0" applyAlignment="0" applyProtection="0"/>
    <xf numFmtId="168" fontId="68" fillId="0" borderId="0" applyFont="0" applyFill="0" applyBorder="0" applyAlignment="0" applyProtection="0"/>
    <xf numFmtId="0" fontId="26" fillId="0" borderId="0"/>
    <xf numFmtId="168" fontId="68" fillId="0" borderId="0" applyFont="0" applyFill="0" applyBorder="0" applyAlignment="0" applyProtection="0"/>
    <xf numFmtId="168" fontId="68" fillId="0" borderId="0" applyFont="0" applyFill="0" applyBorder="0" applyAlignment="0" applyProtection="0"/>
    <xf numFmtId="0" fontId="31" fillId="0" borderId="0"/>
    <xf numFmtId="0" fontId="31" fillId="0" borderId="0"/>
    <xf numFmtId="168" fontId="68" fillId="0" borderId="0" applyFont="0" applyFill="0" applyBorder="0" applyAlignment="0" applyProtection="0"/>
    <xf numFmtId="168" fontId="26" fillId="0" borderId="0" applyFont="0" applyFill="0" applyBorder="0" applyAlignment="0" applyProtection="0"/>
    <xf numFmtId="168" fontId="68" fillId="0" borderId="0" applyFont="0" applyFill="0" applyBorder="0" applyAlignment="0" applyProtection="0"/>
    <xf numFmtId="168" fontId="26" fillId="0" borderId="0" applyFont="0" applyFill="0" applyBorder="0" applyAlignment="0" applyProtection="0"/>
    <xf numFmtId="168" fontId="68" fillId="0" borderId="0" applyFont="0" applyFill="0" applyBorder="0" applyAlignment="0" applyProtection="0"/>
    <xf numFmtId="184" fontId="65" fillId="0" borderId="0"/>
    <xf numFmtId="168" fontId="68" fillId="0" borderId="0" applyFont="0" applyFill="0" applyBorder="0" applyAlignment="0" applyProtection="0"/>
    <xf numFmtId="168" fontId="68" fillId="0" borderId="0" applyFont="0" applyFill="0" applyBorder="0" applyAlignment="0" applyProtection="0"/>
    <xf numFmtId="168" fontId="68" fillId="0" borderId="0" applyFont="0" applyFill="0" applyBorder="0" applyAlignment="0" applyProtection="0"/>
    <xf numFmtId="0" fontId="65" fillId="0" borderId="0"/>
    <xf numFmtId="3" fontId="26" fillId="0" borderId="0" applyFill="0" applyBorder="0" applyAlignment="0" applyProtection="0"/>
    <xf numFmtId="168" fontId="68" fillId="0" borderId="0" applyFont="0" applyFill="0" applyBorder="0" applyAlignment="0" applyProtection="0"/>
    <xf numFmtId="168" fontId="68" fillId="0" borderId="0" applyFont="0" applyFill="0" applyBorder="0" applyAlignment="0" applyProtection="0"/>
    <xf numFmtId="180" fontId="65" fillId="0" borderId="0"/>
    <xf numFmtId="3" fontId="26" fillId="0" borderId="0" applyFill="0" applyBorder="0" applyAlignment="0" applyProtection="0"/>
    <xf numFmtId="168" fontId="68" fillId="0" borderId="0" applyFont="0" applyFill="0" applyBorder="0" applyAlignment="0" applyProtection="0"/>
    <xf numFmtId="168" fontId="68" fillId="0" borderId="0" applyFont="0" applyFill="0" applyBorder="0" applyAlignment="0" applyProtection="0"/>
    <xf numFmtId="3" fontId="26" fillId="0" borderId="0" applyFill="0" applyBorder="0" applyAlignment="0" applyProtection="0"/>
    <xf numFmtId="168" fontId="68" fillId="0" borderId="0" applyFont="0" applyFill="0" applyBorder="0" applyAlignment="0" applyProtection="0"/>
    <xf numFmtId="168" fontId="68" fillId="0" borderId="0" applyFont="0" applyFill="0" applyBorder="0" applyAlignment="0" applyProtection="0"/>
    <xf numFmtId="168" fontId="68" fillId="0" borderId="0" applyFont="0" applyFill="0" applyBorder="0" applyAlignment="0" applyProtection="0"/>
    <xf numFmtId="168" fontId="68" fillId="0" borderId="0" applyFont="0" applyFill="0" applyBorder="0" applyAlignment="0" applyProtection="0"/>
    <xf numFmtId="168" fontId="68" fillId="0" borderId="0" applyFont="0" applyFill="0" applyBorder="0" applyAlignment="0" applyProtection="0"/>
    <xf numFmtId="168" fontId="68" fillId="0" borderId="0" applyFont="0" applyFill="0" applyBorder="0" applyAlignment="0" applyProtection="0"/>
    <xf numFmtId="168" fontId="68" fillId="0" borderId="0" applyFont="0" applyFill="0" applyBorder="0" applyAlignment="0" applyProtection="0"/>
    <xf numFmtId="168" fontId="68" fillId="0" borderId="0" applyFont="0" applyFill="0" applyBorder="0" applyAlignment="0" applyProtection="0"/>
    <xf numFmtId="168" fontId="68" fillId="0" borderId="0" applyFont="0" applyFill="0" applyBorder="0" applyAlignment="0" applyProtection="0"/>
    <xf numFmtId="0" fontId="26" fillId="0" borderId="0"/>
    <xf numFmtId="168" fontId="68" fillId="0" borderId="0" applyFont="0" applyFill="0" applyBorder="0" applyAlignment="0" applyProtection="0"/>
    <xf numFmtId="0" fontId="26" fillId="0" borderId="0"/>
    <xf numFmtId="168" fontId="68" fillId="0" borderId="0" applyFont="0" applyFill="0" applyBorder="0" applyAlignment="0" applyProtection="0"/>
    <xf numFmtId="0" fontId="31" fillId="0" borderId="0"/>
    <xf numFmtId="168" fontId="68" fillId="0" borderId="0" applyFont="0" applyFill="0" applyBorder="0" applyAlignment="0" applyProtection="0"/>
    <xf numFmtId="0" fontId="31" fillId="0" borderId="0"/>
    <xf numFmtId="196" fontId="130" fillId="0" borderId="0" applyFill="0" applyBorder="0" applyAlignment="0" applyProtection="0"/>
    <xf numFmtId="0" fontId="31" fillId="0" borderId="0"/>
    <xf numFmtId="168" fontId="68" fillId="0" borderId="0" applyFont="0" applyFill="0" applyBorder="0" applyAlignment="0" applyProtection="0"/>
    <xf numFmtId="0" fontId="26" fillId="0" borderId="0"/>
    <xf numFmtId="0" fontId="31" fillId="0" borderId="0"/>
    <xf numFmtId="168" fontId="68" fillId="0" borderId="0" applyFont="0" applyFill="0" applyBorder="0" applyAlignment="0" applyProtection="0"/>
    <xf numFmtId="168" fontId="68" fillId="0" borderId="0" applyFont="0" applyFill="0" applyBorder="0" applyAlignment="0" applyProtection="0"/>
    <xf numFmtId="0" fontId="31" fillId="0" borderId="0"/>
    <xf numFmtId="0" fontId="31" fillId="0" borderId="0"/>
    <xf numFmtId="168" fontId="68" fillId="0" borderId="0" applyFont="0" applyFill="0" applyBorder="0" applyAlignment="0" applyProtection="0"/>
    <xf numFmtId="0" fontId="31" fillId="0" borderId="0"/>
    <xf numFmtId="168" fontId="68" fillId="0" borderId="0" applyFont="0" applyFill="0" applyBorder="0" applyAlignment="0" applyProtection="0"/>
    <xf numFmtId="168" fontId="68" fillId="0" borderId="0" applyFont="0" applyFill="0" applyBorder="0" applyAlignment="0" applyProtection="0"/>
    <xf numFmtId="168" fontId="68" fillId="0" borderId="0" applyFont="0" applyFill="0" applyBorder="0" applyAlignment="0" applyProtection="0"/>
    <xf numFmtId="0" fontId="31" fillId="0" borderId="0"/>
    <xf numFmtId="0" fontId="26" fillId="0" borderId="0"/>
    <xf numFmtId="168" fontId="68" fillId="0" borderId="0" applyFont="0" applyFill="0" applyBorder="0" applyAlignment="0" applyProtection="0"/>
    <xf numFmtId="168" fontId="68" fillId="0" borderId="0" applyFont="0" applyFill="0" applyBorder="0" applyAlignment="0" applyProtection="0"/>
    <xf numFmtId="0" fontId="26" fillId="0" borderId="0"/>
    <xf numFmtId="168" fontId="68" fillId="0" borderId="0" applyFont="0" applyFill="0" applyBorder="0" applyAlignment="0" applyProtection="0"/>
    <xf numFmtId="168" fontId="68" fillId="0" borderId="0" applyFont="0" applyFill="0" applyBorder="0" applyAlignment="0" applyProtection="0"/>
    <xf numFmtId="168" fontId="68" fillId="0" borderId="0" applyFont="0" applyFill="0" applyBorder="0" applyAlignment="0" applyProtection="0"/>
    <xf numFmtId="0" fontId="26" fillId="0" borderId="0"/>
    <xf numFmtId="168" fontId="68" fillId="0" borderId="0" applyFont="0" applyFill="0" applyBorder="0" applyAlignment="0" applyProtection="0"/>
    <xf numFmtId="168" fontId="68" fillId="0" borderId="0" applyFont="0" applyFill="0" applyBorder="0" applyAlignment="0" applyProtection="0"/>
    <xf numFmtId="168" fontId="68" fillId="0" borderId="0" applyFont="0" applyFill="0" applyBorder="0" applyAlignment="0" applyProtection="0"/>
    <xf numFmtId="168" fontId="68" fillId="0" borderId="0" applyFont="0" applyFill="0" applyBorder="0" applyAlignment="0" applyProtection="0"/>
    <xf numFmtId="0" fontId="89" fillId="0" borderId="73" applyNumberFormat="0" applyFill="0" applyAlignment="0" applyProtection="0"/>
    <xf numFmtId="168" fontId="68" fillId="0" borderId="0" applyFont="0" applyFill="0" applyBorder="0" applyAlignment="0" applyProtection="0"/>
    <xf numFmtId="168" fontId="68" fillId="0" borderId="0" applyFont="0" applyFill="0" applyBorder="0" applyAlignment="0" applyProtection="0"/>
    <xf numFmtId="168" fontId="68" fillId="0" borderId="0" applyFont="0" applyFill="0" applyBorder="0" applyAlignment="0" applyProtection="0"/>
    <xf numFmtId="168" fontId="68" fillId="0" borderId="0" applyFont="0" applyFill="0" applyBorder="0" applyAlignment="0" applyProtection="0"/>
    <xf numFmtId="0" fontId="68" fillId="0" borderId="0" applyNumberFormat="0" applyFont="0" applyFill="0" applyBorder="0" applyAlignment="0" applyProtection="0"/>
    <xf numFmtId="168" fontId="68" fillId="0" borderId="0" applyFont="0" applyFill="0" applyBorder="0" applyAlignment="0" applyProtection="0"/>
    <xf numFmtId="168" fontId="68" fillId="0" borderId="0" applyFont="0" applyFill="0" applyBorder="0" applyAlignment="0" applyProtection="0"/>
    <xf numFmtId="0" fontId="68" fillId="0" borderId="0" applyNumberFormat="0" applyFont="0" applyFill="0" applyBorder="0" applyAlignment="0" applyProtection="0"/>
    <xf numFmtId="168" fontId="68" fillId="0" borderId="0" applyFont="0" applyFill="0" applyBorder="0" applyAlignment="0" applyProtection="0"/>
    <xf numFmtId="212" fontId="130" fillId="0" borderId="0" applyFill="0" applyBorder="0" applyAlignment="0" applyProtection="0"/>
    <xf numFmtId="168" fontId="68" fillId="0" borderId="0" applyFont="0" applyFill="0" applyBorder="0" applyAlignment="0" applyProtection="0"/>
    <xf numFmtId="0" fontId="26" fillId="0" borderId="0"/>
    <xf numFmtId="168" fontId="68" fillId="0" borderId="0" applyFont="0" applyFill="0" applyBorder="0" applyAlignment="0" applyProtection="0"/>
    <xf numFmtId="0" fontId="68" fillId="0" borderId="0" applyNumberFormat="0" applyFont="0" applyFill="0" applyBorder="0" applyAlignment="0" applyProtection="0"/>
    <xf numFmtId="168" fontId="68" fillId="0" borderId="0" applyFont="0" applyFill="0" applyBorder="0" applyAlignment="0" applyProtection="0"/>
    <xf numFmtId="168" fontId="68" fillId="0" borderId="0" applyFont="0" applyFill="0" applyBorder="0" applyAlignment="0" applyProtection="0"/>
    <xf numFmtId="0" fontId="26" fillId="0" borderId="0"/>
    <xf numFmtId="168" fontId="68" fillId="0" borderId="0" applyFont="0" applyFill="0" applyBorder="0" applyAlignment="0" applyProtection="0"/>
    <xf numFmtId="0" fontId="26" fillId="0" borderId="0"/>
    <xf numFmtId="0" fontId="31" fillId="0" borderId="0"/>
    <xf numFmtId="0" fontId="31" fillId="0" borderId="0"/>
    <xf numFmtId="168" fontId="68" fillId="0" borderId="0" applyFont="0" applyFill="0" applyBorder="0" applyAlignment="0" applyProtection="0"/>
    <xf numFmtId="168" fontId="21" fillId="0" borderId="0" applyFont="0" applyFill="0" applyBorder="0" applyAlignment="0" applyProtection="0"/>
    <xf numFmtId="168" fontId="68" fillId="0" borderId="0" applyFont="0" applyFill="0" applyBorder="0" applyAlignment="0" applyProtection="0"/>
    <xf numFmtId="168" fontId="68" fillId="0" borderId="0" applyFont="0" applyFill="0" applyBorder="0" applyAlignment="0" applyProtection="0"/>
    <xf numFmtId="0" fontId="31" fillId="0" borderId="0"/>
    <xf numFmtId="0" fontId="31" fillId="0" borderId="0"/>
    <xf numFmtId="168" fontId="68" fillId="0" borderId="0" applyFont="0" applyFill="0" applyBorder="0" applyAlignment="0" applyProtection="0"/>
    <xf numFmtId="0" fontId="26" fillId="0" borderId="0"/>
    <xf numFmtId="168" fontId="68" fillId="0" borderId="0" applyFont="0" applyFill="0" applyBorder="0" applyAlignment="0" applyProtection="0"/>
    <xf numFmtId="168" fontId="68" fillId="0" borderId="0" applyFont="0" applyFill="0" applyBorder="0" applyAlignment="0" applyProtection="0"/>
    <xf numFmtId="168" fontId="68" fillId="0" borderId="0" applyFont="0" applyFill="0" applyBorder="0" applyAlignment="0" applyProtection="0"/>
    <xf numFmtId="0" fontId="26" fillId="0" borderId="0"/>
    <xf numFmtId="168" fontId="68" fillId="0" borderId="0" applyFont="0" applyFill="0" applyBorder="0" applyAlignment="0" applyProtection="0"/>
    <xf numFmtId="168" fontId="68" fillId="0" borderId="0" applyFont="0" applyFill="0" applyBorder="0" applyAlignment="0" applyProtection="0"/>
    <xf numFmtId="168" fontId="68" fillId="0" borderId="0" applyFont="0" applyFill="0" applyBorder="0" applyAlignment="0" applyProtection="0"/>
    <xf numFmtId="168" fontId="68" fillId="0" borderId="0" applyFont="0" applyFill="0" applyBorder="0" applyAlignment="0" applyProtection="0"/>
    <xf numFmtId="168" fontId="68" fillId="0" borderId="0" applyFont="0" applyFill="0" applyBorder="0" applyAlignment="0" applyProtection="0"/>
    <xf numFmtId="168" fontId="68" fillId="0" borderId="0" applyFont="0" applyFill="0" applyBorder="0" applyAlignment="0" applyProtection="0"/>
    <xf numFmtId="168" fontId="68" fillId="0" borderId="0" applyFont="0" applyFill="0" applyBorder="0" applyAlignment="0" applyProtection="0"/>
    <xf numFmtId="168" fontId="68" fillId="0" borderId="0" applyFont="0" applyFill="0" applyBorder="0" applyAlignment="0" applyProtection="0"/>
    <xf numFmtId="168" fontId="68" fillId="0" borderId="0" applyFont="0" applyFill="0" applyBorder="0" applyAlignment="0" applyProtection="0"/>
    <xf numFmtId="168" fontId="68" fillId="0" borderId="0" applyFont="0" applyFill="0" applyBorder="0" applyAlignment="0" applyProtection="0"/>
    <xf numFmtId="168" fontId="68" fillId="0" borderId="0" applyFont="0" applyFill="0" applyBorder="0" applyAlignment="0" applyProtection="0"/>
    <xf numFmtId="168" fontId="68" fillId="0" borderId="0" applyFont="0" applyFill="0" applyBorder="0" applyAlignment="0" applyProtection="0"/>
    <xf numFmtId="0" fontId="68" fillId="0" borderId="0" applyNumberFormat="0" applyFont="0" applyFill="0" applyBorder="0" applyAlignment="0" applyProtection="0"/>
    <xf numFmtId="168" fontId="68" fillId="0" borderId="0" applyFont="0" applyFill="0" applyBorder="0" applyAlignment="0" applyProtection="0"/>
    <xf numFmtId="168" fontId="68" fillId="0" borderId="0" applyFont="0" applyFill="0" applyBorder="0" applyAlignment="0" applyProtection="0"/>
    <xf numFmtId="168" fontId="68" fillId="0" borderId="0" applyFont="0" applyFill="0" applyBorder="0" applyAlignment="0" applyProtection="0"/>
    <xf numFmtId="0" fontId="68" fillId="0" borderId="0" applyNumberFormat="0" applyFont="0" applyFill="0" applyBorder="0" applyAlignment="0" applyProtection="0"/>
    <xf numFmtId="168" fontId="68" fillId="0" borderId="0" applyFont="0" applyFill="0" applyBorder="0" applyAlignment="0" applyProtection="0"/>
    <xf numFmtId="195" fontId="21" fillId="0" borderId="0" applyFont="0" applyFill="0" applyBorder="0" applyAlignment="0" applyProtection="0"/>
    <xf numFmtId="168" fontId="68" fillId="0" borderId="0" applyFont="0" applyFill="0" applyBorder="0" applyAlignment="0" applyProtection="0"/>
    <xf numFmtId="0" fontId="26" fillId="0" borderId="0"/>
    <xf numFmtId="168" fontId="68" fillId="0" borderId="0" applyFont="0" applyFill="0" applyBorder="0" applyAlignment="0" applyProtection="0"/>
    <xf numFmtId="0" fontId="68" fillId="0" borderId="0" applyNumberFormat="0" applyFont="0" applyFill="0" applyBorder="0" applyAlignment="0" applyProtection="0"/>
    <xf numFmtId="168" fontId="68" fillId="0" borderId="0" applyFont="0" applyFill="0" applyBorder="0" applyAlignment="0" applyProtection="0"/>
    <xf numFmtId="168" fontId="68" fillId="0" borderId="0" applyFont="0" applyFill="0" applyBorder="0" applyAlignment="0" applyProtection="0"/>
    <xf numFmtId="168" fontId="68" fillId="0" borderId="0" applyFont="0" applyFill="0" applyBorder="0" applyAlignment="0" applyProtection="0"/>
    <xf numFmtId="0" fontId="31" fillId="0" borderId="0"/>
    <xf numFmtId="168" fontId="68" fillId="0" borderId="0" applyFont="0" applyFill="0" applyBorder="0" applyAlignment="0" applyProtection="0"/>
    <xf numFmtId="168" fontId="68" fillId="0" borderId="0" applyFont="0" applyFill="0" applyBorder="0" applyAlignment="0" applyProtection="0"/>
    <xf numFmtId="168" fontId="68" fillId="0" borderId="0" applyFont="0" applyFill="0" applyBorder="0" applyAlignment="0" applyProtection="0"/>
    <xf numFmtId="168" fontId="68" fillId="0" borderId="0" applyFont="0" applyFill="0" applyBorder="0" applyAlignment="0" applyProtection="0"/>
    <xf numFmtId="168" fontId="68" fillId="0" borderId="0" applyFont="0" applyFill="0" applyBorder="0" applyAlignment="0" applyProtection="0"/>
    <xf numFmtId="168" fontId="68" fillId="0" borderId="0" applyFont="0" applyFill="0" applyBorder="0" applyAlignment="0" applyProtection="0"/>
    <xf numFmtId="168" fontId="68" fillId="0" borderId="0" applyFont="0" applyFill="0" applyBorder="0" applyAlignment="0" applyProtection="0"/>
    <xf numFmtId="168" fontId="68" fillId="0" borderId="0" applyFont="0" applyFill="0" applyBorder="0" applyAlignment="0" applyProtection="0"/>
    <xf numFmtId="0" fontId="115" fillId="96" borderId="0" applyNumberFormat="0" applyBorder="0" applyAlignment="0" applyProtection="0"/>
    <xf numFmtId="168" fontId="68" fillId="0" borderId="0" applyFont="0" applyFill="0" applyBorder="0" applyAlignment="0" applyProtection="0"/>
    <xf numFmtId="187" fontId="26" fillId="0" borderId="0" applyFont="0" applyFill="0" applyBorder="0" applyAlignment="0" applyProtection="0"/>
    <xf numFmtId="168" fontId="68" fillId="0" borderId="0" applyFont="0" applyFill="0" applyBorder="0" applyAlignment="0" applyProtection="0"/>
    <xf numFmtId="0" fontId="31" fillId="0" borderId="0"/>
    <xf numFmtId="168" fontId="68" fillId="0" borderId="0" applyFont="0" applyFill="0" applyBorder="0" applyAlignment="0" applyProtection="0"/>
    <xf numFmtId="168" fontId="68" fillId="0" borderId="0" applyFont="0" applyFill="0" applyBorder="0" applyAlignment="0" applyProtection="0"/>
    <xf numFmtId="168" fontId="68" fillId="0" borderId="0" applyFont="0" applyFill="0" applyBorder="0" applyAlignment="0" applyProtection="0"/>
    <xf numFmtId="168" fontId="68" fillId="0" borderId="0" applyFont="0" applyFill="0" applyBorder="0" applyAlignment="0" applyProtection="0"/>
    <xf numFmtId="168" fontId="68" fillId="0" borderId="0" applyFont="0" applyFill="0" applyBorder="0" applyAlignment="0" applyProtection="0"/>
    <xf numFmtId="168" fontId="68" fillId="0" borderId="0" applyFont="0" applyFill="0" applyBorder="0" applyAlignment="0" applyProtection="0"/>
    <xf numFmtId="168" fontId="68" fillId="0" borderId="0" applyFont="0" applyFill="0" applyBorder="0" applyAlignment="0" applyProtection="0"/>
    <xf numFmtId="168" fontId="68" fillId="0" borderId="0" applyFont="0" applyFill="0" applyBorder="0" applyAlignment="0" applyProtection="0"/>
    <xf numFmtId="168" fontId="68" fillId="0" borderId="0" applyFont="0" applyFill="0" applyBorder="0" applyAlignment="0" applyProtection="0"/>
    <xf numFmtId="168" fontId="68" fillId="0" borderId="0" applyFont="0" applyFill="0" applyBorder="0" applyAlignment="0" applyProtection="0"/>
    <xf numFmtId="0" fontId="68" fillId="0" borderId="0" applyNumberFormat="0" applyFont="0" applyFill="0" applyBorder="0" applyAlignment="0" applyProtection="0"/>
    <xf numFmtId="168" fontId="68" fillId="0" borderId="0" applyFont="0" applyFill="0" applyBorder="0" applyAlignment="0" applyProtection="0"/>
    <xf numFmtId="168" fontId="68" fillId="0" borderId="0" applyFont="0" applyFill="0" applyBorder="0" applyAlignment="0" applyProtection="0"/>
    <xf numFmtId="168" fontId="68" fillId="0" borderId="0" applyFont="0" applyFill="0" applyBorder="0" applyAlignment="0" applyProtection="0"/>
    <xf numFmtId="0" fontId="68" fillId="0" borderId="0" applyNumberFormat="0" applyFont="0" applyFill="0" applyBorder="0" applyAlignment="0" applyProtection="0"/>
    <xf numFmtId="168" fontId="68" fillId="0" borderId="0" applyFont="0" applyFill="0" applyBorder="0" applyAlignment="0" applyProtection="0"/>
    <xf numFmtId="168" fontId="68" fillId="0" borderId="0" applyFont="0" applyFill="0" applyBorder="0" applyAlignment="0" applyProtection="0"/>
    <xf numFmtId="0" fontId="26" fillId="0" borderId="0"/>
    <xf numFmtId="168" fontId="68" fillId="0" borderId="0" applyFont="0" applyFill="0" applyBorder="0" applyAlignment="0" applyProtection="0"/>
    <xf numFmtId="0" fontId="68" fillId="0" borderId="0" applyNumberFormat="0" applyFont="0" applyFill="0" applyBorder="0" applyAlignment="0" applyProtection="0"/>
    <xf numFmtId="168" fontId="68" fillId="0" borderId="0" applyFont="0" applyFill="0" applyBorder="0" applyAlignment="0" applyProtection="0"/>
    <xf numFmtId="168" fontId="68" fillId="0" borderId="0" applyFont="0" applyFill="0" applyBorder="0" applyAlignment="0" applyProtection="0"/>
    <xf numFmtId="0" fontId="26" fillId="0" borderId="0"/>
    <xf numFmtId="168" fontId="68" fillId="0" borderId="0" applyFont="0" applyFill="0" applyBorder="0" applyAlignment="0" applyProtection="0"/>
    <xf numFmtId="0" fontId="26" fillId="0" borderId="0"/>
    <xf numFmtId="0" fontId="26" fillId="0" borderId="0"/>
    <xf numFmtId="0" fontId="26" fillId="0" borderId="0"/>
    <xf numFmtId="168" fontId="68" fillId="0" borderId="0" applyFont="0" applyFill="0" applyBorder="0" applyAlignment="0" applyProtection="0"/>
    <xf numFmtId="168" fontId="68" fillId="0" borderId="0" applyFont="0" applyFill="0" applyBorder="0" applyAlignment="0" applyProtection="0"/>
    <xf numFmtId="168" fontId="68" fillId="0" borderId="0" applyFont="0" applyFill="0" applyBorder="0" applyAlignment="0" applyProtection="0"/>
    <xf numFmtId="168" fontId="68" fillId="0" borderId="0" applyFont="0" applyFill="0" applyBorder="0" applyAlignment="0" applyProtection="0"/>
    <xf numFmtId="168" fontId="68" fillId="0" borderId="0" applyFont="0" applyFill="0" applyBorder="0" applyAlignment="0" applyProtection="0"/>
    <xf numFmtId="168" fontId="68" fillId="0" borderId="0" applyFont="0" applyFill="0" applyBorder="0" applyAlignment="0" applyProtection="0"/>
    <xf numFmtId="168" fontId="68" fillId="0" borderId="0" applyFont="0" applyFill="0" applyBorder="0" applyAlignment="0" applyProtection="0"/>
    <xf numFmtId="168" fontId="68" fillId="0" borderId="0" applyFont="0" applyFill="0" applyBorder="0" applyAlignment="0" applyProtection="0"/>
    <xf numFmtId="0" fontId="31" fillId="0" borderId="0"/>
    <xf numFmtId="0" fontId="31" fillId="0" borderId="0"/>
    <xf numFmtId="168" fontId="68" fillId="0" borderId="0" applyFont="0" applyFill="0" applyBorder="0" applyAlignment="0" applyProtection="0"/>
    <xf numFmtId="168" fontId="68" fillId="0" borderId="0" applyFont="0" applyFill="0" applyBorder="0" applyAlignment="0" applyProtection="0"/>
    <xf numFmtId="168" fontId="68" fillId="0" borderId="0" applyFont="0" applyFill="0" applyBorder="0" applyAlignment="0" applyProtection="0"/>
    <xf numFmtId="168" fontId="68" fillId="0" borderId="0" applyFont="0" applyFill="0" applyBorder="0" applyAlignment="0" applyProtection="0"/>
    <xf numFmtId="168" fontId="68" fillId="0" borderId="0" applyFont="0" applyFill="0" applyBorder="0" applyAlignment="0" applyProtection="0"/>
    <xf numFmtId="168" fontId="68" fillId="0" borderId="0" applyFont="0" applyFill="0" applyBorder="0" applyAlignment="0" applyProtection="0"/>
    <xf numFmtId="168" fontId="68" fillId="0" borderId="0" applyFont="0" applyFill="0" applyBorder="0" applyAlignment="0" applyProtection="0"/>
    <xf numFmtId="168" fontId="68" fillId="0" borderId="0" applyFont="0" applyFill="0" applyBorder="0" applyAlignment="0" applyProtection="0"/>
    <xf numFmtId="168" fontId="68" fillId="0" borderId="0" applyFont="0" applyFill="0" applyBorder="0" applyAlignment="0" applyProtection="0"/>
    <xf numFmtId="168" fontId="68" fillId="0" borderId="0" applyFont="0" applyFill="0" applyBorder="0" applyAlignment="0" applyProtection="0"/>
    <xf numFmtId="168" fontId="68" fillId="0" borderId="0" applyFont="0" applyFill="0" applyBorder="0" applyAlignment="0" applyProtection="0"/>
    <xf numFmtId="0" fontId="68" fillId="0" borderId="0" applyNumberFormat="0" applyFont="0" applyFill="0" applyBorder="0" applyAlignment="0" applyProtection="0"/>
    <xf numFmtId="168" fontId="68" fillId="0" borderId="0" applyFont="0" applyFill="0" applyBorder="0" applyAlignment="0" applyProtection="0"/>
    <xf numFmtId="168" fontId="68" fillId="0" borderId="0" applyFont="0" applyFill="0" applyBorder="0" applyAlignment="0" applyProtection="0"/>
    <xf numFmtId="168" fontId="68" fillId="0" borderId="0" applyFont="0" applyFill="0" applyBorder="0" applyAlignment="0" applyProtection="0"/>
    <xf numFmtId="168" fontId="68" fillId="0" borderId="0" applyFont="0" applyFill="0" applyBorder="0" applyAlignment="0" applyProtection="0"/>
    <xf numFmtId="168" fontId="68" fillId="0" borderId="0" applyFont="0" applyFill="0" applyBorder="0" applyAlignment="0" applyProtection="0"/>
    <xf numFmtId="0" fontId="68" fillId="0" borderId="0" applyNumberFormat="0" applyFont="0" applyFill="0" applyBorder="0" applyAlignment="0" applyProtection="0"/>
    <xf numFmtId="168" fontId="68" fillId="0" borderId="0" applyFont="0" applyFill="0" applyBorder="0" applyAlignment="0" applyProtection="0"/>
    <xf numFmtId="168" fontId="68" fillId="0" borderId="0" applyFont="0" applyFill="0" applyBorder="0" applyAlignment="0" applyProtection="0"/>
    <xf numFmtId="168" fontId="68" fillId="0" borderId="0" applyFont="0" applyFill="0" applyBorder="0" applyAlignment="0" applyProtection="0"/>
    <xf numFmtId="168" fontId="68" fillId="0" borderId="0" applyFont="0" applyFill="0" applyBorder="0" applyAlignment="0" applyProtection="0"/>
    <xf numFmtId="168" fontId="68" fillId="0" borderId="0" applyFont="0" applyFill="0" applyBorder="0" applyAlignment="0" applyProtection="0"/>
    <xf numFmtId="0" fontId="68" fillId="0" borderId="0" applyNumberFormat="0" applyFont="0" applyFill="0" applyBorder="0" applyAlignment="0" applyProtection="0"/>
    <xf numFmtId="168" fontId="68" fillId="0" borderId="0" applyFont="0" applyFill="0" applyBorder="0" applyAlignment="0" applyProtection="0"/>
    <xf numFmtId="168" fontId="68" fillId="0" borderId="0" applyFont="0" applyFill="0" applyBorder="0" applyAlignment="0" applyProtection="0"/>
    <xf numFmtId="168" fontId="21" fillId="0" borderId="0" applyFont="0" applyFill="0" applyBorder="0" applyAlignment="0" applyProtection="0"/>
    <xf numFmtId="168" fontId="68" fillId="0" borderId="0" applyFont="0" applyFill="0" applyBorder="0" applyAlignment="0" applyProtection="0"/>
    <xf numFmtId="0" fontId="26" fillId="0" borderId="0"/>
    <xf numFmtId="0" fontId="31" fillId="0" borderId="0"/>
    <xf numFmtId="0" fontId="31" fillId="0" borderId="0"/>
    <xf numFmtId="168" fontId="68" fillId="0" borderId="0" applyFont="0" applyFill="0" applyBorder="0" applyAlignment="0" applyProtection="0"/>
    <xf numFmtId="168" fontId="68" fillId="0" borderId="0" applyFont="0" applyFill="0" applyBorder="0" applyAlignment="0" applyProtection="0"/>
    <xf numFmtId="0" fontId="68" fillId="0" borderId="0" applyNumberFormat="0" applyFont="0" applyFill="0" applyBorder="0" applyAlignment="0" applyProtection="0"/>
    <xf numFmtId="168" fontId="21" fillId="0" borderId="0" applyFont="0" applyFill="0" applyBorder="0" applyAlignment="0" applyProtection="0"/>
    <xf numFmtId="168" fontId="68" fillId="0" borderId="0" applyFont="0" applyFill="0" applyBorder="0" applyAlignment="0" applyProtection="0"/>
    <xf numFmtId="0" fontId="26" fillId="0" borderId="0"/>
    <xf numFmtId="168" fontId="21" fillId="0" borderId="0" applyFont="0" applyFill="0" applyBorder="0" applyAlignment="0" applyProtection="0"/>
    <xf numFmtId="0" fontId="26" fillId="0" borderId="0"/>
    <xf numFmtId="168" fontId="68" fillId="0" borderId="0" applyFont="0" applyFill="0" applyBorder="0" applyAlignment="0" applyProtection="0"/>
    <xf numFmtId="0" fontId="26" fillId="0" borderId="0"/>
    <xf numFmtId="168" fontId="68" fillId="0" borderId="0" applyFont="0" applyFill="0" applyBorder="0" applyAlignment="0" applyProtection="0"/>
    <xf numFmtId="168" fontId="68" fillId="0" borderId="0" applyFont="0" applyFill="0" applyBorder="0" applyAlignment="0" applyProtection="0"/>
    <xf numFmtId="168" fontId="68" fillId="0" borderId="0" applyFont="0" applyFill="0" applyBorder="0" applyAlignment="0" applyProtection="0"/>
    <xf numFmtId="168" fontId="68" fillId="0" borderId="0" applyFont="0" applyFill="0" applyBorder="0" applyAlignment="0" applyProtection="0"/>
    <xf numFmtId="0" fontId="26" fillId="0" borderId="0"/>
    <xf numFmtId="168" fontId="68" fillId="0" borderId="0" applyFont="0" applyFill="0" applyBorder="0" applyAlignment="0" applyProtection="0"/>
    <xf numFmtId="168" fontId="68" fillId="0" borderId="0" applyFont="0" applyFill="0" applyBorder="0" applyAlignment="0" applyProtection="0"/>
    <xf numFmtId="0" fontId="26" fillId="0" borderId="0"/>
    <xf numFmtId="168" fontId="68" fillId="0" borderId="0" applyFont="0" applyFill="0" applyBorder="0" applyAlignment="0" applyProtection="0"/>
    <xf numFmtId="168" fontId="68" fillId="0" borderId="0" applyFont="0" applyFill="0" applyBorder="0" applyAlignment="0" applyProtection="0"/>
    <xf numFmtId="0" fontId="26" fillId="0" borderId="0"/>
    <xf numFmtId="168" fontId="68" fillId="0" borderId="0" applyFont="0" applyFill="0" applyBorder="0" applyAlignment="0" applyProtection="0"/>
    <xf numFmtId="168" fontId="68" fillId="0" borderId="0" applyFont="0" applyFill="0" applyBorder="0" applyAlignment="0" applyProtection="0"/>
    <xf numFmtId="0" fontId="220" fillId="0" borderId="0" applyNumberFormat="0" applyFill="0" applyBorder="0" applyAlignment="0" applyProtection="0"/>
    <xf numFmtId="168" fontId="68" fillId="0" borderId="0" applyFont="0" applyFill="0" applyBorder="0" applyAlignment="0" applyProtection="0"/>
    <xf numFmtId="168" fontId="68" fillId="0" borderId="0" applyFont="0" applyFill="0" applyBorder="0" applyAlignment="0" applyProtection="0"/>
    <xf numFmtId="168" fontId="68" fillId="0" borderId="0" applyFont="0" applyFill="0" applyBorder="0" applyAlignment="0" applyProtection="0"/>
    <xf numFmtId="168" fontId="68" fillId="0" borderId="0" applyFont="0" applyFill="0" applyBorder="0" applyAlignment="0" applyProtection="0"/>
    <xf numFmtId="168" fontId="68" fillId="0" borderId="0" applyFont="0" applyFill="0" applyBorder="0" applyAlignment="0" applyProtection="0"/>
    <xf numFmtId="168" fontId="68" fillId="0" borderId="0" applyFont="0" applyFill="0" applyBorder="0" applyAlignment="0" applyProtection="0"/>
    <xf numFmtId="168" fontId="68" fillId="0" borderId="0" applyFont="0" applyFill="0" applyBorder="0" applyAlignment="0" applyProtection="0"/>
    <xf numFmtId="168" fontId="68" fillId="0" borderId="0" applyFont="0" applyFill="0" applyBorder="0" applyAlignment="0" applyProtection="0"/>
    <xf numFmtId="168" fontId="68" fillId="0" borderId="0" applyFont="0" applyFill="0" applyBorder="0" applyAlignment="0" applyProtection="0"/>
    <xf numFmtId="168" fontId="68" fillId="0" borderId="0" applyFont="0" applyFill="0" applyBorder="0" applyAlignment="0" applyProtection="0"/>
    <xf numFmtId="43" fontId="21" fillId="0" borderId="0" applyFont="0" applyFill="0" applyBorder="0" applyAlignment="0" applyProtection="0"/>
    <xf numFmtId="168" fontId="68" fillId="0" borderId="0" applyFont="0" applyFill="0" applyBorder="0" applyAlignment="0" applyProtection="0"/>
    <xf numFmtId="0" fontId="26" fillId="0" borderId="0"/>
    <xf numFmtId="43" fontId="21" fillId="0" borderId="0" applyFont="0" applyFill="0" applyBorder="0" applyAlignment="0" applyProtection="0"/>
    <xf numFmtId="168" fontId="68" fillId="0" borderId="0" applyFont="0" applyFill="0" applyBorder="0" applyAlignment="0" applyProtection="0"/>
    <xf numFmtId="0" fontId="26" fillId="0" borderId="0"/>
    <xf numFmtId="192" fontId="26" fillId="0" borderId="0" applyFont="0" applyFill="0" applyBorder="0" applyAlignment="0" applyProtection="0"/>
    <xf numFmtId="168" fontId="68" fillId="0" borderId="0" applyFont="0" applyFill="0" applyBorder="0" applyAlignment="0" applyProtection="0"/>
    <xf numFmtId="168" fontId="68" fillId="0" borderId="0" applyFont="0" applyFill="0" applyBorder="0" applyAlignment="0" applyProtection="0"/>
    <xf numFmtId="168" fontId="68" fillId="0" borderId="0" applyFont="0" applyFill="0" applyBorder="0" applyAlignment="0" applyProtection="0"/>
    <xf numFmtId="168" fontId="68" fillId="0" borderId="0" applyFont="0" applyFill="0" applyBorder="0" applyAlignment="0" applyProtection="0"/>
    <xf numFmtId="168" fontId="68" fillId="0" borderId="0" applyFont="0" applyFill="0" applyBorder="0" applyAlignment="0" applyProtection="0"/>
    <xf numFmtId="168" fontId="68" fillId="0" borderId="0" applyFont="0" applyFill="0" applyBorder="0" applyAlignment="0" applyProtection="0"/>
    <xf numFmtId="168" fontId="21" fillId="0" borderId="0" applyFont="0" applyFill="0" applyBorder="0" applyAlignment="0" applyProtection="0"/>
    <xf numFmtId="168" fontId="68" fillId="0" borderId="0" applyFont="0" applyFill="0" applyBorder="0" applyAlignment="0" applyProtection="0"/>
    <xf numFmtId="168" fontId="21" fillId="0" borderId="0" applyFont="0" applyFill="0" applyBorder="0" applyAlignment="0" applyProtection="0"/>
    <xf numFmtId="168" fontId="68" fillId="0" borderId="0" applyFont="0" applyFill="0" applyBorder="0" applyAlignment="0" applyProtection="0"/>
    <xf numFmtId="168" fontId="21" fillId="0" borderId="0" applyFont="0" applyFill="0" applyBorder="0" applyAlignment="0" applyProtection="0"/>
    <xf numFmtId="168" fontId="68" fillId="0" borderId="0" applyFont="0" applyFill="0" applyBorder="0" applyAlignment="0" applyProtection="0"/>
    <xf numFmtId="168" fontId="68" fillId="0" borderId="0" applyFont="0" applyFill="0" applyBorder="0" applyAlignment="0" applyProtection="0"/>
    <xf numFmtId="168" fontId="21" fillId="0" borderId="0" applyFont="0" applyFill="0" applyBorder="0" applyAlignment="0" applyProtection="0"/>
    <xf numFmtId="168" fontId="81" fillId="0" borderId="0" applyFont="0" applyFill="0" applyBorder="0" applyAlignment="0" applyProtection="0"/>
    <xf numFmtId="0" fontId="26" fillId="0" borderId="0"/>
    <xf numFmtId="0" fontId="23" fillId="0" borderId="0" applyNumberFormat="0" applyFill="0" applyBorder="0" applyAlignment="0" applyProtection="0"/>
    <xf numFmtId="168" fontId="68" fillId="0" borderId="0" applyFont="0" applyFill="0" applyBorder="0" applyAlignment="0" applyProtection="0"/>
    <xf numFmtId="168" fontId="68" fillId="0" borderId="0" applyFont="0" applyFill="0" applyBorder="0" applyAlignment="0" applyProtection="0"/>
    <xf numFmtId="168" fontId="68" fillId="0" borderId="0" applyFont="0" applyFill="0" applyBorder="0" applyAlignment="0" applyProtection="0"/>
    <xf numFmtId="0" fontId="26" fillId="0" borderId="0"/>
    <xf numFmtId="168" fontId="68" fillId="0" borderId="0" applyFont="0" applyFill="0" applyBorder="0" applyAlignment="0" applyProtection="0"/>
    <xf numFmtId="168" fontId="68" fillId="0" borderId="0" applyFont="0" applyFill="0" applyBorder="0" applyAlignment="0" applyProtection="0"/>
    <xf numFmtId="168" fontId="68" fillId="0" borderId="0" applyFont="0" applyFill="0" applyBorder="0" applyAlignment="0" applyProtection="0"/>
    <xf numFmtId="0" fontId="26" fillId="0" borderId="0"/>
    <xf numFmtId="168" fontId="68" fillId="0" borderId="0" applyFont="0" applyFill="0" applyBorder="0" applyAlignment="0" applyProtection="0"/>
    <xf numFmtId="0" fontId="26" fillId="0" borderId="0"/>
    <xf numFmtId="168" fontId="68" fillId="0" borderId="0" applyFont="0" applyFill="0" applyBorder="0" applyAlignment="0" applyProtection="0"/>
    <xf numFmtId="0" fontId="23" fillId="0" borderId="0" applyNumberFormat="0" applyFill="0" applyBorder="0" applyAlignment="0" applyProtection="0"/>
    <xf numFmtId="168" fontId="68" fillId="0" borderId="0" applyFont="0" applyFill="0" applyBorder="0" applyAlignment="0" applyProtection="0"/>
    <xf numFmtId="0" fontId="26" fillId="0" borderId="0"/>
    <xf numFmtId="0" fontId="23" fillId="0" borderId="0" applyNumberFormat="0" applyFill="0" applyBorder="0" applyAlignment="0" applyProtection="0"/>
    <xf numFmtId="168" fontId="68" fillId="0" borderId="0" applyFont="0" applyFill="0" applyBorder="0" applyAlignment="0" applyProtection="0"/>
    <xf numFmtId="0" fontId="26" fillId="0" borderId="0"/>
    <xf numFmtId="0" fontId="23" fillId="0" borderId="0" applyNumberFormat="0" applyFill="0" applyBorder="0" applyAlignment="0" applyProtection="0"/>
    <xf numFmtId="168" fontId="68" fillId="0" borderId="0" applyFont="0" applyFill="0" applyBorder="0" applyAlignment="0" applyProtection="0"/>
    <xf numFmtId="0" fontId="26" fillId="0" borderId="0"/>
    <xf numFmtId="0" fontId="31" fillId="0" borderId="0"/>
    <xf numFmtId="0" fontId="23" fillId="0" borderId="0" applyNumberFormat="0" applyFill="0" applyBorder="0" applyAlignment="0" applyProtection="0"/>
    <xf numFmtId="168" fontId="68" fillId="0" borderId="0" applyFont="0" applyFill="0" applyBorder="0" applyAlignment="0" applyProtection="0"/>
    <xf numFmtId="0" fontId="23" fillId="0" borderId="0" applyNumberFormat="0" applyFill="0" applyBorder="0" applyAlignment="0" applyProtection="0"/>
    <xf numFmtId="168" fontId="68" fillId="0" borderId="0" applyFont="0" applyFill="0" applyBorder="0" applyAlignment="0" applyProtection="0"/>
    <xf numFmtId="0" fontId="23" fillId="0" borderId="0" applyNumberFormat="0" applyFill="0" applyBorder="0" applyAlignment="0" applyProtection="0"/>
    <xf numFmtId="168" fontId="68" fillId="0" borderId="0" applyFont="0" applyFill="0" applyBorder="0" applyAlignment="0" applyProtection="0"/>
    <xf numFmtId="0" fontId="23" fillId="0" borderId="0" applyNumberFormat="0" applyFill="0" applyBorder="0" applyAlignment="0" applyProtection="0"/>
    <xf numFmtId="168" fontId="68" fillId="0" borderId="0" applyFont="0" applyFill="0" applyBorder="0" applyAlignment="0" applyProtection="0"/>
    <xf numFmtId="0" fontId="23" fillId="0" borderId="0" applyNumberFormat="0" applyFill="0" applyBorder="0" applyAlignment="0" applyProtection="0"/>
    <xf numFmtId="168" fontId="68" fillId="0" borderId="0" applyFont="0" applyFill="0" applyBorder="0" applyAlignment="0" applyProtection="0"/>
    <xf numFmtId="0" fontId="23" fillId="0" borderId="0" applyNumberFormat="0" applyFill="0" applyBorder="0" applyAlignment="0" applyProtection="0"/>
    <xf numFmtId="168" fontId="68" fillId="0" borderId="0" applyFont="0" applyFill="0" applyBorder="0" applyAlignment="0" applyProtection="0"/>
    <xf numFmtId="0" fontId="23" fillId="0" borderId="0" applyNumberFormat="0" applyFill="0" applyBorder="0" applyAlignment="0" applyProtection="0"/>
    <xf numFmtId="168" fontId="68" fillId="0" borderId="0" applyFont="0" applyFill="0" applyBorder="0" applyAlignment="0" applyProtection="0"/>
    <xf numFmtId="0" fontId="23" fillId="0" borderId="0" applyNumberFormat="0" applyFill="0" applyBorder="0" applyAlignment="0" applyProtection="0"/>
    <xf numFmtId="168" fontId="68" fillId="0" borderId="0" applyFont="0" applyFill="0" applyBorder="0" applyAlignment="0" applyProtection="0"/>
    <xf numFmtId="0" fontId="23" fillId="0" borderId="0" applyNumberFormat="0" applyFill="0" applyBorder="0" applyAlignment="0" applyProtection="0"/>
    <xf numFmtId="168" fontId="68" fillId="0" borderId="0" applyFont="0" applyFill="0" applyBorder="0" applyAlignment="0" applyProtection="0"/>
    <xf numFmtId="0" fontId="23" fillId="0" borderId="0" applyNumberFormat="0" applyFill="0" applyBorder="0" applyAlignment="0" applyProtection="0"/>
    <xf numFmtId="168" fontId="68" fillId="0" borderId="0" applyFont="0" applyFill="0" applyBorder="0" applyAlignment="0" applyProtection="0"/>
    <xf numFmtId="0" fontId="21" fillId="0" borderId="0"/>
    <xf numFmtId="0" fontId="23" fillId="0" borderId="0" applyNumberFormat="0" applyFill="0" applyBorder="0" applyAlignment="0" applyProtection="0"/>
    <xf numFmtId="168" fontId="68" fillId="0" borderId="0" applyFont="0" applyFill="0" applyBorder="0" applyAlignment="0" applyProtection="0"/>
    <xf numFmtId="0" fontId="23" fillId="0" borderId="0" applyNumberFormat="0" applyFill="0" applyBorder="0" applyAlignment="0" applyProtection="0"/>
    <xf numFmtId="168" fontId="68" fillId="0" borderId="0" applyFont="0" applyFill="0" applyBorder="0" applyAlignment="0" applyProtection="0"/>
    <xf numFmtId="168" fontId="68" fillId="0" borderId="0" applyFont="0" applyFill="0" applyBorder="0" applyAlignment="0" applyProtection="0"/>
    <xf numFmtId="168" fontId="68" fillId="0" borderId="0" applyFont="0" applyFill="0" applyBorder="0" applyAlignment="0" applyProtection="0"/>
    <xf numFmtId="168" fontId="68" fillId="0" borderId="0" applyFont="0" applyFill="0" applyBorder="0" applyAlignment="0" applyProtection="0"/>
    <xf numFmtId="168" fontId="68" fillId="0" borderId="0" applyFont="0" applyFill="0" applyBorder="0" applyAlignment="0" applyProtection="0"/>
    <xf numFmtId="168" fontId="68" fillId="0" borderId="0" applyFont="0" applyFill="0" applyBorder="0" applyAlignment="0" applyProtection="0"/>
    <xf numFmtId="168" fontId="68" fillId="0" borderId="0" applyFont="0" applyFill="0" applyBorder="0" applyAlignment="0" applyProtection="0"/>
    <xf numFmtId="168" fontId="68" fillId="0" borderId="0" applyFont="0" applyFill="0" applyBorder="0" applyAlignment="0" applyProtection="0"/>
    <xf numFmtId="168" fontId="68" fillId="0" borderId="0" applyFont="0" applyFill="0" applyBorder="0" applyAlignment="0" applyProtection="0"/>
    <xf numFmtId="168" fontId="68" fillId="0" borderId="0" applyFont="0" applyFill="0" applyBorder="0" applyAlignment="0" applyProtection="0"/>
    <xf numFmtId="168" fontId="68" fillId="0" borderId="0" applyFont="0" applyFill="0" applyBorder="0" applyAlignment="0" applyProtection="0"/>
    <xf numFmtId="168" fontId="68" fillId="0" borderId="0" applyFont="0" applyFill="0" applyBorder="0" applyAlignment="0" applyProtection="0"/>
    <xf numFmtId="168" fontId="68" fillId="0" borderId="0" applyFont="0" applyFill="0" applyBorder="0" applyAlignment="0" applyProtection="0"/>
    <xf numFmtId="0" fontId="26" fillId="0" borderId="0"/>
    <xf numFmtId="168" fontId="68" fillId="0" borderId="0" applyFont="0" applyFill="0" applyBorder="0" applyAlignment="0" applyProtection="0"/>
    <xf numFmtId="0" fontId="26" fillId="0" borderId="0"/>
    <xf numFmtId="168" fontId="68" fillId="0" borderId="0" applyFont="0" applyFill="0" applyBorder="0" applyAlignment="0" applyProtection="0"/>
    <xf numFmtId="168" fontId="68" fillId="0" borderId="0" applyFont="0" applyFill="0" applyBorder="0" applyAlignment="0" applyProtection="0"/>
    <xf numFmtId="168" fontId="68" fillId="0" borderId="0" applyFont="0" applyFill="0" applyBorder="0" applyAlignment="0" applyProtection="0"/>
    <xf numFmtId="168" fontId="68" fillId="0" borderId="0" applyFont="0" applyFill="0" applyBorder="0" applyAlignment="0" applyProtection="0"/>
    <xf numFmtId="168" fontId="68" fillId="0" borderId="0" applyFont="0" applyFill="0" applyBorder="0" applyAlignment="0" applyProtection="0"/>
    <xf numFmtId="168" fontId="68" fillId="0" borderId="0" applyFont="0" applyFill="0" applyBorder="0" applyAlignment="0" applyProtection="0"/>
    <xf numFmtId="168" fontId="68" fillId="0" borderId="0" applyFont="0" applyFill="0" applyBorder="0" applyAlignment="0" applyProtection="0"/>
    <xf numFmtId="168" fontId="68" fillId="0" borderId="0" applyFont="0" applyFill="0" applyBorder="0" applyAlignment="0" applyProtection="0"/>
    <xf numFmtId="168" fontId="68" fillId="0" borderId="0" applyFont="0" applyFill="0" applyBorder="0" applyAlignment="0" applyProtection="0"/>
    <xf numFmtId="168" fontId="68" fillId="0" borderId="0" applyFont="0" applyFill="0" applyBorder="0" applyAlignment="0" applyProtection="0"/>
    <xf numFmtId="0" fontId="68" fillId="0" borderId="0" applyNumberFormat="0" applyFont="0" applyFill="0" applyBorder="0" applyAlignment="0" applyProtection="0"/>
    <xf numFmtId="0" fontId="23" fillId="0" borderId="0" applyNumberFormat="0" applyFill="0" applyBorder="0" applyAlignment="0" applyProtection="0"/>
    <xf numFmtId="168" fontId="68" fillId="0" borderId="0" applyFont="0" applyFill="0" applyBorder="0" applyAlignment="0" applyProtection="0"/>
    <xf numFmtId="168" fontId="68" fillId="0" borderId="0" applyFont="0" applyFill="0" applyBorder="0" applyAlignment="0" applyProtection="0"/>
    <xf numFmtId="168" fontId="68" fillId="0" borderId="0" applyFont="0" applyFill="0" applyBorder="0" applyAlignment="0" applyProtection="0"/>
    <xf numFmtId="168" fontId="68" fillId="0" borderId="0" applyFont="0" applyFill="0" applyBorder="0" applyAlignment="0" applyProtection="0"/>
    <xf numFmtId="168" fontId="68" fillId="0" borderId="0" applyFont="0" applyFill="0" applyBorder="0" applyAlignment="0" applyProtection="0"/>
    <xf numFmtId="0" fontId="26" fillId="0" borderId="0"/>
    <xf numFmtId="168" fontId="68" fillId="0" borderId="0" applyFont="0" applyFill="0" applyBorder="0" applyAlignment="0" applyProtection="0"/>
    <xf numFmtId="168" fontId="68" fillId="0" borderId="0" applyFont="0" applyFill="0" applyBorder="0" applyAlignment="0" applyProtection="0"/>
    <xf numFmtId="168" fontId="68" fillId="0" borderId="0" applyFont="0" applyFill="0" applyBorder="0" applyAlignment="0" applyProtection="0"/>
    <xf numFmtId="0" fontId="23" fillId="0" borderId="0" applyNumberFormat="0" applyFill="0" applyBorder="0" applyAlignment="0" applyProtection="0"/>
    <xf numFmtId="0" fontId="31" fillId="0" borderId="0"/>
    <xf numFmtId="0" fontId="31" fillId="0" borderId="0"/>
    <xf numFmtId="168" fontId="68" fillId="0" borderId="0" applyFont="0" applyFill="0" applyBorder="0" applyAlignment="0" applyProtection="0"/>
    <xf numFmtId="0" fontId="23" fillId="0" borderId="0" applyNumberFormat="0" applyFill="0" applyBorder="0" applyAlignment="0" applyProtection="0"/>
    <xf numFmtId="0" fontId="31" fillId="0" borderId="0"/>
    <xf numFmtId="0" fontId="31" fillId="0" borderId="0"/>
    <xf numFmtId="168" fontId="68" fillId="0" borderId="0" applyFont="0" applyFill="0" applyBorder="0" applyAlignment="0" applyProtection="0"/>
    <xf numFmtId="168" fontId="68" fillId="0" borderId="0" applyFont="0" applyFill="0" applyBorder="0" applyAlignment="0" applyProtection="0"/>
    <xf numFmtId="0" fontId="26" fillId="0" borderId="0"/>
    <xf numFmtId="168" fontId="68" fillId="0" borderId="0" applyFont="0" applyFill="0" applyBorder="0" applyAlignment="0" applyProtection="0"/>
    <xf numFmtId="0" fontId="26" fillId="0" borderId="0"/>
    <xf numFmtId="0" fontId="21" fillId="0" borderId="0"/>
    <xf numFmtId="168" fontId="68" fillId="0" borderId="0" applyFont="0" applyFill="0" applyBorder="0" applyAlignment="0" applyProtection="0"/>
    <xf numFmtId="168" fontId="68" fillId="0" borderId="0" applyFont="0" applyFill="0" applyBorder="0" applyAlignment="0" applyProtection="0"/>
    <xf numFmtId="0" fontId="31" fillId="0" borderId="0"/>
    <xf numFmtId="168" fontId="68" fillId="0" borderId="0" applyFont="0" applyFill="0" applyBorder="0" applyAlignment="0" applyProtection="0"/>
    <xf numFmtId="168" fontId="68" fillId="0" borderId="0" applyFont="0" applyFill="0" applyBorder="0" applyAlignment="0" applyProtection="0"/>
    <xf numFmtId="168" fontId="68" fillId="0" borderId="0" applyFont="0" applyFill="0" applyBorder="0" applyAlignment="0" applyProtection="0"/>
    <xf numFmtId="168" fontId="68" fillId="0" borderId="0" applyFont="0" applyFill="0" applyBorder="0" applyAlignment="0" applyProtection="0"/>
    <xf numFmtId="168" fontId="68" fillId="0" borderId="0" applyFont="0" applyFill="0" applyBorder="0" applyAlignment="0" applyProtection="0"/>
    <xf numFmtId="168" fontId="68" fillId="0" borderId="0" applyFont="0" applyFill="0" applyBorder="0" applyAlignment="0" applyProtection="0"/>
    <xf numFmtId="168" fontId="68" fillId="0" borderId="0" applyFont="0" applyFill="0" applyBorder="0" applyAlignment="0" applyProtection="0"/>
    <xf numFmtId="168" fontId="68" fillId="0" borderId="0" applyFont="0" applyFill="0" applyBorder="0" applyAlignment="0" applyProtection="0"/>
    <xf numFmtId="168" fontId="68" fillId="0" borderId="0" applyFont="0" applyFill="0" applyBorder="0" applyAlignment="0" applyProtection="0"/>
    <xf numFmtId="168" fontId="68" fillId="0" borderId="0" applyFont="0" applyFill="0" applyBorder="0" applyAlignment="0" applyProtection="0"/>
    <xf numFmtId="168" fontId="68" fillId="0" borderId="0" applyFont="0" applyFill="0" applyBorder="0" applyAlignment="0" applyProtection="0"/>
    <xf numFmtId="0" fontId="68" fillId="0" borderId="0" applyNumberFormat="0" applyFont="0" applyFill="0" applyBorder="0" applyAlignment="0" applyProtection="0"/>
    <xf numFmtId="0" fontId="23" fillId="0" borderId="0" applyNumberFormat="0" applyFill="0" applyBorder="0" applyAlignment="0" applyProtection="0"/>
    <xf numFmtId="168" fontId="68" fillId="0" borderId="0" applyFont="0" applyFill="0" applyBorder="0" applyAlignment="0" applyProtection="0"/>
    <xf numFmtId="168" fontId="68" fillId="0" borderId="0" applyFont="0" applyFill="0" applyBorder="0" applyAlignment="0" applyProtection="0"/>
    <xf numFmtId="0" fontId="31" fillId="0" borderId="0"/>
    <xf numFmtId="0" fontId="31" fillId="0" borderId="0"/>
    <xf numFmtId="0" fontId="31" fillId="0" borderId="0"/>
    <xf numFmtId="0" fontId="31" fillId="0" borderId="0"/>
    <xf numFmtId="168" fontId="68" fillId="0" borderId="0" applyFont="0" applyFill="0" applyBorder="0" applyAlignment="0" applyProtection="0"/>
    <xf numFmtId="168" fontId="68" fillId="0" borderId="0" applyFont="0" applyFill="0" applyBorder="0" applyAlignment="0" applyProtection="0"/>
    <xf numFmtId="168" fontId="68" fillId="0" borderId="0" applyFont="0" applyFill="0" applyBorder="0" applyAlignment="0" applyProtection="0"/>
    <xf numFmtId="168" fontId="68" fillId="0" borderId="0" applyFont="0" applyFill="0" applyBorder="0" applyAlignment="0" applyProtection="0"/>
    <xf numFmtId="168" fontId="68" fillId="0" borderId="0" applyFont="0" applyFill="0" applyBorder="0" applyAlignment="0" applyProtection="0"/>
    <xf numFmtId="168" fontId="68" fillId="0" borderId="0" applyFont="0" applyFill="0" applyBorder="0" applyAlignment="0" applyProtection="0"/>
    <xf numFmtId="168" fontId="68" fillId="0" borderId="0" applyFont="0" applyFill="0" applyBorder="0" applyAlignment="0" applyProtection="0"/>
    <xf numFmtId="168" fontId="68" fillId="0" borderId="0" applyFont="0" applyFill="0" applyBorder="0" applyAlignment="0" applyProtection="0"/>
    <xf numFmtId="168" fontId="68" fillId="0" borderId="0" applyFont="0" applyFill="0" applyBorder="0" applyAlignment="0" applyProtection="0"/>
    <xf numFmtId="168" fontId="68" fillId="0" borderId="0" applyFont="0" applyFill="0" applyBorder="0" applyAlignment="0" applyProtection="0"/>
    <xf numFmtId="168" fontId="68" fillId="0" borderId="0" applyFont="0" applyFill="0" applyBorder="0" applyAlignment="0" applyProtection="0"/>
    <xf numFmtId="168" fontId="68" fillId="0" borderId="0" applyFont="0" applyFill="0" applyBorder="0" applyAlignment="0" applyProtection="0"/>
    <xf numFmtId="168" fontId="68" fillId="0" borderId="0" applyFont="0" applyFill="0" applyBorder="0" applyAlignment="0" applyProtection="0"/>
    <xf numFmtId="168" fontId="68" fillId="0" borderId="0" applyFont="0" applyFill="0" applyBorder="0" applyAlignment="0" applyProtection="0"/>
    <xf numFmtId="168" fontId="68" fillId="0" borderId="0" applyFont="0" applyFill="0" applyBorder="0" applyAlignment="0" applyProtection="0"/>
    <xf numFmtId="168" fontId="68" fillId="0" borderId="0" applyFont="0" applyFill="0" applyBorder="0" applyAlignment="0" applyProtection="0"/>
    <xf numFmtId="168" fontId="68" fillId="0" borderId="0" applyFont="0" applyFill="0" applyBorder="0" applyAlignment="0" applyProtection="0"/>
    <xf numFmtId="168" fontId="68" fillId="0" borderId="0" applyFont="0" applyFill="0" applyBorder="0" applyAlignment="0" applyProtection="0"/>
    <xf numFmtId="168" fontId="68" fillId="0" borderId="0" applyFont="0" applyFill="0" applyBorder="0" applyAlignment="0" applyProtection="0"/>
    <xf numFmtId="168" fontId="68" fillId="0" borderId="0" applyFont="0" applyFill="0" applyBorder="0" applyAlignment="0" applyProtection="0"/>
    <xf numFmtId="168" fontId="81" fillId="0" borderId="0" applyFont="0" applyFill="0" applyBorder="0" applyAlignment="0" applyProtection="0"/>
    <xf numFmtId="168" fontId="68" fillId="0" borderId="0" applyFont="0" applyFill="0" applyBorder="0" applyAlignment="0" applyProtection="0"/>
    <xf numFmtId="0" fontId="26" fillId="0" borderId="0"/>
    <xf numFmtId="168" fontId="68" fillId="0" borderId="0" applyFont="0" applyFill="0" applyBorder="0" applyAlignment="0" applyProtection="0"/>
    <xf numFmtId="0" fontId="21" fillId="0" borderId="0"/>
    <xf numFmtId="0" fontId="21" fillId="0" borderId="0"/>
    <xf numFmtId="168" fontId="68" fillId="0" borderId="0" applyFont="0" applyFill="0" applyBorder="0" applyAlignment="0" applyProtection="0"/>
    <xf numFmtId="0" fontId="23" fillId="0" borderId="0" applyNumberFormat="0" applyFill="0" applyBorder="0" applyAlignment="0" applyProtection="0"/>
    <xf numFmtId="0" fontId="21" fillId="0" borderId="0"/>
    <xf numFmtId="0" fontId="26" fillId="0" borderId="0"/>
    <xf numFmtId="0" fontId="23" fillId="0" borderId="0" applyNumberFormat="0" applyFill="0" applyBorder="0" applyAlignment="0" applyProtection="0"/>
    <xf numFmtId="0" fontId="21" fillId="0" borderId="0"/>
    <xf numFmtId="0" fontId="26" fillId="0" borderId="0"/>
    <xf numFmtId="168" fontId="68" fillId="0" borderId="0" applyFont="0" applyFill="0" applyBorder="0" applyAlignment="0" applyProtection="0"/>
    <xf numFmtId="168" fontId="68" fillId="0" borderId="0" applyFont="0" applyFill="0" applyBorder="0" applyAlignment="0" applyProtection="0"/>
    <xf numFmtId="42" fontId="26" fillId="0" borderId="0" applyFont="0" applyFill="0" applyBorder="0" applyAlignment="0" applyProtection="0"/>
    <xf numFmtId="168" fontId="68" fillId="0" borderId="0" applyFont="0" applyFill="0" applyBorder="0" applyAlignment="0" applyProtection="0"/>
    <xf numFmtId="168" fontId="68" fillId="0" borderId="0" applyFont="0" applyFill="0" applyBorder="0" applyAlignment="0" applyProtection="0"/>
    <xf numFmtId="42" fontId="26" fillId="0" borderId="0" applyFont="0" applyFill="0" applyBorder="0" applyAlignment="0" applyProtection="0"/>
    <xf numFmtId="168" fontId="68" fillId="0" borderId="0" applyFont="0" applyFill="0" applyBorder="0" applyAlignment="0" applyProtection="0"/>
    <xf numFmtId="168" fontId="68" fillId="0" borderId="0" applyFont="0" applyFill="0" applyBorder="0" applyAlignment="0" applyProtection="0"/>
    <xf numFmtId="43" fontId="26" fillId="0" borderId="0" applyFont="0" applyFill="0" applyBorder="0" applyAlignment="0" applyProtection="0"/>
    <xf numFmtId="44" fontId="21" fillId="0" borderId="0" applyFont="0" applyFill="0" applyBorder="0" applyAlignment="0" applyProtection="0"/>
    <xf numFmtId="168" fontId="68"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253" fontId="26" fillId="0" borderId="0" applyFill="0" applyBorder="0" applyAlignment="0" applyProtection="0"/>
    <xf numFmtId="0" fontId="31" fillId="0" borderId="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168" fontId="68" fillId="0" borderId="0" applyFont="0" applyFill="0" applyBorder="0" applyAlignment="0" applyProtection="0"/>
    <xf numFmtId="168" fontId="21" fillId="0" borderId="0" applyFont="0" applyFill="0" applyBorder="0" applyAlignment="0" applyProtection="0"/>
    <xf numFmtId="168" fontId="68" fillId="0" borderId="0" applyFont="0" applyFill="0" applyBorder="0" applyAlignment="0" applyProtection="0"/>
    <xf numFmtId="168" fontId="68" fillId="0" borderId="0" applyFont="0" applyFill="0" applyBorder="0" applyAlignment="0" applyProtection="0"/>
    <xf numFmtId="0" fontId="26" fillId="0" borderId="0"/>
    <xf numFmtId="168" fontId="68" fillId="0" borderId="0" applyFont="0" applyFill="0" applyBorder="0" applyAlignment="0" applyProtection="0"/>
    <xf numFmtId="168" fontId="68" fillId="0" borderId="0" applyFont="0" applyFill="0" applyBorder="0" applyAlignment="0" applyProtection="0"/>
    <xf numFmtId="168" fontId="68" fillId="0" borderId="0" applyFont="0" applyFill="0" applyBorder="0" applyAlignment="0" applyProtection="0"/>
    <xf numFmtId="168" fontId="68" fillId="0" borderId="0" applyFont="0" applyFill="0" applyBorder="0" applyAlignment="0" applyProtection="0"/>
    <xf numFmtId="168" fontId="68" fillId="0" borderId="0" applyFont="0" applyFill="0" applyBorder="0" applyAlignment="0" applyProtection="0"/>
    <xf numFmtId="43" fontId="26" fillId="0" borderId="0" applyFont="0" applyFill="0" applyBorder="0" applyAlignment="0" applyProtection="0"/>
    <xf numFmtId="168" fontId="68" fillId="0" borderId="0" applyFont="0" applyFill="0" applyBorder="0" applyAlignment="0" applyProtection="0"/>
    <xf numFmtId="168" fontId="81" fillId="0" borderId="0" applyFont="0" applyFill="0" applyBorder="0" applyAlignment="0" applyProtection="0"/>
    <xf numFmtId="168" fontId="68" fillId="0" borderId="0" applyFont="0" applyFill="0" applyBorder="0" applyAlignment="0" applyProtection="0"/>
    <xf numFmtId="168" fontId="68" fillId="0" borderId="0" applyFont="0" applyFill="0" applyBorder="0" applyAlignment="0" applyProtection="0"/>
    <xf numFmtId="168" fontId="68" fillId="0" borderId="0" applyFont="0" applyFill="0" applyBorder="0" applyAlignment="0" applyProtection="0"/>
    <xf numFmtId="43" fontId="26" fillId="0" borderId="0" applyFont="0" applyFill="0" applyBorder="0" applyAlignment="0" applyProtection="0"/>
    <xf numFmtId="168" fontId="68" fillId="0" borderId="0" applyFont="0" applyFill="0" applyBorder="0" applyAlignment="0" applyProtection="0"/>
    <xf numFmtId="43" fontId="26" fillId="0" borderId="0" applyFont="0" applyFill="0" applyBorder="0" applyAlignment="0" applyProtection="0"/>
    <xf numFmtId="168" fontId="68" fillId="0" borderId="0" applyFont="0" applyFill="0" applyBorder="0" applyAlignment="0" applyProtection="0"/>
    <xf numFmtId="168" fontId="68" fillId="0" borderId="0" applyFont="0" applyFill="0" applyBorder="0" applyAlignment="0" applyProtection="0"/>
    <xf numFmtId="43" fontId="26" fillId="0" borderId="0" applyFont="0" applyFill="0" applyBorder="0" applyAlignment="0" applyProtection="0"/>
    <xf numFmtId="0" fontId="26" fillId="0" borderId="0"/>
    <xf numFmtId="168" fontId="68" fillId="0" borderId="0" applyFont="0" applyFill="0" applyBorder="0" applyAlignment="0" applyProtection="0"/>
    <xf numFmtId="168" fontId="68" fillId="0" borderId="0" applyFont="0" applyFill="0" applyBorder="0" applyAlignment="0" applyProtection="0"/>
    <xf numFmtId="0" fontId="26" fillId="0" borderId="0"/>
    <xf numFmtId="168" fontId="68" fillId="0" borderId="0" applyFont="0" applyFill="0" applyBorder="0" applyAlignment="0" applyProtection="0"/>
    <xf numFmtId="168" fontId="68" fillId="0" borderId="0" applyFont="0" applyFill="0" applyBorder="0" applyAlignment="0" applyProtection="0"/>
    <xf numFmtId="168" fontId="68" fillId="0" borderId="0" applyFont="0" applyFill="0" applyBorder="0" applyAlignment="0" applyProtection="0"/>
    <xf numFmtId="0" fontId="26" fillId="0" borderId="0"/>
    <xf numFmtId="168" fontId="68" fillId="0" borderId="0" applyFont="0" applyFill="0" applyBorder="0" applyAlignment="0" applyProtection="0"/>
    <xf numFmtId="168" fontId="68" fillId="0" borderId="0" applyFont="0" applyFill="0" applyBorder="0" applyAlignment="0" applyProtection="0"/>
    <xf numFmtId="168" fontId="68" fillId="0" borderId="0" applyFont="0" applyFill="0" applyBorder="0" applyAlignment="0" applyProtection="0"/>
    <xf numFmtId="168" fontId="68" fillId="0" borderId="0" applyFont="0" applyFill="0" applyBorder="0" applyAlignment="0" applyProtection="0"/>
    <xf numFmtId="168" fontId="68" fillId="0" borderId="0" applyFont="0" applyFill="0" applyBorder="0" applyAlignment="0" applyProtection="0"/>
    <xf numFmtId="168" fontId="68" fillId="0" borderId="0" applyFont="0" applyFill="0" applyBorder="0" applyAlignment="0" applyProtection="0"/>
    <xf numFmtId="168" fontId="68" fillId="0" borderId="0" applyFont="0" applyFill="0" applyBorder="0" applyAlignment="0" applyProtection="0"/>
    <xf numFmtId="168" fontId="68" fillId="0" borderId="0" applyFont="0" applyFill="0" applyBorder="0" applyAlignment="0" applyProtection="0"/>
    <xf numFmtId="0" fontId="31" fillId="0" borderId="0"/>
    <xf numFmtId="0" fontId="31" fillId="0" borderId="0"/>
    <xf numFmtId="0" fontId="31" fillId="0" borderId="0"/>
    <xf numFmtId="168" fontId="68" fillId="0" borderId="0" applyFont="0" applyFill="0" applyBorder="0" applyAlignment="0" applyProtection="0"/>
    <xf numFmtId="168" fontId="68" fillId="0" borderId="0" applyFont="0" applyFill="0" applyBorder="0" applyAlignment="0" applyProtection="0"/>
    <xf numFmtId="168" fontId="68" fillId="0" borderId="0" applyFont="0" applyFill="0" applyBorder="0" applyAlignment="0" applyProtection="0"/>
    <xf numFmtId="168" fontId="68" fillId="0" borderId="0" applyFont="0" applyFill="0" applyBorder="0" applyAlignment="0" applyProtection="0"/>
    <xf numFmtId="168" fontId="68" fillId="0" borderId="0" applyFont="0" applyFill="0" applyBorder="0" applyAlignment="0" applyProtection="0"/>
    <xf numFmtId="168" fontId="68" fillId="0" borderId="0" applyFont="0" applyFill="0" applyBorder="0" applyAlignment="0" applyProtection="0"/>
    <xf numFmtId="168" fontId="68" fillId="0" borderId="0" applyFont="0" applyFill="0" applyBorder="0" applyAlignment="0" applyProtection="0"/>
    <xf numFmtId="168" fontId="68" fillId="0" borderId="0" applyFont="0" applyFill="0" applyBorder="0" applyAlignment="0" applyProtection="0"/>
    <xf numFmtId="168" fontId="68" fillId="0" borderId="0" applyFont="0" applyFill="0" applyBorder="0" applyAlignment="0" applyProtection="0"/>
    <xf numFmtId="168" fontId="68" fillId="0" borderId="0" applyFont="0" applyFill="0" applyBorder="0" applyAlignment="0" applyProtection="0"/>
    <xf numFmtId="0" fontId="26" fillId="0" borderId="0"/>
    <xf numFmtId="168" fontId="68" fillId="0" borderId="0" applyFont="0" applyFill="0" applyBorder="0" applyAlignment="0" applyProtection="0"/>
    <xf numFmtId="168" fontId="68" fillId="0" borderId="0" applyFont="0" applyFill="0" applyBorder="0" applyAlignment="0" applyProtection="0"/>
    <xf numFmtId="168" fontId="68" fillId="0" borderId="0" applyFont="0" applyFill="0" applyBorder="0" applyAlignment="0" applyProtection="0"/>
    <xf numFmtId="0" fontId="26" fillId="0" borderId="0"/>
    <xf numFmtId="168" fontId="68" fillId="0" borderId="0" applyFont="0" applyFill="0" applyBorder="0" applyAlignment="0" applyProtection="0"/>
    <xf numFmtId="168" fontId="68" fillId="0" borderId="0" applyFont="0" applyFill="0" applyBorder="0" applyAlignment="0" applyProtection="0"/>
    <xf numFmtId="168" fontId="68" fillId="0" borderId="0" applyFont="0" applyFill="0" applyBorder="0" applyAlignment="0" applyProtection="0"/>
    <xf numFmtId="168" fontId="68" fillId="0" borderId="0" applyFont="0" applyFill="0" applyBorder="0" applyAlignment="0" applyProtection="0"/>
    <xf numFmtId="168" fontId="68" fillId="0" borderId="0" applyFont="0" applyFill="0" applyBorder="0" applyAlignment="0" applyProtection="0"/>
    <xf numFmtId="168" fontId="68" fillId="0" borderId="0" applyFont="0" applyFill="0" applyBorder="0" applyAlignment="0" applyProtection="0"/>
    <xf numFmtId="168" fontId="68" fillId="0" borderId="0" applyFont="0" applyFill="0" applyBorder="0" applyAlignment="0" applyProtection="0"/>
    <xf numFmtId="168" fontId="68" fillId="0" borderId="0" applyFont="0" applyFill="0" applyBorder="0" applyAlignment="0" applyProtection="0"/>
    <xf numFmtId="0" fontId="31" fillId="0" borderId="0"/>
    <xf numFmtId="168" fontId="68" fillId="0" borderId="0" applyFont="0" applyFill="0" applyBorder="0" applyAlignment="0" applyProtection="0"/>
    <xf numFmtId="168" fontId="21" fillId="0" borderId="0" applyFont="0" applyFill="0" applyBorder="0" applyAlignment="0" applyProtection="0"/>
    <xf numFmtId="168" fontId="68" fillId="0" borderId="0" applyFont="0" applyFill="0" applyBorder="0" applyAlignment="0" applyProtection="0"/>
    <xf numFmtId="168" fontId="68" fillId="0" borderId="0" applyFont="0" applyFill="0" applyBorder="0" applyAlignment="0" applyProtection="0"/>
    <xf numFmtId="168" fontId="68" fillId="0" borderId="0" applyFont="0" applyFill="0" applyBorder="0" applyAlignment="0" applyProtection="0"/>
    <xf numFmtId="168" fontId="68" fillId="0" borderId="0" applyFont="0" applyFill="0" applyBorder="0" applyAlignment="0" applyProtection="0"/>
    <xf numFmtId="168" fontId="68" fillId="0" borderId="0" applyFont="0" applyFill="0" applyBorder="0" applyAlignment="0" applyProtection="0"/>
    <xf numFmtId="168" fontId="68" fillId="0" borderId="0" applyFont="0" applyFill="0" applyBorder="0" applyAlignment="0" applyProtection="0"/>
    <xf numFmtId="168" fontId="68" fillId="0" borderId="0" applyFont="0" applyFill="0" applyBorder="0" applyAlignment="0" applyProtection="0"/>
    <xf numFmtId="168" fontId="68" fillId="0" borderId="0" applyFont="0" applyFill="0" applyBorder="0" applyAlignment="0" applyProtection="0"/>
    <xf numFmtId="168" fontId="68" fillId="0" borderId="0" applyFont="0" applyFill="0" applyBorder="0" applyAlignment="0" applyProtection="0"/>
    <xf numFmtId="168" fontId="68" fillId="0" borderId="0" applyFont="0" applyFill="0" applyBorder="0" applyAlignment="0" applyProtection="0"/>
    <xf numFmtId="168" fontId="68" fillId="0" borderId="0" applyFont="0" applyFill="0" applyBorder="0" applyAlignment="0" applyProtection="0"/>
    <xf numFmtId="0" fontId="26" fillId="0" borderId="0"/>
    <xf numFmtId="0" fontId="31" fillId="0" borderId="0"/>
    <xf numFmtId="0" fontId="31" fillId="0" borderId="0"/>
    <xf numFmtId="0" fontId="31" fillId="0" borderId="0"/>
    <xf numFmtId="168" fontId="68" fillId="0" borderId="0" applyFont="0" applyFill="0" applyBorder="0" applyAlignment="0" applyProtection="0"/>
    <xf numFmtId="168" fontId="68" fillId="0" borderId="0" applyFont="0" applyFill="0" applyBorder="0" applyAlignment="0" applyProtection="0"/>
    <xf numFmtId="168" fontId="68" fillId="0" borderId="0" applyFont="0" applyFill="0" applyBorder="0" applyAlignment="0" applyProtection="0"/>
    <xf numFmtId="0" fontId="26" fillId="0" borderId="0"/>
    <xf numFmtId="168" fontId="68" fillId="0" borderId="0" applyFont="0" applyFill="0" applyBorder="0" applyAlignment="0" applyProtection="0"/>
    <xf numFmtId="168" fontId="68" fillId="0" borderId="0" applyFont="0" applyFill="0" applyBorder="0" applyAlignment="0" applyProtection="0"/>
    <xf numFmtId="0" fontId="26" fillId="0" borderId="0"/>
    <xf numFmtId="168" fontId="68" fillId="0" borderId="0" applyFont="0" applyFill="0" applyBorder="0" applyAlignment="0" applyProtection="0"/>
    <xf numFmtId="168" fontId="68" fillId="0" borderId="0" applyFont="0" applyFill="0" applyBorder="0" applyAlignment="0" applyProtection="0"/>
    <xf numFmtId="168" fontId="68" fillId="0" borderId="0" applyFont="0" applyFill="0" applyBorder="0" applyAlignment="0" applyProtection="0"/>
    <xf numFmtId="168" fontId="68" fillId="0" borderId="0" applyFont="0" applyFill="0" applyBorder="0" applyAlignment="0" applyProtection="0"/>
    <xf numFmtId="0" fontId="130" fillId="0" borderId="0" applyFill="0" applyBorder="0" applyAlignment="0" applyProtection="0"/>
    <xf numFmtId="168" fontId="68" fillId="0" borderId="0" applyFont="0" applyFill="0" applyBorder="0" applyAlignment="0" applyProtection="0"/>
    <xf numFmtId="168" fontId="68" fillId="0" borderId="0" applyFont="0" applyFill="0" applyBorder="0" applyAlignment="0" applyProtection="0"/>
    <xf numFmtId="0" fontId="31" fillId="0" borderId="0"/>
    <xf numFmtId="168" fontId="68" fillId="0" borderId="0" applyFont="0" applyFill="0" applyBorder="0" applyAlignment="0" applyProtection="0"/>
    <xf numFmtId="168" fontId="68" fillId="0" borderId="0" applyFont="0" applyFill="0" applyBorder="0" applyAlignment="0" applyProtection="0"/>
    <xf numFmtId="168" fontId="68" fillId="0" borderId="0" applyFont="0" applyFill="0" applyBorder="0" applyAlignment="0" applyProtection="0"/>
    <xf numFmtId="168" fontId="68" fillId="0" borderId="0" applyFont="0" applyFill="0" applyBorder="0" applyAlignment="0" applyProtection="0"/>
    <xf numFmtId="168" fontId="68" fillId="0" borderId="0" applyFont="0" applyFill="0" applyBorder="0" applyAlignment="0" applyProtection="0"/>
    <xf numFmtId="168" fontId="68" fillId="0" borderId="0" applyFont="0" applyFill="0" applyBorder="0" applyAlignment="0" applyProtection="0"/>
    <xf numFmtId="168" fontId="68" fillId="0" borderId="0" applyFont="0" applyFill="0" applyBorder="0" applyAlignment="0" applyProtection="0"/>
    <xf numFmtId="168" fontId="68" fillId="0" borderId="0" applyFont="0" applyFill="0" applyBorder="0" applyAlignment="0" applyProtection="0"/>
    <xf numFmtId="168" fontId="68" fillId="0" borderId="0" applyFont="0" applyFill="0" applyBorder="0" applyAlignment="0" applyProtection="0"/>
    <xf numFmtId="168" fontId="68" fillId="0" borderId="0" applyFont="0" applyFill="0" applyBorder="0" applyAlignment="0" applyProtection="0"/>
    <xf numFmtId="0" fontId="31" fillId="0" borderId="0"/>
    <xf numFmtId="168" fontId="68" fillId="0" borderId="0" applyFont="0" applyFill="0" applyBorder="0" applyAlignment="0" applyProtection="0"/>
    <xf numFmtId="0" fontId="26" fillId="0" borderId="0"/>
    <xf numFmtId="168" fontId="68" fillId="0" borderId="0" applyFont="0" applyFill="0" applyBorder="0" applyAlignment="0" applyProtection="0"/>
    <xf numFmtId="168" fontId="68" fillId="0" borderId="0" applyFont="0" applyFill="0" applyBorder="0" applyAlignment="0" applyProtection="0"/>
    <xf numFmtId="168" fontId="68" fillId="0" borderId="0" applyFont="0" applyFill="0" applyBorder="0" applyAlignment="0" applyProtection="0"/>
    <xf numFmtId="168" fontId="68" fillId="0" borderId="0" applyFont="0" applyFill="0" applyBorder="0" applyAlignment="0" applyProtection="0"/>
    <xf numFmtId="168" fontId="68" fillId="0" borderId="0" applyFont="0" applyFill="0" applyBorder="0" applyAlignment="0" applyProtection="0"/>
    <xf numFmtId="168" fontId="68" fillId="0" borderId="0" applyFont="0" applyFill="0" applyBorder="0" applyAlignment="0" applyProtection="0"/>
    <xf numFmtId="168" fontId="68" fillId="0" borderId="0" applyFont="0" applyFill="0" applyBorder="0" applyAlignment="0" applyProtection="0"/>
    <xf numFmtId="168" fontId="68" fillId="0" borderId="0" applyFont="0" applyFill="0" applyBorder="0" applyAlignment="0" applyProtection="0"/>
    <xf numFmtId="168" fontId="68" fillId="0" borderId="0" applyFont="0" applyFill="0" applyBorder="0" applyAlignment="0" applyProtection="0"/>
    <xf numFmtId="168" fontId="68" fillId="0" borderId="0" applyFont="0" applyFill="0" applyBorder="0" applyAlignment="0" applyProtection="0"/>
    <xf numFmtId="168" fontId="68" fillId="0" borderId="0" applyFont="0" applyFill="0" applyBorder="0" applyAlignment="0" applyProtection="0"/>
    <xf numFmtId="168" fontId="68" fillId="0" borderId="0" applyFont="0" applyFill="0" applyBorder="0" applyAlignment="0" applyProtection="0"/>
    <xf numFmtId="0" fontId="31" fillId="0" borderId="0"/>
    <xf numFmtId="168" fontId="68" fillId="0" borderId="0" applyFont="0" applyFill="0" applyBorder="0" applyAlignment="0" applyProtection="0"/>
    <xf numFmtId="168" fontId="68" fillId="0" borderId="0" applyFont="0" applyFill="0" applyBorder="0" applyAlignment="0" applyProtection="0"/>
    <xf numFmtId="0" fontId="26" fillId="0" borderId="0"/>
    <xf numFmtId="0" fontId="23" fillId="0" borderId="0" applyNumberFormat="0" applyFill="0" applyBorder="0" applyAlignment="0" applyProtection="0"/>
    <xf numFmtId="168" fontId="68" fillId="0" borderId="0" applyFont="0" applyFill="0" applyBorder="0" applyAlignment="0" applyProtection="0"/>
    <xf numFmtId="0" fontId="26" fillId="0" borderId="0"/>
    <xf numFmtId="168" fontId="68" fillId="0" borderId="0" applyFont="0" applyFill="0" applyBorder="0" applyAlignment="0" applyProtection="0"/>
    <xf numFmtId="228" fontId="34" fillId="0" borderId="0" applyFont="0" applyFill="0" applyBorder="0" applyAlignment="0" applyProtection="0"/>
    <xf numFmtId="0" fontId="26" fillId="0" borderId="0"/>
    <xf numFmtId="0" fontId="23" fillId="0" borderId="0" applyNumberFormat="0" applyFill="0" applyBorder="0" applyAlignment="0" applyProtection="0"/>
    <xf numFmtId="0" fontId="21" fillId="0" borderId="0"/>
    <xf numFmtId="168" fontId="68" fillId="0" borderId="0" applyFont="0" applyFill="0" applyBorder="0" applyAlignment="0" applyProtection="0"/>
    <xf numFmtId="0" fontId="26" fillId="0" borderId="0"/>
    <xf numFmtId="0" fontId="21" fillId="0" borderId="0"/>
    <xf numFmtId="168" fontId="68" fillId="0" borderId="0" applyFont="0" applyFill="0" applyBorder="0" applyAlignment="0" applyProtection="0"/>
    <xf numFmtId="168" fontId="68" fillId="0" borderId="0" applyFont="0" applyFill="0" applyBorder="0" applyAlignment="0" applyProtection="0"/>
    <xf numFmtId="0" fontId="23" fillId="0" borderId="0" applyNumberFormat="0" applyFill="0" applyBorder="0" applyAlignment="0" applyProtection="0"/>
    <xf numFmtId="0" fontId="21" fillId="0" borderId="0"/>
    <xf numFmtId="168" fontId="68" fillId="0" borderId="0" applyFont="0" applyFill="0" applyBorder="0" applyAlignment="0" applyProtection="0"/>
    <xf numFmtId="0" fontId="31" fillId="0" borderId="0"/>
    <xf numFmtId="0" fontId="31" fillId="0" borderId="0"/>
    <xf numFmtId="0" fontId="26" fillId="0" borderId="0"/>
    <xf numFmtId="0" fontId="21" fillId="0" borderId="0"/>
    <xf numFmtId="168" fontId="68" fillId="0" borderId="0" applyFont="0" applyFill="0" applyBorder="0" applyAlignment="0" applyProtection="0"/>
    <xf numFmtId="0" fontId="68" fillId="0" borderId="0" applyNumberFormat="0" applyFont="0" applyFill="0" applyBorder="0" applyAlignment="0" applyProtection="0"/>
    <xf numFmtId="0" fontId="23" fillId="0" borderId="0" applyNumberFormat="0" applyFill="0" applyBorder="0" applyAlignment="0" applyProtection="0"/>
    <xf numFmtId="0" fontId="21" fillId="0" borderId="0"/>
    <xf numFmtId="168" fontId="68" fillId="0" borderId="0" applyFont="0" applyFill="0" applyBorder="0" applyAlignment="0" applyProtection="0"/>
    <xf numFmtId="0" fontId="23" fillId="0" borderId="0" applyNumberFormat="0" applyFill="0" applyBorder="0" applyAlignment="0" applyProtection="0"/>
    <xf numFmtId="0" fontId="26" fillId="0" borderId="0"/>
    <xf numFmtId="0" fontId="21" fillId="0" borderId="0"/>
    <xf numFmtId="168" fontId="68" fillId="0" borderId="0" applyFont="0" applyFill="0" applyBorder="0" applyAlignment="0" applyProtection="0"/>
    <xf numFmtId="0" fontId="68" fillId="0" borderId="0" applyNumberFormat="0" applyFont="0" applyFill="0" applyBorder="0" applyAlignment="0" applyProtection="0"/>
    <xf numFmtId="0" fontId="23" fillId="0" borderId="0" applyNumberFormat="0" applyFill="0" applyBorder="0" applyAlignment="0" applyProtection="0"/>
    <xf numFmtId="0" fontId="21" fillId="0" borderId="0"/>
    <xf numFmtId="168" fontId="68" fillId="0" borderId="0" applyFont="0" applyFill="0" applyBorder="0" applyAlignment="0" applyProtection="0"/>
    <xf numFmtId="0" fontId="23" fillId="0" borderId="0" applyNumberFormat="0" applyFill="0" applyBorder="0" applyAlignment="0" applyProtection="0"/>
    <xf numFmtId="0" fontId="21" fillId="0" borderId="0"/>
    <xf numFmtId="168" fontId="68" fillId="0" borderId="0" applyFont="0" applyFill="0" applyBorder="0" applyAlignment="0" applyProtection="0"/>
    <xf numFmtId="187" fontId="21" fillId="0" borderId="0" applyFont="0" applyFill="0" applyBorder="0" applyAlignment="0" applyProtection="0"/>
    <xf numFmtId="168" fontId="68" fillId="0" borderId="0" applyFont="0" applyFill="0" applyBorder="0" applyAlignment="0" applyProtection="0"/>
    <xf numFmtId="42" fontId="26" fillId="0" borderId="0" applyFont="0" applyFill="0" applyBorder="0" applyAlignment="0" applyProtection="0"/>
    <xf numFmtId="0" fontId="26" fillId="0" borderId="0"/>
    <xf numFmtId="0" fontId="23" fillId="0" borderId="0" applyNumberFormat="0" applyFill="0" applyBorder="0" applyAlignment="0" applyProtection="0"/>
    <xf numFmtId="168" fontId="68" fillId="0" borderId="0" applyFont="0" applyFill="0" applyBorder="0" applyAlignment="0" applyProtection="0"/>
    <xf numFmtId="42" fontId="26" fillId="0" borderId="0" applyFont="0" applyFill="0" applyBorder="0" applyAlignment="0" applyProtection="0"/>
    <xf numFmtId="0" fontId="26" fillId="0" borderId="0"/>
    <xf numFmtId="0" fontId="23" fillId="0" borderId="0" applyNumberFormat="0" applyFill="0" applyBorder="0" applyAlignment="0" applyProtection="0"/>
    <xf numFmtId="0" fontId="21" fillId="0" borderId="0"/>
    <xf numFmtId="168" fontId="68" fillId="0" borderId="0" applyFont="0" applyFill="0" applyBorder="0" applyAlignment="0" applyProtection="0"/>
    <xf numFmtId="168" fontId="68" fillId="0" borderId="0" applyFont="0" applyFill="0" applyBorder="0" applyAlignment="0" applyProtection="0"/>
    <xf numFmtId="0" fontId="26" fillId="0" borderId="0"/>
    <xf numFmtId="0" fontId="23" fillId="0" borderId="0" applyNumberFormat="0" applyFill="0" applyBorder="0" applyAlignment="0" applyProtection="0"/>
    <xf numFmtId="168" fontId="68" fillId="0" borderId="0" applyFont="0" applyFill="0" applyBorder="0" applyAlignment="0" applyProtection="0"/>
    <xf numFmtId="0" fontId="26" fillId="0" borderId="0"/>
    <xf numFmtId="0" fontId="23" fillId="0" borderId="0" applyNumberFormat="0" applyFill="0" applyBorder="0" applyAlignment="0" applyProtection="0"/>
    <xf numFmtId="0" fontId="21" fillId="0" borderId="0"/>
    <xf numFmtId="168" fontId="68" fillId="0" borderId="0" applyFont="0" applyFill="0" applyBorder="0" applyAlignment="0" applyProtection="0"/>
    <xf numFmtId="168" fontId="68" fillId="0" borderId="0" applyFont="0" applyFill="0" applyBorder="0" applyAlignment="0" applyProtection="0"/>
    <xf numFmtId="0" fontId="26" fillId="0" borderId="0"/>
    <xf numFmtId="0" fontId="23" fillId="0" borderId="0" applyNumberFormat="0" applyFill="0" applyBorder="0" applyAlignment="0" applyProtection="0"/>
    <xf numFmtId="0" fontId="21" fillId="0" borderId="0"/>
    <xf numFmtId="168" fontId="68" fillId="0" borderId="0" applyFont="0" applyFill="0" applyBorder="0" applyAlignment="0" applyProtection="0"/>
    <xf numFmtId="168" fontId="68" fillId="0" borderId="0" applyFont="0" applyFill="0" applyBorder="0" applyAlignment="0" applyProtection="0"/>
    <xf numFmtId="168" fontId="68" fillId="0" borderId="0" applyFont="0" applyFill="0" applyBorder="0" applyAlignment="0" applyProtection="0"/>
    <xf numFmtId="168" fontId="68" fillId="0" borderId="0" applyFont="0" applyFill="0" applyBorder="0" applyAlignment="0" applyProtection="0"/>
    <xf numFmtId="0" fontId="26" fillId="0" borderId="0"/>
    <xf numFmtId="168" fontId="68" fillId="0" borderId="0" applyFont="0" applyFill="0" applyBorder="0" applyAlignment="0" applyProtection="0"/>
    <xf numFmtId="168" fontId="68" fillId="0" borderId="0" applyFont="0" applyFill="0" applyBorder="0" applyAlignment="0" applyProtection="0"/>
    <xf numFmtId="42" fontId="26" fillId="0" borderId="0" applyFont="0" applyFill="0" applyBorder="0" applyAlignment="0" applyProtection="0"/>
    <xf numFmtId="43" fontId="26" fillId="0" borderId="0" applyFont="0" applyFill="0" applyBorder="0" applyAlignment="0" applyProtection="0"/>
    <xf numFmtId="168" fontId="68" fillId="0" borderId="0" applyFont="0" applyFill="0" applyBorder="0" applyAlignment="0" applyProtection="0"/>
    <xf numFmtId="42" fontId="26" fillId="0" borderId="0" applyFont="0" applyFill="0" applyBorder="0" applyAlignment="0" applyProtection="0"/>
    <xf numFmtId="43" fontId="21" fillId="0" borderId="0" applyFont="0" applyFill="0" applyBorder="0" applyAlignment="0" applyProtection="0"/>
    <xf numFmtId="168" fontId="68" fillId="0" borderId="0" applyFont="0" applyFill="0" applyBorder="0" applyAlignment="0" applyProtection="0"/>
    <xf numFmtId="0" fontId="21" fillId="0" borderId="0"/>
    <xf numFmtId="168" fontId="68" fillId="0" borderId="0" applyFont="0" applyFill="0" applyBorder="0" applyAlignment="0" applyProtection="0"/>
    <xf numFmtId="43" fontId="21" fillId="0" borderId="0" applyFont="0" applyFill="0" applyBorder="0" applyAlignment="0" applyProtection="0"/>
    <xf numFmtId="43" fontId="26" fillId="0" borderId="0" applyFont="0" applyFill="0" applyBorder="0" applyAlignment="0" applyProtection="0"/>
    <xf numFmtId="0" fontId="21" fillId="0" borderId="0"/>
    <xf numFmtId="168" fontId="68" fillId="0" borderId="0" applyFont="0" applyFill="0" applyBorder="0" applyAlignment="0" applyProtection="0"/>
    <xf numFmtId="43" fontId="26" fillId="0" borderId="0" applyFont="0" applyFill="0" applyBorder="0" applyAlignment="0" applyProtection="0"/>
    <xf numFmtId="0" fontId="21" fillId="0" borderId="0"/>
    <xf numFmtId="168" fontId="68" fillId="0" borderId="0" applyFont="0" applyFill="0" applyBorder="0" applyAlignment="0" applyProtection="0"/>
    <xf numFmtId="0" fontId="21" fillId="0" borderId="0"/>
    <xf numFmtId="168" fontId="68" fillId="0" borderId="0" applyFont="0" applyFill="0" applyBorder="0" applyAlignment="0" applyProtection="0"/>
    <xf numFmtId="0" fontId="21" fillId="0" borderId="0"/>
    <xf numFmtId="168" fontId="68" fillId="0" borderId="0" applyFont="0" applyFill="0" applyBorder="0" applyAlignment="0" applyProtection="0"/>
    <xf numFmtId="0" fontId="21" fillId="0" borderId="0"/>
    <xf numFmtId="168" fontId="68" fillId="0" borderId="0" applyFont="0" applyFill="0" applyBorder="0" applyAlignment="0" applyProtection="0"/>
    <xf numFmtId="0" fontId="21" fillId="0" borderId="0"/>
    <xf numFmtId="168" fontId="68" fillId="0" borderId="0" applyFont="0" applyFill="0" applyBorder="0" applyAlignment="0" applyProtection="0"/>
    <xf numFmtId="168" fontId="68" fillId="0" borderId="0" applyFont="0" applyFill="0" applyBorder="0" applyAlignment="0" applyProtection="0"/>
    <xf numFmtId="42" fontId="26" fillId="0" borderId="0" applyFont="0" applyFill="0" applyBorder="0" applyAlignment="0" applyProtection="0"/>
    <xf numFmtId="199" fontId="81" fillId="0" borderId="0"/>
    <xf numFmtId="168" fontId="68" fillId="0" borderId="0" applyFont="0" applyFill="0" applyBorder="0" applyAlignment="0" applyProtection="0"/>
    <xf numFmtId="0" fontId="23" fillId="0" borderId="0" applyNumberFormat="0" applyFill="0" applyBorder="0" applyAlignment="0" applyProtection="0"/>
    <xf numFmtId="0" fontId="21" fillId="0" borderId="0"/>
    <xf numFmtId="168" fontId="68" fillId="0" borderId="0" applyFont="0" applyFill="0" applyBorder="0" applyAlignment="0" applyProtection="0"/>
    <xf numFmtId="0" fontId="26" fillId="0" borderId="0"/>
    <xf numFmtId="42" fontId="26" fillId="0" borderId="0" applyFont="0" applyFill="0" applyBorder="0" applyAlignment="0" applyProtection="0"/>
    <xf numFmtId="168" fontId="68" fillId="0" borderId="0" applyFont="0" applyFill="0" applyBorder="0" applyAlignment="0" applyProtection="0"/>
    <xf numFmtId="0" fontId="21" fillId="0" borderId="0"/>
    <xf numFmtId="168" fontId="68" fillId="0" borderId="0" applyFont="0" applyFill="0" applyBorder="0" applyAlignment="0" applyProtection="0"/>
    <xf numFmtId="0" fontId="34" fillId="0" borderId="0"/>
    <xf numFmtId="0" fontId="21" fillId="0" borderId="0"/>
    <xf numFmtId="168" fontId="68" fillId="0" borderId="0" applyFont="0" applyFill="0" applyBorder="0" applyAlignment="0" applyProtection="0"/>
    <xf numFmtId="168" fontId="68" fillId="0" borderId="0" applyFont="0" applyFill="0" applyBorder="0" applyAlignment="0" applyProtection="0"/>
    <xf numFmtId="0" fontId="26" fillId="0" borderId="0"/>
    <xf numFmtId="168" fontId="68" fillId="0" borderId="0" applyFont="0" applyFill="0" applyBorder="0" applyAlignment="0" applyProtection="0"/>
    <xf numFmtId="0" fontId="31" fillId="0" borderId="0"/>
    <xf numFmtId="0" fontId="23" fillId="0" borderId="0" applyNumberFormat="0" applyFill="0" applyBorder="0" applyAlignment="0" applyProtection="0"/>
    <xf numFmtId="0" fontId="21" fillId="0" borderId="0"/>
    <xf numFmtId="168" fontId="68" fillId="0" borderId="0" applyFont="0" applyFill="0" applyBorder="0" applyAlignment="0" applyProtection="0"/>
    <xf numFmtId="168" fontId="68" fillId="0" borderId="0" applyFont="0" applyFill="0" applyBorder="0" applyAlignment="0" applyProtection="0"/>
    <xf numFmtId="0" fontId="31" fillId="0" borderId="0"/>
    <xf numFmtId="0" fontId="31" fillId="0" borderId="0"/>
    <xf numFmtId="0" fontId="26" fillId="0" borderId="0"/>
    <xf numFmtId="168" fontId="68" fillId="0" borderId="0" applyFont="0" applyFill="0" applyBorder="0" applyAlignment="0" applyProtection="0"/>
    <xf numFmtId="0" fontId="31" fillId="0" borderId="0"/>
    <xf numFmtId="0" fontId="31" fillId="0" borderId="0"/>
    <xf numFmtId="184" fontId="34" fillId="0" borderId="0"/>
    <xf numFmtId="0" fontId="21" fillId="0" borderId="0"/>
    <xf numFmtId="168" fontId="68" fillId="0" borderId="0" applyFont="0" applyFill="0" applyBorder="0" applyAlignment="0" applyProtection="0"/>
    <xf numFmtId="168" fontId="68" fillId="0" borderId="0" applyFont="0" applyFill="0" applyBorder="0" applyAlignment="0" applyProtection="0"/>
    <xf numFmtId="168" fontId="68" fillId="0" borderId="0" applyFont="0" applyFill="0" applyBorder="0" applyAlignment="0" applyProtection="0"/>
    <xf numFmtId="0" fontId="26" fillId="0" borderId="0"/>
    <xf numFmtId="168" fontId="68" fillId="0" borderId="0" applyFont="0" applyFill="0" applyBorder="0" applyAlignment="0" applyProtection="0"/>
    <xf numFmtId="168" fontId="68" fillId="0" borderId="0" applyFont="0" applyFill="0" applyBorder="0" applyAlignment="0" applyProtection="0"/>
    <xf numFmtId="0" fontId="23" fillId="0" borderId="0" applyNumberFormat="0" applyFill="0" applyBorder="0" applyAlignment="0" applyProtection="0"/>
    <xf numFmtId="168" fontId="68" fillId="0" borderId="0" applyFont="0" applyFill="0" applyBorder="0" applyAlignment="0" applyProtection="0"/>
    <xf numFmtId="0" fontId="26" fillId="0" borderId="0"/>
    <xf numFmtId="168" fontId="68" fillId="0" borderId="0" applyFont="0" applyFill="0" applyBorder="0" applyAlignment="0" applyProtection="0"/>
    <xf numFmtId="168" fontId="68" fillId="0" borderId="0" applyFont="0" applyFill="0" applyBorder="0" applyAlignment="0" applyProtection="0"/>
    <xf numFmtId="0" fontId="23" fillId="0" borderId="0" applyNumberFormat="0" applyFill="0" applyBorder="0" applyAlignment="0" applyProtection="0"/>
    <xf numFmtId="0" fontId="21" fillId="0" borderId="0"/>
    <xf numFmtId="168" fontId="68" fillId="0" borderId="0" applyFont="0" applyFill="0" applyBorder="0" applyAlignment="0" applyProtection="0"/>
    <xf numFmtId="0" fontId="26" fillId="0" borderId="0"/>
    <xf numFmtId="0" fontId="21" fillId="0" borderId="0"/>
    <xf numFmtId="168" fontId="68" fillId="0" borderId="0" applyFont="0" applyFill="0" applyBorder="0" applyAlignment="0" applyProtection="0"/>
    <xf numFmtId="0" fontId="21" fillId="0" borderId="0"/>
    <xf numFmtId="168" fontId="68" fillId="0" borderId="0" applyFont="0" applyFill="0" applyBorder="0" applyAlignment="0" applyProtection="0"/>
    <xf numFmtId="0" fontId="23" fillId="0" borderId="0" applyNumberFormat="0" applyFill="0" applyBorder="0" applyAlignment="0" applyProtection="0"/>
    <xf numFmtId="0" fontId="21" fillId="0" borderId="0"/>
    <xf numFmtId="168" fontId="68" fillId="0" borderId="0" applyFont="0" applyFill="0" applyBorder="0" applyAlignment="0" applyProtection="0"/>
    <xf numFmtId="0" fontId="21" fillId="0" borderId="0"/>
    <xf numFmtId="168" fontId="68" fillId="0" borderId="0" applyFont="0" applyFill="0" applyBorder="0" applyAlignment="0" applyProtection="0"/>
    <xf numFmtId="0" fontId="21" fillId="0" borderId="0"/>
    <xf numFmtId="168" fontId="68" fillId="0" borderId="0" applyFont="0" applyFill="0" applyBorder="0" applyAlignment="0" applyProtection="0"/>
    <xf numFmtId="0" fontId="21" fillId="0" borderId="0"/>
    <xf numFmtId="168" fontId="68" fillId="0" borderId="0" applyFont="0" applyFill="0" applyBorder="0" applyAlignment="0" applyProtection="0"/>
    <xf numFmtId="0" fontId="21" fillId="0" borderId="0"/>
    <xf numFmtId="168" fontId="68" fillId="0" borderId="0" applyFont="0" applyFill="0" applyBorder="0" applyAlignment="0" applyProtection="0"/>
    <xf numFmtId="0" fontId="21" fillId="0" borderId="0"/>
    <xf numFmtId="168" fontId="68" fillId="0" borderId="0" applyFont="0" applyFill="0" applyBorder="0" applyAlignment="0" applyProtection="0"/>
    <xf numFmtId="0" fontId="21" fillId="0" borderId="0"/>
    <xf numFmtId="168" fontId="68" fillId="0" borderId="0" applyFont="0" applyFill="0" applyBorder="0" applyAlignment="0" applyProtection="0"/>
    <xf numFmtId="168" fontId="68" fillId="0" borderId="0" applyFont="0" applyFill="0" applyBorder="0" applyAlignment="0" applyProtection="0"/>
    <xf numFmtId="43" fontId="26" fillId="0" borderId="0" applyFont="0" applyFill="0" applyBorder="0" applyAlignment="0" applyProtection="0"/>
    <xf numFmtId="0" fontId="23" fillId="0" borderId="0" applyNumberFormat="0" applyFill="0" applyBorder="0" applyAlignment="0" applyProtection="0"/>
    <xf numFmtId="168" fontId="68" fillId="0" borderId="0" applyFont="0" applyFill="0" applyBorder="0" applyAlignment="0" applyProtection="0"/>
    <xf numFmtId="0" fontId="23" fillId="0" borderId="0" applyNumberFormat="0" applyFill="0" applyBorder="0" applyAlignment="0" applyProtection="0"/>
    <xf numFmtId="0" fontId="21" fillId="0" borderId="0"/>
    <xf numFmtId="168" fontId="68" fillId="0" borderId="0" applyFont="0" applyFill="0" applyBorder="0" applyAlignment="0" applyProtection="0"/>
    <xf numFmtId="0" fontId="26" fillId="0" borderId="0"/>
    <xf numFmtId="43" fontId="26" fillId="0" borderId="0" applyFont="0" applyFill="0" applyBorder="0" applyAlignment="0" applyProtection="0"/>
    <xf numFmtId="168" fontId="68" fillId="0" borderId="0" applyFont="0" applyFill="0" applyBorder="0" applyAlignment="0" applyProtection="0"/>
    <xf numFmtId="43" fontId="26" fillId="0" borderId="0" applyFont="0" applyFill="0" applyBorder="0" applyAlignment="0" applyProtection="0"/>
    <xf numFmtId="0" fontId="23" fillId="0" borderId="0" applyNumberFormat="0" applyFill="0" applyBorder="0" applyAlignment="0" applyProtection="0"/>
    <xf numFmtId="168" fontId="68" fillId="0" borderId="0" applyFont="0" applyFill="0" applyBorder="0" applyAlignment="0" applyProtection="0"/>
    <xf numFmtId="43" fontId="26" fillId="0" borderId="0" applyFont="0" applyFill="0" applyBorder="0" applyAlignment="0" applyProtection="0"/>
    <xf numFmtId="0" fontId="23" fillId="0" borderId="0" applyNumberFormat="0" applyFill="0" applyBorder="0" applyAlignment="0" applyProtection="0"/>
    <xf numFmtId="0" fontId="21" fillId="0" borderId="0"/>
    <xf numFmtId="168" fontId="68" fillId="0" borderId="0" applyFont="0" applyFill="0" applyBorder="0" applyAlignment="0" applyProtection="0"/>
    <xf numFmtId="168" fontId="68" fillId="0" borderId="0" applyFont="0" applyFill="0" applyBorder="0" applyAlignment="0" applyProtection="0"/>
    <xf numFmtId="42" fontId="26" fillId="0" borderId="0" applyFont="0" applyFill="0" applyBorder="0" applyAlignment="0" applyProtection="0"/>
    <xf numFmtId="0" fontId="23" fillId="0" borderId="0" applyNumberFormat="0" applyFill="0" applyBorder="0" applyAlignment="0" applyProtection="0"/>
    <xf numFmtId="168" fontId="68" fillId="0" borderId="0" applyFont="0" applyFill="0" applyBorder="0" applyAlignment="0" applyProtection="0"/>
    <xf numFmtId="42" fontId="26" fillId="0" borderId="0" applyFont="0" applyFill="0" applyBorder="0" applyAlignment="0" applyProtection="0"/>
    <xf numFmtId="0" fontId="23" fillId="0" borderId="0" applyNumberFormat="0" applyFill="0" applyBorder="0" applyAlignment="0" applyProtection="0"/>
    <xf numFmtId="0" fontId="21" fillId="0" borderId="0"/>
    <xf numFmtId="168" fontId="68" fillId="0" borderId="0" applyFont="0" applyFill="0" applyBorder="0" applyAlignment="0" applyProtection="0"/>
    <xf numFmtId="168" fontId="68" fillId="0" borderId="0" applyFont="0" applyFill="0" applyBorder="0" applyAlignment="0" applyProtection="0"/>
    <xf numFmtId="0" fontId="23" fillId="0" borderId="0" applyNumberFormat="0" applyFill="0" applyBorder="0" applyAlignment="0" applyProtection="0"/>
    <xf numFmtId="168" fontId="68" fillId="0" borderId="0" applyFont="0" applyFill="0" applyBorder="0" applyAlignment="0" applyProtection="0"/>
    <xf numFmtId="0" fontId="23" fillId="0" borderId="0" applyNumberFormat="0" applyFill="0" applyBorder="0" applyAlignment="0" applyProtection="0"/>
    <xf numFmtId="0" fontId="21" fillId="0" borderId="0"/>
    <xf numFmtId="168" fontId="68" fillId="0" borderId="0" applyFont="0" applyFill="0" applyBorder="0" applyAlignment="0" applyProtection="0"/>
    <xf numFmtId="168" fontId="68" fillId="0" borderId="0" applyFont="0" applyFill="0" applyBorder="0" applyAlignment="0" applyProtection="0"/>
    <xf numFmtId="168" fontId="68" fillId="0" borderId="0" applyFont="0" applyFill="0" applyBorder="0" applyAlignment="0" applyProtection="0"/>
    <xf numFmtId="168" fontId="21" fillId="0" borderId="0" applyFont="0" applyFill="0" applyBorder="0" applyAlignment="0" applyProtection="0"/>
    <xf numFmtId="0" fontId="21" fillId="0" borderId="0"/>
    <xf numFmtId="0" fontId="26" fillId="0" borderId="0"/>
    <xf numFmtId="168" fontId="26" fillId="0" borderId="0" applyFont="0" applyFill="0" applyBorder="0" applyAlignment="0" applyProtection="0"/>
    <xf numFmtId="168" fontId="21" fillId="0" borderId="0" applyFont="0" applyFill="0" applyBorder="0" applyAlignment="0" applyProtection="0"/>
    <xf numFmtId="43" fontId="26" fillId="0" borderId="0" applyFont="0" applyFill="0" applyBorder="0" applyAlignment="0" applyProtection="0"/>
    <xf numFmtId="168" fontId="68" fillId="0" borderId="0" applyFont="0" applyFill="0" applyBorder="0" applyAlignment="0" applyProtection="0"/>
    <xf numFmtId="0" fontId="26" fillId="0" borderId="0"/>
    <xf numFmtId="168" fontId="68" fillId="0" borderId="0" applyFont="0" applyFill="0" applyBorder="0" applyAlignment="0" applyProtection="0"/>
    <xf numFmtId="168" fontId="68" fillId="0" borderId="0" applyFont="0" applyFill="0" applyBorder="0" applyAlignment="0" applyProtection="0"/>
    <xf numFmtId="42" fontId="68" fillId="0" borderId="0" applyFont="0" applyFill="0" applyBorder="0" applyAlignment="0" applyProtection="0"/>
    <xf numFmtId="168" fontId="68" fillId="0" borderId="0" applyFont="0" applyFill="0" applyBorder="0" applyAlignment="0" applyProtection="0"/>
    <xf numFmtId="168" fontId="68" fillId="0" borderId="0" applyFont="0" applyFill="0" applyBorder="0" applyAlignment="0" applyProtection="0"/>
    <xf numFmtId="168" fontId="68" fillId="0" borderId="0" applyFont="0" applyFill="0" applyBorder="0" applyAlignment="0" applyProtection="0"/>
    <xf numFmtId="168" fontId="26" fillId="0" borderId="0" applyFont="0" applyFill="0" applyBorder="0" applyAlignment="0" applyProtection="0"/>
    <xf numFmtId="168" fontId="68" fillId="0" borderId="0" applyFont="0" applyFill="0" applyBorder="0" applyAlignment="0" applyProtection="0"/>
    <xf numFmtId="168" fontId="68" fillId="0" borderId="0" applyFont="0" applyFill="0" applyBorder="0" applyAlignment="0" applyProtection="0"/>
    <xf numFmtId="168" fontId="68" fillId="0" borderId="0" applyFont="0" applyFill="0" applyBorder="0" applyAlignment="0" applyProtection="0"/>
    <xf numFmtId="168" fontId="68" fillId="0" borderId="0" applyFont="0" applyFill="0" applyBorder="0" applyAlignment="0" applyProtection="0"/>
    <xf numFmtId="168" fontId="68" fillId="0" borderId="0" applyFont="0" applyFill="0" applyBorder="0" applyAlignment="0" applyProtection="0"/>
    <xf numFmtId="168" fontId="68" fillId="0" borderId="0" applyFont="0" applyFill="0" applyBorder="0" applyAlignment="0" applyProtection="0"/>
    <xf numFmtId="168" fontId="68" fillId="0" borderId="0" applyFont="0" applyFill="0" applyBorder="0" applyAlignment="0" applyProtection="0"/>
    <xf numFmtId="168" fontId="68" fillId="0" borderId="0" applyFont="0" applyFill="0" applyBorder="0" applyAlignment="0" applyProtection="0"/>
    <xf numFmtId="0" fontId="26" fillId="0" borderId="0"/>
    <xf numFmtId="0" fontId="26" fillId="0" borderId="0"/>
    <xf numFmtId="168" fontId="68" fillId="0" borderId="0" applyFont="0" applyFill="0" applyBorder="0" applyAlignment="0" applyProtection="0"/>
    <xf numFmtId="168" fontId="68" fillId="0" borderId="0" applyFont="0" applyFill="0" applyBorder="0" applyAlignment="0" applyProtection="0"/>
    <xf numFmtId="42" fontId="68" fillId="0" borderId="0" applyFont="0" applyFill="0" applyBorder="0" applyAlignment="0" applyProtection="0"/>
    <xf numFmtId="168" fontId="68" fillId="0" borderId="0" applyFont="0" applyFill="0" applyBorder="0" applyAlignment="0" applyProtection="0"/>
    <xf numFmtId="168" fontId="68" fillId="0" borderId="0" applyFont="0" applyFill="0" applyBorder="0" applyAlignment="0" applyProtection="0"/>
    <xf numFmtId="168" fontId="68" fillId="0" borderId="0" applyFont="0" applyFill="0" applyBorder="0" applyAlignment="0" applyProtection="0"/>
    <xf numFmtId="42" fontId="68" fillId="0" borderId="0" applyFont="0" applyFill="0" applyBorder="0" applyAlignment="0" applyProtection="0"/>
    <xf numFmtId="168" fontId="68" fillId="0" borderId="0" applyFont="0" applyFill="0" applyBorder="0" applyAlignment="0" applyProtection="0"/>
    <xf numFmtId="0" fontId="26" fillId="0" borderId="0"/>
    <xf numFmtId="168" fontId="68" fillId="0" borderId="0" applyFont="0" applyFill="0" applyBorder="0" applyAlignment="0" applyProtection="0"/>
    <xf numFmtId="168" fontId="68" fillId="0" borderId="0" applyFont="0" applyFill="0" applyBorder="0" applyAlignment="0" applyProtection="0"/>
    <xf numFmtId="168" fontId="68" fillId="0" borderId="0" applyFont="0" applyFill="0" applyBorder="0" applyAlignment="0" applyProtection="0"/>
    <xf numFmtId="168" fontId="68" fillId="0" borderId="0" applyFont="0" applyFill="0" applyBorder="0" applyAlignment="0" applyProtection="0"/>
    <xf numFmtId="168" fontId="68" fillId="0" borderId="0" applyFont="0" applyFill="0" applyBorder="0" applyAlignment="0" applyProtection="0"/>
    <xf numFmtId="168" fontId="68" fillId="0" borderId="0" applyFont="0" applyFill="0" applyBorder="0" applyAlignment="0" applyProtection="0"/>
    <xf numFmtId="0" fontId="31" fillId="0" borderId="0"/>
    <xf numFmtId="0" fontId="26" fillId="0" borderId="0"/>
    <xf numFmtId="0" fontId="31" fillId="0" borderId="0"/>
    <xf numFmtId="168" fontId="68" fillId="0" borderId="0" applyFont="0" applyFill="0" applyBorder="0" applyAlignment="0" applyProtection="0"/>
    <xf numFmtId="168" fontId="68" fillId="0" borderId="0" applyFont="0" applyFill="0" applyBorder="0" applyAlignment="0" applyProtection="0"/>
    <xf numFmtId="168" fontId="68" fillId="0" borderId="0" applyFont="0" applyFill="0" applyBorder="0" applyAlignment="0" applyProtection="0"/>
    <xf numFmtId="168" fontId="26" fillId="0" borderId="0" applyFont="0" applyFill="0" applyBorder="0" applyAlignment="0" applyProtection="0"/>
    <xf numFmtId="168" fontId="68" fillId="0" borderId="0" applyFont="0" applyFill="0" applyBorder="0" applyAlignment="0" applyProtection="0"/>
    <xf numFmtId="0" fontId="26" fillId="0" borderId="0"/>
    <xf numFmtId="168" fontId="68" fillId="0" borderId="0" applyFont="0" applyFill="0" applyBorder="0" applyAlignment="0" applyProtection="0"/>
    <xf numFmtId="168" fontId="68" fillId="0" borderId="0" applyFont="0" applyFill="0" applyBorder="0" applyAlignment="0" applyProtection="0"/>
    <xf numFmtId="168" fontId="68" fillId="0" borderId="0" applyFont="0" applyFill="0" applyBorder="0" applyAlignment="0" applyProtection="0"/>
    <xf numFmtId="168" fontId="68" fillId="0" borderId="0" applyFont="0" applyFill="0" applyBorder="0" applyAlignment="0" applyProtection="0"/>
    <xf numFmtId="168" fontId="68" fillId="0" borderId="0" applyFont="0" applyFill="0" applyBorder="0" applyAlignment="0" applyProtection="0"/>
    <xf numFmtId="168" fontId="68" fillId="0" borderId="0" applyFont="0" applyFill="0" applyBorder="0" applyAlignment="0" applyProtection="0"/>
    <xf numFmtId="168" fontId="68" fillId="0" borderId="0" applyFont="0" applyFill="0" applyBorder="0" applyAlignment="0" applyProtection="0"/>
    <xf numFmtId="168" fontId="68" fillId="0" borderId="0" applyFont="0" applyFill="0" applyBorder="0" applyAlignment="0" applyProtection="0"/>
    <xf numFmtId="168" fontId="68" fillId="0" borderId="0" applyFont="0" applyFill="0" applyBorder="0" applyAlignment="0" applyProtection="0"/>
    <xf numFmtId="168" fontId="68" fillId="0" borderId="0" applyFont="0" applyFill="0" applyBorder="0" applyAlignment="0" applyProtection="0"/>
    <xf numFmtId="168" fontId="68" fillId="0" borderId="0" applyFont="0" applyFill="0" applyBorder="0" applyAlignment="0" applyProtection="0"/>
    <xf numFmtId="168" fontId="68" fillId="0" borderId="0" applyFont="0" applyFill="0" applyBorder="0" applyAlignment="0" applyProtection="0"/>
    <xf numFmtId="168" fontId="68" fillId="0" borderId="0" applyFont="0" applyFill="0" applyBorder="0" applyAlignment="0" applyProtection="0"/>
    <xf numFmtId="168" fontId="68" fillId="0" borderId="0" applyFont="0" applyFill="0" applyBorder="0" applyAlignment="0" applyProtection="0"/>
    <xf numFmtId="168" fontId="68" fillId="0" borderId="0" applyFont="0" applyFill="0" applyBorder="0" applyAlignment="0" applyProtection="0"/>
    <xf numFmtId="168" fontId="68" fillId="0" borderId="0" applyFont="0" applyFill="0" applyBorder="0" applyAlignment="0" applyProtection="0"/>
    <xf numFmtId="168" fontId="68" fillId="0" borderId="0" applyFont="0" applyFill="0" applyBorder="0" applyAlignment="0" applyProtection="0"/>
    <xf numFmtId="168" fontId="68" fillId="0" borderId="0" applyFont="0" applyFill="0" applyBorder="0" applyAlignment="0" applyProtection="0"/>
    <xf numFmtId="0" fontId="26" fillId="0" borderId="0"/>
    <xf numFmtId="168" fontId="68" fillId="0" borderId="0" applyFont="0" applyFill="0" applyBorder="0" applyAlignment="0" applyProtection="0"/>
    <xf numFmtId="168" fontId="68" fillId="0" borderId="0" applyFont="0" applyFill="0" applyBorder="0" applyAlignment="0" applyProtection="0"/>
    <xf numFmtId="168" fontId="68" fillId="0" borderId="0" applyFont="0" applyFill="0" applyBorder="0" applyAlignment="0" applyProtection="0"/>
    <xf numFmtId="168" fontId="68" fillId="0" borderId="0" applyFont="0" applyFill="0" applyBorder="0" applyAlignment="0" applyProtection="0"/>
    <xf numFmtId="168" fontId="68" fillId="0" borderId="0" applyFont="0" applyFill="0" applyBorder="0" applyAlignment="0" applyProtection="0"/>
    <xf numFmtId="168" fontId="68" fillId="0" borderId="0" applyFont="0" applyFill="0" applyBorder="0" applyAlignment="0" applyProtection="0"/>
    <xf numFmtId="168" fontId="68" fillId="0" borderId="0" applyFont="0" applyFill="0" applyBorder="0" applyAlignment="0" applyProtection="0"/>
    <xf numFmtId="168" fontId="26" fillId="0" borderId="0" applyFont="0" applyFill="0" applyBorder="0" applyAlignment="0" applyProtection="0"/>
    <xf numFmtId="0" fontId="26" fillId="0" borderId="0"/>
    <xf numFmtId="168" fontId="68" fillId="0" borderId="0" applyFont="0" applyFill="0" applyBorder="0" applyAlignment="0" applyProtection="0"/>
    <xf numFmtId="0" fontId="31" fillId="0" borderId="0"/>
    <xf numFmtId="220" fontId="68" fillId="0" borderId="0" applyFont="0" applyFill="0" applyBorder="0" applyAlignment="0" applyProtection="0"/>
    <xf numFmtId="168" fontId="68" fillId="0" borderId="0" applyFont="0" applyFill="0" applyBorder="0" applyAlignment="0" applyProtection="0"/>
    <xf numFmtId="42" fontId="26" fillId="0" borderId="0" applyFont="0" applyFill="0" applyBorder="0" applyAlignment="0" applyProtection="0"/>
    <xf numFmtId="0" fontId="31" fillId="0" borderId="0"/>
    <xf numFmtId="0" fontId="31" fillId="0" borderId="0"/>
    <xf numFmtId="168" fontId="68" fillId="0" borderId="0" applyFont="0" applyFill="0" applyBorder="0" applyAlignment="0" applyProtection="0"/>
    <xf numFmtId="0" fontId="23" fillId="0" borderId="0" applyNumberFormat="0" applyFill="0" applyBorder="0" applyAlignment="0" applyProtection="0"/>
    <xf numFmtId="0" fontId="31" fillId="0" borderId="0"/>
    <xf numFmtId="168" fontId="68" fillId="0" borderId="0" applyFont="0" applyFill="0" applyBorder="0" applyAlignment="0" applyProtection="0"/>
    <xf numFmtId="0" fontId="31" fillId="0" borderId="0"/>
    <xf numFmtId="168" fontId="68" fillId="0" borderId="0" applyFont="0" applyFill="0" applyBorder="0" applyAlignment="0" applyProtection="0"/>
    <xf numFmtId="42" fontId="26" fillId="0" borderId="0" applyFont="0" applyFill="0" applyBorder="0" applyAlignment="0" applyProtection="0"/>
    <xf numFmtId="168" fontId="68" fillId="0" borderId="0" applyFont="0" applyFill="0" applyBorder="0" applyAlignment="0" applyProtection="0"/>
    <xf numFmtId="0" fontId="23" fillId="0" borderId="0" applyNumberFormat="0" applyFill="0" applyBorder="0" applyAlignment="0" applyProtection="0"/>
    <xf numFmtId="0" fontId="26" fillId="0" borderId="0"/>
    <xf numFmtId="168" fontId="68" fillId="0" borderId="0" applyFont="0" applyFill="0" applyBorder="0" applyAlignment="0" applyProtection="0"/>
    <xf numFmtId="0" fontId="26" fillId="0" borderId="0"/>
    <xf numFmtId="168" fontId="68" fillId="0" borderId="0" applyFont="0" applyFill="0" applyBorder="0" applyAlignment="0" applyProtection="0"/>
    <xf numFmtId="42" fontId="26" fillId="0" borderId="0" applyFont="0" applyFill="0" applyBorder="0" applyAlignment="0" applyProtection="0"/>
    <xf numFmtId="168" fontId="68" fillId="0" borderId="0" applyFont="0" applyFill="0" applyBorder="0" applyAlignment="0" applyProtection="0"/>
    <xf numFmtId="0" fontId="26" fillId="0" borderId="0"/>
    <xf numFmtId="168" fontId="68" fillId="0" borderId="0" applyFont="0" applyFill="0" applyBorder="0" applyAlignment="0" applyProtection="0"/>
    <xf numFmtId="0" fontId="26" fillId="0" borderId="0"/>
    <xf numFmtId="168" fontId="68" fillId="0" borderId="0" applyFont="0" applyFill="0" applyBorder="0" applyAlignment="0" applyProtection="0"/>
    <xf numFmtId="42" fontId="26" fillId="0" borderId="0" applyFont="0" applyFill="0" applyBorder="0" applyAlignment="0" applyProtection="0"/>
    <xf numFmtId="168" fontId="68" fillId="0" borderId="0" applyFont="0" applyFill="0" applyBorder="0" applyAlignment="0" applyProtection="0"/>
    <xf numFmtId="0" fontId="26" fillId="0" borderId="0"/>
    <xf numFmtId="168" fontId="68" fillId="0" borderId="0" applyFont="0" applyFill="0" applyBorder="0" applyAlignment="0" applyProtection="0"/>
    <xf numFmtId="42" fontId="26" fillId="0" borderId="0" applyFont="0" applyFill="0" applyBorder="0" applyAlignment="0" applyProtection="0"/>
    <xf numFmtId="0" fontId="21" fillId="0" borderId="0"/>
    <xf numFmtId="168" fontId="68" fillId="0" borderId="0" applyFont="0" applyFill="0" applyBorder="0" applyAlignment="0" applyProtection="0"/>
    <xf numFmtId="42" fontId="26" fillId="0" borderId="0" applyFont="0" applyFill="0" applyBorder="0" applyAlignment="0" applyProtection="0"/>
    <xf numFmtId="168" fontId="68" fillId="0" borderId="0" applyFont="0" applyFill="0" applyBorder="0" applyAlignment="0" applyProtection="0"/>
    <xf numFmtId="42" fontId="26" fillId="0" borderId="0" applyFont="0" applyFill="0" applyBorder="0" applyAlignment="0" applyProtection="0"/>
    <xf numFmtId="168" fontId="68" fillId="0" borderId="0" applyFont="0" applyFill="0" applyBorder="0" applyAlignment="0" applyProtection="0"/>
    <xf numFmtId="42" fontId="26" fillId="0" borderId="0" applyFont="0" applyFill="0" applyBorder="0" applyAlignment="0" applyProtection="0"/>
    <xf numFmtId="168" fontId="68" fillId="0" borderId="0" applyFont="0" applyFill="0" applyBorder="0" applyAlignment="0" applyProtection="0"/>
    <xf numFmtId="168" fontId="68" fillId="0" borderId="0" applyFont="0" applyFill="0" applyBorder="0" applyAlignment="0" applyProtection="0"/>
    <xf numFmtId="168" fontId="68" fillId="0" borderId="0" applyFont="0" applyFill="0" applyBorder="0" applyAlignment="0" applyProtection="0"/>
    <xf numFmtId="168" fontId="68" fillId="0" borderId="0" applyFont="0" applyFill="0" applyBorder="0" applyAlignment="0" applyProtection="0"/>
    <xf numFmtId="168" fontId="68" fillId="0" borderId="0" applyFont="0" applyFill="0" applyBorder="0" applyAlignment="0" applyProtection="0"/>
    <xf numFmtId="168" fontId="68" fillId="0" borderId="0" applyFont="0" applyFill="0" applyBorder="0" applyAlignment="0" applyProtection="0"/>
    <xf numFmtId="168" fontId="68" fillId="0" borderId="0" applyFont="0" applyFill="0" applyBorder="0" applyAlignment="0" applyProtection="0"/>
    <xf numFmtId="168" fontId="68" fillId="0" borderId="0" applyFont="0" applyFill="0" applyBorder="0" applyAlignment="0" applyProtection="0"/>
    <xf numFmtId="168" fontId="68" fillId="0" borderId="0" applyFont="0" applyFill="0" applyBorder="0" applyAlignment="0" applyProtection="0"/>
    <xf numFmtId="168" fontId="68" fillId="0" borderId="0" applyFont="0" applyFill="0" applyBorder="0" applyAlignment="0" applyProtection="0"/>
    <xf numFmtId="168" fontId="68" fillId="0" borderId="0" applyFont="0" applyFill="0" applyBorder="0" applyAlignment="0" applyProtection="0"/>
    <xf numFmtId="168" fontId="68" fillId="0" borderId="0" applyFont="0" applyFill="0" applyBorder="0" applyAlignment="0" applyProtection="0"/>
    <xf numFmtId="168" fontId="68" fillId="0" borderId="0" applyFont="0" applyFill="0" applyBorder="0" applyAlignment="0" applyProtection="0"/>
    <xf numFmtId="168" fontId="26" fillId="0" borderId="0" applyFont="0" applyFill="0" applyBorder="0" applyAlignment="0" applyProtection="0"/>
    <xf numFmtId="0" fontId="31" fillId="0" borderId="0"/>
    <xf numFmtId="0" fontId="31" fillId="0" borderId="0"/>
    <xf numFmtId="168" fontId="68" fillId="0" borderId="0" applyFont="0" applyFill="0" applyBorder="0" applyAlignment="0" applyProtection="0"/>
    <xf numFmtId="43" fontId="26" fillId="0" borderId="0" applyFont="0" applyFill="0" applyBorder="0" applyAlignment="0" applyProtection="0"/>
    <xf numFmtId="168" fontId="68" fillId="0" borderId="0" applyFont="0" applyFill="0" applyBorder="0" applyAlignment="0" applyProtection="0"/>
    <xf numFmtId="0" fontId="26" fillId="0" borderId="0"/>
    <xf numFmtId="168" fontId="68" fillId="0" borderId="0" applyFont="0" applyFill="0" applyBorder="0" applyAlignment="0" applyProtection="0"/>
    <xf numFmtId="0" fontId="26" fillId="0" borderId="0"/>
    <xf numFmtId="168" fontId="68" fillId="0" borderId="0" applyFont="0" applyFill="0" applyBorder="0" applyAlignment="0" applyProtection="0"/>
    <xf numFmtId="43" fontId="26" fillId="0" borderId="0" applyFont="0" applyFill="0" applyBorder="0" applyAlignment="0" applyProtection="0"/>
    <xf numFmtId="168" fontId="68" fillId="0" borderId="0" applyFont="0" applyFill="0" applyBorder="0" applyAlignment="0" applyProtection="0"/>
    <xf numFmtId="0" fontId="26" fillId="0" borderId="0"/>
    <xf numFmtId="168" fontId="68" fillId="0" borderId="0" applyFont="0" applyFill="0" applyBorder="0" applyAlignment="0" applyProtection="0"/>
    <xf numFmtId="168" fontId="68" fillId="0" borderId="0" applyFont="0" applyFill="0" applyBorder="0" applyAlignment="0" applyProtection="0"/>
    <xf numFmtId="168" fontId="68" fillId="0" borderId="0" applyFont="0" applyFill="0" applyBorder="0" applyAlignment="0" applyProtection="0"/>
    <xf numFmtId="168" fontId="68" fillId="0" borderId="0" applyFont="0" applyFill="0" applyBorder="0" applyAlignment="0" applyProtection="0"/>
    <xf numFmtId="168" fontId="68" fillId="0" borderId="0" applyFont="0" applyFill="0" applyBorder="0" applyAlignment="0" applyProtection="0"/>
    <xf numFmtId="168" fontId="68" fillId="0" borderId="0" applyFont="0" applyFill="0" applyBorder="0" applyAlignment="0" applyProtection="0"/>
    <xf numFmtId="168" fontId="68" fillId="0" borderId="0" applyFont="0" applyFill="0" applyBorder="0" applyAlignment="0" applyProtection="0"/>
    <xf numFmtId="168" fontId="68" fillId="0" borderId="0" applyFont="0" applyFill="0" applyBorder="0" applyAlignment="0" applyProtection="0"/>
    <xf numFmtId="168" fontId="68" fillId="0" borderId="0" applyFont="0" applyFill="0" applyBorder="0" applyAlignment="0" applyProtection="0"/>
    <xf numFmtId="168" fontId="26" fillId="0" borderId="0" applyFont="0" applyFill="0" applyBorder="0" applyAlignment="0" applyProtection="0"/>
    <xf numFmtId="168" fontId="68" fillId="0" borderId="0" applyFont="0" applyFill="0" applyBorder="0" applyAlignment="0" applyProtection="0"/>
    <xf numFmtId="42" fontId="26" fillId="0" borderId="0" applyFont="0" applyFill="0" applyBorder="0" applyAlignment="0" applyProtection="0"/>
    <xf numFmtId="168" fontId="68" fillId="0" borderId="0" applyFont="0" applyFill="0" applyBorder="0" applyAlignment="0" applyProtection="0"/>
    <xf numFmtId="252" fontId="68" fillId="0" borderId="0" applyFont="0" applyFill="0" applyBorder="0" applyAlignment="0" applyProtection="0"/>
    <xf numFmtId="168" fontId="68" fillId="0" borderId="0" applyFont="0" applyFill="0" applyBorder="0" applyAlignment="0" applyProtection="0"/>
    <xf numFmtId="223" fontId="69" fillId="0" borderId="0" applyFont="0" applyFill="0" applyBorder="0" applyAlignment="0" applyProtection="0">
      <alignment vertical="top"/>
    </xf>
    <xf numFmtId="168" fontId="68" fillId="0" borderId="0" applyFont="0" applyFill="0" applyBorder="0" applyAlignment="0" applyProtection="0"/>
    <xf numFmtId="0" fontId="26" fillId="0" borderId="0"/>
    <xf numFmtId="0" fontId="26" fillId="0" borderId="0"/>
    <xf numFmtId="168" fontId="68" fillId="0" borderId="0" applyFont="0" applyFill="0" applyBorder="0" applyAlignment="0" applyProtection="0"/>
    <xf numFmtId="0" fontId="31" fillId="0" borderId="0"/>
    <xf numFmtId="0" fontId="26" fillId="0" borderId="0"/>
    <xf numFmtId="168" fontId="68" fillId="0" borderId="0" applyFont="0" applyFill="0" applyBorder="0" applyAlignment="0" applyProtection="0"/>
    <xf numFmtId="0" fontId="26" fillId="0" borderId="0"/>
    <xf numFmtId="168" fontId="68" fillId="0" borderId="0" applyFont="0" applyFill="0" applyBorder="0" applyAlignment="0" applyProtection="0"/>
    <xf numFmtId="168" fontId="68" fillId="0" borderId="0" applyFont="0" applyFill="0" applyBorder="0" applyAlignment="0" applyProtection="0"/>
    <xf numFmtId="168" fontId="68" fillId="0" borderId="0" applyFont="0" applyFill="0" applyBorder="0" applyAlignment="0" applyProtection="0"/>
    <xf numFmtId="168" fontId="68" fillId="0" borderId="0" applyFont="0" applyFill="0" applyBorder="0" applyAlignment="0" applyProtection="0"/>
    <xf numFmtId="42" fontId="68" fillId="0" borderId="0" applyFont="0" applyFill="0" applyBorder="0" applyAlignment="0" applyProtection="0"/>
    <xf numFmtId="42" fontId="21" fillId="0" borderId="0" applyFont="0" applyFill="0" applyBorder="0" applyAlignment="0" applyProtection="0"/>
    <xf numFmtId="168" fontId="68" fillId="0" borderId="0" applyFont="0" applyFill="0" applyBorder="0" applyAlignment="0" applyProtection="0"/>
    <xf numFmtId="168" fontId="68" fillId="0" borderId="0" applyFont="0" applyFill="0" applyBorder="0" applyAlignment="0" applyProtection="0"/>
    <xf numFmtId="0" fontId="26" fillId="0" borderId="0"/>
    <xf numFmtId="168" fontId="68" fillId="0" borderId="0" applyFont="0" applyFill="0" applyBorder="0" applyAlignment="0" applyProtection="0"/>
    <xf numFmtId="0" fontId="26" fillId="0" borderId="0"/>
    <xf numFmtId="42" fontId="68" fillId="0" borderId="0" applyFont="0" applyFill="0" applyBorder="0" applyAlignment="0" applyProtection="0"/>
    <xf numFmtId="42" fontId="21" fillId="0" borderId="0" applyFont="0" applyFill="0" applyBorder="0" applyAlignment="0" applyProtection="0"/>
    <xf numFmtId="168" fontId="68" fillId="0" borderId="0" applyFont="0" applyFill="0" applyBorder="0" applyAlignment="0" applyProtection="0"/>
    <xf numFmtId="168" fontId="68" fillId="0" borderId="0" applyFont="0" applyFill="0" applyBorder="0" applyAlignment="0" applyProtection="0"/>
    <xf numFmtId="168" fontId="68" fillId="0" borderId="0" applyFont="0" applyFill="0" applyBorder="0" applyAlignment="0" applyProtection="0"/>
    <xf numFmtId="42" fontId="21" fillId="0" borderId="0" applyFont="0" applyFill="0" applyBorder="0" applyAlignment="0" applyProtection="0"/>
    <xf numFmtId="0" fontId="31" fillId="0" borderId="0"/>
    <xf numFmtId="168" fontId="68" fillId="0" borderId="0" applyFont="0" applyFill="0" applyBorder="0" applyAlignment="0" applyProtection="0"/>
    <xf numFmtId="168" fontId="68" fillId="0" borderId="0" applyFont="0" applyFill="0" applyBorder="0" applyAlignment="0" applyProtection="0"/>
    <xf numFmtId="0" fontId="69" fillId="0" borderId="0" applyNumberFormat="0" applyFill="0" applyBorder="0" applyAlignment="0" applyProtection="0"/>
    <xf numFmtId="168" fontId="68" fillId="0" borderId="0" applyFont="0" applyFill="0" applyBorder="0" applyAlignment="0" applyProtection="0"/>
    <xf numFmtId="168" fontId="68" fillId="0" borderId="0" applyFont="0" applyFill="0" applyBorder="0" applyAlignment="0" applyProtection="0"/>
    <xf numFmtId="0" fontId="26" fillId="0" borderId="0"/>
    <xf numFmtId="168" fontId="68" fillId="0" borderId="0" applyFont="0" applyFill="0" applyBorder="0" applyAlignment="0" applyProtection="0"/>
    <xf numFmtId="42" fontId="68" fillId="0" borderId="0" applyFont="0" applyFill="0" applyBorder="0" applyAlignment="0" applyProtection="0"/>
    <xf numFmtId="168" fontId="68" fillId="0" borderId="0" applyFont="0" applyFill="0" applyBorder="0" applyAlignment="0" applyProtection="0"/>
    <xf numFmtId="168" fontId="68" fillId="0" borderId="0" applyFont="0" applyFill="0" applyBorder="0" applyAlignment="0" applyProtection="0"/>
    <xf numFmtId="168" fontId="68" fillId="0" borderId="0" applyFont="0" applyFill="0" applyBorder="0" applyAlignment="0" applyProtection="0"/>
    <xf numFmtId="168" fontId="68" fillId="0" borderId="0" applyFont="0" applyFill="0" applyBorder="0" applyAlignment="0" applyProtection="0"/>
    <xf numFmtId="168" fontId="68" fillId="0" borderId="0" applyFont="0" applyFill="0" applyBorder="0" applyAlignment="0" applyProtection="0"/>
    <xf numFmtId="0" fontId="26" fillId="0" borderId="0"/>
    <xf numFmtId="168" fontId="68" fillId="0" borderId="0" applyFont="0" applyFill="0" applyBorder="0" applyAlignment="0" applyProtection="0"/>
    <xf numFmtId="168" fontId="68" fillId="0" borderId="0" applyFont="0" applyFill="0" applyBorder="0" applyAlignment="0" applyProtection="0"/>
    <xf numFmtId="0" fontId="26" fillId="0" borderId="0"/>
    <xf numFmtId="168" fontId="68" fillId="0" borderId="0" applyFont="0" applyFill="0" applyBorder="0" applyAlignment="0" applyProtection="0"/>
    <xf numFmtId="168" fontId="68" fillId="0" borderId="0" applyFont="0" applyFill="0" applyBorder="0" applyAlignment="0" applyProtection="0"/>
    <xf numFmtId="168" fontId="68" fillId="0" borderId="0" applyFont="0" applyFill="0" applyBorder="0" applyAlignment="0" applyProtection="0"/>
    <xf numFmtId="168" fontId="68" fillId="0" borderId="0" applyFont="0" applyFill="0" applyBorder="0" applyAlignment="0" applyProtection="0"/>
    <xf numFmtId="0" fontId="26" fillId="0" borderId="0"/>
    <xf numFmtId="168" fontId="68" fillId="0" borderId="0" applyFont="0" applyFill="0" applyBorder="0" applyAlignment="0" applyProtection="0"/>
    <xf numFmtId="0" fontId="158" fillId="0" borderId="0" applyNumberFormat="0" applyFill="0" applyBorder="0" applyAlignment="0" applyProtection="0"/>
    <xf numFmtId="168" fontId="68" fillId="0" borderId="0" applyFont="0" applyFill="0" applyBorder="0" applyAlignment="0" applyProtection="0"/>
    <xf numFmtId="43" fontId="68" fillId="0" borderId="0" applyFont="0" applyFill="0" applyBorder="0" applyAlignment="0" applyProtection="0"/>
    <xf numFmtId="0" fontId="26" fillId="0" borderId="0"/>
    <xf numFmtId="168" fontId="68" fillId="0" borderId="0" applyFont="0" applyFill="0" applyBorder="0" applyAlignment="0" applyProtection="0"/>
    <xf numFmtId="168" fontId="68" fillId="0" borderId="0" applyFont="0" applyFill="0" applyBorder="0" applyAlignment="0" applyProtection="0"/>
    <xf numFmtId="43" fontId="26" fillId="0" borderId="0" applyFont="0" applyFill="0" applyBorder="0" applyAlignment="0" applyProtection="0"/>
    <xf numFmtId="168" fontId="81" fillId="0" borderId="0" applyFont="0" applyFill="0" applyBorder="0" applyAlignment="0" applyProtection="0"/>
    <xf numFmtId="43" fontId="21" fillId="0" borderId="0" applyFont="0" applyFill="0" applyBorder="0" applyAlignment="0" applyProtection="0"/>
    <xf numFmtId="168" fontId="68" fillId="0" borderId="0" applyFont="0" applyFill="0" applyBorder="0" applyAlignment="0" applyProtection="0"/>
    <xf numFmtId="43" fontId="68" fillId="0" borderId="0" applyFont="0" applyFill="0" applyBorder="0" applyAlignment="0" applyProtection="0"/>
    <xf numFmtId="0" fontId="26" fillId="0" borderId="0"/>
    <xf numFmtId="168" fontId="68" fillId="0" borderId="0" applyFont="0" applyFill="0" applyBorder="0" applyAlignment="0" applyProtection="0"/>
    <xf numFmtId="168" fontId="68" fillId="0" borderId="0" applyFont="0" applyFill="0" applyBorder="0" applyAlignment="0" applyProtection="0"/>
    <xf numFmtId="168" fontId="81" fillId="0" borderId="0" applyFont="0" applyFill="0" applyBorder="0" applyAlignment="0" applyProtection="0"/>
    <xf numFmtId="212" fontId="130" fillId="0" borderId="0" applyFill="0" applyBorder="0" applyAlignment="0" applyProtection="0"/>
    <xf numFmtId="168" fontId="68" fillId="0" borderId="0" applyFont="0" applyFill="0" applyBorder="0" applyAlignment="0" applyProtection="0"/>
    <xf numFmtId="43" fontId="26" fillId="0" borderId="0" applyFont="0" applyFill="0" applyBorder="0" applyAlignment="0" applyProtection="0"/>
    <xf numFmtId="168" fontId="68" fillId="0" borderId="0" applyFont="0" applyFill="0" applyBorder="0" applyAlignment="0" applyProtection="0"/>
    <xf numFmtId="0" fontId="26" fillId="0" borderId="0"/>
    <xf numFmtId="168" fontId="68" fillId="0" borderId="0" applyFont="0" applyFill="0" applyBorder="0" applyAlignment="0" applyProtection="0"/>
    <xf numFmtId="212" fontId="130" fillId="0" borderId="0" applyFill="0" applyBorder="0" applyAlignment="0" applyProtection="0"/>
    <xf numFmtId="0" fontId="31" fillId="0" borderId="0"/>
    <xf numFmtId="0" fontId="26" fillId="0" borderId="0"/>
    <xf numFmtId="0" fontId="26" fillId="0" borderId="0"/>
    <xf numFmtId="168" fontId="68" fillId="0" borderId="0" applyFont="0" applyFill="0" applyBorder="0" applyAlignment="0" applyProtection="0"/>
    <xf numFmtId="0" fontId="31" fillId="0" borderId="0"/>
    <xf numFmtId="0" fontId="31" fillId="0" borderId="0"/>
    <xf numFmtId="168" fontId="68" fillId="0" borderId="0" applyFont="0" applyFill="0" applyBorder="0" applyAlignment="0" applyProtection="0"/>
    <xf numFmtId="0" fontId="26" fillId="0" borderId="0"/>
    <xf numFmtId="0" fontId="26" fillId="0" borderId="0"/>
    <xf numFmtId="168" fontId="21" fillId="0" borderId="0" applyFont="0" applyFill="0" applyBorder="0" applyAlignment="0" applyProtection="0"/>
    <xf numFmtId="0" fontId="31" fillId="0" borderId="0"/>
    <xf numFmtId="168" fontId="68" fillId="0" borderId="0" applyFont="0" applyFill="0" applyBorder="0" applyAlignment="0" applyProtection="0"/>
    <xf numFmtId="184" fontId="34" fillId="0" borderId="0"/>
    <xf numFmtId="168" fontId="68" fillId="0" borderId="0" applyFont="0" applyFill="0" applyBorder="0" applyAlignment="0" applyProtection="0"/>
    <xf numFmtId="168" fontId="68" fillId="0" borderId="0" applyFont="0" applyFill="0" applyBorder="0" applyAlignment="0" applyProtection="0"/>
    <xf numFmtId="168" fontId="68" fillId="0" borderId="0" applyFont="0" applyFill="0" applyBorder="0" applyAlignment="0" applyProtection="0"/>
    <xf numFmtId="168" fontId="68" fillId="0" borderId="0" applyFont="0" applyFill="0" applyBorder="0" applyAlignment="0" applyProtection="0"/>
    <xf numFmtId="0" fontId="86" fillId="33" borderId="0" applyNumberFormat="0" applyBorder="0" applyAlignment="0" applyProtection="0"/>
    <xf numFmtId="168" fontId="68" fillId="0" borderId="0" applyFont="0" applyFill="0" applyBorder="0" applyAlignment="0" applyProtection="0"/>
    <xf numFmtId="168" fontId="68" fillId="0" borderId="0" applyFont="0" applyFill="0" applyBorder="0" applyAlignment="0" applyProtection="0"/>
    <xf numFmtId="168" fontId="68" fillId="0" borderId="0" applyFont="0" applyFill="0" applyBorder="0" applyAlignment="0" applyProtection="0"/>
    <xf numFmtId="0" fontId="26" fillId="0" borderId="0"/>
    <xf numFmtId="168" fontId="68" fillId="0" borderId="0" applyFont="0" applyFill="0" applyBorder="0" applyAlignment="0" applyProtection="0"/>
    <xf numFmtId="0" fontId="26" fillId="0" borderId="0"/>
    <xf numFmtId="168" fontId="68" fillId="0" borderId="0" applyFont="0" applyFill="0" applyBorder="0" applyAlignment="0" applyProtection="0"/>
    <xf numFmtId="168" fontId="68" fillId="0" borderId="0" applyFont="0" applyFill="0" applyBorder="0" applyAlignment="0" applyProtection="0"/>
    <xf numFmtId="0" fontId="31" fillId="0" borderId="0"/>
    <xf numFmtId="168" fontId="68" fillId="0" borderId="0" applyFont="0" applyFill="0" applyBorder="0" applyAlignment="0" applyProtection="0"/>
    <xf numFmtId="0" fontId="23" fillId="0" borderId="0" applyNumberFormat="0" applyFill="0" applyBorder="0" applyAlignment="0" applyProtection="0"/>
    <xf numFmtId="0" fontId="26" fillId="0" borderId="0"/>
    <xf numFmtId="168" fontId="68" fillId="0" borderId="0" applyFont="0" applyFill="0" applyBorder="0" applyAlignment="0" applyProtection="0"/>
    <xf numFmtId="0" fontId="23" fillId="0" borderId="0" applyNumberFormat="0" applyFill="0" applyBorder="0" applyAlignment="0" applyProtection="0"/>
    <xf numFmtId="168" fontId="68" fillId="0" borderId="0" applyFont="0" applyFill="0" applyBorder="0" applyAlignment="0" applyProtection="0"/>
    <xf numFmtId="0" fontId="26" fillId="0" borderId="0"/>
    <xf numFmtId="168" fontId="68" fillId="0" borderId="0" applyFont="0" applyFill="0" applyBorder="0" applyAlignment="0" applyProtection="0"/>
    <xf numFmtId="168" fontId="68" fillId="0" borderId="0" applyFont="0" applyFill="0" applyBorder="0" applyAlignment="0" applyProtection="0"/>
    <xf numFmtId="0" fontId="26" fillId="0" borderId="0"/>
    <xf numFmtId="168" fontId="68" fillId="0" borderId="0" applyFont="0" applyFill="0" applyBorder="0" applyAlignment="0" applyProtection="0"/>
    <xf numFmtId="0" fontId="26" fillId="0" borderId="0"/>
    <xf numFmtId="168" fontId="68" fillId="0" borderId="0" applyFont="0" applyFill="0" applyBorder="0" applyAlignment="0" applyProtection="0"/>
    <xf numFmtId="0" fontId="26" fillId="0" borderId="0"/>
    <xf numFmtId="168" fontId="21" fillId="0" borderId="0" applyFont="0" applyFill="0" applyBorder="0" applyAlignment="0" applyProtection="0"/>
    <xf numFmtId="168" fontId="68" fillId="0" borderId="0" applyFont="0" applyFill="0" applyBorder="0" applyAlignment="0" applyProtection="0"/>
    <xf numFmtId="168" fontId="26" fillId="0" borderId="0" applyFont="0" applyFill="0" applyBorder="0" applyAlignment="0" applyProtection="0"/>
    <xf numFmtId="168" fontId="68" fillId="0" borderId="0" applyFont="0" applyFill="0" applyBorder="0" applyAlignment="0" applyProtection="0"/>
    <xf numFmtId="43" fontId="68" fillId="0" borderId="0" applyFont="0" applyFill="0" applyBorder="0" applyAlignment="0" applyProtection="0"/>
    <xf numFmtId="43" fontId="21" fillId="0" borderId="0" applyFont="0" applyFill="0" applyBorder="0" applyAlignment="0" applyProtection="0"/>
    <xf numFmtId="168" fontId="68" fillId="0" borderId="0" applyFont="0" applyFill="0" applyBorder="0" applyAlignment="0" applyProtection="0"/>
    <xf numFmtId="0" fontId="31" fillId="0" borderId="0"/>
    <xf numFmtId="43" fontId="34" fillId="0" borderId="0" applyFont="0" applyFill="0" applyBorder="0" applyAlignment="0" applyProtection="0"/>
    <xf numFmtId="43" fontId="21" fillId="0" borderId="0" applyFont="0" applyFill="0" applyBorder="0" applyAlignment="0" applyProtection="0"/>
    <xf numFmtId="168" fontId="68" fillId="0" borderId="0" applyFont="0" applyFill="0" applyBorder="0" applyAlignment="0" applyProtection="0"/>
    <xf numFmtId="43" fontId="21" fillId="0" borderId="0" applyFont="0" applyFill="0" applyBorder="0" applyAlignment="0" applyProtection="0"/>
    <xf numFmtId="43" fontId="92" fillId="0" borderId="0" applyFont="0" applyFill="0" applyBorder="0" applyAlignment="0" applyProtection="0"/>
    <xf numFmtId="168" fontId="68" fillId="0" borderId="0" applyFont="0" applyFill="0" applyBorder="0" applyAlignment="0" applyProtection="0"/>
    <xf numFmtId="195" fontId="21" fillId="0" borderId="0" applyFont="0" applyFill="0" applyBorder="0" applyAlignment="0" applyProtection="0"/>
    <xf numFmtId="0" fontId="26" fillId="0" borderId="0"/>
    <xf numFmtId="168" fontId="68" fillId="0" borderId="0" applyFont="0" applyFill="0" applyBorder="0" applyAlignment="0" applyProtection="0"/>
    <xf numFmtId="195" fontId="21" fillId="0" borderId="0" applyFont="0" applyFill="0" applyBorder="0" applyAlignment="0" applyProtection="0"/>
    <xf numFmtId="168" fontId="68" fillId="0" borderId="0" applyFont="0" applyFill="0" applyBorder="0" applyAlignment="0" applyProtection="0"/>
    <xf numFmtId="0" fontId="21" fillId="0" borderId="0" applyFont="0" applyFill="0" applyBorder="0" applyAlignment="0" applyProtection="0"/>
    <xf numFmtId="43" fontId="92" fillId="0" borderId="0" applyFont="0" applyFill="0" applyBorder="0" applyAlignment="0" applyProtection="0"/>
    <xf numFmtId="0" fontId="31" fillId="0" borderId="0"/>
    <xf numFmtId="0" fontId="26" fillId="0" borderId="0"/>
    <xf numFmtId="168" fontId="68" fillId="0" borderId="0" applyFont="0" applyFill="0" applyBorder="0" applyAlignment="0" applyProtection="0"/>
    <xf numFmtId="168" fontId="68" fillId="0" borderId="0" applyFont="0" applyFill="0" applyBorder="0" applyAlignment="0" applyProtection="0"/>
    <xf numFmtId="168" fontId="68" fillId="0" borderId="0" applyFont="0" applyFill="0" applyBorder="0" applyAlignment="0" applyProtection="0"/>
    <xf numFmtId="168" fontId="68" fillId="0" borderId="0" applyFont="0" applyFill="0" applyBorder="0" applyAlignment="0" applyProtection="0"/>
    <xf numFmtId="0" fontId="31" fillId="0" borderId="0"/>
    <xf numFmtId="168" fontId="68" fillId="0" borderId="0" applyFont="0" applyFill="0" applyBorder="0" applyAlignment="0" applyProtection="0"/>
    <xf numFmtId="168" fontId="68" fillId="0" borderId="0" applyFont="0" applyFill="0" applyBorder="0" applyAlignment="0" applyProtection="0"/>
    <xf numFmtId="168" fontId="68" fillId="0" borderId="0" applyFont="0" applyFill="0" applyBorder="0" applyAlignment="0" applyProtection="0"/>
    <xf numFmtId="0" fontId="31" fillId="0" borderId="0"/>
    <xf numFmtId="168" fontId="68" fillId="0" borderId="0" applyFont="0" applyFill="0" applyBorder="0" applyAlignment="0" applyProtection="0"/>
    <xf numFmtId="168" fontId="68" fillId="0" borderId="0" applyFont="0" applyFill="0" applyBorder="0" applyAlignment="0" applyProtection="0"/>
    <xf numFmtId="168" fontId="68" fillId="0" borderId="0" applyFont="0" applyFill="0" applyBorder="0" applyAlignment="0" applyProtection="0"/>
    <xf numFmtId="0" fontId="26" fillId="0" borderId="0"/>
    <xf numFmtId="168" fontId="68" fillId="0" borderId="0" applyFont="0" applyFill="0" applyBorder="0" applyAlignment="0" applyProtection="0"/>
    <xf numFmtId="168" fontId="68" fillId="0" borderId="0" applyFont="0" applyFill="0" applyBorder="0" applyAlignment="0" applyProtection="0"/>
    <xf numFmtId="168" fontId="68" fillId="0" borderId="0" applyFont="0" applyFill="0" applyBorder="0" applyAlignment="0" applyProtection="0"/>
    <xf numFmtId="0" fontId="26" fillId="0" borderId="0"/>
    <xf numFmtId="168" fontId="68" fillId="0" borderId="0" applyFont="0" applyFill="0" applyBorder="0" applyAlignment="0" applyProtection="0"/>
    <xf numFmtId="168" fontId="21" fillId="0" borderId="0" applyFont="0" applyFill="0" applyBorder="0" applyAlignment="0" applyProtection="0"/>
    <xf numFmtId="168" fontId="68" fillId="0" borderId="0" applyFont="0" applyFill="0" applyBorder="0" applyAlignment="0" applyProtection="0"/>
    <xf numFmtId="0" fontId="31" fillId="0" borderId="0"/>
    <xf numFmtId="0" fontId="31" fillId="0" borderId="0"/>
    <xf numFmtId="168" fontId="68" fillId="0" borderId="0" applyFont="0" applyFill="0" applyBorder="0" applyAlignment="0" applyProtection="0"/>
    <xf numFmtId="168" fontId="68" fillId="0" borderId="0" applyFont="0" applyFill="0" applyBorder="0" applyAlignment="0" applyProtection="0"/>
    <xf numFmtId="168" fontId="68" fillId="0" borderId="0" applyFont="0" applyFill="0" applyBorder="0" applyAlignment="0" applyProtection="0"/>
    <xf numFmtId="0" fontId="31" fillId="0" borderId="0"/>
    <xf numFmtId="168" fontId="68" fillId="0" borderId="0" applyFont="0" applyFill="0" applyBorder="0" applyAlignment="0" applyProtection="0"/>
    <xf numFmtId="168" fontId="68" fillId="0" borderId="0" applyFont="0" applyFill="0" applyBorder="0" applyAlignment="0" applyProtection="0"/>
    <xf numFmtId="168" fontId="68" fillId="0" borderId="0" applyFont="0" applyFill="0" applyBorder="0" applyAlignment="0" applyProtection="0"/>
    <xf numFmtId="168" fontId="68" fillId="0" borderId="0" applyFont="0" applyFill="0" applyBorder="0" applyAlignment="0" applyProtection="0"/>
    <xf numFmtId="168" fontId="68" fillId="0" borderId="0" applyFont="0" applyFill="0" applyBorder="0" applyAlignment="0" applyProtection="0"/>
    <xf numFmtId="168" fontId="68" fillId="0" borderId="0" applyFont="0" applyFill="0" applyBorder="0" applyAlignment="0" applyProtection="0"/>
    <xf numFmtId="184" fontId="34" fillId="0" borderId="0"/>
    <xf numFmtId="168" fontId="68" fillId="0" borderId="0" applyFont="0" applyFill="0" applyBorder="0" applyAlignment="0" applyProtection="0"/>
    <xf numFmtId="0" fontId="26" fillId="0" borderId="0"/>
    <xf numFmtId="168" fontId="68" fillId="0" borderId="0" applyFont="0" applyFill="0" applyBorder="0" applyAlignment="0" applyProtection="0"/>
    <xf numFmtId="168" fontId="26" fillId="0" borderId="0" applyFont="0" applyFill="0" applyBorder="0" applyAlignment="0" applyProtection="0"/>
    <xf numFmtId="168" fontId="68" fillId="0" borderId="0" applyFont="0" applyFill="0" applyBorder="0" applyAlignment="0" applyProtection="0"/>
    <xf numFmtId="0" fontId="31" fillId="0" borderId="0"/>
    <xf numFmtId="168" fontId="68" fillId="0" borderId="0" applyFont="0" applyFill="0" applyBorder="0" applyAlignment="0" applyProtection="0"/>
    <xf numFmtId="184" fontId="26" fillId="0" borderId="0"/>
    <xf numFmtId="168" fontId="68" fillId="0" borderId="0" applyFont="0" applyFill="0" applyBorder="0" applyAlignment="0" applyProtection="0"/>
    <xf numFmtId="168" fontId="68" fillId="0" borderId="0" applyFont="0" applyFill="0" applyBorder="0" applyAlignment="0" applyProtection="0"/>
    <xf numFmtId="168" fontId="68" fillId="0" borderId="0" applyFont="0" applyFill="0" applyBorder="0" applyAlignment="0" applyProtection="0"/>
    <xf numFmtId="168" fontId="68" fillId="0" borderId="0" applyFont="0" applyFill="0" applyBorder="0" applyAlignment="0" applyProtection="0"/>
    <xf numFmtId="0" fontId="26" fillId="0" borderId="0"/>
    <xf numFmtId="168" fontId="68" fillId="0" borderId="0" applyFont="0" applyFill="0" applyBorder="0" applyAlignment="0" applyProtection="0"/>
    <xf numFmtId="168" fontId="68" fillId="0" borderId="0" applyFont="0" applyFill="0" applyBorder="0" applyAlignment="0" applyProtection="0"/>
    <xf numFmtId="168" fontId="68" fillId="0" borderId="0" applyFont="0" applyFill="0" applyBorder="0" applyAlignment="0" applyProtection="0"/>
    <xf numFmtId="168" fontId="68" fillId="0" borderId="0" applyFont="0" applyFill="0" applyBorder="0" applyAlignment="0" applyProtection="0"/>
    <xf numFmtId="0" fontId="26" fillId="0" borderId="0"/>
    <xf numFmtId="168" fontId="68" fillId="0" borderId="0" applyFont="0" applyFill="0" applyBorder="0" applyAlignment="0" applyProtection="0"/>
    <xf numFmtId="168" fontId="68" fillId="0" borderId="0" applyFont="0" applyFill="0" applyBorder="0" applyAlignment="0" applyProtection="0"/>
    <xf numFmtId="168" fontId="68" fillId="0" borderId="0" applyFont="0" applyFill="0" applyBorder="0" applyAlignment="0" applyProtection="0"/>
    <xf numFmtId="168" fontId="68" fillId="0" borderId="0" applyFont="0" applyFill="0" applyBorder="0" applyAlignment="0" applyProtection="0"/>
    <xf numFmtId="168" fontId="68" fillId="0" borderId="0" applyFont="0" applyFill="0" applyBorder="0" applyAlignment="0" applyProtection="0"/>
    <xf numFmtId="168" fontId="68" fillId="0" borderId="0" applyFont="0" applyFill="0" applyBorder="0" applyAlignment="0" applyProtection="0"/>
    <xf numFmtId="168" fontId="68" fillId="0" borderId="0" applyFont="0" applyFill="0" applyBorder="0" applyAlignment="0" applyProtection="0"/>
    <xf numFmtId="168" fontId="68" fillId="0" borderId="0" applyFont="0" applyFill="0" applyBorder="0" applyAlignment="0" applyProtection="0"/>
    <xf numFmtId="0" fontId="31" fillId="0" borderId="0"/>
    <xf numFmtId="0" fontId="31" fillId="0" borderId="0"/>
    <xf numFmtId="168" fontId="68" fillId="0" borderId="0" applyFont="0" applyFill="0" applyBorder="0" applyAlignment="0" applyProtection="0"/>
    <xf numFmtId="0" fontId="26" fillId="0" borderId="0"/>
    <xf numFmtId="0" fontId="26" fillId="0" borderId="0"/>
    <xf numFmtId="168" fontId="68" fillId="0" borderId="0" applyFont="0" applyFill="0" applyBorder="0" applyAlignment="0" applyProtection="0"/>
    <xf numFmtId="168" fontId="68" fillId="0" borderId="0" applyFont="0" applyFill="0" applyBorder="0" applyAlignment="0" applyProtection="0"/>
    <xf numFmtId="0" fontId="31" fillId="0" borderId="0"/>
    <xf numFmtId="0" fontId="31" fillId="0" borderId="0"/>
    <xf numFmtId="168" fontId="68" fillId="0" borderId="0" applyFont="0" applyFill="0" applyBorder="0" applyAlignment="0" applyProtection="0"/>
    <xf numFmtId="0" fontId="26" fillId="0" borderId="0"/>
    <xf numFmtId="0" fontId="26" fillId="0" borderId="0"/>
    <xf numFmtId="168" fontId="68" fillId="0" borderId="0" applyFont="0" applyFill="0" applyBorder="0" applyAlignment="0" applyProtection="0"/>
    <xf numFmtId="168" fontId="68" fillId="0" borderId="0" applyFont="0" applyFill="0" applyBorder="0" applyAlignment="0" applyProtection="0"/>
    <xf numFmtId="0" fontId="31" fillId="0" borderId="0"/>
    <xf numFmtId="0" fontId="31" fillId="0" borderId="0"/>
    <xf numFmtId="168" fontId="68" fillId="0" borderId="0" applyFont="0" applyFill="0" applyBorder="0" applyAlignment="0" applyProtection="0"/>
    <xf numFmtId="0" fontId="26" fillId="0" borderId="0"/>
    <xf numFmtId="0" fontId="26" fillId="0" borderId="0"/>
    <xf numFmtId="0" fontId="31" fillId="0" borderId="0"/>
    <xf numFmtId="168" fontId="68" fillId="0" borderId="0" applyFont="0" applyFill="0" applyBorder="0" applyAlignment="0" applyProtection="0"/>
    <xf numFmtId="0" fontId="26" fillId="0" borderId="0"/>
    <xf numFmtId="168" fontId="68" fillId="0" borderId="0" applyFont="0" applyFill="0" applyBorder="0" applyAlignment="0" applyProtection="0"/>
    <xf numFmtId="0" fontId="31" fillId="0" borderId="0"/>
    <xf numFmtId="0" fontId="31" fillId="0" borderId="0"/>
    <xf numFmtId="0" fontId="31" fillId="0" borderId="0"/>
    <xf numFmtId="168" fontId="68" fillId="0" borderId="0" applyFont="0" applyFill="0" applyBorder="0" applyAlignment="0" applyProtection="0"/>
    <xf numFmtId="0" fontId="26" fillId="0" borderId="0"/>
    <xf numFmtId="0" fontId="26" fillId="0" borderId="0"/>
    <xf numFmtId="168" fontId="68" fillId="0" borderId="0" applyFont="0" applyFill="0" applyBorder="0" applyAlignment="0" applyProtection="0"/>
    <xf numFmtId="168" fontId="68" fillId="0" borderId="0" applyFont="0" applyFill="0" applyBorder="0" applyAlignment="0" applyProtection="0"/>
    <xf numFmtId="168" fontId="68" fillId="0" borderId="0" applyFont="0" applyFill="0" applyBorder="0" applyAlignment="0" applyProtection="0"/>
    <xf numFmtId="0" fontId="26" fillId="0" borderId="0"/>
    <xf numFmtId="168" fontId="68" fillId="0" borderId="0" applyFont="0" applyFill="0" applyBorder="0" applyAlignment="0" applyProtection="0"/>
    <xf numFmtId="168" fontId="68" fillId="0" borderId="0" applyFont="0" applyFill="0" applyBorder="0" applyAlignment="0" applyProtection="0"/>
    <xf numFmtId="168" fontId="68" fillId="0" borderId="0" applyFont="0" applyFill="0" applyBorder="0" applyAlignment="0" applyProtection="0"/>
    <xf numFmtId="0" fontId="26" fillId="0" borderId="0"/>
    <xf numFmtId="168" fontId="68" fillId="0" borderId="0" applyFont="0" applyFill="0" applyBorder="0" applyAlignment="0" applyProtection="0"/>
    <xf numFmtId="168" fontId="68" fillId="0" borderId="0" applyFont="0" applyFill="0" applyBorder="0" applyAlignment="0" applyProtection="0"/>
    <xf numFmtId="168" fontId="68" fillId="0" borderId="0" applyFont="0" applyFill="0" applyBorder="0" applyAlignment="0" applyProtection="0"/>
    <xf numFmtId="0" fontId="26" fillId="0" borderId="0"/>
    <xf numFmtId="168" fontId="68" fillId="0" borderId="0" applyFont="0" applyFill="0" applyBorder="0" applyAlignment="0" applyProtection="0"/>
    <xf numFmtId="168" fontId="68" fillId="0" borderId="0" applyFont="0" applyFill="0" applyBorder="0" applyAlignment="0" applyProtection="0"/>
    <xf numFmtId="168" fontId="68" fillId="0" borderId="0" applyFont="0" applyFill="0" applyBorder="0" applyAlignment="0" applyProtection="0"/>
    <xf numFmtId="168" fontId="68" fillId="0" borderId="0" applyFont="0" applyFill="0" applyBorder="0" applyAlignment="0" applyProtection="0"/>
    <xf numFmtId="168" fontId="68" fillId="0" borderId="0" applyFont="0" applyFill="0" applyBorder="0" applyAlignment="0" applyProtection="0"/>
    <xf numFmtId="168" fontId="68" fillId="0" borderId="0" applyFont="0" applyFill="0" applyBorder="0" applyAlignment="0" applyProtection="0"/>
    <xf numFmtId="0" fontId="23" fillId="0" borderId="0" applyNumberFormat="0" applyFill="0" applyBorder="0" applyAlignment="0" applyProtection="0"/>
    <xf numFmtId="168" fontId="68" fillId="0" borderId="0" applyFont="0" applyFill="0" applyBorder="0" applyAlignment="0" applyProtection="0"/>
    <xf numFmtId="168" fontId="68" fillId="0" borderId="0" applyFont="0" applyFill="0" applyBorder="0" applyAlignment="0" applyProtection="0"/>
    <xf numFmtId="168" fontId="68" fillId="0" borderId="0" applyFont="0" applyFill="0" applyBorder="0" applyAlignment="0" applyProtection="0"/>
    <xf numFmtId="168" fontId="21" fillId="0" borderId="0" applyFont="0" applyFill="0" applyBorder="0" applyAlignment="0" applyProtection="0"/>
    <xf numFmtId="172" fontId="68" fillId="0" borderId="0" applyFont="0" applyFill="0" applyBorder="0" applyAlignment="0" applyProtection="0"/>
    <xf numFmtId="168" fontId="68" fillId="0" borderId="0" applyFont="0" applyFill="0" applyBorder="0" applyAlignment="0" applyProtection="0"/>
    <xf numFmtId="168" fontId="68" fillId="0" borderId="0" applyFont="0" applyFill="0" applyBorder="0" applyAlignment="0" applyProtection="0"/>
    <xf numFmtId="168" fontId="21" fillId="0" borderId="0" applyFont="0" applyFill="0" applyBorder="0" applyAlignment="0" applyProtection="0"/>
    <xf numFmtId="172" fontId="68" fillId="0" borderId="0" applyFont="0" applyFill="0" applyBorder="0" applyAlignment="0" applyProtection="0"/>
    <xf numFmtId="168" fontId="68" fillId="0" borderId="0" applyFont="0" applyFill="0" applyBorder="0" applyAlignment="0" applyProtection="0"/>
    <xf numFmtId="168" fontId="21" fillId="0" borderId="0" applyFont="0" applyFill="0" applyBorder="0" applyAlignment="0" applyProtection="0"/>
    <xf numFmtId="172" fontId="68" fillId="0" borderId="0" applyFont="0" applyFill="0" applyBorder="0" applyAlignment="0" applyProtection="0"/>
    <xf numFmtId="0" fontId="31" fillId="0" borderId="0"/>
    <xf numFmtId="168" fontId="68" fillId="0" borderId="0" applyFont="0" applyFill="0" applyBorder="0" applyAlignment="0" applyProtection="0"/>
    <xf numFmtId="172" fontId="68" fillId="0" borderId="0" applyFont="0" applyFill="0" applyBorder="0" applyAlignment="0" applyProtection="0"/>
    <xf numFmtId="0" fontId="26" fillId="0" borderId="0"/>
    <xf numFmtId="168" fontId="68" fillId="0" borderId="0" applyFont="0" applyFill="0" applyBorder="0" applyAlignment="0" applyProtection="0"/>
    <xf numFmtId="0" fontId="68" fillId="0" borderId="0" applyNumberFormat="0" applyFont="0" applyFill="0" applyBorder="0" applyAlignment="0" applyProtection="0"/>
    <xf numFmtId="0" fontId="26" fillId="0" borderId="0"/>
    <xf numFmtId="168" fontId="68" fillId="0" borderId="0" applyFont="0" applyFill="0" applyBorder="0" applyAlignment="0" applyProtection="0"/>
    <xf numFmtId="0" fontId="23" fillId="0" borderId="0" applyNumberFormat="0" applyFill="0" applyBorder="0" applyAlignment="0" applyProtection="0"/>
    <xf numFmtId="168" fontId="68" fillId="0" borderId="0" applyFont="0" applyFill="0" applyBorder="0" applyAlignment="0" applyProtection="0"/>
    <xf numFmtId="168" fontId="68" fillId="0" borderId="0" applyFont="0" applyFill="0" applyBorder="0" applyAlignment="0" applyProtection="0"/>
    <xf numFmtId="168" fontId="68" fillId="0" borderId="0" applyFont="0" applyFill="0" applyBorder="0" applyAlignment="0" applyProtection="0"/>
    <xf numFmtId="0" fontId="31" fillId="0" borderId="0"/>
    <xf numFmtId="168" fontId="68" fillId="0" borderId="0" applyFont="0" applyFill="0" applyBorder="0" applyAlignment="0" applyProtection="0"/>
    <xf numFmtId="0" fontId="68" fillId="0" borderId="0" applyNumberFormat="0" applyFont="0" applyFill="0" applyBorder="0" applyAlignment="0" applyProtection="0"/>
    <xf numFmtId="0" fontId="23" fillId="0" borderId="0" applyNumberFormat="0" applyFill="0" applyBorder="0" applyAlignment="0" applyProtection="0"/>
    <xf numFmtId="168" fontId="68" fillId="0" borderId="0" applyFont="0" applyFill="0" applyBorder="0" applyAlignment="0" applyProtection="0"/>
    <xf numFmtId="168" fontId="68" fillId="0" borderId="0" applyFont="0" applyFill="0" applyBorder="0" applyAlignment="0" applyProtection="0"/>
    <xf numFmtId="168" fontId="68" fillId="0" borderId="0" applyFont="0" applyFill="0" applyBorder="0" applyAlignment="0" applyProtection="0"/>
    <xf numFmtId="0" fontId="26" fillId="0" borderId="0"/>
    <xf numFmtId="43" fontId="21" fillId="0" borderId="0" applyFont="0" applyFill="0" applyBorder="0" applyAlignment="0" applyProtection="0"/>
    <xf numFmtId="168" fontId="68" fillId="0" borderId="0" applyFont="0" applyFill="0" applyBorder="0" applyAlignment="0" applyProtection="0"/>
    <xf numFmtId="168" fontId="68" fillId="0" borderId="0" applyFont="0" applyFill="0" applyBorder="0" applyAlignment="0" applyProtection="0"/>
    <xf numFmtId="168" fontId="68" fillId="0" borderId="0" applyFont="0" applyFill="0" applyBorder="0" applyAlignment="0" applyProtection="0"/>
    <xf numFmtId="0" fontId="26" fillId="0" borderId="0"/>
    <xf numFmtId="168" fontId="21" fillId="0" borderId="0" applyFont="0" applyFill="0" applyBorder="0" applyAlignment="0" applyProtection="0"/>
    <xf numFmtId="168" fontId="68" fillId="0" borderId="0" applyFont="0" applyFill="0" applyBorder="0" applyAlignment="0" applyProtection="0"/>
    <xf numFmtId="168" fontId="68" fillId="0" borderId="0" applyFont="0" applyFill="0" applyBorder="0" applyAlignment="0" applyProtection="0"/>
    <xf numFmtId="168" fontId="68" fillId="0" borderId="0" applyFont="0" applyFill="0" applyBorder="0" applyAlignment="0" applyProtection="0"/>
    <xf numFmtId="168" fontId="68" fillId="0" borderId="0" applyFont="0" applyFill="0" applyBorder="0" applyAlignment="0" applyProtection="0"/>
    <xf numFmtId="168" fontId="68" fillId="0" borderId="0" applyFont="0" applyFill="0" applyBorder="0" applyAlignment="0" applyProtection="0"/>
    <xf numFmtId="168" fontId="68" fillId="0" borderId="0" applyFont="0" applyFill="0" applyBorder="0" applyAlignment="0" applyProtection="0"/>
    <xf numFmtId="168" fontId="68" fillId="0" borderId="0" applyFont="0" applyFill="0" applyBorder="0" applyAlignment="0" applyProtection="0"/>
    <xf numFmtId="168" fontId="68" fillId="0" borderId="0" applyFont="0" applyFill="0" applyBorder="0" applyAlignment="0" applyProtection="0"/>
    <xf numFmtId="0" fontId="31" fillId="0" borderId="0"/>
    <xf numFmtId="0" fontId="31" fillId="0" borderId="0"/>
    <xf numFmtId="0" fontId="31" fillId="0" borderId="0"/>
    <xf numFmtId="168" fontId="68" fillId="0" borderId="0" applyFont="0" applyFill="0" applyBorder="0" applyAlignment="0" applyProtection="0"/>
    <xf numFmtId="0" fontId="26" fillId="0" borderId="0"/>
    <xf numFmtId="0" fontId="26" fillId="0" borderId="0"/>
    <xf numFmtId="0" fontId="26" fillId="0" borderId="0"/>
    <xf numFmtId="168" fontId="68" fillId="0" borderId="0" applyFont="0" applyFill="0" applyBorder="0" applyAlignment="0" applyProtection="0"/>
    <xf numFmtId="168" fontId="68" fillId="0" borderId="0" applyFont="0" applyFill="0" applyBorder="0" applyAlignment="0" applyProtection="0"/>
    <xf numFmtId="168" fontId="68" fillId="0" borderId="0" applyFont="0" applyFill="0" applyBorder="0" applyAlignment="0" applyProtection="0"/>
    <xf numFmtId="168" fontId="68" fillId="0" borderId="0" applyFont="0" applyFill="0" applyBorder="0" applyAlignment="0" applyProtection="0"/>
    <xf numFmtId="0" fontId="31" fillId="0" borderId="0"/>
    <xf numFmtId="168" fontId="68" fillId="0" borderId="0" applyFont="0" applyFill="0" applyBorder="0" applyAlignment="0" applyProtection="0"/>
    <xf numFmtId="0" fontId="26" fillId="0" borderId="0"/>
    <xf numFmtId="168" fontId="68" fillId="0" borderId="0" applyFont="0" applyFill="0" applyBorder="0" applyAlignment="0" applyProtection="0"/>
    <xf numFmtId="0" fontId="31" fillId="0" borderId="0"/>
    <xf numFmtId="0" fontId="31" fillId="0" borderId="0"/>
    <xf numFmtId="168" fontId="68" fillId="0" borderId="0" applyFont="0" applyFill="0" applyBorder="0" applyAlignment="0" applyProtection="0"/>
    <xf numFmtId="0" fontId="26" fillId="0" borderId="0"/>
    <xf numFmtId="0" fontId="26" fillId="0" borderId="0"/>
    <xf numFmtId="0" fontId="26" fillId="0" borderId="0"/>
    <xf numFmtId="168" fontId="68" fillId="0" borderId="0" applyFont="0" applyFill="0" applyBorder="0" applyAlignment="0" applyProtection="0"/>
    <xf numFmtId="168" fontId="68" fillId="0" borderId="0" applyFont="0" applyFill="0" applyBorder="0" applyAlignment="0" applyProtection="0"/>
    <xf numFmtId="168" fontId="68" fillId="0" borderId="0" applyFont="0" applyFill="0" applyBorder="0" applyAlignment="0" applyProtection="0"/>
    <xf numFmtId="168" fontId="68" fillId="0" borderId="0" applyFont="0" applyFill="0" applyBorder="0" applyAlignment="0" applyProtection="0"/>
    <xf numFmtId="0" fontId="31" fillId="0" borderId="0"/>
    <xf numFmtId="168" fontId="68" fillId="0" borderId="0" applyFont="0" applyFill="0" applyBorder="0" applyAlignment="0" applyProtection="0"/>
    <xf numFmtId="168" fontId="68" fillId="0" borderId="0" applyFont="0" applyFill="0" applyBorder="0" applyAlignment="0" applyProtection="0"/>
    <xf numFmtId="168" fontId="68" fillId="0" borderId="0" applyFont="0" applyFill="0" applyBorder="0" applyAlignment="0" applyProtection="0"/>
    <xf numFmtId="0" fontId="26" fillId="0" borderId="0"/>
    <xf numFmtId="168" fontId="68" fillId="0" borderId="0" applyFont="0" applyFill="0" applyBorder="0" applyAlignment="0" applyProtection="0"/>
    <xf numFmtId="168" fontId="68" fillId="0" borderId="0" applyFont="0" applyFill="0" applyBorder="0" applyAlignment="0" applyProtection="0"/>
    <xf numFmtId="168" fontId="68" fillId="0" borderId="0" applyFont="0" applyFill="0" applyBorder="0" applyAlignment="0" applyProtection="0"/>
    <xf numFmtId="0" fontId="26" fillId="0" borderId="0"/>
    <xf numFmtId="168" fontId="68" fillId="0" borderId="0" applyFont="0" applyFill="0" applyBorder="0" applyAlignment="0" applyProtection="0"/>
    <xf numFmtId="168" fontId="68" fillId="0" borderId="0" applyFont="0" applyFill="0" applyBorder="0" applyAlignment="0" applyProtection="0"/>
    <xf numFmtId="168" fontId="68" fillId="0" borderId="0" applyFont="0" applyFill="0" applyBorder="0" applyAlignment="0" applyProtection="0"/>
    <xf numFmtId="0" fontId="26" fillId="0" borderId="0"/>
    <xf numFmtId="168" fontId="68" fillId="0" borderId="0" applyFont="0" applyFill="0" applyBorder="0" applyAlignment="0" applyProtection="0"/>
    <xf numFmtId="168" fontId="68" fillId="0" borderId="0" applyFont="0" applyFill="0" applyBorder="0" applyAlignment="0" applyProtection="0"/>
    <xf numFmtId="168" fontId="68" fillId="0" borderId="0" applyFont="0" applyFill="0" applyBorder="0" applyAlignment="0" applyProtection="0"/>
    <xf numFmtId="168" fontId="68" fillId="0" borderId="0" applyFont="0" applyFill="0" applyBorder="0" applyAlignment="0" applyProtection="0"/>
    <xf numFmtId="168" fontId="68" fillId="0" borderId="0" applyFont="0" applyFill="0" applyBorder="0" applyAlignment="0" applyProtection="0"/>
    <xf numFmtId="168" fontId="68" fillId="0" borderId="0" applyFont="0" applyFill="0" applyBorder="0" applyAlignment="0" applyProtection="0"/>
    <xf numFmtId="168" fontId="68" fillId="0" borderId="0" applyFont="0" applyFill="0" applyBorder="0" applyAlignment="0" applyProtection="0"/>
    <xf numFmtId="168" fontId="68" fillId="0" borderId="0" applyFont="0" applyFill="0" applyBorder="0" applyAlignment="0" applyProtection="0"/>
    <xf numFmtId="168" fontId="68" fillId="0" borderId="0" applyFont="0" applyFill="0" applyBorder="0" applyAlignment="0" applyProtection="0"/>
    <xf numFmtId="168" fontId="68" fillId="0" borderId="0" applyFont="0" applyFill="0" applyBorder="0" applyAlignment="0" applyProtection="0"/>
    <xf numFmtId="168" fontId="68" fillId="0" borderId="0" applyFont="0" applyFill="0" applyBorder="0" applyAlignment="0" applyProtection="0"/>
    <xf numFmtId="168" fontId="68" fillId="0" borderId="0" applyFont="0" applyFill="0" applyBorder="0" applyAlignment="0" applyProtection="0"/>
    <xf numFmtId="168" fontId="68" fillId="0" borderId="0" applyFont="0" applyFill="0" applyBorder="0" applyAlignment="0" applyProtection="0"/>
    <xf numFmtId="168" fontId="68" fillId="0" borderId="0" applyFont="0" applyFill="0" applyBorder="0" applyAlignment="0" applyProtection="0"/>
    <xf numFmtId="168" fontId="68" fillId="0" borderId="0" applyFont="0" applyFill="0" applyBorder="0" applyAlignment="0" applyProtection="0"/>
    <xf numFmtId="168" fontId="68" fillId="0" borderId="0" applyFont="0" applyFill="0" applyBorder="0" applyAlignment="0" applyProtection="0"/>
    <xf numFmtId="168" fontId="68" fillId="0" borderId="0" applyFont="0" applyFill="0" applyBorder="0" applyAlignment="0" applyProtection="0"/>
    <xf numFmtId="0" fontId="31" fillId="0" borderId="0"/>
    <xf numFmtId="168" fontId="68" fillId="0" borderId="0" applyFont="0" applyFill="0" applyBorder="0" applyAlignment="0" applyProtection="0"/>
    <xf numFmtId="168" fontId="68" fillId="0" borderId="0" applyFont="0" applyFill="0" applyBorder="0" applyAlignment="0" applyProtection="0"/>
    <xf numFmtId="168" fontId="68" fillId="0" borderId="0" applyFont="0" applyFill="0" applyBorder="0" applyAlignment="0" applyProtection="0"/>
    <xf numFmtId="168" fontId="68" fillId="0" borderId="0" applyFont="0" applyFill="0" applyBorder="0" applyAlignment="0" applyProtection="0"/>
    <xf numFmtId="0" fontId="31" fillId="0" borderId="0"/>
    <xf numFmtId="168" fontId="68" fillId="0" borderId="0" applyFont="0" applyFill="0" applyBorder="0" applyAlignment="0" applyProtection="0"/>
    <xf numFmtId="168" fontId="68" fillId="0" borderId="0" applyFont="0" applyFill="0" applyBorder="0" applyAlignment="0" applyProtection="0"/>
    <xf numFmtId="168" fontId="68" fillId="0" borderId="0" applyFont="0" applyFill="0" applyBorder="0" applyAlignment="0" applyProtection="0"/>
    <xf numFmtId="0" fontId="26" fillId="0" borderId="0"/>
    <xf numFmtId="168" fontId="68" fillId="0" borderId="0" applyFont="0" applyFill="0" applyBorder="0" applyAlignment="0" applyProtection="0"/>
    <xf numFmtId="0" fontId="23" fillId="0" borderId="0" applyNumberFormat="0" applyFill="0" applyBorder="0" applyAlignment="0" applyProtection="0"/>
    <xf numFmtId="168" fontId="68" fillId="0" borderId="0" applyFont="0" applyFill="0" applyBorder="0" applyAlignment="0" applyProtection="0"/>
    <xf numFmtId="0" fontId="23" fillId="0" borderId="0" applyNumberFormat="0" applyFill="0" applyBorder="0" applyAlignment="0" applyProtection="0"/>
    <xf numFmtId="168" fontId="68" fillId="0" borderId="0" applyFont="0" applyFill="0" applyBorder="0" applyAlignment="0" applyProtection="0"/>
    <xf numFmtId="0" fontId="26" fillId="0" borderId="0"/>
    <xf numFmtId="168" fontId="68" fillId="0" borderId="0" applyFont="0" applyFill="0" applyBorder="0" applyAlignment="0" applyProtection="0"/>
    <xf numFmtId="168" fontId="68" fillId="0" borderId="0" applyFont="0" applyFill="0" applyBorder="0" applyAlignment="0" applyProtection="0"/>
    <xf numFmtId="168" fontId="68" fillId="0" borderId="0" applyFont="0" applyFill="0" applyBorder="0" applyAlignment="0" applyProtection="0"/>
    <xf numFmtId="168" fontId="68" fillId="0" borderId="0" applyFont="0" applyFill="0" applyBorder="0" applyAlignment="0" applyProtection="0"/>
    <xf numFmtId="168" fontId="68"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0" fontId="31" fillId="0" borderId="0"/>
    <xf numFmtId="0" fontId="31" fillId="0" borderId="0"/>
    <xf numFmtId="43" fontId="26" fillId="0" borderId="0" applyFont="0" applyFill="0" applyBorder="0" applyAlignment="0" applyProtection="0"/>
    <xf numFmtId="0" fontId="21" fillId="0" borderId="0"/>
    <xf numFmtId="192" fontId="26" fillId="0" borderId="0" applyFont="0" applyFill="0" applyBorder="0" applyAlignment="0" applyProtection="0"/>
    <xf numFmtId="168" fontId="68" fillId="0" borderId="0" applyFont="0" applyFill="0" applyBorder="0" applyAlignment="0" applyProtection="0"/>
    <xf numFmtId="0" fontId="26" fillId="0" borderId="0"/>
    <xf numFmtId="0" fontId="247" fillId="0" borderId="0" applyNumberFormat="0" applyFill="0" applyBorder="0" applyAlignment="0" applyProtection="0">
      <alignment vertical="top"/>
      <protection locked="0"/>
    </xf>
    <xf numFmtId="168" fontId="68" fillId="0" borderId="0" applyFont="0" applyFill="0" applyBorder="0" applyAlignment="0" applyProtection="0"/>
    <xf numFmtId="168" fontId="68" fillId="0" borderId="0" applyFont="0" applyFill="0" applyBorder="0" applyAlignment="0" applyProtection="0"/>
    <xf numFmtId="184" fontId="247" fillId="0" borderId="0" applyNumberFormat="0" applyFill="0" applyBorder="0" applyAlignment="0" applyProtection="0">
      <alignment vertical="top"/>
      <protection locked="0"/>
    </xf>
    <xf numFmtId="168" fontId="68" fillId="0" borderId="0" applyFont="0" applyFill="0" applyBorder="0" applyAlignment="0" applyProtection="0"/>
    <xf numFmtId="0" fontId="26" fillId="0" borderId="0"/>
    <xf numFmtId="0" fontId="247" fillId="0" borderId="0" applyNumberFormat="0" applyFill="0" applyBorder="0" applyAlignment="0" applyProtection="0">
      <alignment vertical="top"/>
      <protection locked="0"/>
    </xf>
    <xf numFmtId="0" fontId="31" fillId="0" borderId="0"/>
    <xf numFmtId="168" fontId="68" fillId="0" borderId="0" applyFont="0" applyFill="0" applyBorder="0" applyAlignment="0" applyProtection="0"/>
    <xf numFmtId="168" fontId="68" fillId="0" borderId="0" applyFont="0" applyFill="0" applyBorder="0" applyAlignment="0" applyProtection="0"/>
    <xf numFmtId="168" fontId="68" fillId="0" borderId="0" applyFont="0" applyFill="0" applyBorder="0" applyAlignment="0" applyProtection="0"/>
    <xf numFmtId="168" fontId="68" fillId="0" borderId="0" applyFont="0" applyFill="0" applyBorder="0" applyAlignment="0" applyProtection="0"/>
    <xf numFmtId="0" fontId="26" fillId="0" borderId="0"/>
    <xf numFmtId="0" fontId="31" fillId="0" borderId="0"/>
    <xf numFmtId="168" fontId="68" fillId="0" borderId="0" applyFont="0" applyFill="0" applyBorder="0" applyAlignment="0" applyProtection="0"/>
    <xf numFmtId="168" fontId="68" fillId="0" borderId="0" applyFont="0" applyFill="0" applyBorder="0" applyAlignment="0" applyProtection="0"/>
    <xf numFmtId="168" fontId="68" fillId="0" borderId="0" applyFont="0" applyFill="0" applyBorder="0" applyAlignment="0" applyProtection="0"/>
    <xf numFmtId="168" fontId="68" fillId="0" borderId="0" applyFont="0" applyFill="0" applyBorder="0" applyAlignment="0" applyProtection="0"/>
    <xf numFmtId="0" fontId="26" fillId="0" borderId="0"/>
    <xf numFmtId="168" fontId="68" fillId="0" borderId="0" applyFont="0" applyFill="0" applyBorder="0" applyAlignment="0" applyProtection="0"/>
    <xf numFmtId="168" fontId="68" fillId="0" borderId="0" applyFont="0" applyFill="0" applyBorder="0" applyAlignment="0" applyProtection="0"/>
    <xf numFmtId="168" fontId="68" fillId="0" borderId="0" applyFont="0" applyFill="0" applyBorder="0" applyAlignment="0" applyProtection="0"/>
    <xf numFmtId="168" fontId="68" fillId="0" borderId="0" applyFont="0" applyFill="0" applyBorder="0" applyAlignment="0" applyProtection="0"/>
    <xf numFmtId="0" fontId="26" fillId="0" borderId="0"/>
    <xf numFmtId="168" fontId="68" fillId="0" borderId="0" applyFont="0" applyFill="0" applyBorder="0" applyAlignment="0" applyProtection="0"/>
    <xf numFmtId="168" fontId="68" fillId="0" borderId="0" applyFont="0" applyFill="0" applyBorder="0" applyAlignment="0" applyProtection="0"/>
    <xf numFmtId="168" fontId="68" fillId="0" borderId="0" applyFont="0" applyFill="0" applyBorder="0" applyAlignment="0" applyProtection="0"/>
    <xf numFmtId="0" fontId="26" fillId="0" borderId="0"/>
    <xf numFmtId="168" fontId="68" fillId="0" borderId="0" applyFont="0" applyFill="0" applyBorder="0" applyAlignment="0" applyProtection="0"/>
    <xf numFmtId="0" fontId="26" fillId="0" borderId="0"/>
    <xf numFmtId="168" fontId="68" fillId="0" borderId="0" applyFont="0" applyFill="0" applyBorder="0" applyAlignment="0" applyProtection="0"/>
    <xf numFmtId="0" fontId="31" fillId="0" borderId="0"/>
    <xf numFmtId="168" fontId="68" fillId="0" borderId="0" applyFont="0" applyFill="0" applyBorder="0" applyAlignment="0" applyProtection="0"/>
    <xf numFmtId="168" fontId="68" fillId="0" borderId="0" applyFont="0" applyFill="0" applyBorder="0" applyAlignment="0" applyProtection="0"/>
    <xf numFmtId="168" fontId="81" fillId="0" borderId="0" applyFont="0" applyFill="0" applyBorder="0" applyAlignment="0" applyProtection="0"/>
    <xf numFmtId="168" fontId="68" fillId="0" borderId="0" applyFont="0" applyFill="0" applyBorder="0" applyAlignment="0" applyProtection="0"/>
    <xf numFmtId="168" fontId="68" fillId="0" borderId="0" applyFont="0" applyFill="0" applyBorder="0" applyAlignment="0" applyProtection="0"/>
    <xf numFmtId="168" fontId="68" fillId="0" borderId="0" applyFont="0" applyFill="0" applyBorder="0" applyAlignment="0" applyProtection="0"/>
    <xf numFmtId="168" fontId="68" fillId="0" borderId="0" applyFont="0" applyFill="0" applyBorder="0" applyAlignment="0" applyProtection="0"/>
    <xf numFmtId="168" fontId="68" fillId="0" borderId="0" applyFont="0" applyFill="0" applyBorder="0" applyAlignment="0" applyProtection="0"/>
    <xf numFmtId="168" fontId="68" fillId="0" borderId="0" applyFont="0" applyFill="0" applyBorder="0" applyAlignment="0" applyProtection="0"/>
    <xf numFmtId="168" fontId="68" fillId="0" borderId="0" applyFont="0" applyFill="0" applyBorder="0" applyAlignment="0" applyProtection="0"/>
    <xf numFmtId="43" fontId="231" fillId="0" borderId="0" applyFont="0" applyFill="0" applyBorder="0" applyAlignment="0" applyProtection="0"/>
    <xf numFmtId="168" fontId="68" fillId="0" borderId="0" applyFont="0" applyFill="0" applyBorder="0" applyAlignment="0" applyProtection="0"/>
    <xf numFmtId="0" fontId="26" fillId="0" borderId="0"/>
    <xf numFmtId="168" fontId="68" fillId="0" borderId="0" applyFont="0" applyFill="0" applyBorder="0" applyAlignment="0" applyProtection="0"/>
    <xf numFmtId="168" fontId="68" fillId="0" borderId="0" applyFont="0" applyFill="0" applyBorder="0" applyAlignment="0" applyProtection="0"/>
    <xf numFmtId="168" fontId="68" fillId="0" borderId="0" applyFont="0" applyFill="0" applyBorder="0" applyAlignment="0" applyProtection="0"/>
    <xf numFmtId="168" fontId="68" fillId="0" borderId="0" applyFont="0" applyFill="0" applyBorder="0" applyAlignment="0" applyProtection="0"/>
    <xf numFmtId="168" fontId="68" fillId="0" borderId="0" applyFont="0" applyFill="0" applyBorder="0" applyAlignment="0" applyProtection="0"/>
    <xf numFmtId="168" fontId="68" fillId="0" borderId="0" applyFont="0" applyFill="0" applyBorder="0" applyAlignment="0" applyProtection="0"/>
    <xf numFmtId="168" fontId="68" fillId="0" borderId="0" applyFont="0" applyFill="0" applyBorder="0" applyAlignment="0" applyProtection="0"/>
    <xf numFmtId="168" fontId="68" fillId="0" borderId="0" applyFont="0" applyFill="0" applyBorder="0" applyAlignment="0" applyProtection="0"/>
    <xf numFmtId="168" fontId="68" fillId="0" borderId="0" applyFont="0" applyFill="0" applyBorder="0" applyAlignment="0" applyProtection="0"/>
    <xf numFmtId="0" fontId="31" fillId="0" borderId="0"/>
    <xf numFmtId="0" fontId="31" fillId="0" borderId="0"/>
    <xf numFmtId="0" fontId="31" fillId="0" borderId="0"/>
    <xf numFmtId="0" fontId="31" fillId="0" borderId="0"/>
    <xf numFmtId="168" fontId="68" fillId="0" borderId="0" applyFont="0" applyFill="0" applyBorder="0" applyAlignment="0" applyProtection="0"/>
    <xf numFmtId="0" fontId="31" fillId="0" borderId="0"/>
    <xf numFmtId="0" fontId="31" fillId="0" borderId="0"/>
    <xf numFmtId="0" fontId="26" fillId="0" borderId="0"/>
    <xf numFmtId="0" fontId="31" fillId="0" borderId="0"/>
    <xf numFmtId="0" fontId="31" fillId="0" borderId="0"/>
    <xf numFmtId="168" fontId="68" fillId="0" borderId="0" applyFont="0" applyFill="0" applyBorder="0" applyAlignment="0" applyProtection="0"/>
    <xf numFmtId="0" fontId="26" fillId="0" borderId="0"/>
    <xf numFmtId="168" fontId="68" fillId="0" borderId="0" applyFont="0" applyFill="0" applyBorder="0" applyAlignment="0" applyProtection="0"/>
    <xf numFmtId="168" fontId="68" fillId="0" borderId="0" applyFont="0" applyFill="0" applyBorder="0" applyAlignment="0" applyProtection="0"/>
    <xf numFmtId="0" fontId="26" fillId="0" borderId="0"/>
    <xf numFmtId="168" fontId="68" fillId="0" borderId="0" applyFont="0" applyFill="0" applyBorder="0" applyAlignment="0" applyProtection="0"/>
    <xf numFmtId="0" fontId="26" fillId="0" borderId="0"/>
    <xf numFmtId="168" fontId="68" fillId="0" borderId="0" applyFont="0" applyFill="0" applyBorder="0" applyAlignment="0" applyProtection="0"/>
    <xf numFmtId="42" fontId="26" fillId="0" borderId="0" applyFont="0" applyFill="0" applyBorder="0" applyAlignment="0" applyProtection="0"/>
    <xf numFmtId="0" fontId="26" fillId="0" borderId="0"/>
    <xf numFmtId="168" fontId="68" fillId="0" borderId="0" applyFont="0" applyFill="0" applyBorder="0" applyAlignment="0" applyProtection="0"/>
    <xf numFmtId="42" fontId="26" fillId="0" borderId="0" applyFont="0" applyFill="0" applyBorder="0" applyAlignment="0" applyProtection="0"/>
    <xf numFmtId="42" fontId="26" fillId="0" borderId="0" applyFont="0" applyFill="0" applyBorder="0" applyAlignment="0" applyProtection="0"/>
    <xf numFmtId="0" fontId="26" fillId="0" borderId="0"/>
    <xf numFmtId="0" fontId="26" fillId="0" borderId="0"/>
    <xf numFmtId="42" fontId="26" fillId="0" borderId="0" applyFont="0" applyFill="0" applyBorder="0" applyAlignment="0" applyProtection="0"/>
    <xf numFmtId="43" fontId="21" fillId="0" borderId="0" applyFont="0" applyFill="0" applyBorder="0" applyAlignment="0" applyProtection="0"/>
    <xf numFmtId="168" fontId="68" fillId="0" borderId="0" applyFont="0" applyFill="0" applyBorder="0" applyAlignment="0" applyProtection="0"/>
    <xf numFmtId="0" fontId="31" fillId="0" borderId="0"/>
    <xf numFmtId="168" fontId="68" fillId="0" borderId="0" applyFont="0" applyFill="0" applyBorder="0" applyAlignment="0" applyProtection="0"/>
    <xf numFmtId="168" fontId="68" fillId="0" borderId="0" applyFont="0" applyFill="0" applyBorder="0" applyAlignment="0" applyProtection="0"/>
    <xf numFmtId="168" fontId="68" fillId="0" borderId="0" applyFont="0" applyFill="0" applyBorder="0" applyAlignment="0" applyProtection="0"/>
    <xf numFmtId="168" fontId="68" fillId="0" borderId="0" applyFont="0" applyFill="0" applyBorder="0" applyAlignment="0" applyProtection="0"/>
    <xf numFmtId="168" fontId="68" fillId="0" borderId="0" applyFont="0" applyFill="0" applyBorder="0" applyAlignment="0" applyProtection="0"/>
    <xf numFmtId="168" fontId="68" fillId="0" borderId="0" applyFont="0" applyFill="0" applyBorder="0" applyAlignment="0" applyProtection="0"/>
    <xf numFmtId="43" fontId="26" fillId="0" borderId="0" applyFont="0" applyFill="0" applyBorder="0" applyAlignment="0" applyProtection="0"/>
    <xf numFmtId="0" fontId="21" fillId="0" borderId="0"/>
    <xf numFmtId="168" fontId="68" fillId="0" borderId="0" applyFont="0" applyFill="0" applyBorder="0" applyAlignment="0" applyProtection="0"/>
    <xf numFmtId="0" fontId="26" fillId="0" borderId="0"/>
    <xf numFmtId="0" fontId="68" fillId="0" borderId="0" applyNumberFormat="0" applyFont="0" applyFill="0" applyBorder="0" applyAlignment="0" applyProtection="0"/>
    <xf numFmtId="168" fontId="68" fillId="0" borderId="0" applyFont="0" applyFill="0" applyBorder="0" applyAlignment="0" applyProtection="0"/>
    <xf numFmtId="0" fontId="26" fillId="0" borderId="0"/>
    <xf numFmtId="0" fontId="26" fillId="0" borderId="0"/>
    <xf numFmtId="168" fontId="68" fillId="0" borderId="0" applyFont="0" applyFill="0" applyBorder="0" applyAlignment="0" applyProtection="0"/>
    <xf numFmtId="0" fontId="26" fillId="0" borderId="0"/>
    <xf numFmtId="0" fontId="68" fillId="0" borderId="0" applyNumberFormat="0" applyFont="0" applyFill="0" applyBorder="0" applyAlignment="0" applyProtection="0"/>
    <xf numFmtId="168" fontId="68" fillId="0" borderId="0" applyFont="0" applyFill="0" applyBorder="0" applyAlignment="0" applyProtection="0"/>
    <xf numFmtId="0" fontId="26" fillId="0" borderId="0"/>
    <xf numFmtId="168" fontId="68" fillId="0" borderId="0" applyFont="0" applyFill="0" applyBorder="0" applyAlignment="0" applyProtection="0"/>
    <xf numFmtId="0" fontId="26" fillId="0" borderId="0"/>
    <xf numFmtId="0" fontId="68" fillId="0" borderId="0" applyNumberFormat="0" applyFont="0" applyFill="0" applyBorder="0" applyAlignment="0" applyProtection="0"/>
    <xf numFmtId="0" fontId="26" fillId="0" borderId="0"/>
    <xf numFmtId="168" fontId="68" fillId="0" borderId="0" applyFont="0" applyFill="0" applyBorder="0" applyAlignment="0" applyProtection="0"/>
    <xf numFmtId="0" fontId="26" fillId="0" borderId="0"/>
    <xf numFmtId="168" fontId="68" fillId="0" borderId="0" applyFont="0" applyFill="0" applyBorder="0" applyAlignment="0" applyProtection="0"/>
    <xf numFmtId="0" fontId="26" fillId="0" borderId="0"/>
    <xf numFmtId="0" fontId="26" fillId="0" borderId="0"/>
    <xf numFmtId="42" fontId="26" fillId="0" borderId="0" applyFont="0" applyFill="0" applyBorder="0" applyAlignment="0" applyProtection="0"/>
    <xf numFmtId="0" fontId="31" fillId="0" borderId="0"/>
    <xf numFmtId="0" fontId="31" fillId="0" borderId="0"/>
    <xf numFmtId="0" fontId="21" fillId="0" borderId="0"/>
    <xf numFmtId="168" fontId="68" fillId="0" borderId="0" applyFont="0" applyFill="0" applyBorder="0" applyAlignment="0" applyProtection="0"/>
    <xf numFmtId="0" fontId="26" fillId="0" borderId="0"/>
    <xf numFmtId="168" fontId="68" fillId="0" borderId="0" applyFont="0" applyFill="0" applyBorder="0" applyAlignment="0" applyProtection="0"/>
    <xf numFmtId="42" fontId="26" fillId="0" borderId="0" applyFont="0" applyFill="0" applyBorder="0" applyAlignment="0" applyProtection="0"/>
    <xf numFmtId="168" fontId="68" fillId="0" borderId="0" applyFont="0" applyFill="0" applyBorder="0" applyAlignment="0" applyProtection="0"/>
    <xf numFmtId="42" fontId="26" fillId="0" borderId="0" applyFont="0" applyFill="0" applyBorder="0" applyAlignment="0" applyProtection="0"/>
    <xf numFmtId="168" fontId="68" fillId="0" borderId="0" applyFont="0" applyFill="0" applyBorder="0" applyAlignment="0" applyProtection="0"/>
    <xf numFmtId="0" fontId="26" fillId="0" borderId="0"/>
    <xf numFmtId="168" fontId="68" fillId="0" borderId="0" applyFont="0" applyFill="0" applyBorder="0" applyAlignment="0" applyProtection="0"/>
    <xf numFmtId="42" fontId="26" fillId="0" borderId="0" applyFont="0" applyFill="0" applyBorder="0" applyAlignment="0" applyProtection="0"/>
    <xf numFmtId="43" fontId="26" fillId="0" borderId="0" applyFont="0" applyFill="0" applyBorder="0" applyAlignment="0" applyProtection="0"/>
    <xf numFmtId="168" fontId="68" fillId="0" borderId="0" applyFont="0" applyFill="0" applyBorder="0" applyAlignment="0" applyProtection="0"/>
    <xf numFmtId="42" fontId="26" fillId="0" borderId="0" applyFont="0" applyFill="0" applyBorder="0" applyAlignment="0" applyProtection="0"/>
    <xf numFmtId="43" fontId="26" fillId="0" borderId="0" applyFont="0" applyFill="0" applyBorder="0" applyAlignment="0" applyProtection="0"/>
    <xf numFmtId="43" fontId="21" fillId="0" borderId="0" applyFont="0" applyFill="0" applyBorder="0" applyAlignment="0" applyProtection="0"/>
    <xf numFmtId="168" fontId="68" fillId="0" borderId="0" applyFont="0" applyFill="0" applyBorder="0" applyAlignment="0" applyProtection="0"/>
    <xf numFmtId="0" fontId="31" fillId="0" borderId="0"/>
    <xf numFmtId="168" fontId="68" fillId="0" borderId="0" applyFont="0" applyFill="0" applyBorder="0" applyAlignment="0" applyProtection="0"/>
    <xf numFmtId="43" fontId="21" fillId="0" borderId="0" applyFont="0" applyFill="0" applyBorder="0" applyAlignment="0" applyProtection="0"/>
    <xf numFmtId="43" fontId="26" fillId="0" borderId="0" applyFont="0" applyFill="0" applyBorder="0" applyAlignment="0" applyProtection="0"/>
    <xf numFmtId="168" fontId="68" fillId="0" borderId="0" applyFont="0" applyFill="0" applyBorder="0" applyAlignment="0" applyProtection="0"/>
    <xf numFmtId="0" fontId="26" fillId="0" borderId="0"/>
    <xf numFmtId="43" fontId="26" fillId="0" borderId="0" applyFont="0" applyFill="0" applyBorder="0" applyAlignment="0" applyProtection="0"/>
    <xf numFmtId="0" fontId="26" fillId="0" borderId="0"/>
    <xf numFmtId="168" fontId="68" fillId="0" borderId="0" applyFont="0" applyFill="0" applyBorder="0" applyAlignment="0" applyProtection="0"/>
    <xf numFmtId="168" fontId="68" fillId="0" borderId="0" applyFont="0" applyFill="0" applyBorder="0" applyAlignment="0" applyProtection="0"/>
    <xf numFmtId="168" fontId="68" fillId="0" borderId="0" applyFont="0" applyFill="0" applyBorder="0" applyAlignment="0" applyProtection="0"/>
    <xf numFmtId="168" fontId="26" fillId="0" borderId="0" applyFont="0" applyFill="0" applyBorder="0" applyAlignment="0" applyProtection="0"/>
    <xf numFmtId="168" fontId="68" fillId="0" borderId="0" applyFont="0" applyFill="0" applyBorder="0" applyAlignment="0" applyProtection="0"/>
    <xf numFmtId="0" fontId="31" fillId="0" borderId="0"/>
    <xf numFmtId="0" fontId="21" fillId="0" borderId="0"/>
    <xf numFmtId="168" fontId="68" fillId="0" borderId="0" applyFont="0" applyFill="0" applyBorder="0" applyAlignment="0" applyProtection="0"/>
    <xf numFmtId="0" fontId="26" fillId="0" borderId="0"/>
    <xf numFmtId="168" fontId="68" fillId="0" borderId="0" applyFont="0" applyFill="0" applyBorder="0" applyAlignment="0" applyProtection="0"/>
    <xf numFmtId="168" fontId="68" fillId="0" borderId="0" applyFont="0" applyFill="0" applyBorder="0" applyAlignment="0" applyProtection="0"/>
    <xf numFmtId="0" fontId="26" fillId="0" borderId="0"/>
    <xf numFmtId="0" fontId="31" fillId="0" borderId="0"/>
    <xf numFmtId="0" fontId="31" fillId="0" borderId="0"/>
    <xf numFmtId="168" fontId="68" fillId="0" borderId="0" applyFont="0" applyFill="0" applyBorder="0" applyAlignment="0" applyProtection="0"/>
    <xf numFmtId="0" fontId="21" fillId="0" borderId="0"/>
    <xf numFmtId="168" fontId="68" fillId="0" borderId="0" applyFont="0" applyFill="0" applyBorder="0" applyAlignment="0" applyProtection="0"/>
    <xf numFmtId="0" fontId="26" fillId="0" borderId="0"/>
    <xf numFmtId="168" fontId="68" fillId="0" borderId="0" applyFont="0" applyFill="0" applyBorder="0" applyAlignment="0" applyProtection="0"/>
    <xf numFmtId="168" fontId="68" fillId="0" borderId="0" applyFont="0" applyFill="0" applyBorder="0" applyAlignment="0" applyProtection="0"/>
    <xf numFmtId="168" fontId="68" fillId="0" borderId="0" applyFont="0" applyFill="0" applyBorder="0" applyAlignment="0" applyProtection="0"/>
    <xf numFmtId="0" fontId="26" fillId="0" borderId="0"/>
    <xf numFmtId="168" fontId="68" fillId="0" borderId="0" applyFont="0" applyFill="0" applyBorder="0" applyAlignment="0" applyProtection="0"/>
    <xf numFmtId="168" fontId="68" fillId="0" borderId="0" applyFont="0" applyFill="0" applyBorder="0" applyAlignment="0" applyProtection="0"/>
    <xf numFmtId="168" fontId="68" fillId="0" borderId="0" applyFont="0" applyFill="0" applyBorder="0" applyAlignment="0" applyProtection="0"/>
    <xf numFmtId="168" fontId="68" fillId="0" borderId="0" applyFont="0" applyFill="0" applyBorder="0" applyAlignment="0" applyProtection="0"/>
    <xf numFmtId="0" fontId="31" fillId="0" borderId="0"/>
    <xf numFmtId="168" fontId="68" fillId="0" borderId="0" applyFont="0" applyFill="0" applyBorder="0" applyAlignment="0" applyProtection="0"/>
    <xf numFmtId="168" fontId="68" fillId="0" borderId="0" applyFont="0" applyFill="0" applyBorder="0" applyAlignment="0" applyProtection="0"/>
    <xf numFmtId="168" fontId="68" fillId="0" borderId="0" applyFont="0" applyFill="0" applyBorder="0" applyAlignment="0" applyProtection="0"/>
    <xf numFmtId="0" fontId="26" fillId="0" borderId="0"/>
    <xf numFmtId="0" fontId="26" fillId="0" borderId="0"/>
    <xf numFmtId="168" fontId="68" fillId="0" borderId="0" applyFont="0" applyFill="0" applyBorder="0" applyAlignment="0" applyProtection="0"/>
    <xf numFmtId="168" fontId="68" fillId="0" borderId="0" applyFont="0" applyFill="0" applyBorder="0" applyAlignment="0" applyProtection="0"/>
    <xf numFmtId="43" fontId="26" fillId="0" borderId="0" applyFont="0" applyFill="0" applyBorder="0" applyAlignment="0" applyProtection="0"/>
    <xf numFmtId="0" fontId="26" fillId="0" borderId="0"/>
    <xf numFmtId="43" fontId="26" fillId="0" borderId="0" applyFont="0" applyFill="0" applyBorder="0" applyAlignment="0" applyProtection="0"/>
    <xf numFmtId="168" fontId="68" fillId="0" borderId="0" applyFont="0" applyFill="0" applyBorder="0" applyAlignment="0" applyProtection="0"/>
    <xf numFmtId="168" fontId="68" fillId="0" borderId="0" applyFont="0" applyFill="0" applyBorder="0" applyAlignment="0" applyProtection="0"/>
    <xf numFmtId="0" fontId="31" fillId="0" borderId="0"/>
    <xf numFmtId="0" fontId="21" fillId="0" borderId="0"/>
    <xf numFmtId="168" fontId="68" fillId="0" borderId="0" applyFont="0" applyFill="0" applyBorder="0" applyAlignment="0" applyProtection="0"/>
    <xf numFmtId="0" fontId="26" fillId="0" borderId="0"/>
    <xf numFmtId="0" fontId="26" fillId="0" borderId="0"/>
    <xf numFmtId="0" fontId="68" fillId="0" borderId="0" applyNumberFormat="0" applyFont="0" applyFill="0" applyBorder="0" applyAlignment="0" applyProtection="0"/>
    <xf numFmtId="168" fontId="68" fillId="0" borderId="0" applyFont="0" applyFill="0" applyBorder="0" applyAlignment="0" applyProtection="0"/>
    <xf numFmtId="168" fontId="68" fillId="0" borderId="0" applyFont="0" applyFill="0" applyBorder="0" applyAlignment="0" applyProtection="0"/>
    <xf numFmtId="0" fontId="31" fillId="0" borderId="0"/>
    <xf numFmtId="168" fontId="68" fillId="0" borderId="0" applyFont="0" applyFill="0" applyBorder="0" applyAlignment="0" applyProtection="0"/>
    <xf numFmtId="0" fontId="68" fillId="0" borderId="0" applyNumberFormat="0" applyFont="0" applyFill="0" applyBorder="0" applyAlignment="0" applyProtection="0"/>
    <xf numFmtId="168" fontId="68" fillId="0" borderId="0" applyFont="0" applyFill="0" applyBorder="0" applyAlignment="0" applyProtection="0"/>
    <xf numFmtId="0" fontId="26" fillId="0" borderId="0"/>
    <xf numFmtId="168" fontId="68" fillId="0" borderId="0" applyFont="0" applyFill="0" applyBorder="0" applyAlignment="0" applyProtection="0"/>
    <xf numFmtId="0" fontId="31" fillId="0" borderId="0"/>
    <xf numFmtId="0" fontId="31" fillId="0" borderId="0"/>
    <xf numFmtId="168" fontId="68" fillId="0" borderId="0" applyFont="0" applyFill="0" applyBorder="0" applyAlignment="0" applyProtection="0"/>
    <xf numFmtId="168" fontId="68" fillId="0" borderId="0" applyFont="0" applyFill="0" applyBorder="0" applyAlignment="0" applyProtection="0"/>
    <xf numFmtId="0" fontId="68" fillId="0" borderId="0" applyNumberFormat="0" applyFont="0" applyFill="0" applyBorder="0" applyAlignment="0" applyProtection="0"/>
    <xf numFmtId="0" fontId="26" fillId="0" borderId="0"/>
    <xf numFmtId="0" fontId="26" fillId="0" borderId="0"/>
    <xf numFmtId="168" fontId="68" fillId="0" borderId="0" applyFont="0" applyFill="0" applyBorder="0" applyAlignment="0" applyProtection="0"/>
    <xf numFmtId="168" fontId="68" fillId="0" borderId="0" applyFont="0" applyFill="0" applyBorder="0" applyAlignment="0" applyProtection="0"/>
    <xf numFmtId="0" fontId="31" fillId="0" borderId="0"/>
    <xf numFmtId="0" fontId="31" fillId="0" borderId="0"/>
    <xf numFmtId="168" fontId="68" fillId="0" borderId="0" applyFont="0" applyFill="0" applyBorder="0" applyAlignment="0" applyProtection="0"/>
    <xf numFmtId="168" fontId="68" fillId="0" borderId="0" applyFont="0" applyFill="0" applyBorder="0" applyAlignment="0" applyProtection="0"/>
    <xf numFmtId="0" fontId="68" fillId="0" borderId="0" applyNumberFormat="0" applyFont="0" applyFill="0" applyBorder="0" applyAlignment="0" applyProtection="0"/>
    <xf numFmtId="0" fontId="26" fillId="0" borderId="0"/>
    <xf numFmtId="0" fontId="26" fillId="0" borderId="0"/>
    <xf numFmtId="0" fontId="26" fillId="0" borderId="0"/>
    <xf numFmtId="168" fontId="68" fillId="0" borderId="0" applyFont="0" applyFill="0" applyBorder="0" applyAlignment="0" applyProtection="0"/>
    <xf numFmtId="168" fontId="68" fillId="0" borderId="0" applyFont="0" applyFill="0" applyBorder="0" applyAlignment="0" applyProtection="0"/>
    <xf numFmtId="0" fontId="26" fillId="0" borderId="0"/>
    <xf numFmtId="0" fontId="26" fillId="0" borderId="0"/>
    <xf numFmtId="168" fontId="68" fillId="0" borderId="0" applyFont="0" applyFill="0" applyBorder="0" applyAlignment="0" applyProtection="0"/>
    <xf numFmtId="168" fontId="68" fillId="0" borderId="0" applyFont="0" applyFill="0" applyBorder="0" applyAlignment="0" applyProtection="0"/>
    <xf numFmtId="168" fontId="68" fillId="0" borderId="0" applyFont="0" applyFill="0" applyBorder="0" applyAlignment="0" applyProtection="0"/>
    <xf numFmtId="168" fontId="68" fillId="0" borderId="0" applyFont="0" applyFill="0" applyBorder="0" applyAlignment="0" applyProtection="0"/>
    <xf numFmtId="0" fontId="26" fillId="0" borderId="0"/>
    <xf numFmtId="168" fontId="68" fillId="0" borderId="0" applyFont="0" applyFill="0" applyBorder="0" applyAlignment="0" applyProtection="0"/>
    <xf numFmtId="168" fontId="68" fillId="0" borderId="0" applyFont="0" applyFill="0" applyBorder="0" applyAlignment="0" applyProtection="0"/>
    <xf numFmtId="168" fontId="68" fillId="0" borderId="0" applyFont="0" applyFill="0" applyBorder="0" applyAlignment="0" applyProtection="0"/>
    <xf numFmtId="168" fontId="68" fillId="0" borderId="0" applyFont="0" applyFill="0" applyBorder="0" applyAlignment="0" applyProtection="0"/>
    <xf numFmtId="168" fontId="68" fillId="0" borderId="0" applyFont="0" applyFill="0" applyBorder="0" applyAlignment="0" applyProtection="0"/>
    <xf numFmtId="0" fontId="31" fillId="0" borderId="0"/>
    <xf numFmtId="168" fontId="68" fillId="0" borderId="0" applyFont="0" applyFill="0" applyBorder="0" applyAlignment="0" applyProtection="0"/>
    <xf numFmtId="0" fontId="26" fillId="0" borderId="0"/>
    <xf numFmtId="0" fontId="26" fillId="0" borderId="0"/>
    <xf numFmtId="168" fontId="68" fillId="0" borderId="0" applyFont="0" applyFill="0" applyBorder="0" applyAlignment="0" applyProtection="0"/>
    <xf numFmtId="168" fontId="68" fillId="0" borderId="0" applyFont="0" applyFill="0" applyBorder="0" applyAlignment="0" applyProtection="0"/>
    <xf numFmtId="0" fontId="26" fillId="0" borderId="0"/>
    <xf numFmtId="168" fontId="68" fillId="0" borderId="0" applyFont="0" applyFill="0" applyBorder="0" applyAlignment="0" applyProtection="0"/>
    <xf numFmtId="168" fontId="26" fillId="0" borderId="0" applyFont="0" applyFill="0" applyBorder="0" applyAlignment="0" applyProtection="0"/>
    <xf numFmtId="168" fontId="68" fillId="0" borderId="0" applyFont="0" applyFill="0" applyBorder="0" applyAlignment="0" applyProtection="0"/>
    <xf numFmtId="0" fontId="31" fillId="0" borderId="0"/>
    <xf numFmtId="0" fontId="21" fillId="0" borderId="0"/>
    <xf numFmtId="0" fontId="21" fillId="0" borderId="0"/>
    <xf numFmtId="168" fontId="68" fillId="0" borderId="0" applyFont="0" applyFill="0" applyBorder="0" applyAlignment="0" applyProtection="0"/>
    <xf numFmtId="0" fontId="26" fillId="0" borderId="0"/>
    <xf numFmtId="0" fontId="26" fillId="0" borderId="0" applyNumberFormat="0"/>
    <xf numFmtId="0" fontId="68" fillId="0" borderId="0" applyNumberFormat="0" applyFont="0" applyFill="0" applyBorder="0" applyAlignment="0" applyProtection="0"/>
    <xf numFmtId="168" fontId="68" fillId="0" borderId="0" applyFont="0" applyFill="0" applyBorder="0" applyAlignment="0" applyProtection="0"/>
    <xf numFmtId="168" fontId="68" fillId="0" borderId="0" applyFont="0" applyFill="0" applyBorder="0" applyAlignment="0" applyProtection="0"/>
    <xf numFmtId="168" fontId="68" fillId="0" borderId="0" applyFont="0" applyFill="0" applyBorder="0" applyAlignment="0" applyProtection="0"/>
    <xf numFmtId="0" fontId="68" fillId="0" borderId="0" applyNumberFormat="0" applyFont="0" applyFill="0" applyBorder="0" applyAlignment="0" applyProtection="0"/>
    <xf numFmtId="168" fontId="68" fillId="0" borderId="0" applyFont="0" applyFill="0" applyBorder="0" applyAlignment="0" applyProtection="0"/>
    <xf numFmtId="168" fontId="68" fillId="0" borderId="0" applyFont="0" applyFill="0" applyBorder="0" applyAlignment="0" applyProtection="0"/>
    <xf numFmtId="168" fontId="68" fillId="0" borderId="0" applyFont="0" applyFill="0" applyBorder="0" applyAlignment="0" applyProtection="0"/>
    <xf numFmtId="168" fontId="68" fillId="0" borderId="0" applyFont="0" applyFill="0" applyBorder="0" applyAlignment="0" applyProtection="0"/>
    <xf numFmtId="168" fontId="68" fillId="0" borderId="0" applyFont="0" applyFill="0" applyBorder="0" applyAlignment="0" applyProtection="0"/>
    <xf numFmtId="168" fontId="68" fillId="0" borderId="0" applyFont="0" applyFill="0" applyBorder="0" applyAlignment="0" applyProtection="0"/>
    <xf numFmtId="168" fontId="68" fillId="0" borderId="0" applyFont="0" applyFill="0" applyBorder="0" applyAlignment="0" applyProtection="0"/>
    <xf numFmtId="168" fontId="68" fillId="0" borderId="0" applyFont="0" applyFill="0" applyBorder="0" applyAlignment="0" applyProtection="0"/>
    <xf numFmtId="0" fontId="26" fillId="0" borderId="0"/>
    <xf numFmtId="168" fontId="68" fillId="0" borderId="0" applyFont="0" applyFill="0" applyBorder="0" applyAlignment="0" applyProtection="0"/>
    <xf numFmtId="168" fontId="68" fillId="0" borderId="0" applyFont="0" applyFill="0" applyBorder="0" applyAlignment="0" applyProtection="0"/>
    <xf numFmtId="168" fontId="68" fillId="0" borderId="0" applyFont="0" applyFill="0" applyBorder="0" applyAlignment="0" applyProtection="0"/>
    <xf numFmtId="168" fontId="68" fillId="0" borderId="0" applyFont="0" applyFill="0" applyBorder="0" applyAlignment="0" applyProtection="0"/>
    <xf numFmtId="0" fontId="31" fillId="0" borderId="0"/>
    <xf numFmtId="0" fontId="21" fillId="0" borderId="0"/>
    <xf numFmtId="168" fontId="68" fillId="0" borderId="0" applyFont="0" applyFill="0" applyBorder="0" applyAlignment="0" applyProtection="0"/>
    <xf numFmtId="168" fontId="68" fillId="0" borderId="0" applyFont="0" applyFill="0" applyBorder="0" applyAlignment="0" applyProtection="0"/>
    <xf numFmtId="168" fontId="68" fillId="0" borderId="0" applyFont="0" applyFill="0" applyBorder="0" applyAlignment="0" applyProtection="0"/>
    <xf numFmtId="0" fontId="21" fillId="0" borderId="0"/>
    <xf numFmtId="168" fontId="68" fillId="0" borderId="0" applyFont="0" applyFill="0" applyBorder="0" applyAlignment="0" applyProtection="0"/>
    <xf numFmtId="0" fontId="31" fillId="0" borderId="0"/>
    <xf numFmtId="0" fontId="31" fillId="0" borderId="0"/>
    <xf numFmtId="168" fontId="68" fillId="0" borderId="0" applyFont="0" applyFill="0" applyBorder="0" applyAlignment="0" applyProtection="0"/>
    <xf numFmtId="168" fontId="68" fillId="0" borderId="0" applyFont="0" applyFill="0" applyBorder="0" applyAlignment="0" applyProtection="0"/>
    <xf numFmtId="168" fontId="68" fillId="0" borderId="0" applyFont="0" applyFill="0" applyBorder="0" applyAlignment="0" applyProtection="0"/>
    <xf numFmtId="168" fontId="68" fillId="0" borderId="0" applyFont="0" applyFill="0" applyBorder="0" applyAlignment="0" applyProtection="0"/>
    <xf numFmtId="168" fontId="68" fillId="0" borderId="0" applyFont="0" applyFill="0" applyBorder="0" applyAlignment="0" applyProtection="0"/>
    <xf numFmtId="168" fontId="68" fillId="0" borderId="0" applyFont="0" applyFill="0" applyBorder="0" applyAlignment="0" applyProtection="0"/>
    <xf numFmtId="168" fontId="68" fillId="0" borderId="0" applyFont="0" applyFill="0" applyBorder="0" applyAlignment="0" applyProtection="0"/>
    <xf numFmtId="168" fontId="68" fillId="0" borderId="0" applyFont="0" applyFill="0" applyBorder="0" applyAlignment="0" applyProtection="0"/>
    <xf numFmtId="168" fontId="68" fillId="0" borderId="0" applyFont="0" applyFill="0" applyBorder="0" applyAlignment="0" applyProtection="0"/>
    <xf numFmtId="168" fontId="68" fillId="0" borderId="0" applyFont="0" applyFill="0" applyBorder="0" applyAlignment="0" applyProtection="0"/>
    <xf numFmtId="168" fontId="68" fillId="0" borderId="0" applyFont="0" applyFill="0" applyBorder="0" applyAlignment="0" applyProtection="0"/>
    <xf numFmtId="0" fontId="26" fillId="0" borderId="0"/>
    <xf numFmtId="196" fontId="130" fillId="0" borderId="0" applyFill="0" applyBorder="0" applyAlignment="0" applyProtection="0"/>
    <xf numFmtId="168" fontId="68" fillId="0" borderId="0" applyFont="0" applyFill="0" applyBorder="0" applyAlignment="0" applyProtection="0"/>
    <xf numFmtId="168" fontId="68" fillId="0" borderId="0" applyFont="0" applyFill="0" applyBorder="0" applyAlignment="0" applyProtection="0"/>
    <xf numFmtId="0" fontId="26" fillId="0" borderId="0"/>
    <xf numFmtId="0" fontId="26" fillId="0" borderId="0"/>
    <xf numFmtId="0" fontId="31" fillId="0" borderId="0"/>
    <xf numFmtId="169" fontId="26" fillId="0" borderId="0" applyFont="0" applyFill="0" applyBorder="0" applyAlignment="0" applyProtection="0"/>
    <xf numFmtId="168" fontId="81" fillId="0" borderId="0" applyFont="0" applyFill="0" applyBorder="0" applyAlignment="0" applyProtection="0"/>
    <xf numFmtId="212" fontId="130" fillId="0" borderId="0" applyFill="0" applyBorder="0" applyAlignment="0" applyProtection="0"/>
    <xf numFmtId="0" fontId="26" fillId="0" borderId="0"/>
    <xf numFmtId="43" fontId="26" fillId="0" borderId="0" applyFont="0" applyFill="0" applyBorder="0" applyAlignment="0" applyProtection="0"/>
    <xf numFmtId="168" fontId="81" fillId="0" borderId="0" applyFont="0" applyFill="0" applyBorder="0" applyAlignment="0" applyProtection="0"/>
    <xf numFmtId="192" fontId="26" fillId="0" borderId="0" applyFont="0" applyFill="0" applyBorder="0" applyAlignment="0" applyProtection="0"/>
    <xf numFmtId="168" fontId="81" fillId="0" borderId="0" applyFont="0" applyFill="0" applyBorder="0" applyAlignment="0" applyProtection="0"/>
    <xf numFmtId="0" fontId="26" fillId="0" borderId="0"/>
    <xf numFmtId="0" fontId="26" fillId="0" borderId="0"/>
    <xf numFmtId="0" fontId="26" fillId="0" borderId="0"/>
    <xf numFmtId="0" fontId="26" fillId="0" borderId="0"/>
    <xf numFmtId="0" fontId="31" fillId="0" borderId="0"/>
    <xf numFmtId="43" fontId="26" fillId="0" borderId="0" applyFont="0" applyFill="0" applyBorder="0" applyAlignment="0" applyProtection="0"/>
    <xf numFmtId="0" fontId="26" fillId="0" borderId="0"/>
    <xf numFmtId="0" fontId="26" fillId="0" borderId="0"/>
    <xf numFmtId="0" fontId="26" fillId="0" borderId="0"/>
    <xf numFmtId="0" fontId="26" fillId="0" borderId="0"/>
    <xf numFmtId="0" fontId="26" fillId="0" borderId="0"/>
    <xf numFmtId="0" fontId="31" fillId="0" borderId="0"/>
    <xf numFmtId="0" fontId="31" fillId="0" borderId="0"/>
    <xf numFmtId="0" fontId="26" fillId="0" borderId="0"/>
    <xf numFmtId="0" fontId="26" fillId="0" borderId="0"/>
    <xf numFmtId="0" fontId="31" fillId="0" borderId="0"/>
    <xf numFmtId="0" fontId="26" fillId="0" borderId="0"/>
    <xf numFmtId="0" fontId="31" fillId="0" borderId="0"/>
    <xf numFmtId="184" fontId="26" fillId="0" borderId="0" applyFont="0" applyFill="0" applyBorder="0" applyAlignment="0" applyProtection="0"/>
    <xf numFmtId="0" fontId="26" fillId="0" borderId="0"/>
    <xf numFmtId="0" fontId="26" fillId="0" borderId="0"/>
    <xf numFmtId="0" fontId="26" fillId="0" borderId="0"/>
    <xf numFmtId="43" fontId="26" fillId="0" borderId="0" applyFont="0" applyFill="0" applyBorder="0" applyAlignment="0" applyProtection="0"/>
    <xf numFmtId="168" fontId="232" fillId="0" borderId="0" applyFont="0" applyFill="0" applyBorder="0" applyAlignment="0" applyProtection="0"/>
    <xf numFmtId="0" fontId="31"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43" fontId="26" fillId="0" borderId="0" applyFont="0" applyFill="0" applyBorder="0" applyAlignment="0" applyProtection="0"/>
    <xf numFmtId="43" fontId="21" fillId="0" borderId="0" applyFont="0" applyFill="0" applyBorder="0" applyAlignment="0" applyProtection="0"/>
    <xf numFmtId="0" fontId="26" fillId="0" borderId="0"/>
    <xf numFmtId="43" fontId="21" fillId="0" borderId="0" applyFont="0" applyFill="0" applyBorder="0" applyAlignment="0" applyProtection="0"/>
    <xf numFmtId="0" fontId="26" fillId="0" borderId="0"/>
    <xf numFmtId="0" fontId="26" fillId="0" borderId="0"/>
    <xf numFmtId="0" fontId="26" fillId="0" borderId="0"/>
    <xf numFmtId="0" fontId="26" fillId="0" borderId="0"/>
    <xf numFmtId="0" fontId="31" fillId="0" borderId="0"/>
    <xf numFmtId="0" fontId="31" fillId="0" borderId="0"/>
    <xf numFmtId="168" fontId="26" fillId="0" borderId="0" applyFont="0" applyFill="0" applyBorder="0" applyAlignment="0" applyProtection="0"/>
    <xf numFmtId="168" fontId="26" fillId="0" borderId="0" applyFont="0" applyFill="0" applyBorder="0" applyAlignment="0" applyProtection="0"/>
    <xf numFmtId="168" fontId="81" fillId="0" borderId="0" applyFont="0" applyFill="0" applyBorder="0" applyAlignment="0" applyProtection="0"/>
    <xf numFmtId="43" fontId="26" fillId="0" borderId="0" applyFont="0" applyFill="0" applyBorder="0" applyAlignment="0" applyProtection="0"/>
    <xf numFmtId="0" fontId="31" fillId="0" borderId="0"/>
    <xf numFmtId="0" fontId="26" fillId="0" borderId="0"/>
    <xf numFmtId="0" fontId="26" fillId="0" borderId="0"/>
    <xf numFmtId="168" fontId="26" fillId="0" borderId="0" applyFont="0" applyFill="0" applyBorder="0" applyAlignment="0" applyProtection="0"/>
    <xf numFmtId="168" fontId="26" fillId="0" borderId="0" applyFont="0" applyFill="0" applyBorder="0" applyAlignment="0" applyProtection="0"/>
    <xf numFmtId="0" fontId="26" fillId="0" borderId="0"/>
    <xf numFmtId="0" fontId="26" fillId="0" borderId="0"/>
    <xf numFmtId="43" fontId="26" fillId="0" borderId="0" applyFont="0" applyFill="0" applyBorder="0" applyAlignment="0" applyProtection="0"/>
    <xf numFmtId="168" fontId="26" fillId="0" borderId="0" applyFont="0" applyFill="0" applyBorder="0" applyAlignment="0" applyProtection="0"/>
    <xf numFmtId="0" fontId="26" fillId="0" borderId="0"/>
    <xf numFmtId="0" fontId="26" fillId="0" borderId="0"/>
    <xf numFmtId="168" fontId="26" fillId="0" borderId="0" applyFont="0" applyFill="0" applyBorder="0" applyAlignment="0" applyProtection="0"/>
    <xf numFmtId="168" fontId="26" fillId="0" borderId="0" applyFont="0" applyFill="0" applyBorder="0" applyAlignment="0" applyProtection="0"/>
    <xf numFmtId="0" fontId="31" fillId="0" borderId="0"/>
    <xf numFmtId="0" fontId="31" fillId="0" borderId="0"/>
    <xf numFmtId="168" fontId="26" fillId="0" borderId="0" applyFont="0" applyFill="0" applyBorder="0" applyAlignment="0" applyProtection="0"/>
    <xf numFmtId="168" fontId="26" fillId="0" borderId="0" applyFont="0" applyFill="0" applyBorder="0" applyAlignment="0" applyProtection="0"/>
    <xf numFmtId="43" fontId="26" fillId="0" borderId="0" applyFont="0" applyFill="0" applyBorder="0" applyAlignment="0" applyProtection="0"/>
    <xf numFmtId="0" fontId="31" fillId="0" borderId="0"/>
    <xf numFmtId="43" fontId="26" fillId="0" borderId="0" applyFont="0" applyFill="0" applyBorder="0" applyAlignment="0" applyProtection="0"/>
    <xf numFmtId="0" fontId="26" fillId="0" borderId="0"/>
    <xf numFmtId="0" fontId="26" fillId="0" borderId="0"/>
    <xf numFmtId="43" fontId="26" fillId="0" borderId="0" applyFont="0" applyFill="0" applyBorder="0" applyAlignment="0" applyProtection="0"/>
    <xf numFmtId="0" fontId="26" fillId="0" borderId="0"/>
    <xf numFmtId="0" fontId="31" fillId="0" borderId="0"/>
    <xf numFmtId="168" fontId="26" fillId="0" borderId="0" applyFont="0" applyFill="0" applyBorder="0" applyAlignment="0" applyProtection="0"/>
    <xf numFmtId="212" fontId="130" fillId="0" borderId="0" applyFill="0" applyBorder="0" applyAlignment="0" applyProtection="0"/>
    <xf numFmtId="0" fontId="31" fillId="0" borderId="0"/>
    <xf numFmtId="0" fontId="31" fillId="0" borderId="0"/>
    <xf numFmtId="43" fontId="26" fillId="0" borderId="0" applyFont="0" applyFill="0" applyBorder="0" applyAlignment="0" applyProtection="0"/>
    <xf numFmtId="168" fontId="68" fillId="0" borderId="0" applyFont="0" applyFill="0" applyBorder="0" applyAlignment="0" applyProtection="0"/>
    <xf numFmtId="0" fontId="26" fillId="0" borderId="0"/>
    <xf numFmtId="168" fontId="68" fillId="0" borderId="0" applyFont="0" applyFill="0" applyBorder="0" applyAlignment="0" applyProtection="0"/>
    <xf numFmtId="0" fontId="31" fillId="0" borderId="0"/>
    <xf numFmtId="0" fontId="31" fillId="0" borderId="0"/>
    <xf numFmtId="0" fontId="31" fillId="0" borderId="0"/>
    <xf numFmtId="168" fontId="68" fillId="0" borderId="0" applyFont="0" applyFill="0" applyBorder="0" applyAlignment="0" applyProtection="0"/>
    <xf numFmtId="0" fontId="31" fillId="0" borderId="0"/>
    <xf numFmtId="168" fontId="68" fillId="0" borderId="0" applyFont="0" applyFill="0" applyBorder="0" applyAlignment="0" applyProtection="0"/>
    <xf numFmtId="0" fontId="26" fillId="0" borderId="0"/>
    <xf numFmtId="168" fontId="68" fillId="0" borderId="0" applyFont="0" applyFill="0" applyBorder="0" applyAlignment="0" applyProtection="0"/>
    <xf numFmtId="0" fontId="31" fillId="0" borderId="0"/>
    <xf numFmtId="0" fontId="31" fillId="0" borderId="0"/>
    <xf numFmtId="0" fontId="26" fillId="0" borderId="0"/>
    <xf numFmtId="168" fontId="68" fillId="0" borderId="0" applyFont="0" applyFill="0" applyBorder="0" applyAlignment="0" applyProtection="0"/>
    <xf numFmtId="42" fontId="68" fillId="0" borderId="0" applyFont="0" applyFill="0" applyBorder="0" applyAlignment="0" applyProtection="0"/>
    <xf numFmtId="0" fontId="31" fillId="0" borderId="0"/>
    <xf numFmtId="168" fontId="68" fillId="0" borderId="0" applyFont="0" applyFill="0" applyBorder="0" applyAlignment="0" applyProtection="0"/>
    <xf numFmtId="0" fontId="26" fillId="0" borderId="0"/>
    <xf numFmtId="168" fontId="68" fillId="0" borderId="0" applyFont="0" applyFill="0" applyBorder="0" applyAlignment="0" applyProtection="0"/>
    <xf numFmtId="0" fontId="31" fillId="0" borderId="0"/>
    <xf numFmtId="0" fontId="31" fillId="0" borderId="0"/>
    <xf numFmtId="0" fontId="26" fillId="0" borderId="0"/>
    <xf numFmtId="168" fontId="68" fillId="0" borderId="0" applyFont="0" applyFill="0" applyBorder="0" applyAlignment="0" applyProtection="0"/>
    <xf numFmtId="0" fontId="31" fillId="0" borderId="0"/>
    <xf numFmtId="0" fontId="31" fillId="0" borderId="0"/>
    <xf numFmtId="0" fontId="31" fillId="0" borderId="0"/>
    <xf numFmtId="168" fontId="68" fillId="0" borderId="0" applyFont="0" applyFill="0" applyBorder="0" applyAlignment="0" applyProtection="0"/>
    <xf numFmtId="0" fontId="26" fillId="0" borderId="0"/>
    <xf numFmtId="168" fontId="68" fillId="0" borderId="0" applyFont="0" applyFill="0" applyBorder="0" applyAlignment="0" applyProtection="0"/>
    <xf numFmtId="0" fontId="31" fillId="0" borderId="0"/>
    <xf numFmtId="0" fontId="31" fillId="0" borderId="0"/>
    <xf numFmtId="0" fontId="26" fillId="0" borderId="0"/>
    <xf numFmtId="168" fontId="68" fillId="0" borderId="0" applyFont="0" applyFill="0" applyBorder="0" applyAlignment="0" applyProtection="0"/>
    <xf numFmtId="0" fontId="31" fillId="0" borderId="0"/>
    <xf numFmtId="0" fontId="31" fillId="0" borderId="0"/>
    <xf numFmtId="0" fontId="26" fillId="0" borderId="0"/>
    <xf numFmtId="168" fontId="68" fillId="0" borderId="0" applyFont="0" applyFill="0" applyBorder="0" applyAlignment="0" applyProtection="0"/>
    <xf numFmtId="0" fontId="31" fillId="0" borderId="0"/>
    <xf numFmtId="168" fontId="68" fillId="0" borderId="0" applyFont="0" applyFill="0" applyBorder="0" applyAlignment="0" applyProtection="0"/>
    <xf numFmtId="0" fontId="26" fillId="0" borderId="0"/>
    <xf numFmtId="168" fontId="68" fillId="0" borderId="0" applyFont="0" applyFill="0" applyBorder="0" applyAlignment="0" applyProtection="0"/>
    <xf numFmtId="0" fontId="31" fillId="0" borderId="0"/>
    <xf numFmtId="0" fontId="31" fillId="0" borderId="0"/>
    <xf numFmtId="0" fontId="26" fillId="0" borderId="0"/>
    <xf numFmtId="0" fontId="26" fillId="0" borderId="0"/>
    <xf numFmtId="168" fontId="68" fillId="0" borderId="0" applyFont="0" applyFill="0" applyBorder="0" applyAlignment="0" applyProtection="0"/>
    <xf numFmtId="0" fontId="26" fillId="0" borderId="0"/>
    <xf numFmtId="0" fontId="31" fillId="0" borderId="0"/>
    <xf numFmtId="0" fontId="31" fillId="0" borderId="0"/>
    <xf numFmtId="0" fontId="26" fillId="0" borderId="0"/>
    <xf numFmtId="0" fontId="26" fillId="0" borderId="0"/>
    <xf numFmtId="168" fontId="68" fillId="0" borderId="0" applyFont="0" applyFill="0" applyBorder="0" applyAlignment="0" applyProtection="0"/>
    <xf numFmtId="0" fontId="31" fillId="0" borderId="0"/>
    <xf numFmtId="168" fontId="68" fillId="0" borderId="0" applyFont="0" applyFill="0" applyBorder="0" applyAlignment="0" applyProtection="0"/>
    <xf numFmtId="168" fontId="68" fillId="0" borderId="0" applyFont="0" applyFill="0" applyBorder="0" applyAlignment="0" applyProtection="0"/>
    <xf numFmtId="0" fontId="26" fillId="0" borderId="0"/>
    <xf numFmtId="168" fontId="68" fillId="0" borderId="0" applyFont="0" applyFill="0" applyBorder="0" applyAlignment="0" applyProtection="0"/>
    <xf numFmtId="0" fontId="68" fillId="0" borderId="0" applyNumberFormat="0" applyFont="0" applyFill="0" applyBorder="0" applyAlignment="0" applyProtection="0"/>
    <xf numFmtId="0" fontId="31" fillId="0" borderId="0"/>
    <xf numFmtId="0" fontId="31" fillId="0" borderId="0"/>
    <xf numFmtId="0" fontId="26" fillId="0" borderId="0"/>
    <xf numFmtId="168" fontId="68" fillId="0" borderId="0" applyFont="0" applyFill="0" applyBorder="0" applyAlignment="0" applyProtection="0"/>
    <xf numFmtId="0" fontId="31" fillId="0" borderId="0"/>
    <xf numFmtId="247" fontId="68" fillId="0" borderId="0" applyFont="0" applyFill="0" applyBorder="0" applyAlignment="0" applyProtection="0"/>
    <xf numFmtId="0" fontId="68" fillId="0" borderId="0" applyNumberFormat="0" applyFont="0" applyFill="0" applyBorder="0" applyAlignment="0" applyProtection="0"/>
    <xf numFmtId="0" fontId="26" fillId="0" borderId="0"/>
    <xf numFmtId="0" fontId="26" fillId="0" borderId="0"/>
    <xf numFmtId="0" fontId="68" fillId="0" borderId="0" applyNumberFormat="0" applyFont="0" applyFill="0" applyBorder="0" applyAlignment="0" applyProtection="0"/>
    <xf numFmtId="0" fontId="31" fillId="0" borderId="0"/>
    <xf numFmtId="0" fontId="31" fillId="0" borderId="0"/>
    <xf numFmtId="0" fontId="26" fillId="0" borderId="0"/>
    <xf numFmtId="0" fontId="68" fillId="0" borderId="0" applyNumberFormat="0" applyFont="0" applyFill="0" applyBorder="0" applyAlignment="0" applyProtection="0"/>
    <xf numFmtId="0" fontId="31" fillId="0" borderId="0"/>
    <xf numFmtId="0" fontId="31" fillId="0" borderId="0"/>
    <xf numFmtId="0" fontId="26" fillId="0" borderId="0"/>
    <xf numFmtId="0" fontId="68" fillId="0" borderId="0" applyFont="0" applyFill="0" applyBorder="0" applyAlignment="0" applyProtection="0"/>
    <xf numFmtId="1" fontId="216" fillId="125" borderId="17" applyNumberFormat="0" applyBorder="0" applyAlignment="0">
      <alignment horizontal="centerContinuous" vertical="center"/>
      <protection locked="0"/>
    </xf>
    <xf numFmtId="0" fontId="31" fillId="0" borderId="0"/>
    <xf numFmtId="168" fontId="68" fillId="0" borderId="0" applyFont="0" applyFill="0" applyBorder="0" applyAlignment="0" applyProtection="0"/>
    <xf numFmtId="0" fontId="68" fillId="0" borderId="0" applyNumberFormat="0" applyFont="0" applyFill="0" applyBorder="0" applyAlignment="0" applyProtection="0"/>
    <xf numFmtId="0" fontId="26" fillId="0" borderId="0"/>
    <xf numFmtId="0" fontId="68" fillId="0" borderId="0" applyNumberFormat="0" applyFont="0" applyFill="0" applyBorder="0" applyAlignment="0" applyProtection="0"/>
    <xf numFmtId="9" fontId="81" fillId="0" borderId="0" applyFont="0" applyFill="0" applyBorder="0" applyAlignment="0" applyProtection="0"/>
    <xf numFmtId="0" fontId="26" fillId="0" borderId="0"/>
    <xf numFmtId="168" fontId="68" fillId="0" borderId="0" applyFont="0" applyFill="0" applyBorder="0" applyAlignment="0" applyProtection="0"/>
    <xf numFmtId="168" fontId="21" fillId="0" borderId="0" applyFont="0" applyFill="0" applyBorder="0" applyAlignment="0" applyProtection="0"/>
    <xf numFmtId="43" fontId="26" fillId="0" borderId="0" applyFont="0" applyFill="0" applyBorder="0" applyAlignment="0" applyProtection="0"/>
    <xf numFmtId="168" fontId="68" fillId="0" borderId="0" applyFont="0" applyFill="0" applyBorder="0" applyAlignment="0" applyProtection="0"/>
    <xf numFmtId="0" fontId="26" fillId="0" borderId="0"/>
    <xf numFmtId="0" fontId="31" fillId="0" borderId="0"/>
    <xf numFmtId="168" fontId="68" fillId="0" borderId="0" applyFont="0" applyFill="0" applyBorder="0" applyAlignment="0" applyProtection="0"/>
    <xf numFmtId="0" fontId="26" fillId="0" borderId="0"/>
    <xf numFmtId="168" fontId="68" fillId="0" borderId="0" applyFont="0" applyFill="0" applyBorder="0" applyAlignment="0" applyProtection="0"/>
    <xf numFmtId="0" fontId="31" fillId="0" borderId="0"/>
    <xf numFmtId="0" fontId="26" fillId="0" borderId="0"/>
    <xf numFmtId="0" fontId="26" fillId="0" borderId="0"/>
    <xf numFmtId="168" fontId="68" fillId="0" borderId="0" applyFont="0" applyFill="0" applyBorder="0" applyAlignment="0" applyProtection="0"/>
    <xf numFmtId="0" fontId="31" fillId="0" borderId="0"/>
    <xf numFmtId="42" fontId="68" fillId="0" borderId="0" applyFont="0" applyFill="0" applyBorder="0" applyAlignment="0" applyProtection="0"/>
    <xf numFmtId="43" fontId="26" fillId="0" borderId="0" applyFont="0" applyFill="0" applyBorder="0" applyAlignment="0" applyProtection="0"/>
    <xf numFmtId="0" fontId="31" fillId="0" borderId="0"/>
    <xf numFmtId="168" fontId="21" fillId="0" borderId="0" applyFont="0" applyFill="0" applyBorder="0" applyAlignment="0" applyProtection="0"/>
    <xf numFmtId="168" fontId="68" fillId="0" borderId="0" applyFont="0" applyFill="0" applyBorder="0" applyAlignment="0" applyProtection="0"/>
    <xf numFmtId="168" fontId="68" fillId="0" borderId="0" applyFont="0" applyFill="0" applyBorder="0" applyAlignment="0" applyProtection="0"/>
    <xf numFmtId="168" fontId="68" fillId="0" borderId="0" applyFont="0" applyFill="0" applyBorder="0" applyAlignment="0" applyProtection="0"/>
    <xf numFmtId="168" fontId="68" fillId="0" borderId="0" applyFont="0" applyFill="0" applyBorder="0" applyAlignment="0" applyProtection="0"/>
    <xf numFmtId="0" fontId="26" fillId="0" borderId="0"/>
    <xf numFmtId="168" fontId="68" fillId="0" borderId="0" applyFont="0" applyFill="0" applyBorder="0" applyAlignment="0" applyProtection="0"/>
    <xf numFmtId="168" fontId="68" fillId="0" borderId="0" applyFont="0" applyFill="0" applyBorder="0" applyAlignment="0" applyProtection="0"/>
    <xf numFmtId="168" fontId="68" fillId="0" borderId="0" applyFont="0" applyFill="0" applyBorder="0" applyAlignment="0" applyProtection="0"/>
    <xf numFmtId="0" fontId="115" fillId="97" borderId="0" applyNumberFormat="0" applyBorder="0" applyAlignment="0" applyProtection="0"/>
    <xf numFmtId="214" fontId="228" fillId="0" borderId="0">
      <protection locked="0"/>
    </xf>
    <xf numFmtId="43" fontId="26" fillId="0" borderId="0" applyFont="0" applyFill="0" applyBorder="0" applyAlignment="0" applyProtection="0"/>
    <xf numFmtId="168" fontId="68" fillId="0" borderId="0" applyFont="0" applyFill="0" applyBorder="0" applyAlignment="0" applyProtection="0"/>
    <xf numFmtId="43" fontId="26" fillId="0" borderId="0" applyFont="0" applyFill="0" applyBorder="0" applyAlignment="0" applyProtection="0"/>
    <xf numFmtId="43" fontId="21" fillId="0" borderId="0" applyFont="0" applyFill="0" applyBorder="0" applyAlignment="0" applyProtection="0"/>
    <xf numFmtId="168" fontId="68" fillId="0" borderId="0" applyFont="0" applyFill="0" applyBorder="0" applyAlignment="0" applyProtection="0"/>
    <xf numFmtId="168" fontId="68" fillId="0" borderId="0" applyFont="0" applyFill="0" applyBorder="0" applyAlignment="0" applyProtection="0"/>
    <xf numFmtId="0" fontId="26" fillId="0" borderId="0"/>
    <xf numFmtId="168" fontId="68" fillId="0" borderId="0" applyFont="0" applyFill="0" applyBorder="0" applyAlignment="0" applyProtection="0"/>
    <xf numFmtId="168" fontId="68" fillId="0" borderId="0" applyFont="0" applyFill="0" applyBorder="0" applyAlignment="0" applyProtection="0"/>
    <xf numFmtId="168" fontId="68" fillId="0" borderId="0" applyFont="0" applyFill="0" applyBorder="0" applyAlignment="0" applyProtection="0"/>
    <xf numFmtId="0" fontId="26" fillId="0" borderId="0"/>
    <xf numFmtId="0" fontId="26" fillId="0" borderId="0"/>
    <xf numFmtId="0" fontId="68" fillId="0" borderId="0" applyNumberFormat="0" applyFont="0" applyFill="0" applyBorder="0" applyAlignment="0" applyProtection="0"/>
    <xf numFmtId="168" fontId="68" fillId="0" borderId="0" applyFont="0" applyFill="0" applyBorder="0" applyAlignment="0" applyProtection="0"/>
    <xf numFmtId="168" fontId="68" fillId="0" borderId="0" applyFont="0" applyFill="0" applyBorder="0" applyAlignment="0" applyProtection="0"/>
    <xf numFmtId="0" fontId="31" fillId="0" borderId="0"/>
    <xf numFmtId="0" fontId="31" fillId="0" borderId="0"/>
    <xf numFmtId="0" fontId="26" fillId="0" borderId="0"/>
    <xf numFmtId="0" fontId="68" fillId="0" borderId="0" applyNumberFormat="0" applyFont="0" applyFill="0" applyBorder="0" applyAlignment="0" applyProtection="0"/>
    <xf numFmtId="43" fontId="26" fillId="0" borderId="0" applyFont="0" applyFill="0" applyBorder="0" applyAlignment="0" applyProtection="0"/>
    <xf numFmtId="168" fontId="68" fillId="0" borderId="0" applyFont="0" applyFill="0" applyBorder="0" applyAlignment="0" applyProtection="0"/>
    <xf numFmtId="0" fontId="31" fillId="0" borderId="0"/>
    <xf numFmtId="168" fontId="68" fillId="0" borderId="0" applyFont="0" applyFill="0" applyBorder="0" applyAlignment="0" applyProtection="0"/>
    <xf numFmtId="168" fontId="68" fillId="0" borderId="0" applyFont="0" applyFill="0" applyBorder="0" applyAlignment="0" applyProtection="0"/>
    <xf numFmtId="168" fontId="68" fillId="0" borderId="0" applyFont="0" applyFill="0" applyBorder="0" applyAlignment="0" applyProtection="0"/>
    <xf numFmtId="168" fontId="68" fillId="0" borderId="0" applyFont="0" applyFill="0" applyBorder="0" applyAlignment="0" applyProtection="0"/>
    <xf numFmtId="168" fontId="68" fillId="0" borderId="0" applyFont="0" applyFill="0" applyBorder="0" applyAlignment="0" applyProtection="0"/>
    <xf numFmtId="0" fontId="26" fillId="0" borderId="0"/>
    <xf numFmtId="168" fontId="68" fillId="0" borderId="0" applyFont="0" applyFill="0" applyBorder="0" applyAlignment="0" applyProtection="0"/>
    <xf numFmtId="168" fontId="68" fillId="0" borderId="0" applyFont="0" applyFill="0" applyBorder="0" applyAlignment="0" applyProtection="0"/>
    <xf numFmtId="168" fontId="68" fillId="0" borderId="0" applyFont="0" applyFill="0" applyBorder="0" applyAlignment="0" applyProtection="0"/>
    <xf numFmtId="0" fontId="26" fillId="0" borderId="0"/>
    <xf numFmtId="0" fontId="26" fillId="0" borderId="0"/>
    <xf numFmtId="0" fontId="68" fillId="0" borderId="0" applyNumberFormat="0" applyFont="0" applyFill="0" applyBorder="0" applyAlignment="0" applyProtection="0"/>
    <xf numFmtId="0" fontId="26" fillId="0" borderId="0"/>
    <xf numFmtId="168" fontId="68" fillId="0" borderId="0" applyFont="0" applyFill="0" applyBorder="0" applyAlignment="0" applyProtection="0"/>
    <xf numFmtId="0" fontId="31" fillId="0" borderId="0"/>
    <xf numFmtId="168" fontId="68" fillId="0" borderId="0" applyFont="0" applyFill="0" applyBorder="0" applyAlignment="0" applyProtection="0"/>
    <xf numFmtId="168" fontId="68" fillId="0" borderId="0" applyFont="0" applyFill="0" applyBorder="0" applyAlignment="0" applyProtection="0"/>
    <xf numFmtId="168" fontId="68" fillId="0" borderId="0" applyFont="0" applyFill="0" applyBorder="0" applyAlignment="0" applyProtection="0"/>
    <xf numFmtId="168" fontId="68" fillId="0" borderId="0" applyFont="0" applyFill="0" applyBorder="0" applyAlignment="0" applyProtection="0"/>
    <xf numFmtId="168" fontId="68" fillId="0" borderId="0" applyFont="0" applyFill="0" applyBorder="0" applyAlignment="0" applyProtection="0"/>
    <xf numFmtId="0" fontId="26" fillId="0" borderId="0"/>
    <xf numFmtId="168" fontId="68" fillId="0" borderId="0" applyFont="0" applyFill="0" applyBorder="0" applyAlignment="0" applyProtection="0"/>
    <xf numFmtId="168" fontId="68" fillId="0" borderId="0" applyFont="0" applyFill="0" applyBorder="0" applyAlignment="0" applyProtection="0"/>
    <xf numFmtId="168" fontId="68" fillId="0" borderId="0" applyFont="0" applyFill="0" applyBorder="0" applyAlignment="0" applyProtection="0"/>
    <xf numFmtId="0" fontId="26" fillId="0" borderId="0"/>
    <xf numFmtId="0" fontId="68" fillId="0" borderId="0" applyNumberFormat="0" applyFont="0" applyFill="0" applyBorder="0" applyAlignment="0" applyProtection="0"/>
    <xf numFmtId="0" fontId="26" fillId="0" borderId="0"/>
    <xf numFmtId="168" fontId="68" fillId="0" borderId="0" applyFont="0" applyFill="0" applyBorder="0" applyAlignment="0" applyProtection="0"/>
    <xf numFmtId="0" fontId="31" fillId="0" borderId="0"/>
    <xf numFmtId="168" fontId="68" fillId="0" borderId="0" applyFont="0" applyFill="0" applyBorder="0" applyAlignment="0" applyProtection="0"/>
    <xf numFmtId="0" fontId="26" fillId="0" borderId="0"/>
    <xf numFmtId="168" fontId="68" fillId="0" borderId="0" applyFont="0" applyFill="0" applyBorder="0" applyAlignment="0" applyProtection="0"/>
    <xf numFmtId="168" fontId="68" fillId="0" borderId="0" applyFont="0" applyFill="0" applyBorder="0" applyAlignment="0" applyProtection="0"/>
    <xf numFmtId="0" fontId="26" fillId="0" borderId="0"/>
    <xf numFmtId="168" fontId="68" fillId="0" borderId="0" applyFont="0" applyFill="0" applyBorder="0" applyAlignment="0" applyProtection="0"/>
    <xf numFmtId="0" fontId="26" fillId="0" borderId="0"/>
    <xf numFmtId="168" fontId="68" fillId="0" borderId="0" applyFont="0" applyFill="0" applyBorder="0" applyAlignment="0" applyProtection="0"/>
    <xf numFmtId="0" fontId="26" fillId="0" borderId="0"/>
    <xf numFmtId="168" fontId="68" fillId="0" borderId="0" applyFont="0" applyFill="0" applyBorder="0" applyAlignment="0" applyProtection="0"/>
    <xf numFmtId="0" fontId="31" fillId="0" borderId="0"/>
    <xf numFmtId="168" fontId="68" fillId="0" borderId="0" applyFont="0" applyFill="0" applyBorder="0" applyAlignment="0" applyProtection="0"/>
    <xf numFmtId="0" fontId="26" fillId="0" borderId="0"/>
    <xf numFmtId="168" fontId="68" fillId="0" borderId="0" applyFont="0" applyFill="0" applyBorder="0" applyAlignment="0" applyProtection="0"/>
    <xf numFmtId="168" fontId="68" fillId="0" borderId="0" applyFont="0" applyFill="0" applyBorder="0" applyAlignment="0" applyProtection="0"/>
    <xf numFmtId="0" fontId="26" fillId="0" borderId="0"/>
    <xf numFmtId="168" fontId="68" fillId="0" borderId="0" applyFont="0" applyFill="0" applyBorder="0" applyAlignment="0" applyProtection="0"/>
    <xf numFmtId="0" fontId="26" fillId="0" borderId="0"/>
    <xf numFmtId="168" fontId="68" fillId="0" borderId="0" applyFont="0" applyFill="0" applyBorder="0" applyAlignment="0" applyProtection="0"/>
    <xf numFmtId="0" fontId="26" fillId="0" borderId="0"/>
    <xf numFmtId="168" fontId="68" fillId="0" borderId="0" applyFont="0" applyFill="0" applyBorder="0" applyAlignment="0" applyProtection="0"/>
    <xf numFmtId="0" fontId="31" fillId="0" borderId="0"/>
    <xf numFmtId="168" fontId="68" fillId="0" borderId="0" applyFont="0" applyFill="0" applyBorder="0" applyAlignment="0" applyProtection="0"/>
    <xf numFmtId="0" fontId="26" fillId="0" borderId="0"/>
    <xf numFmtId="168" fontId="68" fillId="0" borderId="0" applyFont="0" applyFill="0" applyBorder="0" applyAlignment="0" applyProtection="0"/>
    <xf numFmtId="168" fontId="68" fillId="0" borderId="0" applyFont="0" applyFill="0" applyBorder="0" applyAlignment="0" applyProtection="0"/>
    <xf numFmtId="0" fontId="26" fillId="0" borderId="0"/>
    <xf numFmtId="168" fontId="68" fillId="0" borderId="0" applyFont="0" applyFill="0" applyBorder="0" applyAlignment="0" applyProtection="0"/>
    <xf numFmtId="0" fontId="26" fillId="0" borderId="0"/>
    <xf numFmtId="168" fontId="68" fillId="0" borderId="0" applyFont="0" applyFill="0" applyBorder="0" applyAlignment="0" applyProtection="0"/>
    <xf numFmtId="0" fontId="26" fillId="0" borderId="0"/>
    <xf numFmtId="168" fontId="68" fillId="0" borderId="0" applyFont="0" applyFill="0" applyBorder="0" applyAlignment="0" applyProtection="0"/>
    <xf numFmtId="0" fontId="31" fillId="0" borderId="0"/>
    <xf numFmtId="42" fontId="68" fillId="0" borderId="0" applyFont="0" applyFill="0" applyBorder="0" applyAlignment="0" applyProtection="0"/>
    <xf numFmtId="168" fontId="21" fillId="0" borderId="0" applyFont="0" applyFill="0" applyBorder="0" applyAlignment="0" applyProtection="0"/>
    <xf numFmtId="42" fontId="68" fillId="0" borderId="0" applyFont="0" applyFill="0" applyBorder="0" applyAlignment="0" applyProtection="0"/>
    <xf numFmtId="42" fontId="68" fillId="0" borderId="0" applyFont="0" applyFill="0" applyBorder="0" applyAlignment="0" applyProtection="0"/>
    <xf numFmtId="42" fontId="68" fillId="0" borderId="0" applyFont="0" applyFill="0" applyBorder="0" applyAlignment="0" applyProtection="0"/>
    <xf numFmtId="42" fontId="68" fillId="0" borderId="0" applyFont="0" applyFill="0" applyBorder="0" applyAlignment="0" applyProtection="0"/>
    <xf numFmtId="42" fontId="68" fillId="0" borderId="0" applyFont="0" applyFill="0" applyBorder="0" applyAlignment="0" applyProtection="0"/>
    <xf numFmtId="42" fontId="68" fillId="0" borderId="0" applyFont="0" applyFill="0" applyBorder="0" applyAlignment="0" applyProtection="0"/>
    <xf numFmtId="42" fontId="68" fillId="0" borderId="0" applyFont="0" applyFill="0" applyBorder="0" applyAlignment="0" applyProtection="0"/>
    <xf numFmtId="42" fontId="68" fillId="0" borderId="0" applyFont="0" applyFill="0" applyBorder="0" applyAlignment="0" applyProtection="0"/>
    <xf numFmtId="42" fontId="68" fillId="0" borderId="0" applyFont="0" applyFill="0" applyBorder="0" applyAlignment="0" applyProtection="0"/>
    <xf numFmtId="42" fontId="68" fillId="0" borderId="0" applyFont="0" applyFill="0" applyBorder="0" applyAlignment="0" applyProtection="0"/>
    <xf numFmtId="42" fontId="68" fillId="0" borderId="0" applyFont="0" applyFill="0" applyBorder="0" applyAlignment="0" applyProtection="0"/>
    <xf numFmtId="42" fontId="68" fillId="0" borderId="0" applyFont="0" applyFill="0" applyBorder="0" applyAlignment="0" applyProtection="0"/>
    <xf numFmtId="42" fontId="68" fillId="0" borderId="0" applyFont="0" applyFill="0" applyBorder="0" applyAlignment="0" applyProtection="0"/>
    <xf numFmtId="42" fontId="68" fillId="0" borderId="0" applyFont="0" applyFill="0" applyBorder="0" applyAlignment="0" applyProtection="0"/>
    <xf numFmtId="0" fontId="68" fillId="0" borderId="0" applyNumberFormat="0" applyFont="0" applyFill="0" applyBorder="0" applyAlignment="0" applyProtection="0"/>
    <xf numFmtId="42" fontId="68" fillId="0" borderId="0" applyFont="0" applyFill="0" applyBorder="0" applyAlignment="0" applyProtection="0"/>
    <xf numFmtId="42" fontId="68" fillId="0" borderId="0" applyFont="0" applyFill="0" applyBorder="0" applyAlignment="0" applyProtection="0"/>
    <xf numFmtId="42" fontId="68" fillId="0" borderId="0" applyFont="0" applyFill="0" applyBorder="0" applyAlignment="0" applyProtection="0"/>
    <xf numFmtId="42" fontId="68" fillId="0" borderId="0" applyFont="0" applyFill="0" applyBorder="0" applyAlignment="0" applyProtection="0"/>
    <xf numFmtId="42" fontId="68" fillId="0" borderId="0" applyFont="0" applyFill="0" applyBorder="0" applyAlignment="0" applyProtection="0"/>
    <xf numFmtId="42" fontId="68" fillId="0" borderId="0" applyFont="0" applyFill="0" applyBorder="0" applyAlignment="0" applyProtection="0"/>
    <xf numFmtId="0" fontId="26" fillId="0" borderId="0"/>
    <xf numFmtId="42" fontId="68" fillId="0" borderId="0" applyFont="0" applyFill="0" applyBorder="0" applyAlignment="0" applyProtection="0"/>
    <xf numFmtId="42" fontId="68" fillId="0" borderId="0" applyFont="0" applyFill="0" applyBorder="0" applyAlignment="0" applyProtection="0"/>
    <xf numFmtId="42" fontId="68" fillId="0" borderId="0" applyFont="0" applyFill="0" applyBorder="0" applyAlignment="0" applyProtection="0"/>
    <xf numFmtId="42" fontId="68" fillId="0" borderId="0" applyFont="0" applyFill="0" applyBorder="0" applyAlignment="0" applyProtection="0"/>
    <xf numFmtId="42" fontId="68" fillId="0" borderId="0" applyFont="0" applyFill="0" applyBorder="0" applyAlignment="0" applyProtection="0"/>
    <xf numFmtId="42" fontId="68" fillId="0" borderId="0" applyFont="0" applyFill="0" applyBorder="0" applyAlignment="0" applyProtection="0"/>
    <xf numFmtId="42" fontId="68" fillId="0" borderId="0" applyFont="0" applyFill="0" applyBorder="0" applyAlignment="0" applyProtection="0"/>
    <xf numFmtId="42" fontId="68" fillId="0" borderId="0" applyFont="0" applyFill="0" applyBorder="0" applyAlignment="0" applyProtection="0"/>
    <xf numFmtId="42" fontId="68" fillId="0" borderId="0" applyFont="0" applyFill="0" applyBorder="0" applyAlignment="0" applyProtection="0"/>
    <xf numFmtId="168" fontId="26" fillId="0" borderId="0" applyFont="0" applyFill="0" applyBorder="0" applyAlignment="0" applyProtection="0"/>
    <xf numFmtId="42" fontId="68" fillId="0" borderId="0" applyFont="0" applyFill="0" applyBorder="0" applyAlignment="0" applyProtection="0"/>
    <xf numFmtId="42" fontId="68" fillId="0" borderId="0" applyFont="0" applyFill="0" applyBorder="0" applyAlignment="0" applyProtection="0"/>
    <xf numFmtId="42" fontId="68" fillId="0" borderId="0" applyFont="0" applyFill="0" applyBorder="0" applyAlignment="0" applyProtection="0"/>
    <xf numFmtId="42" fontId="68" fillId="0" borderId="0" applyFont="0" applyFill="0" applyBorder="0" applyAlignment="0" applyProtection="0"/>
    <xf numFmtId="42" fontId="68" fillId="0" borderId="0" applyFont="0" applyFill="0" applyBorder="0" applyAlignment="0" applyProtection="0"/>
    <xf numFmtId="42" fontId="68" fillId="0" borderId="0" applyFont="0" applyFill="0" applyBorder="0" applyAlignment="0" applyProtection="0"/>
    <xf numFmtId="0" fontId="31" fillId="0" borderId="0"/>
    <xf numFmtId="0" fontId="31" fillId="0" borderId="0"/>
    <xf numFmtId="42" fontId="68" fillId="0" borderId="0" applyFont="0" applyFill="0" applyBorder="0" applyAlignment="0" applyProtection="0"/>
    <xf numFmtId="0" fontId="139" fillId="0" borderId="0">
      <protection locked="0"/>
    </xf>
    <xf numFmtId="42" fontId="68" fillId="0" borderId="0" applyFont="0" applyFill="0" applyBorder="0" applyAlignment="0" applyProtection="0"/>
    <xf numFmtId="184" fontId="139" fillId="0" borderId="0">
      <protection locked="0"/>
    </xf>
    <xf numFmtId="42" fontId="68" fillId="0" borderId="0" applyFont="0" applyFill="0" applyBorder="0" applyAlignment="0" applyProtection="0"/>
    <xf numFmtId="0" fontId="139" fillId="0" borderId="0">
      <protection locked="0"/>
    </xf>
    <xf numFmtId="42" fontId="68" fillId="0" borderId="0" applyFont="0" applyFill="0" applyBorder="0" applyAlignment="0" applyProtection="0"/>
    <xf numFmtId="42" fontId="68" fillId="0" borderId="0" applyFont="0" applyFill="0" applyBorder="0" applyAlignment="0" applyProtection="0"/>
    <xf numFmtId="42" fontId="68" fillId="0" borderId="0" applyFont="0" applyFill="0" applyBorder="0" applyAlignment="0" applyProtection="0"/>
    <xf numFmtId="42" fontId="68" fillId="0" borderId="0" applyFont="0" applyFill="0" applyBorder="0" applyAlignment="0" applyProtection="0"/>
    <xf numFmtId="42" fontId="68" fillId="0" borderId="0" applyFont="0" applyFill="0" applyBorder="0" applyAlignment="0" applyProtection="0"/>
    <xf numFmtId="42" fontId="68" fillId="0" borderId="0" applyFont="0" applyFill="0" applyBorder="0" applyAlignment="0" applyProtection="0"/>
    <xf numFmtId="42" fontId="68" fillId="0" borderId="0" applyFont="0" applyFill="0" applyBorder="0" applyAlignment="0" applyProtection="0"/>
    <xf numFmtId="42" fontId="68" fillId="0" borderId="0" applyFont="0" applyFill="0" applyBorder="0" applyAlignment="0" applyProtection="0"/>
    <xf numFmtId="42" fontId="68" fillId="0" borderId="0" applyFont="0" applyFill="0" applyBorder="0" applyAlignment="0" applyProtection="0"/>
    <xf numFmtId="42" fontId="68" fillId="0" borderId="0" applyFont="0" applyFill="0" applyBorder="0" applyAlignment="0" applyProtection="0"/>
    <xf numFmtId="168" fontId="26" fillId="0" borderId="0" applyFont="0" applyFill="0" applyBorder="0" applyAlignment="0" applyProtection="0"/>
    <xf numFmtId="42" fontId="68" fillId="0" borderId="0" applyFont="0" applyFill="0" applyBorder="0" applyAlignment="0" applyProtection="0"/>
    <xf numFmtId="42" fontId="68" fillId="0" borderId="0" applyFont="0" applyFill="0" applyBorder="0" applyAlignment="0" applyProtection="0"/>
    <xf numFmtId="42" fontId="68" fillId="0" borderId="0" applyFont="0" applyFill="0" applyBorder="0" applyAlignment="0" applyProtection="0"/>
    <xf numFmtId="42" fontId="68" fillId="0" borderId="0" applyFont="0" applyFill="0" applyBorder="0" applyAlignment="0" applyProtection="0"/>
    <xf numFmtId="0" fontId="31" fillId="0" borderId="0"/>
    <xf numFmtId="0" fontId="31" fillId="0" borderId="0"/>
    <xf numFmtId="42" fontId="68" fillId="0" borderId="0" applyFont="0" applyFill="0" applyBorder="0" applyAlignment="0" applyProtection="0"/>
    <xf numFmtId="42" fontId="68" fillId="0" borderId="0" applyFont="0" applyFill="0" applyBorder="0" applyAlignment="0" applyProtection="0"/>
    <xf numFmtId="236" fontId="26" fillId="0" borderId="0" applyFont="0" applyFill="0" applyBorder="0" applyAlignment="0" applyProtection="0"/>
    <xf numFmtId="42" fontId="68" fillId="0" borderId="0" applyFont="0" applyFill="0" applyBorder="0" applyAlignment="0" applyProtection="0"/>
    <xf numFmtId="0" fontId="26" fillId="0" borderId="0"/>
    <xf numFmtId="42" fontId="68" fillId="0" borderId="0" applyFont="0" applyFill="0" applyBorder="0" applyAlignment="0" applyProtection="0"/>
    <xf numFmtId="0" fontId="26" fillId="0" borderId="0"/>
    <xf numFmtId="42" fontId="68" fillId="0" borderId="0" applyFont="0" applyFill="0" applyBorder="0" applyAlignment="0" applyProtection="0"/>
    <xf numFmtId="43" fontId="21" fillId="0" borderId="0" applyFont="0" applyFill="0" applyBorder="0" applyAlignment="0" applyProtection="0"/>
    <xf numFmtId="42" fontId="68" fillId="0" borderId="0" applyFont="0" applyFill="0" applyBorder="0" applyAlignment="0" applyProtection="0"/>
    <xf numFmtId="43" fontId="21" fillId="0" borderId="0" applyFont="0" applyFill="0" applyBorder="0" applyAlignment="0" applyProtection="0"/>
    <xf numFmtId="42" fontId="68" fillId="0" borderId="0" applyFont="0" applyFill="0" applyBorder="0" applyAlignment="0" applyProtection="0"/>
    <xf numFmtId="0" fontId="26" fillId="0" borderId="0"/>
    <xf numFmtId="0" fontId="26" fillId="0" borderId="0"/>
    <xf numFmtId="42" fontId="68" fillId="0" borderId="0" applyFont="0" applyFill="0" applyBorder="0" applyAlignment="0" applyProtection="0"/>
    <xf numFmtId="0" fontId="31" fillId="0" borderId="0"/>
    <xf numFmtId="42" fontId="68" fillId="0" borderId="0" applyFont="0" applyFill="0" applyBorder="0" applyAlignment="0" applyProtection="0"/>
    <xf numFmtId="0" fontId="26" fillId="0" borderId="0"/>
    <xf numFmtId="0" fontId="23" fillId="0" borderId="0" applyNumberFormat="0" applyFill="0" applyBorder="0" applyAlignment="0" applyProtection="0"/>
    <xf numFmtId="42" fontId="68" fillId="0" borderId="0" applyFont="0" applyFill="0" applyBorder="0" applyAlignment="0" applyProtection="0"/>
    <xf numFmtId="0" fontId="26" fillId="0" borderId="0"/>
    <xf numFmtId="0" fontId="21" fillId="0" borderId="0"/>
    <xf numFmtId="42" fontId="68" fillId="0" borderId="0" applyFont="0" applyFill="0" applyBorder="0" applyAlignment="0" applyProtection="0"/>
    <xf numFmtId="0" fontId="26" fillId="0" borderId="0"/>
    <xf numFmtId="42" fontId="68" fillId="0" borderId="0" applyFont="0" applyFill="0" applyBorder="0" applyAlignment="0" applyProtection="0"/>
    <xf numFmtId="0" fontId="26" fillId="0" borderId="0"/>
    <xf numFmtId="42" fontId="68" fillId="0" borderId="0" applyFont="0" applyFill="0" applyBorder="0" applyAlignment="0" applyProtection="0"/>
    <xf numFmtId="42" fontId="68" fillId="0" borderId="0" applyFont="0" applyFill="0" applyBorder="0" applyAlignment="0" applyProtection="0"/>
    <xf numFmtId="0" fontId="31" fillId="0" borderId="0"/>
    <xf numFmtId="0" fontId="31" fillId="0" borderId="0"/>
    <xf numFmtId="0" fontId="26" fillId="0" borderId="0"/>
    <xf numFmtId="42" fontId="68" fillId="0" borderId="0" applyFont="0" applyFill="0" applyBorder="0" applyAlignment="0" applyProtection="0"/>
    <xf numFmtId="0" fontId="31" fillId="0" borderId="0"/>
    <xf numFmtId="42" fontId="68" fillId="0" borderId="0" applyFont="0" applyFill="0" applyBorder="0" applyAlignment="0" applyProtection="0"/>
    <xf numFmtId="0" fontId="31" fillId="0" borderId="0"/>
    <xf numFmtId="42" fontId="68" fillId="0" borderId="0" applyFont="0" applyFill="0" applyBorder="0" applyAlignment="0" applyProtection="0"/>
    <xf numFmtId="42" fontId="68" fillId="0" borderId="0" applyFont="0" applyFill="0" applyBorder="0" applyAlignment="0" applyProtection="0"/>
    <xf numFmtId="0" fontId="31" fillId="0" borderId="0"/>
    <xf numFmtId="42" fontId="68" fillId="0" borderId="0" applyFont="0" applyFill="0" applyBorder="0" applyAlignment="0" applyProtection="0"/>
    <xf numFmtId="0" fontId="31" fillId="0" borderId="0"/>
    <xf numFmtId="42" fontId="68" fillId="0" borderId="0" applyFont="0" applyFill="0" applyBorder="0" applyAlignment="0" applyProtection="0"/>
    <xf numFmtId="42" fontId="68" fillId="0" borderId="0" applyFont="0" applyFill="0" applyBorder="0" applyAlignment="0" applyProtection="0"/>
    <xf numFmtId="0" fontId="31" fillId="0" borderId="0"/>
    <xf numFmtId="42" fontId="68" fillId="0" borderId="0" applyFont="0" applyFill="0" applyBorder="0" applyAlignment="0" applyProtection="0"/>
    <xf numFmtId="0" fontId="31" fillId="0" borderId="0"/>
    <xf numFmtId="42" fontId="68" fillId="0" borderId="0" applyFont="0" applyFill="0" applyBorder="0" applyAlignment="0" applyProtection="0"/>
    <xf numFmtId="0" fontId="31" fillId="0" borderId="0"/>
    <xf numFmtId="42" fontId="68" fillId="0" borderId="0" applyFont="0" applyFill="0" applyBorder="0" applyAlignment="0" applyProtection="0"/>
    <xf numFmtId="0" fontId="31" fillId="0" borderId="0"/>
    <xf numFmtId="42" fontId="68" fillId="0" borderId="0" applyFont="0" applyFill="0" applyBorder="0" applyAlignment="0" applyProtection="0"/>
    <xf numFmtId="42" fontId="68" fillId="0" borderId="0" applyFont="0" applyFill="0" applyBorder="0" applyAlignment="0" applyProtection="0"/>
    <xf numFmtId="42" fontId="68" fillId="0" borderId="0" applyFont="0" applyFill="0" applyBorder="0" applyAlignment="0" applyProtection="0"/>
    <xf numFmtId="169" fontId="21" fillId="0" borderId="0" applyFont="0" applyFill="0" applyBorder="0" applyAlignment="0" applyProtection="0"/>
    <xf numFmtId="42" fontId="68" fillId="0" borderId="0" applyFont="0" applyFill="0" applyBorder="0" applyAlignment="0" applyProtection="0"/>
    <xf numFmtId="42" fontId="68" fillId="0" borderId="0" applyFont="0" applyFill="0" applyBorder="0" applyAlignment="0" applyProtection="0"/>
    <xf numFmtId="42" fontId="68" fillId="0" borderId="0" applyFont="0" applyFill="0" applyBorder="0" applyAlignment="0" applyProtection="0"/>
    <xf numFmtId="168" fontId="68" fillId="0" borderId="0" applyFont="0" applyFill="0" applyBorder="0" applyAlignment="0" applyProtection="0"/>
    <xf numFmtId="42" fontId="68" fillId="0" borderId="0" applyFont="0" applyFill="0" applyBorder="0" applyAlignment="0" applyProtection="0"/>
    <xf numFmtId="42" fontId="68" fillId="0" borderId="0" applyFont="0" applyFill="0" applyBorder="0" applyAlignment="0" applyProtection="0"/>
    <xf numFmtId="42" fontId="68" fillId="0" borderId="0" applyFont="0" applyFill="0" applyBorder="0" applyAlignment="0" applyProtection="0"/>
    <xf numFmtId="43" fontId="21" fillId="0" borderId="0" applyFont="0" applyFill="0" applyBorder="0" applyAlignment="0" applyProtection="0"/>
    <xf numFmtId="42" fontId="68" fillId="0" borderId="0" applyFont="0" applyFill="0" applyBorder="0" applyAlignment="0" applyProtection="0"/>
    <xf numFmtId="42" fontId="68" fillId="0" borderId="0" applyFont="0" applyFill="0" applyBorder="0" applyAlignment="0" applyProtection="0"/>
    <xf numFmtId="42" fontId="68" fillId="0" borderId="0" applyFont="0" applyFill="0" applyBorder="0" applyAlignment="0" applyProtection="0"/>
    <xf numFmtId="42" fontId="68" fillId="0" borderId="0" applyFont="0" applyFill="0" applyBorder="0" applyAlignment="0" applyProtection="0"/>
    <xf numFmtId="42" fontId="68" fillId="0" borderId="0" applyFont="0" applyFill="0" applyBorder="0" applyAlignment="0" applyProtection="0"/>
    <xf numFmtId="42" fontId="68" fillId="0" borderId="0" applyFont="0" applyFill="0" applyBorder="0" applyAlignment="0" applyProtection="0"/>
    <xf numFmtId="42" fontId="68" fillId="0" borderId="0" applyFont="0" applyFill="0" applyBorder="0" applyAlignment="0" applyProtection="0"/>
    <xf numFmtId="42" fontId="68" fillId="0" borderId="0" applyFont="0" applyFill="0" applyBorder="0" applyAlignment="0" applyProtection="0"/>
    <xf numFmtId="42" fontId="68" fillId="0" borderId="0" applyFont="0" applyFill="0" applyBorder="0" applyAlignment="0" applyProtection="0"/>
    <xf numFmtId="42" fontId="68" fillId="0" borderId="0" applyFont="0" applyFill="0" applyBorder="0" applyAlignment="0" applyProtection="0"/>
    <xf numFmtId="42" fontId="68" fillId="0" borderId="0" applyFont="0" applyFill="0" applyBorder="0" applyAlignment="0" applyProtection="0"/>
    <xf numFmtId="42" fontId="68" fillId="0" borderId="0" applyFont="0" applyFill="0" applyBorder="0" applyAlignment="0" applyProtection="0"/>
    <xf numFmtId="42" fontId="68" fillId="0" borderId="0" applyFont="0" applyFill="0" applyBorder="0" applyAlignment="0" applyProtection="0"/>
    <xf numFmtId="42" fontId="68" fillId="0" borderId="0" applyFont="0" applyFill="0" applyBorder="0" applyAlignment="0" applyProtection="0"/>
    <xf numFmtId="42" fontId="68" fillId="0" borderId="0" applyFont="0" applyFill="0" applyBorder="0" applyAlignment="0" applyProtection="0"/>
    <xf numFmtId="42" fontId="68" fillId="0" borderId="0" applyFont="0" applyFill="0" applyBorder="0" applyAlignment="0" applyProtection="0"/>
    <xf numFmtId="168" fontId="21" fillId="0" borderId="0" applyFont="0" applyFill="0" applyBorder="0" applyAlignment="0" applyProtection="0"/>
    <xf numFmtId="42" fontId="68" fillId="0" borderId="0" applyFont="0" applyFill="0" applyBorder="0" applyAlignment="0" applyProtection="0"/>
    <xf numFmtId="42" fontId="68" fillId="0" borderId="0" applyFont="0" applyFill="0" applyBorder="0" applyAlignment="0" applyProtection="0"/>
    <xf numFmtId="168" fontId="21" fillId="0" borderId="0" applyFont="0" applyFill="0" applyBorder="0" applyAlignment="0" applyProtection="0"/>
    <xf numFmtId="42" fontId="68" fillId="0" borderId="0" applyFont="0" applyFill="0" applyBorder="0" applyAlignment="0" applyProtection="0"/>
    <xf numFmtId="42" fontId="68" fillId="0" borderId="0" applyFont="0" applyFill="0" applyBorder="0" applyAlignment="0" applyProtection="0"/>
    <xf numFmtId="0" fontId="26" fillId="0" borderId="0"/>
    <xf numFmtId="0" fontId="26" fillId="0" borderId="0"/>
    <xf numFmtId="168" fontId="21" fillId="0" borderId="0" applyFont="0" applyFill="0" applyBorder="0" applyAlignment="0" applyProtection="0"/>
    <xf numFmtId="42" fontId="68" fillId="0" borderId="0" applyFont="0" applyFill="0" applyBorder="0" applyAlignment="0" applyProtection="0"/>
    <xf numFmtId="42" fontId="68" fillId="0" borderId="0" applyFont="0" applyFill="0" applyBorder="0" applyAlignment="0" applyProtection="0"/>
    <xf numFmtId="0" fontId="26" fillId="0" borderId="0" applyFont="0" applyFill="0" applyBorder="0" applyAlignment="0" applyProtection="0"/>
    <xf numFmtId="42" fontId="68" fillId="0" borderId="0" applyFont="0" applyFill="0" applyBorder="0" applyAlignment="0" applyProtection="0"/>
    <xf numFmtId="42" fontId="68" fillId="0" borderId="0" applyFont="0" applyFill="0" applyBorder="0" applyAlignment="0" applyProtection="0"/>
    <xf numFmtId="42" fontId="68" fillId="0" borderId="0" applyFont="0" applyFill="0" applyBorder="0" applyAlignment="0" applyProtection="0"/>
    <xf numFmtId="42" fontId="68" fillId="0" borderId="0" applyFont="0" applyFill="0" applyBorder="0" applyAlignment="0" applyProtection="0"/>
    <xf numFmtId="42" fontId="68" fillId="0" borderId="0" applyFont="0" applyFill="0" applyBorder="0" applyAlignment="0" applyProtection="0"/>
    <xf numFmtId="42" fontId="68" fillId="0" borderId="0" applyFont="0" applyFill="0" applyBorder="0" applyAlignment="0" applyProtection="0"/>
    <xf numFmtId="42" fontId="68" fillId="0" borderId="0" applyFont="0" applyFill="0" applyBorder="0" applyAlignment="0" applyProtection="0"/>
    <xf numFmtId="42" fontId="68" fillId="0" borderId="0" applyFont="0" applyFill="0" applyBorder="0" applyAlignment="0" applyProtection="0"/>
    <xf numFmtId="42" fontId="68" fillId="0" borderId="0" applyFont="0" applyFill="0" applyBorder="0" applyAlignment="0" applyProtection="0"/>
    <xf numFmtId="42" fontId="26" fillId="0" borderId="0" applyFont="0" applyFill="0" applyBorder="0" applyAlignment="0" applyProtection="0"/>
    <xf numFmtId="42" fontId="68" fillId="0" borderId="0" applyFont="0" applyFill="0" applyBorder="0" applyAlignment="0" applyProtection="0"/>
    <xf numFmtId="42" fontId="26" fillId="0" borderId="0" applyFont="0" applyFill="0" applyBorder="0" applyAlignment="0" applyProtection="0"/>
    <xf numFmtId="42" fontId="68" fillId="0" borderId="0" applyFont="0" applyFill="0" applyBorder="0" applyAlignment="0" applyProtection="0"/>
    <xf numFmtId="42" fontId="68" fillId="0" borderId="0" applyFont="0" applyFill="0" applyBorder="0" applyAlignment="0" applyProtection="0"/>
    <xf numFmtId="42" fontId="68" fillId="0" borderId="0" applyFont="0" applyFill="0" applyBorder="0" applyAlignment="0" applyProtection="0"/>
    <xf numFmtId="42" fontId="68" fillId="0" borderId="0" applyFont="0" applyFill="0" applyBorder="0" applyAlignment="0" applyProtection="0"/>
    <xf numFmtId="42" fontId="68" fillId="0" borderId="0" applyFont="0" applyFill="0" applyBorder="0" applyAlignment="0" applyProtection="0"/>
    <xf numFmtId="42" fontId="68" fillId="0" borderId="0" applyFont="0" applyFill="0" applyBorder="0" applyAlignment="0" applyProtection="0"/>
    <xf numFmtId="42" fontId="68" fillId="0" borderId="0" applyFont="0" applyFill="0" applyBorder="0" applyAlignment="0" applyProtection="0"/>
    <xf numFmtId="42" fontId="68" fillId="0" borderId="0" applyFont="0" applyFill="0" applyBorder="0" applyAlignment="0" applyProtection="0"/>
    <xf numFmtId="168" fontId="21" fillId="0" borderId="0" applyFont="0" applyFill="0" applyBorder="0" applyAlignment="0" applyProtection="0"/>
    <xf numFmtId="42" fontId="68" fillId="0" borderId="0" applyFont="0" applyFill="0" applyBorder="0" applyAlignment="0" applyProtection="0"/>
    <xf numFmtId="0" fontId="31" fillId="0" borderId="0"/>
    <xf numFmtId="0" fontId="31" fillId="0" borderId="0"/>
    <xf numFmtId="42" fontId="68" fillId="0" borderId="0" applyFont="0" applyFill="0" applyBorder="0" applyAlignment="0" applyProtection="0"/>
    <xf numFmtId="168" fontId="21" fillId="0" borderId="0" applyFont="0" applyFill="0" applyBorder="0" applyAlignment="0" applyProtection="0"/>
    <xf numFmtId="42" fontId="68" fillId="0" borderId="0" applyFont="0" applyFill="0" applyBorder="0" applyAlignment="0" applyProtection="0"/>
    <xf numFmtId="168" fontId="21" fillId="0" borderId="0" applyFont="0" applyFill="0" applyBorder="0" applyAlignment="0" applyProtection="0"/>
    <xf numFmtId="42" fontId="68" fillId="0" borderId="0" applyFont="0" applyFill="0" applyBorder="0" applyAlignment="0" applyProtection="0"/>
    <xf numFmtId="42" fontId="68" fillId="0" borderId="0" applyFont="0" applyFill="0" applyBorder="0" applyAlignment="0" applyProtection="0"/>
    <xf numFmtId="42" fontId="68" fillId="0" borderId="0" applyFont="0" applyFill="0" applyBorder="0" applyAlignment="0" applyProtection="0"/>
    <xf numFmtId="42" fontId="68" fillId="0" borderId="0" applyFont="0" applyFill="0" applyBorder="0" applyAlignment="0" applyProtection="0"/>
    <xf numFmtId="42" fontId="68" fillId="0" borderId="0" applyFont="0" applyFill="0" applyBorder="0" applyAlignment="0" applyProtection="0"/>
    <xf numFmtId="168" fontId="21" fillId="0" borderId="0" applyFont="0" applyFill="0" applyBorder="0" applyAlignment="0" applyProtection="0"/>
    <xf numFmtId="42" fontId="68" fillId="0" borderId="0" applyFont="0" applyFill="0" applyBorder="0" applyAlignment="0" applyProtection="0"/>
    <xf numFmtId="42" fontId="68" fillId="0" borderId="0" applyFont="0" applyFill="0" applyBorder="0" applyAlignment="0" applyProtection="0"/>
    <xf numFmtId="42" fontId="68" fillId="0" borderId="0" applyFont="0" applyFill="0" applyBorder="0" applyAlignment="0" applyProtection="0"/>
    <xf numFmtId="42" fontId="68" fillId="0" borderId="0" applyFont="0" applyFill="0" applyBorder="0" applyAlignment="0" applyProtection="0"/>
    <xf numFmtId="42" fontId="68" fillId="0" borderId="0" applyFont="0" applyFill="0" applyBorder="0" applyAlignment="0" applyProtection="0"/>
    <xf numFmtId="42" fontId="68" fillId="0" borderId="0" applyFont="0" applyFill="0" applyBorder="0" applyAlignment="0" applyProtection="0"/>
    <xf numFmtId="168" fontId="68" fillId="0" borderId="0" applyFont="0" applyFill="0" applyBorder="0" applyAlignment="0" applyProtection="0"/>
    <xf numFmtId="42" fontId="68" fillId="0" borderId="0" applyFont="0" applyFill="0" applyBorder="0" applyAlignment="0" applyProtection="0"/>
    <xf numFmtId="168" fontId="68" fillId="0" borderId="0" applyFont="0" applyFill="0" applyBorder="0" applyAlignment="0" applyProtection="0"/>
    <xf numFmtId="168" fontId="68" fillId="0" borderId="0" applyFont="0" applyFill="0" applyBorder="0" applyAlignment="0" applyProtection="0"/>
    <xf numFmtId="42" fontId="68" fillId="0" borderId="0" applyFont="0" applyFill="0" applyBorder="0" applyAlignment="0" applyProtection="0"/>
    <xf numFmtId="42" fontId="68" fillId="0" borderId="0" applyFont="0" applyFill="0" applyBorder="0" applyAlignment="0" applyProtection="0"/>
    <xf numFmtId="42" fontId="68" fillId="0" borderId="0" applyFont="0" applyFill="0" applyBorder="0" applyAlignment="0" applyProtection="0"/>
    <xf numFmtId="42" fontId="68" fillId="0" borderId="0" applyFont="0" applyFill="0" applyBorder="0" applyAlignment="0" applyProtection="0"/>
    <xf numFmtId="42" fontId="68" fillId="0" borderId="0" applyFont="0" applyFill="0" applyBorder="0" applyAlignment="0" applyProtection="0"/>
    <xf numFmtId="168" fontId="68" fillId="0" borderId="0" applyFont="0" applyFill="0" applyBorder="0" applyAlignment="0" applyProtection="0"/>
    <xf numFmtId="42" fontId="68" fillId="0" borderId="0" applyFont="0" applyFill="0" applyBorder="0" applyAlignment="0" applyProtection="0"/>
    <xf numFmtId="42" fontId="68" fillId="0" borderId="0" applyFont="0" applyFill="0" applyBorder="0" applyAlignment="0" applyProtection="0"/>
    <xf numFmtId="0" fontId="26" fillId="0" borderId="0"/>
    <xf numFmtId="42" fontId="68" fillId="0" borderId="0" applyFont="0" applyFill="0" applyBorder="0" applyAlignment="0" applyProtection="0"/>
    <xf numFmtId="42" fontId="68" fillId="0" borderId="0" applyFont="0" applyFill="0" applyBorder="0" applyAlignment="0" applyProtection="0"/>
    <xf numFmtId="42" fontId="68" fillId="0" borderId="0" applyFont="0" applyFill="0" applyBorder="0" applyAlignment="0" applyProtection="0"/>
    <xf numFmtId="42" fontId="68" fillId="0" borderId="0" applyFont="0" applyFill="0" applyBorder="0" applyAlignment="0" applyProtection="0"/>
    <xf numFmtId="43" fontId="26" fillId="0" borderId="0" applyFont="0" applyFill="0" applyBorder="0" applyAlignment="0" applyProtection="0"/>
    <xf numFmtId="42" fontId="68" fillId="0" borderId="0" applyFont="0" applyFill="0" applyBorder="0" applyAlignment="0" applyProtection="0"/>
    <xf numFmtId="42" fontId="68" fillId="0" borderId="0" applyFont="0" applyFill="0" applyBorder="0" applyAlignment="0" applyProtection="0"/>
    <xf numFmtId="42" fontId="68" fillId="0" borderId="0" applyFont="0" applyFill="0" applyBorder="0" applyAlignment="0" applyProtection="0"/>
    <xf numFmtId="168" fontId="21" fillId="0" borderId="0" applyFont="0" applyFill="0" applyBorder="0" applyAlignment="0" applyProtection="0"/>
    <xf numFmtId="42" fontId="68" fillId="0" borderId="0" applyFont="0" applyFill="0" applyBorder="0" applyAlignment="0" applyProtection="0"/>
    <xf numFmtId="0" fontId="31" fillId="0" borderId="0"/>
    <xf numFmtId="0" fontId="31" fillId="0" borderId="0"/>
    <xf numFmtId="42" fontId="68" fillId="0" borderId="0" applyFont="0" applyFill="0" applyBorder="0" applyAlignment="0" applyProtection="0"/>
    <xf numFmtId="42" fontId="68" fillId="0" borderId="0" applyFont="0" applyFill="0" applyBorder="0" applyAlignment="0" applyProtection="0"/>
    <xf numFmtId="42" fontId="68" fillId="0" borderId="0" applyFont="0" applyFill="0" applyBorder="0" applyAlignment="0" applyProtection="0"/>
    <xf numFmtId="0" fontId="31" fillId="0" borderId="0"/>
    <xf numFmtId="0" fontId="31" fillId="0" borderId="0"/>
    <xf numFmtId="42" fontId="68" fillId="0" borderId="0" applyFont="0" applyFill="0" applyBorder="0" applyAlignment="0" applyProtection="0"/>
    <xf numFmtId="42" fontId="68" fillId="0" borderId="0" applyFont="0" applyFill="0" applyBorder="0" applyAlignment="0" applyProtection="0"/>
    <xf numFmtId="42" fontId="68" fillId="0" borderId="0" applyFont="0" applyFill="0" applyBorder="0" applyAlignment="0" applyProtection="0"/>
    <xf numFmtId="0" fontId="31" fillId="0" borderId="0"/>
    <xf numFmtId="0" fontId="31" fillId="0" borderId="0"/>
    <xf numFmtId="42" fontId="68" fillId="0" borderId="0" applyFont="0" applyFill="0" applyBorder="0" applyAlignment="0" applyProtection="0"/>
    <xf numFmtId="42" fontId="68" fillId="0" borderId="0" applyFont="0" applyFill="0" applyBorder="0" applyAlignment="0" applyProtection="0"/>
    <xf numFmtId="42" fontId="68" fillId="0" borderId="0" applyFont="0" applyFill="0" applyBorder="0" applyAlignment="0" applyProtection="0"/>
    <xf numFmtId="0" fontId="31" fillId="0" borderId="0"/>
    <xf numFmtId="0" fontId="31" fillId="0" borderId="0"/>
    <xf numFmtId="42" fontId="68" fillId="0" borderId="0" applyFont="0" applyFill="0" applyBorder="0" applyAlignment="0" applyProtection="0"/>
    <xf numFmtId="43" fontId="26" fillId="0" borderId="0" applyFont="0" applyFill="0" applyBorder="0" applyAlignment="0" applyProtection="0"/>
    <xf numFmtId="42" fontId="68" fillId="0" borderId="0" applyFont="0" applyFill="0" applyBorder="0" applyAlignment="0" applyProtection="0"/>
    <xf numFmtId="42" fontId="68" fillId="0" borderId="0" applyFont="0" applyFill="0" applyBorder="0" applyAlignment="0" applyProtection="0"/>
    <xf numFmtId="42" fontId="68" fillId="0" borderId="0" applyFont="0" applyFill="0" applyBorder="0" applyAlignment="0" applyProtection="0"/>
    <xf numFmtId="0" fontId="26" fillId="0" borderId="0"/>
    <xf numFmtId="42" fontId="68" fillId="0" borderId="0" applyFont="0" applyFill="0" applyBorder="0" applyAlignment="0" applyProtection="0"/>
    <xf numFmtId="42" fontId="68" fillId="0" borderId="0" applyFont="0" applyFill="0" applyBorder="0" applyAlignment="0" applyProtection="0"/>
    <xf numFmtId="42" fontId="26" fillId="0" borderId="0" applyFont="0" applyFill="0" applyBorder="0" applyAlignment="0" applyProtection="0"/>
    <xf numFmtId="42" fontId="68" fillId="0" borderId="0" applyFont="0" applyFill="0" applyBorder="0" applyAlignment="0" applyProtection="0"/>
    <xf numFmtId="42" fontId="68" fillId="0" borderId="0" applyFont="0" applyFill="0" applyBorder="0" applyAlignment="0" applyProtection="0"/>
    <xf numFmtId="42" fontId="68" fillId="0" borderId="0" applyFont="0" applyFill="0" applyBorder="0" applyAlignment="0" applyProtection="0"/>
    <xf numFmtId="42" fontId="68" fillId="0" borderId="0" applyFont="0" applyFill="0" applyBorder="0" applyAlignment="0" applyProtection="0"/>
    <xf numFmtId="168" fontId="81" fillId="0" borderId="0" applyFont="0" applyFill="0" applyBorder="0" applyAlignment="0" applyProtection="0"/>
    <xf numFmtId="42" fontId="68" fillId="0" borderId="0" applyFont="0" applyFill="0" applyBorder="0" applyAlignment="0" applyProtection="0"/>
    <xf numFmtId="168" fontId="26" fillId="0" borderId="0" applyFont="0" applyFill="0" applyBorder="0" applyAlignment="0" applyProtection="0"/>
    <xf numFmtId="42" fontId="68" fillId="0" borderId="0" applyFont="0" applyFill="0" applyBorder="0" applyAlignment="0" applyProtection="0"/>
    <xf numFmtId="42" fontId="68" fillId="0" borderId="0" applyFont="0" applyFill="0" applyBorder="0" applyAlignment="0" applyProtection="0"/>
    <xf numFmtId="42" fontId="68" fillId="0" borderId="0" applyFont="0" applyFill="0" applyBorder="0" applyAlignment="0" applyProtection="0"/>
    <xf numFmtId="42" fontId="68" fillId="0" borderId="0" applyFont="0" applyFill="0" applyBorder="0" applyAlignment="0" applyProtection="0"/>
    <xf numFmtId="43" fontId="26" fillId="0" borderId="0" applyFont="0" applyFill="0" applyBorder="0" applyAlignment="0" applyProtection="0"/>
    <xf numFmtId="42" fontId="68" fillId="0" borderId="0" applyFont="0" applyFill="0" applyBorder="0" applyAlignment="0" applyProtection="0"/>
    <xf numFmtId="42" fontId="68" fillId="0" borderId="0" applyFont="0" applyFill="0" applyBorder="0" applyAlignment="0" applyProtection="0"/>
    <xf numFmtId="0" fontId="26" fillId="0" borderId="0"/>
    <xf numFmtId="43" fontId="26" fillId="0" borderId="0" applyFont="0" applyFill="0" applyBorder="0" applyAlignment="0" applyProtection="0"/>
    <xf numFmtId="0" fontId="26" fillId="0" borderId="0"/>
    <xf numFmtId="42" fontId="68" fillId="0" borderId="0" applyFont="0" applyFill="0" applyBorder="0" applyAlignment="0" applyProtection="0"/>
    <xf numFmtId="42" fontId="68" fillId="0" borderId="0" applyFont="0" applyFill="0" applyBorder="0" applyAlignment="0" applyProtection="0"/>
    <xf numFmtId="42" fontId="68" fillId="0" borderId="0" applyFont="0" applyFill="0" applyBorder="0" applyAlignment="0" applyProtection="0"/>
    <xf numFmtId="42" fontId="68" fillId="0" borderId="0" applyFont="0" applyFill="0" applyBorder="0" applyAlignment="0" applyProtection="0"/>
    <xf numFmtId="42" fontId="68" fillId="0" borderId="0" applyFont="0" applyFill="0" applyBorder="0" applyAlignment="0" applyProtection="0"/>
    <xf numFmtId="43" fontId="26" fillId="0" borderId="0" applyFont="0" applyFill="0" applyBorder="0" applyAlignment="0" applyProtection="0"/>
    <xf numFmtId="42" fontId="68" fillId="0" borderId="0" applyFont="0" applyFill="0" applyBorder="0" applyAlignment="0" applyProtection="0"/>
    <xf numFmtId="42" fontId="68" fillId="0" borderId="0" applyFont="0" applyFill="0" applyBorder="0" applyAlignment="0" applyProtection="0"/>
    <xf numFmtId="42" fontId="68" fillId="0" borderId="0" applyFont="0" applyFill="0" applyBorder="0" applyAlignment="0" applyProtection="0"/>
    <xf numFmtId="42" fontId="68" fillId="0" borderId="0" applyFont="0" applyFill="0" applyBorder="0" applyAlignment="0" applyProtection="0"/>
    <xf numFmtId="42" fontId="68" fillId="0" borderId="0" applyFont="0" applyFill="0" applyBorder="0" applyAlignment="0" applyProtection="0"/>
    <xf numFmtId="42" fontId="68" fillId="0" borderId="0" applyFont="0" applyFill="0" applyBorder="0" applyAlignment="0" applyProtection="0"/>
    <xf numFmtId="42" fontId="68" fillId="0" borderId="0" applyFont="0" applyFill="0" applyBorder="0" applyAlignment="0" applyProtection="0"/>
    <xf numFmtId="42" fontId="68" fillId="0" borderId="0" applyFont="0" applyFill="0" applyBorder="0" applyAlignment="0" applyProtection="0"/>
    <xf numFmtId="42" fontId="68" fillId="0" borderId="0" applyFont="0" applyFill="0" applyBorder="0" applyAlignment="0" applyProtection="0"/>
    <xf numFmtId="42" fontId="68" fillId="0" borderId="0" applyFont="0" applyFill="0" applyBorder="0" applyAlignment="0" applyProtection="0"/>
    <xf numFmtId="42" fontId="68" fillId="0" borderId="0" applyFont="0" applyFill="0" applyBorder="0" applyAlignment="0" applyProtection="0"/>
    <xf numFmtId="42" fontId="68" fillId="0" borderId="0" applyFont="0" applyFill="0" applyBorder="0" applyAlignment="0" applyProtection="0"/>
    <xf numFmtId="42" fontId="68" fillId="0" borderId="0" applyFont="0" applyFill="0" applyBorder="0" applyAlignment="0" applyProtection="0"/>
    <xf numFmtId="42" fontId="68" fillId="0" borderId="0" applyFont="0" applyFill="0" applyBorder="0" applyAlignment="0" applyProtection="0"/>
    <xf numFmtId="0" fontId="26" fillId="0" borderId="0"/>
    <xf numFmtId="42" fontId="68" fillId="0" borderId="0" applyFont="0" applyFill="0" applyBorder="0" applyAlignment="0" applyProtection="0"/>
    <xf numFmtId="42" fontId="21" fillId="0" borderId="0" applyFont="0" applyFill="0" applyBorder="0" applyAlignment="0" applyProtection="0"/>
    <xf numFmtId="42" fontId="68" fillId="0" borderId="0" applyFont="0" applyFill="0" applyBorder="0" applyAlignment="0" applyProtection="0"/>
    <xf numFmtId="43" fontId="26" fillId="0" borderId="0" applyFont="0" applyFill="0" applyBorder="0" applyAlignment="0" applyProtection="0"/>
    <xf numFmtId="42" fontId="68" fillId="0" borderId="0" applyFont="0" applyFill="0" applyBorder="0" applyAlignment="0" applyProtection="0"/>
    <xf numFmtId="168" fontId="26" fillId="0" borderId="0" applyFont="0" applyFill="0" applyBorder="0" applyAlignment="0" applyProtection="0"/>
    <xf numFmtId="42" fontId="68" fillId="0" borderId="0" applyFont="0" applyFill="0" applyBorder="0" applyAlignment="0" applyProtection="0"/>
    <xf numFmtId="220" fontId="68" fillId="0" borderId="0" applyFont="0" applyFill="0" applyBorder="0" applyAlignment="0" applyProtection="0"/>
    <xf numFmtId="168" fontId="21" fillId="0" borderId="0" applyFont="0" applyFill="0" applyBorder="0" applyAlignment="0" applyProtection="0"/>
    <xf numFmtId="42" fontId="68" fillId="0" borderId="0" applyFont="0" applyFill="0" applyBorder="0" applyAlignment="0" applyProtection="0"/>
    <xf numFmtId="0" fontId="26" fillId="0" borderId="0"/>
    <xf numFmtId="0" fontId="31" fillId="0" borderId="0"/>
    <xf numFmtId="42" fontId="68" fillId="0" borderId="0" applyFont="0" applyFill="0" applyBorder="0" applyAlignment="0" applyProtection="0"/>
    <xf numFmtId="0" fontId="31" fillId="0" borderId="0"/>
    <xf numFmtId="42" fontId="68" fillId="0" borderId="0" applyFont="0" applyFill="0" applyBorder="0" applyAlignment="0" applyProtection="0"/>
    <xf numFmtId="0" fontId="26" fillId="0" borderId="0"/>
    <xf numFmtId="0" fontId="31" fillId="0" borderId="0"/>
    <xf numFmtId="42" fontId="68" fillId="0" borderId="0" applyFont="0" applyFill="0" applyBorder="0" applyAlignment="0" applyProtection="0"/>
    <xf numFmtId="0" fontId="31" fillId="0" borderId="0"/>
    <xf numFmtId="42" fontId="68" fillId="0" borderId="0" applyFont="0" applyFill="0" applyBorder="0" applyAlignment="0" applyProtection="0"/>
    <xf numFmtId="0" fontId="31" fillId="0" borderId="0"/>
    <xf numFmtId="42" fontId="68" fillId="0" borderId="0" applyFont="0" applyFill="0" applyBorder="0" applyAlignment="0" applyProtection="0"/>
    <xf numFmtId="0" fontId="26" fillId="0" borderId="0"/>
    <xf numFmtId="42" fontId="68" fillId="0" borderId="0" applyFont="0" applyFill="0" applyBorder="0" applyAlignment="0" applyProtection="0"/>
    <xf numFmtId="42" fontId="68" fillId="0" borderId="0" applyFont="0" applyFill="0" applyBorder="0" applyAlignment="0" applyProtection="0"/>
    <xf numFmtId="0" fontId="31" fillId="0" borderId="0"/>
    <xf numFmtId="42" fontId="68" fillId="0" borderId="0" applyFont="0" applyFill="0" applyBorder="0" applyAlignment="0" applyProtection="0"/>
    <xf numFmtId="0" fontId="26" fillId="0" borderId="0"/>
    <xf numFmtId="42" fontId="68" fillId="0" borderId="0" applyFont="0" applyFill="0" applyBorder="0" applyAlignment="0" applyProtection="0"/>
    <xf numFmtId="42" fontId="68" fillId="0" borderId="0" applyFont="0" applyFill="0" applyBorder="0" applyAlignment="0" applyProtection="0"/>
    <xf numFmtId="0" fontId="26" fillId="0" borderId="0"/>
    <xf numFmtId="42" fontId="68" fillId="0" borderId="0" applyFont="0" applyFill="0" applyBorder="0" applyAlignment="0" applyProtection="0"/>
    <xf numFmtId="0" fontId="26" fillId="0" borderId="0"/>
    <xf numFmtId="42" fontId="68" fillId="0" borderId="0" applyFont="0" applyFill="0" applyBorder="0" applyAlignment="0" applyProtection="0"/>
    <xf numFmtId="0" fontId="26" fillId="0" borderId="0"/>
    <xf numFmtId="0" fontId="26" fillId="0" borderId="0"/>
    <xf numFmtId="0" fontId="68" fillId="0" borderId="0" applyNumberFormat="0" applyFont="0" applyFill="0" applyBorder="0" applyAlignment="0" applyProtection="0"/>
    <xf numFmtId="42" fontId="68" fillId="0" borderId="0" applyFont="0" applyFill="0" applyBorder="0" applyAlignment="0" applyProtection="0"/>
    <xf numFmtId="0" fontId="26" fillId="0" borderId="0"/>
    <xf numFmtId="3" fontId="26" fillId="0" borderId="0" applyFill="0" applyBorder="0" applyAlignment="0" applyProtection="0"/>
    <xf numFmtId="42" fontId="68" fillId="0" borderId="0" applyFont="0" applyFill="0" applyBorder="0" applyAlignment="0" applyProtection="0"/>
    <xf numFmtId="0" fontId="26" fillId="0" borderId="0"/>
    <xf numFmtId="42" fontId="68" fillId="0" borderId="0" applyFont="0" applyFill="0" applyBorder="0" applyAlignment="0" applyProtection="0"/>
    <xf numFmtId="0" fontId="26" fillId="0" borderId="0"/>
    <xf numFmtId="3" fontId="26" fillId="0" borderId="0" applyFill="0" applyBorder="0" applyAlignment="0" applyProtection="0"/>
    <xf numFmtId="42" fontId="68" fillId="0" borderId="0" applyFont="0" applyFill="0" applyBorder="0" applyAlignment="0" applyProtection="0"/>
    <xf numFmtId="0" fontId="26" fillId="0" borderId="0"/>
    <xf numFmtId="42" fontId="68" fillId="0" borderId="0" applyFont="0" applyFill="0" applyBorder="0" applyAlignment="0" applyProtection="0"/>
    <xf numFmtId="168" fontId="21" fillId="0" borderId="0" applyFont="0" applyFill="0" applyBorder="0" applyAlignment="0" applyProtection="0"/>
    <xf numFmtId="3" fontId="26" fillId="0" borderId="0" applyFill="0" applyBorder="0" applyAlignment="0" applyProtection="0"/>
    <xf numFmtId="42" fontId="68" fillId="0" borderId="0" applyFont="0" applyFill="0" applyBorder="0" applyAlignment="0" applyProtection="0"/>
    <xf numFmtId="42" fontId="68" fillId="0" borderId="0" applyFont="0" applyFill="0" applyBorder="0" applyAlignment="0" applyProtection="0"/>
    <xf numFmtId="3" fontId="26" fillId="0" borderId="0" applyFill="0" applyBorder="0" applyAlignment="0" applyProtection="0"/>
    <xf numFmtId="42" fontId="68" fillId="0" borderId="0" applyFont="0" applyFill="0" applyBorder="0" applyAlignment="0" applyProtection="0"/>
    <xf numFmtId="42" fontId="68" fillId="0" borderId="0" applyFont="0" applyFill="0" applyBorder="0" applyAlignment="0" applyProtection="0"/>
    <xf numFmtId="3" fontId="26" fillId="0" borderId="0" applyFill="0" applyBorder="0" applyAlignment="0" applyProtection="0"/>
    <xf numFmtId="0" fontId="26" fillId="0" borderId="0"/>
    <xf numFmtId="0" fontId="31" fillId="0" borderId="0"/>
    <xf numFmtId="42" fontId="68" fillId="0" borderId="0" applyFont="0" applyFill="0" applyBorder="0" applyAlignment="0" applyProtection="0"/>
    <xf numFmtId="3" fontId="26" fillId="0" borderId="0" applyFill="0" applyBorder="0" applyAlignment="0" applyProtection="0"/>
    <xf numFmtId="42" fontId="68" fillId="0" borderId="0" applyFont="0" applyFill="0" applyBorder="0" applyAlignment="0" applyProtection="0"/>
    <xf numFmtId="168" fontId="21" fillId="0" borderId="0" applyFont="0" applyFill="0" applyBorder="0" applyAlignment="0" applyProtection="0"/>
    <xf numFmtId="42" fontId="68" fillId="0" borderId="0" applyFon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42" fontId="68" fillId="0" borderId="0" applyFont="0" applyFill="0" applyBorder="0" applyAlignment="0" applyProtection="0"/>
    <xf numFmtId="42" fontId="68" fillId="0" borderId="0" applyFont="0" applyFill="0" applyBorder="0" applyAlignment="0" applyProtection="0"/>
    <xf numFmtId="42" fontId="68" fillId="0" borderId="0" applyFont="0" applyFill="0" applyBorder="0" applyAlignment="0" applyProtection="0"/>
    <xf numFmtId="42" fontId="26" fillId="0" borderId="0" applyFont="0" applyFill="0" applyBorder="0" applyAlignment="0" applyProtection="0"/>
    <xf numFmtId="42" fontId="68" fillId="0" borderId="0" applyFont="0" applyFill="0" applyBorder="0" applyAlignment="0" applyProtection="0"/>
    <xf numFmtId="42" fontId="68" fillId="0" borderId="0" applyFont="0" applyFill="0" applyBorder="0" applyAlignment="0" applyProtection="0"/>
    <xf numFmtId="42" fontId="26" fillId="0" borderId="0" applyFont="0" applyFill="0" applyBorder="0" applyAlignment="0" applyProtection="0"/>
    <xf numFmtId="42" fontId="68" fillId="0" borderId="0" applyFont="0" applyFill="0" applyBorder="0" applyAlignment="0" applyProtection="0"/>
    <xf numFmtId="42" fontId="68" fillId="0" borderId="0" applyFont="0" applyFill="0" applyBorder="0" applyAlignment="0" applyProtection="0"/>
    <xf numFmtId="42" fontId="68" fillId="0" borderId="0" applyFont="0" applyFill="0" applyBorder="0" applyAlignment="0" applyProtection="0"/>
    <xf numFmtId="42" fontId="68" fillId="0" borderId="0" applyFont="0" applyFill="0" applyBorder="0" applyAlignment="0" applyProtection="0"/>
    <xf numFmtId="42" fontId="68" fillId="0" borderId="0" applyFont="0" applyFill="0" applyBorder="0" applyAlignment="0" applyProtection="0"/>
    <xf numFmtId="42" fontId="68" fillId="0" borderId="0" applyFont="0" applyFill="0" applyBorder="0" applyAlignment="0" applyProtection="0"/>
    <xf numFmtId="0" fontId="26" fillId="0" borderId="0"/>
    <xf numFmtId="42" fontId="68" fillId="0" borderId="0" applyFont="0" applyFill="0" applyBorder="0" applyAlignment="0" applyProtection="0"/>
    <xf numFmtId="42" fontId="68" fillId="0" borderId="0" applyFont="0" applyFill="0" applyBorder="0" applyAlignment="0" applyProtection="0"/>
    <xf numFmtId="0" fontId="26" fillId="0" borderId="0"/>
    <xf numFmtId="42" fontId="68" fillId="0" borderId="0" applyFont="0" applyFill="0" applyBorder="0" applyAlignment="0" applyProtection="0"/>
    <xf numFmtId="42" fontId="68" fillId="0" borderId="0" applyFont="0" applyFill="0" applyBorder="0" applyAlignment="0" applyProtection="0"/>
    <xf numFmtId="0" fontId="31" fillId="0" borderId="0"/>
    <xf numFmtId="42" fontId="68" fillId="0" borderId="0" applyFont="0" applyFill="0" applyBorder="0" applyAlignment="0" applyProtection="0"/>
    <xf numFmtId="42" fontId="68" fillId="0" borderId="0" applyFont="0" applyFill="0" applyBorder="0" applyAlignment="0" applyProtection="0"/>
    <xf numFmtId="42" fontId="68" fillId="0" borderId="0" applyFont="0" applyFill="0" applyBorder="0" applyAlignment="0" applyProtection="0"/>
    <xf numFmtId="42" fontId="68" fillId="0" borderId="0" applyFont="0" applyFill="0" applyBorder="0" applyAlignment="0" applyProtection="0"/>
    <xf numFmtId="42" fontId="68" fillId="0" borderId="0" applyFont="0" applyFill="0" applyBorder="0" applyAlignment="0" applyProtection="0"/>
    <xf numFmtId="0" fontId="31" fillId="0" borderId="0"/>
    <xf numFmtId="168" fontId="68" fillId="0" borderId="0" applyFont="0" applyFill="0" applyBorder="0" applyAlignment="0" applyProtection="0"/>
    <xf numFmtId="42" fontId="68" fillId="0" borderId="0" applyFont="0" applyFill="0" applyBorder="0" applyAlignment="0" applyProtection="0"/>
    <xf numFmtId="0" fontId="31" fillId="0" borderId="0"/>
    <xf numFmtId="42" fontId="68" fillId="0" borderId="0" applyFont="0" applyFill="0" applyBorder="0" applyAlignment="0" applyProtection="0"/>
    <xf numFmtId="42" fontId="68" fillId="0" borderId="0" applyFont="0" applyFill="0" applyBorder="0" applyAlignment="0" applyProtection="0"/>
    <xf numFmtId="42" fontId="68" fillId="0" borderId="0" applyFont="0" applyFill="0" applyBorder="0" applyAlignment="0" applyProtection="0"/>
    <xf numFmtId="42" fontId="68" fillId="0" borderId="0" applyFont="0" applyFill="0" applyBorder="0" applyAlignment="0" applyProtection="0"/>
    <xf numFmtId="42" fontId="68" fillId="0" borderId="0" applyFont="0" applyFill="0" applyBorder="0" applyAlignment="0" applyProtection="0"/>
    <xf numFmtId="42" fontId="68" fillId="0" borderId="0" applyFont="0" applyFill="0" applyBorder="0" applyAlignment="0" applyProtection="0"/>
    <xf numFmtId="42" fontId="68" fillId="0" borderId="0" applyFont="0" applyFill="0" applyBorder="0" applyAlignment="0" applyProtection="0"/>
    <xf numFmtId="42" fontId="68" fillId="0" borderId="0" applyFont="0" applyFill="0" applyBorder="0" applyAlignment="0" applyProtection="0"/>
    <xf numFmtId="42" fontId="68" fillId="0" borderId="0" applyFont="0" applyFill="0" applyBorder="0" applyAlignment="0" applyProtection="0"/>
    <xf numFmtId="42" fontId="68" fillId="0" borderId="0" applyFont="0" applyFill="0" applyBorder="0" applyAlignment="0" applyProtection="0"/>
    <xf numFmtId="0" fontId="26" fillId="0" borderId="0"/>
    <xf numFmtId="42" fontId="68" fillId="0" borderId="0" applyFont="0" applyFill="0" applyBorder="0" applyAlignment="0" applyProtection="0"/>
    <xf numFmtId="42" fontId="68" fillId="0" borderId="0" applyFont="0" applyFill="0" applyBorder="0" applyAlignment="0" applyProtection="0"/>
    <xf numFmtId="0" fontId="26" fillId="0" borderId="0"/>
    <xf numFmtId="42" fontId="68" fillId="0" borderId="0" applyFont="0" applyFill="0" applyBorder="0" applyAlignment="0" applyProtection="0"/>
    <xf numFmtId="42" fontId="68" fillId="0" borderId="0" applyFont="0" applyFill="0" applyBorder="0" applyAlignment="0" applyProtection="0"/>
    <xf numFmtId="42" fontId="68" fillId="0" borderId="0" applyFont="0" applyFill="0" applyBorder="0" applyAlignment="0" applyProtection="0"/>
    <xf numFmtId="42" fontId="68" fillId="0" borderId="0" applyFont="0" applyFill="0" applyBorder="0" applyAlignment="0" applyProtection="0"/>
    <xf numFmtId="42" fontId="68" fillId="0" borderId="0" applyFont="0" applyFill="0" applyBorder="0" applyAlignment="0" applyProtection="0"/>
    <xf numFmtId="42" fontId="68" fillId="0" borderId="0" applyFont="0" applyFill="0" applyBorder="0" applyAlignment="0" applyProtection="0"/>
    <xf numFmtId="0" fontId="26" fillId="0" borderId="0"/>
    <xf numFmtId="42" fontId="68" fillId="0" borderId="0" applyFont="0" applyFill="0" applyBorder="0" applyAlignment="0" applyProtection="0"/>
    <xf numFmtId="0" fontId="31" fillId="0" borderId="0"/>
    <xf numFmtId="42" fontId="68" fillId="0" borderId="0" applyFont="0" applyFill="0" applyBorder="0" applyAlignment="0" applyProtection="0"/>
    <xf numFmtId="42" fontId="68" fillId="0" borderId="0" applyFont="0" applyFill="0" applyBorder="0" applyAlignment="0" applyProtection="0"/>
    <xf numFmtId="42" fontId="68" fillId="0" borderId="0" applyFont="0" applyFill="0" applyBorder="0" applyAlignment="0" applyProtection="0"/>
    <xf numFmtId="42" fontId="68" fillId="0" borderId="0" applyFont="0" applyFill="0" applyBorder="0" applyAlignment="0" applyProtection="0"/>
    <xf numFmtId="42" fontId="68" fillId="0" borderId="0" applyFont="0" applyFill="0" applyBorder="0" applyAlignment="0" applyProtection="0"/>
    <xf numFmtId="42" fontId="68" fillId="0" borderId="0" applyFont="0" applyFill="0" applyBorder="0" applyAlignment="0" applyProtection="0"/>
    <xf numFmtId="42" fontId="68" fillId="0" borderId="0" applyFont="0" applyFill="0" applyBorder="0" applyAlignment="0" applyProtection="0"/>
    <xf numFmtId="42" fontId="68" fillId="0" borderId="0" applyFont="0" applyFill="0" applyBorder="0" applyAlignment="0" applyProtection="0"/>
    <xf numFmtId="42" fontId="68" fillId="0" borderId="0" applyFont="0" applyFill="0" applyBorder="0" applyAlignment="0" applyProtection="0"/>
    <xf numFmtId="0" fontId="31" fillId="0" borderId="0"/>
    <xf numFmtId="0" fontId="31" fillId="0" borderId="0"/>
    <xf numFmtId="42" fontId="68" fillId="0" borderId="0" applyFont="0" applyFill="0" applyBorder="0" applyAlignment="0" applyProtection="0"/>
    <xf numFmtId="42" fontId="68" fillId="0" borderId="0" applyFont="0" applyFill="0" applyBorder="0" applyAlignment="0" applyProtection="0"/>
    <xf numFmtId="42" fontId="68" fillId="0" borderId="0" applyFont="0" applyFill="0" applyBorder="0" applyAlignment="0" applyProtection="0"/>
    <xf numFmtId="0" fontId="31" fillId="0" borderId="0"/>
    <xf numFmtId="0" fontId="31" fillId="0" borderId="0"/>
    <xf numFmtId="0" fontId="31" fillId="0" borderId="0"/>
    <xf numFmtId="42" fontId="68" fillId="0" borderId="0" applyFont="0" applyFill="0" applyBorder="0" applyAlignment="0" applyProtection="0"/>
    <xf numFmtId="0" fontId="26" fillId="0" borderId="0"/>
    <xf numFmtId="0" fontId="31" fillId="0" borderId="0"/>
    <xf numFmtId="0" fontId="31" fillId="0" borderId="0"/>
    <xf numFmtId="0" fontId="26" fillId="0" borderId="0"/>
    <xf numFmtId="42" fontId="68" fillId="0" borderId="0" applyFont="0" applyFill="0" applyBorder="0" applyAlignment="0" applyProtection="0"/>
    <xf numFmtId="0" fontId="31" fillId="0" borderId="0"/>
    <xf numFmtId="0" fontId="31" fillId="0" borderId="0"/>
    <xf numFmtId="0" fontId="26" fillId="0" borderId="0"/>
    <xf numFmtId="42" fontId="68" fillId="0" borderId="0" applyFont="0" applyFill="0" applyBorder="0" applyAlignment="0" applyProtection="0"/>
    <xf numFmtId="0" fontId="31" fillId="0" borderId="0"/>
    <xf numFmtId="0" fontId="31" fillId="0" borderId="0"/>
    <xf numFmtId="0" fontId="26" fillId="0" borderId="0"/>
    <xf numFmtId="42" fontId="68" fillId="0" borderId="0" applyFont="0" applyFill="0" applyBorder="0" applyAlignment="0" applyProtection="0"/>
    <xf numFmtId="42" fontId="68" fillId="0" borderId="0" applyFont="0" applyFill="0" applyBorder="0" applyAlignment="0" applyProtection="0"/>
    <xf numFmtId="168" fontId="21" fillId="0" borderId="0" applyFont="0" applyFill="0" applyBorder="0" applyAlignment="0" applyProtection="0"/>
    <xf numFmtId="42" fontId="68" fillId="0" borderId="0" applyFont="0" applyFill="0" applyBorder="0" applyAlignment="0" applyProtection="0"/>
    <xf numFmtId="42" fontId="68" fillId="0" borderId="0" applyFont="0" applyFill="0" applyBorder="0" applyAlignment="0" applyProtection="0"/>
    <xf numFmtId="42" fontId="68" fillId="0" borderId="0" applyFont="0" applyFill="0" applyBorder="0" applyAlignment="0" applyProtection="0"/>
    <xf numFmtId="42" fontId="68" fillId="0" borderId="0" applyFont="0" applyFill="0" applyBorder="0" applyAlignment="0" applyProtection="0"/>
    <xf numFmtId="0" fontId="31" fillId="0" borderId="0"/>
    <xf numFmtId="42" fontId="68" fillId="0" borderId="0" applyFont="0" applyFill="0" applyBorder="0" applyAlignment="0" applyProtection="0"/>
    <xf numFmtId="0" fontId="26" fillId="0" borderId="0"/>
    <xf numFmtId="42" fontId="68" fillId="0" borderId="0" applyFont="0" applyFill="0" applyBorder="0" applyAlignment="0" applyProtection="0"/>
    <xf numFmtId="42" fontId="68" fillId="0" borderId="0" applyFont="0" applyFill="0" applyBorder="0" applyAlignment="0" applyProtection="0"/>
    <xf numFmtId="42" fontId="68" fillId="0" borderId="0" applyFont="0" applyFill="0" applyBorder="0" applyAlignment="0" applyProtection="0"/>
    <xf numFmtId="0" fontId="26" fillId="0" borderId="0"/>
    <xf numFmtId="0" fontId="26" fillId="0" borderId="0"/>
    <xf numFmtId="0" fontId="31" fillId="0" borderId="0"/>
    <xf numFmtId="0" fontId="31" fillId="0" borderId="0"/>
    <xf numFmtId="42" fontId="68" fillId="0" borderId="0" applyFont="0" applyFill="0" applyBorder="0" applyAlignment="0" applyProtection="0"/>
    <xf numFmtId="0" fontId="26" fillId="0" borderId="0"/>
    <xf numFmtId="0" fontId="31" fillId="0" borderId="0"/>
    <xf numFmtId="0" fontId="31" fillId="0" borderId="0"/>
    <xf numFmtId="42" fontId="68" fillId="0" borderId="0" applyFont="0" applyFill="0" applyBorder="0" applyAlignment="0" applyProtection="0"/>
    <xf numFmtId="42" fontId="68" fillId="0" borderId="0" applyFont="0" applyFill="0" applyBorder="0" applyAlignment="0" applyProtection="0"/>
    <xf numFmtId="0" fontId="31" fillId="0" borderId="0"/>
    <xf numFmtId="0" fontId="31" fillId="0" borderId="0"/>
    <xf numFmtId="42" fontId="68" fillId="0" borderId="0" applyFont="0" applyFill="0" applyBorder="0" applyAlignment="0" applyProtection="0"/>
    <xf numFmtId="0" fontId="26" fillId="0" borderId="0"/>
    <xf numFmtId="0" fontId="31" fillId="0" borderId="0"/>
    <xf numFmtId="0" fontId="31" fillId="0" borderId="0"/>
    <xf numFmtId="42" fontId="68" fillId="0" borderId="0" applyFont="0" applyFill="0" applyBorder="0" applyAlignment="0" applyProtection="0"/>
    <xf numFmtId="42" fontId="68" fillId="0" borderId="0" applyFont="0" applyFill="0" applyBorder="0" applyAlignment="0" applyProtection="0"/>
    <xf numFmtId="42" fontId="68" fillId="0" borderId="0" applyFont="0" applyFill="0" applyBorder="0" applyAlignment="0" applyProtection="0"/>
    <xf numFmtId="42" fontId="68" fillId="0" borderId="0" applyFont="0" applyFill="0" applyBorder="0" applyAlignment="0" applyProtection="0"/>
    <xf numFmtId="42" fontId="68" fillId="0" borderId="0" applyFont="0" applyFill="0" applyBorder="0" applyAlignment="0" applyProtection="0"/>
    <xf numFmtId="42" fontId="68" fillId="0" borderId="0" applyFont="0" applyFill="0" applyBorder="0" applyAlignment="0" applyProtection="0"/>
    <xf numFmtId="0" fontId="31" fillId="0" borderId="0"/>
    <xf numFmtId="0" fontId="31" fillId="0" borderId="0"/>
    <xf numFmtId="0" fontId="26" fillId="0" borderId="0"/>
    <xf numFmtId="42" fontId="68" fillId="0" borderId="0" applyFont="0" applyFill="0" applyBorder="0" applyAlignment="0" applyProtection="0"/>
    <xf numFmtId="0" fontId="26" fillId="0" borderId="0"/>
    <xf numFmtId="0" fontId="31" fillId="0" borderId="0"/>
    <xf numFmtId="0" fontId="21" fillId="39" borderId="60" applyNumberFormat="0" applyFont="0" applyAlignment="0" applyProtection="0"/>
    <xf numFmtId="42" fontId="68" fillId="0" borderId="0" applyFont="0" applyFill="0" applyBorder="0" applyAlignment="0" applyProtection="0"/>
    <xf numFmtId="42" fontId="68" fillId="0" borderId="0" applyFont="0" applyFill="0" applyBorder="0" applyAlignment="0" applyProtection="0"/>
    <xf numFmtId="0" fontId="26" fillId="0" borderId="0"/>
    <xf numFmtId="0" fontId="26" fillId="0" borderId="0"/>
    <xf numFmtId="42" fontId="68" fillId="0" borderId="0" applyFont="0" applyFill="0" applyBorder="0" applyAlignment="0" applyProtection="0"/>
    <xf numFmtId="42" fontId="68" fillId="0" borderId="0" applyFont="0" applyFill="0" applyBorder="0" applyAlignment="0" applyProtection="0"/>
    <xf numFmtId="0" fontId="31" fillId="0" borderId="0"/>
    <xf numFmtId="42" fontId="68" fillId="0" borderId="0" applyFont="0" applyFill="0" applyBorder="0" applyAlignment="0" applyProtection="0"/>
    <xf numFmtId="0" fontId="26" fillId="0" borderId="0"/>
    <xf numFmtId="42" fontId="68" fillId="0" borderId="0" applyFont="0" applyFill="0" applyBorder="0" applyAlignment="0" applyProtection="0"/>
    <xf numFmtId="42" fontId="68" fillId="0" borderId="0" applyFont="0" applyFill="0" applyBorder="0" applyAlignment="0" applyProtection="0"/>
    <xf numFmtId="42" fontId="68" fillId="0" borderId="0" applyFont="0" applyFill="0" applyBorder="0" applyAlignment="0" applyProtection="0"/>
    <xf numFmtId="0" fontId="31" fillId="0" borderId="0"/>
    <xf numFmtId="42" fontId="68" fillId="0" borderId="0" applyFont="0" applyFill="0" applyBorder="0" applyAlignment="0" applyProtection="0"/>
    <xf numFmtId="0" fontId="31" fillId="0" borderId="0"/>
    <xf numFmtId="42" fontId="68" fillId="0" borderId="0" applyFont="0" applyFill="0" applyBorder="0" applyAlignment="0" applyProtection="0"/>
    <xf numFmtId="0" fontId="31" fillId="0" borderId="0"/>
    <xf numFmtId="42" fontId="68" fillId="0" borderId="0" applyFont="0" applyFill="0" applyBorder="0" applyAlignment="0" applyProtection="0"/>
    <xf numFmtId="42" fontId="68" fillId="0" borderId="0" applyFont="0" applyFill="0" applyBorder="0" applyAlignment="0" applyProtection="0"/>
    <xf numFmtId="0" fontId="31" fillId="0" borderId="0"/>
    <xf numFmtId="42" fontId="68" fillId="0" borderId="0" applyFont="0" applyFill="0" applyBorder="0" applyAlignment="0" applyProtection="0"/>
    <xf numFmtId="0" fontId="31" fillId="0" borderId="0"/>
    <xf numFmtId="42" fontId="68" fillId="0" borderId="0" applyFont="0" applyFill="0" applyBorder="0" applyAlignment="0" applyProtection="0"/>
    <xf numFmtId="42" fontId="68" fillId="0" borderId="0" applyFont="0" applyFill="0" applyBorder="0" applyAlignment="0" applyProtection="0"/>
    <xf numFmtId="0" fontId="31" fillId="0" borderId="0"/>
    <xf numFmtId="42" fontId="68" fillId="0" borderId="0" applyFont="0" applyFill="0" applyBorder="0" applyAlignment="0" applyProtection="0"/>
    <xf numFmtId="0" fontId="31" fillId="0" borderId="0"/>
    <xf numFmtId="42" fontId="68" fillId="0" borderId="0" applyFont="0" applyFill="0" applyBorder="0" applyAlignment="0" applyProtection="0"/>
    <xf numFmtId="42" fontId="68" fillId="0" borderId="0" applyFont="0" applyFill="0" applyBorder="0" applyAlignment="0" applyProtection="0"/>
    <xf numFmtId="180" fontId="154" fillId="0" borderId="0"/>
    <xf numFmtId="0" fontId="31" fillId="0" borderId="0"/>
    <xf numFmtId="42" fontId="68" fillId="0" borderId="0" applyFont="0" applyFill="0" applyBorder="0" applyAlignment="0" applyProtection="0"/>
    <xf numFmtId="0" fontId="31" fillId="0" borderId="0"/>
    <xf numFmtId="42" fontId="68" fillId="0" borderId="0" applyFont="0" applyFill="0" applyBorder="0" applyAlignment="0" applyProtection="0"/>
    <xf numFmtId="42" fontId="68" fillId="0" borderId="0" applyFont="0" applyFill="0" applyBorder="0" applyAlignment="0" applyProtection="0"/>
    <xf numFmtId="42" fontId="68" fillId="0" borderId="0" applyFont="0" applyFill="0" applyBorder="0" applyAlignment="0" applyProtection="0"/>
    <xf numFmtId="0" fontId="26" fillId="0" borderId="0"/>
    <xf numFmtId="42" fontId="68" fillId="0" borderId="0" applyFont="0" applyFill="0" applyBorder="0" applyAlignment="0" applyProtection="0"/>
    <xf numFmtId="0" fontId="26" fillId="0" borderId="0"/>
    <xf numFmtId="42" fontId="68" fillId="0" borderId="0" applyFont="0" applyFill="0" applyBorder="0" applyAlignment="0" applyProtection="0"/>
    <xf numFmtId="42" fontId="68" fillId="0" borderId="0" applyFont="0" applyFill="0" applyBorder="0" applyAlignment="0" applyProtection="0"/>
    <xf numFmtId="0" fontId="26" fillId="0" borderId="0"/>
    <xf numFmtId="42" fontId="68" fillId="0" borderId="0" applyFont="0" applyFill="0" applyBorder="0" applyAlignment="0" applyProtection="0"/>
    <xf numFmtId="42" fontId="68" fillId="0" borderId="0" applyFont="0" applyFill="0" applyBorder="0" applyAlignment="0" applyProtection="0"/>
    <xf numFmtId="42" fontId="68" fillId="0" borderId="0" applyFont="0" applyFill="0" applyBorder="0" applyAlignment="0" applyProtection="0"/>
    <xf numFmtId="42" fontId="68" fillId="0" borderId="0" applyFont="0" applyFill="0" applyBorder="0" applyAlignment="0" applyProtection="0"/>
    <xf numFmtId="42" fontId="68" fillId="0" borderId="0" applyFont="0" applyFill="0" applyBorder="0" applyAlignment="0" applyProtection="0"/>
    <xf numFmtId="0" fontId="31" fillId="0" borderId="0"/>
    <xf numFmtId="0" fontId="31" fillId="0" borderId="0"/>
    <xf numFmtId="42" fontId="68" fillId="0" borderId="0" applyFont="0" applyFill="0" applyBorder="0" applyAlignment="0" applyProtection="0"/>
    <xf numFmtId="0" fontId="26" fillId="0" borderId="0"/>
    <xf numFmtId="42" fontId="68" fillId="0" borderId="0" applyFont="0" applyFill="0" applyBorder="0" applyAlignment="0" applyProtection="0"/>
    <xf numFmtId="42" fontId="68" fillId="0" borderId="0" applyFont="0" applyFill="0" applyBorder="0" applyAlignment="0" applyProtection="0"/>
    <xf numFmtId="42" fontId="68" fillId="0" borderId="0" applyFont="0" applyFill="0" applyBorder="0" applyAlignment="0" applyProtection="0"/>
    <xf numFmtId="42" fontId="68" fillId="0" borderId="0" applyFont="0" applyFill="0" applyBorder="0" applyAlignment="0" applyProtection="0"/>
    <xf numFmtId="42" fontId="68" fillId="0" borderId="0" applyFont="0" applyFill="0" applyBorder="0" applyAlignment="0" applyProtection="0"/>
    <xf numFmtId="42" fontId="68" fillId="0" borderId="0" applyFont="0" applyFill="0" applyBorder="0" applyAlignment="0" applyProtection="0"/>
    <xf numFmtId="42" fontId="68" fillId="0" borderId="0" applyFont="0" applyFill="0" applyBorder="0" applyAlignment="0" applyProtection="0"/>
    <xf numFmtId="0" fontId="31" fillId="0" borderId="0"/>
    <xf numFmtId="42" fontId="68" fillId="0" borderId="0" applyFont="0" applyFill="0" applyBorder="0" applyAlignment="0" applyProtection="0"/>
    <xf numFmtId="42" fontId="68" fillId="0" borderId="0" applyFont="0" applyFill="0" applyBorder="0" applyAlignment="0" applyProtection="0"/>
    <xf numFmtId="42" fontId="68" fillId="0" borderId="0" applyFont="0" applyFill="0" applyBorder="0" applyAlignment="0" applyProtection="0"/>
    <xf numFmtId="42" fontId="68" fillId="0" borderId="0" applyFont="0" applyFill="0" applyBorder="0" applyAlignment="0" applyProtection="0"/>
    <xf numFmtId="184" fontId="34" fillId="0" borderId="8" applyNumberFormat="0" applyFont="0" applyFill="0" applyAlignment="0" applyProtection="0">
      <alignment horizontal="center"/>
    </xf>
    <xf numFmtId="42" fontId="68" fillId="0" borderId="0" applyFont="0" applyFill="0" applyBorder="0" applyAlignment="0" applyProtection="0"/>
    <xf numFmtId="0" fontId="26" fillId="0" borderId="0"/>
    <xf numFmtId="42" fontId="68" fillId="0" borderId="0" applyFont="0" applyFill="0" applyBorder="0" applyAlignment="0" applyProtection="0"/>
    <xf numFmtId="0" fontId="26" fillId="0" borderId="0"/>
    <xf numFmtId="0" fontId="31" fillId="0" borderId="0"/>
    <xf numFmtId="42" fontId="68" fillId="0" borderId="0" applyFont="0" applyFill="0" applyBorder="0" applyAlignment="0" applyProtection="0"/>
    <xf numFmtId="42" fontId="68" fillId="0" borderId="0" applyFont="0" applyFill="0" applyBorder="0" applyAlignment="0" applyProtection="0"/>
    <xf numFmtId="42" fontId="68" fillId="0" borderId="0" applyFont="0" applyFill="0" applyBorder="0" applyAlignment="0" applyProtection="0"/>
    <xf numFmtId="42" fontId="68" fillId="0" borderId="0" applyFont="0" applyFill="0" applyBorder="0" applyAlignment="0" applyProtection="0"/>
    <xf numFmtId="42" fontId="68" fillId="0" borderId="0" applyFont="0" applyFill="0" applyBorder="0" applyAlignment="0" applyProtection="0"/>
    <xf numFmtId="42" fontId="68" fillId="0" borderId="0" applyFont="0" applyFill="0" applyBorder="0" applyAlignment="0" applyProtection="0"/>
    <xf numFmtId="42" fontId="68" fillId="0" borderId="0" applyFont="0" applyFill="0" applyBorder="0" applyAlignment="0" applyProtection="0"/>
    <xf numFmtId="42" fontId="68" fillId="0" borderId="0" applyFont="0" applyFill="0" applyBorder="0" applyAlignment="0" applyProtection="0"/>
    <xf numFmtId="42" fontId="68" fillId="0" borderId="0" applyFont="0" applyFill="0" applyBorder="0" applyAlignment="0" applyProtection="0"/>
    <xf numFmtId="42" fontId="68" fillId="0" borderId="0" applyFont="0" applyFill="0" applyBorder="0" applyAlignment="0" applyProtection="0"/>
    <xf numFmtId="42" fontId="68" fillId="0" borderId="0" applyFont="0" applyFill="0" applyBorder="0" applyAlignment="0" applyProtection="0"/>
    <xf numFmtId="42" fontId="68" fillId="0" borderId="0" applyFont="0" applyFill="0" applyBorder="0" applyAlignment="0" applyProtection="0"/>
    <xf numFmtId="0" fontId="26" fillId="0" borderId="0"/>
    <xf numFmtId="0" fontId="26" fillId="0" borderId="0"/>
    <xf numFmtId="42" fontId="68" fillId="0" borderId="0" applyFont="0" applyFill="0" applyBorder="0" applyAlignment="0" applyProtection="0"/>
    <xf numFmtId="42" fontId="68" fillId="0" borderId="0" applyFont="0" applyFill="0" applyBorder="0" applyAlignment="0" applyProtection="0"/>
    <xf numFmtId="184" fontId="154" fillId="0" borderId="0" applyProtection="0"/>
    <xf numFmtId="42" fontId="68" fillId="0" borderId="0" applyFont="0" applyFill="0" applyBorder="0" applyAlignment="0" applyProtection="0"/>
    <xf numFmtId="0" fontId="26" fillId="0" borderId="0"/>
    <xf numFmtId="42" fontId="68" fillId="0" borderId="0" applyFont="0" applyFill="0" applyBorder="0" applyAlignment="0" applyProtection="0"/>
    <xf numFmtId="42" fontId="68" fillId="0" borderId="0" applyFont="0" applyFill="0" applyBorder="0" applyAlignment="0" applyProtection="0"/>
    <xf numFmtId="42" fontId="68" fillId="0" borderId="0" applyFont="0" applyFill="0" applyBorder="0" applyAlignment="0" applyProtection="0"/>
    <xf numFmtId="42" fontId="68" fillId="0" borderId="0" applyFont="0" applyFill="0" applyBorder="0" applyAlignment="0" applyProtection="0"/>
    <xf numFmtId="42" fontId="68" fillId="0" borderId="0" applyFont="0" applyFill="0" applyBorder="0" applyAlignment="0" applyProtection="0"/>
    <xf numFmtId="42" fontId="68" fillId="0" borderId="0" applyFont="0" applyFill="0" applyBorder="0" applyAlignment="0" applyProtection="0"/>
    <xf numFmtId="42" fontId="68" fillId="0" borderId="0" applyFont="0" applyFill="0" applyBorder="0" applyAlignment="0" applyProtection="0"/>
    <xf numFmtId="42" fontId="68" fillId="0" borderId="0" applyFont="0" applyFill="0" applyBorder="0" applyAlignment="0" applyProtection="0"/>
    <xf numFmtId="42" fontId="68" fillId="0" borderId="0" applyFont="0" applyFill="0" applyBorder="0" applyAlignment="0" applyProtection="0"/>
    <xf numFmtId="42" fontId="68" fillId="0" borderId="0" applyFont="0" applyFill="0" applyBorder="0" applyAlignment="0" applyProtection="0"/>
    <xf numFmtId="42" fontId="68" fillId="0" borderId="0" applyFont="0" applyFill="0" applyBorder="0" applyAlignment="0" applyProtection="0"/>
    <xf numFmtId="0" fontId="26" fillId="0" borderId="0"/>
    <xf numFmtId="42" fontId="68" fillId="0" borderId="0" applyFont="0" applyFill="0" applyBorder="0" applyAlignment="0" applyProtection="0"/>
    <xf numFmtId="42" fontId="68" fillId="0" borderId="0" applyFont="0" applyFill="0" applyBorder="0" applyAlignment="0" applyProtection="0"/>
    <xf numFmtId="42" fontId="68" fillId="0" borderId="0" applyFont="0" applyFill="0" applyBorder="0" applyAlignment="0" applyProtection="0"/>
    <xf numFmtId="42" fontId="68" fillId="0" borderId="0" applyFont="0" applyFill="0" applyBorder="0" applyAlignment="0" applyProtection="0"/>
    <xf numFmtId="42" fontId="68" fillId="0" borderId="0" applyFont="0" applyFill="0" applyBorder="0" applyAlignment="0" applyProtection="0"/>
    <xf numFmtId="42" fontId="68" fillId="0" borderId="0" applyFont="0" applyFill="0" applyBorder="0" applyAlignment="0" applyProtection="0"/>
    <xf numFmtId="42" fontId="68" fillId="0" borderId="0" applyFont="0" applyFill="0" applyBorder="0" applyAlignment="0" applyProtection="0"/>
    <xf numFmtId="42" fontId="68" fillId="0" borderId="0" applyFont="0" applyFill="0" applyBorder="0" applyAlignment="0" applyProtection="0"/>
    <xf numFmtId="42" fontId="68" fillId="0" borderId="0" applyFont="0" applyFill="0" applyBorder="0" applyAlignment="0" applyProtection="0"/>
    <xf numFmtId="43" fontId="26" fillId="0" borderId="0" applyFont="0" applyFill="0" applyBorder="0" applyAlignment="0" applyProtection="0"/>
    <xf numFmtId="233" fontId="68" fillId="0" borderId="0" applyFont="0" applyFill="0" applyBorder="0" applyAlignment="0" applyProtection="0"/>
    <xf numFmtId="43" fontId="26" fillId="0" borderId="0" applyFont="0" applyFill="0" applyBorder="0" applyAlignment="0" applyProtection="0"/>
    <xf numFmtId="42" fontId="68" fillId="0" borderId="0" applyFont="0" applyFill="0" applyBorder="0" applyAlignment="0" applyProtection="0"/>
    <xf numFmtId="42" fontId="68" fillId="0" borderId="0" applyFont="0" applyFill="0" applyBorder="0" applyAlignment="0" applyProtection="0"/>
    <xf numFmtId="42" fontId="68" fillId="0" borderId="0" applyFont="0" applyFill="0" applyBorder="0" applyAlignment="0" applyProtection="0"/>
    <xf numFmtId="42" fontId="68" fillId="0" borderId="0" applyFont="0" applyFill="0" applyBorder="0" applyAlignment="0" applyProtection="0"/>
    <xf numFmtId="42" fontId="68" fillId="0" borderId="0" applyFont="0" applyFill="0" applyBorder="0" applyAlignment="0" applyProtection="0"/>
    <xf numFmtId="42" fontId="68" fillId="0" borderId="0" applyFont="0" applyFill="0" applyBorder="0" applyAlignment="0" applyProtection="0"/>
    <xf numFmtId="42" fontId="68" fillId="0" borderId="0" applyFont="0" applyFill="0" applyBorder="0" applyAlignment="0" applyProtection="0"/>
    <xf numFmtId="42" fontId="68" fillId="0" borderId="0" applyFont="0" applyFill="0" applyBorder="0" applyAlignment="0" applyProtection="0"/>
    <xf numFmtId="42" fontId="68" fillId="0" borderId="0" applyFont="0" applyFill="0" applyBorder="0" applyAlignment="0" applyProtection="0"/>
    <xf numFmtId="42" fontId="68" fillId="0" borderId="0" applyFont="0" applyFill="0" applyBorder="0" applyAlignment="0" applyProtection="0"/>
    <xf numFmtId="42" fontId="68" fillId="0" borderId="0" applyFont="0" applyFill="0" applyBorder="0" applyAlignment="0" applyProtection="0"/>
    <xf numFmtId="168" fontId="68" fillId="0" borderId="0" applyFont="0" applyFill="0" applyBorder="0" applyAlignment="0" applyProtection="0"/>
    <xf numFmtId="0" fontId="31" fillId="0" borderId="0"/>
    <xf numFmtId="0" fontId="31" fillId="0" borderId="0"/>
    <xf numFmtId="42" fontId="68" fillId="0" borderId="0" applyFont="0" applyFill="0" applyBorder="0" applyAlignment="0" applyProtection="0"/>
    <xf numFmtId="168" fontId="68" fillId="0" borderId="0" applyFont="0" applyFill="0" applyBorder="0" applyAlignment="0" applyProtection="0"/>
    <xf numFmtId="42" fontId="68" fillId="0" borderId="0" applyFont="0" applyFill="0" applyBorder="0" applyAlignment="0" applyProtection="0"/>
    <xf numFmtId="42" fontId="68" fillId="0" borderId="0" applyFont="0" applyFill="0" applyBorder="0" applyAlignment="0" applyProtection="0"/>
    <xf numFmtId="42" fontId="68" fillId="0" borderId="0" applyFont="0" applyFill="0" applyBorder="0" applyAlignment="0" applyProtection="0"/>
    <xf numFmtId="42" fontId="68" fillId="0" borderId="0" applyFont="0" applyFill="0" applyBorder="0" applyAlignment="0" applyProtection="0"/>
    <xf numFmtId="42" fontId="68" fillId="0" borderId="0" applyFont="0" applyFill="0" applyBorder="0" applyAlignment="0" applyProtection="0"/>
    <xf numFmtId="42" fontId="68" fillId="0" borderId="0" applyFont="0" applyFill="0" applyBorder="0" applyAlignment="0" applyProtection="0"/>
    <xf numFmtId="42" fontId="68" fillId="0" borderId="0" applyFont="0" applyFill="0" applyBorder="0" applyAlignment="0" applyProtection="0"/>
    <xf numFmtId="42" fontId="68" fillId="0" borderId="0" applyFont="0" applyFill="0" applyBorder="0" applyAlignment="0" applyProtection="0"/>
    <xf numFmtId="42" fontId="68" fillId="0" borderId="0" applyFont="0" applyFill="0" applyBorder="0" applyAlignment="0" applyProtection="0"/>
    <xf numFmtId="42" fontId="68" fillId="0" borderId="0" applyFont="0" applyFill="0" applyBorder="0" applyAlignment="0" applyProtection="0"/>
    <xf numFmtId="0" fontId="31" fillId="0" borderId="0"/>
    <xf numFmtId="0" fontId="26" fillId="0" borderId="0"/>
    <xf numFmtId="42" fontId="68" fillId="0" borderId="0" applyFont="0" applyFill="0" applyBorder="0" applyAlignment="0" applyProtection="0"/>
    <xf numFmtId="42" fontId="68" fillId="0" borderId="0" applyFont="0" applyFill="0" applyBorder="0" applyAlignment="0" applyProtection="0"/>
    <xf numFmtId="0" fontId="31" fillId="0" borderId="0"/>
    <xf numFmtId="42" fontId="68" fillId="0" borderId="0" applyFont="0" applyFill="0" applyBorder="0" applyAlignment="0" applyProtection="0"/>
    <xf numFmtId="0" fontId="26" fillId="0" borderId="0"/>
    <xf numFmtId="42" fontId="68" fillId="0" borderId="0" applyFont="0" applyFill="0" applyBorder="0" applyAlignment="0" applyProtection="0"/>
    <xf numFmtId="43" fontId="26" fillId="0" borderId="0" applyFont="0" applyFill="0" applyBorder="0" applyAlignment="0" applyProtection="0"/>
    <xf numFmtId="42" fontId="68" fillId="0" borderId="0" applyFont="0" applyFill="0" applyBorder="0" applyAlignment="0" applyProtection="0"/>
    <xf numFmtId="43" fontId="26" fillId="0" borderId="0" applyFont="0" applyFill="0" applyBorder="0" applyAlignment="0" applyProtection="0"/>
    <xf numFmtId="0" fontId="31" fillId="0" borderId="0"/>
    <xf numFmtId="42" fontId="68" fillId="0" borderId="0" applyFont="0" applyFill="0" applyBorder="0" applyAlignment="0" applyProtection="0"/>
    <xf numFmtId="0" fontId="26" fillId="0" borderId="0"/>
    <xf numFmtId="0" fontId="26" fillId="0" borderId="0"/>
    <xf numFmtId="42" fontId="68" fillId="0" borderId="0" applyFont="0" applyFill="0" applyBorder="0" applyAlignment="0" applyProtection="0"/>
    <xf numFmtId="0" fontId="26" fillId="0" borderId="0"/>
    <xf numFmtId="42" fontId="68" fillId="0" borderId="0" applyFont="0" applyFill="0" applyBorder="0" applyAlignment="0" applyProtection="0"/>
    <xf numFmtId="42" fontId="68" fillId="0" borderId="0" applyFont="0" applyFill="0" applyBorder="0" applyAlignment="0" applyProtection="0"/>
    <xf numFmtId="42" fontId="68" fillId="0" borderId="0" applyFont="0" applyFill="0" applyBorder="0" applyAlignment="0" applyProtection="0"/>
    <xf numFmtId="42" fontId="68" fillId="0" borderId="0" applyFont="0" applyFill="0" applyBorder="0" applyAlignment="0" applyProtection="0"/>
    <xf numFmtId="42" fontId="68" fillId="0" borderId="0" applyFont="0" applyFill="0" applyBorder="0" applyAlignment="0" applyProtection="0"/>
    <xf numFmtId="0" fontId="26" fillId="0" borderId="0"/>
    <xf numFmtId="42" fontId="68" fillId="0" borderId="0" applyFont="0" applyFill="0" applyBorder="0" applyAlignment="0" applyProtection="0"/>
    <xf numFmtId="42" fontId="68" fillId="0" borderId="0" applyFont="0" applyFill="0" applyBorder="0" applyAlignment="0" applyProtection="0"/>
    <xf numFmtId="42" fontId="68" fillId="0" borderId="0" applyFont="0" applyFill="0" applyBorder="0" applyAlignment="0" applyProtection="0"/>
    <xf numFmtId="0" fontId="31" fillId="0" borderId="0"/>
    <xf numFmtId="0" fontId="31" fillId="0" borderId="0"/>
    <xf numFmtId="42" fontId="68" fillId="0" borderId="0" applyFont="0" applyFill="0" applyBorder="0" applyAlignment="0" applyProtection="0"/>
    <xf numFmtId="0" fontId="31" fillId="0" borderId="0"/>
    <xf numFmtId="0" fontId="31" fillId="0" borderId="0"/>
    <xf numFmtId="0" fontId="31" fillId="0" borderId="0"/>
    <xf numFmtId="0" fontId="31" fillId="0" borderId="0"/>
    <xf numFmtId="42" fontId="68" fillId="0" borderId="0" applyFont="0" applyFill="0" applyBorder="0" applyAlignment="0" applyProtection="0"/>
    <xf numFmtId="42" fontId="68" fillId="0" borderId="0" applyFont="0" applyFill="0" applyBorder="0" applyAlignment="0" applyProtection="0"/>
    <xf numFmtId="0" fontId="31" fillId="0" borderId="0"/>
    <xf numFmtId="0" fontId="31" fillId="0" borderId="0"/>
    <xf numFmtId="42" fontId="68" fillId="0" borderId="0" applyFont="0" applyFill="0" applyBorder="0" applyAlignment="0" applyProtection="0"/>
    <xf numFmtId="42" fontId="68" fillId="0" borderId="0" applyFont="0" applyFill="0" applyBorder="0" applyAlignment="0" applyProtection="0"/>
    <xf numFmtId="0" fontId="31" fillId="0" borderId="0"/>
    <xf numFmtId="0" fontId="31" fillId="0" borderId="0"/>
    <xf numFmtId="42" fontId="68" fillId="0" borderId="0" applyFont="0" applyFill="0" applyBorder="0" applyAlignment="0" applyProtection="0"/>
    <xf numFmtId="0" fontId="31" fillId="0" borderId="0"/>
    <xf numFmtId="0" fontId="31" fillId="0" borderId="0"/>
    <xf numFmtId="42" fontId="68" fillId="0" borderId="0" applyFont="0" applyFill="0" applyBorder="0" applyAlignment="0" applyProtection="0"/>
    <xf numFmtId="42" fontId="68" fillId="0" borderId="0" applyFont="0" applyFill="0" applyBorder="0" applyAlignment="0" applyProtection="0"/>
    <xf numFmtId="0" fontId="31" fillId="0" borderId="0"/>
    <xf numFmtId="0" fontId="31" fillId="0" borderId="0"/>
    <xf numFmtId="42" fontId="68" fillId="0" borderId="0" applyFont="0" applyFill="0" applyBorder="0" applyAlignment="0" applyProtection="0"/>
    <xf numFmtId="0" fontId="31" fillId="0" borderId="0"/>
    <xf numFmtId="0" fontId="31" fillId="0" borderId="0"/>
    <xf numFmtId="0" fontId="31" fillId="0" borderId="0"/>
    <xf numFmtId="42" fontId="68" fillId="0" borderId="0" applyFont="0" applyFill="0" applyBorder="0" applyAlignment="0" applyProtection="0"/>
    <xf numFmtId="42" fontId="68" fillId="0" borderId="0" applyFont="0" applyFill="0" applyBorder="0" applyAlignment="0" applyProtection="0"/>
    <xf numFmtId="0" fontId="26" fillId="0" borderId="0"/>
    <xf numFmtId="42" fontId="68" fillId="0" borderId="0" applyFont="0" applyFill="0" applyBorder="0" applyAlignment="0" applyProtection="0"/>
    <xf numFmtId="42" fontId="68" fillId="0" borderId="0" applyFont="0" applyFill="0" applyBorder="0" applyAlignment="0" applyProtection="0"/>
    <xf numFmtId="0" fontId="31" fillId="0" borderId="0"/>
    <xf numFmtId="0" fontId="31" fillId="0" borderId="0"/>
    <xf numFmtId="0" fontId="23" fillId="0" borderId="0" applyNumberFormat="0" applyFill="0" applyBorder="0" applyAlignment="0" applyProtection="0"/>
    <xf numFmtId="42" fontId="68" fillId="0" borderId="0" applyFont="0" applyFill="0" applyBorder="0" applyAlignment="0" applyProtection="0"/>
    <xf numFmtId="0" fontId="26" fillId="0" borderId="0"/>
    <xf numFmtId="0" fontId="26" fillId="0" borderId="0"/>
    <xf numFmtId="0" fontId="23" fillId="0" borderId="0" applyNumberFormat="0" applyFill="0" applyBorder="0" applyAlignment="0" applyProtection="0"/>
    <xf numFmtId="42" fontId="68" fillId="0" borderId="0" applyFont="0" applyFill="0" applyBorder="0" applyAlignment="0" applyProtection="0"/>
    <xf numFmtId="0" fontId="31" fillId="0" borderId="0"/>
    <xf numFmtId="0" fontId="31" fillId="0" borderId="0"/>
    <xf numFmtId="0" fontId="23" fillId="0" borderId="0" applyNumberFormat="0" applyFill="0" applyBorder="0" applyAlignment="0" applyProtection="0"/>
    <xf numFmtId="42" fontId="68" fillId="0" borderId="0" applyFont="0" applyFill="0" applyBorder="0" applyAlignment="0" applyProtection="0"/>
    <xf numFmtId="0" fontId="26" fillId="0" borderId="0"/>
    <xf numFmtId="0" fontId="31" fillId="0" borderId="0"/>
    <xf numFmtId="0" fontId="23" fillId="0" borderId="0" applyNumberFormat="0" applyFill="0" applyBorder="0" applyAlignment="0" applyProtection="0"/>
    <xf numFmtId="42" fontId="68" fillId="0" borderId="0" applyFont="0" applyFill="0" applyBorder="0" applyAlignment="0" applyProtection="0"/>
    <xf numFmtId="43" fontId="26" fillId="0" borderId="0" applyFont="0" applyFill="0" applyBorder="0" applyAlignment="0" applyProtection="0"/>
    <xf numFmtId="0" fontId="31" fillId="0" borderId="0"/>
    <xf numFmtId="0" fontId="31" fillId="0" borderId="0"/>
    <xf numFmtId="0" fontId="26" fillId="0" borderId="0"/>
    <xf numFmtId="0" fontId="23" fillId="0" borderId="0" applyNumberFormat="0" applyFill="0" applyBorder="0" applyAlignment="0" applyProtection="0"/>
    <xf numFmtId="42" fontId="68" fillId="0" borderId="0" applyFont="0" applyFill="0" applyBorder="0" applyAlignment="0" applyProtection="0"/>
    <xf numFmtId="168" fontId="26" fillId="0" borderId="0" applyFont="0" applyFill="0" applyBorder="0" applyAlignment="0" applyProtection="0"/>
    <xf numFmtId="0" fontId="31" fillId="0" borderId="0"/>
    <xf numFmtId="0" fontId="31" fillId="0" borderId="0"/>
    <xf numFmtId="0" fontId="23" fillId="0" borderId="0" applyNumberFormat="0" applyFill="0" applyBorder="0" applyAlignment="0" applyProtection="0"/>
    <xf numFmtId="42" fontId="68" fillId="0" borderId="0" applyFont="0" applyFill="0" applyBorder="0" applyAlignment="0" applyProtection="0"/>
    <xf numFmtId="43" fontId="26" fillId="0" borderId="0" applyFont="0" applyFill="0" applyBorder="0" applyAlignment="0" applyProtection="0"/>
    <xf numFmtId="0" fontId="26" fillId="0" borderId="0"/>
    <xf numFmtId="0" fontId="23" fillId="0" borderId="0" applyNumberFormat="0" applyFill="0" applyBorder="0" applyAlignment="0" applyProtection="0"/>
    <xf numFmtId="42" fontId="68" fillId="0" borderId="0" applyFont="0" applyFill="0" applyBorder="0" applyAlignment="0" applyProtection="0"/>
    <xf numFmtId="43" fontId="26" fillId="0" borderId="0" applyFont="0" applyFill="0" applyBorder="0" applyAlignment="0" applyProtection="0"/>
    <xf numFmtId="0" fontId="23" fillId="0" borderId="0" applyNumberFormat="0" applyFill="0" applyBorder="0" applyAlignment="0" applyProtection="0"/>
    <xf numFmtId="42" fontId="68" fillId="0" borderId="0" applyFont="0" applyFill="0" applyBorder="0" applyAlignment="0" applyProtection="0"/>
    <xf numFmtId="168" fontId="26" fillId="0" borderId="0" applyFont="0" applyFill="0" applyBorder="0" applyAlignment="0" applyProtection="0"/>
    <xf numFmtId="0" fontId="31" fillId="0" borderId="0"/>
    <xf numFmtId="0" fontId="31" fillId="0" borderId="0"/>
    <xf numFmtId="0" fontId="23" fillId="0" borderId="0" applyNumberFormat="0" applyFill="0" applyBorder="0" applyAlignment="0" applyProtection="0"/>
    <xf numFmtId="42" fontId="68" fillId="0" borderId="0" applyFont="0" applyFill="0" applyBorder="0" applyAlignment="0" applyProtection="0"/>
    <xf numFmtId="168" fontId="26" fillId="0" borderId="0" applyFont="0" applyFill="0" applyBorder="0" applyAlignment="0" applyProtection="0"/>
    <xf numFmtId="0" fontId="31" fillId="0" borderId="0"/>
    <xf numFmtId="0" fontId="31" fillId="0" borderId="0"/>
    <xf numFmtId="0" fontId="23" fillId="0" borderId="0" applyNumberFormat="0" applyFill="0" applyBorder="0" applyAlignment="0" applyProtection="0"/>
    <xf numFmtId="42" fontId="68" fillId="0" borderId="0" applyFont="0" applyFill="0" applyBorder="0" applyAlignment="0" applyProtection="0"/>
    <xf numFmtId="0" fontId="23" fillId="0" borderId="0" applyNumberFormat="0" applyFill="0" applyBorder="0" applyAlignment="0" applyProtection="0"/>
    <xf numFmtId="42" fontId="68" fillId="0" borderId="0" applyFont="0" applyFill="0" applyBorder="0" applyAlignment="0" applyProtection="0"/>
    <xf numFmtId="168" fontId="26" fillId="0" borderId="0" applyFont="0" applyFill="0" applyBorder="0" applyAlignment="0" applyProtection="0"/>
    <xf numFmtId="42" fontId="68" fillId="0" borderId="0" applyFont="0" applyFill="0" applyBorder="0" applyAlignment="0" applyProtection="0"/>
    <xf numFmtId="0" fontId="31" fillId="0" borderId="0"/>
    <xf numFmtId="0" fontId="31" fillId="0" borderId="0"/>
    <xf numFmtId="0" fontId="23" fillId="0" borderId="0" applyNumberFormat="0" applyFill="0" applyBorder="0" applyAlignment="0" applyProtection="0"/>
    <xf numFmtId="42" fontId="68" fillId="0" borderId="0" applyFont="0" applyFill="0" applyBorder="0" applyAlignment="0" applyProtection="0"/>
    <xf numFmtId="0" fontId="26" fillId="0" borderId="0"/>
    <xf numFmtId="0" fontId="26" fillId="0" borderId="0"/>
    <xf numFmtId="0" fontId="23" fillId="0" borderId="0" applyNumberFormat="0" applyFill="0" applyBorder="0" applyAlignment="0" applyProtection="0"/>
    <xf numFmtId="42" fontId="68" fillId="0" borderId="0" applyFont="0" applyFill="0" applyBorder="0" applyAlignment="0" applyProtection="0"/>
    <xf numFmtId="42" fontId="68" fillId="0" borderId="0" applyFont="0" applyFill="0" applyBorder="0" applyAlignment="0" applyProtection="0"/>
    <xf numFmtId="0" fontId="31" fillId="0" borderId="0"/>
    <xf numFmtId="0" fontId="31" fillId="0" borderId="0"/>
    <xf numFmtId="0" fontId="23" fillId="0" borderId="0" applyNumberFormat="0" applyFill="0" applyBorder="0" applyAlignment="0" applyProtection="0"/>
    <xf numFmtId="42" fontId="68" fillId="0" borderId="0" applyFont="0" applyFill="0" applyBorder="0" applyAlignment="0" applyProtection="0"/>
    <xf numFmtId="0" fontId="26" fillId="0" borderId="0"/>
    <xf numFmtId="0" fontId="26" fillId="0" borderId="0"/>
    <xf numFmtId="0" fontId="23" fillId="0" borderId="0" applyNumberFormat="0" applyFill="0" applyBorder="0" applyAlignment="0" applyProtection="0"/>
    <xf numFmtId="42" fontId="68" fillId="0" borderId="0" applyFont="0" applyFill="0" applyBorder="0" applyAlignment="0" applyProtection="0"/>
    <xf numFmtId="42" fontId="68" fillId="0" borderId="0" applyFont="0" applyFill="0" applyBorder="0" applyAlignment="0" applyProtection="0"/>
    <xf numFmtId="0" fontId="31" fillId="0" borderId="0"/>
    <xf numFmtId="0" fontId="31" fillId="0" borderId="0"/>
    <xf numFmtId="0" fontId="23" fillId="0" borderId="0" applyNumberFormat="0" applyFill="0" applyBorder="0" applyAlignment="0" applyProtection="0"/>
    <xf numFmtId="42" fontId="68" fillId="0" borderId="0" applyFont="0" applyFill="0" applyBorder="0" applyAlignment="0" applyProtection="0"/>
    <xf numFmtId="0" fontId="26" fillId="0" borderId="0"/>
    <xf numFmtId="0" fontId="26" fillId="0" borderId="0"/>
    <xf numFmtId="0" fontId="23" fillId="0" borderId="0" applyNumberFormat="0" applyFill="0" applyBorder="0" applyAlignment="0" applyProtection="0"/>
    <xf numFmtId="42" fontId="68" fillId="0" borderId="0" applyFont="0" applyFill="0" applyBorder="0" applyAlignment="0" applyProtection="0"/>
    <xf numFmtId="43" fontId="26" fillId="0" borderId="0" applyFont="0" applyFill="0" applyBorder="0" applyAlignment="0" applyProtection="0"/>
    <xf numFmtId="42" fontId="68" fillId="0" borderId="0" applyFont="0" applyFill="0" applyBorder="0" applyAlignment="0" applyProtection="0"/>
    <xf numFmtId="0" fontId="31" fillId="0" borderId="0"/>
    <xf numFmtId="0" fontId="31" fillId="0" borderId="0"/>
    <xf numFmtId="0" fontId="23" fillId="0" borderId="0" applyNumberFormat="0" applyFill="0" applyBorder="0" applyAlignment="0" applyProtection="0"/>
    <xf numFmtId="42" fontId="68" fillId="0" borderId="0" applyFont="0" applyFill="0" applyBorder="0" applyAlignment="0" applyProtection="0"/>
    <xf numFmtId="42" fontId="68" fillId="0" borderId="0" applyFont="0" applyFill="0" applyBorder="0" applyAlignment="0" applyProtection="0"/>
    <xf numFmtId="0" fontId="31" fillId="0" borderId="0"/>
    <xf numFmtId="0" fontId="31" fillId="0" borderId="0"/>
    <xf numFmtId="42" fontId="68" fillId="0" borderId="0" applyFont="0" applyFill="0" applyBorder="0" applyAlignment="0" applyProtection="0"/>
    <xf numFmtId="42" fontId="68" fillId="0" borderId="0" applyFont="0" applyFill="0" applyBorder="0" applyAlignment="0" applyProtection="0"/>
    <xf numFmtId="0" fontId="23" fillId="0" borderId="0" applyNumberFormat="0" applyFill="0" applyBorder="0" applyAlignment="0" applyProtection="0"/>
    <xf numFmtId="42" fontId="68" fillId="0" borderId="0" applyFont="0" applyFill="0" applyBorder="0" applyAlignment="0" applyProtection="0"/>
    <xf numFmtId="0" fontId="26" fillId="0" borderId="0"/>
    <xf numFmtId="0" fontId="23" fillId="0" borderId="0" applyNumberFormat="0" applyFill="0" applyBorder="0" applyAlignment="0" applyProtection="0"/>
    <xf numFmtId="42" fontId="68" fillId="0" borderId="0" applyFont="0" applyFill="0" applyBorder="0" applyAlignment="0" applyProtection="0"/>
    <xf numFmtId="42" fontId="68" fillId="0" borderId="0" applyFont="0" applyFill="0" applyBorder="0" applyAlignment="0" applyProtection="0"/>
    <xf numFmtId="3" fontId="135" fillId="0" borderId="0" applyFont="0" applyFill="0" applyBorder="0" applyAlignment="0" applyProtection="0"/>
    <xf numFmtId="0" fontId="23" fillId="0" borderId="0" applyNumberFormat="0" applyFill="0" applyBorder="0" applyAlignment="0" applyProtection="0"/>
    <xf numFmtId="42" fontId="68" fillId="0" borderId="0" applyFont="0" applyFill="0" applyBorder="0" applyAlignment="0" applyProtection="0"/>
    <xf numFmtId="3" fontId="135" fillId="0" borderId="0" applyFont="0" applyFill="0" applyBorder="0" applyAlignment="0" applyProtection="0"/>
    <xf numFmtId="0" fontId="23" fillId="0" borderId="0" applyNumberFormat="0" applyFill="0" applyBorder="0" applyAlignment="0" applyProtection="0"/>
    <xf numFmtId="42" fontId="68" fillId="0" borderId="0" applyFont="0" applyFill="0" applyBorder="0" applyAlignment="0" applyProtection="0"/>
    <xf numFmtId="3" fontId="135" fillId="0" borderId="0" applyFont="0" applyFill="0" applyBorder="0" applyAlignment="0" applyProtection="0"/>
    <xf numFmtId="42" fontId="68" fillId="0" borderId="0" applyFont="0" applyFill="0" applyBorder="0" applyAlignment="0" applyProtection="0"/>
    <xf numFmtId="0" fontId="23" fillId="0" borderId="0" applyNumberFormat="0" applyFill="0" applyBorder="0" applyAlignment="0" applyProtection="0"/>
    <xf numFmtId="42" fontId="68" fillId="0" borderId="0" applyFont="0" applyFill="0" applyBorder="0" applyAlignment="0" applyProtection="0"/>
    <xf numFmtId="0" fontId="23" fillId="0" borderId="0" applyNumberFormat="0" applyFill="0" applyBorder="0" applyAlignment="0" applyProtection="0"/>
    <xf numFmtId="42" fontId="68" fillId="0" borderId="0" applyFont="0" applyFill="0" applyBorder="0" applyAlignment="0" applyProtection="0"/>
    <xf numFmtId="42" fontId="68" fillId="0" borderId="0" applyFont="0" applyFill="0" applyBorder="0" applyAlignment="0" applyProtection="0"/>
    <xf numFmtId="0" fontId="23" fillId="0" borderId="0" applyNumberFormat="0" applyFill="0" applyBorder="0" applyAlignment="0" applyProtection="0"/>
    <xf numFmtId="42" fontId="68" fillId="0" borderId="0" applyFont="0" applyFill="0" applyBorder="0" applyAlignment="0" applyProtection="0"/>
    <xf numFmtId="0" fontId="23" fillId="0" borderId="0" applyNumberFormat="0" applyFill="0" applyBorder="0" applyAlignment="0" applyProtection="0"/>
    <xf numFmtId="42" fontId="68" fillId="0" borderId="0" applyFont="0" applyFill="0" applyBorder="0" applyAlignment="0" applyProtection="0"/>
    <xf numFmtId="42" fontId="68" fillId="0" borderId="0" applyFont="0" applyFill="0" applyBorder="0" applyAlignment="0" applyProtection="0"/>
    <xf numFmtId="42" fontId="21" fillId="0" borderId="0" applyFont="0" applyFill="0" applyBorder="0" applyAlignment="0" applyProtection="0"/>
    <xf numFmtId="42" fontId="68" fillId="0" borderId="0" applyFont="0" applyFill="0" applyBorder="0" applyAlignment="0" applyProtection="0"/>
    <xf numFmtId="42" fontId="68" fillId="0" borderId="0" applyFont="0" applyFill="0" applyBorder="0" applyAlignment="0" applyProtection="0"/>
    <xf numFmtId="42" fontId="68" fillId="0" borderId="0" applyFont="0" applyFill="0" applyBorder="0" applyAlignment="0" applyProtection="0"/>
    <xf numFmtId="42" fontId="68" fillId="0" borderId="0" applyFont="0" applyFill="0" applyBorder="0" applyAlignment="0" applyProtection="0"/>
    <xf numFmtId="42" fontId="68" fillId="0" borderId="0" applyFont="0" applyFill="0" applyBorder="0" applyAlignment="0" applyProtection="0"/>
    <xf numFmtId="42" fontId="68" fillId="0" borderId="0" applyFont="0" applyFill="0" applyBorder="0" applyAlignment="0" applyProtection="0"/>
    <xf numFmtId="0" fontId="26" fillId="0" borderId="0"/>
    <xf numFmtId="0" fontId="21" fillId="0" borderId="0"/>
    <xf numFmtId="42" fontId="68" fillId="0" borderId="0" applyFont="0" applyFill="0" applyBorder="0" applyAlignment="0" applyProtection="0"/>
    <xf numFmtId="0" fontId="31" fillId="0" borderId="0"/>
    <xf numFmtId="0" fontId="31" fillId="0" borderId="0"/>
    <xf numFmtId="0" fontId="21" fillId="0" borderId="0"/>
    <xf numFmtId="42" fontId="68" fillId="0" borderId="0" applyFont="0" applyFill="0" applyBorder="0" applyAlignment="0" applyProtection="0"/>
    <xf numFmtId="0" fontId="26" fillId="0" borderId="0"/>
    <xf numFmtId="0" fontId="21" fillId="0" borderId="0"/>
    <xf numFmtId="42" fontId="68" fillId="0" borderId="0" applyFont="0" applyFill="0" applyBorder="0" applyAlignment="0" applyProtection="0"/>
    <xf numFmtId="0" fontId="26" fillId="0" borderId="0"/>
    <xf numFmtId="0" fontId="21" fillId="0" borderId="0"/>
    <xf numFmtId="42" fontId="68" fillId="0" borderId="0" applyFont="0" applyFill="0" applyBorder="0" applyAlignment="0" applyProtection="0"/>
    <xf numFmtId="0" fontId="26" fillId="0" borderId="0"/>
    <xf numFmtId="42" fontId="68" fillId="0" borderId="0" applyFont="0" applyFill="0" applyBorder="0" applyAlignment="0" applyProtection="0"/>
    <xf numFmtId="42" fontId="68" fillId="0" borderId="0" applyFont="0" applyFill="0" applyBorder="0" applyAlignment="0" applyProtection="0"/>
    <xf numFmtId="0" fontId="21" fillId="0" borderId="0"/>
    <xf numFmtId="0" fontId="21" fillId="0" borderId="0"/>
    <xf numFmtId="42" fontId="68" fillId="0" borderId="0" applyFont="0" applyFill="0" applyBorder="0" applyAlignment="0" applyProtection="0"/>
    <xf numFmtId="0" fontId="21" fillId="0" borderId="0"/>
    <xf numFmtId="0" fontId="21" fillId="0" borderId="0"/>
    <xf numFmtId="42" fontId="68" fillId="0" borderId="0" applyFont="0" applyFill="0" applyBorder="0" applyAlignment="0" applyProtection="0"/>
    <xf numFmtId="42" fontId="68" fillId="0" borderId="0" applyFont="0" applyFill="0" applyBorder="0" applyAlignment="0" applyProtection="0"/>
    <xf numFmtId="0" fontId="21" fillId="0" borderId="0"/>
    <xf numFmtId="42" fontId="68" fillId="0" borderId="0" applyFont="0" applyFill="0" applyBorder="0" applyAlignment="0" applyProtection="0"/>
    <xf numFmtId="0" fontId="21" fillId="0" borderId="0"/>
    <xf numFmtId="42" fontId="68" fillId="0" borderId="0" applyFont="0" applyFill="0" applyBorder="0" applyAlignment="0" applyProtection="0"/>
    <xf numFmtId="42" fontId="68" fillId="0" borderId="0" applyFont="0" applyFill="0" applyBorder="0" applyAlignment="0" applyProtection="0"/>
    <xf numFmtId="42" fontId="68" fillId="0" borderId="0" applyFont="0" applyFill="0" applyBorder="0" applyAlignment="0" applyProtection="0"/>
    <xf numFmtId="42" fontId="68" fillId="0" borderId="0" applyFont="0" applyFill="0" applyBorder="0" applyAlignment="0" applyProtection="0"/>
    <xf numFmtId="42" fontId="68" fillId="0" borderId="0" applyFont="0" applyFill="0" applyBorder="0" applyAlignment="0" applyProtection="0"/>
    <xf numFmtId="259" fontId="130" fillId="0" borderId="0" applyFill="0" applyBorder="0" applyAlignment="0" applyProtection="0"/>
    <xf numFmtId="42" fontId="68" fillId="0" borderId="0" applyFont="0" applyFill="0" applyBorder="0" applyAlignment="0" applyProtection="0"/>
    <xf numFmtId="248" fontId="31" fillId="0" borderId="0" applyFill="0" applyBorder="0" applyAlignment="0" applyProtection="0"/>
    <xf numFmtId="0" fontId="26" fillId="0" borderId="0"/>
    <xf numFmtId="0" fontId="26" fillId="0" borderId="0"/>
    <xf numFmtId="42" fontId="21" fillId="0" borderId="0" applyFont="0" applyFill="0" applyBorder="0" applyAlignment="0" applyProtection="0"/>
    <xf numFmtId="42" fontId="68" fillId="0" borderId="0" applyFont="0" applyFill="0" applyBorder="0" applyAlignment="0" applyProtection="0"/>
    <xf numFmtId="0" fontId="26" fillId="0" borderId="0"/>
    <xf numFmtId="0" fontId="26" fillId="0" borderId="0"/>
    <xf numFmtId="42" fontId="68" fillId="0" borderId="0" applyFont="0" applyFill="0" applyBorder="0" applyAlignment="0" applyProtection="0"/>
    <xf numFmtId="0" fontId="21" fillId="0" borderId="0"/>
    <xf numFmtId="42" fontId="68" fillId="0" borderId="0" applyFont="0" applyFill="0" applyBorder="0" applyAlignment="0" applyProtection="0"/>
    <xf numFmtId="0" fontId="31" fillId="0" borderId="0"/>
    <xf numFmtId="42" fontId="68" fillId="0" borderId="0" applyFont="0" applyFill="0" applyBorder="0" applyAlignment="0" applyProtection="0"/>
    <xf numFmtId="42" fontId="68" fillId="0" borderId="0" applyFont="0" applyFill="0" applyBorder="0" applyAlignment="0" applyProtection="0"/>
    <xf numFmtId="42" fontId="68" fillId="0" borderId="0" applyFont="0" applyFill="0" applyBorder="0" applyAlignment="0" applyProtection="0"/>
    <xf numFmtId="42" fontId="68" fillId="0" borderId="0" applyFont="0" applyFill="0" applyBorder="0" applyAlignment="0" applyProtection="0"/>
    <xf numFmtId="42" fontId="68" fillId="0" borderId="0" applyFont="0" applyFill="0" applyBorder="0" applyAlignment="0" applyProtection="0"/>
    <xf numFmtId="42" fontId="68" fillId="0" borderId="0" applyFont="0" applyFill="0" applyBorder="0" applyAlignment="0" applyProtection="0"/>
    <xf numFmtId="42" fontId="68" fillId="0" borderId="0" applyFont="0" applyFill="0" applyBorder="0" applyAlignment="0" applyProtection="0"/>
    <xf numFmtId="42" fontId="68" fillId="0" borderId="0" applyFont="0" applyFill="0" applyBorder="0" applyAlignment="0" applyProtection="0"/>
    <xf numFmtId="0" fontId="31" fillId="0" borderId="0"/>
    <xf numFmtId="42" fontId="68" fillId="0" borderId="0" applyFont="0" applyFill="0" applyBorder="0" applyAlignment="0" applyProtection="0"/>
    <xf numFmtId="0" fontId="31" fillId="0" borderId="0"/>
    <xf numFmtId="42" fontId="68" fillId="0" borderId="0" applyFont="0" applyFill="0" applyBorder="0" applyAlignment="0" applyProtection="0"/>
    <xf numFmtId="42" fontId="68" fillId="0" borderId="0" applyFont="0" applyFill="0" applyBorder="0" applyAlignment="0" applyProtection="0"/>
    <xf numFmtId="42" fontId="68" fillId="0" borderId="0" applyFont="0" applyFill="0" applyBorder="0" applyAlignment="0" applyProtection="0"/>
    <xf numFmtId="42" fontId="68" fillId="0" borderId="0" applyFont="0" applyFill="0" applyBorder="0" applyAlignment="0" applyProtection="0"/>
    <xf numFmtId="42" fontId="68" fillId="0" borderId="0" applyFont="0" applyFill="0" applyBorder="0" applyAlignment="0" applyProtection="0"/>
    <xf numFmtId="0" fontId="26" fillId="0" borderId="0"/>
    <xf numFmtId="0" fontId="31" fillId="0" borderId="0"/>
    <xf numFmtId="42" fontId="68" fillId="0" borderId="0" applyFont="0" applyFill="0" applyBorder="0" applyAlignment="0" applyProtection="0"/>
    <xf numFmtId="0" fontId="26" fillId="0" borderId="0"/>
    <xf numFmtId="42" fontId="68" fillId="0" borderId="0" applyFont="0" applyFill="0" applyBorder="0" applyAlignment="0" applyProtection="0"/>
    <xf numFmtId="0" fontId="31" fillId="0" borderId="0"/>
    <xf numFmtId="0" fontId="21" fillId="0" borderId="0"/>
    <xf numFmtId="42" fontId="68" fillId="0" borderId="0" applyFont="0" applyFill="0" applyBorder="0" applyAlignment="0" applyProtection="0"/>
    <xf numFmtId="42" fontId="68" fillId="0" borderId="0" applyFont="0" applyFill="0" applyBorder="0" applyAlignment="0" applyProtection="0"/>
    <xf numFmtId="180" fontId="38" fillId="0" borderId="0"/>
    <xf numFmtId="42" fontId="68" fillId="0" borderId="0" applyFont="0" applyFill="0" applyBorder="0" applyAlignment="0" applyProtection="0"/>
    <xf numFmtId="42" fontId="68" fillId="0" borderId="0" applyFont="0" applyFill="0" applyBorder="0" applyAlignment="0" applyProtection="0"/>
    <xf numFmtId="0" fontId="26" fillId="0" borderId="0"/>
    <xf numFmtId="42" fontId="68" fillId="0" borderId="0" applyFont="0" applyFill="0" applyBorder="0" applyAlignment="0" applyProtection="0"/>
    <xf numFmtId="42" fontId="68" fillId="0" borderId="0" applyFont="0" applyFill="0" applyBorder="0" applyAlignment="0" applyProtection="0"/>
    <xf numFmtId="0" fontId="26" fillId="0" borderId="0"/>
    <xf numFmtId="42" fontId="68" fillId="0" borderId="0" applyFont="0" applyFill="0" applyBorder="0" applyAlignment="0" applyProtection="0"/>
    <xf numFmtId="42" fontId="68" fillId="0" borderId="0" applyFont="0" applyFill="0" applyBorder="0" applyAlignment="0" applyProtection="0"/>
    <xf numFmtId="0" fontId="26" fillId="0" borderId="0"/>
    <xf numFmtId="42" fontId="68" fillId="0" borderId="0" applyFont="0" applyFill="0" applyBorder="0" applyAlignment="0" applyProtection="0"/>
    <xf numFmtId="0" fontId="26" fillId="0" borderId="0"/>
    <xf numFmtId="42" fontId="68" fillId="0" borderId="0" applyFont="0" applyFill="0" applyBorder="0" applyAlignment="0" applyProtection="0"/>
    <xf numFmtId="42" fontId="68" fillId="0" borderId="0" applyFont="0" applyFill="0" applyBorder="0" applyAlignment="0" applyProtection="0"/>
    <xf numFmtId="42" fontId="68" fillId="0" borderId="0" applyFont="0" applyFill="0" applyBorder="0" applyAlignment="0" applyProtection="0"/>
    <xf numFmtId="168" fontId="81" fillId="0" borderId="0" applyFont="0" applyFill="0" applyBorder="0" applyAlignment="0" applyProtection="0"/>
    <xf numFmtId="42" fontId="68" fillId="0" borderId="0" applyFont="0" applyFill="0" applyBorder="0" applyAlignment="0" applyProtection="0"/>
    <xf numFmtId="42" fontId="68" fillId="0" borderId="0" applyFont="0" applyFill="0" applyBorder="0" applyAlignment="0" applyProtection="0"/>
    <xf numFmtId="0" fontId="21" fillId="0" borderId="0"/>
    <xf numFmtId="42" fontId="68" fillId="0" borderId="0" applyFont="0" applyFill="0" applyBorder="0" applyAlignment="0" applyProtection="0"/>
    <xf numFmtId="0" fontId="26" fillId="0" borderId="0"/>
    <xf numFmtId="42" fontId="68" fillId="0" borderId="0" applyFont="0" applyFill="0" applyBorder="0" applyAlignment="0" applyProtection="0"/>
    <xf numFmtId="0" fontId="26" fillId="0" borderId="0"/>
    <xf numFmtId="42" fontId="68" fillId="0" borderId="0" applyFont="0" applyFill="0" applyBorder="0" applyAlignment="0" applyProtection="0"/>
    <xf numFmtId="0" fontId="26" fillId="0" borderId="0"/>
    <xf numFmtId="0" fontId="21" fillId="0" borderId="0"/>
    <xf numFmtId="42" fontId="68" fillId="0" borderId="0" applyFont="0" applyFill="0" applyBorder="0" applyAlignment="0" applyProtection="0"/>
    <xf numFmtId="0" fontId="21" fillId="0" borderId="0"/>
    <xf numFmtId="42" fontId="68" fillId="0" borderId="0" applyFont="0" applyFill="0" applyBorder="0" applyAlignment="0" applyProtection="0"/>
    <xf numFmtId="42" fontId="68" fillId="0" borderId="0" applyFont="0" applyFill="0" applyBorder="0" applyAlignment="0" applyProtection="0"/>
    <xf numFmtId="0" fontId="26" fillId="0" borderId="0"/>
    <xf numFmtId="42" fontId="68" fillId="0" borderId="0" applyFont="0" applyFill="0" applyBorder="0" applyAlignment="0" applyProtection="0"/>
    <xf numFmtId="42" fontId="68" fillId="0" borderId="0" applyFont="0" applyFill="0" applyBorder="0" applyAlignment="0" applyProtection="0"/>
    <xf numFmtId="0" fontId="31" fillId="0" borderId="0"/>
    <xf numFmtId="42" fontId="68" fillId="0" borderId="0" applyFont="0" applyFill="0" applyBorder="0" applyAlignment="0" applyProtection="0"/>
    <xf numFmtId="42" fontId="68" fillId="0" borderId="0" applyFont="0" applyFill="0" applyBorder="0" applyAlignment="0" applyProtection="0"/>
    <xf numFmtId="42" fontId="68" fillId="0" borderId="0" applyFont="0" applyFill="0" applyBorder="0" applyAlignment="0" applyProtection="0"/>
    <xf numFmtId="42" fontId="68" fillId="0" borderId="0" applyFont="0" applyFill="0" applyBorder="0" applyAlignment="0" applyProtection="0"/>
    <xf numFmtId="42" fontId="68" fillId="0" borderId="0" applyFont="0" applyFill="0" applyBorder="0" applyAlignment="0" applyProtection="0"/>
    <xf numFmtId="42" fontId="68" fillId="0" borderId="0" applyFont="0" applyFill="0" applyBorder="0" applyAlignment="0" applyProtection="0"/>
    <xf numFmtId="42" fontId="68" fillId="0" borderId="0" applyFont="0" applyFill="0" applyBorder="0" applyAlignment="0" applyProtection="0"/>
    <xf numFmtId="42" fontId="68" fillId="0" borderId="0" applyFont="0" applyFill="0" applyBorder="0" applyAlignment="0" applyProtection="0"/>
    <xf numFmtId="42" fontId="68" fillId="0" borderId="0" applyFont="0" applyFill="0" applyBorder="0" applyAlignment="0" applyProtection="0"/>
    <xf numFmtId="0" fontId="31" fillId="0" borderId="0"/>
    <xf numFmtId="42" fontId="68" fillId="0" borderId="0" applyFont="0" applyFill="0" applyBorder="0" applyAlignment="0" applyProtection="0"/>
    <xf numFmtId="0" fontId="26" fillId="0" borderId="0"/>
    <xf numFmtId="42" fontId="68" fillId="0" borderId="0" applyFont="0" applyFill="0" applyBorder="0" applyAlignment="0" applyProtection="0"/>
    <xf numFmtId="42" fontId="68" fillId="0" borderId="0" applyFont="0" applyFill="0" applyBorder="0" applyAlignment="0" applyProtection="0"/>
    <xf numFmtId="42" fontId="68" fillId="0" borderId="0" applyFont="0" applyFill="0" applyBorder="0" applyAlignment="0" applyProtection="0"/>
    <xf numFmtId="42" fontId="68" fillId="0" borderId="0" applyFont="0" applyFill="0" applyBorder="0" applyAlignment="0" applyProtection="0"/>
    <xf numFmtId="42" fontId="68" fillId="0" borderId="0" applyFont="0" applyFill="0" applyBorder="0" applyAlignment="0" applyProtection="0"/>
    <xf numFmtId="42" fontId="68" fillId="0" borderId="0" applyFont="0" applyFill="0" applyBorder="0" applyAlignment="0" applyProtection="0"/>
    <xf numFmtId="42" fontId="68" fillId="0" borderId="0" applyFont="0" applyFill="0" applyBorder="0" applyAlignment="0" applyProtection="0"/>
    <xf numFmtId="42" fontId="68" fillId="0" borderId="0" applyFont="0" applyFill="0" applyBorder="0" applyAlignment="0" applyProtection="0"/>
    <xf numFmtId="42" fontId="68" fillId="0" borderId="0" applyFont="0" applyFill="0" applyBorder="0" applyAlignment="0" applyProtection="0"/>
    <xf numFmtId="42" fontId="68" fillId="0" borderId="0" applyFont="0" applyFill="0" applyBorder="0" applyAlignment="0" applyProtection="0"/>
    <xf numFmtId="42" fontId="68" fillId="0" borderId="0" applyFont="0" applyFill="0" applyBorder="0" applyAlignment="0" applyProtection="0"/>
    <xf numFmtId="42" fontId="68" fillId="0" borderId="0" applyFont="0" applyFill="0" applyBorder="0" applyAlignment="0" applyProtection="0"/>
    <xf numFmtId="42" fontId="68" fillId="0" borderId="0" applyFont="0" applyFill="0" applyBorder="0" applyAlignment="0" applyProtection="0"/>
    <xf numFmtId="42" fontId="68" fillId="0" borderId="0" applyFont="0" applyFill="0" applyBorder="0" applyAlignment="0" applyProtection="0"/>
    <xf numFmtId="42" fontId="68" fillId="0" borderId="0" applyFont="0" applyFill="0" applyBorder="0" applyAlignment="0" applyProtection="0"/>
    <xf numFmtId="0" fontId="23" fillId="0" borderId="0" applyNumberFormat="0" applyFill="0" applyBorder="0" applyAlignment="0" applyProtection="0"/>
    <xf numFmtId="42" fontId="68" fillId="0" borderId="0" applyFont="0" applyFill="0" applyBorder="0" applyAlignment="0" applyProtection="0"/>
    <xf numFmtId="0" fontId="23" fillId="0" borderId="0" applyNumberFormat="0" applyFill="0" applyBorder="0" applyAlignment="0" applyProtection="0"/>
    <xf numFmtId="42" fontId="68" fillId="0" borderId="0" applyFont="0" applyFill="0" applyBorder="0" applyAlignment="0" applyProtection="0"/>
    <xf numFmtId="42" fontId="68" fillId="0" borderId="0" applyFont="0" applyFill="0" applyBorder="0" applyAlignment="0" applyProtection="0"/>
    <xf numFmtId="0" fontId="23" fillId="0" borderId="0" applyNumberFormat="0" applyFill="0" applyBorder="0" applyAlignment="0" applyProtection="0"/>
    <xf numFmtId="42" fontId="68" fillId="0" borderId="0" applyFont="0" applyFill="0" applyBorder="0" applyAlignment="0" applyProtection="0"/>
    <xf numFmtId="42" fontId="68" fillId="0" borderId="0" applyFont="0" applyFill="0" applyBorder="0" applyAlignment="0" applyProtection="0"/>
    <xf numFmtId="42" fontId="68" fillId="0" borderId="0" applyFont="0" applyFill="0" applyBorder="0" applyAlignment="0" applyProtection="0"/>
    <xf numFmtId="42" fontId="68" fillId="0" borderId="0" applyFont="0" applyFill="0" applyBorder="0" applyAlignment="0" applyProtection="0"/>
    <xf numFmtId="42" fontId="68" fillId="0" borderId="0" applyFont="0" applyFill="0" applyBorder="0" applyAlignment="0" applyProtection="0"/>
    <xf numFmtId="42" fontId="68" fillId="0" borderId="0" applyFont="0" applyFill="0" applyBorder="0" applyAlignment="0" applyProtection="0"/>
    <xf numFmtId="42" fontId="68" fillId="0" borderId="0" applyFont="0" applyFill="0" applyBorder="0" applyAlignment="0" applyProtection="0"/>
    <xf numFmtId="42" fontId="68" fillId="0" borderId="0" applyFont="0" applyFill="0" applyBorder="0" applyAlignment="0" applyProtection="0"/>
    <xf numFmtId="42" fontId="68" fillId="0" borderId="0" applyFont="0" applyFill="0" applyBorder="0" applyAlignment="0" applyProtection="0"/>
    <xf numFmtId="42" fontId="68" fillId="0" borderId="0" applyFont="0" applyFill="0" applyBorder="0" applyAlignment="0" applyProtection="0"/>
    <xf numFmtId="42" fontId="68" fillId="0" borderId="0" applyFont="0" applyFill="0" applyBorder="0" applyAlignment="0" applyProtection="0"/>
    <xf numFmtId="42" fontId="68" fillId="0" borderId="0" applyFont="0" applyFill="0" applyBorder="0" applyAlignment="0" applyProtection="0"/>
    <xf numFmtId="42" fontId="68" fillId="0" borderId="0" applyFont="0" applyFill="0" applyBorder="0" applyAlignment="0" applyProtection="0"/>
    <xf numFmtId="42" fontId="68" fillId="0" borderId="0" applyFont="0" applyFill="0" applyBorder="0" applyAlignment="0" applyProtection="0"/>
    <xf numFmtId="42" fontId="68" fillId="0" borderId="0" applyFont="0" applyFill="0" applyBorder="0" applyAlignment="0" applyProtection="0"/>
    <xf numFmtId="42" fontId="68" fillId="0" borderId="0" applyFont="0" applyFill="0" applyBorder="0" applyAlignment="0" applyProtection="0"/>
    <xf numFmtId="42" fontId="68" fillId="0" borderId="0" applyFont="0" applyFill="0" applyBorder="0" applyAlignment="0" applyProtection="0"/>
    <xf numFmtId="42" fontId="68" fillId="0" borderId="0" applyFont="0" applyFill="0" applyBorder="0" applyAlignment="0" applyProtection="0"/>
    <xf numFmtId="42" fontId="68" fillId="0" borderId="0" applyFont="0" applyFill="0" applyBorder="0" applyAlignment="0" applyProtection="0"/>
    <xf numFmtId="42" fontId="68" fillId="0" borderId="0" applyFont="0" applyFill="0" applyBorder="0" applyAlignment="0" applyProtection="0"/>
    <xf numFmtId="42" fontId="68" fillId="0" borderId="0" applyFont="0" applyFill="0" applyBorder="0" applyAlignment="0" applyProtection="0"/>
    <xf numFmtId="42" fontId="26" fillId="0" borderId="0" applyFont="0" applyFill="0" applyBorder="0" applyAlignment="0" applyProtection="0"/>
    <xf numFmtId="42" fontId="68" fillId="0" borderId="0" applyFont="0" applyFill="0" applyBorder="0" applyAlignment="0" applyProtection="0"/>
    <xf numFmtId="42" fontId="68" fillId="0" borderId="0" applyFont="0" applyFill="0" applyBorder="0" applyAlignment="0" applyProtection="0"/>
    <xf numFmtId="168" fontId="26" fillId="0" borderId="0" applyFont="0" applyFill="0" applyBorder="0" applyAlignment="0" applyProtection="0"/>
    <xf numFmtId="42" fontId="26" fillId="0" borderId="0" applyFont="0" applyFill="0" applyBorder="0" applyAlignment="0" applyProtection="0"/>
    <xf numFmtId="42" fontId="68" fillId="0" borderId="0" applyFont="0" applyFill="0" applyBorder="0" applyAlignment="0" applyProtection="0"/>
    <xf numFmtId="42" fontId="68" fillId="0" borderId="0" applyFont="0" applyFill="0" applyBorder="0" applyAlignment="0" applyProtection="0"/>
    <xf numFmtId="42" fontId="68" fillId="0" borderId="0" applyFont="0" applyFill="0" applyBorder="0" applyAlignment="0" applyProtection="0"/>
    <xf numFmtId="42" fontId="68" fillId="0" borderId="0" applyFont="0" applyFill="0" applyBorder="0" applyAlignment="0" applyProtection="0"/>
    <xf numFmtId="42" fontId="68" fillId="0" borderId="0" applyFont="0" applyFill="0" applyBorder="0" applyAlignment="0" applyProtection="0"/>
    <xf numFmtId="42" fontId="68" fillId="0" borderId="0" applyFont="0" applyFill="0" applyBorder="0" applyAlignment="0" applyProtection="0"/>
    <xf numFmtId="42" fontId="68" fillId="0" borderId="0" applyFont="0" applyFill="0" applyBorder="0" applyAlignment="0" applyProtection="0"/>
    <xf numFmtId="168" fontId="68" fillId="0" borderId="0" applyFont="0" applyFill="0" applyBorder="0" applyAlignment="0" applyProtection="0"/>
    <xf numFmtId="42" fontId="68" fillId="0" borderId="0" applyFont="0" applyFill="0" applyBorder="0" applyAlignment="0" applyProtection="0"/>
    <xf numFmtId="0" fontId="68" fillId="0" borderId="0" applyNumberFormat="0" applyFont="0" applyFill="0" applyBorder="0" applyAlignment="0" applyProtection="0"/>
    <xf numFmtId="42" fontId="68" fillId="0" borderId="0" applyFont="0" applyFill="0" applyBorder="0" applyAlignment="0" applyProtection="0"/>
    <xf numFmtId="42" fontId="68" fillId="0" borderId="0" applyFont="0" applyFill="0" applyBorder="0" applyAlignment="0" applyProtection="0"/>
    <xf numFmtId="42" fontId="68" fillId="0" borderId="0" applyFont="0" applyFill="0" applyBorder="0" applyAlignment="0" applyProtection="0"/>
    <xf numFmtId="0" fontId="68" fillId="0" borderId="0" applyNumberFormat="0" applyFont="0" applyFill="0" applyBorder="0" applyAlignment="0" applyProtection="0"/>
    <xf numFmtId="42" fontId="68" fillId="0" borderId="0" applyFont="0" applyFill="0" applyBorder="0" applyAlignment="0" applyProtection="0"/>
    <xf numFmtId="42" fontId="68" fillId="0" borderId="0" applyFont="0" applyFill="0" applyBorder="0" applyAlignment="0" applyProtection="0"/>
    <xf numFmtId="42" fontId="68" fillId="0" borderId="0" applyFont="0" applyFill="0" applyBorder="0" applyAlignment="0" applyProtection="0"/>
    <xf numFmtId="0" fontId="26" fillId="0" borderId="0"/>
    <xf numFmtId="0" fontId="26" fillId="0" borderId="0"/>
    <xf numFmtId="168" fontId="26" fillId="0" borderId="0" applyFont="0" applyFill="0" applyBorder="0" applyAlignment="0" applyProtection="0"/>
    <xf numFmtId="42" fontId="68" fillId="0" borderId="0" applyFont="0" applyFill="0" applyBorder="0" applyAlignment="0" applyProtection="0"/>
    <xf numFmtId="0" fontId="31" fillId="0" borderId="0"/>
    <xf numFmtId="0" fontId="31" fillId="0" borderId="0"/>
    <xf numFmtId="42" fontId="68" fillId="0" borderId="0" applyFont="0" applyFill="0" applyBorder="0" applyAlignment="0" applyProtection="0"/>
    <xf numFmtId="0" fontId="31" fillId="0" borderId="0"/>
    <xf numFmtId="42" fontId="68" fillId="0" borderId="0" applyFont="0" applyFill="0" applyBorder="0" applyAlignment="0" applyProtection="0"/>
    <xf numFmtId="0" fontId="26" fillId="0" borderId="0"/>
    <xf numFmtId="0" fontId="31" fillId="0" borderId="0"/>
    <xf numFmtId="42" fontId="68" fillId="0" borderId="0" applyFont="0" applyFill="0" applyBorder="0" applyAlignment="0" applyProtection="0"/>
    <xf numFmtId="0" fontId="31" fillId="0" borderId="0"/>
    <xf numFmtId="42" fontId="68" fillId="0" borderId="0" applyFont="0" applyFill="0" applyBorder="0" applyAlignment="0" applyProtection="0"/>
    <xf numFmtId="0" fontId="31" fillId="0" borderId="0"/>
    <xf numFmtId="42" fontId="68" fillId="0" borderId="0" applyFont="0" applyFill="0" applyBorder="0" applyAlignment="0" applyProtection="0"/>
    <xf numFmtId="0" fontId="26" fillId="0" borderId="0"/>
    <xf numFmtId="0" fontId="31" fillId="0" borderId="0"/>
    <xf numFmtId="42" fontId="68" fillId="0" borderId="0" applyFont="0" applyFill="0" applyBorder="0" applyAlignment="0" applyProtection="0"/>
    <xf numFmtId="0" fontId="26" fillId="0" borderId="0"/>
    <xf numFmtId="42" fontId="68" fillId="0" borderId="0" applyFont="0" applyFill="0" applyBorder="0" applyAlignment="0" applyProtection="0"/>
    <xf numFmtId="0" fontId="68" fillId="0" borderId="0" applyNumberFormat="0" applyFont="0" applyFill="0" applyBorder="0" applyAlignment="0" applyProtection="0"/>
    <xf numFmtId="43" fontId="21" fillId="0" borderId="0" applyFont="0" applyFill="0" applyBorder="0" applyAlignment="0" applyProtection="0"/>
    <xf numFmtId="42" fontId="68" fillId="0" borderId="0" applyFont="0" applyFill="0" applyBorder="0" applyAlignment="0" applyProtection="0"/>
    <xf numFmtId="43" fontId="21" fillId="0" borderId="0" applyFont="0" applyFill="0" applyBorder="0" applyAlignment="0" applyProtection="0"/>
    <xf numFmtId="43" fontId="26" fillId="0" borderId="0" applyFont="0" applyFill="0" applyBorder="0" applyAlignment="0" applyProtection="0"/>
    <xf numFmtId="168" fontId="21" fillId="0" borderId="0" applyFont="0" applyFill="0" applyBorder="0" applyAlignment="0" applyProtection="0"/>
    <xf numFmtId="0" fontId="31" fillId="0" borderId="0"/>
    <xf numFmtId="0" fontId="31" fillId="0" borderId="0"/>
    <xf numFmtId="43" fontId="26" fillId="0" borderId="0" applyFont="0" applyFill="0" applyBorder="0" applyAlignment="0" applyProtection="0"/>
    <xf numFmtId="0" fontId="21" fillId="0" borderId="0"/>
    <xf numFmtId="233" fontId="68" fillId="0" borderId="0" applyFont="0" applyFill="0" applyBorder="0" applyAlignment="0" applyProtection="0"/>
    <xf numFmtId="42" fontId="68" fillId="0" borderId="0" applyFont="0" applyFill="0" applyBorder="0" applyAlignment="0" applyProtection="0"/>
    <xf numFmtId="168" fontId="21" fillId="0" borderId="0" applyFont="0" applyFill="0" applyBorder="0" applyAlignment="0" applyProtection="0"/>
    <xf numFmtId="42" fontId="68" fillId="0" borderId="0" applyFont="0" applyFill="0" applyBorder="0" applyAlignment="0" applyProtection="0"/>
    <xf numFmtId="0" fontId="26" fillId="0" borderId="0"/>
    <xf numFmtId="0" fontId="68" fillId="0" borderId="0" applyNumberFormat="0" applyFont="0" applyFill="0" applyBorder="0" applyAlignment="0" applyProtection="0"/>
    <xf numFmtId="42" fontId="68" fillId="0" borderId="0" applyFont="0" applyFill="0" applyBorder="0" applyAlignment="0" applyProtection="0"/>
    <xf numFmtId="0" fontId="26" fillId="0" borderId="0"/>
    <xf numFmtId="42" fontId="68" fillId="0" borderId="0" applyFont="0" applyFill="0" applyBorder="0" applyAlignment="0" applyProtection="0"/>
    <xf numFmtId="0" fontId="31" fillId="0" borderId="0"/>
    <xf numFmtId="42" fontId="68" fillId="0" borderId="0" applyFont="0" applyFill="0" applyBorder="0" applyAlignment="0" applyProtection="0"/>
    <xf numFmtId="42" fontId="68" fillId="0" borderId="0" applyFont="0" applyFill="0" applyBorder="0" applyAlignment="0" applyProtection="0"/>
    <xf numFmtId="42" fontId="68" fillId="0" borderId="0" applyFont="0" applyFill="0" applyBorder="0" applyAlignment="0" applyProtection="0"/>
    <xf numFmtId="42" fontId="68" fillId="0" borderId="0" applyFont="0" applyFill="0" applyBorder="0" applyAlignment="0" applyProtection="0"/>
    <xf numFmtId="0" fontId="26" fillId="0" borderId="0"/>
    <xf numFmtId="42" fontId="68" fillId="0" borderId="0" applyFont="0" applyFill="0" applyBorder="0" applyAlignment="0" applyProtection="0"/>
    <xf numFmtId="0" fontId="31" fillId="0" borderId="0"/>
    <xf numFmtId="42" fontId="68" fillId="0" borderId="0" applyFont="0" applyFill="0" applyBorder="0" applyAlignment="0" applyProtection="0"/>
    <xf numFmtId="42" fontId="68" fillId="0" borderId="0" applyFont="0" applyFill="0" applyBorder="0" applyAlignment="0" applyProtection="0"/>
    <xf numFmtId="0" fontId="31" fillId="0" borderId="0"/>
    <xf numFmtId="0" fontId="31" fillId="0" borderId="0"/>
    <xf numFmtId="42" fontId="68" fillId="0" borderId="0" applyFont="0" applyFill="0" applyBorder="0" applyAlignment="0" applyProtection="0"/>
    <xf numFmtId="42" fontId="68" fillId="0" borderId="0" applyFont="0" applyFill="0" applyBorder="0" applyAlignment="0" applyProtection="0"/>
    <xf numFmtId="42" fontId="68" fillId="0" borderId="0" applyFont="0" applyFill="0" applyBorder="0" applyAlignment="0" applyProtection="0"/>
    <xf numFmtId="42" fontId="68" fillId="0" borderId="0" applyFont="0" applyFill="0" applyBorder="0" applyAlignment="0" applyProtection="0"/>
    <xf numFmtId="42" fontId="68" fillId="0" borderId="0" applyFont="0" applyFill="0" applyBorder="0" applyAlignment="0" applyProtection="0"/>
    <xf numFmtId="0" fontId="31" fillId="0" borderId="0"/>
    <xf numFmtId="42" fontId="68" fillId="0" borderId="0" applyFont="0" applyFill="0" applyBorder="0" applyAlignment="0" applyProtection="0"/>
    <xf numFmtId="42" fontId="68" fillId="0" borderId="0" applyFont="0" applyFill="0" applyBorder="0" applyAlignment="0" applyProtection="0"/>
    <xf numFmtId="42" fontId="68" fillId="0" borderId="0" applyFont="0" applyFill="0" applyBorder="0" applyAlignment="0" applyProtection="0"/>
    <xf numFmtId="42" fontId="68" fillId="0" borderId="0" applyFont="0" applyFill="0" applyBorder="0" applyAlignment="0" applyProtection="0"/>
    <xf numFmtId="168" fontId="21" fillId="0" borderId="0" applyFont="0" applyFill="0" applyBorder="0" applyAlignment="0" applyProtection="0"/>
    <xf numFmtId="0" fontId="26" fillId="0" borderId="0"/>
    <xf numFmtId="0" fontId="26" fillId="0" borderId="0"/>
    <xf numFmtId="0" fontId="23" fillId="0" borderId="0" applyNumberFormat="0" applyFill="0" applyBorder="0" applyAlignment="0" applyProtection="0"/>
    <xf numFmtId="42" fontId="68" fillId="0" borderId="0" applyFont="0" applyFill="0" applyBorder="0" applyAlignment="0" applyProtection="0"/>
    <xf numFmtId="168" fontId="26" fillId="0" borderId="0" applyFont="0" applyFill="0" applyBorder="0" applyAlignment="0" applyProtection="0"/>
    <xf numFmtId="0" fontId="26" fillId="0" borderId="0"/>
    <xf numFmtId="42" fontId="68" fillId="0" borderId="0" applyFont="0" applyFill="0" applyBorder="0" applyAlignment="0" applyProtection="0"/>
    <xf numFmtId="168" fontId="26" fillId="0" borderId="0" applyFont="0" applyFill="0" applyBorder="0" applyAlignment="0" applyProtection="0"/>
    <xf numFmtId="42" fontId="68" fillId="0" borderId="0" applyFont="0" applyFill="0" applyBorder="0" applyAlignment="0" applyProtection="0"/>
    <xf numFmtId="42" fontId="68" fillId="0" borderId="0" applyFont="0" applyFill="0" applyBorder="0" applyAlignment="0" applyProtection="0"/>
    <xf numFmtId="42" fontId="68" fillId="0" borderId="0" applyFont="0" applyFill="0" applyBorder="0" applyAlignment="0" applyProtection="0"/>
    <xf numFmtId="42" fontId="68" fillId="0" borderId="0" applyFont="0" applyFill="0" applyBorder="0" applyAlignment="0" applyProtection="0"/>
    <xf numFmtId="42" fontId="68" fillId="0" borderId="0" applyFont="0" applyFill="0" applyBorder="0" applyAlignment="0" applyProtection="0"/>
    <xf numFmtId="0" fontId="26" fillId="0" borderId="0"/>
    <xf numFmtId="0" fontId="26" fillId="0" borderId="0"/>
    <xf numFmtId="0" fontId="23" fillId="0" borderId="0" applyNumberFormat="0" applyFill="0" applyBorder="0" applyAlignment="0" applyProtection="0"/>
    <xf numFmtId="42" fontId="68" fillId="0" borderId="0" applyFont="0" applyFill="0" applyBorder="0" applyAlignment="0" applyProtection="0"/>
    <xf numFmtId="0" fontId="31" fillId="0" borderId="0"/>
    <xf numFmtId="42" fontId="68" fillId="0" borderId="0" applyFont="0" applyFill="0" applyBorder="0" applyAlignment="0" applyProtection="0"/>
    <xf numFmtId="42" fontId="68" fillId="0" borderId="0" applyFont="0" applyFill="0" applyBorder="0" applyAlignment="0" applyProtection="0"/>
    <xf numFmtId="0" fontId="31" fillId="0" borderId="0"/>
    <xf numFmtId="0" fontId="31" fillId="0" borderId="0"/>
    <xf numFmtId="0" fontId="26" fillId="0" borderId="0"/>
    <xf numFmtId="0" fontId="26" fillId="0" borderId="0"/>
    <xf numFmtId="0" fontId="23" fillId="0" borderId="0" applyNumberFormat="0" applyFill="0" applyBorder="0" applyAlignment="0" applyProtection="0"/>
    <xf numFmtId="42" fontId="68" fillId="0" borderId="0" applyFont="0" applyFill="0" applyBorder="0" applyAlignment="0" applyProtection="0"/>
    <xf numFmtId="0" fontId="31" fillId="0" borderId="0"/>
    <xf numFmtId="42" fontId="68" fillId="0" borderId="0" applyFont="0" applyFill="0" applyBorder="0" applyAlignment="0" applyProtection="0"/>
    <xf numFmtId="42" fontId="68" fillId="0" borderId="0" applyFont="0" applyFill="0" applyBorder="0" applyAlignment="0" applyProtection="0"/>
    <xf numFmtId="0" fontId="26" fillId="0" borderId="0"/>
    <xf numFmtId="0" fontId="26" fillId="0" borderId="0"/>
    <xf numFmtId="0" fontId="23" fillId="0" borderId="0" applyNumberFormat="0" applyFill="0" applyBorder="0" applyAlignment="0" applyProtection="0"/>
    <xf numFmtId="42" fontId="68" fillId="0" borderId="0" applyFont="0" applyFill="0" applyBorder="0" applyAlignment="0" applyProtection="0"/>
    <xf numFmtId="0" fontId="31" fillId="0" borderId="0"/>
    <xf numFmtId="0" fontId="31" fillId="0" borderId="0"/>
    <xf numFmtId="0" fontId="26" fillId="0" borderId="0"/>
    <xf numFmtId="0" fontId="31" fillId="0" borderId="0"/>
    <xf numFmtId="42" fontId="68" fillId="0" borderId="0" applyFont="0" applyFill="0" applyBorder="0" applyAlignment="0" applyProtection="0"/>
    <xf numFmtId="0" fontId="26" fillId="0" borderId="0"/>
    <xf numFmtId="0" fontId="26" fillId="0" borderId="0"/>
    <xf numFmtId="0" fontId="23" fillId="0" borderId="0" applyNumberFormat="0" applyFill="0" applyBorder="0" applyAlignment="0" applyProtection="0"/>
    <xf numFmtId="42" fontId="68" fillId="0" borderId="0" applyFont="0" applyFill="0" applyBorder="0" applyAlignment="0" applyProtection="0"/>
    <xf numFmtId="0" fontId="31" fillId="0" borderId="0"/>
    <xf numFmtId="0" fontId="26" fillId="0" borderId="0"/>
    <xf numFmtId="0" fontId="26" fillId="0" borderId="0"/>
    <xf numFmtId="0" fontId="26" fillId="0" borderId="0"/>
    <xf numFmtId="0" fontId="26" fillId="0" borderId="0"/>
    <xf numFmtId="42" fontId="68" fillId="0" borderId="0" applyFont="0" applyFill="0" applyBorder="0" applyAlignment="0" applyProtection="0"/>
    <xf numFmtId="0" fontId="26" fillId="0" borderId="0"/>
    <xf numFmtId="42" fontId="68" fillId="0" borderId="0" applyFont="0" applyFill="0" applyBorder="0" applyAlignment="0" applyProtection="0"/>
    <xf numFmtId="43" fontId="26" fillId="0" borderId="0" applyFont="0" applyFill="0" applyBorder="0" applyAlignment="0" applyProtection="0"/>
    <xf numFmtId="0" fontId="121" fillId="0" borderId="74" applyNumberFormat="0" applyFill="0" applyAlignment="0" applyProtection="0"/>
    <xf numFmtId="168" fontId="26" fillId="0" borderId="0" applyFont="0" applyFill="0" applyBorder="0" applyAlignment="0" applyProtection="0"/>
    <xf numFmtId="168" fontId="26" fillId="0" borderId="0" applyFont="0" applyFill="0" applyBorder="0" applyAlignment="0" applyProtection="0"/>
    <xf numFmtId="42" fontId="68" fillId="0" borderId="0" applyFont="0" applyFill="0" applyBorder="0" applyAlignment="0" applyProtection="0"/>
    <xf numFmtId="0" fontId="26" fillId="0" borderId="0"/>
    <xf numFmtId="42" fontId="68" fillId="0" borderId="0" applyFont="0" applyFill="0" applyBorder="0" applyAlignment="0" applyProtection="0"/>
    <xf numFmtId="0" fontId="23" fillId="0" borderId="0" applyNumberFormat="0" applyFill="0" applyBorder="0" applyAlignment="0" applyProtection="0"/>
    <xf numFmtId="0" fontId="21" fillId="0" borderId="0"/>
    <xf numFmtId="42" fontId="68" fillId="0" borderId="0" applyFont="0" applyFill="0" applyBorder="0" applyAlignment="0" applyProtection="0"/>
    <xf numFmtId="0" fontId="31" fillId="0" borderId="0"/>
    <xf numFmtId="0" fontId="31" fillId="0" borderId="0"/>
    <xf numFmtId="0" fontId="21" fillId="0" borderId="0"/>
    <xf numFmtId="42" fontId="68" fillId="0" borderId="0" applyFont="0" applyFill="0" applyBorder="0" applyAlignment="0" applyProtection="0"/>
    <xf numFmtId="0" fontId="68" fillId="0" borderId="0" applyNumberFormat="0" applyFont="0" applyFill="0" applyBorder="0" applyAlignment="0" applyProtection="0"/>
    <xf numFmtId="0" fontId="31" fillId="0" borderId="0"/>
    <xf numFmtId="0" fontId="31" fillId="0" borderId="0"/>
    <xf numFmtId="0" fontId="21" fillId="0" borderId="0"/>
    <xf numFmtId="42" fontId="68" fillId="0" borderId="0" applyFont="0" applyFill="0" applyBorder="0" applyAlignment="0" applyProtection="0"/>
    <xf numFmtId="252" fontId="68" fillId="0" borderId="0" applyFont="0" applyFill="0" applyBorder="0" applyAlignment="0" applyProtection="0"/>
    <xf numFmtId="0" fontId="26" fillId="0" borderId="0"/>
    <xf numFmtId="0" fontId="21" fillId="0" borderId="0"/>
    <xf numFmtId="42" fontId="68" fillId="0" borderId="0" applyFont="0" applyFill="0" applyBorder="0" applyAlignment="0" applyProtection="0"/>
    <xf numFmtId="42" fontId="68" fillId="0" borderId="0" applyFont="0" applyFill="0" applyBorder="0" applyAlignment="0" applyProtection="0"/>
    <xf numFmtId="0" fontId="68" fillId="0" borderId="0" applyNumberFormat="0" applyFont="0" applyFill="0" applyBorder="0" applyAlignment="0" applyProtection="0"/>
    <xf numFmtId="0" fontId="21" fillId="0" borderId="0"/>
    <xf numFmtId="42" fontId="68" fillId="0" borderId="0" applyFont="0" applyFill="0" applyBorder="0" applyAlignment="0" applyProtection="0"/>
    <xf numFmtId="42" fontId="68" fillId="0" borderId="0" applyFont="0" applyFill="0" applyBorder="0" applyAlignment="0" applyProtection="0"/>
    <xf numFmtId="0" fontId="68" fillId="0" borderId="0" applyNumberFormat="0" applyFont="0" applyFill="0" applyBorder="0" applyAlignment="0" applyProtection="0"/>
    <xf numFmtId="42" fontId="68" fillId="0" borderId="0" applyFont="0" applyFill="0" applyBorder="0" applyAlignment="0" applyProtection="0"/>
    <xf numFmtId="0" fontId="26" fillId="0" borderId="0"/>
    <xf numFmtId="42" fontId="68" fillId="0" borderId="0" applyFont="0" applyFill="0" applyBorder="0" applyAlignment="0" applyProtection="0"/>
    <xf numFmtId="0" fontId="26" fillId="0" borderId="0"/>
    <xf numFmtId="42" fontId="68" fillId="0" borderId="0" applyFont="0" applyFill="0" applyBorder="0" applyAlignment="0" applyProtection="0"/>
    <xf numFmtId="42" fontId="68" fillId="0" borderId="0" applyFont="0" applyFill="0" applyBorder="0" applyAlignment="0" applyProtection="0"/>
    <xf numFmtId="0" fontId="23" fillId="0" borderId="0" applyNumberFormat="0" applyFill="0" applyBorder="0" applyAlignment="0" applyProtection="0"/>
    <xf numFmtId="42" fontId="68" fillId="0" borderId="0" applyFont="0" applyFill="0" applyBorder="0" applyAlignment="0" applyProtection="0"/>
    <xf numFmtId="42" fontId="68" fillId="0" borderId="0" applyFont="0" applyFill="0" applyBorder="0" applyAlignment="0" applyProtection="0"/>
    <xf numFmtId="42" fontId="68" fillId="0" borderId="0" applyFont="0" applyFill="0" applyBorder="0" applyAlignment="0" applyProtection="0"/>
    <xf numFmtId="0" fontId="23" fillId="0" borderId="0" applyNumberFormat="0" applyFill="0" applyBorder="0" applyAlignment="0" applyProtection="0"/>
    <xf numFmtId="42" fontId="68" fillId="0" borderId="0" applyFont="0" applyFill="0" applyBorder="0" applyAlignment="0" applyProtection="0"/>
    <xf numFmtId="42" fontId="68" fillId="0" borderId="0" applyFont="0" applyFill="0" applyBorder="0" applyAlignment="0" applyProtection="0"/>
    <xf numFmtId="42" fontId="68" fillId="0" borderId="0" applyFon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42" fontId="68" fillId="0" borderId="0" applyFont="0" applyFill="0" applyBorder="0" applyAlignment="0" applyProtection="0"/>
    <xf numFmtId="0" fontId="31" fillId="0" borderId="0"/>
    <xf numFmtId="0" fontId="31" fillId="0" borderId="0"/>
    <xf numFmtId="0" fontId="23" fillId="0" borderId="0" applyNumberFormat="0" applyFill="0" applyBorder="0" applyAlignment="0" applyProtection="0"/>
    <xf numFmtId="42" fontId="68" fillId="0" borderId="0" applyFont="0" applyFill="0" applyBorder="0" applyAlignment="0" applyProtection="0"/>
    <xf numFmtId="42" fontId="68" fillId="0" borderId="0" applyFont="0" applyFill="0" applyBorder="0" applyAlignment="0" applyProtection="0"/>
    <xf numFmtId="0" fontId="23" fillId="0" borderId="0" applyNumberFormat="0" applyFill="0" applyBorder="0" applyAlignment="0" applyProtection="0"/>
    <xf numFmtId="42" fontId="68" fillId="0" borderId="0" applyFont="0" applyFill="0" applyBorder="0" applyAlignment="0" applyProtection="0"/>
    <xf numFmtId="0" fontId="31" fillId="0" borderId="0"/>
    <xf numFmtId="0" fontId="26" fillId="0" borderId="0"/>
    <xf numFmtId="0" fontId="26" fillId="0" borderId="0"/>
    <xf numFmtId="42" fontId="68" fillId="0" borderId="0" applyFont="0" applyFill="0" applyBorder="0" applyAlignment="0" applyProtection="0"/>
    <xf numFmtId="0" fontId="26" fillId="0" borderId="0"/>
    <xf numFmtId="42" fontId="68" fillId="0" borderId="0" applyFont="0" applyFill="0" applyBorder="0" applyAlignment="0" applyProtection="0"/>
    <xf numFmtId="42" fontId="68" fillId="0" borderId="0" applyFont="0" applyFill="0" applyBorder="0" applyAlignment="0" applyProtection="0"/>
    <xf numFmtId="0" fontId="31" fillId="0" borderId="0"/>
    <xf numFmtId="196" fontId="130" fillId="0" borderId="0" applyFill="0" applyBorder="0" applyAlignment="0" applyProtection="0"/>
    <xf numFmtId="42" fontId="68" fillId="0" borderId="0" applyFont="0" applyFill="0" applyBorder="0" applyAlignment="0" applyProtection="0"/>
    <xf numFmtId="43" fontId="31" fillId="0" borderId="0" applyFont="0" applyFill="0" applyBorder="0" applyAlignment="0" applyProtection="0"/>
    <xf numFmtId="42" fontId="68" fillId="0" borderId="0" applyFont="0" applyFill="0" applyBorder="0" applyAlignment="0" applyProtection="0"/>
    <xf numFmtId="42" fontId="68" fillId="0" borderId="0" applyFont="0" applyFill="0" applyBorder="0" applyAlignment="0" applyProtection="0"/>
    <xf numFmtId="42" fontId="68" fillId="0" borderId="0" applyFont="0" applyFill="0" applyBorder="0" applyAlignment="0" applyProtection="0"/>
    <xf numFmtId="42" fontId="68" fillId="0" borderId="0" applyFont="0" applyFill="0" applyBorder="0" applyAlignment="0" applyProtection="0"/>
    <xf numFmtId="42" fontId="68" fillId="0" borderId="0" applyFont="0" applyFill="0" applyBorder="0" applyAlignment="0" applyProtection="0"/>
    <xf numFmtId="0" fontId="31" fillId="0" borderId="0"/>
    <xf numFmtId="42" fontId="68" fillId="0" borderId="0" applyFont="0" applyFill="0" applyBorder="0" applyAlignment="0" applyProtection="0"/>
    <xf numFmtId="0" fontId="26" fillId="0" borderId="0"/>
    <xf numFmtId="42" fontId="68" fillId="0" borderId="0" applyFont="0" applyFill="0" applyBorder="0" applyAlignment="0" applyProtection="0"/>
    <xf numFmtId="42" fontId="68" fillId="0" borderId="0" applyFont="0" applyFill="0" applyBorder="0" applyAlignment="0" applyProtection="0"/>
    <xf numFmtId="42" fontId="68" fillId="0" borderId="0" applyFont="0" applyFill="0" applyBorder="0" applyAlignment="0" applyProtection="0"/>
    <xf numFmtId="42" fontId="68" fillId="0" borderId="0" applyFont="0" applyFill="0" applyBorder="0" applyAlignment="0" applyProtection="0"/>
    <xf numFmtId="42" fontId="68" fillId="0" borderId="0" applyFont="0" applyFill="0" applyBorder="0" applyAlignment="0" applyProtection="0"/>
    <xf numFmtId="42" fontId="68" fillId="0" borderId="0" applyFont="0" applyFill="0" applyBorder="0" applyAlignment="0" applyProtection="0"/>
    <xf numFmtId="42" fontId="68" fillId="0" borderId="0" applyFont="0" applyFill="0" applyBorder="0" applyAlignment="0" applyProtection="0"/>
    <xf numFmtId="42" fontId="68" fillId="0" borderId="0" applyFont="0" applyFill="0" applyBorder="0" applyAlignment="0" applyProtection="0"/>
    <xf numFmtId="42" fontId="68" fillId="0" borderId="0" applyFont="0" applyFill="0" applyBorder="0" applyAlignment="0" applyProtection="0"/>
    <xf numFmtId="0" fontId="31" fillId="0" borderId="0"/>
    <xf numFmtId="0" fontId="31" fillId="0" borderId="0"/>
    <xf numFmtId="0" fontId="23" fillId="0" borderId="0" applyNumberFormat="0" applyFill="0" applyBorder="0" applyAlignment="0" applyProtection="0"/>
    <xf numFmtId="42" fontId="68" fillId="0" borderId="0" applyFont="0" applyFill="0" applyBorder="0" applyAlignment="0" applyProtection="0"/>
    <xf numFmtId="42" fontId="68" fillId="0" borderId="0" applyFont="0" applyFill="0" applyBorder="0" applyAlignment="0" applyProtection="0"/>
    <xf numFmtId="42" fontId="68" fillId="0" borderId="0" applyFont="0" applyFill="0" applyBorder="0" applyAlignment="0" applyProtection="0"/>
    <xf numFmtId="42" fontId="68" fillId="0" borderId="0" applyFont="0" applyFill="0" applyBorder="0" applyAlignment="0" applyProtection="0"/>
    <xf numFmtId="168" fontId="21" fillId="0" borderId="0" applyFont="0" applyFill="0" applyBorder="0" applyAlignment="0" applyProtection="0"/>
    <xf numFmtId="42" fontId="68" fillId="0" borderId="0" applyFont="0" applyFill="0" applyBorder="0" applyAlignment="0" applyProtection="0"/>
    <xf numFmtId="42" fontId="68" fillId="0" borderId="0" applyFont="0" applyFill="0" applyBorder="0" applyAlignment="0" applyProtection="0"/>
    <xf numFmtId="42" fontId="68" fillId="0" borderId="0" applyFont="0" applyFill="0" applyBorder="0" applyAlignment="0" applyProtection="0"/>
    <xf numFmtId="168" fontId="68" fillId="0" borderId="0" applyFont="0" applyFill="0" applyBorder="0" applyAlignment="0" applyProtection="0"/>
    <xf numFmtId="42" fontId="68" fillId="0" borderId="0" applyFont="0" applyFill="0" applyBorder="0" applyAlignment="0" applyProtection="0"/>
    <xf numFmtId="42" fontId="68" fillId="0" borderId="0" applyFont="0" applyFill="0" applyBorder="0" applyAlignment="0" applyProtection="0"/>
    <xf numFmtId="42" fontId="68" fillId="0" borderId="0" applyFont="0" applyFill="0" applyBorder="0" applyAlignment="0" applyProtection="0"/>
    <xf numFmtId="42" fontId="68" fillId="0" borderId="0" applyFont="0" applyFill="0" applyBorder="0" applyAlignment="0" applyProtection="0"/>
    <xf numFmtId="42" fontId="68" fillId="0" borderId="0" applyFont="0" applyFill="0" applyBorder="0" applyAlignment="0" applyProtection="0"/>
    <xf numFmtId="42" fontId="68" fillId="0" borderId="0" applyFont="0" applyFill="0" applyBorder="0" applyAlignment="0" applyProtection="0"/>
    <xf numFmtId="42" fontId="68" fillId="0" borderId="0" applyFont="0" applyFill="0" applyBorder="0" applyAlignment="0" applyProtection="0"/>
    <xf numFmtId="42" fontId="68" fillId="0" borderId="0" applyFont="0" applyFill="0" applyBorder="0" applyAlignment="0" applyProtection="0"/>
    <xf numFmtId="0" fontId="26" fillId="0" borderId="0"/>
    <xf numFmtId="42" fontId="68" fillId="0" borderId="0" applyFont="0" applyFill="0" applyBorder="0" applyAlignment="0" applyProtection="0"/>
    <xf numFmtId="0" fontId="26" fillId="0" borderId="0"/>
    <xf numFmtId="42" fontId="68" fillId="0" borderId="0" applyFont="0" applyFill="0" applyBorder="0" applyAlignment="0" applyProtection="0"/>
    <xf numFmtId="42" fontId="68" fillId="0" borderId="0" applyFont="0" applyFill="0" applyBorder="0" applyAlignment="0" applyProtection="0"/>
    <xf numFmtId="42" fontId="68" fillId="0" borderId="0" applyFont="0" applyFill="0" applyBorder="0" applyAlignment="0" applyProtection="0"/>
    <xf numFmtId="42" fontId="68" fillId="0" borderId="0" applyFont="0" applyFill="0" applyBorder="0" applyAlignment="0" applyProtection="0"/>
    <xf numFmtId="42" fontId="68" fillId="0" borderId="0" applyFont="0" applyFill="0" applyBorder="0" applyAlignment="0" applyProtection="0"/>
    <xf numFmtId="0" fontId="23" fillId="0" borderId="0" applyNumberFormat="0" applyFill="0" applyBorder="0" applyAlignment="0" applyProtection="0"/>
    <xf numFmtId="42" fontId="68" fillId="0" borderId="0" applyFont="0" applyFill="0" applyBorder="0" applyAlignment="0" applyProtection="0"/>
    <xf numFmtId="0" fontId="31" fillId="0" borderId="0"/>
    <xf numFmtId="0" fontId="31" fillId="0" borderId="0"/>
    <xf numFmtId="0" fontId="23" fillId="0" borderId="0" applyNumberFormat="0" applyFill="0" applyBorder="0" applyAlignment="0" applyProtection="0"/>
    <xf numFmtId="42" fontId="68" fillId="0" borderId="0" applyFont="0" applyFill="0" applyBorder="0" applyAlignment="0" applyProtection="0"/>
    <xf numFmtId="42" fontId="68" fillId="0" borderId="0" applyFont="0" applyFill="0" applyBorder="0" applyAlignment="0" applyProtection="0"/>
    <xf numFmtId="42" fontId="68" fillId="0" borderId="0" applyFont="0" applyFill="0" applyBorder="0" applyAlignment="0" applyProtection="0"/>
    <xf numFmtId="0" fontId="26" fillId="0" borderId="0"/>
    <xf numFmtId="0" fontId="26" fillId="0" borderId="0"/>
    <xf numFmtId="42" fontId="68" fillId="0" borderId="0" applyFont="0" applyFill="0" applyBorder="0" applyAlignment="0" applyProtection="0"/>
    <xf numFmtId="42" fontId="68" fillId="0" borderId="0" applyFont="0" applyFill="0" applyBorder="0" applyAlignment="0" applyProtection="0"/>
    <xf numFmtId="42" fontId="68" fillId="0" borderId="0" applyFont="0" applyFill="0" applyBorder="0" applyAlignment="0" applyProtection="0"/>
    <xf numFmtId="0" fontId="68" fillId="0" borderId="0" applyNumberFormat="0" applyFont="0" applyFill="0" applyBorder="0" applyAlignment="0" applyProtection="0"/>
    <xf numFmtId="42" fontId="68" fillId="0" borderId="0" applyFont="0" applyFill="0" applyBorder="0" applyAlignment="0" applyProtection="0"/>
    <xf numFmtId="42" fontId="68" fillId="0" borderId="0" applyFont="0" applyFill="0" applyBorder="0" applyAlignment="0" applyProtection="0"/>
    <xf numFmtId="42" fontId="68" fillId="0" borderId="0" applyFont="0" applyFill="0" applyBorder="0" applyAlignment="0" applyProtection="0"/>
    <xf numFmtId="42" fontId="68" fillId="0" borderId="0" applyFont="0" applyFill="0" applyBorder="0" applyAlignment="0" applyProtection="0"/>
    <xf numFmtId="42" fontId="68" fillId="0" borderId="0" applyFont="0" applyFill="0" applyBorder="0" applyAlignment="0" applyProtection="0"/>
    <xf numFmtId="42" fontId="68" fillId="0" borderId="0" applyFont="0" applyFill="0" applyBorder="0" applyAlignment="0" applyProtection="0"/>
    <xf numFmtId="42" fontId="68" fillId="0" borderId="0" applyFont="0" applyFill="0" applyBorder="0" applyAlignment="0" applyProtection="0"/>
    <xf numFmtId="42" fontId="68" fillId="0" borderId="0" applyFont="0" applyFill="0" applyBorder="0" applyAlignment="0" applyProtection="0"/>
    <xf numFmtId="42" fontId="68" fillId="0" borderId="0" applyFont="0" applyFill="0" applyBorder="0" applyAlignment="0" applyProtection="0"/>
    <xf numFmtId="42" fontId="68" fillId="0" borderId="0" applyFont="0" applyFill="0" applyBorder="0" applyAlignment="0" applyProtection="0"/>
    <xf numFmtId="42" fontId="68" fillId="0" borderId="0" applyFont="0" applyFill="0" applyBorder="0" applyAlignment="0" applyProtection="0"/>
    <xf numFmtId="42" fontId="68" fillId="0" borderId="0" applyFont="0" applyFill="0" applyBorder="0" applyAlignment="0" applyProtection="0"/>
    <xf numFmtId="42" fontId="68" fillId="0" borderId="0" applyFont="0" applyFill="0" applyBorder="0" applyAlignment="0" applyProtection="0"/>
    <xf numFmtId="42" fontId="68" fillId="0" borderId="0" applyFont="0" applyFill="0" applyBorder="0" applyAlignment="0" applyProtection="0"/>
    <xf numFmtId="42" fontId="68" fillId="0" borderId="0" applyFont="0" applyFill="0" applyBorder="0" applyAlignment="0" applyProtection="0"/>
    <xf numFmtId="0" fontId="31" fillId="0" borderId="0"/>
    <xf numFmtId="0" fontId="31" fillId="0" borderId="0"/>
    <xf numFmtId="42" fontId="68" fillId="0" borderId="0" applyFont="0" applyFill="0" applyBorder="0" applyAlignment="0" applyProtection="0"/>
    <xf numFmtId="42" fontId="68" fillId="0" borderId="0" applyFont="0" applyFill="0" applyBorder="0" applyAlignment="0" applyProtection="0"/>
    <xf numFmtId="0" fontId="26" fillId="0" borderId="0"/>
    <xf numFmtId="0" fontId="31" fillId="0" borderId="0"/>
    <xf numFmtId="42" fontId="68" fillId="0" borderId="0" applyFont="0" applyFill="0" applyBorder="0" applyAlignment="0" applyProtection="0"/>
    <xf numFmtId="0" fontId="23" fillId="0" borderId="0" applyNumberFormat="0" applyFill="0" applyBorder="0" applyAlignment="0" applyProtection="0"/>
    <xf numFmtId="42" fontId="68" fillId="0" borderId="0" applyFont="0" applyFill="0" applyBorder="0" applyAlignment="0" applyProtection="0"/>
    <xf numFmtId="205" fontId="81" fillId="0" borderId="0"/>
    <xf numFmtId="0" fontId="31" fillId="0" borderId="0"/>
    <xf numFmtId="0" fontId="31" fillId="0" borderId="0"/>
    <xf numFmtId="0" fontId="23" fillId="0" borderId="0" applyNumberFormat="0" applyFill="0" applyBorder="0" applyAlignment="0" applyProtection="0"/>
    <xf numFmtId="42" fontId="68" fillId="0" borderId="0" applyFont="0" applyFill="0" applyBorder="0" applyAlignment="0" applyProtection="0"/>
    <xf numFmtId="0" fontId="26" fillId="0" borderId="0"/>
    <xf numFmtId="0" fontId="26" fillId="0" borderId="0"/>
    <xf numFmtId="42" fontId="68" fillId="0" borderId="0" applyFont="0" applyFill="0" applyBorder="0" applyAlignment="0" applyProtection="0"/>
    <xf numFmtId="0" fontId="26" fillId="0" borderId="0"/>
    <xf numFmtId="0" fontId="26" fillId="0" borderId="0"/>
    <xf numFmtId="42" fontId="68" fillId="0" borderId="0" applyFont="0" applyFill="0" applyBorder="0" applyAlignment="0" applyProtection="0"/>
    <xf numFmtId="42" fontId="68" fillId="0" borderId="0" applyFont="0" applyFill="0" applyBorder="0" applyAlignment="0" applyProtection="0"/>
    <xf numFmtId="42" fontId="68" fillId="0" borderId="0" applyFont="0" applyFill="0" applyBorder="0" applyAlignment="0" applyProtection="0"/>
    <xf numFmtId="168" fontId="68" fillId="0" borderId="0" applyFont="0" applyFill="0" applyBorder="0" applyAlignment="0" applyProtection="0"/>
    <xf numFmtId="168" fontId="68" fillId="0" borderId="0" applyFont="0" applyFill="0" applyBorder="0" applyAlignment="0" applyProtection="0"/>
    <xf numFmtId="168" fontId="68" fillId="0" borderId="0" applyFont="0" applyFill="0" applyBorder="0" applyAlignment="0" applyProtection="0"/>
    <xf numFmtId="223" fontId="141" fillId="0" borderId="0" applyFont="0" applyFill="0" applyBorder="0" applyAlignment="0" applyProtection="0"/>
    <xf numFmtId="43" fontId="26" fillId="0" borderId="0" applyFont="0" applyFill="0" applyBorder="0" applyAlignment="0" applyProtection="0"/>
    <xf numFmtId="0" fontId="26" fillId="0" borderId="0"/>
    <xf numFmtId="168" fontId="68" fillId="0" borderId="0" applyFont="0" applyFill="0" applyBorder="0" applyAlignment="0" applyProtection="0"/>
    <xf numFmtId="168" fontId="68" fillId="0" borderId="0" applyFont="0" applyFill="0" applyBorder="0" applyAlignment="0" applyProtection="0"/>
    <xf numFmtId="168" fontId="68" fillId="0" borderId="0" applyFont="0" applyFill="0" applyBorder="0" applyAlignment="0" applyProtection="0"/>
    <xf numFmtId="168" fontId="68" fillId="0" borderId="0" applyFont="0" applyFill="0" applyBorder="0" applyAlignment="0" applyProtection="0"/>
    <xf numFmtId="168" fontId="68" fillId="0" borderId="0" applyFont="0" applyFill="0" applyBorder="0" applyAlignment="0" applyProtection="0"/>
    <xf numFmtId="168" fontId="68" fillId="0" borderId="0" applyFont="0" applyFill="0" applyBorder="0" applyAlignment="0" applyProtection="0"/>
    <xf numFmtId="168" fontId="68" fillId="0" borderId="0" applyFont="0" applyFill="0" applyBorder="0" applyAlignment="0" applyProtection="0"/>
    <xf numFmtId="168" fontId="68" fillId="0" borderId="0" applyFont="0" applyFill="0" applyBorder="0" applyAlignment="0" applyProtection="0"/>
    <xf numFmtId="168" fontId="68" fillId="0" borderId="0" applyFont="0" applyFill="0" applyBorder="0" applyAlignment="0" applyProtection="0"/>
    <xf numFmtId="168" fontId="68" fillId="0" borderId="0" applyFont="0" applyFill="0" applyBorder="0" applyAlignment="0" applyProtection="0"/>
    <xf numFmtId="0" fontId="31" fillId="0" borderId="0"/>
    <xf numFmtId="168" fontId="68" fillId="0" borderId="0" applyFont="0" applyFill="0" applyBorder="0" applyAlignment="0" applyProtection="0"/>
    <xf numFmtId="43" fontId="68" fillId="0" borderId="0" applyFont="0" applyFill="0" applyBorder="0" applyAlignment="0" applyProtection="0"/>
    <xf numFmtId="43" fontId="26" fillId="0" borderId="0" applyFont="0" applyFill="0" applyBorder="0" applyAlignment="0" applyProtection="0"/>
    <xf numFmtId="168" fontId="68" fillId="0" borderId="0" applyFont="0" applyFill="0" applyBorder="0" applyAlignment="0" applyProtection="0"/>
    <xf numFmtId="43" fontId="68" fillId="0" borderId="0" applyFont="0" applyFill="0" applyBorder="0" applyAlignment="0" applyProtection="0"/>
    <xf numFmtId="168" fontId="68" fillId="0" borderId="0" applyFont="0" applyFill="0" applyBorder="0" applyAlignment="0" applyProtection="0"/>
    <xf numFmtId="0" fontId="68" fillId="0" borderId="0" applyNumberFormat="0" applyFont="0" applyFill="0" applyBorder="0" applyAlignment="0" applyProtection="0"/>
    <xf numFmtId="168" fontId="68" fillId="0" borderId="0" applyFont="0" applyFill="0" applyBorder="0" applyAlignment="0" applyProtection="0"/>
    <xf numFmtId="0" fontId="68" fillId="0" borderId="0" applyNumberFormat="0" applyFont="0" applyFill="0" applyBorder="0" applyAlignment="0" applyProtection="0"/>
    <xf numFmtId="168" fontId="68" fillId="0" borderId="0" applyFont="0" applyFill="0" applyBorder="0" applyAlignment="0" applyProtection="0"/>
    <xf numFmtId="0" fontId="68" fillId="0" borderId="0" applyNumberFormat="0" applyFont="0" applyFill="0" applyBorder="0" applyAlignment="0" applyProtection="0"/>
    <xf numFmtId="168" fontId="68" fillId="0" borderId="0" applyFont="0" applyFill="0" applyBorder="0" applyAlignment="0" applyProtection="0"/>
    <xf numFmtId="0" fontId="68" fillId="0" borderId="0" applyNumberFormat="0" applyFont="0" applyFill="0" applyBorder="0" applyAlignment="0" applyProtection="0"/>
    <xf numFmtId="168" fontId="68" fillId="0" borderId="0" applyFont="0" applyFill="0" applyBorder="0" applyAlignment="0" applyProtection="0"/>
    <xf numFmtId="0" fontId="68" fillId="0" borderId="0" applyNumberFormat="0" applyFont="0" applyFill="0" applyBorder="0" applyAlignment="0" applyProtection="0"/>
    <xf numFmtId="168" fontId="68" fillId="0" borderId="0" applyFont="0" applyFill="0" applyBorder="0" applyAlignment="0" applyProtection="0"/>
    <xf numFmtId="43" fontId="68" fillId="0" borderId="0" applyFont="0" applyFill="0" applyBorder="0" applyAlignment="0" applyProtection="0"/>
    <xf numFmtId="0" fontId="31" fillId="0" borderId="0"/>
    <xf numFmtId="168" fontId="68" fillId="0" borderId="0" applyFont="0" applyFill="0" applyBorder="0" applyAlignment="0" applyProtection="0"/>
    <xf numFmtId="0" fontId="68" fillId="0" borderId="0" applyNumberFormat="0" applyFont="0" applyFill="0" applyBorder="0" applyAlignment="0" applyProtection="0"/>
    <xf numFmtId="0" fontId="26" fillId="0" borderId="0"/>
    <xf numFmtId="168" fontId="68" fillId="0" borderId="0" applyFont="0" applyFill="0" applyBorder="0" applyAlignment="0" applyProtection="0"/>
    <xf numFmtId="0" fontId="68" fillId="0" borderId="0" applyNumberFormat="0" applyFont="0" applyFill="0" applyBorder="0" applyAlignment="0" applyProtection="0"/>
    <xf numFmtId="0" fontId="26" fillId="0" borderId="0"/>
    <xf numFmtId="168" fontId="68" fillId="0" borderId="0" applyFont="0" applyFill="0" applyBorder="0" applyAlignment="0" applyProtection="0"/>
    <xf numFmtId="43" fontId="68" fillId="0" borderId="0" applyFont="0" applyFill="0" applyBorder="0" applyAlignment="0" applyProtection="0"/>
    <xf numFmtId="0" fontId="26" fillId="0" borderId="0"/>
    <xf numFmtId="0" fontId="21" fillId="0" borderId="0"/>
    <xf numFmtId="168" fontId="68" fillId="0" borderId="0" applyFont="0" applyFill="0" applyBorder="0" applyAlignment="0" applyProtection="0"/>
    <xf numFmtId="0" fontId="68" fillId="0" borderId="0" applyNumberFormat="0" applyFont="0" applyFill="0" applyBorder="0" applyAlignment="0" applyProtection="0"/>
    <xf numFmtId="0" fontId="21" fillId="0" borderId="0"/>
    <xf numFmtId="168" fontId="68" fillId="0" borderId="0" applyFont="0" applyFill="0" applyBorder="0" applyAlignment="0" applyProtection="0"/>
    <xf numFmtId="0" fontId="68" fillId="0" borderId="0" applyNumberFormat="0" applyFont="0" applyFill="0" applyBorder="0" applyAlignment="0" applyProtection="0"/>
    <xf numFmtId="168" fontId="68" fillId="0" borderId="0" applyFont="0" applyFill="0" applyBorder="0" applyAlignment="0" applyProtection="0"/>
    <xf numFmtId="0" fontId="68" fillId="0" borderId="0" applyNumberFormat="0" applyFont="0" applyFill="0" applyBorder="0" applyAlignment="0" applyProtection="0"/>
    <xf numFmtId="168" fontId="68" fillId="0" borderId="0" applyFont="0" applyFill="0" applyBorder="0" applyAlignment="0" applyProtection="0"/>
    <xf numFmtId="0" fontId="68" fillId="0" borderId="0" applyNumberFormat="0" applyFont="0" applyFill="0" applyBorder="0" applyAlignment="0" applyProtection="0"/>
    <xf numFmtId="168" fontId="68" fillId="0" borderId="0" applyFont="0" applyFill="0" applyBorder="0" applyAlignment="0" applyProtection="0"/>
    <xf numFmtId="0" fontId="68" fillId="0" borderId="0" applyNumberFormat="0" applyFont="0" applyFill="0" applyBorder="0" applyAlignment="0" applyProtection="0"/>
    <xf numFmtId="168" fontId="68" fillId="0" borderId="0" applyFont="0" applyFill="0" applyBorder="0" applyAlignment="0" applyProtection="0"/>
    <xf numFmtId="0" fontId="68" fillId="0" borderId="0" applyNumberFormat="0" applyFont="0" applyFill="0" applyBorder="0" applyAlignment="0" applyProtection="0"/>
    <xf numFmtId="168" fontId="68" fillId="0" borderId="0" applyFont="0" applyFill="0" applyBorder="0" applyAlignment="0" applyProtection="0"/>
    <xf numFmtId="43" fontId="68" fillId="0" borderId="0" applyFont="0" applyFill="0" applyBorder="0" applyAlignment="0" applyProtection="0"/>
    <xf numFmtId="168" fontId="68" fillId="0" borderId="0" applyFont="0" applyFill="0" applyBorder="0" applyAlignment="0" applyProtection="0"/>
    <xf numFmtId="0" fontId="68" fillId="0" borderId="0" applyNumberFormat="0" applyFont="0" applyFill="0" applyBorder="0" applyAlignment="0" applyProtection="0"/>
    <xf numFmtId="168" fontId="68" fillId="0" borderId="0" applyFont="0" applyFill="0" applyBorder="0" applyAlignment="0" applyProtection="0"/>
    <xf numFmtId="0" fontId="68" fillId="0" borderId="0" applyNumberFormat="0" applyFont="0" applyFill="0" applyBorder="0" applyAlignment="0" applyProtection="0"/>
    <xf numFmtId="168" fontId="68" fillId="0" borderId="0" applyFont="0" applyFill="0" applyBorder="0" applyAlignment="0" applyProtection="0"/>
    <xf numFmtId="0" fontId="68" fillId="0" borderId="0" applyNumberFormat="0" applyFont="0" applyFill="0" applyBorder="0" applyAlignment="0" applyProtection="0"/>
    <xf numFmtId="168" fontId="68" fillId="0" borderId="0" applyFont="0" applyFill="0" applyBorder="0" applyAlignment="0" applyProtection="0"/>
    <xf numFmtId="0" fontId="68" fillId="0" borderId="0" applyNumberFormat="0" applyFont="0" applyFill="0" applyBorder="0" applyAlignment="0" applyProtection="0"/>
    <xf numFmtId="0" fontId="31" fillId="0" borderId="0"/>
    <xf numFmtId="0" fontId="26" fillId="0" borderId="0"/>
    <xf numFmtId="168" fontId="68" fillId="0" borderId="0" applyFont="0" applyFill="0" applyBorder="0" applyAlignment="0" applyProtection="0"/>
    <xf numFmtId="43" fontId="68" fillId="0" borderId="0" applyFont="0" applyFill="0" applyBorder="0" applyAlignment="0" applyProtection="0"/>
    <xf numFmtId="42" fontId="26" fillId="0" borderId="0" applyFont="0" applyFill="0" applyBorder="0" applyAlignment="0" applyProtection="0"/>
    <xf numFmtId="168" fontId="68" fillId="0" borderId="0" applyFont="0" applyFill="0" applyBorder="0" applyAlignment="0" applyProtection="0"/>
    <xf numFmtId="43" fontId="68" fillId="0" borderId="0" applyFont="0" applyFill="0" applyBorder="0" applyAlignment="0" applyProtection="0"/>
    <xf numFmtId="168" fontId="68" fillId="0" borderId="0" applyFont="0" applyFill="0" applyBorder="0" applyAlignment="0" applyProtection="0"/>
    <xf numFmtId="0" fontId="68" fillId="0" borderId="0" applyNumberFormat="0" applyFont="0" applyFill="0" applyBorder="0" applyAlignment="0" applyProtection="0"/>
    <xf numFmtId="168" fontId="68" fillId="0" borderId="0" applyFont="0" applyFill="0" applyBorder="0" applyAlignment="0" applyProtection="0"/>
    <xf numFmtId="0" fontId="68" fillId="0" borderId="0" applyNumberFormat="0" applyFont="0" applyFill="0" applyBorder="0" applyAlignment="0" applyProtection="0"/>
    <xf numFmtId="168" fontId="68" fillId="0" borderId="0" applyFont="0" applyFill="0" applyBorder="0" applyAlignment="0" applyProtection="0"/>
    <xf numFmtId="0" fontId="68" fillId="0" borderId="0" applyNumberFormat="0" applyFont="0" applyFill="0" applyBorder="0" applyAlignment="0" applyProtection="0"/>
    <xf numFmtId="0" fontId="26" fillId="0" borderId="0"/>
    <xf numFmtId="168" fontId="68" fillId="0" borderId="0" applyFont="0" applyFill="0" applyBorder="0" applyAlignment="0" applyProtection="0"/>
    <xf numFmtId="43" fontId="68" fillId="0" borderId="0" applyFont="0" applyFill="0" applyBorder="0" applyAlignment="0" applyProtection="0"/>
    <xf numFmtId="0" fontId="31" fillId="0" borderId="0"/>
    <xf numFmtId="0" fontId="31" fillId="0" borderId="0"/>
    <xf numFmtId="168" fontId="68" fillId="0" borderId="0" applyFont="0" applyFill="0" applyBorder="0" applyAlignment="0" applyProtection="0"/>
    <xf numFmtId="0" fontId="68" fillId="0" borderId="0" applyNumberFormat="0" applyFont="0" applyFill="0" applyBorder="0" applyAlignment="0" applyProtection="0"/>
    <xf numFmtId="0" fontId="31" fillId="0" borderId="0"/>
    <xf numFmtId="0" fontId="26" fillId="0" borderId="0"/>
    <xf numFmtId="168" fontId="68" fillId="0" borderId="0" applyFont="0" applyFill="0" applyBorder="0" applyAlignment="0" applyProtection="0"/>
    <xf numFmtId="0" fontId="68" fillId="0" borderId="0" applyNumberFormat="0" applyFont="0" applyFill="0" applyBorder="0" applyAlignment="0" applyProtection="0"/>
    <xf numFmtId="0" fontId="31" fillId="0" borderId="0"/>
    <xf numFmtId="0" fontId="26" fillId="0" borderId="0"/>
    <xf numFmtId="0" fontId="23" fillId="0" borderId="0" applyNumberFormat="0" applyFill="0" applyBorder="0" applyAlignment="0" applyProtection="0"/>
    <xf numFmtId="168" fontId="68" fillId="0" borderId="0" applyFont="0" applyFill="0" applyBorder="0" applyAlignment="0" applyProtection="0"/>
    <xf numFmtId="0" fontId="68" fillId="0" borderId="0" applyNumberFormat="0" applyFont="0" applyFill="0" applyBorder="0" applyAlignment="0" applyProtection="0"/>
    <xf numFmtId="0" fontId="21" fillId="0" borderId="0"/>
    <xf numFmtId="168" fontId="68" fillId="0" borderId="0" applyFont="0" applyFill="0" applyBorder="0" applyAlignment="0" applyProtection="0"/>
    <xf numFmtId="0" fontId="68" fillId="0" borderId="0" applyNumberFormat="0" applyFont="0" applyFill="0" applyBorder="0" applyAlignment="0" applyProtection="0"/>
    <xf numFmtId="168" fontId="68" fillId="0" borderId="0" applyFont="0" applyFill="0" applyBorder="0" applyAlignment="0" applyProtection="0"/>
    <xf numFmtId="43" fontId="68" fillId="0" borderId="0" applyFont="0" applyFill="0" applyBorder="0" applyAlignment="0" applyProtection="0"/>
    <xf numFmtId="0" fontId="31" fillId="0" borderId="0"/>
    <xf numFmtId="168" fontId="68" fillId="0" borderId="0" applyFont="0" applyFill="0" applyBorder="0" applyAlignment="0" applyProtection="0"/>
    <xf numFmtId="0" fontId="68" fillId="0" borderId="0" applyNumberFormat="0" applyFont="0" applyFill="0" applyBorder="0" applyAlignment="0" applyProtection="0"/>
    <xf numFmtId="168" fontId="68" fillId="0" borderId="0" applyFont="0" applyFill="0" applyBorder="0" applyAlignment="0" applyProtection="0"/>
    <xf numFmtId="0" fontId="68" fillId="0" borderId="0" applyNumberFormat="0" applyFont="0" applyFill="0" applyBorder="0" applyAlignment="0" applyProtection="0"/>
    <xf numFmtId="168" fontId="68" fillId="0" borderId="0" applyFont="0" applyFill="0" applyBorder="0" applyAlignment="0" applyProtection="0"/>
    <xf numFmtId="43" fontId="68" fillId="0" borderId="0" applyFont="0" applyFill="0" applyBorder="0" applyAlignment="0" applyProtection="0"/>
    <xf numFmtId="168" fontId="68" fillId="0" borderId="0" applyFont="0" applyFill="0" applyBorder="0" applyAlignment="0" applyProtection="0"/>
    <xf numFmtId="0" fontId="68" fillId="0" borderId="0" applyNumberFormat="0" applyFont="0" applyFill="0" applyBorder="0" applyAlignment="0" applyProtection="0"/>
    <xf numFmtId="168" fontId="68" fillId="0" borderId="0" applyFont="0" applyFill="0" applyBorder="0" applyAlignment="0" applyProtection="0"/>
    <xf numFmtId="0" fontId="68" fillId="0" borderId="0" applyNumberFormat="0" applyFont="0" applyFill="0" applyBorder="0" applyAlignment="0" applyProtection="0"/>
    <xf numFmtId="168" fontId="68" fillId="0" borderId="0" applyFont="0" applyFill="0" applyBorder="0" applyAlignment="0" applyProtection="0"/>
    <xf numFmtId="0" fontId="68" fillId="0" borderId="0" applyNumberFormat="0" applyFont="0" applyFill="0" applyBorder="0" applyAlignment="0" applyProtection="0"/>
    <xf numFmtId="168" fontId="68" fillId="0" borderId="0" applyFont="0" applyFill="0" applyBorder="0" applyAlignment="0" applyProtection="0"/>
    <xf numFmtId="0" fontId="68" fillId="0" borderId="0" applyNumberFormat="0" applyFont="0" applyFill="0" applyBorder="0" applyAlignment="0" applyProtection="0"/>
    <xf numFmtId="168" fontId="26" fillId="0" borderId="0" applyFont="0" applyFill="0" applyBorder="0" applyAlignment="0" applyProtection="0"/>
    <xf numFmtId="168" fontId="68" fillId="0" borderId="0" applyFont="0" applyFill="0" applyBorder="0" applyAlignment="0" applyProtection="0"/>
    <xf numFmtId="0" fontId="26" fillId="0" borderId="0"/>
    <xf numFmtId="43" fontId="68" fillId="0" borderId="0" applyFont="0" applyFill="0" applyBorder="0" applyAlignment="0" applyProtection="0"/>
    <xf numFmtId="42" fontId="26" fillId="0" borderId="0" applyFont="0" applyFill="0" applyBorder="0" applyAlignment="0" applyProtection="0"/>
    <xf numFmtId="0" fontId="21" fillId="0" borderId="0"/>
    <xf numFmtId="168" fontId="68" fillId="0" borderId="0" applyFont="0" applyFill="0" applyBorder="0" applyAlignment="0" applyProtection="0"/>
    <xf numFmtId="43" fontId="68" fillId="0" borderId="0" applyFont="0" applyFill="0" applyBorder="0" applyAlignment="0" applyProtection="0"/>
    <xf numFmtId="168" fontId="68" fillId="0" borderId="0" applyFont="0" applyFill="0" applyBorder="0" applyAlignment="0" applyProtection="0"/>
    <xf numFmtId="0" fontId="68" fillId="0" borderId="0" applyNumberFormat="0" applyFont="0" applyFill="0" applyBorder="0" applyAlignment="0" applyProtection="0"/>
    <xf numFmtId="168" fontId="68" fillId="0" borderId="0" applyFont="0" applyFill="0" applyBorder="0" applyAlignment="0" applyProtection="0"/>
    <xf numFmtId="0" fontId="68" fillId="0" borderId="0" applyNumberFormat="0" applyFont="0" applyFill="0" applyBorder="0" applyAlignment="0" applyProtection="0"/>
    <xf numFmtId="0" fontId="26" fillId="0" borderId="0"/>
    <xf numFmtId="0" fontId="26" fillId="0" borderId="0"/>
    <xf numFmtId="168" fontId="68" fillId="0" borderId="0" applyFont="0" applyFill="0" applyBorder="0" applyAlignment="0" applyProtection="0"/>
    <xf numFmtId="0" fontId="68" fillId="0" borderId="0" applyNumberFormat="0" applyFont="0" applyFill="0" applyBorder="0" applyAlignment="0" applyProtection="0"/>
    <xf numFmtId="168" fontId="68" fillId="0" borderId="0" applyFont="0" applyFill="0" applyBorder="0" applyAlignment="0" applyProtection="0"/>
    <xf numFmtId="0" fontId="68" fillId="0" borderId="0" applyNumberFormat="0" applyFont="0" applyFill="0" applyBorder="0" applyAlignment="0" applyProtection="0"/>
    <xf numFmtId="168" fontId="68" fillId="0" borderId="0" applyFont="0" applyFill="0" applyBorder="0" applyAlignment="0" applyProtection="0"/>
    <xf numFmtId="43" fontId="68" fillId="0" borderId="0" applyFont="0" applyFill="0" applyBorder="0" applyAlignment="0" applyProtection="0"/>
    <xf numFmtId="168" fontId="68" fillId="0" borderId="0" applyFont="0" applyFill="0" applyBorder="0" applyAlignment="0" applyProtection="0"/>
    <xf numFmtId="0" fontId="68" fillId="0" borderId="0" applyNumberFormat="0" applyFont="0" applyFill="0" applyBorder="0" applyAlignment="0" applyProtection="0"/>
    <xf numFmtId="168" fontId="68" fillId="0" borderId="0" applyFont="0" applyFill="0" applyBorder="0" applyAlignment="0" applyProtection="0"/>
    <xf numFmtId="0" fontId="68" fillId="0" borderId="0" applyNumberFormat="0" applyFont="0" applyFill="0" applyBorder="0" applyAlignment="0" applyProtection="0"/>
    <xf numFmtId="168" fontId="68" fillId="0" borderId="0" applyFont="0" applyFill="0" applyBorder="0" applyAlignment="0" applyProtection="0"/>
    <xf numFmtId="43" fontId="68" fillId="0" borderId="0" applyFont="0" applyFill="0" applyBorder="0" applyAlignment="0" applyProtection="0"/>
    <xf numFmtId="168" fontId="68" fillId="0" borderId="0" applyFont="0" applyFill="0" applyBorder="0" applyAlignment="0" applyProtection="0"/>
    <xf numFmtId="0" fontId="68" fillId="0" borderId="0" applyNumberFormat="0" applyFont="0" applyFill="0" applyBorder="0" applyAlignment="0" applyProtection="0"/>
    <xf numFmtId="168" fontId="68" fillId="0" borderId="0" applyFont="0" applyFill="0" applyBorder="0" applyAlignment="0" applyProtection="0"/>
    <xf numFmtId="0" fontId="68" fillId="0" borderId="0" applyNumberFormat="0" applyFont="0" applyFill="0" applyBorder="0" applyAlignment="0" applyProtection="0"/>
    <xf numFmtId="168" fontId="68" fillId="0" borderId="0" applyFont="0" applyFill="0" applyBorder="0" applyAlignment="0" applyProtection="0"/>
    <xf numFmtId="0" fontId="68" fillId="0" borderId="0" applyNumberFormat="0" applyFont="0" applyFill="0" applyBorder="0" applyAlignment="0" applyProtection="0"/>
    <xf numFmtId="168" fontId="68" fillId="0" borderId="0" applyFont="0" applyFill="0" applyBorder="0" applyAlignment="0" applyProtection="0"/>
    <xf numFmtId="43" fontId="68" fillId="0" borderId="0" applyFont="0" applyFill="0" applyBorder="0" applyAlignment="0" applyProtection="0"/>
    <xf numFmtId="168" fontId="68" fillId="0" borderId="0" applyFont="0" applyFill="0" applyBorder="0" applyAlignment="0" applyProtection="0"/>
    <xf numFmtId="43" fontId="68" fillId="0" borderId="0" applyFont="0" applyFill="0" applyBorder="0" applyAlignment="0" applyProtection="0"/>
    <xf numFmtId="0" fontId="31" fillId="0" borderId="0"/>
    <xf numFmtId="168" fontId="68" fillId="0" borderId="0" applyFont="0" applyFill="0" applyBorder="0" applyAlignment="0" applyProtection="0"/>
    <xf numFmtId="43" fontId="68" fillId="0" borderId="0" applyFont="0" applyFill="0" applyBorder="0" applyAlignment="0" applyProtection="0"/>
    <xf numFmtId="168" fontId="68" fillId="0" borderId="0" applyFont="0" applyFill="0" applyBorder="0" applyAlignment="0" applyProtection="0"/>
    <xf numFmtId="0" fontId="68" fillId="0" borderId="0" applyNumberFormat="0" applyFont="0" applyFill="0" applyBorder="0" applyAlignment="0" applyProtection="0"/>
    <xf numFmtId="168" fontId="68" fillId="0" borderId="0" applyFont="0" applyFill="0" applyBorder="0" applyAlignment="0" applyProtection="0"/>
    <xf numFmtId="0" fontId="68" fillId="0" borderId="0" applyNumberFormat="0" applyFont="0" applyFill="0" applyBorder="0" applyAlignment="0" applyProtection="0"/>
    <xf numFmtId="0" fontId="26" fillId="0" borderId="0"/>
    <xf numFmtId="196" fontId="130" fillId="0" borderId="0" applyFill="0" applyBorder="0" applyAlignment="0" applyProtection="0"/>
    <xf numFmtId="168" fontId="68" fillId="0" borderId="0" applyFont="0" applyFill="0" applyBorder="0" applyAlignment="0" applyProtection="0"/>
    <xf numFmtId="0" fontId="26" fillId="0" borderId="0"/>
    <xf numFmtId="43" fontId="68" fillId="0" borderId="0" applyFont="0" applyFill="0" applyBorder="0" applyAlignment="0" applyProtection="0"/>
    <xf numFmtId="0" fontId="31" fillId="0" borderId="0"/>
    <xf numFmtId="0" fontId="21" fillId="0" borderId="0"/>
    <xf numFmtId="168" fontId="68" fillId="0" borderId="0" applyFont="0" applyFill="0" applyBorder="0" applyAlignment="0" applyProtection="0"/>
    <xf numFmtId="43" fontId="68" fillId="0" borderId="0" applyFont="0" applyFill="0" applyBorder="0" applyAlignment="0" applyProtection="0"/>
    <xf numFmtId="0" fontId="26" fillId="0" borderId="0"/>
    <xf numFmtId="168" fontId="68" fillId="0" borderId="0" applyFont="0" applyFill="0" applyBorder="0" applyAlignment="0" applyProtection="0"/>
    <xf numFmtId="0" fontId="68" fillId="0" borderId="0" applyNumberFormat="0" applyFont="0" applyFill="0" applyBorder="0" applyAlignment="0" applyProtection="0"/>
    <xf numFmtId="0" fontId="21" fillId="0" borderId="0"/>
    <xf numFmtId="168" fontId="68" fillId="0" borderId="0" applyFont="0" applyFill="0" applyBorder="0" applyAlignment="0" applyProtection="0"/>
    <xf numFmtId="0" fontId="68" fillId="0" borderId="0" applyNumberFormat="0" applyFont="0" applyFill="0" applyBorder="0" applyAlignment="0" applyProtection="0"/>
    <xf numFmtId="168" fontId="68" fillId="0" borderId="0" applyFont="0" applyFill="0" applyBorder="0" applyAlignment="0" applyProtection="0"/>
    <xf numFmtId="43" fontId="68" fillId="0" borderId="0" applyFont="0" applyFill="0" applyBorder="0" applyAlignment="0" applyProtection="0"/>
    <xf numFmtId="0" fontId="21" fillId="0" borderId="0"/>
    <xf numFmtId="168" fontId="68" fillId="0" borderId="0" applyFont="0" applyFill="0" applyBorder="0" applyAlignment="0" applyProtection="0"/>
    <xf numFmtId="0" fontId="68" fillId="0" borderId="0" applyNumberFormat="0" applyFont="0" applyFill="0" applyBorder="0" applyAlignment="0" applyProtection="0"/>
    <xf numFmtId="0" fontId="21" fillId="0" borderId="0"/>
    <xf numFmtId="168" fontId="68" fillId="0" borderId="0" applyFont="0" applyFill="0" applyBorder="0" applyAlignment="0" applyProtection="0"/>
    <xf numFmtId="0" fontId="68" fillId="0" borderId="0" applyNumberFormat="0" applyFont="0" applyFill="0" applyBorder="0" applyAlignment="0" applyProtection="0"/>
    <xf numFmtId="168" fontId="68" fillId="0" borderId="0" applyFont="0" applyFill="0" applyBorder="0" applyAlignment="0" applyProtection="0"/>
    <xf numFmtId="43" fontId="68" fillId="0" borderId="0" applyFont="0" applyFill="0" applyBorder="0" applyAlignment="0" applyProtection="0"/>
    <xf numFmtId="168" fontId="68" fillId="0" borderId="0" applyFont="0" applyFill="0" applyBorder="0" applyAlignment="0" applyProtection="0"/>
    <xf numFmtId="0" fontId="68" fillId="0" borderId="0" applyNumberFormat="0" applyFont="0" applyFill="0" applyBorder="0" applyAlignment="0" applyProtection="0"/>
    <xf numFmtId="168" fontId="68" fillId="0" borderId="0" applyFont="0" applyFill="0" applyBorder="0" applyAlignment="0" applyProtection="0"/>
    <xf numFmtId="43" fontId="68" fillId="0" borderId="0" applyFont="0" applyFill="0" applyBorder="0" applyAlignment="0" applyProtection="0"/>
    <xf numFmtId="168" fontId="68" fillId="0" borderId="0" applyFont="0" applyFill="0" applyBorder="0" applyAlignment="0" applyProtection="0"/>
    <xf numFmtId="0" fontId="68" fillId="0" borderId="0" applyNumberFormat="0" applyFont="0" applyFill="0" applyBorder="0" applyAlignment="0" applyProtection="0"/>
    <xf numFmtId="168" fontId="68" fillId="0" borderId="0" applyFont="0" applyFill="0" applyBorder="0" applyAlignment="0" applyProtection="0"/>
    <xf numFmtId="43" fontId="68" fillId="0" borderId="0" applyFont="0" applyFill="0" applyBorder="0" applyAlignment="0" applyProtection="0"/>
    <xf numFmtId="168" fontId="68" fillId="0" borderId="0" applyFont="0" applyFill="0" applyBorder="0" applyAlignment="0" applyProtection="0"/>
    <xf numFmtId="0" fontId="68" fillId="0" borderId="0" applyNumberFormat="0" applyFont="0" applyFill="0" applyBorder="0" applyAlignment="0" applyProtection="0"/>
    <xf numFmtId="168" fontId="68" fillId="0" borderId="0" applyFont="0" applyFill="0" applyBorder="0" applyAlignment="0" applyProtection="0"/>
    <xf numFmtId="43" fontId="68" fillId="0" borderId="0" applyFont="0" applyFill="0" applyBorder="0" applyAlignment="0" applyProtection="0"/>
    <xf numFmtId="168" fontId="68" fillId="0" borderId="0" applyFont="0" applyFill="0" applyBorder="0" applyAlignment="0" applyProtection="0"/>
    <xf numFmtId="0" fontId="68" fillId="0" borderId="0" applyNumberFormat="0" applyFont="0" applyFill="0" applyBorder="0" applyAlignment="0" applyProtection="0"/>
    <xf numFmtId="168" fontId="68" fillId="0" borderId="0" applyFont="0" applyFill="0" applyBorder="0" applyAlignment="0" applyProtection="0"/>
    <xf numFmtId="168" fontId="68" fillId="0" borderId="0" applyFont="0" applyFill="0" applyBorder="0" applyAlignment="0" applyProtection="0"/>
    <xf numFmtId="0" fontId="26" fillId="0" borderId="0"/>
    <xf numFmtId="43" fontId="68" fillId="0" borderId="0" applyFont="0" applyFill="0" applyBorder="0" applyAlignment="0" applyProtection="0"/>
    <xf numFmtId="43" fontId="68" fillId="0" borderId="0" applyFont="0" applyFill="0" applyBorder="0" applyAlignment="0" applyProtection="0"/>
    <xf numFmtId="0" fontId="21" fillId="0" borderId="0"/>
    <xf numFmtId="168" fontId="68" fillId="0" borderId="0" applyFont="0" applyFill="0" applyBorder="0" applyAlignment="0" applyProtection="0"/>
    <xf numFmtId="168" fontId="68" fillId="0" borderId="0" applyFont="0" applyFill="0" applyBorder="0" applyAlignment="0" applyProtection="0"/>
    <xf numFmtId="43" fontId="68" fillId="0" borderId="0" applyFont="0" applyFill="0" applyBorder="0" applyAlignment="0" applyProtection="0"/>
    <xf numFmtId="0" fontId="68" fillId="0" borderId="0" applyNumberFormat="0" applyFont="0" applyFill="0" applyBorder="0" applyAlignment="0" applyProtection="0"/>
    <xf numFmtId="168" fontId="68" fillId="0" borderId="0" applyFont="0" applyFill="0" applyBorder="0" applyAlignment="0" applyProtection="0"/>
    <xf numFmtId="43" fontId="68" fillId="0" borderId="0" applyFont="0" applyFill="0" applyBorder="0" applyAlignment="0" applyProtection="0"/>
    <xf numFmtId="168" fontId="68" fillId="0" borderId="0" applyFont="0" applyFill="0" applyBorder="0" applyAlignment="0" applyProtection="0"/>
    <xf numFmtId="168" fontId="68" fillId="0" borderId="0" applyFont="0" applyFill="0" applyBorder="0" applyAlignment="0" applyProtection="0"/>
    <xf numFmtId="43" fontId="68" fillId="0" borderId="0" applyFont="0" applyFill="0" applyBorder="0" applyAlignment="0" applyProtection="0"/>
    <xf numFmtId="0" fontId="68" fillId="0" borderId="0" applyNumberFormat="0" applyFont="0" applyFill="0" applyBorder="0" applyAlignment="0" applyProtection="0"/>
    <xf numFmtId="168" fontId="68" fillId="0" borderId="0" applyFont="0" applyFill="0" applyBorder="0" applyAlignment="0" applyProtection="0"/>
    <xf numFmtId="0" fontId="68" fillId="0" borderId="0" applyNumberFormat="0" applyFont="0" applyFill="0" applyBorder="0" applyAlignment="0" applyProtection="0"/>
    <xf numFmtId="168" fontId="68" fillId="0" borderId="0" applyFont="0" applyFill="0" applyBorder="0" applyAlignment="0" applyProtection="0"/>
    <xf numFmtId="0" fontId="68" fillId="0" borderId="0" applyNumberFormat="0" applyFont="0" applyFill="0" applyBorder="0" applyAlignment="0" applyProtection="0"/>
    <xf numFmtId="168" fontId="68" fillId="0" borderId="0" applyFont="0" applyFill="0" applyBorder="0" applyAlignment="0" applyProtection="0"/>
    <xf numFmtId="43" fontId="68" fillId="0" borderId="0" applyFont="0" applyFill="0" applyBorder="0" applyAlignment="0" applyProtection="0"/>
    <xf numFmtId="168" fontId="68" fillId="0" borderId="0" applyFont="0" applyFill="0" applyBorder="0" applyAlignment="0" applyProtection="0"/>
    <xf numFmtId="0" fontId="68" fillId="0" borderId="0" applyNumberFormat="0" applyFont="0" applyFill="0" applyBorder="0" applyAlignment="0" applyProtection="0"/>
    <xf numFmtId="168" fontId="68" fillId="0" borderId="0" applyFont="0" applyFill="0" applyBorder="0" applyAlignment="0" applyProtection="0"/>
    <xf numFmtId="43" fontId="68" fillId="0" borderId="0" applyFont="0" applyFill="0" applyBorder="0" applyAlignment="0" applyProtection="0"/>
    <xf numFmtId="168" fontId="68" fillId="0" borderId="0" applyFont="0" applyFill="0" applyBorder="0" applyAlignment="0" applyProtection="0"/>
    <xf numFmtId="0" fontId="68" fillId="0" borderId="0" applyNumberFormat="0" applyFont="0" applyFill="0" applyBorder="0" applyAlignment="0" applyProtection="0"/>
    <xf numFmtId="168" fontId="68" fillId="0" borderId="0" applyFont="0" applyFill="0" applyBorder="0" applyAlignment="0" applyProtection="0"/>
    <xf numFmtId="0" fontId="68" fillId="0" borderId="0" applyNumberFormat="0" applyFont="0" applyFill="0" applyBorder="0" applyAlignment="0" applyProtection="0"/>
    <xf numFmtId="168" fontId="68" fillId="0" borderId="0" applyFont="0" applyFill="0" applyBorder="0" applyAlignment="0" applyProtection="0"/>
    <xf numFmtId="43" fontId="68" fillId="0" borderId="0" applyFont="0" applyFill="0" applyBorder="0" applyAlignment="0" applyProtection="0"/>
    <xf numFmtId="0" fontId="26" fillId="0" borderId="0" applyFont="0" applyFill="0" applyBorder="0" applyAlignment="0" applyProtection="0"/>
    <xf numFmtId="168" fontId="68" fillId="0" borderId="0" applyFont="0" applyFill="0" applyBorder="0" applyAlignment="0" applyProtection="0"/>
    <xf numFmtId="43" fontId="68" fillId="0" borderId="0" applyFont="0" applyFill="0" applyBorder="0" applyAlignment="0" applyProtection="0"/>
    <xf numFmtId="43" fontId="68" fillId="0" borderId="0" applyFont="0" applyFill="0" applyBorder="0" applyAlignment="0" applyProtection="0"/>
    <xf numFmtId="168" fontId="68" fillId="0" borderId="0" applyFont="0" applyFill="0" applyBorder="0" applyAlignment="0" applyProtection="0"/>
    <xf numFmtId="168" fontId="68" fillId="0" borderId="0" applyFont="0" applyFill="0" applyBorder="0" applyAlignment="0" applyProtection="0"/>
    <xf numFmtId="43" fontId="68" fillId="0" borderId="0" applyFont="0" applyFill="0" applyBorder="0" applyAlignment="0" applyProtection="0"/>
    <xf numFmtId="43" fontId="68" fillId="0" borderId="0" applyFont="0" applyFill="0" applyBorder="0" applyAlignment="0" applyProtection="0"/>
    <xf numFmtId="0" fontId="31" fillId="0" borderId="0"/>
    <xf numFmtId="0" fontId="31" fillId="0" borderId="0"/>
    <xf numFmtId="168" fontId="68" fillId="0" borderId="0" applyFont="0" applyFill="0" applyBorder="0" applyAlignment="0" applyProtection="0"/>
    <xf numFmtId="43" fontId="68" fillId="0" borderId="0" applyFont="0" applyFill="0" applyBorder="0" applyAlignment="0" applyProtection="0"/>
    <xf numFmtId="0" fontId="68" fillId="0" borderId="0" applyNumberFormat="0" applyFont="0" applyFill="0" applyBorder="0" applyAlignment="0" applyProtection="0"/>
    <xf numFmtId="168" fontId="68" fillId="0" borderId="0" applyFont="0" applyFill="0" applyBorder="0" applyAlignment="0" applyProtection="0"/>
    <xf numFmtId="43" fontId="68" fillId="0" borderId="0" applyFont="0" applyFill="0" applyBorder="0" applyAlignment="0" applyProtection="0"/>
    <xf numFmtId="0" fontId="68" fillId="0" borderId="0" applyNumberFormat="0" applyFont="0" applyFill="0" applyBorder="0" applyAlignment="0" applyProtection="0"/>
    <xf numFmtId="0" fontId="31" fillId="0" borderId="0"/>
    <xf numFmtId="168" fontId="68" fillId="0" borderId="0" applyFont="0" applyFill="0" applyBorder="0" applyAlignment="0" applyProtection="0"/>
    <xf numFmtId="43" fontId="26" fillId="0" borderId="0" applyFont="0" applyFill="0" applyBorder="0" applyAlignment="0" applyProtection="0"/>
    <xf numFmtId="43" fontId="68" fillId="0" borderId="0" applyFont="0" applyFill="0" applyBorder="0" applyAlignment="0" applyProtection="0"/>
    <xf numFmtId="0" fontId="68" fillId="0" borderId="0" applyNumberFormat="0" applyFont="0" applyFill="0" applyBorder="0" applyAlignment="0" applyProtection="0"/>
    <xf numFmtId="0" fontId="31" fillId="0" borderId="0"/>
    <xf numFmtId="168" fontId="68" fillId="0" borderId="0" applyFont="0" applyFill="0" applyBorder="0" applyAlignment="0" applyProtection="0"/>
    <xf numFmtId="0" fontId="68" fillId="0" borderId="0" applyNumberFormat="0" applyFont="0" applyFill="0" applyBorder="0" applyAlignment="0" applyProtection="0"/>
    <xf numFmtId="168" fontId="68" fillId="0" borderId="0" applyFont="0" applyFill="0" applyBorder="0" applyAlignment="0" applyProtection="0"/>
    <xf numFmtId="0" fontId="21" fillId="0" borderId="0"/>
    <xf numFmtId="42" fontId="26" fillId="0" borderId="0" applyFont="0" applyFill="0" applyBorder="0" applyAlignment="0" applyProtection="0"/>
    <xf numFmtId="168" fontId="68" fillId="0" borderId="0" applyFont="0" applyFill="0" applyBorder="0" applyAlignment="0" applyProtection="0"/>
    <xf numFmtId="0" fontId="26" fillId="0" borderId="0"/>
    <xf numFmtId="0" fontId="68" fillId="0" borderId="0" applyNumberFormat="0" applyFont="0" applyFill="0" applyBorder="0" applyAlignment="0" applyProtection="0"/>
    <xf numFmtId="168" fontId="68" fillId="0" borderId="0" applyFont="0" applyFill="0" applyBorder="0" applyAlignment="0" applyProtection="0"/>
    <xf numFmtId="0" fontId="26" fillId="0" borderId="0"/>
    <xf numFmtId="168" fontId="68" fillId="0" borderId="0" applyFont="0" applyFill="0" applyBorder="0" applyAlignment="0" applyProtection="0"/>
    <xf numFmtId="42" fontId="26" fillId="0" borderId="0" applyFont="0" applyFill="0" applyBorder="0" applyAlignment="0" applyProtection="0"/>
    <xf numFmtId="168" fontId="68" fillId="0" borderId="0" applyFont="0" applyFill="0" applyBorder="0" applyAlignment="0" applyProtection="0"/>
    <xf numFmtId="0" fontId="26" fillId="0" borderId="0"/>
    <xf numFmtId="168" fontId="68" fillId="0" borderId="0" applyFont="0" applyFill="0" applyBorder="0" applyAlignment="0" applyProtection="0"/>
    <xf numFmtId="0" fontId="26" fillId="0" borderId="0"/>
    <xf numFmtId="168" fontId="68" fillId="0" borderId="0" applyFont="0" applyFill="0" applyBorder="0" applyAlignment="0" applyProtection="0"/>
    <xf numFmtId="42" fontId="26" fillId="0" borderId="0" applyFont="0" applyFill="0" applyBorder="0" applyAlignment="0" applyProtection="0"/>
    <xf numFmtId="0" fontId="31" fillId="0" borderId="0"/>
    <xf numFmtId="168" fontId="68" fillId="0" borderId="0" applyFont="0" applyFill="0" applyBorder="0" applyAlignment="0" applyProtection="0"/>
    <xf numFmtId="0" fontId="26" fillId="0" borderId="0"/>
    <xf numFmtId="0" fontId="26" fillId="0" borderId="0"/>
    <xf numFmtId="168" fontId="68" fillId="0" borderId="0" applyFont="0" applyFill="0" applyBorder="0" applyAlignment="0" applyProtection="0"/>
    <xf numFmtId="0" fontId="26" fillId="0" borderId="0"/>
    <xf numFmtId="0" fontId="26" fillId="0" borderId="0"/>
    <xf numFmtId="168" fontId="68" fillId="0" borderId="0" applyFont="0" applyFill="0" applyBorder="0" applyAlignment="0" applyProtection="0"/>
    <xf numFmtId="42" fontId="26" fillId="0" borderId="0" applyFont="0" applyFill="0" applyBorder="0" applyAlignment="0" applyProtection="0"/>
    <xf numFmtId="168" fontId="68" fillId="0" borderId="0" applyFont="0" applyFill="0" applyBorder="0" applyAlignment="0" applyProtection="0"/>
    <xf numFmtId="42" fontId="26" fillId="0" borderId="0" applyFont="0" applyFill="0" applyBorder="0" applyAlignment="0" applyProtection="0"/>
    <xf numFmtId="168" fontId="68" fillId="0" borderId="0" applyFont="0" applyFill="0" applyBorder="0" applyAlignment="0" applyProtection="0"/>
    <xf numFmtId="168" fontId="68" fillId="0" borderId="0" applyFont="0" applyFill="0" applyBorder="0" applyAlignment="0" applyProtection="0"/>
    <xf numFmtId="0" fontId="21" fillId="0" borderId="0"/>
    <xf numFmtId="42" fontId="26" fillId="0" borderId="0" applyFont="0" applyFill="0" applyBorder="0" applyAlignment="0" applyProtection="0"/>
    <xf numFmtId="168" fontId="68" fillId="0" borderId="0" applyFont="0" applyFill="0" applyBorder="0" applyAlignment="0" applyProtection="0"/>
    <xf numFmtId="0" fontId="21" fillId="0" borderId="0"/>
    <xf numFmtId="42" fontId="26" fillId="0" borderId="0" applyFont="0" applyFill="0" applyBorder="0" applyAlignment="0" applyProtection="0"/>
    <xf numFmtId="168" fontId="68" fillId="0" borderId="0" applyFont="0" applyFill="0" applyBorder="0" applyAlignment="0" applyProtection="0"/>
    <xf numFmtId="43" fontId="21" fillId="0" borderId="0" applyFont="0" applyFill="0" applyBorder="0" applyAlignment="0" applyProtection="0"/>
    <xf numFmtId="0" fontId="26" fillId="0" borderId="0"/>
    <xf numFmtId="0" fontId="26" fillId="0" borderId="0"/>
    <xf numFmtId="168" fontId="68" fillId="0" borderId="0" applyFont="0" applyFill="0" applyBorder="0" applyAlignment="0" applyProtection="0"/>
    <xf numFmtId="0" fontId="21" fillId="0" borderId="0"/>
    <xf numFmtId="42" fontId="26" fillId="0" borderId="0" applyFont="0" applyFill="0" applyBorder="0" applyAlignment="0" applyProtection="0"/>
    <xf numFmtId="168" fontId="68" fillId="0" borderId="0" applyFont="0" applyFill="0" applyBorder="0" applyAlignment="0" applyProtection="0"/>
    <xf numFmtId="0" fontId="21" fillId="0" borderId="0"/>
    <xf numFmtId="42" fontId="26" fillId="0" borderId="0" applyFont="0" applyFill="0" applyBorder="0" applyAlignment="0" applyProtection="0"/>
    <xf numFmtId="168" fontId="68" fillId="0" borderId="0" applyFont="0" applyFill="0" applyBorder="0" applyAlignment="0" applyProtection="0"/>
    <xf numFmtId="43" fontId="21" fillId="0" borderId="0" applyFont="0" applyFill="0" applyBorder="0" applyAlignment="0" applyProtection="0"/>
    <xf numFmtId="168" fontId="68" fillId="0" borderId="0" applyFont="0" applyFill="0" applyBorder="0" applyAlignment="0" applyProtection="0"/>
    <xf numFmtId="42" fontId="26" fillId="0" borderId="0" applyFont="0" applyFill="0" applyBorder="0" applyAlignment="0" applyProtection="0"/>
    <xf numFmtId="168" fontId="68" fillId="0" borderId="0" applyFont="0" applyFill="0" applyBorder="0" applyAlignment="0" applyProtection="0"/>
    <xf numFmtId="42" fontId="26" fillId="0" borderId="0" applyFont="0" applyFill="0" applyBorder="0" applyAlignment="0" applyProtection="0"/>
    <xf numFmtId="168" fontId="68" fillId="0" borderId="0" applyFont="0" applyFill="0" applyBorder="0" applyAlignment="0" applyProtection="0"/>
    <xf numFmtId="42" fontId="26" fillId="0" borderId="0" applyFont="0" applyFill="0" applyBorder="0" applyAlignment="0" applyProtection="0"/>
    <xf numFmtId="168" fontId="68" fillId="0" borderId="0" applyFont="0" applyFill="0" applyBorder="0" applyAlignment="0" applyProtection="0"/>
    <xf numFmtId="42" fontId="26" fillId="0" borderId="0" applyFont="0" applyFill="0" applyBorder="0" applyAlignment="0" applyProtection="0"/>
    <xf numFmtId="0" fontId="31" fillId="0" borderId="0"/>
    <xf numFmtId="168" fontId="68" fillId="0" borderId="0" applyFont="0" applyFill="0" applyBorder="0" applyAlignment="0" applyProtection="0"/>
    <xf numFmtId="168" fontId="68" fillId="0" borderId="0" applyFont="0" applyFill="0" applyBorder="0" applyAlignment="0" applyProtection="0"/>
    <xf numFmtId="168" fontId="68" fillId="0" borderId="0" applyFont="0" applyFill="0" applyBorder="0" applyAlignment="0" applyProtection="0"/>
    <xf numFmtId="168" fontId="68" fillId="0" borderId="0" applyFont="0" applyFill="0" applyBorder="0" applyAlignment="0" applyProtection="0"/>
    <xf numFmtId="195" fontId="21" fillId="0" borderId="0" applyFont="0" applyFill="0" applyBorder="0" applyAlignment="0" applyProtection="0"/>
    <xf numFmtId="168" fontId="68" fillId="0" borderId="0" applyFont="0" applyFill="0" applyBorder="0" applyAlignment="0" applyProtection="0"/>
    <xf numFmtId="168" fontId="81" fillId="0" borderId="0" applyFont="0" applyFill="0" applyBorder="0" applyAlignment="0" applyProtection="0"/>
    <xf numFmtId="0" fontId="26" fillId="0" borderId="0"/>
    <xf numFmtId="168" fontId="68" fillId="0" borderId="0" applyFont="0" applyFill="0" applyBorder="0" applyAlignment="0" applyProtection="0"/>
    <xf numFmtId="168" fontId="81" fillId="0" borderId="0" applyFont="0" applyFill="0" applyBorder="0" applyAlignment="0" applyProtection="0"/>
    <xf numFmtId="168" fontId="68" fillId="0" borderId="0" applyFont="0" applyFill="0" applyBorder="0" applyAlignment="0" applyProtection="0"/>
    <xf numFmtId="168" fontId="26" fillId="0" borderId="0" applyFont="0" applyFill="0" applyBorder="0" applyAlignment="0" applyProtection="0"/>
    <xf numFmtId="168" fontId="68" fillId="0" borderId="0" applyFont="0" applyFill="0" applyBorder="0" applyAlignment="0" applyProtection="0"/>
    <xf numFmtId="168" fontId="68" fillId="0" borderId="0" applyFont="0" applyFill="0" applyBorder="0" applyAlignment="0" applyProtection="0"/>
    <xf numFmtId="196" fontId="130" fillId="0" borderId="0" applyFill="0" applyBorder="0" applyAlignment="0" applyProtection="0"/>
    <xf numFmtId="168" fontId="68" fillId="0" borderId="0" applyFont="0" applyFill="0" applyBorder="0" applyAlignment="0" applyProtection="0"/>
    <xf numFmtId="168" fontId="68" fillId="0" borderId="0" applyFont="0" applyFill="0" applyBorder="0" applyAlignment="0" applyProtection="0"/>
    <xf numFmtId="168" fontId="68" fillId="0" borderId="0" applyFont="0" applyFill="0" applyBorder="0" applyAlignment="0" applyProtection="0"/>
    <xf numFmtId="43" fontId="21" fillId="0" borderId="0" applyFont="0" applyFill="0" applyBorder="0" applyAlignment="0" applyProtection="0"/>
    <xf numFmtId="168" fontId="68" fillId="0" borderId="0" applyFont="0" applyFill="0" applyBorder="0" applyAlignment="0" applyProtection="0"/>
    <xf numFmtId="168" fontId="68" fillId="0" borderId="0" applyFont="0" applyFill="0" applyBorder="0" applyAlignment="0" applyProtection="0"/>
    <xf numFmtId="0" fontId="26" fillId="0" borderId="0"/>
    <xf numFmtId="0" fontId="26" fillId="0" borderId="0"/>
    <xf numFmtId="168" fontId="68" fillId="0" borderId="0" applyFont="0" applyFill="0" applyBorder="0" applyAlignment="0" applyProtection="0"/>
    <xf numFmtId="195" fontId="21" fillId="0" borderId="0" applyFont="0" applyFill="0" applyBorder="0" applyAlignment="0" applyProtection="0"/>
    <xf numFmtId="168" fontId="68" fillId="0" borderId="0" applyFont="0" applyFill="0" applyBorder="0" applyAlignment="0" applyProtection="0"/>
    <xf numFmtId="43" fontId="26" fillId="0" borderId="0" applyFont="0" applyFill="0" applyBorder="0" applyAlignment="0" applyProtection="0"/>
    <xf numFmtId="168" fontId="68" fillId="0" borderId="0" applyFont="0" applyFill="0" applyBorder="0" applyAlignment="0" applyProtection="0"/>
    <xf numFmtId="168" fontId="68" fillId="0" borderId="0" applyFont="0" applyFill="0" applyBorder="0" applyAlignment="0" applyProtection="0"/>
    <xf numFmtId="168" fontId="68" fillId="0" borderId="0" applyFont="0" applyFill="0" applyBorder="0" applyAlignment="0" applyProtection="0"/>
    <xf numFmtId="168" fontId="68" fillId="0" borderId="0" applyFont="0" applyFill="0" applyBorder="0" applyAlignment="0" applyProtection="0"/>
    <xf numFmtId="0" fontId="31" fillId="0" borderId="0"/>
    <xf numFmtId="168" fontId="68" fillId="0" borderId="0" applyFont="0" applyFill="0" applyBorder="0" applyAlignment="0" applyProtection="0"/>
    <xf numFmtId="168" fontId="68" fillId="0" borderId="0" applyFont="0" applyFill="0" applyBorder="0" applyAlignment="0" applyProtection="0"/>
    <xf numFmtId="168" fontId="68" fillId="0" borderId="0" applyFont="0" applyFill="0" applyBorder="0" applyAlignment="0" applyProtection="0"/>
    <xf numFmtId="168" fontId="68" fillId="0" borderId="0" applyFont="0" applyFill="0" applyBorder="0" applyAlignment="0" applyProtection="0"/>
    <xf numFmtId="168" fontId="68" fillId="0" borderId="0" applyFont="0" applyFill="0" applyBorder="0" applyAlignment="0" applyProtection="0"/>
    <xf numFmtId="0" fontId="21" fillId="0" borderId="0"/>
    <xf numFmtId="212" fontId="130" fillId="0" borderId="0" applyFill="0" applyBorder="0" applyAlignment="0" applyProtection="0"/>
    <xf numFmtId="168" fontId="68" fillId="0" borderId="0" applyFont="0" applyFill="0" applyBorder="0" applyAlignment="0" applyProtection="0"/>
    <xf numFmtId="168" fontId="68" fillId="0" borderId="0" applyFont="0" applyFill="0" applyBorder="0" applyAlignment="0" applyProtection="0"/>
    <xf numFmtId="168" fontId="68" fillId="0" borderId="0" applyFont="0" applyFill="0" applyBorder="0" applyAlignment="0" applyProtection="0"/>
    <xf numFmtId="0" fontId="26" fillId="0" borderId="0"/>
    <xf numFmtId="168" fontId="68" fillId="0" borderId="0" applyFont="0" applyFill="0" applyBorder="0" applyAlignment="0" applyProtection="0"/>
    <xf numFmtId="168" fontId="68" fillId="0" borderId="0" applyFont="0" applyFill="0" applyBorder="0" applyAlignment="0" applyProtection="0"/>
    <xf numFmtId="0" fontId="26" fillId="0" borderId="0"/>
    <xf numFmtId="168" fontId="68" fillId="0" borderId="0" applyFont="0" applyFill="0" applyBorder="0" applyAlignment="0" applyProtection="0"/>
    <xf numFmtId="168" fontId="68" fillId="0" borderId="0" applyFont="0" applyFill="0" applyBorder="0" applyAlignment="0" applyProtection="0"/>
    <xf numFmtId="168" fontId="68" fillId="0" borderId="0" applyFont="0" applyFill="0" applyBorder="0" applyAlignment="0" applyProtection="0"/>
    <xf numFmtId="168" fontId="68" fillId="0" borderId="0" applyFont="0" applyFill="0" applyBorder="0" applyAlignment="0" applyProtection="0"/>
    <xf numFmtId="168" fontId="68" fillId="0" borderId="0" applyFont="0" applyFill="0" applyBorder="0" applyAlignment="0" applyProtection="0"/>
    <xf numFmtId="168" fontId="68" fillId="0" borderId="0" applyFont="0" applyFill="0" applyBorder="0" applyAlignment="0" applyProtection="0"/>
    <xf numFmtId="168" fontId="21" fillId="0" borderId="0" applyFont="0" applyFill="0" applyBorder="0" applyAlignment="0" applyProtection="0"/>
    <xf numFmtId="168" fontId="68" fillId="0" borderId="0" applyFont="0" applyFill="0" applyBorder="0" applyAlignment="0" applyProtection="0"/>
    <xf numFmtId="168" fontId="21" fillId="0" borderId="0" applyFont="0" applyFill="0" applyBorder="0" applyAlignment="0" applyProtection="0"/>
    <xf numFmtId="168" fontId="68" fillId="0" borderId="0" applyFont="0" applyFill="0" applyBorder="0" applyAlignment="0" applyProtection="0"/>
    <xf numFmtId="43" fontId="26" fillId="0" borderId="0" applyFont="0" applyFill="0" applyBorder="0" applyAlignment="0" applyProtection="0"/>
    <xf numFmtId="0" fontId="31" fillId="0" borderId="0"/>
    <xf numFmtId="168" fontId="68" fillId="0" borderId="0" applyFont="0" applyFill="0" applyBorder="0" applyAlignment="0" applyProtection="0"/>
    <xf numFmtId="168" fontId="21" fillId="0" borderId="0" applyFont="0" applyFill="0" applyBorder="0" applyAlignment="0" applyProtection="0"/>
    <xf numFmtId="0" fontId="26" fillId="0" borderId="0"/>
    <xf numFmtId="168" fontId="68" fillId="0" borderId="0" applyFont="0" applyFill="0" applyBorder="0" applyAlignment="0" applyProtection="0"/>
    <xf numFmtId="168" fontId="26" fillId="0" borderId="0" applyFont="0" applyFill="0" applyBorder="0" applyAlignment="0" applyProtection="0"/>
    <xf numFmtId="0" fontId="26" fillId="0" borderId="0"/>
    <xf numFmtId="168" fontId="68" fillId="0" borderId="0" applyFont="0" applyFill="0" applyBorder="0" applyAlignment="0" applyProtection="0"/>
    <xf numFmtId="168" fontId="68" fillId="0" borderId="0" applyFont="0" applyFill="0" applyBorder="0" applyAlignment="0" applyProtection="0"/>
    <xf numFmtId="168" fontId="21" fillId="0" borderId="0" applyFont="0" applyFill="0" applyBorder="0" applyAlignment="0" applyProtection="0"/>
    <xf numFmtId="168" fontId="68" fillId="0" borderId="0" applyFont="0" applyFill="0" applyBorder="0" applyAlignment="0" applyProtection="0"/>
    <xf numFmtId="168" fontId="21" fillId="0" borderId="0" applyFont="0" applyFill="0" applyBorder="0" applyAlignment="0" applyProtection="0"/>
    <xf numFmtId="168" fontId="68" fillId="0" borderId="0" applyFont="0" applyFill="0" applyBorder="0" applyAlignment="0" applyProtection="0"/>
    <xf numFmtId="168" fontId="68" fillId="0" borderId="0" applyFont="0" applyFill="0" applyBorder="0" applyAlignment="0" applyProtection="0"/>
    <xf numFmtId="168" fontId="68" fillId="0" borderId="0" applyFont="0" applyFill="0" applyBorder="0" applyAlignment="0" applyProtection="0"/>
    <xf numFmtId="168" fontId="68" fillId="0" borderId="0" applyFont="0" applyFill="0" applyBorder="0" applyAlignment="0" applyProtection="0"/>
    <xf numFmtId="168" fontId="68" fillId="0" borderId="0" applyFont="0" applyFill="0" applyBorder="0" applyAlignment="0" applyProtection="0"/>
    <xf numFmtId="0" fontId="26" fillId="0" borderId="0"/>
    <xf numFmtId="168" fontId="68" fillId="0" borderId="0" applyFont="0" applyFill="0" applyBorder="0" applyAlignment="0" applyProtection="0"/>
    <xf numFmtId="168" fontId="21" fillId="0" borderId="0" applyFont="0" applyFill="0" applyBorder="0" applyAlignment="0" applyProtection="0"/>
    <xf numFmtId="168" fontId="68" fillId="0" borderId="0" applyFont="0" applyFill="0" applyBorder="0" applyAlignment="0" applyProtection="0"/>
    <xf numFmtId="0" fontId="31" fillId="0" borderId="0"/>
    <xf numFmtId="168" fontId="68" fillId="0" borderId="0" applyFont="0" applyFill="0" applyBorder="0" applyAlignment="0" applyProtection="0"/>
    <xf numFmtId="168" fontId="68" fillId="0" borderId="0" applyFont="0" applyFill="0" applyBorder="0" applyAlignment="0" applyProtection="0"/>
    <xf numFmtId="168" fontId="68" fillId="0" borderId="0" applyFont="0" applyFill="0" applyBorder="0" applyAlignment="0" applyProtection="0"/>
    <xf numFmtId="168" fontId="68" fillId="0" borderId="0" applyFont="0" applyFill="0" applyBorder="0" applyAlignment="0" applyProtection="0"/>
    <xf numFmtId="168" fontId="68" fillId="0" borderId="0" applyFont="0" applyFill="0" applyBorder="0" applyAlignment="0" applyProtection="0"/>
    <xf numFmtId="0" fontId="31" fillId="0" borderId="0"/>
    <xf numFmtId="0" fontId="31" fillId="0" borderId="0"/>
    <xf numFmtId="168" fontId="68" fillId="0" borderId="0" applyFont="0" applyFill="0" applyBorder="0" applyAlignment="0" applyProtection="0"/>
    <xf numFmtId="168" fontId="68" fillId="0" borderId="0" applyFont="0" applyFill="0" applyBorder="0" applyAlignment="0" applyProtection="0"/>
    <xf numFmtId="168" fontId="68" fillId="0" borderId="0" applyFont="0" applyFill="0" applyBorder="0" applyAlignment="0" applyProtection="0"/>
    <xf numFmtId="168" fontId="68" fillId="0" borderId="0" applyFont="0" applyFill="0" applyBorder="0" applyAlignment="0" applyProtection="0"/>
    <xf numFmtId="0" fontId="31" fillId="0" borderId="0"/>
    <xf numFmtId="168" fontId="68" fillId="0" borderId="0" applyFont="0" applyFill="0" applyBorder="0" applyAlignment="0" applyProtection="0"/>
    <xf numFmtId="168" fontId="21" fillId="0" borderId="0" applyFont="0" applyFill="0" applyBorder="0" applyAlignment="0" applyProtection="0"/>
    <xf numFmtId="0" fontId="26" fillId="0" borderId="0"/>
    <xf numFmtId="168" fontId="68" fillId="0" borderId="0" applyFont="0" applyFill="0" applyBorder="0" applyAlignment="0" applyProtection="0"/>
    <xf numFmtId="0" fontId="26" fillId="0" borderId="0"/>
    <xf numFmtId="168" fontId="68" fillId="0" borderId="0" applyFont="0" applyFill="0" applyBorder="0" applyAlignment="0" applyProtection="0"/>
    <xf numFmtId="168" fontId="68" fillId="0" borderId="0" applyFont="0" applyFill="0" applyBorder="0" applyAlignment="0" applyProtection="0"/>
    <xf numFmtId="0" fontId="23" fillId="0" borderId="0" applyNumberFormat="0" applyFill="0" applyBorder="0" applyAlignment="0" applyProtection="0"/>
    <xf numFmtId="168" fontId="68" fillId="0" borderId="0" applyFont="0" applyFill="0" applyBorder="0" applyAlignment="0" applyProtection="0"/>
    <xf numFmtId="168" fontId="68" fillId="0" borderId="0" applyFont="0" applyFill="0" applyBorder="0" applyAlignment="0" applyProtection="0"/>
    <xf numFmtId="168" fontId="68" fillId="0" borderId="0" applyFont="0" applyFill="0" applyBorder="0" applyAlignment="0" applyProtection="0"/>
    <xf numFmtId="0" fontId="23" fillId="0" borderId="0" applyNumberFormat="0" applyFill="0" applyBorder="0" applyAlignment="0" applyProtection="0"/>
    <xf numFmtId="168" fontId="68" fillId="0" borderId="0" applyFont="0" applyFill="0" applyBorder="0" applyAlignment="0" applyProtection="0"/>
    <xf numFmtId="168" fontId="68" fillId="0" borderId="0" applyFont="0" applyFill="0" applyBorder="0" applyAlignment="0" applyProtection="0"/>
    <xf numFmtId="168" fontId="68" fillId="0" borderId="0" applyFont="0" applyFill="0" applyBorder="0" applyAlignment="0" applyProtection="0"/>
    <xf numFmtId="0" fontId="68" fillId="0" borderId="0" applyNumberFormat="0" applyFont="0" applyFill="0" applyBorder="0" applyAlignment="0" applyProtection="0"/>
    <xf numFmtId="168" fontId="68" fillId="0" borderId="0" applyFont="0" applyFill="0" applyBorder="0" applyAlignment="0" applyProtection="0"/>
    <xf numFmtId="168" fontId="68" fillId="0" borderId="0" applyFont="0" applyFill="0" applyBorder="0" applyAlignment="0" applyProtection="0"/>
    <xf numFmtId="168" fontId="68" fillId="0" borderId="0" applyFont="0" applyFill="0" applyBorder="0" applyAlignment="0" applyProtection="0"/>
    <xf numFmtId="0" fontId="68" fillId="0" borderId="0" applyNumberFormat="0" applyFont="0" applyFill="0" applyBorder="0" applyAlignment="0" applyProtection="0"/>
    <xf numFmtId="168" fontId="68" fillId="0" borderId="0" applyFont="0" applyFill="0" applyBorder="0" applyAlignment="0" applyProtection="0"/>
    <xf numFmtId="168" fontId="68" fillId="0" borderId="0" applyFont="0" applyFill="0" applyBorder="0" applyAlignment="0" applyProtection="0"/>
    <xf numFmtId="168" fontId="68" fillId="0" borderId="0" applyFont="0" applyFill="0" applyBorder="0" applyAlignment="0" applyProtection="0"/>
    <xf numFmtId="168" fontId="68" fillId="0" borderId="0" applyFont="0" applyFill="0" applyBorder="0" applyAlignment="0" applyProtection="0"/>
    <xf numFmtId="0" fontId="26" fillId="0" borderId="0"/>
    <xf numFmtId="168" fontId="68" fillId="0" borderId="0" applyFont="0" applyFill="0" applyBorder="0" applyAlignment="0" applyProtection="0"/>
    <xf numFmtId="168" fontId="68" fillId="0" borderId="0" applyFont="0" applyFill="0" applyBorder="0" applyAlignment="0" applyProtection="0"/>
    <xf numFmtId="168" fontId="68" fillId="0" borderId="0" applyFont="0" applyFill="0" applyBorder="0" applyAlignment="0" applyProtection="0"/>
    <xf numFmtId="168" fontId="68" fillId="0" borderId="0" applyFont="0" applyFill="0" applyBorder="0" applyAlignment="0" applyProtection="0"/>
    <xf numFmtId="168" fontId="68" fillId="0" borderId="0" applyFont="0" applyFill="0" applyBorder="0" applyAlignment="0" applyProtection="0"/>
    <xf numFmtId="168" fontId="68" fillId="0" borderId="0" applyFont="0" applyFill="0" applyBorder="0" applyAlignment="0" applyProtection="0"/>
    <xf numFmtId="168" fontId="68" fillId="0" borderId="0" applyFont="0" applyFill="0" applyBorder="0" applyAlignment="0" applyProtection="0"/>
    <xf numFmtId="0" fontId="31" fillId="0" borderId="0"/>
    <xf numFmtId="0" fontId="31" fillId="0" borderId="0"/>
    <xf numFmtId="168" fontId="68" fillId="0" borderId="0" applyFont="0" applyFill="0" applyBorder="0" applyAlignment="0" applyProtection="0"/>
    <xf numFmtId="0" fontId="26" fillId="0" borderId="0"/>
    <xf numFmtId="0" fontId="26" fillId="0" borderId="0"/>
    <xf numFmtId="168" fontId="68" fillId="0" borderId="0" applyFont="0" applyFill="0" applyBorder="0" applyAlignment="0" applyProtection="0"/>
    <xf numFmtId="168" fontId="68" fillId="0" borderId="0" applyFont="0" applyFill="0" applyBorder="0" applyAlignment="0" applyProtection="0"/>
    <xf numFmtId="168" fontId="68" fillId="0" borderId="0" applyFont="0" applyFill="0" applyBorder="0" applyAlignment="0" applyProtection="0"/>
    <xf numFmtId="168" fontId="68" fillId="0" borderId="0" applyFont="0" applyFill="0" applyBorder="0" applyAlignment="0" applyProtection="0"/>
    <xf numFmtId="168" fontId="68" fillId="0" borderId="0" applyFont="0" applyFill="0" applyBorder="0" applyAlignment="0" applyProtection="0"/>
    <xf numFmtId="0" fontId="31" fillId="0" borderId="0"/>
    <xf numFmtId="168" fontId="68" fillId="0" borderId="0" applyFont="0" applyFill="0" applyBorder="0" applyAlignment="0" applyProtection="0"/>
    <xf numFmtId="0" fontId="26" fillId="0" borderId="0"/>
    <xf numFmtId="0" fontId="31" fillId="0" borderId="0"/>
    <xf numFmtId="0" fontId="31" fillId="0" borderId="0"/>
    <xf numFmtId="168" fontId="68" fillId="0" borderId="0" applyFont="0" applyFill="0" applyBorder="0" applyAlignment="0" applyProtection="0"/>
    <xf numFmtId="168" fontId="68" fillId="0" borderId="0" applyFont="0" applyFill="0" applyBorder="0" applyAlignment="0" applyProtection="0"/>
    <xf numFmtId="168" fontId="68" fillId="0" borderId="0" applyFont="0" applyFill="0" applyBorder="0" applyAlignment="0" applyProtection="0"/>
    <xf numFmtId="168" fontId="68" fillId="0" borderId="0" applyFont="0" applyFill="0" applyBorder="0" applyAlignment="0" applyProtection="0"/>
    <xf numFmtId="168" fontId="68" fillId="0" borderId="0" applyFont="0" applyFill="0" applyBorder="0" applyAlignment="0" applyProtection="0"/>
    <xf numFmtId="168" fontId="68" fillId="0" borderId="0" applyFont="0" applyFill="0" applyBorder="0" applyAlignment="0" applyProtection="0"/>
    <xf numFmtId="168" fontId="68" fillId="0" borderId="0" applyFont="0" applyFill="0" applyBorder="0" applyAlignment="0" applyProtection="0"/>
    <xf numFmtId="168" fontId="68" fillId="0" borderId="0" applyFont="0" applyFill="0" applyBorder="0" applyAlignment="0" applyProtection="0"/>
    <xf numFmtId="168" fontId="68" fillId="0" borderId="0" applyFont="0" applyFill="0" applyBorder="0" applyAlignment="0" applyProtection="0"/>
    <xf numFmtId="168" fontId="68" fillId="0" borderId="0" applyFont="0" applyFill="0" applyBorder="0" applyAlignment="0" applyProtection="0"/>
    <xf numFmtId="0" fontId="31" fillId="0" borderId="0"/>
    <xf numFmtId="168" fontId="68" fillId="0" borderId="0" applyFont="0" applyFill="0" applyBorder="0" applyAlignment="0" applyProtection="0"/>
    <xf numFmtId="0" fontId="31" fillId="0" borderId="0"/>
    <xf numFmtId="0" fontId="31" fillId="0" borderId="0"/>
    <xf numFmtId="0" fontId="31" fillId="0" borderId="0"/>
    <xf numFmtId="0" fontId="31" fillId="0" borderId="0"/>
    <xf numFmtId="0" fontId="26" fillId="0" borderId="0"/>
    <xf numFmtId="0" fontId="26" fillId="0" borderId="0"/>
    <xf numFmtId="168" fontId="68" fillId="0" borderId="0" applyFont="0" applyFill="0" applyBorder="0" applyAlignment="0" applyProtection="0"/>
    <xf numFmtId="168" fontId="21" fillId="0" borderId="0" applyFont="0" applyFill="0" applyBorder="0" applyAlignment="0" applyProtection="0"/>
    <xf numFmtId="0" fontId="26" fillId="0" borderId="0"/>
    <xf numFmtId="168" fontId="68" fillId="0" borderId="0" applyFont="0" applyFill="0" applyBorder="0" applyAlignment="0" applyProtection="0"/>
    <xf numFmtId="168" fontId="68" fillId="0" borderId="0" applyFont="0" applyFill="0" applyBorder="0" applyAlignment="0" applyProtection="0"/>
    <xf numFmtId="0" fontId="26" fillId="0" borderId="0"/>
    <xf numFmtId="168" fontId="68" fillId="0" borderId="0" applyFont="0" applyFill="0" applyBorder="0" applyAlignment="0" applyProtection="0"/>
    <xf numFmtId="168" fontId="68" fillId="0" borderId="0" applyFont="0" applyFill="0" applyBorder="0" applyAlignment="0" applyProtection="0"/>
    <xf numFmtId="168" fontId="68" fillId="0" borderId="0" applyFont="0" applyFill="0" applyBorder="0" applyAlignment="0" applyProtection="0"/>
    <xf numFmtId="0" fontId="26" fillId="0" borderId="0"/>
    <xf numFmtId="168" fontId="68" fillId="0" borderId="0" applyFont="0" applyFill="0" applyBorder="0" applyAlignment="0" applyProtection="0"/>
    <xf numFmtId="168" fontId="68" fillId="0" borderId="0" applyFont="0" applyFill="0" applyBorder="0" applyAlignment="0" applyProtection="0"/>
    <xf numFmtId="168" fontId="68" fillId="0" borderId="0" applyFont="0" applyFill="0" applyBorder="0" applyAlignment="0" applyProtection="0"/>
    <xf numFmtId="168" fontId="68" fillId="0" borderId="0" applyFont="0" applyFill="0" applyBorder="0" applyAlignment="0" applyProtection="0"/>
    <xf numFmtId="168" fontId="68" fillId="0" borderId="0" applyFont="0" applyFill="0" applyBorder="0" applyAlignment="0" applyProtection="0"/>
    <xf numFmtId="42" fontId="26" fillId="0" borderId="0" applyFont="0" applyFill="0" applyBorder="0" applyAlignment="0" applyProtection="0"/>
    <xf numFmtId="168" fontId="68" fillId="0" borderId="0" applyFont="0" applyFill="0" applyBorder="0" applyAlignment="0" applyProtection="0"/>
    <xf numFmtId="168" fontId="68" fillId="0" borderId="0" applyFont="0" applyFill="0" applyBorder="0" applyAlignment="0" applyProtection="0"/>
    <xf numFmtId="168" fontId="68" fillId="0" borderId="0" applyFont="0" applyFill="0" applyBorder="0" applyAlignment="0" applyProtection="0"/>
    <xf numFmtId="168" fontId="68" fillId="0" borderId="0" applyFont="0" applyFill="0" applyBorder="0" applyAlignment="0" applyProtection="0"/>
    <xf numFmtId="168" fontId="68" fillId="0" borderId="0" applyFont="0" applyFill="0" applyBorder="0" applyAlignment="0" applyProtection="0"/>
    <xf numFmtId="168" fontId="68" fillId="0" borderId="0" applyFont="0" applyFill="0" applyBorder="0" applyAlignment="0" applyProtection="0"/>
    <xf numFmtId="168" fontId="68" fillId="0" borderId="0" applyFont="0" applyFill="0" applyBorder="0" applyAlignment="0" applyProtection="0"/>
    <xf numFmtId="168" fontId="68" fillId="0" borderId="0" applyFont="0" applyFill="0" applyBorder="0" applyAlignment="0" applyProtection="0"/>
    <xf numFmtId="168" fontId="68" fillId="0" borderId="0" applyFont="0" applyFill="0" applyBorder="0" applyAlignment="0" applyProtection="0"/>
    <xf numFmtId="168" fontId="68" fillId="0" borderId="0" applyFont="0" applyFill="0" applyBorder="0" applyAlignment="0" applyProtection="0"/>
    <xf numFmtId="168" fontId="68" fillId="0" borderId="0" applyFont="0" applyFill="0" applyBorder="0" applyAlignment="0" applyProtection="0"/>
    <xf numFmtId="184" fontId="34" fillId="0" borderId="0"/>
    <xf numFmtId="168" fontId="68" fillId="0" borderId="0" applyFont="0" applyFill="0" applyBorder="0" applyAlignment="0" applyProtection="0"/>
    <xf numFmtId="223" fontId="141" fillId="0" borderId="0" applyFont="0" applyFill="0" applyBorder="0" applyAlignment="0" applyProtection="0"/>
    <xf numFmtId="168" fontId="68" fillId="0" borderId="0" applyFont="0" applyFill="0" applyBorder="0" applyAlignment="0" applyProtection="0"/>
    <xf numFmtId="0" fontId="31" fillId="0" borderId="0"/>
    <xf numFmtId="168" fontId="68" fillId="0" borderId="0" applyFont="0" applyFill="0" applyBorder="0" applyAlignment="0" applyProtection="0"/>
    <xf numFmtId="168" fontId="68" fillId="0" borderId="0" applyFont="0" applyFill="0" applyBorder="0" applyAlignment="0" applyProtection="0"/>
    <xf numFmtId="0" fontId="26" fillId="0" borderId="0"/>
    <xf numFmtId="168" fontId="68" fillId="0" borderId="0" applyFont="0" applyFill="0" applyBorder="0" applyAlignment="0" applyProtection="0"/>
    <xf numFmtId="0" fontId="68" fillId="0" borderId="0" applyNumberFormat="0" applyFont="0" applyFill="0" applyBorder="0" applyAlignment="0" applyProtection="0"/>
    <xf numFmtId="0" fontId="26" fillId="0" borderId="0"/>
    <xf numFmtId="168" fontId="68" fillId="0" borderId="0" applyFont="0" applyFill="0" applyBorder="0" applyAlignment="0" applyProtection="0"/>
    <xf numFmtId="0" fontId="68" fillId="0" borderId="0" applyNumberFormat="0" applyFont="0" applyFill="0" applyBorder="0" applyAlignment="0" applyProtection="0"/>
    <xf numFmtId="168" fontId="68" fillId="0" borderId="0" applyFont="0" applyFill="0" applyBorder="0" applyAlignment="0" applyProtection="0"/>
    <xf numFmtId="0" fontId="68" fillId="0" borderId="0" applyNumberFormat="0" applyFont="0" applyFill="0" applyBorder="0" applyAlignment="0" applyProtection="0"/>
    <xf numFmtId="0" fontId="31" fillId="0" borderId="0"/>
    <xf numFmtId="0" fontId="31" fillId="0" borderId="0"/>
    <xf numFmtId="168" fontId="68" fillId="0" borderId="0" applyFont="0" applyFill="0" applyBorder="0" applyAlignment="0" applyProtection="0"/>
    <xf numFmtId="168" fontId="68" fillId="0" borderId="0" applyFont="0" applyFill="0" applyBorder="0" applyAlignment="0" applyProtection="0"/>
    <xf numFmtId="0" fontId="68" fillId="0" borderId="0" applyNumberFormat="0" applyFont="0" applyFill="0" applyBorder="0" applyAlignment="0" applyProtection="0"/>
    <xf numFmtId="168" fontId="68" fillId="0" borderId="0" applyFont="0" applyFill="0" applyBorder="0" applyAlignment="0" applyProtection="0"/>
    <xf numFmtId="0" fontId="23" fillId="0" borderId="0" applyNumberFormat="0" applyFill="0" applyBorder="0" applyAlignment="0" applyProtection="0"/>
    <xf numFmtId="168" fontId="68" fillId="0" borderId="0" applyFont="0" applyFill="0" applyBorder="0" applyAlignment="0" applyProtection="0"/>
    <xf numFmtId="168" fontId="68" fillId="0" borderId="0" applyFont="0" applyFill="0" applyBorder="0" applyAlignment="0" applyProtection="0"/>
    <xf numFmtId="43" fontId="26" fillId="0" borderId="0" applyFont="0" applyFill="0" applyBorder="0" applyAlignment="0" applyProtection="0"/>
    <xf numFmtId="168" fontId="68" fillId="0" borderId="0" applyFont="0" applyFill="0" applyBorder="0" applyAlignment="0" applyProtection="0"/>
    <xf numFmtId="43" fontId="26" fillId="0" borderId="0" applyFont="0" applyFill="0" applyBorder="0" applyAlignment="0" applyProtection="0"/>
    <xf numFmtId="0" fontId="23" fillId="0" borderId="0" applyNumberFormat="0" applyFill="0" applyBorder="0" applyAlignment="0" applyProtection="0"/>
    <xf numFmtId="168" fontId="68" fillId="0" borderId="0" applyFont="0" applyFill="0" applyBorder="0" applyAlignment="0" applyProtection="0"/>
    <xf numFmtId="168" fontId="68" fillId="0" borderId="0" applyFont="0" applyFill="0" applyBorder="0" applyAlignment="0" applyProtection="0"/>
    <xf numFmtId="168" fontId="68" fillId="0" borderId="0" applyFont="0" applyFill="0" applyBorder="0" applyAlignment="0" applyProtection="0"/>
    <xf numFmtId="168" fontId="68" fillId="0" borderId="0" applyFont="0" applyFill="0" applyBorder="0" applyAlignment="0" applyProtection="0"/>
    <xf numFmtId="0" fontId="26" fillId="0" borderId="0"/>
    <xf numFmtId="168" fontId="68" fillId="0" borderId="0" applyFont="0" applyFill="0" applyBorder="0" applyAlignment="0" applyProtection="0"/>
    <xf numFmtId="168" fontId="68" fillId="0" borderId="0" applyFont="0" applyFill="0" applyBorder="0" applyAlignment="0" applyProtection="0"/>
    <xf numFmtId="168" fontId="68" fillId="0" borderId="0" applyFont="0" applyFill="0" applyBorder="0" applyAlignment="0" applyProtection="0"/>
    <xf numFmtId="168" fontId="68" fillId="0" borderId="0" applyFont="0" applyFill="0" applyBorder="0" applyAlignment="0" applyProtection="0"/>
    <xf numFmtId="168" fontId="68" fillId="0" borderId="0" applyFont="0" applyFill="0" applyBorder="0" applyAlignment="0" applyProtection="0"/>
    <xf numFmtId="168" fontId="68" fillId="0" borderId="0" applyFont="0" applyFill="0" applyBorder="0" applyAlignment="0" applyProtection="0"/>
    <xf numFmtId="0" fontId="68" fillId="0" borderId="0" applyNumberFormat="0" applyFont="0" applyFill="0" applyBorder="0" applyAlignment="0" applyProtection="0"/>
    <xf numFmtId="168" fontId="68" fillId="0" borderId="0" applyFont="0" applyFill="0" applyBorder="0" applyAlignment="0" applyProtection="0"/>
    <xf numFmtId="168" fontId="68" fillId="0" borderId="0" applyFont="0" applyFill="0" applyBorder="0" applyAlignment="0" applyProtection="0"/>
    <xf numFmtId="168" fontId="68" fillId="0" borderId="0" applyFont="0" applyFill="0" applyBorder="0" applyAlignment="0" applyProtection="0"/>
    <xf numFmtId="0" fontId="26" fillId="0" borderId="0"/>
    <xf numFmtId="168" fontId="68" fillId="0" borderId="0" applyFont="0" applyFill="0" applyBorder="0" applyAlignment="0" applyProtection="0"/>
    <xf numFmtId="168" fontId="68" fillId="0" borderId="0" applyFont="0" applyFill="0" applyBorder="0" applyAlignment="0" applyProtection="0"/>
    <xf numFmtId="168" fontId="68" fillId="0" borderId="0" applyFont="0" applyFill="0" applyBorder="0" applyAlignment="0" applyProtection="0"/>
    <xf numFmtId="0" fontId="26" fillId="0" borderId="0"/>
    <xf numFmtId="0" fontId="26" fillId="0" borderId="0"/>
    <xf numFmtId="168" fontId="68" fillId="0" borderId="0" applyFont="0" applyFill="0" applyBorder="0" applyAlignment="0" applyProtection="0"/>
    <xf numFmtId="168" fontId="68" fillId="0" borderId="0" applyFont="0" applyFill="0" applyBorder="0" applyAlignment="0" applyProtection="0"/>
    <xf numFmtId="0" fontId="31" fillId="0" borderId="0"/>
    <xf numFmtId="0" fontId="31" fillId="0" borderId="0"/>
    <xf numFmtId="168" fontId="68" fillId="0" borderId="0" applyFont="0" applyFill="0" applyBorder="0" applyAlignment="0" applyProtection="0"/>
    <xf numFmtId="0" fontId="26" fillId="0" borderId="0"/>
    <xf numFmtId="0" fontId="26" fillId="0" borderId="0"/>
    <xf numFmtId="168" fontId="68" fillId="0" borderId="0" applyFont="0" applyFill="0" applyBorder="0" applyAlignment="0" applyProtection="0"/>
    <xf numFmtId="168" fontId="68" fillId="0" borderId="0" applyFont="0" applyFill="0" applyBorder="0" applyAlignment="0" applyProtection="0"/>
    <xf numFmtId="0" fontId="26" fillId="0" borderId="0"/>
    <xf numFmtId="0" fontId="26" fillId="0" borderId="0"/>
    <xf numFmtId="168" fontId="68" fillId="0" borderId="0" applyFont="0" applyFill="0" applyBorder="0" applyAlignment="0" applyProtection="0"/>
    <xf numFmtId="168" fontId="68" fillId="0" borderId="0" applyFont="0" applyFill="0" applyBorder="0" applyAlignment="0" applyProtection="0"/>
    <xf numFmtId="168" fontId="68" fillId="0" borderId="0" applyFont="0" applyFill="0" applyBorder="0" applyAlignment="0" applyProtection="0"/>
    <xf numFmtId="168" fontId="68" fillId="0" borderId="0" applyFont="0" applyFill="0" applyBorder="0" applyAlignment="0" applyProtection="0"/>
    <xf numFmtId="168" fontId="68" fillId="0" borderId="0" applyFont="0" applyFill="0" applyBorder="0" applyAlignment="0" applyProtection="0"/>
    <xf numFmtId="168" fontId="68" fillId="0" borderId="0" applyFont="0" applyFill="0" applyBorder="0" applyAlignment="0" applyProtection="0"/>
    <xf numFmtId="168" fontId="68" fillId="0" borderId="0" applyFont="0" applyFill="0" applyBorder="0" applyAlignment="0" applyProtection="0"/>
    <xf numFmtId="168" fontId="68" fillId="0" borderId="0" applyFont="0" applyFill="0" applyBorder="0" applyAlignment="0" applyProtection="0"/>
    <xf numFmtId="168" fontId="68" fillId="0" borderId="0" applyFont="0" applyFill="0" applyBorder="0" applyAlignment="0" applyProtection="0"/>
    <xf numFmtId="0" fontId="31" fillId="0" borderId="0"/>
    <xf numFmtId="0" fontId="31" fillId="0" borderId="0"/>
    <xf numFmtId="168" fontId="68" fillId="0" borderId="0" applyFont="0" applyFill="0" applyBorder="0" applyAlignment="0" applyProtection="0"/>
    <xf numFmtId="168" fontId="68" fillId="0" borderId="0" applyFont="0" applyFill="0" applyBorder="0" applyAlignment="0" applyProtection="0"/>
    <xf numFmtId="0" fontId="31" fillId="0" borderId="0"/>
    <xf numFmtId="0" fontId="31" fillId="0" borderId="0"/>
    <xf numFmtId="168" fontId="68" fillId="0" borderId="0" applyFont="0" applyFill="0" applyBorder="0" applyAlignment="0" applyProtection="0"/>
    <xf numFmtId="0" fontId="68" fillId="0" borderId="0" applyNumberFormat="0" applyFont="0" applyFill="0" applyBorder="0" applyAlignment="0" applyProtection="0"/>
    <xf numFmtId="168" fontId="68" fillId="0" borderId="0" applyFont="0" applyFill="0" applyBorder="0" applyAlignment="0" applyProtection="0"/>
    <xf numFmtId="0" fontId="31" fillId="0" borderId="0"/>
    <xf numFmtId="0" fontId="31" fillId="0" borderId="0"/>
    <xf numFmtId="168" fontId="68" fillId="0" borderId="0" applyFont="0" applyFill="0" applyBorder="0" applyAlignment="0" applyProtection="0"/>
    <xf numFmtId="0" fontId="31" fillId="0" borderId="0"/>
    <xf numFmtId="0" fontId="31" fillId="0" borderId="0"/>
    <xf numFmtId="168" fontId="68" fillId="0" borderId="0" applyFont="0" applyFill="0" applyBorder="0" applyAlignment="0" applyProtection="0"/>
    <xf numFmtId="168" fontId="68" fillId="0" borderId="0" applyFont="0" applyFill="0" applyBorder="0" applyAlignment="0" applyProtection="0"/>
    <xf numFmtId="168" fontId="68" fillId="0" borderId="0" applyFont="0" applyFill="0" applyBorder="0" applyAlignment="0" applyProtection="0"/>
    <xf numFmtId="168" fontId="68" fillId="0" borderId="0" applyFont="0" applyFill="0" applyBorder="0" applyAlignment="0" applyProtection="0"/>
    <xf numFmtId="184" fontId="115" fillId="96" borderId="0" applyNumberFormat="0" applyBorder="0" applyAlignment="0" applyProtection="0"/>
    <xf numFmtId="168" fontId="68" fillId="0" borderId="0" applyFont="0" applyFill="0" applyBorder="0" applyAlignment="0" applyProtection="0"/>
    <xf numFmtId="0" fontId="26" fillId="0" borderId="0"/>
    <xf numFmtId="184" fontId="250" fillId="96" borderId="0" applyNumberFormat="0" applyBorder="0" applyAlignment="0" applyProtection="0"/>
    <xf numFmtId="168" fontId="68" fillId="0" borderId="0" applyFont="0" applyFill="0" applyBorder="0" applyAlignment="0" applyProtection="0"/>
    <xf numFmtId="168" fontId="68" fillId="0" borderId="0" applyFont="0" applyFill="0" applyBorder="0" applyAlignment="0" applyProtection="0"/>
    <xf numFmtId="168" fontId="68" fillId="0" borderId="0" applyFont="0" applyFill="0" applyBorder="0" applyAlignment="0" applyProtection="0"/>
    <xf numFmtId="0" fontId="26" fillId="0" borderId="0"/>
    <xf numFmtId="168" fontId="68" fillId="0" borderId="0" applyFont="0" applyFill="0" applyBorder="0" applyAlignment="0" applyProtection="0"/>
    <xf numFmtId="168" fontId="68" fillId="0" borderId="0" applyFont="0" applyFill="0" applyBorder="0" applyAlignment="0" applyProtection="0"/>
    <xf numFmtId="168" fontId="68" fillId="0" borderId="0" applyFont="0" applyFill="0" applyBorder="0" applyAlignment="0" applyProtection="0"/>
    <xf numFmtId="0" fontId="26" fillId="0" borderId="0"/>
    <xf numFmtId="168" fontId="68" fillId="0" borderId="0" applyFont="0" applyFill="0" applyBorder="0" applyAlignment="0" applyProtection="0"/>
    <xf numFmtId="168" fontId="68" fillId="0" borderId="0" applyFont="0" applyFill="0" applyBorder="0" applyAlignment="0" applyProtection="0"/>
    <xf numFmtId="168" fontId="68" fillId="0" borderId="0" applyFont="0" applyFill="0" applyBorder="0" applyAlignment="0" applyProtection="0"/>
    <xf numFmtId="168" fontId="68" fillId="0" borderId="0" applyFont="0" applyFill="0" applyBorder="0" applyAlignment="0" applyProtection="0"/>
    <xf numFmtId="168" fontId="68" fillId="0" borderId="0" applyFont="0" applyFill="0" applyBorder="0" applyAlignment="0" applyProtection="0"/>
    <xf numFmtId="168" fontId="68" fillId="0" borderId="0" applyFont="0" applyFill="0" applyBorder="0" applyAlignment="0" applyProtection="0"/>
    <xf numFmtId="168" fontId="68" fillId="0" borderId="0" applyFont="0" applyFill="0" applyBorder="0" applyAlignment="0" applyProtection="0"/>
    <xf numFmtId="168" fontId="68" fillId="0" borderId="0" applyFont="0" applyFill="0" applyBorder="0" applyAlignment="0" applyProtection="0"/>
    <xf numFmtId="168" fontId="68" fillId="0" borderId="0" applyFont="0" applyFill="0" applyBorder="0" applyAlignment="0" applyProtection="0"/>
    <xf numFmtId="168" fontId="68" fillId="0" borderId="0" applyFont="0" applyFill="0" applyBorder="0" applyAlignment="0" applyProtection="0"/>
    <xf numFmtId="168" fontId="68" fillId="0" borderId="0" applyFont="0" applyFill="0" applyBorder="0" applyAlignment="0" applyProtection="0"/>
    <xf numFmtId="0" fontId="68" fillId="0" borderId="0" applyNumberFormat="0" applyFont="0" applyFill="0" applyBorder="0" applyAlignment="0" applyProtection="0"/>
    <xf numFmtId="168" fontId="68" fillId="0" borderId="0" applyFont="0" applyFill="0" applyBorder="0" applyAlignment="0" applyProtection="0"/>
    <xf numFmtId="168" fontId="68" fillId="0" borderId="0" applyFont="0" applyFill="0" applyBorder="0" applyAlignment="0" applyProtection="0"/>
    <xf numFmtId="168" fontId="68" fillId="0" borderId="0" applyFont="0" applyFill="0" applyBorder="0" applyAlignment="0" applyProtection="0"/>
    <xf numFmtId="168" fontId="68" fillId="0" borderId="0" applyFont="0" applyFill="0" applyBorder="0" applyAlignment="0" applyProtection="0"/>
    <xf numFmtId="168" fontId="68" fillId="0" borderId="0" applyFont="0" applyFill="0" applyBorder="0" applyAlignment="0" applyProtection="0"/>
    <xf numFmtId="168" fontId="68" fillId="0" borderId="0" applyFont="0" applyFill="0" applyBorder="0" applyAlignment="0" applyProtection="0"/>
    <xf numFmtId="168" fontId="68" fillId="0" borderId="0" applyFont="0" applyFill="0" applyBorder="0" applyAlignment="0" applyProtection="0"/>
    <xf numFmtId="0" fontId="26" fillId="0" borderId="0"/>
    <xf numFmtId="168" fontId="68" fillId="0" borderId="0" applyFont="0" applyFill="0" applyBorder="0" applyAlignment="0" applyProtection="0"/>
    <xf numFmtId="0" fontId="26" fillId="0" borderId="0"/>
    <xf numFmtId="168" fontId="68" fillId="0" borderId="0" applyFont="0" applyFill="0" applyBorder="0" applyAlignment="0" applyProtection="0"/>
    <xf numFmtId="168" fontId="68" fillId="0" borderId="0" applyFont="0" applyFill="0" applyBorder="0" applyAlignment="0" applyProtection="0"/>
    <xf numFmtId="0" fontId="26" fillId="0" borderId="0"/>
    <xf numFmtId="168" fontId="68" fillId="0" borderId="0" applyFont="0" applyFill="0" applyBorder="0" applyAlignment="0" applyProtection="0"/>
    <xf numFmtId="0" fontId="26" fillId="0" borderId="0"/>
    <xf numFmtId="168" fontId="68" fillId="0" borderId="0" applyFont="0" applyFill="0" applyBorder="0" applyAlignment="0" applyProtection="0"/>
    <xf numFmtId="168" fontId="68" fillId="0" borderId="0" applyFont="0" applyFill="0" applyBorder="0" applyAlignment="0" applyProtection="0"/>
    <xf numFmtId="168" fontId="68" fillId="0" borderId="0" applyFont="0" applyFill="0" applyBorder="0" applyAlignment="0" applyProtection="0"/>
    <xf numFmtId="0" fontId="26" fillId="0" borderId="0"/>
    <xf numFmtId="168" fontId="68" fillId="0" borderId="0" applyFont="0" applyFill="0" applyBorder="0" applyAlignment="0" applyProtection="0"/>
    <xf numFmtId="0" fontId="26" fillId="0" borderId="0"/>
    <xf numFmtId="42" fontId="26" fillId="0" borderId="0" applyFont="0" applyFill="0" applyBorder="0" applyAlignment="0" applyProtection="0"/>
    <xf numFmtId="43" fontId="26" fillId="0" borderId="0" applyFont="0" applyFill="0" applyBorder="0" applyAlignment="0" applyProtection="0"/>
    <xf numFmtId="168" fontId="68"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168" fontId="68" fillId="0" borderId="0" applyFont="0" applyFill="0" applyBorder="0" applyAlignment="0" applyProtection="0"/>
    <xf numFmtId="168" fontId="68" fillId="0" borderId="0" applyFont="0" applyFill="0" applyBorder="0" applyAlignment="0" applyProtection="0"/>
    <xf numFmtId="168" fontId="68" fillId="0" borderId="0" applyFont="0" applyFill="0" applyBorder="0" applyAlignment="0" applyProtection="0"/>
    <xf numFmtId="0" fontId="31" fillId="0" borderId="0"/>
    <xf numFmtId="0" fontId="31" fillId="0" borderId="0"/>
    <xf numFmtId="168" fontId="68" fillId="0" borderId="0" applyFont="0" applyFill="0" applyBorder="0" applyAlignment="0" applyProtection="0"/>
    <xf numFmtId="168" fontId="68" fillId="0" borderId="0" applyFont="0" applyFill="0" applyBorder="0" applyAlignment="0" applyProtection="0"/>
    <xf numFmtId="0" fontId="26" fillId="0" borderId="0"/>
    <xf numFmtId="168" fontId="68" fillId="0" borderId="0" applyFont="0" applyFill="0" applyBorder="0" applyAlignment="0" applyProtection="0"/>
    <xf numFmtId="168" fontId="68" fillId="0" borderId="0" applyFont="0" applyFill="0" applyBorder="0" applyAlignment="0" applyProtection="0"/>
    <xf numFmtId="0" fontId="26" fillId="0" borderId="0"/>
    <xf numFmtId="168" fontId="68" fillId="0" borderId="0" applyFont="0" applyFill="0" applyBorder="0" applyAlignment="0" applyProtection="0"/>
    <xf numFmtId="168" fontId="68" fillId="0" borderId="0" applyFont="0" applyFill="0" applyBorder="0" applyAlignment="0" applyProtection="0"/>
    <xf numFmtId="0" fontId="68" fillId="0" borderId="0" applyNumberFormat="0" applyFont="0" applyFill="0" applyBorder="0" applyAlignment="0" applyProtection="0"/>
    <xf numFmtId="168" fontId="68" fillId="0" borderId="0" applyFont="0" applyFill="0" applyBorder="0" applyAlignment="0" applyProtection="0"/>
    <xf numFmtId="0" fontId="26" fillId="0" borderId="0"/>
    <xf numFmtId="168" fontId="68" fillId="0" borderId="0" applyFont="0" applyFill="0" applyBorder="0" applyAlignment="0" applyProtection="0"/>
    <xf numFmtId="168" fontId="68" fillId="0" borderId="0" applyFont="0" applyFill="0" applyBorder="0" applyAlignment="0" applyProtection="0"/>
    <xf numFmtId="0" fontId="31" fillId="0" borderId="0"/>
    <xf numFmtId="0" fontId="21" fillId="0" borderId="0"/>
    <xf numFmtId="168" fontId="26" fillId="0" borderId="0" applyFont="0" applyFill="0" applyBorder="0" applyAlignment="0" applyProtection="0"/>
    <xf numFmtId="43" fontId="21" fillId="0" borderId="0" applyFont="0" applyFill="0" applyBorder="0" applyAlignment="0" applyProtection="0"/>
    <xf numFmtId="168" fontId="21" fillId="0" borderId="0" applyFont="0" applyFill="0" applyBorder="0" applyAlignment="0" applyProtection="0"/>
    <xf numFmtId="43" fontId="21" fillId="0" borderId="0" applyFont="0" applyFill="0" applyBorder="0" applyAlignment="0" applyProtection="0"/>
    <xf numFmtId="168" fontId="68" fillId="0" borderId="0" applyFont="0" applyFill="0" applyBorder="0" applyAlignment="0" applyProtection="0"/>
    <xf numFmtId="43" fontId="21" fillId="0" borderId="0" applyFont="0" applyFill="0" applyBorder="0" applyAlignment="0" applyProtection="0"/>
    <xf numFmtId="42" fontId="26" fillId="0" borderId="0" applyFont="0" applyFill="0" applyBorder="0" applyAlignment="0" applyProtection="0"/>
    <xf numFmtId="168" fontId="68" fillId="0" borderId="0" applyFont="0" applyFill="0" applyBorder="0" applyAlignment="0" applyProtection="0"/>
    <xf numFmtId="168" fontId="68" fillId="0" borderId="0" applyFont="0" applyFill="0" applyBorder="0" applyAlignment="0" applyProtection="0"/>
    <xf numFmtId="168" fontId="68" fillId="0" borderId="0" applyFont="0" applyFill="0" applyBorder="0" applyAlignment="0" applyProtection="0"/>
    <xf numFmtId="42" fontId="26" fillId="0" borderId="0" applyFont="0" applyFill="0" applyBorder="0" applyAlignment="0" applyProtection="0"/>
    <xf numFmtId="42" fontId="26" fillId="0" borderId="0" applyFont="0" applyFill="0" applyBorder="0" applyAlignment="0" applyProtection="0"/>
    <xf numFmtId="168" fontId="68" fillId="0" borderId="0" applyFont="0" applyFill="0" applyBorder="0" applyAlignment="0" applyProtection="0"/>
    <xf numFmtId="168" fontId="68" fillId="0" borderId="0" applyFont="0" applyFill="0" applyBorder="0" applyAlignment="0" applyProtection="0"/>
    <xf numFmtId="0" fontId="26" fillId="0" borderId="0"/>
    <xf numFmtId="42" fontId="26" fillId="0" borderId="0" applyFont="0" applyFill="0" applyBorder="0" applyAlignment="0" applyProtection="0"/>
    <xf numFmtId="168" fontId="68" fillId="0" borderId="0" applyFont="0" applyFill="0" applyBorder="0" applyAlignment="0" applyProtection="0"/>
    <xf numFmtId="42" fontId="26" fillId="0" borderId="0" applyFont="0" applyFill="0" applyBorder="0" applyAlignment="0" applyProtection="0"/>
    <xf numFmtId="0" fontId="26" fillId="0" borderId="0"/>
    <xf numFmtId="42" fontId="26" fillId="0" borderId="0" applyFont="0" applyFill="0" applyBorder="0" applyAlignment="0" applyProtection="0"/>
    <xf numFmtId="43" fontId="21" fillId="0" borderId="0" applyFont="0" applyFill="0" applyBorder="0" applyAlignment="0" applyProtection="0"/>
    <xf numFmtId="168" fontId="68" fillId="0" borderId="0" applyFont="0" applyFill="0" applyBorder="0" applyAlignment="0" applyProtection="0"/>
    <xf numFmtId="43" fontId="21" fillId="0" borderId="0" applyFont="0" applyFill="0" applyBorder="0" applyAlignment="0" applyProtection="0"/>
    <xf numFmtId="168" fontId="68" fillId="0" borderId="0" applyFont="0" applyFill="0" applyBorder="0" applyAlignment="0" applyProtection="0"/>
    <xf numFmtId="43" fontId="21" fillId="0" borderId="0" applyFont="0" applyFill="0" applyBorder="0" applyAlignment="0" applyProtection="0"/>
    <xf numFmtId="168" fontId="68" fillId="0" borderId="0" applyFont="0" applyFill="0" applyBorder="0" applyAlignment="0" applyProtection="0"/>
    <xf numFmtId="42" fontId="26" fillId="0" borderId="0" applyFont="0" applyFill="0" applyBorder="0" applyAlignment="0" applyProtection="0"/>
    <xf numFmtId="168" fontId="68" fillId="0" borderId="0" applyFont="0" applyFill="0" applyBorder="0" applyAlignment="0" applyProtection="0"/>
    <xf numFmtId="168" fontId="68" fillId="0" borderId="0" applyFont="0" applyFill="0" applyBorder="0" applyAlignment="0" applyProtection="0"/>
    <xf numFmtId="42" fontId="26" fillId="0" borderId="0" applyFont="0" applyFill="0" applyBorder="0" applyAlignment="0" applyProtection="0"/>
    <xf numFmtId="43" fontId="21" fillId="0" borderId="0" applyFont="0" applyFill="0" applyBorder="0" applyAlignment="0" applyProtection="0"/>
    <xf numFmtId="0" fontId="31" fillId="0" borderId="0"/>
    <xf numFmtId="0" fontId="31" fillId="0" borderId="0"/>
    <xf numFmtId="168" fontId="68" fillId="0" borderId="0" applyFont="0" applyFill="0" applyBorder="0" applyAlignment="0" applyProtection="0"/>
    <xf numFmtId="42" fontId="26" fillId="0" borderId="0" applyFont="0" applyFill="0" applyBorder="0" applyAlignment="0" applyProtection="0"/>
    <xf numFmtId="0" fontId="31" fillId="0" borderId="0"/>
    <xf numFmtId="0" fontId="31" fillId="0" borderId="0"/>
    <xf numFmtId="168" fontId="68" fillId="0" borderId="0" applyFont="0" applyFill="0" applyBorder="0" applyAlignment="0" applyProtection="0"/>
    <xf numFmtId="168" fontId="68" fillId="0" borderId="0" applyFont="0" applyFill="0" applyBorder="0" applyAlignment="0" applyProtection="0"/>
    <xf numFmtId="168" fontId="68" fillId="0" borderId="0" applyFont="0" applyFill="0" applyBorder="0" applyAlignment="0" applyProtection="0"/>
    <xf numFmtId="168" fontId="68" fillId="0" borderId="0" applyFont="0" applyFill="0" applyBorder="0" applyAlignment="0" applyProtection="0"/>
    <xf numFmtId="43" fontId="21" fillId="0" borderId="0" applyFont="0" applyFill="0" applyBorder="0" applyAlignment="0" applyProtection="0"/>
    <xf numFmtId="168" fontId="68" fillId="0" borderId="0" applyFont="0" applyFill="0" applyBorder="0" applyAlignment="0" applyProtection="0"/>
    <xf numFmtId="168" fontId="68" fillId="0" borderId="0" applyFont="0" applyFill="0" applyBorder="0" applyAlignment="0" applyProtection="0"/>
    <xf numFmtId="0" fontId="31" fillId="0" borderId="0"/>
    <xf numFmtId="0" fontId="31" fillId="0" borderId="0"/>
    <xf numFmtId="168" fontId="68" fillId="0" borderId="0" applyFont="0" applyFill="0" applyBorder="0" applyAlignment="0" applyProtection="0"/>
    <xf numFmtId="43" fontId="21" fillId="0" borderId="0" applyFont="0" applyFill="0" applyBorder="0" applyAlignment="0" applyProtection="0"/>
    <xf numFmtId="168" fontId="68" fillId="0" borderId="0" applyFont="0" applyFill="0" applyBorder="0" applyAlignment="0" applyProtection="0"/>
    <xf numFmtId="168" fontId="68" fillId="0" borderId="0" applyFont="0" applyFill="0" applyBorder="0" applyAlignment="0" applyProtection="0"/>
    <xf numFmtId="168" fontId="68" fillId="0" borderId="0" applyFont="0" applyFill="0" applyBorder="0" applyAlignment="0" applyProtection="0"/>
    <xf numFmtId="44" fontId="26" fillId="0" borderId="0" applyFont="0" applyFill="0" applyBorder="0" applyAlignment="0" applyProtection="0"/>
    <xf numFmtId="168" fontId="68" fillId="0" borderId="0" applyFont="0" applyFill="0" applyBorder="0" applyAlignment="0" applyProtection="0"/>
    <xf numFmtId="168" fontId="68" fillId="0" borderId="0" applyFont="0" applyFill="0" applyBorder="0" applyAlignment="0" applyProtection="0"/>
    <xf numFmtId="0" fontId="31" fillId="0" borderId="0"/>
    <xf numFmtId="0" fontId="31" fillId="0" borderId="0"/>
    <xf numFmtId="168" fontId="68" fillId="0" borderId="0" applyFont="0" applyFill="0" applyBorder="0" applyAlignment="0" applyProtection="0"/>
    <xf numFmtId="0" fontId="31" fillId="0" borderId="0"/>
    <xf numFmtId="168" fontId="68" fillId="0" borderId="0" applyFont="0" applyFill="0" applyBorder="0" applyAlignment="0" applyProtection="0"/>
    <xf numFmtId="42"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1" fillId="0" borderId="0" applyFont="0" applyFill="0" applyBorder="0" applyAlignment="0" applyProtection="0"/>
    <xf numFmtId="0" fontId="21" fillId="0" borderId="0"/>
    <xf numFmtId="168" fontId="68" fillId="0" borderId="0" applyFont="0" applyFill="0" applyBorder="0" applyAlignment="0" applyProtection="0"/>
    <xf numFmtId="43" fontId="26" fillId="0" borderId="0" applyFont="0" applyFill="0" applyBorder="0" applyAlignment="0" applyProtection="0"/>
    <xf numFmtId="0" fontId="26" fillId="0" borderId="0"/>
    <xf numFmtId="43" fontId="21" fillId="0" borderId="0" applyFont="0" applyFill="0" applyBorder="0" applyAlignment="0" applyProtection="0"/>
    <xf numFmtId="168" fontId="68" fillId="0" borderId="0" applyFont="0" applyFill="0" applyBorder="0" applyAlignment="0" applyProtection="0"/>
    <xf numFmtId="43" fontId="26" fillId="0" borderId="0" applyFont="0" applyFill="0" applyBorder="0" applyAlignment="0" applyProtection="0"/>
    <xf numFmtId="0" fontId="26" fillId="0" borderId="0"/>
    <xf numFmtId="168" fontId="68"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168" fontId="68" fillId="0" borderId="0" applyFont="0" applyFill="0" applyBorder="0" applyAlignment="0" applyProtection="0"/>
    <xf numFmtId="0" fontId="26" fillId="0" borderId="0"/>
    <xf numFmtId="0" fontId="26" fillId="0" borderId="0"/>
    <xf numFmtId="168" fontId="68" fillId="0" borderId="0" applyFont="0" applyFill="0" applyBorder="0" applyAlignment="0" applyProtection="0"/>
    <xf numFmtId="168" fontId="68"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0" fontId="31" fillId="0" borderId="0"/>
    <xf numFmtId="0" fontId="31" fillId="0" borderId="0"/>
    <xf numFmtId="168" fontId="68" fillId="0" borderId="0" applyFont="0" applyFill="0" applyBorder="0" applyAlignment="0" applyProtection="0"/>
    <xf numFmtId="0" fontId="26" fillId="0" borderId="0"/>
    <xf numFmtId="0" fontId="31" fillId="0" borderId="0"/>
    <xf numFmtId="0" fontId="23" fillId="0" borderId="0" applyNumberFormat="0" applyFill="0" applyBorder="0" applyAlignment="0" applyProtection="0"/>
    <xf numFmtId="168" fontId="68" fillId="0" borderId="0" applyFont="0" applyFill="0" applyBorder="0" applyAlignment="0" applyProtection="0"/>
    <xf numFmtId="0" fontId="23" fillId="0" borderId="0" applyNumberFormat="0" applyFill="0" applyBorder="0" applyAlignment="0" applyProtection="0"/>
    <xf numFmtId="168" fontId="68"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168" fontId="68" fillId="0" borderId="0" applyFont="0" applyFill="0" applyBorder="0" applyAlignment="0" applyProtection="0"/>
    <xf numFmtId="168" fontId="68" fillId="0" borderId="0" applyFont="0" applyFill="0" applyBorder="0" applyAlignment="0" applyProtection="0"/>
    <xf numFmtId="168" fontId="68" fillId="0" borderId="0" applyFont="0" applyFill="0" applyBorder="0" applyAlignment="0" applyProtection="0"/>
    <xf numFmtId="42" fontId="26" fillId="0" borderId="0" applyFont="0" applyFill="0" applyBorder="0" applyAlignment="0" applyProtection="0"/>
    <xf numFmtId="43" fontId="26" fillId="0" borderId="0" applyFont="0" applyFill="0" applyBorder="0" applyAlignment="0" applyProtection="0"/>
    <xf numFmtId="42" fontId="26" fillId="0" borderId="0" applyFont="0" applyFill="0" applyBorder="0" applyAlignment="0" applyProtection="0"/>
    <xf numFmtId="43" fontId="26" fillId="0" borderId="0" applyFont="0" applyFill="0" applyBorder="0" applyAlignment="0" applyProtection="0"/>
    <xf numFmtId="168" fontId="68" fillId="0" borderId="0" applyFont="0" applyFill="0" applyBorder="0" applyAlignment="0" applyProtection="0"/>
    <xf numFmtId="42" fontId="26" fillId="0" borderId="0" applyFont="0" applyFill="0" applyBorder="0" applyAlignment="0" applyProtection="0"/>
    <xf numFmtId="43" fontId="26" fillId="0" borderId="0" applyFont="0" applyFill="0" applyBorder="0" applyAlignment="0" applyProtection="0"/>
    <xf numFmtId="42" fontId="26" fillId="0" borderId="0" applyFont="0" applyFill="0" applyBorder="0" applyAlignment="0" applyProtection="0"/>
    <xf numFmtId="43" fontId="21" fillId="0" borderId="0" applyFont="0" applyFill="0" applyBorder="0" applyAlignment="0" applyProtection="0"/>
    <xf numFmtId="168" fontId="68" fillId="0" borderId="0" applyFont="0" applyFill="0" applyBorder="0" applyAlignment="0" applyProtection="0"/>
    <xf numFmtId="168" fontId="68" fillId="0" borderId="0" applyFont="0" applyFill="0" applyBorder="0" applyAlignment="0" applyProtection="0"/>
    <xf numFmtId="43" fontId="21" fillId="0" borderId="0" applyFont="0" applyFill="0" applyBorder="0" applyAlignment="0" applyProtection="0"/>
    <xf numFmtId="42" fontId="26" fillId="0" borderId="0" applyFont="0" applyFill="0" applyBorder="0" applyAlignment="0" applyProtection="0"/>
    <xf numFmtId="0" fontId="21" fillId="0" borderId="0"/>
    <xf numFmtId="168" fontId="68" fillId="0" borderId="0" applyFont="0" applyFill="0" applyBorder="0" applyAlignment="0" applyProtection="0"/>
    <xf numFmtId="43" fontId="21" fillId="0" borderId="0" applyFont="0" applyFill="0" applyBorder="0" applyAlignment="0" applyProtection="0"/>
    <xf numFmtId="42" fontId="26" fillId="0" borderId="0" applyFont="0" applyFill="0" applyBorder="0" applyAlignment="0" applyProtection="0"/>
    <xf numFmtId="168" fontId="68" fillId="0" borderId="0" applyFont="0" applyFill="0" applyBorder="0" applyAlignment="0" applyProtection="0"/>
    <xf numFmtId="168" fontId="68" fillId="0" borderId="0" applyFont="0" applyFill="0" applyBorder="0" applyAlignment="0" applyProtection="0"/>
    <xf numFmtId="168" fontId="68" fillId="0" borderId="0" applyFont="0" applyFill="0" applyBorder="0" applyAlignment="0" applyProtection="0"/>
    <xf numFmtId="43" fontId="26" fillId="0" borderId="0" applyFont="0" applyFill="0" applyBorder="0" applyAlignment="0" applyProtection="0"/>
    <xf numFmtId="236" fontId="26" fillId="0" borderId="0" applyFont="0" applyFill="0" applyBorder="0" applyAlignment="0" applyProtection="0"/>
    <xf numFmtId="44" fontId="21" fillId="0" borderId="0" applyFont="0" applyFill="0" applyBorder="0" applyAlignment="0" applyProtection="0"/>
    <xf numFmtId="168" fontId="68" fillId="0" borderId="0" applyFont="0" applyFill="0" applyBorder="0" applyAlignment="0" applyProtection="0"/>
    <xf numFmtId="43" fontId="26" fillId="0" borderId="0" applyFont="0" applyFill="0" applyBorder="0" applyAlignment="0" applyProtection="0"/>
    <xf numFmtId="0" fontId="26" fillId="0" borderId="0"/>
    <xf numFmtId="168" fontId="68" fillId="0" borderId="0" applyFont="0" applyFill="0" applyBorder="0" applyAlignment="0" applyProtection="0"/>
    <xf numFmtId="0" fontId="31" fillId="0" borderId="0"/>
    <xf numFmtId="0" fontId="31" fillId="0" borderId="0"/>
    <xf numFmtId="168" fontId="68" fillId="0" borderId="0" applyFont="0" applyFill="0" applyBorder="0" applyAlignment="0" applyProtection="0"/>
    <xf numFmtId="168" fontId="68" fillId="0" borderId="0" applyFont="0" applyFill="0" applyBorder="0" applyAlignment="0" applyProtection="0"/>
    <xf numFmtId="43" fontId="26" fillId="0" borderId="0" applyFont="0" applyFill="0" applyBorder="0" applyAlignment="0" applyProtection="0"/>
    <xf numFmtId="168" fontId="68" fillId="0" borderId="0" applyFont="0" applyFill="0" applyBorder="0" applyAlignment="0" applyProtection="0"/>
    <xf numFmtId="168" fontId="68" fillId="0" borderId="0" applyFont="0" applyFill="0" applyBorder="0" applyAlignment="0" applyProtection="0"/>
    <xf numFmtId="168" fontId="68" fillId="0" borderId="0" applyFont="0" applyFill="0" applyBorder="0" applyAlignment="0" applyProtection="0"/>
    <xf numFmtId="168" fontId="68" fillId="0" borderId="0" applyFont="0" applyFill="0" applyBorder="0" applyAlignment="0" applyProtection="0"/>
    <xf numFmtId="0" fontId="26" fillId="0" borderId="0"/>
    <xf numFmtId="43" fontId="26" fillId="0" borderId="0" applyFont="0" applyFill="0" applyBorder="0" applyAlignment="0" applyProtection="0"/>
    <xf numFmtId="43" fontId="21" fillId="0" borderId="0" applyFont="0" applyFill="0" applyBorder="0" applyAlignment="0" applyProtection="0"/>
    <xf numFmtId="168" fontId="68"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68" fillId="0" borderId="0" applyFont="0" applyFill="0" applyBorder="0" applyAlignment="0" applyProtection="0"/>
    <xf numFmtId="168" fontId="26" fillId="0" borderId="0" applyFont="0" applyFill="0" applyBorder="0" applyAlignment="0" applyProtection="0"/>
    <xf numFmtId="165" fontId="21" fillId="0" borderId="0" applyFont="0" applyFill="0" applyBorder="0" applyAlignment="0" applyProtection="0"/>
    <xf numFmtId="0" fontId="31" fillId="0" borderId="0"/>
    <xf numFmtId="43" fontId="26" fillId="0" borderId="0" applyFont="0" applyFill="0" applyBorder="0" applyAlignment="0" applyProtection="0"/>
    <xf numFmtId="0" fontId="31" fillId="0" borderId="0"/>
    <xf numFmtId="168" fontId="68" fillId="0" borderId="0" applyFont="0" applyFill="0" applyBorder="0" applyAlignment="0" applyProtection="0"/>
    <xf numFmtId="0" fontId="31" fillId="0" borderId="0"/>
    <xf numFmtId="0" fontId="31" fillId="0" borderId="0"/>
    <xf numFmtId="0" fontId="23" fillId="0" borderId="0" applyNumberFormat="0" applyFill="0" applyBorder="0" applyAlignment="0" applyProtection="0"/>
    <xf numFmtId="168" fontId="68" fillId="0" borderId="0" applyFont="0" applyFill="0" applyBorder="0" applyAlignment="0" applyProtection="0"/>
    <xf numFmtId="0" fontId="21" fillId="0" borderId="0"/>
    <xf numFmtId="0" fontId="31" fillId="0" borderId="0"/>
    <xf numFmtId="0" fontId="31" fillId="0" borderId="0"/>
    <xf numFmtId="0" fontId="23" fillId="0" borderId="0" applyNumberFormat="0" applyFill="0" applyBorder="0" applyAlignment="0" applyProtection="0"/>
    <xf numFmtId="168" fontId="68" fillId="0" borderId="0" applyFont="0" applyFill="0" applyBorder="0" applyAlignment="0" applyProtection="0"/>
    <xf numFmtId="0" fontId="31" fillId="0" borderId="0"/>
    <xf numFmtId="43" fontId="21" fillId="0" borderId="0" applyFont="0" applyFill="0" applyBorder="0" applyAlignment="0" applyProtection="0"/>
    <xf numFmtId="0" fontId="31" fillId="0" borderId="0"/>
    <xf numFmtId="168" fontId="68" fillId="0" borderId="0" applyFont="0" applyFill="0" applyBorder="0" applyAlignment="0" applyProtection="0"/>
    <xf numFmtId="0" fontId="21" fillId="0" borderId="0"/>
    <xf numFmtId="43" fontId="21" fillId="0" borderId="0" applyFont="0" applyFill="0" applyBorder="0" applyAlignment="0" applyProtection="0"/>
    <xf numFmtId="168" fontId="68" fillId="0" borderId="0" applyFont="0" applyFill="0" applyBorder="0" applyAlignment="0" applyProtection="0"/>
    <xf numFmtId="0" fontId="31" fillId="0" borderId="0"/>
    <xf numFmtId="43" fontId="21" fillId="0" borderId="0" applyFont="0" applyFill="0" applyBorder="0" applyAlignment="0" applyProtection="0"/>
    <xf numFmtId="0" fontId="31" fillId="0" borderId="0"/>
    <xf numFmtId="168" fontId="68" fillId="0" borderId="0" applyFont="0" applyFill="0" applyBorder="0" applyAlignment="0" applyProtection="0"/>
    <xf numFmtId="0" fontId="31" fillId="0" borderId="0"/>
    <xf numFmtId="0" fontId="31" fillId="0" borderId="0"/>
    <xf numFmtId="0" fontId="31" fillId="0" borderId="0"/>
    <xf numFmtId="168" fontId="68" fillId="0" borderId="0" applyFont="0" applyFill="0" applyBorder="0" applyAlignment="0" applyProtection="0"/>
    <xf numFmtId="43" fontId="26" fillId="0" borderId="0" applyFont="0" applyFill="0" applyBorder="0" applyAlignment="0" applyProtection="0"/>
    <xf numFmtId="168" fontId="68" fillId="0" borderId="0" applyFont="0" applyFill="0" applyBorder="0" applyAlignment="0" applyProtection="0"/>
    <xf numFmtId="168" fontId="68" fillId="0" borderId="0" applyFont="0" applyFill="0" applyBorder="0" applyAlignment="0" applyProtection="0"/>
    <xf numFmtId="168" fontId="68" fillId="0" borderId="0" applyFont="0" applyFill="0" applyBorder="0" applyAlignment="0" applyProtection="0"/>
    <xf numFmtId="168" fontId="68" fillId="0" borderId="0" applyFont="0" applyFill="0" applyBorder="0" applyAlignment="0" applyProtection="0"/>
    <xf numFmtId="168" fontId="68" fillId="0" borderId="0" applyFont="0" applyFill="0" applyBorder="0" applyAlignment="0" applyProtection="0"/>
    <xf numFmtId="0" fontId="142" fillId="0" borderId="0"/>
    <xf numFmtId="168" fontId="68" fillId="0" borderId="0" applyFont="0" applyFill="0" applyBorder="0" applyAlignment="0" applyProtection="0"/>
    <xf numFmtId="168" fontId="68" fillId="0" borderId="0" applyFont="0" applyFill="0" applyBorder="0" applyAlignment="0" applyProtection="0"/>
    <xf numFmtId="168" fontId="68" fillId="0" borderId="0" applyFont="0" applyFill="0" applyBorder="0" applyAlignment="0" applyProtection="0"/>
    <xf numFmtId="168" fontId="68" fillId="0" borderId="0" applyFont="0" applyFill="0" applyBorder="0" applyAlignment="0" applyProtection="0"/>
    <xf numFmtId="0" fontId="31" fillId="0" borderId="0"/>
    <xf numFmtId="0" fontId="31" fillId="0" borderId="0"/>
    <xf numFmtId="168" fontId="68" fillId="0" borderId="0" applyFont="0" applyFill="0" applyBorder="0" applyAlignment="0" applyProtection="0"/>
    <xf numFmtId="0" fontId="31" fillId="0" borderId="0"/>
    <xf numFmtId="0" fontId="31" fillId="0" borderId="0"/>
    <xf numFmtId="168" fontId="68" fillId="0" borderId="0" applyFont="0" applyFill="0" applyBorder="0" applyAlignment="0" applyProtection="0"/>
    <xf numFmtId="0" fontId="23" fillId="0" borderId="0" applyNumberFormat="0" applyFill="0" applyBorder="0" applyAlignment="0" applyProtection="0"/>
    <xf numFmtId="168" fontId="68" fillId="0" borderId="0" applyFont="0" applyFill="0" applyBorder="0" applyAlignment="0" applyProtection="0"/>
    <xf numFmtId="168" fontId="68" fillId="0" borderId="0" applyFont="0" applyFill="0" applyBorder="0" applyAlignment="0" applyProtection="0"/>
    <xf numFmtId="0" fontId="26" fillId="0" borderId="0"/>
    <xf numFmtId="168" fontId="68" fillId="0" borderId="0" applyFont="0" applyFill="0" applyBorder="0" applyAlignment="0" applyProtection="0"/>
    <xf numFmtId="168" fontId="21" fillId="0" borderId="0" applyFont="0" applyFill="0" applyBorder="0" applyAlignment="0" applyProtection="0"/>
    <xf numFmtId="168" fontId="68" fillId="0" borderId="0" applyFont="0" applyFill="0" applyBorder="0" applyAlignment="0" applyProtection="0"/>
    <xf numFmtId="168" fontId="68" fillId="0" borderId="0" applyFont="0" applyFill="0" applyBorder="0" applyAlignment="0" applyProtection="0"/>
    <xf numFmtId="168" fontId="21" fillId="0" borderId="0" applyFont="0" applyFill="0" applyBorder="0" applyAlignment="0" applyProtection="0"/>
    <xf numFmtId="0" fontId="21" fillId="0" borderId="0"/>
    <xf numFmtId="168" fontId="68" fillId="0" borderId="0" applyFont="0" applyFill="0" applyBorder="0" applyAlignment="0" applyProtection="0"/>
    <xf numFmtId="43" fontId="26" fillId="0" borderId="0" applyFont="0" applyFill="0" applyBorder="0" applyAlignment="0" applyProtection="0"/>
    <xf numFmtId="0" fontId="31" fillId="0" borderId="0"/>
    <xf numFmtId="0" fontId="31" fillId="0" borderId="0"/>
    <xf numFmtId="168" fontId="68" fillId="0" borderId="0" applyFont="0" applyFill="0" applyBorder="0" applyAlignment="0" applyProtection="0"/>
    <xf numFmtId="168" fontId="68" fillId="0" borderId="0" applyFont="0" applyFill="0" applyBorder="0" applyAlignment="0" applyProtection="0"/>
    <xf numFmtId="0" fontId="26" fillId="0" borderId="0"/>
    <xf numFmtId="0" fontId="21" fillId="0" borderId="0"/>
    <xf numFmtId="168" fontId="68" fillId="0" borderId="0" applyFont="0" applyFill="0" applyBorder="0" applyAlignment="0" applyProtection="0"/>
    <xf numFmtId="168" fontId="21" fillId="0" borderId="0" applyFont="0" applyFill="0" applyBorder="0" applyAlignment="0" applyProtection="0"/>
    <xf numFmtId="168" fontId="68" fillId="0" borderId="0" applyFont="0" applyFill="0" applyBorder="0" applyAlignment="0" applyProtection="0"/>
    <xf numFmtId="168" fontId="68" fillId="0" borderId="0" applyFont="0" applyFill="0" applyBorder="0" applyAlignment="0" applyProtection="0"/>
    <xf numFmtId="0" fontId="26" fillId="0" borderId="0"/>
    <xf numFmtId="0" fontId="21" fillId="0" borderId="0"/>
    <xf numFmtId="168" fontId="68" fillId="0" borderId="0" applyFont="0" applyFill="0" applyBorder="0" applyAlignment="0" applyProtection="0"/>
    <xf numFmtId="168" fontId="21" fillId="0" borderId="0" applyFont="0" applyFill="0" applyBorder="0" applyAlignment="0" applyProtection="0"/>
    <xf numFmtId="0" fontId="26" fillId="0" borderId="0"/>
    <xf numFmtId="168" fontId="68" fillId="0" borderId="0" applyFont="0" applyFill="0" applyBorder="0" applyAlignment="0" applyProtection="0"/>
    <xf numFmtId="168" fontId="68" fillId="0" borderId="0" applyFont="0" applyFill="0" applyBorder="0" applyAlignment="0" applyProtection="0"/>
    <xf numFmtId="0" fontId="26" fillId="0" borderId="0"/>
    <xf numFmtId="168" fontId="68" fillId="0" borderId="0" applyFont="0" applyFill="0" applyBorder="0" applyAlignment="0" applyProtection="0"/>
    <xf numFmtId="168" fontId="68" fillId="0" borderId="0" applyFont="0" applyFill="0" applyBorder="0" applyAlignment="0" applyProtection="0"/>
    <xf numFmtId="168" fontId="68" fillId="0" borderId="0" applyFont="0" applyFill="0" applyBorder="0" applyAlignment="0" applyProtection="0"/>
    <xf numFmtId="168" fontId="68" fillId="0" borderId="0" applyFont="0" applyFill="0" applyBorder="0" applyAlignment="0" applyProtection="0"/>
    <xf numFmtId="0" fontId="26" fillId="0" borderId="0"/>
    <xf numFmtId="168" fontId="68" fillId="0" borderId="0" applyFont="0" applyFill="0" applyBorder="0" applyAlignment="0" applyProtection="0"/>
    <xf numFmtId="43" fontId="68" fillId="0" borderId="0" applyFont="0" applyFill="0" applyBorder="0" applyAlignment="0" applyProtection="0"/>
    <xf numFmtId="168" fontId="68" fillId="0" borderId="0" applyFont="0" applyFill="0" applyBorder="0" applyAlignment="0" applyProtection="0"/>
    <xf numFmtId="0" fontId="68" fillId="0" borderId="0" applyNumberFormat="0" applyFont="0" applyFill="0" applyBorder="0" applyAlignment="0" applyProtection="0"/>
    <xf numFmtId="168" fontId="68" fillId="0" borderId="0" applyFont="0" applyFill="0" applyBorder="0" applyAlignment="0" applyProtection="0"/>
    <xf numFmtId="168" fontId="68" fillId="0" borderId="0" applyFont="0" applyFill="0" applyBorder="0" applyAlignment="0" applyProtection="0"/>
    <xf numFmtId="168" fontId="68" fillId="0" borderId="0" applyFont="0" applyFill="0" applyBorder="0" applyAlignment="0" applyProtection="0"/>
    <xf numFmtId="0" fontId="68" fillId="0" borderId="0" applyNumberFormat="0" applyFont="0" applyFill="0" applyBorder="0" applyAlignment="0" applyProtection="0"/>
    <xf numFmtId="168" fontId="68" fillId="0" borderId="0" applyFont="0" applyFill="0" applyBorder="0" applyAlignment="0" applyProtection="0"/>
    <xf numFmtId="168" fontId="68" fillId="0" borderId="0" applyFont="0" applyFill="0" applyBorder="0" applyAlignment="0" applyProtection="0"/>
    <xf numFmtId="0" fontId="68" fillId="0" borderId="0" applyNumberFormat="0" applyFont="0" applyFill="0" applyBorder="0" applyAlignment="0" applyProtection="0"/>
    <xf numFmtId="168" fontId="68" fillId="0" borderId="0" applyFont="0" applyFill="0" applyBorder="0" applyAlignment="0" applyProtection="0"/>
    <xf numFmtId="0" fontId="68" fillId="0" borderId="0" applyNumberFormat="0" applyFont="0" applyFill="0" applyBorder="0" applyAlignment="0" applyProtection="0"/>
    <xf numFmtId="168" fontId="68" fillId="0" borderId="0" applyFont="0" applyFill="0" applyBorder="0" applyAlignment="0" applyProtection="0"/>
    <xf numFmtId="0" fontId="68" fillId="0" borderId="0" applyNumberFormat="0" applyFont="0" applyFill="0" applyBorder="0" applyAlignment="0" applyProtection="0"/>
    <xf numFmtId="0" fontId="26" fillId="0" borderId="0"/>
    <xf numFmtId="168" fontId="68" fillId="0" borderId="0" applyFont="0" applyFill="0" applyBorder="0" applyAlignment="0" applyProtection="0"/>
    <xf numFmtId="168" fontId="68" fillId="0" borderId="0" applyFont="0" applyFill="0" applyBorder="0" applyAlignment="0" applyProtection="0"/>
    <xf numFmtId="168" fontId="68" fillId="0" borderId="0" applyFont="0" applyFill="0" applyBorder="0" applyAlignment="0" applyProtection="0"/>
    <xf numFmtId="0" fontId="68" fillId="0" borderId="0" applyNumberFormat="0" applyFont="0" applyFill="0" applyBorder="0" applyAlignment="0" applyProtection="0"/>
    <xf numFmtId="168" fontId="68" fillId="0" borderId="0" applyFont="0" applyFill="0" applyBorder="0" applyAlignment="0" applyProtection="0"/>
    <xf numFmtId="43" fontId="26" fillId="0" borderId="0" applyFont="0" applyFill="0" applyBorder="0" applyAlignment="0" applyProtection="0"/>
    <xf numFmtId="168" fontId="68" fillId="0" borderId="0" applyFont="0" applyFill="0" applyBorder="0" applyAlignment="0" applyProtection="0"/>
    <xf numFmtId="43" fontId="26" fillId="0" borderId="0" applyFont="0" applyFill="0" applyBorder="0" applyAlignment="0" applyProtection="0"/>
    <xf numFmtId="168" fontId="68" fillId="0" borderId="0" applyFont="0" applyFill="0" applyBorder="0" applyAlignment="0" applyProtection="0"/>
    <xf numFmtId="184" fontId="237" fillId="0" borderId="0" applyNumberFormat="0" applyFill="0" applyBorder="0" applyAlignment="0" applyProtection="0">
      <alignment vertical="top"/>
      <protection locked="0"/>
    </xf>
    <xf numFmtId="168" fontId="68" fillId="0" borderId="0" applyFont="0" applyFill="0" applyBorder="0" applyAlignment="0" applyProtection="0"/>
    <xf numFmtId="0" fontId="26" fillId="0" borderId="0"/>
    <xf numFmtId="0" fontId="31" fillId="0" borderId="0"/>
    <xf numFmtId="168" fontId="68" fillId="0" borderId="0" applyFont="0" applyFill="0" applyBorder="0" applyAlignment="0" applyProtection="0"/>
    <xf numFmtId="0" fontId="26" fillId="0" borderId="0"/>
    <xf numFmtId="168" fontId="68" fillId="0" borderId="0" applyFont="0" applyFill="0" applyBorder="0" applyAlignment="0" applyProtection="0"/>
    <xf numFmtId="43" fontId="68" fillId="0" borderId="0" applyFont="0" applyFill="0" applyBorder="0" applyAlignment="0" applyProtection="0"/>
    <xf numFmtId="168" fontId="68" fillId="0" borderId="0" applyFont="0" applyFill="0" applyBorder="0" applyAlignment="0" applyProtection="0"/>
    <xf numFmtId="0" fontId="68" fillId="0" borderId="0" applyNumberFormat="0" applyFont="0" applyFill="0" applyBorder="0" applyAlignment="0" applyProtection="0"/>
    <xf numFmtId="0" fontId="31" fillId="0" borderId="0"/>
    <xf numFmtId="168" fontId="68" fillId="0" borderId="0" applyFont="0" applyFill="0" applyBorder="0" applyAlignment="0" applyProtection="0"/>
    <xf numFmtId="0" fontId="31" fillId="0" borderId="0"/>
    <xf numFmtId="168" fontId="68" fillId="0" borderId="0" applyFont="0" applyFill="0" applyBorder="0" applyAlignment="0" applyProtection="0"/>
    <xf numFmtId="168" fontId="68" fillId="0" borderId="0" applyFont="0" applyFill="0" applyBorder="0" applyAlignment="0" applyProtection="0"/>
    <xf numFmtId="168" fontId="68" fillId="0" borderId="0" applyFont="0" applyFill="0" applyBorder="0" applyAlignment="0" applyProtection="0"/>
    <xf numFmtId="168" fontId="68" fillId="0" borderId="0" applyFont="0" applyFill="0" applyBorder="0" applyAlignment="0" applyProtection="0"/>
    <xf numFmtId="168" fontId="68" fillId="0" borderId="0" applyFont="0" applyFill="0" applyBorder="0" applyAlignment="0" applyProtection="0"/>
    <xf numFmtId="0" fontId="68" fillId="0" borderId="0" applyNumberFormat="0" applyFont="0" applyFill="0" applyBorder="0" applyAlignment="0" applyProtection="0"/>
    <xf numFmtId="168" fontId="68" fillId="0" borderId="0" applyFont="0" applyFill="0" applyBorder="0" applyAlignment="0" applyProtection="0"/>
    <xf numFmtId="168" fontId="68" fillId="0" borderId="0" applyFont="0" applyFill="0" applyBorder="0" applyAlignment="0" applyProtection="0"/>
    <xf numFmtId="168" fontId="68" fillId="0" borderId="0" applyFont="0" applyFill="0" applyBorder="0" applyAlignment="0" applyProtection="0"/>
    <xf numFmtId="0" fontId="26" fillId="0" borderId="0"/>
    <xf numFmtId="168" fontId="68" fillId="0" borderId="0" applyFont="0" applyFill="0" applyBorder="0" applyAlignment="0" applyProtection="0"/>
    <xf numFmtId="168" fontId="68" fillId="0" borderId="0" applyFont="0" applyFill="0" applyBorder="0" applyAlignment="0" applyProtection="0"/>
    <xf numFmtId="168" fontId="68" fillId="0" borderId="0" applyFont="0" applyFill="0" applyBorder="0" applyAlignment="0" applyProtection="0"/>
    <xf numFmtId="168" fontId="68" fillId="0" borderId="0" applyFont="0" applyFill="0" applyBorder="0" applyAlignment="0" applyProtection="0"/>
    <xf numFmtId="0" fontId="26" fillId="0" borderId="0"/>
    <xf numFmtId="168" fontId="68" fillId="0" borderId="0" applyFont="0" applyFill="0" applyBorder="0" applyAlignment="0" applyProtection="0"/>
    <xf numFmtId="168" fontId="68" fillId="0" borderId="0" applyFont="0" applyFill="0" applyBorder="0" applyAlignment="0" applyProtection="0"/>
    <xf numFmtId="0" fontId="26" fillId="0" borderId="0"/>
    <xf numFmtId="0" fontId="31" fillId="0" borderId="0"/>
    <xf numFmtId="168" fontId="68" fillId="0" borderId="0" applyFont="0" applyFill="0" applyBorder="0" applyAlignment="0" applyProtection="0"/>
    <xf numFmtId="0" fontId="26" fillId="0" borderId="0"/>
    <xf numFmtId="0" fontId="31" fillId="0" borderId="0"/>
    <xf numFmtId="0" fontId="26" fillId="0" borderId="0"/>
    <xf numFmtId="168" fontId="68" fillId="0" borderId="0" applyFont="0" applyFill="0" applyBorder="0" applyAlignment="0" applyProtection="0"/>
    <xf numFmtId="0" fontId="68" fillId="0" borderId="0" applyNumberFormat="0" applyFont="0" applyFill="0" applyBorder="0" applyAlignment="0" applyProtection="0"/>
    <xf numFmtId="180" fontId="242" fillId="0" borderId="0" applyNumberFormat="0" applyFont="0" applyFill="0" applyBorder="0" applyAlignment="0" applyProtection="0">
      <alignment horizontal="center"/>
    </xf>
    <xf numFmtId="9" fontId="21" fillId="0" borderId="0" applyFont="0" applyFill="0" applyBorder="0" applyAlignment="0" applyProtection="0"/>
    <xf numFmtId="168" fontId="68" fillId="0" borderId="0" applyFont="0" applyFill="0" applyBorder="0" applyAlignment="0" applyProtection="0"/>
    <xf numFmtId="9" fontId="21" fillId="0" borderId="0" applyFont="0" applyFill="0" applyBorder="0" applyAlignment="0" applyProtection="0"/>
    <xf numFmtId="168" fontId="68" fillId="0" borderId="0" applyFont="0" applyFill="0" applyBorder="0" applyAlignment="0" applyProtection="0"/>
    <xf numFmtId="168" fontId="68" fillId="0" borderId="0" applyFont="0" applyFill="0" applyBorder="0" applyAlignment="0" applyProtection="0"/>
    <xf numFmtId="168" fontId="68" fillId="0" borderId="0" applyFont="0" applyFill="0" applyBorder="0" applyAlignment="0" applyProtection="0"/>
    <xf numFmtId="168" fontId="68" fillId="0" borderId="0" applyFont="0" applyFill="0" applyBorder="0" applyAlignment="0" applyProtection="0"/>
    <xf numFmtId="0" fontId="68" fillId="0" borderId="0" applyNumberFormat="0" applyFont="0" applyFill="0" applyBorder="0" applyAlignment="0" applyProtection="0"/>
    <xf numFmtId="9" fontId="26" fillId="0" borderId="0" applyFont="0" applyFill="0" applyBorder="0" applyAlignment="0" applyProtection="0"/>
    <xf numFmtId="168" fontId="68" fillId="0" borderId="0" applyFont="0" applyFill="0" applyBorder="0" applyAlignment="0" applyProtection="0"/>
    <xf numFmtId="9" fontId="130" fillId="0" borderId="0" applyFill="0" applyBorder="0" applyAlignment="0" applyProtection="0"/>
    <xf numFmtId="168" fontId="68" fillId="0" borderId="0" applyFont="0" applyFill="0" applyBorder="0" applyAlignment="0" applyProtection="0"/>
    <xf numFmtId="168" fontId="68" fillId="0" borderId="0" applyFont="0" applyFill="0" applyBorder="0" applyAlignment="0" applyProtection="0"/>
    <xf numFmtId="168" fontId="68" fillId="0" borderId="0" applyFont="0" applyFill="0" applyBorder="0" applyAlignment="0" applyProtection="0"/>
    <xf numFmtId="168" fontId="68" fillId="0" borderId="0" applyFont="0" applyFill="0" applyBorder="0" applyAlignment="0" applyProtection="0"/>
    <xf numFmtId="168" fontId="68" fillId="0" borderId="0" applyFont="0" applyFill="0" applyBorder="0" applyAlignment="0" applyProtection="0"/>
    <xf numFmtId="0" fontId="23" fillId="0" borderId="0" applyNumberFormat="0" applyFill="0" applyBorder="0" applyAlignment="0" applyProtection="0"/>
    <xf numFmtId="168" fontId="68" fillId="0" borderId="0" applyFont="0" applyFill="0" applyBorder="0" applyAlignment="0" applyProtection="0"/>
    <xf numFmtId="0" fontId="23" fillId="0" borderId="0" applyNumberFormat="0" applyFill="0" applyBorder="0" applyAlignment="0" applyProtection="0"/>
    <xf numFmtId="168" fontId="68" fillId="0" borderId="0" applyFont="0" applyFill="0" applyBorder="0" applyAlignment="0" applyProtection="0"/>
    <xf numFmtId="168" fontId="68" fillId="0" borderId="0" applyFont="0" applyFill="0" applyBorder="0" applyAlignment="0" applyProtection="0"/>
    <xf numFmtId="168" fontId="68" fillId="0" borderId="0" applyFont="0" applyFill="0" applyBorder="0" applyAlignment="0" applyProtection="0"/>
    <xf numFmtId="0" fontId="31" fillId="0" borderId="0"/>
    <xf numFmtId="168" fontId="68" fillId="0" borderId="0" applyFont="0" applyFill="0" applyBorder="0" applyAlignment="0" applyProtection="0"/>
    <xf numFmtId="168" fontId="68" fillId="0" borderId="0" applyFont="0" applyFill="0" applyBorder="0" applyAlignment="0" applyProtection="0"/>
    <xf numFmtId="43" fontId="68" fillId="0" borderId="0" applyFont="0" applyFill="0" applyBorder="0" applyAlignment="0" applyProtection="0"/>
    <xf numFmtId="168" fontId="68" fillId="0" borderId="0" applyFont="0" applyFill="0" applyBorder="0" applyAlignment="0" applyProtection="0"/>
    <xf numFmtId="0" fontId="68" fillId="0" borderId="0" applyNumberFormat="0" applyFont="0" applyFill="0" applyBorder="0" applyAlignment="0" applyProtection="0"/>
    <xf numFmtId="43" fontId="26" fillId="0" borderId="0" applyFont="0" applyFill="0" applyBorder="0" applyAlignment="0" applyProtection="0"/>
    <xf numFmtId="0" fontId="31" fillId="0" borderId="0"/>
    <xf numFmtId="168" fontId="68" fillId="0" borderId="0" applyFont="0" applyFill="0" applyBorder="0" applyAlignment="0" applyProtection="0"/>
    <xf numFmtId="0" fontId="26" fillId="0" borderId="0"/>
    <xf numFmtId="168" fontId="68" fillId="0" borderId="0" applyFont="0" applyFill="0" applyBorder="0" applyAlignment="0" applyProtection="0"/>
    <xf numFmtId="0" fontId="31" fillId="0" borderId="0"/>
    <xf numFmtId="0" fontId="31" fillId="0" borderId="0"/>
    <xf numFmtId="168" fontId="68" fillId="0" borderId="0" applyFont="0" applyFill="0" applyBorder="0" applyAlignment="0" applyProtection="0"/>
    <xf numFmtId="0" fontId="26" fillId="0" borderId="0"/>
    <xf numFmtId="168" fontId="68" fillId="0" borderId="0" applyFont="0" applyFill="0" applyBorder="0" applyAlignment="0" applyProtection="0"/>
    <xf numFmtId="168" fontId="68" fillId="0" borderId="0" applyFont="0" applyFill="0" applyBorder="0" applyAlignment="0" applyProtection="0"/>
    <xf numFmtId="0" fontId="68" fillId="0" borderId="0" applyNumberFormat="0" applyFont="0" applyFill="0" applyBorder="0" applyAlignment="0" applyProtection="0"/>
    <xf numFmtId="43" fontId="26" fillId="0" borderId="0" applyFont="0" applyFill="0" applyBorder="0" applyAlignment="0" applyProtection="0"/>
    <xf numFmtId="0" fontId="26" fillId="0" borderId="0"/>
    <xf numFmtId="168" fontId="68" fillId="0" borderId="0" applyFont="0" applyFill="0" applyBorder="0" applyAlignment="0" applyProtection="0"/>
    <xf numFmtId="168" fontId="26" fillId="0" borderId="0" applyFont="0" applyFill="0" applyBorder="0" applyAlignment="0" applyProtection="0"/>
    <xf numFmtId="168" fontId="68" fillId="0" borderId="0" applyFont="0" applyFill="0" applyBorder="0" applyAlignment="0" applyProtection="0"/>
    <xf numFmtId="168" fontId="68" fillId="0" borderId="0" applyFont="0" applyFill="0" applyBorder="0" applyAlignment="0" applyProtection="0"/>
    <xf numFmtId="168" fontId="26" fillId="0" borderId="0" applyFont="0" applyFill="0" applyBorder="0" applyAlignment="0" applyProtection="0"/>
    <xf numFmtId="168" fontId="68" fillId="0" borderId="0" applyFont="0" applyFill="0" applyBorder="0" applyAlignment="0" applyProtection="0"/>
    <xf numFmtId="168" fontId="68" fillId="0" borderId="0" applyFont="0" applyFill="0" applyBorder="0" applyAlignment="0" applyProtection="0"/>
    <xf numFmtId="168" fontId="68" fillId="0" borderId="0" applyFont="0" applyFill="0" applyBorder="0" applyAlignment="0" applyProtection="0"/>
    <xf numFmtId="0" fontId="31" fillId="0" borderId="0"/>
    <xf numFmtId="0" fontId="31" fillId="0" borderId="0"/>
    <xf numFmtId="168" fontId="68" fillId="0" borderId="0" applyFont="0" applyFill="0" applyBorder="0" applyAlignment="0" applyProtection="0"/>
    <xf numFmtId="0" fontId="31" fillId="0" borderId="0"/>
    <xf numFmtId="0" fontId="31" fillId="0" borderId="0"/>
    <xf numFmtId="168" fontId="68" fillId="0" borderId="0" applyFont="0" applyFill="0" applyBorder="0" applyAlignment="0" applyProtection="0"/>
    <xf numFmtId="0" fontId="68" fillId="0" borderId="0" applyNumberFormat="0" applyFont="0" applyFill="0" applyBorder="0" applyAlignment="0" applyProtection="0"/>
    <xf numFmtId="168" fontId="68" fillId="0" borderId="0" applyFont="0" applyFill="0" applyBorder="0" applyAlignment="0" applyProtection="0"/>
    <xf numFmtId="0" fontId="26" fillId="0" borderId="0"/>
    <xf numFmtId="168" fontId="68" fillId="0" borderId="0" applyFont="0" applyFill="0" applyBorder="0" applyAlignment="0" applyProtection="0"/>
    <xf numFmtId="168" fontId="68" fillId="0" borderId="0" applyFont="0" applyFill="0" applyBorder="0" applyAlignment="0" applyProtection="0"/>
    <xf numFmtId="0" fontId="68" fillId="0" borderId="0" applyNumberFormat="0" applyFont="0" applyFill="0" applyBorder="0" applyAlignment="0" applyProtection="0"/>
    <xf numFmtId="168" fontId="68" fillId="0" borderId="0" applyFont="0" applyFill="0" applyBorder="0" applyAlignment="0" applyProtection="0"/>
    <xf numFmtId="0" fontId="68" fillId="0" borderId="0" applyNumberFormat="0" applyFont="0" applyFill="0" applyBorder="0" applyAlignment="0" applyProtection="0"/>
    <xf numFmtId="42" fontId="26" fillId="0" borderId="0" applyFont="0" applyFill="0" applyBorder="0" applyAlignment="0" applyProtection="0"/>
    <xf numFmtId="0" fontId="26" fillId="0" borderId="0"/>
    <xf numFmtId="168" fontId="68" fillId="0" borderId="0" applyFont="0" applyFill="0" applyBorder="0" applyAlignment="0" applyProtection="0"/>
    <xf numFmtId="168" fontId="68" fillId="0" borderId="0" applyFont="0" applyFill="0" applyBorder="0" applyAlignment="0" applyProtection="0"/>
    <xf numFmtId="0" fontId="26" fillId="0" borderId="0"/>
    <xf numFmtId="168" fontId="68" fillId="0" borderId="0" applyFont="0" applyFill="0" applyBorder="0" applyAlignment="0" applyProtection="0"/>
    <xf numFmtId="168" fontId="68" fillId="0" borderId="0" applyFont="0" applyFill="0" applyBorder="0" applyAlignment="0" applyProtection="0"/>
    <xf numFmtId="168" fontId="68" fillId="0" borderId="0" applyFont="0" applyFill="0" applyBorder="0" applyAlignment="0" applyProtection="0"/>
    <xf numFmtId="168" fontId="68" fillId="0" borderId="0" applyFont="0" applyFill="0" applyBorder="0" applyAlignment="0" applyProtection="0"/>
    <xf numFmtId="168" fontId="68" fillId="0" borderId="0" applyFont="0" applyFill="0" applyBorder="0" applyAlignment="0" applyProtection="0"/>
    <xf numFmtId="168" fontId="68" fillId="0" borderId="0" applyFont="0" applyFill="0" applyBorder="0" applyAlignment="0" applyProtection="0"/>
    <xf numFmtId="168" fontId="68" fillId="0" borderId="0" applyFont="0" applyFill="0" applyBorder="0" applyAlignment="0" applyProtection="0"/>
    <xf numFmtId="168" fontId="68" fillId="0" borderId="0" applyFont="0" applyFill="0" applyBorder="0" applyAlignment="0" applyProtection="0"/>
    <xf numFmtId="0" fontId="31" fillId="0" borderId="0"/>
    <xf numFmtId="168" fontId="68" fillId="0" borderId="0" applyFont="0" applyFill="0" applyBorder="0" applyAlignment="0" applyProtection="0"/>
    <xf numFmtId="0" fontId="31" fillId="0" borderId="0"/>
    <xf numFmtId="0" fontId="31" fillId="0" borderId="0"/>
    <xf numFmtId="168" fontId="68" fillId="0" borderId="0" applyFont="0" applyFill="0" applyBorder="0" applyAlignment="0" applyProtection="0"/>
    <xf numFmtId="0" fontId="26" fillId="0" borderId="0"/>
    <xf numFmtId="168" fontId="68" fillId="0" borderId="0" applyFont="0" applyFill="0" applyBorder="0" applyAlignment="0" applyProtection="0"/>
    <xf numFmtId="43" fontId="21" fillId="0" borderId="0" applyFont="0" applyFill="0" applyBorder="0" applyAlignment="0" applyProtection="0"/>
    <xf numFmtId="168" fontId="68" fillId="0" borderId="0" applyFont="0" applyFill="0" applyBorder="0" applyAlignment="0" applyProtection="0"/>
    <xf numFmtId="168" fontId="68" fillId="0" borderId="0" applyFont="0" applyFill="0" applyBorder="0" applyAlignment="0" applyProtection="0"/>
    <xf numFmtId="168" fontId="68" fillId="0" borderId="0" applyFont="0" applyFill="0" applyBorder="0" applyAlignment="0" applyProtection="0"/>
    <xf numFmtId="0" fontId="26" fillId="0" borderId="0"/>
    <xf numFmtId="168" fontId="68" fillId="0" borderId="0" applyFont="0" applyFill="0" applyBorder="0" applyAlignment="0" applyProtection="0"/>
    <xf numFmtId="168" fontId="68" fillId="0" borderId="0" applyFont="0" applyFill="0" applyBorder="0" applyAlignment="0" applyProtection="0"/>
    <xf numFmtId="168" fontId="68" fillId="0" borderId="0" applyFont="0" applyFill="0" applyBorder="0" applyAlignment="0" applyProtection="0"/>
    <xf numFmtId="168" fontId="68" fillId="0" borderId="0" applyFont="0" applyFill="0" applyBorder="0" applyAlignment="0" applyProtection="0"/>
    <xf numFmtId="168" fontId="68" fillId="0" borderId="0" applyFont="0" applyFill="0" applyBorder="0" applyAlignment="0" applyProtection="0"/>
    <xf numFmtId="0" fontId="26" fillId="0" borderId="0"/>
    <xf numFmtId="168" fontId="68" fillId="0" borderId="0" applyFont="0" applyFill="0" applyBorder="0" applyAlignment="0" applyProtection="0"/>
    <xf numFmtId="168" fontId="68" fillId="0" borderId="0" applyFont="0" applyFill="0" applyBorder="0" applyAlignment="0" applyProtection="0"/>
    <xf numFmtId="168" fontId="68" fillId="0" borderId="0" applyFont="0" applyFill="0" applyBorder="0" applyAlignment="0" applyProtection="0"/>
    <xf numFmtId="0" fontId="26" fillId="0" borderId="0"/>
    <xf numFmtId="168" fontId="68" fillId="0" borderId="0" applyFont="0" applyFill="0" applyBorder="0" applyAlignment="0" applyProtection="0"/>
    <xf numFmtId="168" fontId="68" fillId="0" borderId="0" applyFont="0" applyFill="0" applyBorder="0" applyAlignment="0" applyProtection="0"/>
    <xf numFmtId="168" fontId="68" fillId="0" borderId="0" applyFont="0" applyFill="0" applyBorder="0" applyAlignment="0" applyProtection="0"/>
    <xf numFmtId="0" fontId="26" fillId="0" borderId="0"/>
    <xf numFmtId="168" fontId="68" fillId="0" borderId="0" applyFont="0" applyFill="0" applyBorder="0" applyAlignment="0" applyProtection="0"/>
    <xf numFmtId="168" fontId="68" fillId="0" borderId="0" applyFont="0" applyFill="0" applyBorder="0" applyAlignment="0" applyProtection="0"/>
    <xf numFmtId="0" fontId="31" fillId="0" borderId="0"/>
    <xf numFmtId="168" fontId="68" fillId="0" borderId="0" applyFont="0" applyFill="0" applyBorder="0" applyAlignment="0" applyProtection="0"/>
    <xf numFmtId="168" fontId="68" fillId="0" borderId="0" applyFont="0" applyFill="0" applyBorder="0" applyAlignment="0" applyProtection="0"/>
    <xf numFmtId="168" fontId="68" fillId="0" borderId="0" applyFont="0" applyFill="0" applyBorder="0" applyAlignment="0" applyProtection="0"/>
    <xf numFmtId="168" fontId="68" fillId="0" borderId="0" applyFont="0" applyFill="0" applyBorder="0" applyAlignment="0" applyProtection="0"/>
    <xf numFmtId="0" fontId="31" fillId="0" borderId="0"/>
    <xf numFmtId="0" fontId="26" fillId="0" borderId="0" applyFont="0" applyFill="0" applyBorder="0" applyAlignment="0" applyProtection="0"/>
    <xf numFmtId="0" fontId="31" fillId="0" borderId="0"/>
    <xf numFmtId="168" fontId="68" fillId="0" borderId="0" applyFont="0" applyFill="0" applyBorder="0" applyAlignment="0" applyProtection="0"/>
    <xf numFmtId="43" fontId="68" fillId="0" borderId="0" applyFont="0" applyFill="0" applyBorder="0" applyAlignment="0" applyProtection="0"/>
    <xf numFmtId="168" fontId="68" fillId="0" borderId="0" applyFont="0" applyFill="0" applyBorder="0" applyAlignment="0" applyProtection="0"/>
    <xf numFmtId="43" fontId="68" fillId="0" borderId="0" applyFont="0" applyFill="0" applyBorder="0" applyAlignment="0" applyProtection="0"/>
    <xf numFmtId="0" fontId="31" fillId="0" borderId="0"/>
    <xf numFmtId="0" fontId="31" fillId="0" borderId="0"/>
    <xf numFmtId="0" fontId="31" fillId="0" borderId="0"/>
    <xf numFmtId="168" fontId="68" fillId="0" borderId="0" applyFont="0" applyFill="0" applyBorder="0" applyAlignment="0" applyProtection="0"/>
    <xf numFmtId="0" fontId="68" fillId="0" borderId="0" applyNumberFormat="0" applyFont="0" applyFill="0" applyBorder="0" applyAlignment="0" applyProtection="0"/>
    <xf numFmtId="168" fontId="68" fillId="0" borderId="0" applyFont="0" applyFill="0" applyBorder="0" applyAlignment="0" applyProtection="0"/>
    <xf numFmtId="0" fontId="68" fillId="0" borderId="0" applyNumberFormat="0" applyFont="0" applyFill="0" applyBorder="0" applyAlignment="0" applyProtection="0"/>
    <xf numFmtId="168" fontId="68" fillId="0" borderId="0" applyFont="0" applyFill="0" applyBorder="0" applyAlignment="0" applyProtection="0"/>
    <xf numFmtId="43" fontId="68" fillId="0" borderId="0" applyFont="0" applyFill="0" applyBorder="0" applyAlignment="0" applyProtection="0"/>
    <xf numFmtId="168" fontId="68" fillId="0" borderId="0" applyFont="0" applyFill="0" applyBorder="0" applyAlignment="0" applyProtection="0"/>
    <xf numFmtId="0" fontId="68" fillId="0" borderId="0" applyNumberFormat="0" applyFont="0" applyFill="0" applyBorder="0" applyAlignment="0" applyProtection="0"/>
    <xf numFmtId="0" fontId="31" fillId="0" borderId="0"/>
    <xf numFmtId="168" fontId="68" fillId="0" borderId="0" applyFont="0" applyFill="0" applyBorder="0" applyAlignment="0" applyProtection="0"/>
    <xf numFmtId="0" fontId="68" fillId="0" borderId="0" applyNumberFormat="0" applyFont="0" applyFill="0" applyBorder="0" applyAlignment="0" applyProtection="0"/>
    <xf numFmtId="168" fontId="68" fillId="0" borderId="0" applyFont="0" applyFill="0" applyBorder="0" applyAlignment="0" applyProtection="0"/>
    <xf numFmtId="0" fontId="68" fillId="0" borderId="0" applyNumberFormat="0" applyFont="0" applyFill="0" applyBorder="0" applyAlignment="0" applyProtection="0"/>
    <xf numFmtId="168" fontId="26" fillId="0" borderId="0" applyFont="0" applyFill="0" applyBorder="0" applyAlignment="0" applyProtection="0"/>
    <xf numFmtId="168" fontId="68" fillId="0" borderId="0" applyFont="0" applyFill="0" applyBorder="0" applyAlignment="0" applyProtection="0"/>
    <xf numFmtId="43" fontId="68" fillId="0" borderId="0" applyFont="0" applyFill="0" applyBorder="0" applyAlignment="0" applyProtection="0"/>
    <xf numFmtId="168" fontId="68" fillId="0" borderId="0" applyFont="0" applyFill="0" applyBorder="0" applyAlignment="0" applyProtection="0"/>
    <xf numFmtId="43" fontId="68" fillId="0" borderId="0" applyFont="0" applyFill="0" applyBorder="0" applyAlignment="0" applyProtection="0"/>
    <xf numFmtId="168" fontId="68" fillId="0" borderId="0" applyFont="0" applyFill="0" applyBorder="0" applyAlignment="0" applyProtection="0"/>
    <xf numFmtId="43" fontId="68" fillId="0" borderId="0" applyFont="0" applyFill="0" applyBorder="0" applyAlignment="0" applyProtection="0"/>
    <xf numFmtId="168" fontId="68" fillId="0" borderId="0" applyFont="0" applyFill="0" applyBorder="0" applyAlignment="0" applyProtection="0"/>
    <xf numFmtId="43" fontId="68" fillId="0" borderId="0" applyFont="0" applyFill="0" applyBorder="0" applyAlignment="0" applyProtection="0"/>
    <xf numFmtId="168" fontId="68" fillId="0" borderId="0" applyFont="0" applyFill="0" applyBorder="0" applyAlignment="0" applyProtection="0"/>
    <xf numFmtId="43" fontId="68" fillId="0" borderId="0" applyFont="0" applyFill="0" applyBorder="0" applyAlignment="0" applyProtection="0"/>
    <xf numFmtId="168" fontId="68" fillId="0" borderId="0" applyFont="0" applyFill="0" applyBorder="0" applyAlignment="0" applyProtection="0"/>
    <xf numFmtId="43" fontId="68" fillId="0" borderId="0" applyFont="0" applyFill="0" applyBorder="0" applyAlignment="0" applyProtection="0"/>
    <xf numFmtId="168" fontId="68" fillId="0" borderId="0" applyFont="0" applyFill="0" applyBorder="0" applyAlignment="0" applyProtection="0"/>
    <xf numFmtId="0" fontId="68" fillId="0" borderId="0" applyNumberFormat="0" applyFont="0" applyFill="0" applyBorder="0" applyAlignment="0" applyProtection="0"/>
    <xf numFmtId="168" fontId="68" fillId="0" borderId="0" applyFont="0" applyFill="0" applyBorder="0" applyAlignment="0" applyProtection="0"/>
    <xf numFmtId="0" fontId="68" fillId="0" borderId="0" applyNumberFormat="0" applyFont="0" applyFill="0" applyBorder="0" applyAlignment="0" applyProtection="0"/>
    <xf numFmtId="0" fontId="26" fillId="0" borderId="0"/>
    <xf numFmtId="168" fontId="68" fillId="0" borderId="0" applyFont="0" applyFill="0" applyBorder="0" applyAlignment="0" applyProtection="0"/>
    <xf numFmtId="43" fontId="68" fillId="0" borderId="0" applyFont="0" applyFill="0" applyBorder="0" applyAlignment="0" applyProtection="0"/>
    <xf numFmtId="168" fontId="68" fillId="0" borderId="0" applyFont="0" applyFill="0" applyBorder="0" applyAlignment="0" applyProtection="0"/>
    <xf numFmtId="168" fontId="68" fillId="0" borderId="0" applyFont="0" applyFill="0" applyBorder="0" applyAlignment="0" applyProtection="0"/>
    <xf numFmtId="0" fontId="68" fillId="0" borderId="0" applyNumberFormat="0" applyFont="0" applyFill="0" applyBorder="0" applyAlignment="0" applyProtection="0"/>
    <xf numFmtId="168" fontId="68" fillId="0" borderId="0" applyFont="0" applyFill="0" applyBorder="0" applyAlignment="0" applyProtection="0"/>
    <xf numFmtId="168" fontId="68" fillId="0" borderId="0" applyFont="0" applyFill="0" applyBorder="0" applyAlignment="0" applyProtection="0"/>
    <xf numFmtId="0" fontId="68" fillId="0" borderId="0" applyNumberFormat="0" applyFont="0" applyFill="0" applyBorder="0" applyAlignment="0" applyProtection="0"/>
    <xf numFmtId="0" fontId="26" fillId="0" borderId="0"/>
    <xf numFmtId="0" fontId="68" fillId="0" borderId="0" applyNumberFormat="0" applyFont="0" applyFill="0" applyBorder="0" applyAlignment="0" applyProtection="0"/>
    <xf numFmtId="168" fontId="68" fillId="0" borderId="0" applyFont="0" applyFill="0" applyBorder="0" applyAlignment="0" applyProtection="0"/>
    <xf numFmtId="43" fontId="68" fillId="0" borderId="0" applyFont="0" applyFill="0" applyBorder="0" applyAlignment="0" applyProtection="0"/>
    <xf numFmtId="0" fontId="26" fillId="0" borderId="0"/>
    <xf numFmtId="168" fontId="68" fillId="0" borderId="0" applyFont="0" applyFill="0" applyBorder="0" applyAlignment="0" applyProtection="0"/>
    <xf numFmtId="0" fontId="68" fillId="0" borderId="0" applyNumberFormat="0" applyFont="0" applyFill="0" applyBorder="0" applyAlignment="0" applyProtection="0"/>
    <xf numFmtId="168" fontId="68" fillId="0" borderId="0" applyFont="0" applyFill="0" applyBorder="0" applyAlignment="0" applyProtection="0"/>
    <xf numFmtId="0" fontId="68" fillId="0" borderId="0" applyNumberFormat="0" applyFont="0" applyFill="0" applyBorder="0" applyAlignment="0" applyProtection="0"/>
    <xf numFmtId="0" fontId="26" fillId="0" borderId="0"/>
    <xf numFmtId="168" fontId="68" fillId="0" borderId="0" applyFont="0" applyFill="0" applyBorder="0" applyAlignment="0" applyProtection="0"/>
    <xf numFmtId="43" fontId="68" fillId="0" borderId="0" applyFont="0" applyFill="0" applyBorder="0" applyAlignment="0" applyProtection="0"/>
    <xf numFmtId="168" fontId="68" fillId="0" borderId="0" applyFont="0" applyFill="0" applyBorder="0" applyAlignment="0" applyProtection="0"/>
    <xf numFmtId="0" fontId="68" fillId="0" borderId="0" applyNumberFormat="0" applyFont="0" applyFill="0" applyBorder="0" applyAlignment="0" applyProtection="0"/>
    <xf numFmtId="0" fontId="26" fillId="0" borderId="0"/>
    <xf numFmtId="168" fontId="68" fillId="0" borderId="0" applyFont="0" applyFill="0" applyBorder="0" applyAlignment="0" applyProtection="0"/>
    <xf numFmtId="0" fontId="68" fillId="0" borderId="0" applyNumberFormat="0" applyFont="0" applyFill="0" applyBorder="0" applyAlignment="0" applyProtection="0"/>
    <xf numFmtId="0" fontId="31" fillId="0" borderId="0"/>
    <xf numFmtId="168" fontId="26" fillId="0" borderId="0" applyFont="0" applyFill="0" applyBorder="0" applyAlignment="0" applyProtection="0"/>
    <xf numFmtId="0" fontId="26" fillId="0" borderId="0"/>
    <xf numFmtId="43" fontId="26" fillId="0" borderId="0" applyFont="0" applyFill="0" applyBorder="0" applyAlignment="0" applyProtection="0"/>
    <xf numFmtId="168" fontId="68" fillId="0" borderId="0" applyFont="0" applyFill="0" applyBorder="0" applyAlignment="0" applyProtection="0"/>
    <xf numFmtId="43" fontId="68" fillId="0" borderId="0" applyFont="0" applyFill="0" applyBorder="0" applyAlignment="0" applyProtection="0"/>
    <xf numFmtId="168" fontId="68" fillId="0" borderId="0" applyFont="0" applyFill="0" applyBorder="0" applyAlignment="0" applyProtection="0"/>
    <xf numFmtId="43" fontId="68" fillId="0" borderId="0" applyFont="0" applyFill="0" applyBorder="0" applyAlignment="0" applyProtection="0"/>
    <xf numFmtId="168" fontId="68" fillId="0" borderId="0" applyFont="0" applyFill="0" applyBorder="0" applyAlignment="0" applyProtection="0"/>
    <xf numFmtId="0" fontId="68" fillId="0" borderId="0" applyNumberFormat="0" applyFont="0" applyFill="0" applyBorder="0" applyAlignment="0" applyProtection="0"/>
    <xf numFmtId="168" fontId="68" fillId="0" borderId="0" applyFont="0" applyFill="0" applyBorder="0" applyAlignment="0" applyProtection="0"/>
    <xf numFmtId="0" fontId="68" fillId="0" borderId="0" applyNumberFormat="0" applyFont="0" applyFill="0" applyBorder="0" applyAlignment="0" applyProtection="0"/>
    <xf numFmtId="168" fontId="68" fillId="0" borderId="0" applyFont="0" applyFill="0" applyBorder="0" applyAlignment="0" applyProtection="0"/>
    <xf numFmtId="0" fontId="68" fillId="0" borderId="0" applyNumberFormat="0" applyFont="0" applyFill="0" applyBorder="0" applyAlignment="0" applyProtection="0"/>
    <xf numFmtId="168" fontId="26" fillId="0" borderId="0" applyFont="0" applyFill="0" applyBorder="0" applyAlignment="0" applyProtection="0"/>
    <xf numFmtId="168" fontId="68" fillId="0" borderId="0" applyFont="0" applyFill="0" applyBorder="0" applyAlignment="0" applyProtection="0"/>
    <xf numFmtId="0" fontId="68" fillId="0" borderId="0" applyNumberFormat="0" applyFont="0" applyFill="0" applyBorder="0" applyAlignment="0" applyProtection="0"/>
    <xf numFmtId="168" fontId="68" fillId="0" borderId="0" applyFont="0" applyFill="0" applyBorder="0" applyAlignment="0" applyProtection="0"/>
    <xf numFmtId="0" fontId="68" fillId="0" borderId="0" applyNumberFormat="0" applyFont="0" applyFill="0" applyBorder="0" applyAlignment="0" applyProtection="0"/>
    <xf numFmtId="168" fontId="68" fillId="0" borderId="0" applyFont="0" applyFill="0" applyBorder="0" applyAlignment="0" applyProtection="0"/>
    <xf numFmtId="0" fontId="68" fillId="0" borderId="0" applyNumberFormat="0" applyFont="0" applyFill="0" applyBorder="0" applyAlignment="0" applyProtection="0"/>
    <xf numFmtId="168" fontId="68" fillId="0" borderId="0" applyFont="0" applyFill="0" applyBorder="0" applyAlignment="0" applyProtection="0"/>
    <xf numFmtId="43" fontId="68" fillId="0" borderId="0" applyFont="0" applyFill="0" applyBorder="0" applyAlignment="0" applyProtection="0"/>
    <xf numFmtId="168" fontId="68" fillId="0" borderId="0" applyFont="0" applyFill="0" applyBorder="0" applyAlignment="0" applyProtection="0"/>
    <xf numFmtId="0" fontId="68" fillId="0" borderId="0" applyNumberFormat="0" applyFont="0" applyFill="0" applyBorder="0" applyAlignment="0" applyProtection="0"/>
    <xf numFmtId="168" fontId="68" fillId="0" borderId="0" applyFont="0" applyFill="0" applyBorder="0" applyAlignment="0" applyProtection="0"/>
    <xf numFmtId="0" fontId="68" fillId="0" borderId="0" applyNumberFormat="0" applyFont="0" applyFill="0" applyBorder="0" applyAlignment="0" applyProtection="0"/>
    <xf numFmtId="168" fontId="68" fillId="0" borderId="0" applyFont="0" applyFill="0" applyBorder="0" applyAlignment="0" applyProtection="0"/>
    <xf numFmtId="0" fontId="68" fillId="0" borderId="0" applyNumberFormat="0" applyFont="0" applyFill="0" applyBorder="0" applyAlignment="0" applyProtection="0"/>
    <xf numFmtId="168" fontId="68" fillId="0" borderId="0" applyFont="0" applyFill="0" applyBorder="0" applyAlignment="0" applyProtection="0"/>
    <xf numFmtId="0" fontId="68" fillId="0" borderId="0" applyNumberFormat="0" applyFont="0" applyFill="0" applyBorder="0" applyAlignment="0" applyProtection="0"/>
    <xf numFmtId="168" fontId="68" fillId="0" borderId="0" applyFont="0" applyFill="0" applyBorder="0" applyAlignment="0" applyProtection="0"/>
    <xf numFmtId="43" fontId="68" fillId="0" borderId="0" applyFont="0" applyFill="0" applyBorder="0" applyAlignment="0" applyProtection="0"/>
    <xf numFmtId="168" fontId="68" fillId="0" borderId="0" applyFont="0" applyFill="0" applyBorder="0" applyAlignment="0" applyProtection="0"/>
    <xf numFmtId="168" fontId="68" fillId="0" borderId="0" applyFont="0" applyFill="0" applyBorder="0" applyAlignment="0" applyProtection="0"/>
    <xf numFmtId="0" fontId="68" fillId="0" borderId="0" applyNumberFormat="0" applyFont="0" applyFill="0" applyBorder="0" applyAlignment="0" applyProtection="0"/>
    <xf numFmtId="168" fontId="68" fillId="0" borderId="0" applyFont="0" applyFill="0" applyBorder="0" applyAlignment="0" applyProtection="0"/>
    <xf numFmtId="168" fontId="68" fillId="0" borderId="0" applyFont="0" applyFill="0" applyBorder="0" applyAlignment="0" applyProtection="0"/>
    <xf numFmtId="0" fontId="68" fillId="0" borderId="0" applyNumberFormat="0" applyFont="0" applyFill="0" applyBorder="0" applyAlignment="0" applyProtection="0"/>
    <xf numFmtId="0" fontId="26" fillId="0" borderId="0"/>
    <xf numFmtId="0" fontId="68" fillId="0" borderId="0" applyNumberFormat="0" applyFont="0" applyFill="0" applyBorder="0" applyAlignment="0" applyProtection="0"/>
    <xf numFmtId="168" fontId="68" fillId="0" borderId="0" applyFont="0" applyFill="0" applyBorder="0" applyAlignment="0" applyProtection="0"/>
    <xf numFmtId="43" fontId="68" fillId="0" borderId="0" applyFont="0" applyFill="0" applyBorder="0" applyAlignment="0" applyProtection="0"/>
    <xf numFmtId="168" fontId="68" fillId="0" borderId="0" applyFont="0" applyFill="0" applyBorder="0" applyAlignment="0" applyProtection="0"/>
    <xf numFmtId="0" fontId="68" fillId="0" borderId="0" applyNumberFormat="0" applyFont="0" applyFill="0" applyBorder="0" applyAlignment="0" applyProtection="0"/>
    <xf numFmtId="0" fontId="26" fillId="0" borderId="0"/>
    <xf numFmtId="0" fontId="31" fillId="0" borderId="0"/>
    <xf numFmtId="0" fontId="31" fillId="0" borderId="0"/>
    <xf numFmtId="168" fontId="68" fillId="0" borderId="0" applyFont="0" applyFill="0" applyBorder="0" applyAlignment="0" applyProtection="0"/>
    <xf numFmtId="43" fontId="68" fillId="0" borderId="0" applyFont="0" applyFill="0" applyBorder="0" applyAlignment="0" applyProtection="0"/>
    <xf numFmtId="168" fontId="68" fillId="0" borderId="0" applyFont="0" applyFill="0" applyBorder="0" applyAlignment="0" applyProtection="0"/>
    <xf numFmtId="0" fontId="68" fillId="0" borderId="0" applyNumberFormat="0" applyFont="0" applyFill="0" applyBorder="0" applyAlignment="0" applyProtection="0"/>
    <xf numFmtId="168" fontId="68" fillId="0" borderId="0" applyFont="0" applyFill="0" applyBorder="0" applyAlignment="0" applyProtection="0"/>
    <xf numFmtId="0" fontId="68" fillId="0" borderId="0" applyNumberFormat="0" applyFont="0" applyFill="0" applyBorder="0" applyAlignment="0" applyProtection="0"/>
    <xf numFmtId="168" fontId="68" fillId="0" borderId="0" applyFont="0" applyFill="0" applyBorder="0" applyAlignment="0" applyProtection="0"/>
    <xf numFmtId="43" fontId="68" fillId="0" borderId="0" applyFont="0" applyFill="0" applyBorder="0" applyAlignment="0" applyProtection="0"/>
    <xf numFmtId="168" fontId="68" fillId="0" borderId="0" applyFont="0" applyFill="0" applyBorder="0" applyAlignment="0" applyProtection="0"/>
    <xf numFmtId="0" fontId="68" fillId="0" borderId="0" applyNumberFormat="0" applyFont="0" applyFill="0" applyBorder="0" applyAlignment="0" applyProtection="0"/>
    <xf numFmtId="0" fontId="31" fillId="0" borderId="0"/>
    <xf numFmtId="168" fontId="68" fillId="0" borderId="0" applyFont="0" applyFill="0" applyBorder="0" applyAlignment="0" applyProtection="0"/>
    <xf numFmtId="0" fontId="68" fillId="0" borderId="0" applyNumberFormat="0" applyFont="0" applyFill="0" applyBorder="0" applyAlignment="0" applyProtection="0"/>
    <xf numFmtId="0" fontId="26" fillId="0" borderId="0"/>
    <xf numFmtId="168" fontId="68" fillId="0" borderId="0" applyFont="0" applyFill="0" applyBorder="0" applyAlignment="0" applyProtection="0"/>
    <xf numFmtId="0" fontId="68" fillId="0" borderId="0" applyNumberFormat="0" applyFont="0" applyFill="0" applyBorder="0" applyAlignment="0" applyProtection="0"/>
    <xf numFmtId="168" fontId="68" fillId="0" borderId="0" applyFont="0" applyFill="0" applyBorder="0" applyAlignment="0" applyProtection="0"/>
    <xf numFmtId="0" fontId="68" fillId="0" borderId="0" applyNumberFormat="0" applyFont="0" applyFill="0" applyBorder="0" applyAlignment="0" applyProtection="0"/>
    <xf numFmtId="0" fontId="31" fillId="0" borderId="0"/>
    <xf numFmtId="0" fontId="31" fillId="0" borderId="0"/>
    <xf numFmtId="0" fontId="26" fillId="0" borderId="0"/>
    <xf numFmtId="168" fontId="68" fillId="0" borderId="0" applyFont="0" applyFill="0" applyBorder="0" applyAlignment="0" applyProtection="0"/>
    <xf numFmtId="43" fontId="68" fillId="0" borderId="0" applyFont="0" applyFill="0" applyBorder="0" applyAlignment="0" applyProtection="0"/>
    <xf numFmtId="168" fontId="68" fillId="0" borderId="0" applyFont="0" applyFill="0" applyBorder="0" applyAlignment="0" applyProtection="0"/>
    <xf numFmtId="43" fontId="68" fillId="0" borderId="0" applyFont="0" applyFill="0" applyBorder="0" applyAlignment="0" applyProtection="0"/>
    <xf numFmtId="168" fontId="68" fillId="0" borderId="0" applyFont="0" applyFill="0" applyBorder="0" applyAlignment="0" applyProtection="0"/>
    <xf numFmtId="0" fontId="68" fillId="0" borderId="0" applyNumberFormat="0" applyFont="0" applyFill="0" applyBorder="0" applyAlignment="0" applyProtection="0"/>
    <xf numFmtId="168" fontId="68" fillId="0" borderId="0" applyFont="0" applyFill="0" applyBorder="0" applyAlignment="0" applyProtection="0"/>
    <xf numFmtId="0" fontId="68" fillId="0" borderId="0" applyNumberFormat="0" applyFont="0" applyFill="0" applyBorder="0" applyAlignment="0" applyProtection="0"/>
    <xf numFmtId="168" fontId="68" fillId="0" borderId="0" applyFont="0" applyFill="0" applyBorder="0" applyAlignment="0" applyProtection="0"/>
    <xf numFmtId="43" fontId="68" fillId="0" borderId="0" applyFont="0" applyFill="0" applyBorder="0" applyAlignment="0" applyProtection="0"/>
    <xf numFmtId="0" fontId="26" fillId="0" borderId="0"/>
    <xf numFmtId="168" fontId="68" fillId="0" borderId="0" applyFont="0" applyFill="0" applyBorder="0" applyAlignment="0" applyProtection="0"/>
    <xf numFmtId="0" fontId="68" fillId="0" borderId="0" applyNumberFormat="0" applyFont="0" applyFill="0" applyBorder="0" applyAlignment="0" applyProtection="0"/>
    <xf numFmtId="0" fontId="26" fillId="0" borderId="0"/>
    <xf numFmtId="168" fontId="68" fillId="0" borderId="0" applyFont="0" applyFill="0" applyBorder="0" applyAlignment="0" applyProtection="0"/>
    <xf numFmtId="0" fontId="68" fillId="0" borderId="0" applyNumberFormat="0" applyFont="0" applyFill="0" applyBorder="0" applyAlignment="0" applyProtection="0"/>
    <xf numFmtId="168" fontId="68" fillId="0" borderId="0" applyFont="0" applyFill="0" applyBorder="0" applyAlignment="0" applyProtection="0"/>
    <xf numFmtId="43" fontId="68" fillId="0" borderId="0" applyFont="0" applyFill="0" applyBorder="0" applyAlignment="0" applyProtection="0"/>
    <xf numFmtId="0" fontId="26" fillId="0" borderId="0"/>
    <xf numFmtId="168" fontId="68" fillId="0" borderId="0" applyFont="0" applyFill="0" applyBorder="0" applyAlignment="0" applyProtection="0"/>
    <xf numFmtId="0" fontId="68" fillId="0" borderId="0" applyNumberFormat="0" applyFont="0" applyFill="0" applyBorder="0" applyAlignment="0" applyProtection="0"/>
    <xf numFmtId="0" fontId="26" fillId="0" borderId="0"/>
    <xf numFmtId="168" fontId="68" fillId="0" borderId="0" applyFont="0" applyFill="0" applyBorder="0" applyAlignment="0" applyProtection="0"/>
    <xf numFmtId="0" fontId="68" fillId="0" borderId="0" applyNumberFormat="0" applyFont="0" applyFill="0" applyBorder="0" applyAlignment="0" applyProtection="0"/>
    <xf numFmtId="168" fontId="68" fillId="0" borderId="0" applyFont="0" applyFill="0" applyBorder="0" applyAlignment="0" applyProtection="0"/>
    <xf numFmtId="43" fontId="68" fillId="0" borderId="0" applyFont="0" applyFill="0" applyBorder="0" applyAlignment="0" applyProtection="0"/>
    <xf numFmtId="0" fontId="31" fillId="0" borderId="64" applyNumberFormat="0" applyFill="0" applyAlignment="0" applyProtection="0"/>
    <xf numFmtId="168" fontId="68" fillId="0" borderId="0" applyFont="0" applyFill="0" applyBorder="0" applyAlignment="0" applyProtection="0"/>
    <xf numFmtId="0" fontId="68" fillId="0" borderId="0" applyNumberFormat="0" applyFont="0" applyFill="0" applyBorder="0" applyAlignment="0" applyProtection="0"/>
    <xf numFmtId="168" fontId="68" fillId="0" borderId="0" applyFont="0" applyFill="0" applyBorder="0" applyAlignment="0" applyProtection="0"/>
    <xf numFmtId="0" fontId="68" fillId="0" borderId="0" applyNumberFormat="0" applyFont="0" applyFill="0" applyBorder="0" applyAlignment="0" applyProtection="0"/>
    <xf numFmtId="0" fontId="26" fillId="0" borderId="0"/>
    <xf numFmtId="168" fontId="68" fillId="0" borderId="0" applyFont="0" applyFill="0" applyBorder="0" applyAlignment="0" applyProtection="0"/>
    <xf numFmtId="43" fontId="68" fillId="0" borderId="0" applyFont="0" applyFill="0" applyBorder="0" applyAlignment="0" applyProtection="0"/>
    <xf numFmtId="168" fontId="68" fillId="0" borderId="0" applyFont="0" applyFill="0" applyBorder="0" applyAlignment="0" applyProtection="0"/>
    <xf numFmtId="168" fontId="68" fillId="0" borderId="0" applyFont="0" applyFill="0" applyBorder="0" applyAlignment="0" applyProtection="0"/>
    <xf numFmtId="0" fontId="68" fillId="0" borderId="0" applyNumberFormat="0" applyFont="0" applyFill="0" applyBorder="0" applyAlignment="0" applyProtection="0"/>
    <xf numFmtId="168" fontId="68" fillId="0" borderId="0" applyFont="0" applyFill="0" applyBorder="0" applyAlignment="0" applyProtection="0"/>
    <xf numFmtId="168" fontId="68" fillId="0" borderId="0" applyFont="0" applyFill="0" applyBorder="0" applyAlignment="0" applyProtection="0"/>
    <xf numFmtId="0" fontId="68" fillId="0" borderId="0" applyNumberFormat="0" applyFont="0" applyFill="0" applyBorder="0" applyAlignment="0" applyProtection="0"/>
    <xf numFmtId="0" fontId="26" fillId="0" borderId="0"/>
    <xf numFmtId="0" fontId="68" fillId="0" borderId="0" applyNumberFormat="0" applyFont="0" applyFill="0" applyBorder="0" applyAlignment="0" applyProtection="0"/>
    <xf numFmtId="168" fontId="68" fillId="0" borderId="0" applyFont="0" applyFill="0" applyBorder="0" applyAlignment="0" applyProtection="0"/>
    <xf numFmtId="43" fontId="68" fillId="0" borderId="0" applyFont="0" applyFill="0" applyBorder="0" applyAlignment="0" applyProtection="0"/>
    <xf numFmtId="168" fontId="68" fillId="0" borderId="0" applyFont="0" applyFill="0" applyBorder="0" applyAlignment="0" applyProtection="0"/>
    <xf numFmtId="0" fontId="68" fillId="0" borderId="0" applyNumberFormat="0" applyFont="0" applyFill="0" applyBorder="0" applyAlignment="0" applyProtection="0"/>
    <xf numFmtId="168" fontId="68" fillId="0" borderId="0" applyFont="0" applyFill="0" applyBorder="0" applyAlignment="0" applyProtection="0"/>
    <xf numFmtId="0" fontId="68" fillId="0" borderId="0" applyNumberFormat="0" applyFont="0" applyFill="0" applyBorder="0" applyAlignment="0" applyProtection="0"/>
    <xf numFmtId="0" fontId="26" fillId="0" borderId="0"/>
    <xf numFmtId="168" fontId="68" fillId="0" borderId="0" applyFont="0" applyFill="0" applyBorder="0" applyAlignment="0" applyProtection="0"/>
    <xf numFmtId="43" fontId="68" fillId="0" borderId="0" applyFont="0" applyFill="0" applyBorder="0" applyAlignment="0" applyProtection="0"/>
    <xf numFmtId="168" fontId="68" fillId="0" borderId="0" applyFont="0" applyFill="0" applyBorder="0" applyAlignment="0" applyProtection="0"/>
    <xf numFmtId="0" fontId="68" fillId="0" borderId="0" applyNumberFormat="0" applyFont="0" applyFill="0" applyBorder="0" applyAlignment="0" applyProtection="0"/>
    <xf numFmtId="168" fontId="68" fillId="0" borderId="0" applyFont="0" applyFill="0" applyBorder="0" applyAlignment="0" applyProtection="0"/>
    <xf numFmtId="0" fontId="68" fillId="0" borderId="0" applyNumberFormat="0" applyFont="0" applyFill="0" applyBorder="0" applyAlignment="0" applyProtection="0"/>
    <xf numFmtId="168" fontId="68" fillId="0" borderId="0" applyFont="0" applyFill="0" applyBorder="0" applyAlignment="0" applyProtection="0"/>
    <xf numFmtId="43" fontId="68" fillId="0" borderId="0" applyFont="0" applyFill="0" applyBorder="0" applyAlignment="0" applyProtection="0"/>
    <xf numFmtId="0" fontId="21" fillId="0" borderId="0"/>
    <xf numFmtId="168" fontId="68" fillId="0" borderId="0" applyFont="0" applyFill="0" applyBorder="0" applyAlignment="0" applyProtection="0"/>
    <xf numFmtId="0" fontId="68" fillId="0" borderId="0" applyNumberFormat="0" applyFont="0" applyFill="0" applyBorder="0" applyAlignment="0" applyProtection="0"/>
    <xf numFmtId="0" fontId="21" fillId="0" borderId="0"/>
    <xf numFmtId="168" fontId="68" fillId="0" borderId="0" applyFont="0" applyFill="0" applyBorder="0" applyAlignment="0" applyProtection="0"/>
    <xf numFmtId="0" fontId="68" fillId="0" borderId="0" applyNumberFormat="0" applyFont="0" applyFill="0" applyBorder="0" applyAlignment="0" applyProtection="0"/>
    <xf numFmtId="168" fontId="68" fillId="0" borderId="0" applyFont="0" applyFill="0" applyBorder="0" applyAlignment="0" applyProtection="0"/>
    <xf numFmtId="0" fontId="68" fillId="0" borderId="0" applyNumberFormat="0" applyFont="0" applyFill="0" applyBorder="0" applyAlignment="0" applyProtection="0"/>
    <xf numFmtId="168" fontId="68" fillId="0" borderId="0" applyFont="0" applyFill="0" applyBorder="0" applyAlignment="0" applyProtection="0"/>
    <xf numFmtId="0" fontId="68" fillId="0" borderId="0" applyNumberFormat="0" applyFont="0" applyFill="0" applyBorder="0" applyAlignment="0" applyProtection="0"/>
    <xf numFmtId="0" fontId="26" fillId="0" borderId="0"/>
    <xf numFmtId="0" fontId="31" fillId="0" borderId="0"/>
    <xf numFmtId="168" fontId="68" fillId="0" borderId="0" applyFont="0" applyFill="0" applyBorder="0" applyAlignment="0" applyProtection="0"/>
    <xf numFmtId="43" fontId="68" fillId="0" borderId="0" applyFont="0" applyFill="0" applyBorder="0" applyAlignment="0" applyProtection="0"/>
    <xf numFmtId="168" fontId="68" fillId="0" borderId="0" applyFont="0" applyFill="0" applyBorder="0" applyAlignment="0" applyProtection="0"/>
    <xf numFmtId="43" fontId="68" fillId="0" borderId="0" applyFont="0" applyFill="0" applyBorder="0" applyAlignment="0" applyProtection="0"/>
    <xf numFmtId="168" fontId="68" fillId="0" borderId="0" applyFont="0" applyFill="0" applyBorder="0" applyAlignment="0" applyProtection="0"/>
    <xf numFmtId="0" fontId="68" fillId="0" borderId="0" applyNumberFormat="0" applyFont="0" applyFill="0" applyBorder="0" applyAlignment="0" applyProtection="0"/>
    <xf numFmtId="168" fontId="26" fillId="0" borderId="0" applyFont="0" applyFill="0" applyBorder="0" applyAlignment="0" applyProtection="0"/>
    <xf numFmtId="168" fontId="68" fillId="0" borderId="0" applyFont="0" applyFill="0" applyBorder="0" applyAlignment="0" applyProtection="0"/>
    <xf numFmtId="0" fontId="68" fillId="0" borderId="0" applyNumberFormat="0" applyFont="0" applyFill="0" applyBorder="0" applyAlignment="0" applyProtection="0"/>
    <xf numFmtId="168" fontId="68" fillId="0" borderId="0" applyFont="0" applyFill="0" applyBorder="0" applyAlignment="0" applyProtection="0"/>
    <xf numFmtId="0" fontId="68" fillId="0" borderId="0" applyNumberFormat="0" applyFont="0" applyFill="0" applyBorder="0" applyAlignment="0" applyProtection="0"/>
    <xf numFmtId="168" fontId="68" fillId="0" borderId="0" applyFont="0" applyFill="0" applyBorder="0" applyAlignment="0" applyProtection="0"/>
    <xf numFmtId="0" fontId="68" fillId="0" borderId="0" applyNumberFormat="0" applyFont="0" applyFill="0" applyBorder="0" applyAlignment="0" applyProtection="0"/>
    <xf numFmtId="168" fontId="68" fillId="0" borderId="0" applyFont="0" applyFill="0" applyBorder="0" applyAlignment="0" applyProtection="0"/>
    <xf numFmtId="43" fontId="68" fillId="0" borderId="0" applyFont="0" applyFill="0" applyBorder="0" applyAlignment="0" applyProtection="0"/>
    <xf numFmtId="168" fontId="68" fillId="0" borderId="0" applyFont="0" applyFill="0" applyBorder="0" applyAlignment="0" applyProtection="0"/>
    <xf numFmtId="0" fontId="68" fillId="0" borderId="0" applyNumberFormat="0" applyFont="0" applyFill="0" applyBorder="0" applyAlignment="0" applyProtection="0"/>
    <xf numFmtId="168" fontId="68" fillId="0" borderId="0" applyFont="0" applyFill="0" applyBorder="0" applyAlignment="0" applyProtection="0"/>
    <xf numFmtId="0" fontId="68" fillId="0" borderId="0" applyNumberFormat="0" applyFont="0" applyFill="0" applyBorder="0" applyAlignment="0" applyProtection="0"/>
    <xf numFmtId="168" fontId="68" fillId="0" borderId="0" applyFont="0" applyFill="0" applyBorder="0" applyAlignment="0" applyProtection="0"/>
    <xf numFmtId="43" fontId="68" fillId="0" borderId="0" applyFont="0" applyFill="0" applyBorder="0" applyAlignment="0" applyProtection="0"/>
    <xf numFmtId="168" fontId="68" fillId="0" borderId="0" applyFont="0" applyFill="0" applyBorder="0" applyAlignment="0" applyProtection="0"/>
    <xf numFmtId="0" fontId="68" fillId="0" borderId="0" applyNumberFormat="0" applyFont="0" applyFill="0" applyBorder="0" applyAlignment="0" applyProtection="0"/>
    <xf numFmtId="168" fontId="68" fillId="0" borderId="0" applyFont="0" applyFill="0" applyBorder="0" applyAlignment="0" applyProtection="0"/>
    <xf numFmtId="0" fontId="68" fillId="0" borderId="0" applyNumberFormat="0" applyFont="0" applyFill="0" applyBorder="0" applyAlignment="0" applyProtection="0"/>
    <xf numFmtId="168" fontId="68" fillId="0" borderId="0" applyFont="0" applyFill="0" applyBorder="0" applyAlignment="0" applyProtection="0"/>
    <xf numFmtId="0" fontId="68" fillId="0" borderId="0" applyNumberFormat="0" applyFont="0" applyFill="0" applyBorder="0" applyAlignment="0" applyProtection="0"/>
    <xf numFmtId="168" fontId="68" fillId="0" borderId="0" applyFont="0" applyFill="0" applyBorder="0" applyAlignment="0" applyProtection="0"/>
    <xf numFmtId="0" fontId="68" fillId="0" borderId="0" applyNumberFormat="0" applyFont="0" applyFill="0" applyBorder="0" applyAlignment="0" applyProtection="0"/>
    <xf numFmtId="0" fontId="26" fillId="0" borderId="0"/>
    <xf numFmtId="168" fontId="68" fillId="0" borderId="0" applyFont="0" applyFill="0" applyBorder="0" applyAlignment="0" applyProtection="0"/>
    <xf numFmtId="43" fontId="68" fillId="0" borderId="0" applyFont="0" applyFill="0" applyBorder="0" applyAlignment="0" applyProtection="0"/>
    <xf numFmtId="168" fontId="68" fillId="0" borderId="0" applyFont="0" applyFill="0" applyBorder="0" applyAlignment="0" applyProtection="0"/>
    <xf numFmtId="168" fontId="68" fillId="0" borderId="0" applyFont="0" applyFill="0" applyBorder="0" applyAlignment="0" applyProtection="0"/>
    <xf numFmtId="0" fontId="68" fillId="0" borderId="0" applyNumberFormat="0" applyFont="0" applyFill="0" applyBorder="0" applyAlignment="0" applyProtection="0"/>
    <xf numFmtId="168" fontId="68" fillId="0" borderId="0" applyFont="0" applyFill="0" applyBorder="0" applyAlignment="0" applyProtection="0"/>
    <xf numFmtId="168" fontId="68" fillId="0" borderId="0" applyFont="0" applyFill="0" applyBorder="0" applyAlignment="0" applyProtection="0"/>
    <xf numFmtId="0" fontId="68" fillId="0" borderId="0" applyNumberFormat="0" applyFont="0" applyFill="0" applyBorder="0" applyAlignment="0" applyProtection="0"/>
    <xf numFmtId="0" fontId="26" fillId="0" borderId="0"/>
    <xf numFmtId="0" fontId="68" fillId="0" borderId="0" applyNumberFormat="0" applyFont="0" applyFill="0" applyBorder="0" applyAlignment="0" applyProtection="0"/>
    <xf numFmtId="168" fontId="68" fillId="0" borderId="0" applyFont="0" applyFill="0" applyBorder="0" applyAlignment="0" applyProtection="0"/>
    <xf numFmtId="43" fontId="68" fillId="0" borderId="0" applyFont="0" applyFill="0" applyBorder="0" applyAlignment="0" applyProtection="0"/>
    <xf numFmtId="184" fontId="194" fillId="0" borderId="0" applyNumberFormat="0" applyFill="0" applyBorder="0" applyAlignment="0" applyProtection="0"/>
    <xf numFmtId="168" fontId="68" fillId="0" borderId="0" applyFont="0" applyFill="0" applyBorder="0" applyAlignment="0" applyProtection="0"/>
    <xf numFmtId="0" fontId="68" fillId="0" borderId="0" applyNumberFormat="0" applyFont="0" applyFill="0" applyBorder="0" applyAlignment="0" applyProtection="0"/>
    <xf numFmtId="0" fontId="194" fillId="0" borderId="0" applyNumberFormat="0" applyFill="0" applyBorder="0" applyAlignment="0" applyProtection="0"/>
    <xf numFmtId="168" fontId="68" fillId="0" borderId="0" applyFont="0" applyFill="0" applyBorder="0" applyAlignment="0" applyProtection="0"/>
    <xf numFmtId="0" fontId="68" fillId="0" borderId="0" applyNumberFormat="0" applyFont="0" applyFill="0" applyBorder="0" applyAlignment="0" applyProtection="0"/>
    <xf numFmtId="0" fontId="31" fillId="0" borderId="0"/>
    <xf numFmtId="0" fontId="26" fillId="0" borderId="0"/>
    <xf numFmtId="168" fontId="68" fillId="0" borderId="0" applyFont="0" applyFill="0" applyBorder="0" applyAlignment="0" applyProtection="0"/>
    <xf numFmtId="43" fontId="68" fillId="0" borderId="0" applyFont="0" applyFill="0" applyBorder="0" applyAlignment="0" applyProtection="0"/>
    <xf numFmtId="168" fontId="68" fillId="0" borderId="0" applyFont="0" applyFill="0" applyBorder="0" applyAlignment="0" applyProtection="0"/>
    <xf numFmtId="43" fontId="21" fillId="0" borderId="0" applyFont="0" applyFill="0" applyBorder="0" applyAlignment="0" applyProtection="0"/>
    <xf numFmtId="0" fontId="68" fillId="0" borderId="0" applyNumberFormat="0" applyFont="0" applyFill="0" applyBorder="0" applyAlignment="0" applyProtection="0"/>
    <xf numFmtId="168" fontId="68" fillId="0" borderId="0" applyFont="0" applyFill="0" applyBorder="0" applyAlignment="0" applyProtection="0"/>
    <xf numFmtId="43" fontId="21" fillId="0" borderId="0" applyFont="0" applyFill="0" applyBorder="0" applyAlignment="0" applyProtection="0"/>
    <xf numFmtId="0" fontId="68" fillId="0" borderId="0" applyNumberFormat="0" applyFont="0" applyFill="0" applyBorder="0" applyAlignment="0" applyProtection="0"/>
    <xf numFmtId="168" fontId="68" fillId="0" borderId="0" applyFont="0" applyFill="0" applyBorder="0" applyAlignment="0" applyProtection="0"/>
    <xf numFmtId="43" fontId="68" fillId="0" borderId="0" applyFont="0" applyFill="0" applyBorder="0" applyAlignment="0" applyProtection="0"/>
    <xf numFmtId="168" fontId="68" fillId="0" borderId="0" applyFont="0" applyFill="0" applyBorder="0" applyAlignment="0" applyProtection="0"/>
    <xf numFmtId="42" fontId="26" fillId="0" borderId="0" applyFont="0" applyFill="0" applyBorder="0" applyAlignment="0" applyProtection="0"/>
    <xf numFmtId="0" fontId="68" fillId="0" borderId="0" applyNumberFormat="0" applyFont="0" applyFill="0" applyBorder="0" applyAlignment="0" applyProtection="0"/>
    <xf numFmtId="168" fontId="68" fillId="0" borderId="0" applyFont="0" applyFill="0" applyBorder="0" applyAlignment="0" applyProtection="0"/>
    <xf numFmtId="168" fontId="21" fillId="0" borderId="0" applyFont="0" applyFill="0" applyBorder="0" applyAlignment="0" applyProtection="0"/>
    <xf numFmtId="0" fontId="68" fillId="0" borderId="0" applyNumberFormat="0" applyFont="0" applyFill="0" applyBorder="0" applyAlignment="0" applyProtection="0"/>
    <xf numFmtId="168" fontId="68" fillId="0" borderId="0" applyFont="0" applyFill="0" applyBorder="0" applyAlignment="0" applyProtection="0"/>
    <xf numFmtId="0" fontId="68" fillId="0" borderId="0" applyNumberFormat="0" applyFont="0" applyFill="0" applyBorder="0" applyAlignment="0" applyProtection="0"/>
    <xf numFmtId="168" fontId="68" fillId="0" borderId="0" applyFont="0" applyFill="0" applyBorder="0" applyAlignment="0" applyProtection="0"/>
    <xf numFmtId="0" fontId="68" fillId="0" borderId="0" applyNumberFormat="0" applyFont="0" applyFill="0" applyBorder="0" applyAlignment="0" applyProtection="0"/>
    <xf numFmtId="0" fontId="26" fillId="0" borderId="0"/>
    <xf numFmtId="0" fontId="31" fillId="0" borderId="0"/>
    <xf numFmtId="0" fontId="68" fillId="0" borderId="0" applyNumberFormat="0" applyFont="0" applyFill="0" applyBorder="0" applyAlignment="0" applyProtection="0"/>
    <xf numFmtId="168" fontId="68" fillId="0" borderId="0" applyFont="0" applyFill="0" applyBorder="0" applyAlignment="0" applyProtection="0"/>
    <xf numFmtId="168" fontId="68" fillId="0" borderId="0" applyFont="0" applyFill="0" applyBorder="0" applyAlignment="0" applyProtection="0"/>
    <xf numFmtId="168" fontId="68" fillId="0" borderId="0" applyFont="0" applyFill="0" applyBorder="0" applyAlignment="0" applyProtection="0"/>
    <xf numFmtId="168" fontId="68" fillId="0" borderId="0" applyFont="0" applyFill="0" applyBorder="0" applyAlignment="0" applyProtection="0"/>
    <xf numFmtId="168" fontId="68" fillId="0" borderId="0" applyFont="0" applyFill="0" applyBorder="0" applyAlignment="0" applyProtection="0"/>
    <xf numFmtId="168" fontId="68" fillId="0" borderId="0" applyFont="0" applyFill="0" applyBorder="0" applyAlignment="0" applyProtection="0"/>
    <xf numFmtId="0" fontId="31" fillId="0" borderId="0"/>
    <xf numFmtId="0" fontId="31" fillId="0" borderId="0"/>
    <xf numFmtId="168" fontId="68" fillId="0" borderId="0" applyFont="0" applyFill="0" applyBorder="0" applyAlignment="0" applyProtection="0"/>
    <xf numFmtId="168" fontId="68" fillId="0" borderId="0" applyFont="0" applyFill="0" applyBorder="0" applyAlignment="0" applyProtection="0"/>
    <xf numFmtId="168" fontId="68" fillId="0" borderId="0" applyFont="0" applyFill="0" applyBorder="0" applyAlignment="0" applyProtection="0"/>
    <xf numFmtId="168" fontId="68" fillId="0" borderId="0" applyFont="0" applyFill="0" applyBorder="0" applyAlignment="0" applyProtection="0"/>
    <xf numFmtId="168" fontId="68" fillId="0" borderId="0" applyFont="0" applyFill="0" applyBorder="0" applyAlignment="0" applyProtection="0"/>
    <xf numFmtId="168" fontId="68" fillId="0" borderId="0" applyFont="0" applyFill="0" applyBorder="0" applyAlignment="0" applyProtection="0"/>
    <xf numFmtId="168" fontId="68" fillId="0" borderId="0" applyFont="0" applyFill="0" applyBorder="0" applyAlignment="0" applyProtection="0"/>
    <xf numFmtId="168" fontId="68" fillId="0" borderId="0" applyFont="0" applyFill="0" applyBorder="0" applyAlignment="0" applyProtection="0"/>
    <xf numFmtId="0" fontId="26" fillId="0" borderId="0"/>
    <xf numFmtId="168" fontId="68" fillId="0" borderId="0" applyFont="0" applyFill="0" applyBorder="0" applyAlignment="0" applyProtection="0"/>
    <xf numFmtId="168" fontId="68" fillId="0" borderId="0" applyFont="0" applyFill="0" applyBorder="0" applyAlignment="0" applyProtection="0"/>
    <xf numFmtId="168" fontId="68" fillId="0" borderId="0" applyFont="0" applyFill="0" applyBorder="0" applyAlignment="0" applyProtection="0"/>
    <xf numFmtId="168" fontId="68" fillId="0" borderId="0" applyFont="0" applyFill="0" applyBorder="0" applyAlignment="0" applyProtection="0"/>
    <xf numFmtId="168" fontId="68" fillId="0" borderId="0" applyFont="0" applyFill="0" applyBorder="0" applyAlignment="0" applyProtection="0"/>
    <xf numFmtId="0" fontId="26" fillId="0" borderId="0"/>
    <xf numFmtId="0" fontId="68" fillId="0" borderId="0" applyNumberFormat="0" applyFont="0" applyFill="0" applyBorder="0" applyAlignment="0" applyProtection="0"/>
    <xf numFmtId="0" fontId="31" fillId="0" borderId="0"/>
    <xf numFmtId="0" fontId="31" fillId="0" borderId="0"/>
    <xf numFmtId="168" fontId="68" fillId="0" borderId="0" applyFont="0" applyFill="0" applyBorder="0" applyAlignment="0" applyProtection="0"/>
    <xf numFmtId="168" fontId="68" fillId="0" borderId="0" applyFont="0" applyFill="0" applyBorder="0" applyAlignment="0" applyProtection="0"/>
    <xf numFmtId="0" fontId="26" fillId="0" borderId="0"/>
    <xf numFmtId="0" fontId="31" fillId="0" borderId="0"/>
    <xf numFmtId="0" fontId="26" fillId="0" borderId="0"/>
    <xf numFmtId="168" fontId="68" fillId="0" borderId="0" applyFont="0" applyFill="0" applyBorder="0" applyAlignment="0" applyProtection="0"/>
    <xf numFmtId="168" fontId="68" fillId="0" borderId="0" applyFont="0" applyFill="0" applyBorder="0" applyAlignment="0" applyProtection="0"/>
    <xf numFmtId="43" fontId="21" fillId="0" borderId="0" applyFont="0" applyFill="0" applyBorder="0" applyAlignment="0" applyProtection="0"/>
    <xf numFmtId="168" fontId="68" fillId="0" borderId="0" applyFont="0" applyFill="0" applyBorder="0" applyAlignment="0" applyProtection="0"/>
    <xf numFmtId="42" fontId="26" fillId="0" borderId="0" applyFont="0" applyFill="0" applyBorder="0" applyAlignment="0" applyProtection="0"/>
    <xf numFmtId="0" fontId="26" fillId="0" borderId="0"/>
    <xf numFmtId="168" fontId="68" fillId="0" borderId="0" applyFont="0" applyFill="0" applyBorder="0" applyAlignment="0" applyProtection="0"/>
    <xf numFmtId="168" fontId="68" fillId="0" borderId="0" applyFont="0" applyFill="0" applyBorder="0" applyAlignment="0" applyProtection="0"/>
    <xf numFmtId="0" fontId="26" fillId="0" borderId="0"/>
    <xf numFmtId="168" fontId="68" fillId="0" borderId="0" applyFont="0" applyFill="0" applyBorder="0" applyAlignment="0" applyProtection="0"/>
    <xf numFmtId="168" fontId="68" fillId="0" borderId="0" applyFont="0" applyFill="0" applyBorder="0" applyAlignment="0" applyProtection="0"/>
    <xf numFmtId="0" fontId="31" fillId="0" borderId="0"/>
    <xf numFmtId="42" fontId="26" fillId="0" borderId="0" applyFont="0" applyFill="0" applyBorder="0" applyAlignment="0" applyProtection="0"/>
    <xf numFmtId="42" fontId="26" fillId="0" borderId="0" applyFont="0" applyFill="0" applyBorder="0" applyAlignment="0" applyProtection="0"/>
    <xf numFmtId="0" fontId="31" fillId="0" borderId="0"/>
    <xf numFmtId="0" fontId="31" fillId="0" borderId="0"/>
    <xf numFmtId="0" fontId="31" fillId="0" borderId="0"/>
    <xf numFmtId="0" fontId="68" fillId="0" borderId="0" applyNumberFormat="0" applyFont="0" applyFill="0" applyBorder="0" applyAlignment="0" applyProtection="0"/>
    <xf numFmtId="0" fontId="26" fillId="0" borderId="0"/>
    <xf numFmtId="42" fontId="26" fillId="0" borderId="0" applyFont="0" applyFill="0" applyBorder="0" applyAlignment="0" applyProtection="0"/>
    <xf numFmtId="0" fontId="31" fillId="0" borderId="0"/>
    <xf numFmtId="0" fontId="68" fillId="0" borderId="0" applyNumberFormat="0" applyFont="0" applyFill="0" applyBorder="0" applyAlignment="0" applyProtection="0"/>
    <xf numFmtId="0" fontId="26" fillId="0" borderId="0"/>
    <xf numFmtId="0" fontId="26" fillId="0" borderId="0"/>
    <xf numFmtId="42" fontId="26" fillId="0" borderId="0" applyFont="0" applyFill="0" applyBorder="0" applyAlignment="0" applyProtection="0"/>
    <xf numFmtId="0" fontId="31" fillId="0" borderId="0"/>
    <xf numFmtId="0" fontId="68" fillId="0" borderId="0" applyNumberFormat="0" applyFont="0" applyFill="0" applyBorder="0" applyAlignment="0" applyProtection="0"/>
    <xf numFmtId="0" fontId="26" fillId="0" borderId="0"/>
    <xf numFmtId="0" fontId="26" fillId="0" borderId="0"/>
    <xf numFmtId="42" fontId="26" fillId="0" borderId="0" applyFont="0" applyFill="0" applyBorder="0" applyAlignment="0" applyProtection="0"/>
    <xf numFmtId="0" fontId="31" fillId="0" borderId="0"/>
    <xf numFmtId="0" fontId="68" fillId="0" borderId="0" applyNumberFormat="0" applyFont="0" applyFill="0" applyBorder="0" applyAlignment="0" applyProtection="0"/>
    <xf numFmtId="0" fontId="26" fillId="0" borderId="0"/>
    <xf numFmtId="168" fontId="68" fillId="0" borderId="0" applyFont="0" applyFill="0" applyBorder="0" applyAlignment="0" applyProtection="0"/>
    <xf numFmtId="42" fontId="26" fillId="0" borderId="0" applyFont="0" applyFill="0" applyBorder="0" applyAlignment="0" applyProtection="0"/>
    <xf numFmtId="42" fontId="26" fillId="0" borderId="0" applyFont="0" applyFill="0" applyBorder="0" applyAlignment="0" applyProtection="0"/>
    <xf numFmtId="42" fontId="26" fillId="0" borderId="0" applyFont="0" applyFill="0" applyBorder="0" applyAlignment="0" applyProtection="0"/>
    <xf numFmtId="42" fontId="26" fillId="0" borderId="0" applyFont="0" applyFill="0" applyBorder="0" applyAlignment="0" applyProtection="0"/>
    <xf numFmtId="43" fontId="21" fillId="0" borderId="0" applyFont="0" applyFill="0" applyBorder="0" applyAlignment="0" applyProtection="0"/>
    <xf numFmtId="42" fontId="26" fillId="0" borderId="0" applyFont="0" applyFill="0" applyBorder="0" applyAlignment="0" applyProtection="0"/>
    <xf numFmtId="168" fontId="68" fillId="0" borderId="0" applyFont="0" applyFill="0" applyBorder="0" applyAlignment="0" applyProtection="0"/>
    <xf numFmtId="42" fontId="26" fillId="0" borderId="0" applyFont="0" applyFill="0" applyBorder="0" applyAlignment="0" applyProtection="0"/>
    <xf numFmtId="43" fontId="21" fillId="0" borderId="0" applyFont="0" applyFill="0" applyBorder="0" applyAlignment="0" applyProtection="0"/>
    <xf numFmtId="0" fontId="31" fillId="0" borderId="0"/>
    <xf numFmtId="0" fontId="31" fillId="0" borderId="0"/>
    <xf numFmtId="42" fontId="26" fillId="0" borderId="0" applyFont="0" applyFill="0" applyBorder="0" applyAlignment="0" applyProtection="0"/>
    <xf numFmtId="0" fontId="31" fillId="0" borderId="0"/>
    <xf numFmtId="0" fontId="31" fillId="0" borderId="0"/>
    <xf numFmtId="42" fontId="26" fillId="0" borderId="0" applyFont="0" applyFill="0" applyBorder="0" applyAlignment="0" applyProtection="0"/>
    <xf numFmtId="0" fontId="68" fillId="0" borderId="0" applyNumberFormat="0" applyFont="0" applyFill="0" applyBorder="0" applyAlignment="0" applyProtection="0"/>
    <xf numFmtId="0" fontId="26" fillId="0" borderId="0"/>
    <xf numFmtId="0" fontId="68" fillId="0" borderId="0" applyNumberFormat="0" applyFont="0" applyFill="0" applyBorder="0" applyAlignment="0" applyProtection="0"/>
    <xf numFmtId="0" fontId="26" fillId="0" borderId="0"/>
    <xf numFmtId="184" fontId="31" fillId="0" borderId="0"/>
    <xf numFmtId="184" fontId="81" fillId="0" borderId="0"/>
    <xf numFmtId="168" fontId="68" fillId="0" borderId="0" applyFont="0" applyFill="0" applyBorder="0" applyAlignment="0" applyProtection="0"/>
    <xf numFmtId="43" fontId="26" fillId="0" borderId="0" applyFont="0" applyFill="0" applyBorder="0" applyAlignment="0" applyProtection="0"/>
    <xf numFmtId="0" fontId="31" fillId="0" borderId="0"/>
    <xf numFmtId="0" fontId="31" fillId="0" borderId="0"/>
    <xf numFmtId="0" fontId="26" fillId="0" borderId="0"/>
    <xf numFmtId="0" fontId="68" fillId="0" borderId="0" applyNumberFormat="0" applyFont="0" applyFill="0" applyBorder="0" applyAlignment="0" applyProtection="0"/>
    <xf numFmtId="168" fontId="26" fillId="0" borderId="0" applyFont="0" applyFill="0" applyBorder="0" applyAlignment="0" applyProtection="0"/>
    <xf numFmtId="0" fontId="26" fillId="0" borderId="0"/>
    <xf numFmtId="0" fontId="21" fillId="0" borderId="0"/>
    <xf numFmtId="0" fontId="31" fillId="0" borderId="0"/>
    <xf numFmtId="168" fontId="68" fillId="0" borderId="0" applyFont="0" applyFill="0" applyBorder="0" applyAlignment="0" applyProtection="0"/>
    <xf numFmtId="43" fontId="26" fillId="0" borderId="0" applyFont="0" applyFill="0" applyBorder="0" applyAlignment="0" applyProtection="0"/>
    <xf numFmtId="0" fontId="26" fillId="0" borderId="0"/>
    <xf numFmtId="0" fontId="68" fillId="0" borderId="0" applyNumberFormat="0" applyFont="0" applyFill="0" applyBorder="0" applyAlignment="0" applyProtection="0"/>
    <xf numFmtId="168" fontId="26" fillId="0" borderId="0" applyFont="0" applyFill="0" applyBorder="0" applyAlignment="0" applyProtection="0"/>
    <xf numFmtId="0" fontId="26" fillId="0" borderId="0"/>
    <xf numFmtId="0" fontId="26" fillId="0" borderId="0"/>
    <xf numFmtId="0" fontId="26" fillId="0" borderId="0"/>
    <xf numFmtId="0" fontId="26" fillId="0" borderId="0"/>
    <xf numFmtId="0" fontId="68" fillId="0" borderId="0" applyNumberFormat="0" applyFont="0" applyFill="0" applyBorder="0" applyAlignment="0" applyProtection="0"/>
    <xf numFmtId="168" fontId="26" fillId="0" borderId="0" applyFont="0" applyFill="0" applyBorder="0" applyAlignment="0" applyProtection="0"/>
    <xf numFmtId="0" fontId="31" fillId="0" borderId="0"/>
    <xf numFmtId="0" fontId="26" fillId="0" borderId="0"/>
    <xf numFmtId="43" fontId="21" fillId="0" borderId="0" applyFont="0" applyFill="0" applyBorder="0" applyAlignment="0" applyProtection="0"/>
    <xf numFmtId="43" fontId="21" fillId="0" borderId="0" applyFont="0" applyFill="0" applyBorder="0" applyAlignment="0" applyProtection="0"/>
    <xf numFmtId="0" fontId="26" fillId="0" borderId="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0" fontId="68" fillId="0" borderId="0" applyNumberFormat="0" applyFont="0" applyFill="0" applyBorder="0" applyAlignment="0" applyProtection="0"/>
    <xf numFmtId="42" fontId="26" fillId="0" borderId="0" applyFont="0" applyFill="0" applyBorder="0" applyAlignment="0" applyProtection="0"/>
    <xf numFmtId="184" fontId="31" fillId="0" borderId="0"/>
    <xf numFmtId="168" fontId="68" fillId="0" borderId="0" applyFont="0" applyFill="0" applyBorder="0" applyAlignment="0" applyProtection="0"/>
    <xf numFmtId="0" fontId="26" fillId="0" borderId="0"/>
    <xf numFmtId="0" fontId="26" fillId="0" borderId="0"/>
    <xf numFmtId="0" fontId="68" fillId="0" borderId="0" applyNumberFormat="0" applyFont="0" applyFill="0" applyBorder="0" applyAlignment="0" applyProtection="0"/>
    <xf numFmtId="0" fontId="26" fillId="0" borderId="0"/>
    <xf numFmtId="168" fontId="68" fillId="0" borderId="0" applyFont="0" applyFill="0" applyBorder="0" applyAlignment="0" applyProtection="0"/>
    <xf numFmtId="0" fontId="26" fillId="0" borderId="0"/>
    <xf numFmtId="0" fontId="26" fillId="0" borderId="0"/>
    <xf numFmtId="168" fontId="68" fillId="0" borderId="0" applyFont="0" applyFill="0" applyBorder="0" applyAlignment="0" applyProtection="0"/>
    <xf numFmtId="42" fontId="26" fillId="0" borderId="0" applyFont="0" applyFill="0" applyBorder="0" applyAlignment="0" applyProtection="0"/>
    <xf numFmtId="168" fontId="68" fillId="0" borderId="0" applyFont="0" applyFill="0" applyBorder="0" applyAlignment="0" applyProtection="0"/>
    <xf numFmtId="43" fontId="26" fillId="0" borderId="0" applyFont="0" applyFill="0" applyBorder="0" applyAlignment="0" applyProtection="0"/>
    <xf numFmtId="0" fontId="26" fillId="0" borderId="0"/>
    <xf numFmtId="168" fontId="68" fillId="0" borderId="0" applyFont="0" applyFill="0" applyBorder="0" applyAlignment="0" applyProtection="0"/>
    <xf numFmtId="43" fontId="26" fillId="0" borderId="0" applyFont="0" applyFill="0" applyBorder="0" applyAlignment="0" applyProtection="0"/>
    <xf numFmtId="0" fontId="31" fillId="0" borderId="0"/>
    <xf numFmtId="42" fontId="26" fillId="0" borderId="0" applyFont="0" applyFill="0" applyBorder="0" applyAlignment="0" applyProtection="0"/>
    <xf numFmtId="168" fontId="68" fillId="0" borderId="0" applyFont="0" applyFill="0" applyBorder="0" applyAlignment="0" applyProtection="0"/>
    <xf numFmtId="0" fontId="26" fillId="0" borderId="0"/>
    <xf numFmtId="0" fontId="31" fillId="0" borderId="0"/>
    <xf numFmtId="0" fontId="26" fillId="0" borderId="0"/>
    <xf numFmtId="0" fontId="26" fillId="0" borderId="0"/>
    <xf numFmtId="168" fontId="68" fillId="0" borderId="0" applyFont="0" applyFill="0" applyBorder="0" applyAlignment="0" applyProtection="0"/>
    <xf numFmtId="0" fontId="26" fillId="0" borderId="0"/>
    <xf numFmtId="168" fontId="68" fillId="0" borderId="0" applyFont="0" applyFill="0" applyBorder="0" applyAlignment="0" applyProtection="0"/>
    <xf numFmtId="0" fontId="31" fillId="0" borderId="0"/>
    <xf numFmtId="168" fontId="68" fillId="0" borderId="0" applyFont="0" applyFill="0" applyBorder="0" applyAlignment="0" applyProtection="0"/>
    <xf numFmtId="0" fontId="26" fillId="0" borderId="0"/>
    <xf numFmtId="168" fontId="68" fillId="0" borderId="0" applyFont="0" applyFill="0" applyBorder="0" applyAlignment="0" applyProtection="0"/>
    <xf numFmtId="0" fontId="31" fillId="0" borderId="0"/>
    <xf numFmtId="168" fontId="68" fillId="0" borderId="0" applyFont="0" applyFill="0" applyBorder="0" applyAlignment="0" applyProtection="0"/>
    <xf numFmtId="0" fontId="26" fillId="0" borderId="0"/>
    <xf numFmtId="168" fontId="68" fillId="0" borderId="0" applyFont="0" applyFill="0" applyBorder="0" applyAlignment="0" applyProtection="0"/>
    <xf numFmtId="0" fontId="26" fillId="0" borderId="0"/>
    <xf numFmtId="168" fontId="68" fillId="0" borderId="0" applyFont="0" applyFill="0" applyBorder="0" applyAlignment="0" applyProtection="0"/>
    <xf numFmtId="0" fontId="31" fillId="0" borderId="0"/>
    <xf numFmtId="42" fontId="26" fillId="0" borderId="0" applyFont="0" applyFill="0" applyBorder="0" applyAlignment="0" applyProtection="0"/>
    <xf numFmtId="168" fontId="68" fillId="0" borderId="0" applyFont="0" applyFill="0" applyBorder="0" applyAlignment="0" applyProtection="0"/>
    <xf numFmtId="0" fontId="26" fillId="0" borderId="0"/>
    <xf numFmtId="168" fontId="68" fillId="0" borderId="0" applyFont="0" applyFill="0" applyBorder="0" applyAlignment="0" applyProtection="0"/>
    <xf numFmtId="0" fontId="26" fillId="0" borderId="0"/>
    <xf numFmtId="168" fontId="68" fillId="0" borderId="0" applyFont="0" applyFill="0" applyBorder="0" applyAlignment="0" applyProtection="0"/>
    <xf numFmtId="0" fontId="26" fillId="0" borderId="0"/>
    <xf numFmtId="168" fontId="68" fillId="0" borderId="0" applyFont="0" applyFill="0" applyBorder="0" applyAlignment="0" applyProtection="0"/>
    <xf numFmtId="0" fontId="31" fillId="0" borderId="0"/>
    <xf numFmtId="0" fontId="26" fillId="0" borderId="0"/>
    <xf numFmtId="0" fontId="31" fillId="0" borderId="0"/>
    <xf numFmtId="42" fontId="26" fillId="0" borderId="0" applyFont="0" applyFill="0" applyBorder="0" applyAlignment="0" applyProtection="0"/>
    <xf numFmtId="0" fontId="68" fillId="0" borderId="0" applyNumberFormat="0" applyFont="0" applyFill="0" applyBorder="0" applyAlignment="0" applyProtection="0"/>
    <xf numFmtId="0" fontId="26" fillId="0" borderId="0"/>
    <xf numFmtId="0" fontId="68" fillId="0" borderId="0" applyNumberFormat="0" applyFont="0" applyFill="0" applyBorder="0" applyAlignment="0" applyProtection="0"/>
    <xf numFmtId="0" fontId="26" fillId="0" borderId="0"/>
    <xf numFmtId="168" fontId="68" fillId="0" borderId="0" applyFont="0" applyFill="0" applyBorder="0" applyAlignment="0" applyProtection="0"/>
    <xf numFmtId="42" fontId="26" fillId="0" borderId="0" applyFont="0" applyFill="0" applyBorder="0" applyAlignment="0" applyProtection="0"/>
    <xf numFmtId="168" fontId="68" fillId="0" borderId="0" applyFont="0" applyFill="0" applyBorder="0" applyAlignment="0" applyProtection="0"/>
    <xf numFmtId="42" fontId="26" fillId="0" borderId="0" applyFont="0" applyFill="0" applyBorder="0" applyAlignment="0" applyProtection="0"/>
    <xf numFmtId="43" fontId="21" fillId="0" borderId="0" applyFont="0" applyFill="0" applyBorder="0" applyAlignment="0" applyProtection="0"/>
    <xf numFmtId="0" fontId="31" fillId="0" borderId="0"/>
    <xf numFmtId="0" fontId="31" fillId="0" borderId="0"/>
    <xf numFmtId="42" fontId="26" fillId="0" borderId="0" applyFont="0" applyFill="0" applyBorder="0" applyAlignment="0" applyProtection="0"/>
    <xf numFmtId="0" fontId="31" fillId="0" borderId="0"/>
    <xf numFmtId="0" fontId="31" fillId="0" borderId="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168" fontId="68" fillId="0" borderId="0" applyFont="0" applyFill="0" applyBorder="0" applyAlignment="0" applyProtection="0"/>
    <xf numFmtId="0" fontId="31" fillId="0" borderId="0"/>
    <xf numFmtId="168" fontId="68" fillId="0" borderId="0" applyFont="0" applyFill="0" applyBorder="0" applyAlignment="0" applyProtection="0"/>
    <xf numFmtId="0" fontId="31" fillId="0" borderId="0"/>
    <xf numFmtId="168" fontId="68" fillId="0" borderId="0" applyFont="0" applyFill="0" applyBorder="0" applyAlignment="0" applyProtection="0"/>
    <xf numFmtId="0" fontId="31" fillId="0" borderId="0"/>
    <xf numFmtId="168" fontId="68" fillId="0" borderId="0" applyFont="0" applyFill="0" applyBorder="0" applyAlignment="0" applyProtection="0"/>
    <xf numFmtId="0" fontId="31" fillId="0" borderId="0"/>
    <xf numFmtId="42" fontId="26" fillId="0" borderId="0" applyFont="0" applyFill="0" applyBorder="0" applyAlignment="0" applyProtection="0"/>
    <xf numFmtId="0" fontId="26" fillId="0" borderId="0"/>
    <xf numFmtId="0" fontId="26" fillId="0" borderId="0"/>
    <xf numFmtId="0" fontId="26" fillId="0" borderId="0"/>
    <xf numFmtId="42" fontId="26" fillId="0" borderId="0" applyFont="0" applyFill="0" applyBorder="0" applyAlignment="0" applyProtection="0"/>
    <xf numFmtId="0" fontId="26" fillId="0" borderId="0"/>
    <xf numFmtId="168" fontId="68" fillId="0" borderId="0" applyFont="0" applyFill="0" applyBorder="0" applyAlignment="0" applyProtection="0"/>
    <xf numFmtId="43" fontId="21" fillId="0" borderId="0" applyFont="0" applyFill="0" applyBorder="0" applyAlignment="0" applyProtection="0"/>
    <xf numFmtId="43" fontId="26" fillId="0" borderId="0" applyFont="0" applyFill="0" applyBorder="0" applyAlignment="0" applyProtection="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31" fillId="0" borderId="0"/>
    <xf numFmtId="42" fontId="26" fillId="0" borderId="0" applyFont="0" applyFill="0" applyBorder="0" applyAlignment="0" applyProtection="0"/>
    <xf numFmtId="0" fontId="26" fillId="0" borderId="0"/>
    <xf numFmtId="42" fontId="26" fillId="0" borderId="0" applyFont="0" applyFill="0" applyBorder="0" applyAlignment="0" applyProtection="0"/>
    <xf numFmtId="44" fontId="21" fillId="0" borderId="0" applyFont="0" applyFill="0" applyBorder="0" applyAlignment="0" applyProtection="0"/>
    <xf numFmtId="0" fontId="31" fillId="0" borderId="0"/>
    <xf numFmtId="0" fontId="31" fillId="0" borderId="0"/>
    <xf numFmtId="0" fontId="26" fillId="0" borderId="0"/>
    <xf numFmtId="168" fontId="68" fillId="0" borderId="0" applyFont="0" applyFill="0" applyBorder="0" applyAlignment="0" applyProtection="0"/>
    <xf numFmtId="42" fontId="26" fillId="0" borderId="0" applyFont="0" applyFill="0" applyBorder="0" applyAlignment="0" applyProtection="0"/>
    <xf numFmtId="44" fontId="26" fillId="0" borderId="0" applyFont="0" applyFill="0" applyBorder="0" applyAlignment="0" applyProtection="0"/>
    <xf numFmtId="42" fontId="26" fillId="0" borderId="0" applyFont="0" applyFill="0" applyBorder="0" applyAlignment="0" applyProtection="0"/>
    <xf numFmtId="0" fontId="227" fillId="0" borderId="92">
      <alignment horizontal="centerContinuous"/>
    </xf>
    <xf numFmtId="42" fontId="26" fillId="0" borderId="0" applyFont="0" applyFill="0" applyBorder="0" applyAlignment="0" applyProtection="0"/>
    <xf numFmtId="42" fontId="26" fillId="0" borderId="0" applyFont="0" applyFill="0" applyBorder="0" applyAlignment="0" applyProtection="0"/>
    <xf numFmtId="42" fontId="26" fillId="0" borderId="0" applyFont="0" applyFill="0" applyBorder="0" applyAlignment="0" applyProtection="0"/>
    <xf numFmtId="43" fontId="21" fillId="0" borderId="0" applyFont="0" applyFill="0" applyBorder="0" applyAlignment="0" applyProtection="0"/>
    <xf numFmtId="42" fontId="26" fillId="0" borderId="0" applyFont="0" applyFill="0" applyBorder="0" applyAlignment="0" applyProtection="0"/>
    <xf numFmtId="168" fontId="68" fillId="0" borderId="0" applyFont="0" applyFill="0" applyBorder="0" applyAlignment="0" applyProtection="0"/>
    <xf numFmtId="42" fontId="26" fillId="0" borderId="0" applyFont="0" applyFill="0" applyBorder="0" applyAlignment="0" applyProtection="0"/>
    <xf numFmtId="43" fontId="21" fillId="0" borderId="0" applyFont="0" applyFill="0" applyBorder="0" applyAlignment="0" applyProtection="0"/>
    <xf numFmtId="0" fontId="31" fillId="0" borderId="0"/>
    <xf numFmtId="0" fontId="31" fillId="0" borderId="0"/>
    <xf numFmtId="42" fontId="26" fillId="0" borderId="0" applyFont="0" applyFill="0" applyBorder="0" applyAlignment="0" applyProtection="0"/>
    <xf numFmtId="0" fontId="31" fillId="0" borderId="0"/>
    <xf numFmtId="0" fontId="31" fillId="0" borderId="0"/>
    <xf numFmtId="42" fontId="26" fillId="0" borderId="0" applyFont="0" applyFill="0" applyBorder="0" applyAlignment="0" applyProtection="0"/>
    <xf numFmtId="168" fontId="68" fillId="0" borderId="0" applyFont="0" applyFill="0" applyBorder="0" applyAlignment="0" applyProtection="0"/>
    <xf numFmtId="0" fontId="26" fillId="0" borderId="0"/>
    <xf numFmtId="168" fontId="68" fillId="0" borderId="0" applyFont="0" applyFill="0" applyBorder="0" applyAlignment="0" applyProtection="0"/>
    <xf numFmtId="0" fontId="26" fillId="0" borderId="0"/>
    <xf numFmtId="170" fontId="81" fillId="0" borderId="0"/>
    <xf numFmtId="168" fontId="68" fillId="0" borderId="0" applyFont="0" applyFill="0" applyBorder="0" applyAlignment="0" applyProtection="0"/>
    <xf numFmtId="0" fontId="26" fillId="0" borderId="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0" fontId="68" fillId="0" borderId="0" applyNumberFormat="0" applyFont="0" applyFill="0" applyBorder="0" applyAlignment="0" applyProtection="0"/>
    <xf numFmtId="0" fontId="26" fillId="0" borderId="0"/>
    <xf numFmtId="0" fontId="26" fillId="0" borderId="0"/>
    <xf numFmtId="0" fontId="26" fillId="0" borderId="0"/>
    <xf numFmtId="0" fontId="26" fillId="0" borderId="0"/>
    <xf numFmtId="0" fontId="68" fillId="0" borderId="0" applyNumberFormat="0" applyFont="0" applyFill="0" applyBorder="0" applyAlignment="0" applyProtection="0"/>
    <xf numFmtId="0" fontId="26" fillId="0" borderId="0"/>
    <xf numFmtId="0" fontId="26" fillId="0" borderId="0"/>
    <xf numFmtId="0" fontId="26" fillId="0" borderId="0"/>
    <xf numFmtId="42" fontId="26" fillId="0" borderId="0" applyFont="0" applyFill="0" applyBorder="0" applyAlignment="0" applyProtection="0"/>
    <xf numFmtId="0" fontId="26" fillId="0" borderId="0"/>
    <xf numFmtId="0" fontId="68" fillId="0" borderId="0" applyNumberFormat="0" applyFont="0" applyFill="0" applyBorder="0" applyAlignment="0" applyProtection="0"/>
    <xf numFmtId="0" fontId="26" fillId="0" borderId="0"/>
    <xf numFmtId="0" fontId="26" fillId="0" borderId="0"/>
    <xf numFmtId="0" fontId="26" fillId="0" borderId="0"/>
    <xf numFmtId="42" fontId="26" fillId="0" borderId="0" applyFont="0" applyFill="0" applyBorder="0" applyAlignment="0" applyProtection="0"/>
    <xf numFmtId="0" fontId="26" fillId="0" borderId="0"/>
    <xf numFmtId="0" fontId="68" fillId="0" borderId="0" applyNumberFormat="0" applyFont="0" applyFill="0" applyBorder="0" applyAlignment="0" applyProtection="0"/>
    <xf numFmtId="0" fontId="26" fillId="0" borderId="0"/>
    <xf numFmtId="0" fontId="26" fillId="0" borderId="0"/>
    <xf numFmtId="0" fontId="26" fillId="0" borderId="0"/>
    <xf numFmtId="0" fontId="31" fillId="0" borderId="0"/>
    <xf numFmtId="42" fontId="26" fillId="0" borderId="0" applyFont="0" applyFill="0" applyBorder="0" applyAlignment="0" applyProtection="0"/>
    <xf numFmtId="0" fontId="26" fillId="0" borderId="0"/>
    <xf numFmtId="0" fontId="26" fillId="0" borderId="0"/>
    <xf numFmtId="0" fontId="26" fillId="0" borderId="0"/>
    <xf numFmtId="0" fontId="31" fillId="0" borderId="0"/>
    <xf numFmtId="42" fontId="26" fillId="0" borderId="0" applyFont="0" applyFill="0" applyBorder="0" applyAlignment="0" applyProtection="0"/>
    <xf numFmtId="0" fontId="31" fillId="0" borderId="0"/>
    <xf numFmtId="0" fontId="26" fillId="0" borderId="0"/>
    <xf numFmtId="0" fontId="26" fillId="0" borderId="0"/>
    <xf numFmtId="0" fontId="26" fillId="0" borderId="0"/>
    <xf numFmtId="0" fontId="31" fillId="0" borderId="0"/>
    <xf numFmtId="42" fontId="26" fillId="0" borderId="0" applyFont="0" applyFill="0" applyBorder="0" applyAlignment="0" applyProtection="0"/>
    <xf numFmtId="0" fontId="31" fillId="0" borderId="0"/>
    <xf numFmtId="0" fontId="31" fillId="0" borderId="0"/>
    <xf numFmtId="0" fontId="26" fillId="0" borderId="0"/>
    <xf numFmtId="0" fontId="26" fillId="0" borderId="0"/>
    <xf numFmtId="168" fontId="26" fillId="0" borderId="0" applyFont="0" applyFill="0" applyBorder="0" applyAlignment="0" applyProtection="0"/>
    <xf numFmtId="42" fontId="26" fillId="0" borderId="0" applyFont="0" applyFill="0" applyBorder="0" applyAlignment="0" applyProtection="0"/>
    <xf numFmtId="42" fontId="26" fillId="0" borderId="0" applyFont="0" applyFill="0" applyBorder="0" applyAlignment="0" applyProtection="0"/>
    <xf numFmtId="0" fontId="31" fillId="0" borderId="0"/>
    <xf numFmtId="42" fontId="26" fillId="0" borderId="0" applyFont="0" applyFill="0" applyBorder="0" applyAlignment="0" applyProtection="0"/>
    <xf numFmtId="42" fontId="26" fillId="0" borderId="0" applyFont="0" applyFill="0" applyBorder="0" applyAlignment="0" applyProtection="0"/>
    <xf numFmtId="42" fontId="26" fillId="0" borderId="0" applyFont="0" applyFill="0" applyBorder="0" applyAlignment="0" applyProtection="0"/>
    <xf numFmtId="168" fontId="68" fillId="0" borderId="0" applyFont="0" applyFill="0" applyBorder="0" applyAlignment="0" applyProtection="0"/>
    <xf numFmtId="42" fontId="26" fillId="0" borderId="0" applyFont="0" applyFill="0" applyBorder="0" applyAlignment="0" applyProtection="0"/>
    <xf numFmtId="43" fontId="21" fillId="0" borderId="0" applyFont="0" applyFill="0" applyBorder="0" applyAlignment="0" applyProtection="0"/>
    <xf numFmtId="0" fontId="31" fillId="0" borderId="0"/>
    <xf numFmtId="0" fontId="26" fillId="0" borderId="0"/>
    <xf numFmtId="232" fontId="34" fillId="0" borderId="0" applyFill="0" applyBorder="0" applyAlignment="0">
      <alignment horizontal="centerContinuous"/>
    </xf>
    <xf numFmtId="0" fontId="31" fillId="0" borderId="0"/>
    <xf numFmtId="42" fontId="26" fillId="0" borderId="0" applyFont="0" applyFill="0" applyBorder="0" applyAlignment="0" applyProtection="0"/>
    <xf numFmtId="0" fontId="31" fillId="0" borderId="0"/>
    <xf numFmtId="168" fontId="68" fillId="0" borderId="0" applyFont="0" applyFill="0" applyBorder="0" applyAlignment="0" applyProtection="0"/>
    <xf numFmtId="0" fontId="26" fillId="0" borderId="0"/>
    <xf numFmtId="0" fontId="26" fillId="0" borderId="0"/>
    <xf numFmtId="0" fontId="31" fillId="0" borderId="0"/>
    <xf numFmtId="0" fontId="31" fillId="0" borderId="0"/>
    <xf numFmtId="168" fontId="68" fillId="0" borderId="0" applyFont="0" applyFill="0" applyBorder="0" applyAlignment="0" applyProtection="0"/>
    <xf numFmtId="0" fontId="26" fillId="0" borderId="0"/>
    <xf numFmtId="0" fontId="26" fillId="0" borderId="0"/>
    <xf numFmtId="0" fontId="26" fillId="0" borderId="0"/>
    <xf numFmtId="14" fontId="26" fillId="0" borderId="0" applyProtection="0">
      <alignment vertical="center"/>
    </xf>
    <xf numFmtId="184" fontId="31" fillId="0" borderId="0"/>
    <xf numFmtId="168" fontId="68"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0" fontId="68" fillId="0" borderId="0" applyNumberFormat="0" applyFont="0" applyFill="0" applyBorder="0" applyAlignment="0" applyProtection="0"/>
    <xf numFmtId="0" fontId="26" fillId="0" borderId="0"/>
    <xf numFmtId="0" fontId="26" fillId="0" borderId="0"/>
    <xf numFmtId="0" fontId="31" fillId="0" borderId="0"/>
    <xf numFmtId="0" fontId="31" fillId="0" borderId="0"/>
    <xf numFmtId="0" fontId="26" fillId="0" borderId="0"/>
    <xf numFmtId="0" fontId="26" fillId="0" borderId="0"/>
    <xf numFmtId="0" fontId="26" fillId="0" borderId="0"/>
    <xf numFmtId="42" fontId="26" fillId="0" borderId="0" applyFont="0" applyFill="0" applyBorder="0" applyAlignment="0" applyProtection="0"/>
    <xf numFmtId="43" fontId="26" fillId="0" borderId="0" applyFont="0" applyFill="0" applyBorder="0" applyAlignment="0" applyProtection="0"/>
    <xf numFmtId="0" fontId="31" fillId="0" borderId="0"/>
    <xf numFmtId="0" fontId="23" fillId="0" borderId="0" applyNumberFormat="0" applyFill="0" applyBorder="0" applyAlignment="0" applyProtection="0"/>
    <xf numFmtId="0" fontId="68" fillId="0" borderId="0" applyNumberFormat="0" applyFont="0" applyFill="0" applyBorder="0" applyAlignment="0" applyProtection="0"/>
    <xf numFmtId="0" fontId="23" fillId="0" borderId="0" applyNumberFormat="0" applyFill="0" applyBorder="0" applyAlignment="0" applyProtection="0"/>
    <xf numFmtId="0" fontId="26" fillId="0" borderId="0"/>
    <xf numFmtId="42" fontId="26" fillId="0" borderId="0" applyFont="0" applyFill="0" applyBorder="0" applyAlignment="0" applyProtection="0"/>
    <xf numFmtId="43" fontId="26" fillId="0" borderId="0" applyFont="0" applyFill="0" applyBorder="0" applyAlignment="0" applyProtection="0"/>
    <xf numFmtId="43" fontId="21" fillId="0" borderId="0" applyFont="0" applyFill="0" applyBorder="0" applyAlignment="0" applyProtection="0"/>
    <xf numFmtId="0" fontId="68" fillId="0" borderId="0" applyNumberFormat="0" applyFont="0" applyFill="0" applyBorder="0" applyAlignment="0" applyProtection="0"/>
    <xf numFmtId="0" fontId="26" fillId="0" borderId="0"/>
    <xf numFmtId="0" fontId="26" fillId="0" borderId="0"/>
    <xf numFmtId="168" fontId="68" fillId="0" borderId="0" applyFont="0" applyFill="0" applyBorder="0" applyAlignment="0" applyProtection="0"/>
    <xf numFmtId="42" fontId="26" fillId="0" borderId="0" applyFont="0" applyFill="0" applyBorder="0" applyAlignment="0" applyProtection="0"/>
    <xf numFmtId="0" fontId="26" fillId="0" borderId="0"/>
    <xf numFmtId="43" fontId="69" fillId="0" borderId="0" applyFont="0" applyFill="0" applyBorder="0" applyAlignment="0" applyProtection="0"/>
    <xf numFmtId="43" fontId="26" fillId="0" borderId="0" applyFont="0" applyFill="0" applyBorder="0" applyAlignment="0" applyProtection="0"/>
    <xf numFmtId="168" fontId="68" fillId="0" borderId="0" applyFont="0" applyFill="0" applyBorder="0" applyAlignment="0" applyProtection="0"/>
    <xf numFmtId="43" fontId="26" fillId="0" borderId="0" applyFont="0" applyFill="0" applyBorder="0" applyAlignment="0" applyProtection="0"/>
    <xf numFmtId="168" fontId="68"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2"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2" fontId="26" fillId="0" borderId="0" applyFont="0" applyFill="0" applyBorder="0" applyAlignment="0" applyProtection="0"/>
    <xf numFmtId="43" fontId="26" fillId="0" borderId="0" applyFont="0" applyFill="0" applyBorder="0" applyAlignment="0" applyProtection="0"/>
    <xf numFmtId="0" fontId="68" fillId="0" borderId="0" applyNumberFormat="0" applyFont="0" applyFill="0" applyBorder="0" applyAlignment="0" applyProtection="0"/>
    <xf numFmtId="42" fontId="26" fillId="0" borderId="0" applyFont="0" applyFill="0" applyBorder="0" applyAlignment="0" applyProtection="0"/>
    <xf numFmtId="42" fontId="26" fillId="0" borderId="0" applyFont="0" applyFill="0" applyBorder="0" applyAlignment="0" applyProtection="0"/>
    <xf numFmtId="42" fontId="26" fillId="0" borderId="0" applyFont="0" applyFill="0" applyBorder="0" applyAlignment="0" applyProtection="0"/>
    <xf numFmtId="42" fontId="26" fillId="0" borderId="0" applyFont="0" applyFill="0" applyBorder="0" applyAlignment="0" applyProtection="0"/>
    <xf numFmtId="42"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2" fontId="26" fillId="0" borderId="0" applyFont="0" applyFill="0" applyBorder="0" applyAlignment="0" applyProtection="0"/>
    <xf numFmtId="42" fontId="26" fillId="0" borderId="0" applyFont="0" applyFill="0" applyBorder="0" applyAlignment="0" applyProtection="0"/>
    <xf numFmtId="42" fontId="26" fillId="0" borderId="0" applyFont="0" applyFill="0" applyBorder="0" applyAlignment="0" applyProtection="0"/>
    <xf numFmtId="42" fontId="26" fillId="0" borderId="0" applyFont="0" applyFill="0" applyBorder="0" applyAlignment="0" applyProtection="0"/>
    <xf numFmtId="42" fontId="26" fillId="0" borderId="0" applyFont="0" applyFill="0" applyBorder="0" applyAlignment="0" applyProtection="0"/>
    <xf numFmtId="0" fontId="26" fillId="0" borderId="0"/>
    <xf numFmtId="42" fontId="26" fillId="0" borderId="0" applyFont="0" applyFill="0" applyBorder="0" applyAlignment="0" applyProtection="0"/>
    <xf numFmtId="0" fontId="26" fillId="0" borderId="0"/>
    <xf numFmtId="0" fontId="31" fillId="0" borderId="0"/>
    <xf numFmtId="0" fontId="31" fillId="0" borderId="0"/>
    <xf numFmtId="0" fontId="26" fillId="0" borderId="0"/>
    <xf numFmtId="43" fontId="26" fillId="0" borderId="0" applyFont="0" applyFill="0" applyBorder="0" applyAlignment="0" applyProtection="0"/>
    <xf numFmtId="0" fontId="26" fillId="0" borderId="0"/>
    <xf numFmtId="42"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2" fontId="26" fillId="0" borderId="0" applyFont="0" applyFill="0" applyBorder="0" applyAlignment="0" applyProtection="0"/>
    <xf numFmtId="43" fontId="26" fillId="0" borderId="0" applyFont="0" applyFill="0" applyBorder="0" applyAlignment="0" applyProtection="0"/>
    <xf numFmtId="0" fontId="68" fillId="0" borderId="0" applyNumberFormat="0" applyFont="0" applyFill="0" applyBorder="0" applyAlignment="0" applyProtection="0"/>
    <xf numFmtId="0" fontId="31" fillId="0" borderId="0"/>
    <xf numFmtId="43" fontId="26" fillId="0" borderId="0" applyFont="0" applyFill="0" applyBorder="0" applyAlignment="0" applyProtection="0"/>
    <xf numFmtId="0" fontId="31" fillId="0" borderId="0"/>
    <xf numFmtId="43" fontId="26" fillId="0" borderId="0" applyFont="0" applyFill="0" applyBorder="0" applyAlignment="0" applyProtection="0"/>
    <xf numFmtId="0" fontId="26" fillId="0" borderId="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0" fontId="31" fillId="0" borderId="0"/>
    <xf numFmtId="0" fontId="26" fillId="0" borderId="0"/>
    <xf numFmtId="43" fontId="26" fillId="0" borderId="0" applyFont="0" applyFill="0" applyBorder="0" applyAlignment="0" applyProtection="0"/>
    <xf numFmtId="0" fontId="31" fillId="0" borderId="0"/>
    <xf numFmtId="0" fontId="31" fillId="0" borderId="0"/>
    <xf numFmtId="42" fontId="26" fillId="0" borderId="0" applyFont="0" applyFill="0" applyBorder="0" applyAlignment="0" applyProtection="0"/>
    <xf numFmtId="42"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0" fontId="26" fillId="0" borderId="0"/>
    <xf numFmtId="43" fontId="26" fillId="0" borderId="0" applyFont="0" applyFill="0" applyBorder="0" applyAlignment="0" applyProtection="0"/>
    <xf numFmtId="42" fontId="26" fillId="0" borderId="0" applyFont="0" applyFill="0" applyBorder="0" applyAlignment="0" applyProtection="0"/>
    <xf numFmtId="42" fontId="26" fillId="0" borderId="0" applyFont="0" applyFill="0" applyBorder="0" applyAlignment="0" applyProtection="0"/>
    <xf numFmtId="42"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0" fontId="26" fillId="0" borderId="0"/>
    <xf numFmtId="43" fontId="26" fillId="0" borderId="0" applyFont="0" applyFill="0" applyBorder="0" applyAlignment="0" applyProtection="0"/>
    <xf numFmtId="42" fontId="26" fillId="0" borderId="0" applyFont="0" applyFill="0" applyBorder="0" applyAlignment="0" applyProtection="0"/>
    <xf numFmtId="42" fontId="26" fillId="0" borderId="0" applyFont="0" applyFill="0" applyBorder="0" applyAlignment="0" applyProtection="0"/>
    <xf numFmtId="42"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0" fontId="26" fillId="0" borderId="0"/>
    <xf numFmtId="43" fontId="26" fillId="0" borderId="0" applyFont="0" applyFill="0" applyBorder="0" applyAlignment="0" applyProtection="0"/>
    <xf numFmtId="43" fontId="26" fillId="0" borderId="0" applyFont="0" applyFill="0" applyBorder="0" applyAlignment="0" applyProtection="0"/>
    <xf numFmtId="234" fontId="174" fillId="0" borderId="0">
      <protection locked="0"/>
    </xf>
    <xf numFmtId="42" fontId="26" fillId="0" borderId="0" applyFont="0" applyFill="0" applyBorder="0" applyAlignment="0" applyProtection="0"/>
    <xf numFmtId="42" fontId="26" fillId="0" borderId="0" applyFont="0" applyFill="0" applyBorder="0" applyAlignment="0" applyProtection="0"/>
    <xf numFmtId="0" fontId="26" fillId="0" borderId="0"/>
    <xf numFmtId="0" fontId="26" fillId="0" borderId="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0" fontId="26" fillId="0" borderId="0"/>
    <xf numFmtId="43" fontId="26" fillId="0" borderId="0" applyFont="0" applyFill="0" applyBorder="0" applyAlignment="0" applyProtection="0"/>
    <xf numFmtId="0" fontId="26" fillId="0" borderId="0"/>
    <xf numFmtId="42" fontId="26" fillId="0" borderId="0" applyFont="0" applyFill="0" applyBorder="0" applyAlignment="0" applyProtection="0"/>
    <xf numFmtId="0" fontId="31" fillId="0" borderId="0"/>
    <xf numFmtId="42" fontId="26" fillId="0" borderId="0" applyFont="0" applyFill="0" applyBorder="0" applyAlignment="0" applyProtection="0"/>
    <xf numFmtId="42"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2"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2" fontId="26" fillId="0" borderId="0" applyFont="0" applyFill="0" applyBorder="0" applyAlignment="0" applyProtection="0"/>
    <xf numFmtId="42" fontId="26" fillId="0" borderId="0" applyFont="0" applyFill="0" applyBorder="0" applyAlignment="0" applyProtection="0"/>
    <xf numFmtId="42" fontId="26" fillId="0" borderId="0" applyFont="0" applyFill="0" applyBorder="0" applyAlignment="0" applyProtection="0"/>
    <xf numFmtId="42" fontId="26" fillId="0" borderId="0" applyFont="0" applyFill="0" applyBorder="0" applyAlignment="0" applyProtection="0"/>
    <xf numFmtId="43" fontId="26" fillId="0" borderId="0" applyFont="0" applyFill="0" applyBorder="0" applyAlignment="0" applyProtection="0"/>
    <xf numFmtId="42" fontId="26" fillId="0" borderId="0" applyFont="0" applyFill="0" applyBorder="0" applyAlignment="0" applyProtection="0"/>
    <xf numFmtId="42" fontId="26" fillId="0" borderId="0" applyFont="0" applyFill="0" applyBorder="0" applyAlignment="0" applyProtection="0"/>
    <xf numFmtId="42" fontId="26" fillId="0" borderId="0" applyFont="0" applyFill="0" applyBorder="0" applyAlignment="0" applyProtection="0"/>
    <xf numFmtId="42" fontId="26" fillId="0" borderId="0" applyFont="0" applyFill="0" applyBorder="0" applyAlignment="0" applyProtection="0"/>
    <xf numFmtId="42" fontId="26" fillId="0" borderId="0" applyFont="0" applyFill="0" applyBorder="0" applyAlignment="0" applyProtection="0"/>
    <xf numFmtId="42" fontId="26" fillId="0" borderId="0" applyFont="0" applyFill="0" applyBorder="0" applyAlignment="0" applyProtection="0"/>
    <xf numFmtId="0" fontId="21" fillId="0" borderId="0"/>
    <xf numFmtId="43" fontId="26" fillId="0" borderId="0" applyFont="0" applyFill="0" applyBorder="0" applyAlignment="0" applyProtection="0"/>
    <xf numFmtId="0" fontId="31" fillId="0" borderId="0"/>
    <xf numFmtId="0" fontId="26" fillId="0" borderId="0"/>
    <xf numFmtId="42"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2" fontId="26" fillId="0" borderId="0" applyFont="0" applyFill="0" applyBorder="0" applyAlignment="0" applyProtection="0"/>
    <xf numFmtId="42" fontId="26" fillId="0" borderId="0" applyFont="0" applyFill="0" applyBorder="0" applyAlignment="0" applyProtection="0"/>
    <xf numFmtId="0" fontId="26" fillId="0" borderId="0"/>
    <xf numFmtId="43" fontId="26" fillId="0" borderId="0" applyFont="0" applyFill="0" applyBorder="0" applyAlignment="0" applyProtection="0"/>
    <xf numFmtId="42" fontId="26" fillId="0" borderId="0" applyFont="0" applyFill="0" applyBorder="0" applyAlignment="0" applyProtection="0"/>
    <xf numFmtId="42" fontId="26" fillId="0" borderId="0" applyFont="0" applyFill="0" applyBorder="0" applyAlignment="0" applyProtection="0"/>
    <xf numFmtId="4" fontId="34" fillId="0" borderId="0" applyFont="0" applyFill="0" applyBorder="0" applyAlignment="0" applyProtection="0">
      <alignment horizontal="left"/>
    </xf>
    <xf numFmtId="0" fontId="26" fillId="0" borderId="0"/>
    <xf numFmtId="42"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0" fontId="26" fillId="0" borderId="0"/>
    <xf numFmtId="42"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0" fontId="26" fillId="0" borderId="0"/>
    <xf numFmtId="0" fontId="26" fillId="0" borderId="0"/>
    <xf numFmtId="43" fontId="26" fillId="0" borderId="0" applyFont="0" applyFill="0" applyBorder="0" applyAlignment="0" applyProtection="0"/>
    <xf numFmtId="0" fontId="31" fillId="0" borderId="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0" fontId="26" fillId="0" borderId="0"/>
    <xf numFmtId="0" fontId="26" fillId="0" borderId="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0" fontId="26" fillId="0" borderId="0"/>
    <xf numFmtId="0" fontId="26" fillId="0" borderId="0"/>
    <xf numFmtId="43" fontId="26" fillId="0" borderId="0" applyFont="0" applyFill="0" applyBorder="0" applyAlignment="0" applyProtection="0"/>
    <xf numFmtId="43" fontId="26" fillId="0" borderId="0" applyFont="0" applyFill="0" applyBorder="0" applyAlignment="0" applyProtection="0"/>
    <xf numFmtId="42" fontId="26" fillId="0" borderId="0" applyFont="0" applyFill="0" applyBorder="0" applyAlignment="0" applyProtection="0"/>
    <xf numFmtId="0" fontId="31" fillId="0" borderId="0"/>
    <xf numFmtId="42" fontId="26" fillId="0" borderId="0" applyFont="0" applyFill="0" applyBorder="0" applyAlignment="0" applyProtection="0"/>
    <xf numFmtId="42"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0" fontId="26" fillId="0" borderId="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2" fontId="26" fillId="0" borderId="0" applyFont="0" applyFill="0" applyBorder="0" applyAlignment="0" applyProtection="0"/>
    <xf numFmtId="0" fontId="23" fillId="0" borderId="0" applyNumberFormat="0" applyFill="0" applyBorder="0" applyAlignment="0" applyProtection="0"/>
    <xf numFmtId="43" fontId="26" fillId="0" borderId="0" applyFont="0" applyFill="0" applyBorder="0" applyAlignment="0" applyProtection="0"/>
    <xf numFmtId="0" fontId="23" fillId="0" borderId="0" applyNumberFormat="0" applyFill="0" applyBorder="0" applyAlignment="0" applyProtection="0"/>
    <xf numFmtId="43" fontId="26" fillId="0" borderId="0" applyFont="0" applyFill="0" applyBorder="0" applyAlignment="0" applyProtection="0"/>
    <xf numFmtId="42"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2" fontId="26" fillId="0" borderId="0" applyFont="0" applyFill="0" applyBorder="0" applyAlignment="0" applyProtection="0"/>
    <xf numFmtId="42"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141"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2"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2" fontId="26" fillId="0" borderId="0" applyFont="0" applyFill="0" applyBorder="0" applyAlignment="0" applyProtection="0"/>
    <xf numFmtId="42" fontId="26" fillId="0" borderId="0" applyFont="0" applyFill="0" applyBorder="0" applyAlignment="0" applyProtection="0"/>
    <xf numFmtId="42" fontId="26" fillId="0" borderId="0" applyFont="0" applyFill="0" applyBorder="0" applyAlignment="0" applyProtection="0"/>
    <xf numFmtId="43" fontId="26" fillId="0" borderId="0" applyFont="0" applyFill="0" applyBorder="0" applyAlignment="0" applyProtection="0"/>
    <xf numFmtId="0" fontId="26" fillId="0" borderId="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2" fontId="26" fillId="0" borderId="0" applyFont="0" applyFill="0" applyBorder="0" applyAlignment="0" applyProtection="0"/>
    <xf numFmtId="0" fontId="26" fillId="0" borderId="0"/>
    <xf numFmtId="42" fontId="26" fillId="0" borderId="0" applyFont="0" applyFill="0" applyBorder="0" applyAlignment="0" applyProtection="0"/>
    <xf numFmtId="42"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0" fontId="23" fillId="0" borderId="0" applyNumberFormat="0" applyFill="0" applyBorder="0" applyAlignment="0" applyProtection="0"/>
    <xf numFmtId="43" fontId="26" fillId="0" borderId="0" applyFont="0" applyFill="0" applyBorder="0" applyAlignment="0" applyProtection="0"/>
    <xf numFmtId="184" fontId="133" fillId="0" borderId="0"/>
    <xf numFmtId="0" fontId="31" fillId="0" borderId="0"/>
    <xf numFmtId="0" fontId="23" fillId="0" borderId="0" applyNumberForma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2" fontId="26" fillId="0" borderId="0" applyFont="0" applyFill="0" applyBorder="0" applyAlignment="0" applyProtection="0"/>
    <xf numFmtId="42" fontId="26" fillId="0" borderId="0" applyFont="0" applyFill="0" applyBorder="0" applyAlignment="0" applyProtection="0"/>
    <xf numFmtId="0" fontId="26" fillId="0" borderId="0"/>
    <xf numFmtId="43" fontId="26" fillId="0" borderId="0" applyFont="0" applyFill="0" applyBorder="0" applyAlignment="0" applyProtection="0"/>
    <xf numFmtId="0" fontId="31" fillId="0" borderId="0"/>
    <xf numFmtId="42" fontId="26" fillId="0" borderId="0" applyFont="0" applyFill="0" applyBorder="0" applyAlignment="0" applyProtection="0"/>
    <xf numFmtId="0" fontId="31" fillId="0" borderId="0"/>
    <xf numFmtId="43" fontId="21" fillId="0" borderId="0" applyFont="0" applyFill="0" applyBorder="0" applyAlignment="0" applyProtection="0"/>
    <xf numFmtId="42" fontId="26" fillId="0" borderId="0" applyFont="0" applyFill="0" applyBorder="0" applyAlignment="0" applyProtection="0"/>
    <xf numFmtId="43" fontId="21" fillId="0" borderId="0" applyFont="0" applyFill="0" applyBorder="0" applyAlignment="0" applyProtection="0"/>
    <xf numFmtId="0" fontId="26" fillId="0" borderId="0"/>
    <xf numFmtId="0" fontId="26" fillId="0" borderId="0"/>
    <xf numFmtId="0" fontId="26" fillId="0" borderId="0"/>
    <xf numFmtId="0" fontId="26" fillId="0" borderId="0"/>
    <xf numFmtId="43" fontId="26" fillId="0" borderId="0" applyFont="0" applyFill="0" applyBorder="0" applyAlignment="0" applyProtection="0"/>
    <xf numFmtId="0" fontId="26" fillId="0" borderId="0"/>
    <xf numFmtId="43" fontId="26" fillId="0" borderId="0" applyFont="0" applyFill="0" applyBorder="0" applyAlignment="0" applyProtection="0"/>
    <xf numFmtId="43" fontId="28" fillId="0" borderId="0" applyFont="0" applyFill="0" applyBorder="0" applyAlignment="0" applyProtection="0"/>
    <xf numFmtId="42" fontId="26" fillId="0" borderId="0" applyFont="0" applyFill="0" applyBorder="0" applyAlignment="0" applyProtection="0"/>
    <xf numFmtId="43" fontId="21" fillId="0" borderId="0" applyFont="0" applyFill="0" applyBorder="0" applyAlignment="0" applyProtection="0"/>
    <xf numFmtId="43" fontId="26" fillId="0" borderId="0" applyFont="0" applyFill="0" applyBorder="0" applyAlignment="0" applyProtection="0"/>
    <xf numFmtId="0" fontId="31" fillId="0" borderId="0"/>
    <xf numFmtId="0" fontId="23" fillId="0" borderId="0" applyNumberForma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2" fontId="26" fillId="0" borderId="0" applyFont="0" applyFill="0" applyBorder="0" applyAlignment="0" applyProtection="0"/>
    <xf numFmtId="0" fontId="26" fillId="0" borderId="0"/>
    <xf numFmtId="42" fontId="26" fillId="0" borderId="0" applyFont="0" applyFill="0" applyBorder="0" applyAlignment="0" applyProtection="0"/>
    <xf numFmtId="43" fontId="26" fillId="0" borderId="0" applyFont="0" applyFill="0" applyBorder="0" applyAlignment="0" applyProtection="0"/>
    <xf numFmtId="0" fontId="26" fillId="0" borderId="0"/>
    <xf numFmtId="42" fontId="26" fillId="0" borderId="0" applyFont="0" applyFill="0" applyBorder="0" applyAlignment="0" applyProtection="0"/>
    <xf numFmtId="43" fontId="26" fillId="0" borderId="0" applyFont="0" applyFill="0" applyBorder="0" applyAlignment="0" applyProtection="0"/>
    <xf numFmtId="42" fontId="26" fillId="0" borderId="0" applyFont="0" applyFill="0" applyBorder="0" applyAlignment="0" applyProtection="0"/>
    <xf numFmtId="0" fontId="26" fillId="0" borderId="0"/>
    <xf numFmtId="43" fontId="26" fillId="0" borderId="0" applyFont="0" applyFill="0" applyBorder="0" applyAlignment="0" applyProtection="0"/>
    <xf numFmtId="43" fontId="26" fillId="0" borderId="0" applyFont="0" applyFill="0" applyBorder="0" applyAlignment="0" applyProtection="0"/>
    <xf numFmtId="0" fontId="31" fillId="0" borderId="0"/>
    <xf numFmtId="0" fontId="31" fillId="0" borderId="0"/>
    <xf numFmtId="43" fontId="26" fillId="0" borderId="0" applyFont="0" applyFill="0" applyBorder="0" applyAlignment="0" applyProtection="0"/>
    <xf numFmtId="43" fontId="21" fillId="0" borderId="0" applyFont="0" applyFill="0" applyBorder="0" applyAlignment="0" applyProtection="0"/>
    <xf numFmtId="43" fontId="26" fillId="0" borderId="0" applyFont="0" applyFill="0" applyBorder="0" applyAlignment="0" applyProtection="0"/>
    <xf numFmtId="43" fontId="21" fillId="0" borderId="0" applyFont="0" applyFill="0" applyBorder="0" applyAlignment="0" applyProtection="0"/>
    <xf numFmtId="43" fontId="26" fillId="0" borderId="0" applyFont="0" applyFill="0" applyBorder="0" applyAlignment="0" applyProtection="0"/>
    <xf numFmtId="0" fontId="31" fillId="0" borderId="0"/>
    <xf numFmtId="0" fontId="31" fillId="0" borderId="0"/>
    <xf numFmtId="43" fontId="26" fillId="0" borderId="0" applyFont="0" applyFill="0" applyBorder="0" applyAlignment="0" applyProtection="0"/>
    <xf numFmtId="0" fontId="26" fillId="0" borderId="0"/>
    <xf numFmtId="43" fontId="26" fillId="0" borderId="0" applyFont="0" applyFill="0" applyBorder="0" applyAlignment="0" applyProtection="0"/>
    <xf numFmtId="0" fontId="26" fillId="0" borderId="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0" fontId="26" fillId="0" borderId="0"/>
    <xf numFmtId="43" fontId="26" fillId="0" borderId="0" applyFont="0" applyFill="0" applyBorder="0" applyAlignment="0" applyProtection="0"/>
    <xf numFmtId="0" fontId="26" fillId="0" borderId="0"/>
    <xf numFmtId="43" fontId="26" fillId="0" borderId="0" applyFont="0" applyFill="0" applyBorder="0" applyAlignment="0" applyProtection="0"/>
    <xf numFmtId="0" fontId="26" fillId="0" borderId="0"/>
    <xf numFmtId="0" fontId="31" fillId="0" borderId="0"/>
    <xf numFmtId="0" fontId="31" fillId="0" borderId="0"/>
    <xf numFmtId="43" fontId="26" fillId="0" borderId="0" applyFont="0" applyFill="0" applyBorder="0" applyAlignment="0" applyProtection="0"/>
    <xf numFmtId="0" fontId="31" fillId="0" borderId="0"/>
    <xf numFmtId="0" fontId="31" fillId="0" borderId="0"/>
    <xf numFmtId="43" fontId="26" fillId="0" borderId="0" applyFont="0" applyFill="0" applyBorder="0" applyAlignment="0" applyProtection="0"/>
    <xf numFmtId="0" fontId="31" fillId="0" borderId="0"/>
    <xf numFmtId="43" fontId="26" fillId="0" borderId="0" applyFont="0" applyFill="0" applyBorder="0" applyAlignment="0" applyProtection="0"/>
    <xf numFmtId="0" fontId="26" fillId="0" borderId="0"/>
    <xf numFmtId="42" fontId="26" fillId="0" borderId="0" applyFont="0" applyFill="0" applyBorder="0" applyAlignment="0" applyProtection="0"/>
    <xf numFmtId="43" fontId="26" fillId="0" borderId="0" applyFont="0" applyFill="0" applyBorder="0" applyAlignment="0" applyProtection="0"/>
    <xf numFmtId="0" fontId="26" fillId="0" borderId="0"/>
    <xf numFmtId="43" fontId="26" fillId="0" borderId="0" applyFont="0" applyFill="0" applyBorder="0" applyAlignment="0" applyProtection="0"/>
    <xf numFmtId="0" fontId="26" fillId="0" borderId="0"/>
    <xf numFmtId="43" fontId="26" fillId="0" borderId="0" applyFont="0" applyFill="0" applyBorder="0" applyAlignment="0" applyProtection="0"/>
    <xf numFmtId="0" fontId="26" fillId="0" borderId="0"/>
    <xf numFmtId="0" fontId="31" fillId="0" borderId="0"/>
    <xf numFmtId="0" fontId="31" fillId="0" borderId="0"/>
    <xf numFmtId="43" fontId="26" fillId="0" borderId="0" applyFont="0" applyFill="0" applyBorder="0" applyAlignment="0" applyProtection="0"/>
    <xf numFmtId="0" fontId="31" fillId="0" borderId="0"/>
    <xf numFmtId="43" fontId="26" fillId="0" borderId="0" applyFont="0" applyFill="0" applyBorder="0" applyAlignment="0" applyProtection="0"/>
    <xf numFmtId="42" fontId="26" fillId="0" borderId="0" applyFont="0" applyFill="0" applyBorder="0" applyAlignment="0" applyProtection="0"/>
    <xf numFmtId="43" fontId="26" fillId="0" borderId="0" applyFont="0" applyFill="0" applyBorder="0" applyAlignment="0" applyProtection="0"/>
    <xf numFmtId="0" fontId="68" fillId="0" borderId="0" applyNumberFormat="0" applyFont="0" applyFill="0" applyBorder="0" applyAlignment="0" applyProtection="0"/>
    <xf numFmtId="168" fontId="26" fillId="0" borderId="0" applyFont="0" applyFill="0" applyBorder="0" applyAlignment="0" applyProtection="0"/>
    <xf numFmtId="42" fontId="26" fillId="0" borderId="0" applyFont="0" applyFill="0" applyBorder="0" applyAlignment="0" applyProtection="0"/>
    <xf numFmtId="0" fontId="26" fillId="0" borderId="0"/>
    <xf numFmtId="0" fontId="26" fillId="0" borderId="0"/>
    <xf numFmtId="43" fontId="26" fillId="0" borderId="0" applyFont="0" applyFill="0" applyBorder="0" applyAlignment="0" applyProtection="0"/>
    <xf numFmtId="43" fontId="26" fillId="0" borderId="0" applyFont="0" applyFill="0" applyBorder="0" applyAlignment="0" applyProtection="0"/>
    <xf numFmtId="0" fontId="91" fillId="0" borderId="91">
      <alignment horizontal="left" vertical="center"/>
    </xf>
    <xf numFmtId="43" fontId="26" fillId="0" borderId="0" applyFont="0" applyFill="0" applyBorder="0" applyAlignment="0" applyProtection="0"/>
    <xf numFmtId="180" fontId="91" fillId="0" borderId="11">
      <alignment horizontal="left" vertical="center"/>
    </xf>
    <xf numFmtId="43" fontId="26" fillId="0" borderId="0" applyFont="0" applyFill="0" applyBorder="0" applyAlignment="0" applyProtection="0"/>
    <xf numFmtId="0" fontId="26" fillId="0" borderId="0"/>
    <xf numFmtId="42" fontId="26" fillId="0" borderId="0" applyFont="0" applyFill="0" applyBorder="0" applyAlignment="0" applyProtection="0"/>
    <xf numFmtId="42" fontId="26" fillId="0" borderId="0" applyFont="0" applyFill="0" applyBorder="0" applyAlignment="0" applyProtection="0"/>
    <xf numFmtId="43" fontId="26" fillId="0" borderId="0" applyFont="0" applyFill="0" applyBorder="0" applyAlignment="0" applyProtection="0"/>
    <xf numFmtId="168" fontId="26" fillId="0" borderId="0" applyFont="0" applyFill="0" applyBorder="0" applyAlignment="0" applyProtection="0"/>
    <xf numFmtId="0" fontId="23" fillId="0" borderId="0" applyNumberFormat="0" applyFill="0" applyBorder="0" applyAlignment="0" applyProtection="0"/>
    <xf numFmtId="42" fontId="26" fillId="0" borderId="0" applyFont="0" applyFill="0" applyBorder="0" applyAlignment="0" applyProtection="0"/>
    <xf numFmtId="42" fontId="26" fillId="0" borderId="0" applyFont="0" applyFill="0" applyBorder="0" applyAlignment="0" applyProtection="0"/>
    <xf numFmtId="42" fontId="26" fillId="0" borderId="0" applyFont="0" applyFill="0" applyBorder="0" applyAlignment="0" applyProtection="0"/>
    <xf numFmtId="42" fontId="26" fillId="0" borderId="0" applyFont="0" applyFill="0" applyBorder="0" applyAlignment="0" applyProtection="0"/>
    <xf numFmtId="43" fontId="26" fillId="0" borderId="0" applyFont="0" applyFill="0" applyBorder="0" applyAlignment="0" applyProtection="0"/>
    <xf numFmtId="42" fontId="26" fillId="0" borderId="0" applyFont="0" applyFill="0" applyBorder="0" applyAlignment="0" applyProtection="0"/>
    <xf numFmtId="43" fontId="26" fillId="0" borderId="0" applyFont="0" applyFill="0" applyBorder="0" applyAlignment="0" applyProtection="0"/>
    <xf numFmtId="0" fontId="23" fillId="0" borderId="0" applyNumberForma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2"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0" fontId="31" fillId="0" borderId="0"/>
    <xf numFmtId="43" fontId="26" fillId="0" borderId="0" applyFont="0" applyFill="0" applyBorder="0" applyAlignment="0" applyProtection="0"/>
    <xf numFmtId="0" fontId="26" fillId="0" borderId="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0" fontId="26" fillId="0" borderId="0"/>
    <xf numFmtId="0" fontId="26" fillId="0" borderId="0"/>
    <xf numFmtId="43" fontId="26" fillId="0" borderId="0" applyFont="0" applyFill="0" applyBorder="0" applyAlignment="0" applyProtection="0"/>
    <xf numFmtId="43" fontId="26" fillId="0" borderId="0" applyFont="0" applyFill="0" applyBorder="0" applyAlignment="0" applyProtection="0"/>
    <xf numFmtId="42" fontId="26" fillId="0" borderId="0" applyFont="0" applyFill="0" applyBorder="0" applyAlignment="0" applyProtection="0"/>
    <xf numFmtId="0" fontId="26" fillId="0" borderId="0"/>
    <xf numFmtId="42"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2" fontId="26" fillId="0" borderId="0" applyFont="0" applyFill="0" applyBorder="0" applyAlignment="0" applyProtection="0"/>
    <xf numFmtId="43" fontId="26" fillId="0" borderId="0" applyFont="0" applyFill="0" applyBorder="0" applyAlignment="0" applyProtection="0"/>
    <xf numFmtId="0" fontId="26" fillId="0" borderId="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2" fontId="26" fillId="0" borderId="0" applyFont="0" applyFill="0" applyBorder="0" applyAlignment="0" applyProtection="0"/>
    <xf numFmtId="42" fontId="26" fillId="0" borderId="0" applyFont="0" applyFill="0" applyBorder="0" applyAlignment="0" applyProtection="0"/>
    <xf numFmtId="42"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0" fontId="26" fillId="0" borderId="0"/>
    <xf numFmtId="0" fontId="26" fillId="0" borderId="0"/>
    <xf numFmtId="43" fontId="26" fillId="0" borderId="0" applyFont="0" applyFill="0" applyBorder="0" applyAlignment="0" applyProtection="0"/>
    <xf numFmtId="43" fontId="26" fillId="0" borderId="0" applyFont="0" applyFill="0" applyBorder="0" applyAlignment="0" applyProtection="0"/>
    <xf numFmtId="42" fontId="26" fillId="0" borderId="0" applyFont="0" applyFill="0" applyBorder="0" applyAlignment="0" applyProtection="0"/>
    <xf numFmtId="43" fontId="21"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0" fontId="26" fillId="0" borderId="0"/>
    <xf numFmtId="42" fontId="26" fillId="0" borderId="0" applyFont="0" applyFill="0" applyBorder="0" applyAlignment="0" applyProtection="0"/>
    <xf numFmtId="43" fontId="26" fillId="0" borderId="0" applyFont="0" applyFill="0" applyBorder="0" applyAlignment="0" applyProtection="0"/>
    <xf numFmtId="42" fontId="26" fillId="0" borderId="0" applyFont="0" applyFill="0" applyBorder="0" applyAlignment="0" applyProtection="0"/>
    <xf numFmtId="42" fontId="26" fillId="0" borderId="0" applyFont="0" applyFill="0" applyBorder="0" applyAlignment="0" applyProtection="0"/>
    <xf numFmtId="171" fontId="134" fillId="0" borderId="0" applyFont="0" applyFill="0" applyBorder="0" applyAlignment="0" applyProtection="0"/>
    <xf numFmtId="42" fontId="26" fillId="0" borderId="0" applyFont="0" applyFill="0" applyBorder="0" applyAlignment="0" applyProtection="0"/>
    <xf numFmtId="42" fontId="26" fillId="0" borderId="0" applyFont="0" applyFill="0" applyBorder="0" applyAlignment="0" applyProtection="0"/>
    <xf numFmtId="42" fontId="26" fillId="0" borderId="0" applyFont="0" applyFill="0" applyBorder="0" applyAlignment="0" applyProtection="0"/>
    <xf numFmtId="42" fontId="26" fillId="0" borderId="0" applyFont="0" applyFill="0" applyBorder="0" applyAlignment="0" applyProtection="0"/>
    <xf numFmtId="0" fontId="31" fillId="0" borderId="0"/>
    <xf numFmtId="0" fontId="31" fillId="0" borderId="0"/>
    <xf numFmtId="0" fontId="31" fillId="0" borderId="0"/>
    <xf numFmtId="0" fontId="31" fillId="0" borderId="0"/>
    <xf numFmtId="43" fontId="26" fillId="0" borderId="0" applyFont="0" applyFill="0" applyBorder="0" applyAlignment="0" applyProtection="0"/>
    <xf numFmtId="0" fontId="26" fillId="0" borderId="0"/>
    <xf numFmtId="0" fontId="31" fillId="0" borderId="0"/>
    <xf numFmtId="0" fontId="31" fillId="0" borderId="0"/>
    <xf numFmtId="0" fontId="31" fillId="0" borderId="0"/>
    <xf numFmtId="43" fontId="26" fillId="0" borderId="0" applyFont="0" applyFill="0" applyBorder="0" applyAlignment="0" applyProtection="0"/>
    <xf numFmtId="0" fontId="26" fillId="0" borderId="0"/>
    <xf numFmtId="42"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0" fontId="26" fillId="0" borderId="0"/>
    <xf numFmtId="0" fontId="26" fillId="0" borderId="0"/>
    <xf numFmtId="42" fontId="26" fillId="0" borderId="0" applyFont="0" applyFill="0" applyBorder="0" applyAlignment="0" applyProtection="0"/>
    <xf numFmtId="42" fontId="26" fillId="0" borderId="0" applyFont="0" applyFill="0" applyBorder="0" applyAlignment="0" applyProtection="0"/>
    <xf numFmtId="42" fontId="26" fillId="0" borderId="0" applyFont="0" applyFill="0" applyBorder="0" applyAlignment="0" applyProtection="0"/>
    <xf numFmtId="43" fontId="26" fillId="0" borderId="0" applyFont="0" applyFill="0" applyBorder="0" applyAlignment="0" applyProtection="0"/>
    <xf numFmtId="0" fontId="26" fillId="0" borderId="0"/>
    <xf numFmtId="42" fontId="26" fillId="0" borderId="0" applyFont="0" applyFill="0" applyBorder="0" applyAlignment="0" applyProtection="0"/>
    <xf numFmtId="42" fontId="26" fillId="0" borderId="0" applyFont="0" applyFill="0" applyBorder="0" applyAlignment="0" applyProtection="0"/>
    <xf numFmtId="42" fontId="26" fillId="0" borderId="0" applyFont="0" applyFill="0" applyBorder="0" applyAlignment="0" applyProtection="0"/>
    <xf numFmtId="42" fontId="26" fillId="0" borderId="0" applyFont="0" applyFill="0" applyBorder="0" applyAlignment="0" applyProtection="0"/>
    <xf numFmtId="42" fontId="26" fillId="0" borderId="0" applyFont="0" applyFill="0" applyBorder="0" applyAlignment="0" applyProtection="0"/>
    <xf numFmtId="43" fontId="26" fillId="0" borderId="0" applyFont="0" applyFill="0" applyBorder="0" applyAlignment="0" applyProtection="0"/>
    <xf numFmtId="0" fontId="26" fillId="0" borderId="0"/>
    <xf numFmtId="42" fontId="26" fillId="0" borderId="0" applyFont="0" applyFill="0" applyBorder="0" applyAlignment="0" applyProtection="0"/>
    <xf numFmtId="0" fontId="26" fillId="0" borderId="0"/>
    <xf numFmtId="43" fontId="26" fillId="0" borderId="0" applyFont="0" applyFill="0" applyBorder="0" applyAlignment="0" applyProtection="0"/>
    <xf numFmtId="43" fontId="26" fillId="0" borderId="0" applyFont="0" applyFill="0" applyBorder="0" applyAlignment="0" applyProtection="0"/>
    <xf numFmtId="0" fontId="26" fillId="0" borderId="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0" fontId="26" fillId="0" borderId="0"/>
    <xf numFmtId="0" fontId="26" fillId="0" borderId="0"/>
    <xf numFmtId="43" fontId="26" fillId="0" borderId="0" applyFont="0" applyFill="0" applyBorder="0" applyAlignment="0" applyProtection="0"/>
    <xf numFmtId="42" fontId="26" fillId="0" borderId="0" applyFont="0" applyFill="0" applyBorder="0" applyAlignment="0" applyProtection="0"/>
    <xf numFmtId="42" fontId="26" fillId="0" borderId="0" applyFont="0" applyFill="0" applyBorder="0" applyAlignment="0" applyProtection="0"/>
    <xf numFmtId="43" fontId="26" fillId="0" borderId="0" applyFont="0" applyFill="0" applyBorder="0" applyAlignment="0" applyProtection="0"/>
    <xf numFmtId="43" fontId="21" fillId="0" borderId="0" applyFont="0" applyFill="0" applyBorder="0" applyAlignment="0" applyProtection="0"/>
    <xf numFmtId="0" fontId="26" fillId="0" borderId="0"/>
    <xf numFmtId="42" fontId="26" fillId="0" borderId="0" applyFont="0" applyFill="0" applyBorder="0" applyAlignment="0" applyProtection="0"/>
    <xf numFmtId="42" fontId="26" fillId="0" borderId="0" applyFont="0" applyFill="0" applyBorder="0" applyAlignment="0" applyProtection="0"/>
    <xf numFmtId="184" fontId="135" fillId="0" borderId="0"/>
    <xf numFmtId="42" fontId="26" fillId="0" borderId="0" applyFont="0" applyFill="0" applyBorder="0" applyAlignment="0" applyProtection="0"/>
    <xf numFmtId="42" fontId="26" fillId="0" borderId="0" applyFont="0" applyFill="0" applyBorder="0" applyAlignment="0" applyProtection="0"/>
    <xf numFmtId="43" fontId="26" fillId="0" borderId="0" applyFont="0" applyFill="0" applyBorder="0" applyAlignment="0" applyProtection="0"/>
    <xf numFmtId="0" fontId="31" fillId="0" borderId="0"/>
    <xf numFmtId="43" fontId="26" fillId="0" borderId="0" applyFont="0" applyFill="0" applyBorder="0" applyAlignment="0" applyProtection="0"/>
    <xf numFmtId="0" fontId="26" fillId="0" borderId="0"/>
    <xf numFmtId="0" fontId="23" fillId="0" borderId="0" applyNumberFormat="0" applyFill="0" applyBorder="0" applyAlignment="0" applyProtection="0"/>
    <xf numFmtId="0" fontId="68" fillId="0" borderId="0" applyNumberFormat="0" applyFont="0" applyFill="0" applyBorder="0" applyAlignment="0" applyProtection="0"/>
    <xf numFmtId="42" fontId="26" fillId="0" borderId="0" applyFont="0" applyFill="0" applyBorder="0" applyAlignment="0" applyProtection="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3" fillId="0" borderId="0" applyNumberFormat="0" applyFill="0" applyBorder="0" applyAlignment="0" applyProtection="0"/>
    <xf numFmtId="0" fontId="26" fillId="0" borderId="0"/>
    <xf numFmtId="0" fontId="26" fillId="0" borderId="0"/>
    <xf numFmtId="0" fontId="26" fillId="0" borderId="0"/>
    <xf numFmtId="42" fontId="26" fillId="0" borderId="0" applyFont="0" applyFill="0" applyBorder="0" applyAlignment="0" applyProtection="0"/>
    <xf numFmtId="42" fontId="26" fillId="0" borderId="0" applyFont="0" applyFill="0" applyBorder="0" applyAlignment="0" applyProtection="0"/>
    <xf numFmtId="168" fontId="68" fillId="0" borderId="0" applyFont="0" applyFill="0" applyBorder="0" applyAlignment="0" applyProtection="0"/>
    <xf numFmtId="0" fontId="68" fillId="0" borderId="0" applyNumberFormat="0" applyFont="0" applyFill="0" applyBorder="0" applyAlignment="0" applyProtection="0"/>
    <xf numFmtId="0" fontId="68" fillId="0" borderId="0" applyNumberFormat="0" applyFont="0" applyFill="0" applyBorder="0" applyAlignment="0" applyProtection="0"/>
    <xf numFmtId="0" fontId="26" fillId="0" borderId="0"/>
    <xf numFmtId="0" fontId="68" fillId="0" borderId="0" applyNumberFormat="0" applyFont="0" applyFill="0" applyBorder="0" applyAlignment="0" applyProtection="0"/>
    <xf numFmtId="0" fontId="26" fillId="0" borderId="0"/>
    <xf numFmtId="166" fontId="21" fillId="0" borderId="0" applyFont="0" applyFill="0" applyBorder="0" applyAlignment="0" applyProtection="0"/>
    <xf numFmtId="0" fontId="26" fillId="0" borderId="0"/>
    <xf numFmtId="0" fontId="26" fillId="0" borderId="0"/>
    <xf numFmtId="166" fontId="21" fillId="0" borderId="0" applyFont="0" applyFill="0" applyBorder="0" applyAlignment="0" applyProtection="0"/>
    <xf numFmtId="42" fontId="26" fillId="0" borderId="0" applyFont="0" applyFill="0" applyBorder="0" applyAlignment="0" applyProtection="0"/>
    <xf numFmtId="0" fontId="68" fillId="0" borderId="0" applyNumberFormat="0" applyFont="0" applyFill="0" applyBorder="0" applyAlignment="0" applyProtection="0"/>
    <xf numFmtId="0" fontId="26" fillId="0" borderId="0"/>
    <xf numFmtId="0" fontId="26" fillId="0" borderId="0"/>
    <xf numFmtId="0" fontId="31" fillId="0" borderId="0"/>
    <xf numFmtId="0" fontId="31" fillId="0" borderId="0"/>
    <xf numFmtId="0" fontId="26" fillId="0" borderId="0"/>
    <xf numFmtId="0" fontId="31" fillId="0" borderId="0"/>
    <xf numFmtId="0" fontId="26" fillId="0" borderId="0"/>
    <xf numFmtId="0" fontId="31" fillId="0" borderId="0"/>
    <xf numFmtId="0" fontId="31" fillId="0" borderId="0"/>
    <xf numFmtId="0" fontId="26" fillId="0" borderId="0"/>
    <xf numFmtId="0" fontId="26" fillId="0" borderId="0"/>
    <xf numFmtId="0" fontId="31" fillId="0" borderId="0"/>
    <xf numFmtId="0" fontId="31" fillId="0" borderId="0"/>
    <xf numFmtId="42" fontId="26" fillId="0" borderId="0" applyFont="0" applyFill="0" applyBorder="0" applyAlignment="0" applyProtection="0"/>
    <xf numFmtId="0" fontId="68" fillId="0" borderId="0" applyNumberFormat="0" applyFont="0" applyFill="0" applyBorder="0" applyAlignment="0" applyProtection="0"/>
    <xf numFmtId="0" fontId="26" fillId="0" borderId="0"/>
    <xf numFmtId="0" fontId="26" fillId="0" borderId="0"/>
    <xf numFmtId="0" fontId="31" fillId="0" borderId="0"/>
    <xf numFmtId="0" fontId="26" fillId="0" borderId="0"/>
    <xf numFmtId="0" fontId="31" fillId="0" borderId="0"/>
    <xf numFmtId="0" fontId="26" fillId="0" borderId="0"/>
    <xf numFmtId="0" fontId="31" fillId="0" borderId="0"/>
    <xf numFmtId="0" fontId="26" fillId="0" borderId="0"/>
    <xf numFmtId="0" fontId="26" fillId="0" borderId="0"/>
    <xf numFmtId="0" fontId="26" fillId="0" borderId="0"/>
    <xf numFmtId="0" fontId="26" fillId="0" borderId="0"/>
    <xf numFmtId="0" fontId="31" fillId="0" borderId="0"/>
    <xf numFmtId="42" fontId="26" fillId="0" borderId="0" applyFont="0" applyFill="0" applyBorder="0" applyAlignment="0" applyProtection="0"/>
    <xf numFmtId="236" fontId="26" fillId="0" borderId="0" applyFont="0" applyFill="0" applyBorder="0" applyAlignment="0" applyProtection="0"/>
    <xf numFmtId="0" fontId="26" fillId="0" borderId="0"/>
    <xf numFmtId="0" fontId="26" fillId="0" borderId="0"/>
    <xf numFmtId="0" fontId="26" fillId="0" borderId="0"/>
    <xf numFmtId="0" fontId="31" fillId="0" borderId="0"/>
    <xf numFmtId="166" fontId="21" fillId="0" borderId="0" applyFont="0" applyFill="0" applyBorder="0" applyAlignment="0" applyProtection="0"/>
    <xf numFmtId="0" fontId="26" fillId="0" borderId="0"/>
    <xf numFmtId="0" fontId="26" fillId="0" borderId="0"/>
    <xf numFmtId="0" fontId="26" fillId="0" borderId="0"/>
    <xf numFmtId="0" fontId="26" fillId="0" borderId="0"/>
    <xf numFmtId="0" fontId="26" fillId="0" borderId="0"/>
    <xf numFmtId="0" fontId="26" fillId="0" borderId="0"/>
    <xf numFmtId="43" fontId="21" fillId="0" borderId="0" applyFont="0" applyFill="0" applyBorder="0" applyAlignment="0" applyProtection="0"/>
    <xf numFmtId="168" fontId="26" fillId="0" borderId="0" applyFont="0" applyFill="0" applyBorder="0" applyAlignment="0" applyProtection="0"/>
    <xf numFmtId="172" fontId="26" fillId="0" borderId="0" applyFont="0" applyFill="0" applyBorder="0" applyAlignment="0" applyProtection="0"/>
    <xf numFmtId="168" fontId="26" fillId="0" borderId="0" applyFont="0" applyFill="0" applyBorder="0" applyAlignment="0" applyProtection="0"/>
    <xf numFmtId="0" fontId="68" fillId="0" borderId="0" applyNumberFormat="0" applyFont="0" applyFill="0" applyBorder="0" applyAlignment="0" applyProtection="0"/>
    <xf numFmtId="0" fontId="26" fillId="0" borderId="0"/>
    <xf numFmtId="43" fontId="26" fillId="0" borderId="0" applyFont="0" applyFill="0" applyBorder="0" applyAlignment="0" applyProtection="0"/>
    <xf numFmtId="43" fontId="21" fillId="0" borderId="0" applyFont="0" applyFill="0" applyBorder="0" applyAlignment="0" applyProtection="0"/>
    <xf numFmtId="0" fontId="31" fillId="0" borderId="0"/>
    <xf numFmtId="184" fontId="26" fillId="0" borderId="0" applyFont="0" applyFill="0" applyBorder="0" applyAlignment="0" applyProtection="0"/>
    <xf numFmtId="0" fontId="31" fillId="0" borderId="0"/>
    <xf numFmtId="0" fontId="31" fillId="0" borderId="0"/>
    <xf numFmtId="0" fontId="31" fillId="0" borderId="0"/>
    <xf numFmtId="0" fontId="31" fillId="0" borderId="0"/>
    <xf numFmtId="0" fontId="31" fillId="0" borderId="0"/>
    <xf numFmtId="43" fontId="21" fillId="0" borderId="0" applyFont="0" applyFill="0" applyBorder="0" applyAlignment="0" applyProtection="0"/>
    <xf numFmtId="0" fontId="26" fillId="0" borderId="0"/>
    <xf numFmtId="43" fontId="21" fillId="0" borderId="0" applyFont="0" applyFill="0" applyBorder="0" applyAlignment="0" applyProtection="0"/>
    <xf numFmtId="43" fontId="21" fillId="0" borderId="0" applyFont="0" applyFill="0" applyBorder="0" applyAlignment="0" applyProtection="0"/>
    <xf numFmtId="0" fontId="26" fillId="0" borderId="0"/>
    <xf numFmtId="0" fontId="31" fillId="0" borderId="0"/>
    <xf numFmtId="43" fontId="21" fillId="0" borderId="0" applyFont="0" applyFill="0" applyBorder="0" applyAlignment="0" applyProtection="0"/>
    <xf numFmtId="0" fontId="31" fillId="0" borderId="0"/>
    <xf numFmtId="43" fontId="21" fillId="0" borderId="0" applyFont="0" applyFill="0" applyBorder="0" applyAlignment="0" applyProtection="0"/>
    <xf numFmtId="0" fontId="31" fillId="0" borderId="0"/>
    <xf numFmtId="0" fontId="31" fillId="0" borderId="0"/>
    <xf numFmtId="0" fontId="31" fillId="0" borderId="0"/>
    <xf numFmtId="43" fontId="21" fillId="0" borderId="0" applyFont="0" applyFill="0" applyBorder="0" applyAlignment="0" applyProtection="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31" fillId="0" borderId="0"/>
    <xf numFmtId="43" fontId="21" fillId="0" borderId="0" applyFont="0" applyFill="0" applyBorder="0" applyAlignment="0" applyProtection="0"/>
    <xf numFmtId="0" fontId="31" fillId="0" borderId="0"/>
    <xf numFmtId="0" fontId="31" fillId="0" borderId="0"/>
    <xf numFmtId="0" fontId="26" fillId="0" borderId="0"/>
    <xf numFmtId="0" fontId="26" fillId="0" borderId="0"/>
    <xf numFmtId="0" fontId="26" fillId="0" borderId="0"/>
    <xf numFmtId="0" fontId="31" fillId="0" borderId="0"/>
    <xf numFmtId="0" fontId="26" fillId="0" borderId="0"/>
    <xf numFmtId="0" fontId="26" fillId="0" borderId="0"/>
    <xf numFmtId="0" fontId="31" fillId="0" borderId="0"/>
    <xf numFmtId="0" fontId="26" fillId="0" borderId="0"/>
    <xf numFmtId="0" fontId="31" fillId="0" borderId="0"/>
    <xf numFmtId="0" fontId="31" fillId="0" borderId="0"/>
    <xf numFmtId="0" fontId="31" fillId="0" borderId="0"/>
    <xf numFmtId="0" fontId="26" fillId="0" borderId="0"/>
    <xf numFmtId="0" fontId="31" fillId="0" borderId="0"/>
    <xf numFmtId="0" fontId="31" fillId="0" borderId="0"/>
    <xf numFmtId="0" fontId="26" fillId="0" borderId="0"/>
    <xf numFmtId="0" fontId="31" fillId="0" borderId="0"/>
    <xf numFmtId="0" fontId="26" fillId="0" borderId="0"/>
    <xf numFmtId="0" fontId="26" fillId="0" borderId="0"/>
    <xf numFmtId="0" fontId="26" fillId="0" borderId="0"/>
    <xf numFmtId="0" fontId="26" fillId="0" borderId="0"/>
    <xf numFmtId="0" fontId="26" fillId="0" borderId="0"/>
    <xf numFmtId="172" fontId="26" fillId="0" borderId="0" applyFont="0" applyFill="0" applyBorder="0" applyAlignment="0" applyProtection="0"/>
    <xf numFmtId="42" fontId="26" fillId="0" borderId="0" applyFont="0" applyFill="0" applyBorder="0" applyAlignment="0" applyProtection="0"/>
    <xf numFmtId="43" fontId="21" fillId="0" borderId="0" applyFont="0" applyFill="0" applyBorder="0" applyAlignment="0" applyProtection="0"/>
    <xf numFmtId="0" fontId="31" fillId="0" borderId="0"/>
    <xf numFmtId="0" fontId="31" fillId="0" borderId="0"/>
    <xf numFmtId="43" fontId="21" fillId="0" borderId="0" applyFont="0" applyFill="0" applyBorder="0" applyAlignment="0" applyProtection="0"/>
    <xf numFmtId="0" fontId="26" fillId="0" borderId="0"/>
    <xf numFmtId="0" fontId="26" fillId="0" borderId="0"/>
    <xf numFmtId="0" fontId="26" fillId="0" borderId="0"/>
    <xf numFmtId="0" fontId="26" fillId="0" borderId="0"/>
    <xf numFmtId="0" fontId="26" fillId="0" borderId="0"/>
    <xf numFmtId="0" fontId="31" fillId="0" borderId="0"/>
    <xf numFmtId="43" fontId="21" fillId="0" borderId="0" applyFont="0" applyFill="0" applyBorder="0" applyAlignment="0" applyProtection="0"/>
    <xf numFmtId="43" fontId="21" fillId="0" borderId="0" applyFont="0" applyFill="0" applyBorder="0" applyAlignment="0" applyProtection="0"/>
    <xf numFmtId="0" fontId="26" fillId="0" borderId="0"/>
    <xf numFmtId="184" fontId="26" fillId="0" borderId="0" applyFont="0" applyFill="0" applyBorder="0" applyAlignment="0" applyProtection="0"/>
    <xf numFmtId="43" fontId="21" fillId="0" borderId="0" applyFont="0" applyFill="0" applyBorder="0" applyAlignment="0" applyProtection="0"/>
    <xf numFmtId="0" fontId="31" fillId="0" borderId="0"/>
    <xf numFmtId="43" fontId="21" fillId="0" borderId="0" applyFont="0" applyFill="0" applyBorder="0" applyAlignment="0" applyProtection="0"/>
    <xf numFmtId="0" fontId="26" fillId="0" borderId="0"/>
    <xf numFmtId="0" fontId="26" fillId="0" borderId="0"/>
    <xf numFmtId="43" fontId="21" fillId="0" borderId="0" applyFont="0" applyFill="0" applyBorder="0" applyAlignment="0" applyProtection="0"/>
    <xf numFmtId="43" fontId="26" fillId="0" borderId="0" applyFont="0" applyFill="0" applyBorder="0" applyAlignment="0" applyProtection="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42" fontId="26" fillId="0" borderId="0" applyFont="0" applyFill="0" applyBorder="0" applyAlignment="0" applyProtection="0"/>
    <xf numFmtId="168" fontId="81" fillId="0" borderId="0" applyFont="0" applyFill="0" applyBorder="0" applyAlignment="0" applyProtection="0"/>
    <xf numFmtId="0" fontId="26" fillId="0" borderId="0"/>
    <xf numFmtId="212" fontId="130" fillId="0" borderId="0" applyFill="0" applyBorder="0" applyAlignment="0" applyProtection="0"/>
    <xf numFmtId="43" fontId="26" fillId="0" borderId="0" applyFont="0" applyFill="0" applyBorder="0" applyAlignment="0" applyProtection="0"/>
    <xf numFmtId="0" fontId="31" fillId="0" borderId="0"/>
    <xf numFmtId="0" fontId="31" fillId="0" borderId="0"/>
    <xf numFmtId="0" fontId="31" fillId="0" borderId="0"/>
    <xf numFmtId="0" fontId="26" fillId="0" borderId="0"/>
    <xf numFmtId="236" fontId="26" fillId="0" borderId="0" applyFont="0" applyFill="0" applyBorder="0" applyAlignment="0" applyProtection="0"/>
    <xf numFmtId="212" fontId="130" fillId="0" borderId="0" applyFill="0" applyBorder="0" applyAlignment="0" applyProtection="0"/>
    <xf numFmtId="0" fontId="26" fillId="0" borderId="0"/>
    <xf numFmtId="43" fontId="26" fillId="0" borderId="0" applyFont="0" applyFill="0" applyBorder="0" applyAlignment="0" applyProtection="0"/>
    <xf numFmtId="0" fontId="26" fillId="0" borderId="0"/>
    <xf numFmtId="43" fontId="34" fillId="0" borderId="0" applyFont="0" applyFill="0" applyBorder="0" applyAlignment="0" applyProtection="0"/>
    <xf numFmtId="212" fontId="130" fillId="0" borderId="0" applyFill="0" applyBorder="0" applyAlignment="0" applyProtection="0"/>
    <xf numFmtId="0" fontId="26" fillId="0" borderId="0"/>
    <xf numFmtId="0" fontId="21" fillId="0" borderId="0"/>
    <xf numFmtId="43" fontId="90" fillId="0" borderId="0" applyFont="0" applyFill="0" applyBorder="0" applyAlignment="0" applyProtection="0"/>
    <xf numFmtId="168" fontId="26" fillId="0" borderId="0" applyFont="0" applyFill="0" applyBorder="0" applyAlignment="0" applyProtection="0"/>
    <xf numFmtId="0" fontId="68" fillId="0" borderId="0" applyNumberFormat="0" applyFont="0" applyFill="0" applyBorder="0" applyAlignment="0" applyProtection="0"/>
    <xf numFmtId="0" fontId="31" fillId="0" borderId="0"/>
    <xf numFmtId="0" fontId="31" fillId="0" borderId="0"/>
    <xf numFmtId="0" fontId="21" fillId="0" borderId="0"/>
    <xf numFmtId="0" fontId="26" fillId="0" borderId="0"/>
    <xf numFmtId="0" fontId="31" fillId="0" borderId="0"/>
    <xf numFmtId="0" fontId="31" fillId="0" borderId="0"/>
    <xf numFmtId="0" fontId="31" fillId="0" borderId="0"/>
    <xf numFmtId="0" fontId="26" fillId="0" borderId="0"/>
    <xf numFmtId="0" fontId="26" fillId="0" borderId="0"/>
    <xf numFmtId="0" fontId="31" fillId="0" borderId="0"/>
    <xf numFmtId="0" fontId="21" fillId="0" borderId="0"/>
    <xf numFmtId="0" fontId="26" fillId="0" borderId="0"/>
    <xf numFmtId="0" fontId="26" fillId="0" borderId="0"/>
    <xf numFmtId="0" fontId="26" fillId="0" borderId="0"/>
    <xf numFmtId="0" fontId="26" fillId="0" borderId="0"/>
    <xf numFmtId="0" fontId="26" fillId="0" borderId="0"/>
    <xf numFmtId="0" fontId="31" fillId="0" borderId="0"/>
    <xf numFmtId="0" fontId="26" fillId="0" borderId="0"/>
    <xf numFmtId="0" fontId="26" fillId="0" borderId="0"/>
    <xf numFmtId="0" fontId="26" fillId="0" borderId="0"/>
    <xf numFmtId="0" fontId="31" fillId="0" borderId="0"/>
    <xf numFmtId="0" fontId="26" fillId="0" borderId="0"/>
    <xf numFmtId="0" fontId="26" fillId="0" borderId="0"/>
    <xf numFmtId="0" fontId="26" fillId="0" borderId="0"/>
    <xf numFmtId="42" fontId="26" fillId="0" borderId="0" applyFont="0" applyFill="0" applyBorder="0" applyAlignment="0" applyProtection="0"/>
    <xf numFmtId="0" fontId="31" fillId="0" borderId="0"/>
    <xf numFmtId="0" fontId="26" fillId="0" borderId="0"/>
    <xf numFmtId="0" fontId="26" fillId="0" borderId="0"/>
    <xf numFmtId="0" fontId="31" fillId="0" borderId="0"/>
    <xf numFmtId="0" fontId="31" fillId="0" borderId="0"/>
    <xf numFmtId="0" fontId="26" fillId="0" borderId="0"/>
    <xf numFmtId="0" fontId="26" fillId="0" borderId="0"/>
    <xf numFmtId="0" fontId="31" fillId="0" borderId="0"/>
    <xf numFmtId="0" fontId="26" fillId="0" borderId="0"/>
    <xf numFmtId="0" fontId="26" fillId="0" borderId="0"/>
    <xf numFmtId="0" fontId="26" fillId="0" borderId="0"/>
    <xf numFmtId="0" fontId="31" fillId="0" borderId="0"/>
    <xf numFmtId="0" fontId="26" fillId="0" borderId="0"/>
    <xf numFmtId="0" fontId="26" fillId="0" borderId="0"/>
    <xf numFmtId="0" fontId="26" fillId="0" borderId="0"/>
    <xf numFmtId="0" fontId="31" fillId="0" borderId="0"/>
    <xf numFmtId="0" fontId="26" fillId="0" borderId="0"/>
    <xf numFmtId="0" fontId="31" fillId="0" borderId="0"/>
    <xf numFmtId="0" fontId="31" fillId="0" borderId="0"/>
    <xf numFmtId="0" fontId="26" fillId="0" borderId="0"/>
    <xf numFmtId="0" fontId="26" fillId="0" borderId="0"/>
    <xf numFmtId="0" fontId="31" fillId="0" borderId="0"/>
    <xf numFmtId="0" fontId="26" fillId="0" borderId="0"/>
    <xf numFmtId="43" fontId="141" fillId="0" borderId="0" applyFont="0" applyFill="0" applyBorder="0" applyAlignment="0" applyProtection="0"/>
    <xf numFmtId="0" fontId="26" fillId="0" borderId="0"/>
    <xf numFmtId="43" fontId="68" fillId="0" borderId="0" applyFont="0" applyFill="0" applyBorder="0" applyAlignment="0" applyProtection="0"/>
    <xf numFmtId="0" fontId="26" fillId="0" borderId="0"/>
    <xf numFmtId="43" fontId="141" fillId="0" borderId="0" applyFont="0" applyFill="0" applyBorder="0" applyAlignment="0" applyProtection="0"/>
    <xf numFmtId="43" fontId="21" fillId="0" borderId="0" applyFont="0" applyFill="0" applyBorder="0" applyAlignment="0" applyProtection="0"/>
    <xf numFmtId="0" fontId="26" fillId="0" borderId="0"/>
    <xf numFmtId="0" fontId="26" fillId="0" borderId="0"/>
    <xf numFmtId="0" fontId="26" fillId="0" borderId="0"/>
    <xf numFmtId="0" fontId="31" fillId="0" borderId="0"/>
    <xf numFmtId="168" fontId="21" fillId="0" borderId="0" applyFont="0" applyFill="0" applyBorder="0" applyAlignment="0" applyProtection="0"/>
    <xf numFmtId="0" fontId="26" fillId="0" borderId="0"/>
    <xf numFmtId="0" fontId="26" fillId="0" borderId="0"/>
    <xf numFmtId="0" fontId="26" fillId="0" borderId="0"/>
    <xf numFmtId="0" fontId="31" fillId="0" borderId="0"/>
    <xf numFmtId="168"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2" fontId="26" fillId="0" borderId="0" applyFont="0" applyFill="0" applyBorder="0" applyAlignment="0" applyProtection="0"/>
    <xf numFmtId="0" fontId="26" fillId="0" borderId="0"/>
    <xf numFmtId="0" fontId="26" fillId="0" borderId="0"/>
    <xf numFmtId="0" fontId="26" fillId="0" borderId="0"/>
    <xf numFmtId="0" fontId="26" fillId="0" borderId="0"/>
    <xf numFmtId="0" fontId="31" fillId="0" borderId="0"/>
    <xf numFmtId="43" fontId="21" fillId="0" borderId="0" applyFont="0" applyFill="0" applyBorder="0" applyAlignment="0" applyProtection="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31" fillId="0" borderId="0"/>
    <xf numFmtId="0" fontId="26" fillId="0" borderId="0"/>
    <xf numFmtId="0" fontId="26" fillId="0" borderId="0"/>
    <xf numFmtId="0" fontId="26" fillId="0" borderId="0"/>
    <xf numFmtId="0" fontId="31" fillId="0" borderId="0"/>
    <xf numFmtId="0" fontId="26" fillId="0" borderId="0"/>
    <xf numFmtId="0" fontId="26" fillId="0" borderId="0"/>
    <xf numFmtId="0" fontId="26" fillId="0" borderId="0"/>
    <xf numFmtId="0" fontId="21" fillId="0" borderId="0"/>
    <xf numFmtId="168" fontId="81" fillId="0" borderId="0" applyFont="0" applyFill="0" applyBorder="0" applyAlignment="0" applyProtection="0"/>
    <xf numFmtId="0" fontId="26" fillId="0" borderId="0"/>
    <xf numFmtId="43" fontId="26" fillId="0" borderId="0" applyFont="0" applyFill="0" applyBorder="0" applyAlignment="0" applyProtection="0"/>
    <xf numFmtId="212" fontId="130" fillId="0" borderId="0" applyFill="0" applyBorder="0" applyAlignment="0" applyProtection="0"/>
    <xf numFmtId="43" fontId="68" fillId="0" borderId="0" applyFont="0" applyFill="0" applyBorder="0" applyAlignment="0" applyProtection="0"/>
    <xf numFmtId="43" fontId="21" fillId="0" borderId="0" applyFont="0" applyFill="0" applyBorder="0" applyAlignment="0" applyProtection="0"/>
    <xf numFmtId="164" fontId="21" fillId="0" borderId="0" applyFont="0" applyFill="0" applyBorder="0" applyAlignment="0" applyProtection="0"/>
    <xf numFmtId="0" fontId="68" fillId="0" borderId="0" applyNumberFormat="0" applyFont="0" applyFill="0" applyBorder="0" applyAlignment="0" applyProtection="0"/>
    <xf numFmtId="0" fontId="21" fillId="0" borderId="0"/>
    <xf numFmtId="164" fontId="21" fillId="0" borderId="0" applyFont="0" applyFill="0" applyBorder="0" applyAlignment="0" applyProtection="0"/>
    <xf numFmtId="0" fontId="21" fillId="0" borderId="0"/>
    <xf numFmtId="0" fontId="31" fillId="0" borderId="0"/>
    <xf numFmtId="0" fontId="21" fillId="0" borderId="0"/>
    <xf numFmtId="0" fontId="26" fillId="0" borderId="0"/>
    <xf numFmtId="0" fontId="21" fillId="0" borderId="0"/>
    <xf numFmtId="0" fontId="26" fillId="0" borderId="0"/>
    <xf numFmtId="0" fontId="68" fillId="0" borderId="0" applyNumberFormat="0" applyFont="0" applyFill="0" applyBorder="0" applyAlignment="0" applyProtection="0"/>
    <xf numFmtId="0" fontId="21" fillId="0" borderId="0"/>
    <xf numFmtId="168" fontId="81" fillId="0" borderId="0" applyFont="0" applyFill="0" applyBorder="0" applyAlignment="0" applyProtection="0"/>
    <xf numFmtId="0" fontId="68" fillId="0" borderId="0" applyNumberFormat="0" applyFont="0" applyFill="0" applyBorder="0" applyAlignment="0" applyProtection="0"/>
    <xf numFmtId="0" fontId="21" fillId="0" borderId="0"/>
    <xf numFmtId="248" fontId="21" fillId="0" borderId="0" applyFont="0" applyFill="0" applyBorder="0" applyAlignment="0" applyProtection="0"/>
    <xf numFmtId="43" fontId="21" fillId="0" borderId="0" applyFont="0" applyFill="0" applyBorder="0" applyAlignment="0" applyProtection="0"/>
    <xf numFmtId="0" fontId="21" fillId="0" borderId="0"/>
    <xf numFmtId="43" fontId="21" fillId="0" borderId="0" applyFont="0" applyFill="0" applyBorder="0" applyAlignment="0" applyProtection="0"/>
    <xf numFmtId="0" fontId="21" fillId="0" borderId="0"/>
    <xf numFmtId="0" fontId="26" fillId="0" borderId="0"/>
    <xf numFmtId="0" fontId="21" fillId="0" borderId="0"/>
    <xf numFmtId="0" fontId="26" fillId="0" borderId="0"/>
    <xf numFmtId="0" fontId="68" fillId="0" borderId="0" applyNumberFormat="0" applyFont="0" applyFill="0" applyBorder="0" applyAlignment="0" applyProtection="0"/>
    <xf numFmtId="0" fontId="21" fillId="0" borderId="0"/>
    <xf numFmtId="0" fontId="31" fillId="0" borderId="0"/>
    <xf numFmtId="0" fontId="68" fillId="0" borderId="0" applyNumberFormat="0" applyFont="0" applyFill="0" applyBorder="0" applyAlignment="0" applyProtection="0"/>
    <xf numFmtId="0" fontId="21" fillId="0" borderId="0"/>
    <xf numFmtId="43" fontId="21" fillId="0" borderId="0" applyFont="0" applyFill="0" applyBorder="0" applyAlignment="0" applyProtection="0"/>
    <xf numFmtId="168" fontId="81" fillId="0" borderId="0" applyFont="0" applyFill="0" applyBorder="0" applyAlignment="0" applyProtection="0"/>
    <xf numFmtId="0" fontId="21" fillId="0" borderId="0"/>
    <xf numFmtId="0" fontId="26" fillId="0" borderId="0"/>
    <xf numFmtId="0" fontId="21" fillId="0" borderId="0"/>
    <xf numFmtId="0" fontId="26" fillId="0" borderId="0"/>
    <xf numFmtId="0" fontId="21" fillId="0" borderId="0"/>
    <xf numFmtId="0" fontId="31" fillId="0" borderId="0"/>
    <xf numFmtId="0" fontId="68" fillId="0" borderId="0" applyNumberFormat="0" applyFont="0" applyFill="0" applyBorder="0" applyAlignment="0" applyProtection="0"/>
    <xf numFmtId="0" fontId="31" fillId="0" borderId="0"/>
    <xf numFmtId="0" fontId="21" fillId="0" borderId="0"/>
    <xf numFmtId="0" fontId="26" fillId="0" borderId="0"/>
    <xf numFmtId="0" fontId="21" fillId="0" borderId="0"/>
    <xf numFmtId="0" fontId="26" fillId="0" borderId="0"/>
    <xf numFmtId="0" fontId="26" fillId="0" borderId="0"/>
    <xf numFmtId="0" fontId="31" fillId="0" borderId="0"/>
    <xf numFmtId="0" fontId="31" fillId="0" borderId="0"/>
    <xf numFmtId="0" fontId="21" fillId="0" borderId="0"/>
    <xf numFmtId="0" fontId="26" fillId="0" borderId="0"/>
    <xf numFmtId="0" fontId="21" fillId="0" borderId="0"/>
    <xf numFmtId="0" fontId="26" fillId="0" borderId="0"/>
    <xf numFmtId="0" fontId="31" fillId="0" borderId="0"/>
    <xf numFmtId="0" fontId="26" fillId="0" borderId="0"/>
    <xf numFmtId="0" fontId="31" fillId="0" borderId="0"/>
    <xf numFmtId="0" fontId="21" fillId="0" borderId="0"/>
    <xf numFmtId="0" fontId="26" fillId="0" borderId="0"/>
    <xf numFmtId="0" fontId="21" fillId="0" borderId="0"/>
    <xf numFmtId="0" fontId="26" fillId="0" borderId="0"/>
    <xf numFmtId="0" fontId="26" fillId="0" borderId="0"/>
    <xf numFmtId="0" fontId="31" fillId="0" borderId="0"/>
    <xf numFmtId="0" fontId="26" fillId="0" borderId="0"/>
    <xf numFmtId="0" fontId="21" fillId="0" borderId="0"/>
    <xf numFmtId="0" fontId="31" fillId="0" borderId="0"/>
    <xf numFmtId="0" fontId="31" fillId="0" borderId="0"/>
    <xf numFmtId="0" fontId="26" fillId="0" borderId="0"/>
    <xf numFmtId="0" fontId="31" fillId="0" borderId="0"/>
    <xf numFmtId="0" fontId="31" fillId="0" borderId="0"/>
    <xf numFmtId="196" fontId="130" fillId="0" borderId="0" applyFill="0" applyBorder="0" applyAlignment="0" applyProtection="0"/>
    <xf numFmtId="0" fontId="31" fillId="0" borderId="0"/>
    <xf numFmtId="0" fontId="31" fillId="0" borderId="0"/>
    <xf numFmtId="42" fontId="26" fillId="0" borderId="0" applyFont="0" applyFill="0" applyBorder="0" applyAlignment="0" applyProtection="0"/>
    <xf numFmtId="0" fontId="31" fillId="0" borderId="0"/>
    <xf numFmtId="0" fontId="26" fillId="0" borderId="0"/>
    <xf numFmtId="0" fontId="31" fillId="0" borderId="0"/>
    <xf numFmtId="0" fontId="26" fillId="0" borderId="0"/>
    <xf numFmtId="0" fontId="31" fillId="0" borderId="0"/>
    <xf numFmtId="0" fontId="26" fillId="0" borderId="0"/>
    <xf numFmtId="0" fontId="31" fillId="0" borderId="0"/>
    <xf numFmtId="168" fontId="81" fillId="0" borderId="0" applyFont="0" applyFill="0" applyBorder="0" applyAlignment="0" applyProtection="0"/>
    <xf numFmtId="0" fontId="31" fillId="0" borderId="0"/>
    <xf numFmtId="0" fontId="31" fillId="0" borderId="0"/>
    <xf numFmtId="43" fontId="26" fillId="0" borderId="0" applyFont="0" applyFill="0" applyBorder="0" applyAlignment="0" applyProtection="0"/>
    <xf numFmtId="0" fontId="31" fillId="0" borderId="0"/>
    <xf numFmtId="0" fontId="26" fillId="0" borderId="0"/>
    <xf numFmtId="0" fontId="31" fillId="0" borderId="0"/>
    <xf numFmtId="0" fontId="26" fillId="0" borderId="0"/>
    <xf numFmtId="0" fontId="31" fillId="0" borderId="0"/>
    <xf numFmtId="0" fontId="31" fillId="0" borderId="0"/>
    <xf numFmtId="0" fontId="26" fillId="0" borderId="0"/>
    <xf numFmtId="0" fontId="26" fillId="0" borderId="0"/>
    <xf numFmtId="0" fontId="31" fillId="0" borderId="0"/>
    <xf numFmtId="0" fontId="31" fillId="0" borderId="0"/>
    <xf numFmtId="0" fontId="26" fillId="0" borderId="0"/>
    <xf numFmtId="0" fontId="31" fillId="0" borderId="0"/>
    <xf numFmtId="0" fontId="26" fillId="0" borderId="0"/>
    <xf numFmtId="0" fontId="31" fillId="0" borderId="0"/>
    <xf numFmtId="0" fontId="31" fillId="0" borderId="0"/>
    <xf numFmtId="0" fontId="26" fillId="0" borderId="0"/>
    <xf numFmtId="0" fontId="26" fillId="0" borderId="0"/>
    <xf numFmtId="43" fontId="26" fillId="0" borderId="0" applyFont="0" applyFill="0" applyBorder="0" applyAlignment="0" applyProtection="0"/>
    <xf numFmtId="0" fontId="26" fillId="0" borderId="0"/>
    <xf numFmtId="0" fontId="26" fillId="0" borderId="0"/>
    <xf numFmtId="0" fontId="26" fillId="0" borderId="0"/>
    <xf numFmtId="0" fontId="26" fillId="0" borderId="0"/>
    <xf numFmtId="0" fontId="26" fillId="0" borderId="0"/>
    <xf numFmtId="0" fontId="26" fillId="0" borderId="0"/>
    <xf numFmtId="0" fontId="31" fillId="0" borderId="0"/>
    <xf numFmtId="0" fontId="26" fillId="0" borderId="0"/>
    <xf numFmtId="0" fontId="26" fillId="0" borderId="0"/>
    <xf numFmtId="0" fontId="31" fillId="0" borderId="0"/>
    <xf numFmtId="0" fontId="26" fillId="0" borderId="0"/>
    <xf numFmtId="168" fontId="26" fillId="0" borderId="0" applyFont="0" applyFill="0" applyBorder="0" applyAlignment="0" applyProtection="0"/>
    <xf numFmtId="0" fontId="26" fillId="0" borderId="0"/>
    <xf numFmtId="0" fontId="26" fillId="0" borderId="0"/>
    <xf numFmtId="42" fontId="26" fillId="0" borderId="0" applyFont="0" applyFill="0" applyBorder="0" applyAlignment="0" applyProtection="0"/>
    <xf numFmtId="0" fontId="31" fillId="0" borderId="0"/>
    <xf numFmtId="0" fontId="26" fillId="0" borderId="0"/>
    <xf numFmtId="0" fontId="31" fillId="0" borderId="0"/>
    <xf numFmtId="0" fontId="26" fillId="0" borderId="0"/>
    <xf numFmtId="0" fontId="26" fillId="0" borderId="0"/>
    <xf numFmtId="0" fontId="26" fillId="0" borderId="0"/>
    <xf numFmtId="0" fontId="26" fillId="0" borderId="0"/>
    <xf numFmtId="0" fontId="31" fillId="0" borderId="0"/>
    <xf numFmtId="43" fontId="26" fillId="0" borderId="0" applyFont="0" applyFill="0" applyBorder="0" applyAlignment="0" applyProtection="0"/>
    <xf numFmtId="0" fontId="23" fillId="0" borderId="0" applyNumberFormat="0" applyFill="0" applyBorder="0" applyAlignment="0" applyProtection="0"/>
    <xf numFmtId="0" fontId="26" fillId="0" borderId="0"/>
    <xf numFmtId="0" fontId="31" fillId="0" borderId="0"/>
    <xf numFmtId="0" fontId="23" fillId="0" borderId="0" applyNumberFormat="0" applyFill="0" applyBorder="0" applyAlignment="0" applyProtection="0"/>
    <xf numFmtId="0" fontId="26" fillId="0" borderId="0"/>
    <xf numFmtId="0" fontId="31" fillId="0" borderId="0"/>
    <xf numFmtId="0" fontId="26" fillId="0" borderId="0"/>
    <xf numFmtId="0" fontId="31" fillId="0" borderId="0"/>
    <xf numFmtId="0" fontId="26" fillId="0" borderId="0"/>
    <xf numFmtId="0" fontId="26" fillId="0" borderId="0"/>
    <xf numFmtId="0" fontId="31"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31" fillId="0" borderId="0"/>
    <xf numFmtId="0" fontId="23" fillId="0" borderId="0" applyNumberFormat="0" applyFill="0" applyBorder="0" applyAlignment="0" applyProtection="0"/>
    <xf numFmtId="0" fontId="26" fillId="0" borderId="0"/>
    <xf numFmtId="0" fontId="21" fillId="0" borderId="0"/>
    <xf numFmtId="0" fontId="26" fillId="0" borderId="0"/>
    <xf numFmtId="0" fontId="26" fillId="0" borderId="0"/>
    <xf numFmtId="0" fontId="31" fillId="0" borderId="0"/>
    <xf numFmtId="0" fontId="26" fillId="0" borderId="0"/>
    <xf numFmtId="0" fontId="31" fillId="0" borderId="0"/>
    <xf numFmtId="0" fontId="31" fillId="0" borderId="0"/>
    <xf numFmtId="43" fontId="21" fillId="0" borderId="0" applyFont="0" applyFill="0" applyBorder="0" applyAlignment="0" applyProtection="0"/>
    <xf numFmtId="168" fontId="26" fillId="0" borderId="0" applyFont="0" applyFill="0" applyBorder="0" applyAlignment="0" applyProtection="0"/>
    <xf numFmtId="42" fontId="26" fillId="0" borderId="0" applyFont="0" applyFill="0" applyBorder="0" applyAlignment="0" applyProtection="0"/>
    <xf numFmtId="0" fontId="26" fillId="0" borderId="0"/>
    <xf numFmtId="0" fontId="26" fillId="0" borderId="0"/>
    <xf numFmtId="0" fontId="26" fillId="0" borderId="0"/>
    <xf numFmtId="0" fontId="31" fillId="0" borderId="0"/>
    <xf numFmtId="43" fontId="21" fillId="0" borderId="0" applyFont="0" applyFill="0" applyBorder="0" applyAlignment="0" applyProtection="0"/>
    <xf numFmtId="43" fontId="21" fillId="0" borderId="0" applyFont="0" applyFill="0" applyBorder="0" applyAlignment="0" applyProtection="0"/>
    <xf numFmtId="0" fontId="26" fillId="0" borderId="0"/>
    <xf numFmtId="0" fontId="26" fillId="0" borderId="0"/>
    <xf numFmtId="0" fontId="31" fillId="0" borderId="0"/>
    <xf numFmtId="43" fontId="21" fillId="0" borderId="0" applyFont="0" applyFill="0" applyBorder="0" applyAlignment="0" applyProtection="0"/>
    <xf numFmtId="43" fontId="21" fillId="0" borderId="0" applyFont="0" applyFill="0" applyBorder="0" applyAlignment="0" applyProtection="0"/>
    <xf numFmtId="0" fontId="23" fillId="0" borderId="0" applyNumberFormat="0" applyFill="0" applyBorder="0" applyAlignment="0" applyProtection="0"/>
    <xf numFmtId="0" fontId="26" fillId="0" borderId="0"/>
    <xf numFmtId="0" fontId="26" fillId="0" borderId="0"/>
    <xf numFmtId="0" fontId="31" fillId="0" borderId="0"/>
    <xf numFmtId="0" fontId="31" fillId="0" borderId="0"/>
    <xf numFmtId="0" fontId="31" fillId="0" borderId="0"/>
    <xf numFmtId="0" fontId="31" fillId="0" borderId="0"/>
    <xf numFmtId="0" fontId="26" fillId="0" borderId="0"/>
    <xf numFmtId="0" fontId="26" fillId="0" borderId="0"/>
    <xf numFmtId="0" fontId="31" fillId="0" borderId="0"/>
    <xf numFmtId="0" fontId="26" fillId="0" borderId="0"/>
    <xf numFmtId="0" fontId="26" fillId="0" borderId="0"/>
    <xf numFmtId="0" fontId="26" fillId="0" borderId="0"/>
    <xf numFmtId="0" fontId="31" fillId="0" borderId="0"/>
    <xf numFmtId="0" fontId="246" fillId="0" borderId="0" applyNumberFormat="0" applyFill="0" applyBorder="0" applyAlignment="0" applyProtection="0">
      <alignment vertical="top"/>
      <protection locked="0"/>
    </xf>
    <xf numFmtId="0" fontId="26" fillId="0" borderId="0"/>
    <xf numFmtId="236" fontId="26" fillId="0" borderId="0" applyFont="0" applyFill="0" applyBorder="0" applyAlignment="0" applyProtection="0"/>
    <xf numFmtId="168" fontId="26" fillId="0" borderId="0" applyFont="0" applyFill="0" applyBorder="0" applyAlignment="0" applyProtection="0"/>
    <xf numFmtId="42" fontId="26" fillId="0" borderId="0" applyFont="0" applyFill="0" applyBorder="0" applyAlignment="0" applyProtection="0"/>
    <xf numFmtId="0" fontId="26" fillId="0" borderId="0"/>
    <xf numFmtId="0" fontId="26" fillId="0" borderId="0"/>
    <xf numFmtId="0" fontId="26" fillId="0" borderId="0"/>
    <xf numFmtId="0" fontId="31" fillId="0" borderId="0"/>
    <xf numFmtId="236" fontId="26" fillId="0" borderId="0" applyFont="0" applyFill="0" applyBorder="0" applyAlignment="0" applyProtection="0"/>
    <xf numFmtId="0" fontId="26" fillId="0" borderId="0"/>
    <xf numFmtId="0" fontId="26" fillId="0" borderId="0"/>
    <xf numFmtId="0" fontId="26" fillId="0" borderId="0"/>
    <xf numFmtId="0" fontId="31" fillId="0" borderId="0"/>
    <xf numFmtId="0" fontId="26" fillId="0" borderId="0"/>
    <xf numFmtId="0" fontId="26" fillId="0" borderId="0"/>
    <xf numFmtId="0" fontId="26" fillId="0" borderId="0"/>
    <xf numFmtId="0" fontId="31" fillId="0" borderId="0"/>
    <xf numFmtId="0" fontId="26" fillId="0" borderId="0"/>
    <xf numFmtId="0" fontId="26" fillId="0" borderId="0"/>
    <xf numFmtId="0" fontId="26" fillId="0" borderId="0"/>
    <xf numFmtId="0" fontId="31" fillId="0" borderId="0"/>
    <xf numFmtId="0" fontId="26" fillId="0" borderId="0"/>
    <xf numFmtId="0" fontId="31" fillId="0" borderId="0"/>
    <xf numFmtId="42" fontId="26" fillId="0" borderId="0" applyFont="0" applyFill="0" applyBorder="0" applyAlignment="0" applyProtection="0"/>
    <xf numFmtId="168" fontId="26" fillId="0" borderId="0" applyFont="0" applyFill="0" applyBorder="0" applyAlignment="0" applyProtection="0"/>
    <xf numFmtId="0" fontId="26" fillId="0" borderId="0"/>
    <xf numFmtId="0" fontId="31" fillId="0" borderId="0"/>
    <xf numFmtId="0" fontId="26" fillId="0" borderId="0"/>
    <xf numFmtId="0" fontId="26" fillId="0" borderId="0"/>
    <xf numFmtId="0" fontId="21" fillId="0" borderId="0"/>
    <xf numFmtId="0" fontId="31" fillId="0" borderId="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1" fillId="0" borderId="0"/>
    <xf numFmtId="0" fontId="26" fillId="0" borderId="0"/>
    <xf numFmtId="0" fontId="21" fillId="0" borderId="0"/>
    <xf numFmtId="0" fontId="31" fillId="0" borderId="0"/>
    <xf numFmtId="0" fontId="21" fillId="0" borderId="0"/>
    <xf numFmtId="0" fontId="31" fillId="0" borderId="0"/>
    <xf numFmtId="0" fontId="26" fillId="0" borderId="0"/>
    <xf numFmtId="0" fontId="31" fillId="0" borderId="0"/>
    <xf numFmtId="0" fontId="21" fillId="0" borderId="0"/>
    <xf numFmtId="0" fontId="31" fillId="0" borderId="0"/>
    <xf numFmtId="0" fontId="23" fillId="0" borderId="0" applyNumberFormat="0" applyFill="0" applyBorder="0" applyAlignment="0" applyProtection="0"/>
    <xf numFmtId="0" fontId="21" fillId="0" borderId="0"/>
    <xf numFmtId="0" fontId="26" fillId="0" borderId="0"/>
    <xf numFmtId="0" fontId="21" fillId="0" borderId="0"/>
    <xf numFmtId="0" fontId="31" fillId="0" borderId="0"/>
    <xf numFmtId="0" fontId="23" fillId="0" borderId="0" applyNumberFormat="0" applyFill="0" applyBorder="0" applyAlignment="0" applyProtection="0"/>
    <xf numFmtId="0" fontId="21" fillId="0" borderId="0"/>
    <xf numFmtId="0" fontId="26" fillId="0" borderId="0"/>
    <xf numFmtId="0" fontId="23" fillId="0" borderId="0" applyNumberFormat="0" applyFill="0" applyBorder="0" applyAlignment="0" applyProtection="0"/>
    <xf numFmtId="0" fontId="26" fillId="0" borderId="0"/>
    <xf numFmtId="0" fontId="21" fillId="0" borderId="0"/>
    <xf numFmtId="0" fontId="31" fillId="0" borderId="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6" fillId="0" borderId="0"/>
    <xf numFmtId="0" fontId="21" fillId="0" borderId="0"/>
    <xf numFmtId="0" fontId="31" fillId="0" borderId="0"/>
    <xf numFmtId="0" fontId="23" fillId="0" borderId="0" applyNumberFormat="0" applyFill="0" applyBorder="0" applyAlignment="0" applyProtection="0"/>
    <xf numFmtId="0" fontId="23" fillId="0" borderId="0" applyNumberFormat="0" applyFill="0" applyBorder="0" applyAlignment="0" applyProtection="0"/>
    <xf numFmtId="0" fontId="26" fillId="0" borderId="0"/>
    <xf numFmtId="0" fontId="26" fillId="0" borderId="0"/>
    <xf numFmtId="0" fontId="26" fillId="0" borderId="0"/>
    <xf numFmtId="0" fontId="26" fillId="0" borderId="0"/>
    <xf numFmtId="0" fontId="31" fillId="0" borderId="0"/>
    <xf numFmtId="0" fontId="21" fillId="0" borderId="0"/>
    <xf numFmtId="0" fontId="26" fillId="0" borderId="0"/>
    <xf numFmtId="0" fontId="21" fillId="0" borderId="0"/>
    <xf numFmtId="0" fontId="26" fillId="0" borderId="0"/>
    <xf numFmtId="0" fontId="21" fillId="0" borderId="0"/>
    <xf numFmtId="0" fontId="26" fillId="0" borderId="0"/>
    <xf numFmtId="0" fontId="21" fillId="0" borderId="0"/>
    <xf numFmtId="0" fontId="26" fillId="0" borderId="0"/>
    <xf numFmtId="0" fontId="21" fillId="0" borderId="0"/>
    <xf numFmtId="0" fontId="26" fillId="0" borderId="0"/>
    <xf numFmtId="0" fontId="31" fillId="0" borderId="0"/>
    <xf numFmtId="0" fontId="21" fillId="0" borderId="0"/>
    <xf numFmtId="0" fontId="26" fillId="0" borderId="0"/>
    <xf numFmtId="0" fontId="21" fillId="0" borderId="0"/>
    <xf numFmtId="0" fontId="26" fillId="0" borderId="0"/>
    <xf numFmtId="0" fontId="31" fillId="0" borderId="0"/>
    <xf numFmtId="0" fontId="31" fillId="0" borderId="0"/>
    <xf numFmtId="0" fontId="21" fillId="0" borderId="0"/>
    <xf numFmtId="0" fontId="26" fillId="0" borderId="0"/>
    <xf numFmtId="0" fontId="26" fillId="0" borderId="0"/>
    <xf numFmtId="0" fontId="21" fillId="0" borderId="0"/>
    <xf numFmtId="0" fontId="26" fillId="0" borderId="0"/>
    <xf numFmtId="0" fontId="26" fillId="0" borderId="0"/>
    <xf numFmtId="0" fontId="31" fillId="0" borderId="0"/>
    <xf numFmtId="0" fontId="31" fillId="0" borderId="0"/>
    <xf numFmtId="0" fontId="21" fillId="0" borderId="0"/>
    <xf numFmtId="0" fontId="26" fillId="0" borderId="0"/>
    <xf numFmtId="0" fontId="26" fillId="0" borderId="0"/>
    <xf numFmtId="0" fontId="21" fillId="0" borderId="0"/>
    <xf numFmtId="0" fontId="26" fillId="0" borderId="0"/>
    <xf numFmtId="0" fontId="31" fillId="0" borderId="0"/>
    <xf numFmtId="0" fontId="26" fillId="0" borderId="0"/>
    <xf numFmtId="0" fontId="31" fillId="0" borderId="0"/>
    <xf numFmtId="0" fontId="26" fillId="0" borderId="0"/>
    <xf numFmtId="0" fontId="21" fillId="0" borderId="0"/>
    <xf numFmtId="0" fontId="26" fillId="0" borderId="0"/>
    <xf numFmtId="0" fontId="21" fillId="0" borderId="0"/>
    <xf numFmtId="0" fontId="26" fillId="0" borderId="0"/>
    <xf numFmtId="0" fontId="26" fillId="0" borderId="0"/>
    <xf numFmtId="0" fontId="31" fillId="0" borderId="0"/>
    <xf numFmtId="0" fontId="26" fillId="0" borderId="0"/>
    <xf numFmtId="0" fontId="26" fillId="0" borderId="0"/>
    <xf numFmtId="0" fontId="26" fillId="0" borderId="0"/>
    <xf numFmtId="0" fontId="26" fillId="0" borderId="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1" fillId="0" borderId="0" applyFont="0" applyFill="0" applyBorder="0" applyAlignment="0" applyProtection="0"/>
    <xf numFmtId="43" fontId="26" fillId="0" borderId="0" applyFont="0" applyFill="0" applyBorder="0" applyAlignment="0" applyProtection="0"/>
    <xf numFmtId="0" fontId="31" fillId="0" borderId="0"/>
    <xf numFmtId="43" fontId="26"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0" fontId="31" fillId="0" borderId="0"/>
    <xf numFmtId="0" fontId="31" fillId="0" borderId="0"/>
    <xf numFmtId="43" fontId="21" fillId="0" borderId="0" applyFont="0" applyFill="0" applyBorder="0" applyAlignment="0" applyProtection="0"/>
    <xf numFmtId="43" fontId="26" fillId="0" borderId="0" applyFont="0" applyFill="0" applyBorder="0" applyAlignment="0" applyProtection="0"/>
    <xf numFmtId="43" fontId="21" fillId="0" borderId="0" applyFont="0" applyFill="0" applyBorder="0" applyAlignment="0" applyProtection="0"/>
    <xf numFmtId="0" fontId="31" fillId="0" borderId="0"/>
    <xf numFmtId="0" fontId="31" fillId="0" borderId="0"/>
    <xf numFmtId="0" fontId="31" fillId="0" borderId="0"/>
    <xf numFmtId="0" fontId="31" fillId="0" borderId="0"/>
    <xf numFmtId="43" fontId="21" fillId="0" borderId="0" applyFont="0" applyFill="0" applyBorder="0" applyAlignment="0" applyProtection="0"/>
    <xf numFmtId="0" fontId="26" fillId="0" borderId="0"/>
    <xf numFmtId="0" fontId="26" fillId="0" borderId="0"/>
    <xf numFmtId="43" fontId="26" fillId="0" borderId="0" applyFont="0" applyFill="0" applyBorder="0" applyAlignment="0" applyProtection="0"/>
    <xf numFmtId="0" fontId="31" fillId="0" borderId="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1" fillId="0" borderId="0" applyFont="0" applyFill="0" applyBorder="0" applyAlignment="0" applyProtection="0"/>
    <xf numFmtId="42"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1" fillId="0" borderId="0" applyFont="0" applyFill="0" applyBorder="0" applyAlignment="0" applyProtection="0"/>
    <xf numFmtId="43" fontId="26" fillId="0" borderId="0" applyFont="0" applyFill="0" applyBorder="0" applyAlignment="0" applyProtection="0"/>
    <xf numFmtId="0" fontId="26" fillId="0" borderId="0"/>
    <xf numFmtId="0" fontId="26" fillId="0" borderId="0"/>
    <xf numFmtId="43" fontId="21" fillId="0" borderId="0" applyFont="0" applyFill="0" applyBorder="0" applyAlignment="0" applyProtection="0"/>
    <xf numFmtId="43" fontId="21" fillId="0" borderId="0" applyFont="0" applyFill="0" applyBorder="0" applyAlignment="0" applyProtection="0"/>
    <xf numFmtId="0" fontId="31" fillId="0" borderId="0"/>
    <xf numFmtId="43" fontId="21" fillId="0" borderId="0" applyFont="0" applyFill="0" applyBorder="0" applyAlignment="0" applyProtection="0"/>
    <xf numFmtId="0" fontId="31" fillId="0" borderId="0"/>
    <xf numFmtId="0" fontId="26" fillId="0" borderId="0"/>
    <xf numFmtId="43" fontId="26" fillId="0" borderId="0" applyFont="0" applyFill="0" applyBorder="0" applyAlignment="0" applyProtection="0"/>
    <xf numFmtId="0" fontId="26" fillId="0" borderId="0"/>
    <xf numFmtId="42" fontId="26" fillId="0" borderId="0" applyFont="0" applyFill="0" applyBorder="0" applyAlignment="0" applyProtection="0"/>
    <xf numFmtId="43" fontId="26" fillId="0" borderId="0" applyFont="0" applyFill="0" applyBorder="0" applyAlignment="0" applyProtection="0"/>
    <xf numFmtId="0" fontId="68" fillId="0" borderId="0" applyNumberFormat="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0" fontId="26" fillId="0" borderId="0"/>
    <xf numFmtId="42" fontId="26" fillId="0" borderId="0" applyFont="0" applyFill="0" applyBorder="0" applyAlignment="0" applyProtection="0"/>
    <xf numFmtId="0" fontId="26" fillId="0" borderId="0"/>
    <xf numFmtId="0" fontId="26" fillId="0" borderId="0"/>
    <xf numFmtId="0" fontId="31" fillId="0" borderId="0"/>
    <xf numFmtId="0" fontId="26" fillId="0" borderId="0"/>
    <xf numFmtId="0" fontId="26" fillId="0" borderId="0"/>
    <xf numFmtId="0" fontId="31" fillId="0" borderId="0"/>
    <xf numFmtId="42" fontId="26" fillId="0" borderId="0" applyFont="0" applyFill="0" applyBorder="0" applyAlignment="0" applyProtection="0"/>
    <xf numFmtId="0" fontId="31" fillId="0" borderId="0"/>
    <xf numFmtId="0" fontId="31" fillId="0" borderId="0"/>
    <xf numFmtId="42" fontId="26" fillId="0" borderId="0" applyFont="0" applyFill="0" applyBorder="0" applyAlignment="0" applyProtection="0"/>
    <xf numFmtId="42" fontId="26" fillId="0" borderId="0" applyFont="0" applyFill="0" applyBorder="0" applyAlignment="0" applyProtection="0"/>
    <xf numFmtId="0" fontId="31" fillId="0" borderId="0"/>
    <xf numFmtId="0" fontId="26" fillId="0" borderId="0"/>
    <xf numFmtId="0" fontId="26" fillId="0" borderId="0"/>
    <xf numFmtId="0" fontId="26" fillId="0" borderId="0"/>
    <xf numFmtId="0" fontId="31" fillId="0" borderId="0"/>
    <xf numFmtId="0" fontId="26" fillId="0" borderId="0"/>
    <xf numFmtId="0" fontId="26" fillId="0" borderId="0"/>
    <xf numFmtId="0" fontId="21" fillId="0" borderId="0"/>
    <xf numFmtId="43" fontId="141" fillId="0" borderId="0" applyFont="0" applyFill="0" applyBorder="0" applyAlignment="0" applyProtection="0"/>
    <xf numFmtId="0" fontId="26" fillId="0" borderId="0"/>
    <xf numFmtId="43" fontId="141" fillId="0" borderId="0" applyFont="0" applyFill="0" applyBorder="0" applyAlignment="0" applyProtection="0"/>
    <xf numFmtId="0" fontId="31" fillId="0" borderId="0"/>
    <xf numFmtId="0" fontId="26" fillId="0" borderId="0"/>
    <xf numFmtId="42" fontId="26" fillId="0" borderId="0" applyFont="0" applyFill="0" applyBorder="0" applyAlignment="0" applyProtection="0"/>
    <xf numFmtId="43" fontId="26" fillId="0" borderId="0" applyFont="0" applyFill="0" applyBorder="0" applyAlignment="0" applyProtection="0"/>
    <xf numFmtId="0" fontId="68" fillId="0" borderId="0" applyNumberFormat="0" applyFont="0" applyFill="0" applyBorder="0" applyAlignment="0" applyProtection="0"/>
    <xf numFmtId="43" fontId="26" fillId="0" borderId="0" applyFont="0" applyFill="0" applyBorder="0" applyAlignment="0" applyProtection="0"/>
    <xf numFmtId="168"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2" fontId="26" fillId="0" borderId="0" applyFont="0" applyFill="0" applyBorder="0" applyAlignment="0" applyProtection="0"/>
    <xf numFmtId="0" fontId="31" fillId="0" borderId="0"/>
    <xf numFmtId="43" fontId="26" fillId="0" borderId="0" applyFont="0" applyFill="0" applyBorder="0" applyAlignment="0" applyProtection="0"/>
    <xf numFmtId="42" fontId="26" fillId="0" borderId="0" applyFont="0" applyFill="0" applyBorder="0" applyAlignment="0" applyProtection="0"/>
    <xf numFmtId="42" fontId="26" fillId="0" borderId="0" applyFont="0" applyFill="0" applyBorder="0" applyAlignment="0" applyProtection="0"/>
    <xf numFmtId="42" fontId="26" fillId="0" borderId="0" applyFont="0" applyFill="0" applyBorder="0" applyAlignment="0" applyProtection="0"/>
    <xf numFmtId="0" fontId="26" fillId="0" borderId="0"/>
    <xf numFmtId="0" fontId="26" fillId="0" borderId="0"/>
    <xf numFmtId="0" fontId="109" fillId="84" borderId="57" applyNumberFormat="0" applyAlignment="0" applyProtection="0"/>
    <xf numFmtId="43" fontId="26" fillId="0" borderId="0" applyFont="0" applyFill="0" applyBorder="0" applyAlignment="0" applyProtection="0"/>
    <xf numFmtId="0" fontId="148" fillId="84" borderId="57" applyNumberFormat="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2" fontId="26" fillId="0" borderId="0" applyFont="0" applyFill="0" applyBorder="0" applyAlignment="0" applyProtection="0"/>
    <xf numFmtId="42" fontId="26" fillId="0" borderId="0" applyFont="0" applyFill="0" applyBorder="0" applyAlignment="0" applyProtection="0"/>
    <xf numFmtId="0" fontId="26" fillId="0" borderId="0"/>
    <xf numFmtId="0" fontId="26" fillId="0" borderId="0"/>
    <xf numFmtId="43" fontId="21" fillId="0" borderId="0" applyFont="0" applyFill="0" applyBorder="0" applyAlignment="0" applyProtection="0"/>
    <xf numFmtId="0" fontId="26" fillId="0" borderId="0"/>
    <xf numFmtId="0" fontId="26" fillId="0" borderId="0"/>
    <xf numFmtId="43" fontId="21" fillId="0" borderId="0" applyFont="0" applyFill="0" applyBorder="0" applyAlignment="0" applyProtection="0"/>
    <xf numFmtId="0" fontId="26" fillId="0" borderId="0"/>
    <xf numFmtId="0" fontId="26" fillId="0" borderId="0"/>
    <xf numFmtId="0" fontId="31" fillId="0" borderId="0"/>
    <xf numFmtId="43" fontId="26" fillId="0" borderId="0" applyFont="0" applyFill="0" applyBorder="0" applyAlignment="0" applyProtection="0"/>
    <xf numFmtId="43" fontId="21" fillId="0" borderId="0" applyFont="0" applyFill="0" applyBorder="0" applyAlignment="0" applyProtection="0"/>
    <xf numFmtId="43" fontId="26" fillId="0" borderId="0" applyFont="0" applyFill="0" applyBorder="0" applyAlignment="0" applyProtection="0"/>
    <xf numFmtId="0" fontId="23" fillId="0" borderId="0" applyNumberForma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2"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2" fontId="26" fillId="0" borderId="0" applyFont="0" applyFill="0" applyBorder="0" applyAlignment="0" applyProtection="0"/>
    <xf numFmtId="43" fontId="26" fillId="0" borderId="0" applyFont="0" applyFill="0" applyBorder="0" applyAlignment="0" applyProtection="0"/>
    <xf numFmtId="42" fontId="26" fillId="0" borderId="0" applyFont="0" applyFill="0" applyBorder="0" applyAlignment="0" applyProtection="0"/>
    <xf numFmtId="43" fontId="26" fillId="0" borderId="0" applyFont="0" applyFill="0" applyBorder="0" applyAlignment="0" applyProtection="0"/>
    <xf numFmtId="0" fontId="26" fillId="0" borderId="0"/>
    <xf numFmtId="42" fontId="26" fillId="0" borderId="0" applyFont="0" applyFill="0" applyBorder="0" applyAlignment="0" applyProtection="0"/>
    <xf numFmtId="42" fontId="26" fillId="0" borderId="0" applyFont="0" applyFill="0" applyBorder="0" applyAlignment="0" applyProtection="0"/>
    <xf numFmtId="42" fontId="26" fillId="0" borderId="0" applyFont="0" applyFill="0" applyBorder="0" applyAlignment="0" applyProtection="0"/>
    <xf numFmtId="42" fontId="26" fillId="0" borderId="0" applyFont="0" applyFill="0" applyBorder="0" applyAlignment="0" applyProtection="0"/>
    <xf numFmtId="0" fontId="31" fillId="0" borderId="0"/>
    <xf numFmtId="0" fontId="31" fillId="0" borderId="0"/>
    <xf numFmtId="43" fontId="26" fillId="0" borderId="0" applyFont="0" applyFill="0" applyBorder="0" applyAlignment="0" applyProtection="0"/>
    <xf numFmtId="0" fontId="26" fillId="0" borderId="0"/>
    <xf numFmtId="0" fontId="31" fillId="0" borderId="0"/>
    <xf numFmtId="0" fontId="31" fillId="0" borderId="0"/>
    <xf numFmtId="43" fontId="26" fillId="0" borderId="0" applyFont="0" applyFill="0" applyBorder="0" applyAlignment="0" applyProtection="0"/>
    <xf numFmtId="0" fontId="31" fillId="0" borderId="0"/>
    <xf numFmtId="0" fontId="31" fillId="0" borderId="0"/>
    <xf numFmtId="0" fontId="26" fillId="0" borderId="0"/>
    <xf numFmtId="0" fontId="31" fillId="0" borderId="0"/>
    <xf numFmtId="0" fontId="31" fillId="0" borderId="0"/>
    <xf numFmtId="0" fontId="26" fillId="0" borderId="0"/>
    <xf numFmtId="43" fontId="26" fillId="0" borderId="0" applyFont="0" applyFill="0" applyBorder="0" applyAlignment="0" applyProtection="0"/>
    <xf numFmtId="0" fontId="31" fillId="0" borderId="0"/>
    <xf numFmtId="42" fontId="26" fillId="0" borderId="0" applyFont="0" applyFill="0" applyBorder="0" applyAlignment="0" applyProtection="0"/>
    <xf numFmtId="0" fontId="26" fillId="0" borderId="0"/>
    <xf numFmtId="0" fontId="26" fillId="0" borderId="0"/>
    <xf numFmtId="42"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0" fontId="68" fillId="0" borderId="0" applyNumberFormat="0" applyFont="0" applyFill="0" applyBorder="0" applyAlignment="0" applyProtection="0"/>
    <xf numFmtId="0" fontId="23" fillId="0" borderId="0" applyNumberFormat="0" applyFill="0" applyBorder="0" applyAlignment="0" applyProtection="0"/>
    <xf numFmtId="0" fontId="26" fillId="0" borderId="0"/>
    <xf numFmtId="0" fontId="26" fillId="0" borderId="0"/>
    <xf numFmtId="0" fontId="26" fillId="0" borderId="0"/>
    <xf numFmtId="0" fontId="26" fillId="0" borderId="0"/>
    <xf numFmtId="0" fontId="26" fillId="0" borderId="0"/>
    <xf numFmtId="0" fontId="26" fillId="0" borderId="0"/>
    <xf numFmtId="43" fontId="21" fillId="0" borderId="0" applyFont="0" applyFill="0" applyBorder="0" applyAlignment="0" applyProtection="0"/>
    <xf numFmtId="0" fontId="68" fillId="0" borderId="0" applyNumberFormat="0" applyFont="0" applyFill="0" applyBorder="0" applyAlignment="0" applyProtection="0"/>
    <xf numFmtId="0" fontId="23" fillId="0" borderId="0" applyNumberFormat="0" applyFill="0" applyBorder="0" applyAlignment="0" applyProtection="0"/>
    <xf numFmtId="169" fontId="21" fillId="0" borderId="0" applyFont="0" applyFill="0" applyBorder="0" applyAlignment="0" applyProtection="0"/>
    <xf numFmtId="42" fontId="26" fillId="0" borderId="0" applyFont="0" applyFill="0" applyBorder="0" applyAlignment="0" applyProtection="0"/>
    <xf numFmtId="42" fontId="26" fillId="0" borderId="0" applyFont="0" applyFill="0" applyBorder="0" applyAlignment="0" applyProtection="0"/>
    <xf numFmtId="42" fontId="26" fillId="0" borderId="0" applyFont="0" applyFill="0" applyBorder="0" applyAlignment="0" applyProtection="0"/>
    <xf numFmtId="0" fontId="229" fillId="0" borderId="0" applyFont="0" applyFill="0" applyBorder="0" applyAlignment="0" applyProtection="0"/>
    <xf numFmtId="43" fontId="21" fillId="0" borderId="0" applyFont="0" applyFill="0" applyBorder="0" applyAlignment="0" applyProtection="0"/>
    <xf numFmtId="42" fontId="26" fillId="0" borderId="0" applyFont="0" applyFill="0" applyBorder="0" applyAlignment="0" applyProtection="0"/>
    <xf numFmtId="42" fontId="26" fillId="0" borderId="0" applyFont="0" applyFill="0" applyBorder="0" applyAlignment="0" applyProtection="0"/>
    <xf numFmtId="42" fontId="26" fillId="0" borderId="0" applyFont="0" applyFill="0" applyBorder="0" applyAlignment="0" applyProtection="0"/>
    <xf numFmtId="43" fontId="26" fillId="0" borderId="0" applyFont="0" applyFill="0" applyBorder="0" applyAlignment="0" applyProtection="0"/>
    <xf numFmtId="169" fontId="21" fillId="0" borderId="0" applyFont="0" applyFill="0" applyBorder="0" applyAlignment="0" applyProtection="0"/>
    <xf numFmtId="42" fontId="26" fillId="0" borderId="0" applyFont="0" applyFill="0" applyBorder="0" applyAlignment="0" applyProtection="0"/>
    <xf numFmtId="0" fontId="68" fillId="0" borderId="0" applyNumberFormat="0" applyFont="0" applyFill="0" applyBorder="0" applyAlignment="0" applyProtection="0"/>
    <xf numFmtId="43" fontId="21" fillId="0" borderId="0" applyFont="0" applyFill="0" applyBorder="0" applyAlignment="0" applyProtection="0"/>
    <xf numFmtId="0" fontId="23" fillId="0" borderId="0" applyNumberFormat="0" applyFill="0" applyBorder="0" applyAlignment="0" applyProtection="0"/>
    <xf numFmtId="0" fontId="26" fillId="0" borderId="0"/>
    <xf numFmtId="0" fontId="23" fillId="0" borderId="0" applyNumberFormat="0" applyFill="0" applyBorder="0" applyAlignment="0" applyProtection="0"/>
    <xf numFmtId="43" fontId="21" fillId="0" borderId="0" applyFont="0" applyFill="0" applyBorder="0" applyAlignment="0" applyProtection="0"/>
    <xf numFmtId="0" fontId="26" fillId="0" borderId="0"/>
    <xf numFmtId="169" fontId="21" fillId="0" borderId="0" applyFont="0" applyFill="0" applyBorder="0" applyAlignment="0" applyProtection="0"/>
    <xf numFmtId="169"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0" fontId="31" fillId="0" borderId="0"/>
    <xf numFmtId="43" fontId="26" fillId="0" borderId="0" applyFont="0" applyFill="0" applyBorder="0" applyAlignment="0" applyProtection="0"/>
    <xf numFmtId="195" fontId="21" fillId="0" borderId="0" applyFont="0" applyFill="0" applyBorder="0" applyAlignment="0" applyProtection="0"/>
    <xf numFmtId="195" fontId="21" fillId="0" borderId="0" applyFont="0" applyFill="0" applyBorder="0" applyAlignment="0" applyProtection="0"/>
    <xf numFmtId="195" fontId="21" fillId="0" borderId="0" applyFont="0" applyFill="0" applyBorder="0" applyAlignment="0" applyProtection="0"/>
    <xf numFmtId="195" fontId="21" fillId="0" borderId="0" applyFont="0" applyFill="0" applyBorder="0" applyAlignment="0" applyProtection="0"/>
    <xf numFmtId="187" fontId="21" fillId="0" borderId="0" applyFont="0" applyFill="0" applyBorder="0" applyAlignment="0" applyProtection="0"/>
    <xf numFmtId="187" fontId="21" fillId="0" borderId="0" applyFont="0" applyFill="0" applyBorder="0" applyAlignment="0" applyProtection="0"/>
    <xf numFmtId="187" fontId="21" fillId="0" borderId="0" applyFont="0" applyFill="0" applyBorder="0" applyAlignment="0" applyProtection="0"/>
    <xf numFmtId="195" fontId="21" fillId="0" borderId="0" applyFont="0" applyFill="0" applyBorder="0" applyAlignment="0" applyProtection="0"/>
    <xf numFmtId="195" fontId="21" fillId="0" borderId="0" applyFont="0" applyFill="0" applyBorder="0" applyAlignment="0" applyProtection="0"/>
    <xf numFmtId="195" fontId="21" fillId="0" borderId="0" applyFont="0" applyFill="0" applyBorder="0" applyAlignment="0" applyProtection="0"/>
    <xf numFmtId="169" fontId="21" fillId="0" borderId="0" applyFont="0" applyFill="0" applyBorder="0" applyAlignment="0" applyProtection="0"/>
    <xf numFmtId="169" fontId="21" fillId="0" borderId="0" applyFont="0" applyFill="0" applyBorder="0" applyAlignment="0" applyProtection="0"/>
    <xf numFmtId="187" fontId="21" fillId="0" borderId="0" applyFont="0" applyFill="0" applyBorder="0" applyAlignment="0" applyProtection="0"/>
    <xf numFmtId="0" fontId="21" fillId="0" borderId="0"/>
    <xf numFmtId="42" fontId="26" fillId="0" borderId="0" applyFont="0" applyFill="0" applyBorder="0" applyAlignment="0" applyProtection="0"/>
    <xf numFmtId="0" fontId="26" fillId="0" borderId="0"/>
    <xf numFmtId="0" fontId="68" fillId="0" borderId="0" applyNumberFormat="0" applyFont="0" applyFill="0" applyBorder="0" applyAlignment="0" applyProtection="0"/>
    <xf numFmtId="0" fontId="26" fillId="0" borderId="0"/>
    <xf numFmtId="0" fontId="229" fillId="0" borderId="0" applyFont="0" applyFill="0" applyBorder="0" applyAlignment="0" applyProtection="0"/>
    <xf numFmtId="169" fontId="21" fillId="0" borderId="0" applyFont="0" applyFill="0" applyBorder="0" applyAlignment="0" applyProtection="0"/>
    <xf numFmtId="0" fontId="26" fillId="0" borderId="0"/>
    <xf numFmtId="0" fontId="31" fillId="0" borderId="0"/>
    <xf numFmtId="0" fontId="26" fillId="0" borderId="0"/>
    <xf numFmtId="0" fontId="26" fillId="0" borderId="0"/>
    <xf numFmtId="0" fontId="31" fillId="0" borderId="0"/>
    <xf numFmtId="0" fontId="26" fillId="0" borderId="0"/>
    <xf numFmtId="0" fontId="26" fillId="0" borderId="0"/>
    <xf numFmtId="0" fontId="31" fillId="0" borderId="0"/>
    <xf numFmtId="0" fontId="26" fillId="0" borderId="0"/>
    <xf numFmtId="0" fontId="204" fillId="62" borderId="75" applyNumberFormat="0" applyProtection="0">
      <alignment vertical="center"/>
    </xf>
    <xf numFmtId="0" fontId="26" fillId="0" borderId="0"/>
    <xf numFmtId="0" fontId="26" fillId="0" borderId="0"/>
    <xf numFmtId="0" fontId="31" fillId="0" borderId="0"/>
    <xf numFmtId="43" fontId="21" fillId="0" borderId="0" applyFont="0" applyFill="0" applyBorder="0" applyAlignment="0" applyProtection="0"/>
    <xf numFmtId="43" fontId="21" fillId="0" borderId="0" applyFont="0" applyFill="0" applyBorder="0" applyAlignment="0" applyProtection="0"/>
    <xf numFmtId="0" fontId="31" fillId="0" borderId="0"/>
    <xf numFmtId="0" fontId="31" fillId="0" borderId="0"/>
    <xf numFmtId="43" fontId="21" fillId="0" borderId="0" applyFont="0" applyFill="0" applyBorder="0" applyAlignment="0" applyProtection="0"/>
    <xf numFmtId="43" fontId="21" fillId="0" borderId="0" applyFont="0" applyFill="0" applyBorder="0" applyAlignment="0" applyProtection="0"/>
    <xf numFmtId="0" fontId="26" fillId="0" borderId="0"/>
    <xf numFmtId="0" fontId="26" fillId="0" borderId="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0" fontId="31" fillId="0" borderId="0"/>
    <xf numFmtId="43" fontId="26" fillId="0" borderId="0" applyFont="0" applyFill="0" applyBorder="0" applyAlignment="0" applyProtection="0"/>
    <xf numFmtId="0" fontId="26" fillId="0" borderId="0"/>
    <xf numFmtId="43" fontId="26" fillId="0" borderId="0" applyFont="0" applyFill="0" applyBorder="0" applyAlignment="0" applyProtection="0"/>
    <xf numFmtId="0" fontId="26" fillId="0" borderId="0"/>
    <xf numFmtId="43" fontId="26" fillId="0" borderId="0" applyFont="0" applyFill="0" applyBorder="0" applyAlignment="0" applyProtection="0"/>
    <xf numFmtId="0" fontId="26" fillId="0" borderId="0"/>
    <xf numFmtId="43" fontId="26" fillId="0" borderId="0" applyFont="0" applyFill="0" applyBorder="0" applyAlignment="0" applyProtection="0"/>
    <xf numFmtId="0" fontId="31" fillId="0" borderId="0"/>
    <xf numFmtId="43" fontId="26" fillId="0" borderId="0" applyFont="0" applyFill="0" applyBorder="0" applyAlignment="0" applyProtection="0"/>
    <xf numFmtId="0" fontId="31" fillId="0" borderId="0"/>
    <xf numFmtId="42" fontId="26" fillId="0" borderId="0" applyFont="0" applyFill="0" applyBorder="0" applyAlignment="0" applyProtection="0"/>
    <xf numFmtId="43" fontId="26" fillId="0" borderId="0" applyFont="0" applyFill="0" applyBorder="0" applyAlignment="0" applyProtection="0"/>
    <xf numFmtId="42" fontId="26" fillId="0" borderId="0" applyFont="0" applyFill="0" applyBorder="0" applyAlignment="0" applyProtection="0"/>
    <xf numFmtId="43" fontId="26" fillId="0" borderId="0" applyFont="0" applyFill="0" applyBorder="0" applyAlignment="0" applyProtection="0"/>
    <xf numFmtId="42" fontId="26" fillId="0" borderId="0" applyFont="0" applyFill="0" applyBorder="0" applyAlignment="0" applyProtection="0"/>
    <xf numFmtId="43" fontId="68" fillId="0" borderId="0" applyFont="0" applyFill="0" applyBorder="0" applyAlignment="0" applyProtection="0"/>
    <xf numFmtId="0" fontId="26" fillId="0" borderId="0"/>
    <xf numFmtId="0" fontId="26" fillId="0" borderId="0"/>
    <xf numFmtId="0" fontId="26" fillId="0" borderId="0"/>
    <xf numFmtId="0" fontId="26" fillId="0" borderId="0"/>
    <xf numFmtId="0" fontId="26" fillId="0" borderId="0"/>
    <xf numFmtId="0" fontId="26" fillId="0" borderId="0"/>
    <xf numFmtId="0" fontId="31" fillId="0" borderId="0"/>
    <xf numFmtId="0" fontId="31" fillId="0" borderId="0"/>
    <xf numFmtId="43" fontId="26" fillId="0" borderId="0" applyFont="0" applyFill="0" applyBorder="0" applyAlignment="0" applyProtection="0"/>
    <xf numFmtId="0" fontId="68" fillId="0" borderId="0" applyNumberFormat="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0" fontId="26" fillId="0" borderId="0"/>
    <xf numFmtId="0" fontId="23" fillId="0" borderId="0" applyNumberFormat="0" applyFill="0" applyBorder="0" applyAlignment="0" applyProtection="0"/>
    <xf numFmtId="0" fontId="26" fillId="0" borderId="0" applyFont="0" applyFill="0" applyBorder="0" applyAlignment="0" applyProtection="0"/>
    <xf numFmtId="42" fontId="26" fillId="0" borderId="0" applyFont="0" applyFill="0" applyBorder="0" applyAlignment="0" applyProtection="0"/>
    <xf numFmtId="42" fontId="26" fillId="0" borderId="0" applyFont="0" applyFill="0" applyBorder="0" applyAlignment="0" applyProtection="0"/>
    <xf numFmtId="0" fontId="68" fillId="0" borderId="0" applyNumberFormat="0" applyFont="0" applyFill="0" applyBorder="0" applyAlignment="0" applyProtection="0"/>
    <xf numFmtId="0" fontId="26" fillId="0" borderId="0" applyFont="0" applyFill="0" applyBorder="0" applyAlignment="0" applyProtection="0"/>
    <xf numFmtId="0" fontId="26" fillId="0" borderId="0"/>
    <xf numFmtId="0" fontId="31" fillId="0" borderId="0"/>
    <xf numFmtId="0" fontId="26" fillId="0" borderId="0"/>
    <xf numFmtId="168" fontId="21" fillId="0" borderId="0" applyFont="0" applyFill="0" applyBorder="0" applyAlignment="0" applyProtection="0"/>
    <xf numFmtId="168" fontId="21" fillId="0" borderId="0" applyFont="0" applyFill="0" applyBorder="0" applyAlignment="0" applyProtection="0"/>
    <xf numFmtId="168"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168" fontId="21" fillId="0" borderId="0" applyFont="0" applyFill="0" applyBorder="0" applyAlignment="0" applyProtection="0"/>
    <xf numFmtId="168"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0" fontId="21" fillId="0" borderId="0"/>
    <xf numFmtId="42" fontId="26" fillId="0" borderId="0" applyFont="0" applyFill="0" applyBorder="0" applyAlignment="0" applyProtection="0"/>
    <xf numFmtId="42" fontId="26" fillId="0" borderId="0" applyFont="0" applyFill="0" applyBorder="0" applyAlignment="0" applyProtection="0"/>
    <xf numFmtId="0" fontId="68" fillId="0" borderId="0" applyNumberFormat="0" applyFont="0" applyFill="0" applyBorder="0" applyAlignment="0" applyProtection="0"/>
    <xf numFmtId="0" fontId="68" fillId="0" borderId="0" applyNumberFormat="0" applyFont="0" applyFill="0" applyBorder="0" applyAlignment="0" applyProtection="0"/>
    <xf numFmtId="0" fontId="26" fillId="0" borderId="0"/>
    <xf numFmtId="0" fontId="26" fillId="0" borderId="0"/>
    <xf numFmtId="0" fontId="31" fillId="0" borderId="0"/>
    <xf numFmtId="0" fontId="68" fillId="0" borderId="0" applyNumberFormat="0" applyFont="0" applyFill="0" applyBorder="0" applyAlignment="0" applyProtection="0"/>
    <xf numFmtId="0" fontId="68" fillId="0" borderId="0" applyNumberFormat="0" applyFont="0" applyFill="0" applyBorder="0" applyAlignment="0" applyProtection="0"/>
    <xf numFmtId="0" fontId="26" fillId="0" borderId="0"/>
    <xf numFmtId="0" fontId="26" fillId="0" borderId="0"/>
    <xf numFmtId="0" fontId="26" fillId="0" borderId="0"/>
    <xf numFmtId="168" fontId="26" fillId="0" borderId="0" applyFont="0" applyFill="0" applyBorder="0" applyAlignment="0" applyProtection="0"/>
    <xf numFmtId="0" fontId="31" fillId="0" borderId="0"/>
    <xf numFmtId="0" fontId="26" fillId="0" borderId="0"/>
    <xf numFmtId="0" fontId="26" fillId="0" borderId="0"/>
    <xf numFmtId="0" fontId="26" fillId="0" borderId="0" applyFont="0" applyFill="0" applyBorder="0" applyAlignment="0" applyProtection="0"/>
    <xf numFmtId="42" fontId="26" fillId="0" borderId="0" applyFont="0" applyFill="0" applyBorder="0" applyAlignment="0" applyProtection="0"/>
    <xf numFmtId="0" fontId="26" fillId="0" borderId="0"/>
    <xf numFmtId="0" fontId="26" fillId="0" borderId="0"/>
    <xf numFmtId="0" fontId="26" fillId="0" borderId="0"/>
    <xf numFmtId="0" fontId="31" fillId="0" borderId="0"/>
    <xf numFmtId="42" fontId="26" fillId="0" borderId="0" applyFont="0" applyFill="0" applyBorder="0" applyAlignment="0" applyProtection="0"/>
    <xf numFmtId="0" fontId="26" fillId="0" borderId="0"/>
    <xf numFmtId="0" fontId="26" fillId="0" borderId="0"/>
    <xf numFmtId="0" fontId="26" fillId="0" borderId="0"/>
    <xf numFmtId="0" fontId="31" fillId="0" borderId="0"/>
    <xf numFmtId="42" fontId="26" fillId="0" borderId="0" applyFont="0" applyFill="0" applyBorder="0" applyAlignment="0" applyProtection="0"/>
    <xf numFmtId="0" fontId="26" fillId="0" borderId="0"/>
    <xf numFmtId="0" fontId="26" fillId="0" borderId="0"/>
    <xf numFmtId="0" fontId="31" fillId="0" borderId="0"/>
    <xf numFmtId="0" fontId="31" fillId="0" borderId="0"/>
    <xf numFmtId="0" fontId="26" fillId="0" borderId="0"/>
    <xf numFmtId="0" fontId="31" fillId="0" borderId="0"/>
    <xf numFmtId="42" fontId="26" fillId="0" borderId="0" applyFont="0" applyFill="0" applyBorder="0" applyAlignment="0" applyProtection="0"/>
    <xf numFmtId="0" fontId="26" fillId="0" borderId="0"/>
    <xf numFmtId="0" fontId="26" fillId="0" borderId="0"/>
    <xf numFmtId="0" fontId="26" fillId="0" borderId="0"/>
    <xf numFmtId="0" fontId="31" fillId="0" borderId="0"/>
    <xf numFmtId="0" fontId="31" fillId="0" borderId="0"/>
    <xf numFmtId="168" fontId="68" fillId="0" borderId="0" applyFont="0" applyFill="0" applyBorder="0" applyAlignment="0" applyProtection="0"/>
    <xf numFmtId="168" fontId="68" fillId="0" borderId="0" applyFont="0" applyFill="0" applyBorder="0" applyAlignment="0" applyProtection="0"/>
    <xf numFmtId="0" fontId="26" fillId="0" borderId="0"/>
    <xf numFmtId="212" fontId="130" fillId="0" borderId="0" applyFill="0" applyBorder="0" applyAlignment="0" applyProtection="0"/>
    <xf numFmtId="0" fontId="26" fillId="0" borderId="0"/>
    <xf numFmtId="0" fontId="26" fillId="0" borderId="0"/>
    <xf numFmtId="0" fontId="31" fillId="0" borderId="0"/>
    <xf numFmtId="42" fontId="26" fillId="0" borderId="0" applyFont="0" applyFill="0" applyBorder="0" applyAlignment="0" applyProtection="0"/>
    <xf numFmtId="43" fontId="26" fillId="0" borderId="0" applyFont="0" applyFill="0" applyBorder="0" applyAlignment="0" applyProtection="0"/>
    <xf numFmtId="42" fontId="26" fillId="0" borderId="0" applyFont="0" applyFill="0" applyBorder="0" applyAlignment="0" applyProtection="0"/>
    <xf numFmtId="236" fontId="26" fillId="0" borderId="0" applyFont="0" applyFill="0" applyBorder="0" applyAlignment="0" applyProtection="0"/>
    <xf numFmtId="42" fontId="26" fillId="0" borderId="0" applyFont="0" applyFill="0" applyBorder="0" applyAlignment="0" applyProtection="0"/>
    <xf numFmtId="0" fontId="26" fillId="0" borderId="0"/>
    <xf numFmtId="168" fontId="26" fillId="0" borderId="0" applyFont="0" applyFill="0" applyBorder="0" applyAlignment="0" applyProtection="0"/>
    <xf numFmtId="187" fontId="26" fillId="0" borderId="0" applyFont="0" applyFill="0" applyBorder="0" applyAlignment="0" applyProtection="0"/>
    <xf numFmtId="187" fontId="26" fillId="0" borderId="0" applyFont="0" applyFill="0" applyBorder="0" applyAlignment="0" applyProtection="0"/>
    <xf numFmtId="0" fontId="21" fillId="0" borderId="0"/>
    <xf numFmtId="42" fontId="26" fillId="0" borderId="0" applyFont="0" applyFill="0" applyBorder="0" applyAlignment="0" applyProtection="0"/>
    <xf numFmtId="0" fontId="26" fillId="0" borderId="0"/>
    <xf numFmtId="168" fontId="68" fillId="0" borderId="0" applyFont="0" applyFill="0" applyBorder="0" applyAlignment="0" applyProtection="0"/>
    <xf numFmtId="42" fontId="26" fillId="0" borderId="0" applyFont="0" applyFill="0" applyBorder="0" applyAlignment="0" applyProtection="0"/>
    <xf numFmtId="0" fontId="26" fillId="0" borderId="0"/>
    <xf numFmtId="43" fontId="26" fillId="0" borderId="0" applyFont="0" applyFill="0" applyBorder="0" applyAlignment="0" applyProtection="0"/>
    <xf numFmtId="42" fontId="26" fillId="0" borderId="0" applyFont="0" applyFill="0" applyBorder="0" applyAlignment="0" applyProtection="0"/>
    <xf numFmtId="0" fontId="26" fillId="0" borderId="0"/>
    <xf numFmtId="42" fontId="26" fillId="0" borderId="0" applyFont="0" applyFill="0" applyBorder="0" applyAlignment="0" applyProtection="0"/>
    <xf numFmtId="236" fontId="26" fillId="0" borderId="0" applyFont="0" applyFill="0" applyBorder="0" applyAlignment="0" applyProtection="0"/>
    <xf numFmtId="0" fontId="26" fillId="0" borderId="0"/>
    <xf numFmtId="42" fontId="26" fillId="0" borderId="0" applyFont="0" applyFill="0" applyBorder="0" applyAlignment="0" applyProtection="0"/>
    <xf numFmtId="236" fontId="26" fillId="0" borderId="0" applyFont="0" applyFill="0" applyBorder="0" applyAlignment="0" applyProtection="0"/>
    <xf numFmtId="0" fontId="31" fillId="0" borderId="0"/>
    <xf numFmtId="42" fontId="26" fillId="0" borderId="0" applyFont="0" applyFill="0" applyBorder="0" applyAlignment="0" applyProtection="0"/>
    <xf numFmtId="43" fontId="21" fillId="0" borderId="0" applyFont="0" applyFill="0" applyBorder="0" applyAlignment="0" applyProtection="0"/>
    <xf numFmtId="42" fontId="26" fillId="0" borderId="0" applyFont="0" applyFill="0" applyBorder="0" applyAlignment="0" applyProtection="0"/>
    <xf numFmtId="0" fontId="26" fillId="0" borderId="0"/>
    <xf numFmtId="0" fontId="26" fillId="0" borderId="0"/>
    <xf numFmtId="0" fontId="26" fillId="0" borderId="0"/>
    <xf numFmtId="0" fontId="31" fillId="0" borderId="0"/>
    <xf numFmtId="0" fontId="31" fillId="0" borderId="0"/>
    <xf numFmtId="42" fontId="26" fillId="0" borderId="0" applyFont="0" applyFill="0" applyBorder="0" applyAlignment="0" applyProtection="0"/>
    <xf numFmtId="168" fontId="21" fillId="0" borderId="0" applyFont="0" applyFill="0" applyBorder="0" applyAlignment="0" applyProtection="0"/>
    <xf numFmtId="43" fontId="21" fillId="0" borderId="0" applyFont="0" applyFill="0" applyBorder="0" applyAlignment="0" applyProtection="0"/>
    <xf numFmtId="0" fontId="31" fillId="0" borderId="0"/>
    <xf numFmtId="168" fontId="26" fillId="0" borderId="0" applyFont="0" applyFill="0" applyBorder="0" applyAlignment="0" applyProtection="0"/>
    <xf numFmtId="0" fontId="26" fillId="0" borderId="0"/>
    <xf numFmtId="0" fontId="31" fillId="0" borderId="0"/>
    <xf numFmtId="0" fontId="31" fillId="0" borderId="0"/>
    <xf numFmtId="0" fontId="31" fillId="0" borderId="0"/>
    <xf numFmtId="0" fontId="31" fillId="0" borderId="0"/>
    <xf numFmtId="0" fontId="31" fillId="0" borderId="0"/>
    <xf numFmtId="0" fontId="31" fillId="0" borderId="0"/>
    <xf numFmtId="212" fontId="130" fillId="0" borderId="0" applyFill="0" applyBorder="0" applyAlignment="0" applyProtection="0"/>
    <xf numFmtId="42" fontId="26" fillId="0" borderId="0" applyFont="0" applyFill="0" applyBorder="0" applyAlignment="0" applyProtection="0"/>
    <xf numFmtId="42" fontId="26" fillId="0" borderId="0" applyFont="0" applyFill="0" applyBorder="0" applyAlignment="0" applyProtection="0"/>
    <xf numFmtId="0" fontId="26" fillId="0" borderId="0"/>
    <xf numFmtId="0" fontId="31" fillId="0" borderId="0"/>
    <xf numFmtId="0" fontId="26" fillId="0" borderId="0"/>
    <xf numFmtId="0" fontId="31" fillId="0" borderId="0"/>
    <xf numFmtId="0" fontId="26" fillId="0" borderId="0"/>
    <xf numFmtId="0" fontId="23" fillId="0" borderId="0" applyNumberFormat="0" applyFill="0" applyBorder="0" applyAlignment="0" applyProtection="0"/>
    <xf numFmtId="0" fontId="26" fillId="0" borderId="0"/>
    <xf numFmtId="0" fontId="26" fillId="0" borderId="0"/>
    <xf numFmtId="0" fontId="26" fillId="0" borderId="0"/>
    <xf numFmtId="43" fontId="26" fillId="0" borderId="0" applyFont="0" applyFill="0" applyBorder="0" applyAlignment="0" applyProtection="0"/>
    <xf numFmtId="0" fontId="31" fillId="0" borderId="0"/>
    <xf numFmtId="0" fontId="26" fillId="0" borderId="0"/>
    <xf numFmtId="0" fontId="31" fillId="0" borderId="0"/>
    <xf numFmtId="0" fontId="31" fillId="0" borderId="0"/>
    <xf numFmtId="43" fontId="21" fillId="0" borderId="0" applyFont="0" applyFill="0" applyBorder="0" applyAlignment="0" applyProtection="0"/>
    <xf numFmtId="0" fontId="31" fillId="0" borderId="0"/>
    <xf numFmtId="0" fontId="26" fillId="0" borderId="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15" fontId="26" fillId="0" borderId="0"/>
    <xf numFmtId="42" fontId="26" fillId="0" borderId="0" applyFont="0" applyFill="0" applyBorder="0" applyAlignment="0" applyProtection="0"/>
    <xf numFmtId="15" fontId="26" fillId="0" borderId="0"/>
    <xf numFmtId="42" fontId="26" fillId="0" borderId="0" applyFont="0" applyFill="0" applyBorder="0" applyAlignment="0" applyProtection="0"/>
    <xf numFmtId="0" fontId="26" fillId="0" borderId="0"/>
    <xf numFmtId="15" fontId="26" fillId="0" borderId="0"/>
    <xf numFmtId="0" fontId="26" fillId="0" borderId="0"/>
    <xf numFmtId="15" fontId="26" fillId="0" borderId="0"/>
    <xf numFmtId="0" fontId="26" fillId="0" borderId="0"/>
    <xf numFmtId="168" fontId="68" fillId="0" borderId="0" applyFont="0" applyFill="0" applyBorder="0" applyAlignment="0" applyProtection="0"/>
    <xf numFmtId="0" fontId="26" fillId="0" borderId="0"/>
    <xf numFmtId="0" fontId="26" fillId="0" borderId="0"/>
    <xf numFmtId="0" fontId="26" fillId="0" borderId="0"/>
    <xf numFmtId="43" fontId="28" fillId="0" borderId="0" applyFont="0" applyFill="0" applyBorder="0" applyAlignment="0" applyProtection="0"/>
    <xf numFmtId="0" fontId="26" fillId="0" borderId="0"/>
    <xf numFmtId="0" fontId="26" fillId="0" borderId="0"/>
    <xf numFmtId="0" fontId="26" fillId="0" borderId="0"/>
    <xf numFmtId="0" fontId="31" fillId="0" borderId="0"/>
    <xf numFmtId="42" fontId="26" fillId="0" borderId="0" applyFont="0" applyFill="0" applyBorder="0" applyAlignment="0" applyProtection="0"/>
    <xf numFmtId="0" fontId="26" fillId="0" borderId="0"/>
    <xf numFmtId="0" fontId="31" fillId="0" borderId="0"/>
    <xf numFmtId="42" fontId="26" fillId="0" borderId="0" applyFont="0" applyFill="0" applyBorder="0" applyAlignment="0" applyProtection="0"/>
    <xf numFmtId="0" fontId="26" fillId="0" borderId="0"/>
    <xf numFmtId="0" fontId="31" fillId="0" borderId="0"/>
    <xf numFmtId="42" fontId="26" fillId="0" borderId="0" applyFont="0" applyFill="0" applyBorder="0" applyAlignment="0" applyProtection="0"/>
    <xf numFmtId="0" fontId="26" fillId="0" borderId="0"/>
    <xf numFmtId="0" fontId="31" fillId="0" borderId="0"/>
    <xf numFmtId="42" fontId="26" fillId="0" borderId="0" applyFont="0" applyFill="0" applyBorder="0" applyAlignment="0" applyProtection="0"/>
    <xf numFmtId="0" fontId="26" fillId="0" borderId="0"/>
    <xf numFmtId="0" fontId="26" fillId="0" borderId="0"/>
    <xf numFmtId="0" fontId="26" fillId="0" borderId="0"/>
    <xf numFmtId="0" fontId="26" fillId="0" borderId="0"/>
    <xf numFmtId="0" fontId="31" fillId="0" borderId="0"/>
    <xf numFmtId="0" fontId="31" fillId="0" borderId="0"/>
    <xf numFmtId="168" fontId="81" fillId="0" borderId="0" applyFont="0" applyFill="0" applyBorder="0" applyAlignment="0" applyProtection="0"/>
    <xf numFmtId="0" fontId="68" fillId="0" borderId="0" applyNumberFormat="0" applyFont="0" applyFill="0" applyBorder="0" applyAlignment="0" applyProtection="0"/>
    <xf numFmtId="42" fontId="26" fillId="0" borderId="0" applyFont="0" applyFill="0" applyBorder="0" applyAlignment="0" applyProtection="0"/>
    <xf numFmtId="168" fontId="81" fillId="0" borderId="0" applyFont="0" applyFill="0" applyBorder="0" applyAlignment="0" applyProtection="0"/>
    <xf numFmtId="42" fontId="26" fillId="0" borderId="0" applyFont="0" applyFill="0" applyBorder="0" applyAlignment="0" applyProtection="0"/>
    <xf numFmtId="42" fontId="26" fillId="0" borderId="0" applyFont="0" applyFill="0" applyBorder="0" applyAlignment="0" applyProtection="0"/>
    <xf numFmtId="0" fontId="26" fillId="0" borderId="0" applyFont="0" applyFill="0" applyBorder="0" applyAlignment="0" applyProtection="0"/>
    <xf numFmtId="42" fontId="26" fillId="0" borderId="0" applyFont="0" applyFill="0" applyBorder="0" applyAlignment="0" applyProtection="0"/>
    <xf numFmtId="43" fontId="26" fillId="0" borderId="0" applyFont="0" applyFill="0" applyBorder="0" applyAlignment="0" applyProtection="0"/>
    <xf numFmtId="42" fontId="26" fillId="0" borderId="0" applyFont="0" applyFill="0" applyBorder="0" applyAlignment="0" applyProtection="0"/>
    <xf numFmtId="168" fontId="68" fillId="0" borderId="0" applyFont="0" applyFill="0" applyBorder="0" applyAlignment="0" applyProtection="0"/>
    <xf numFmtId="42" fontId="26" fillId="0" borderId="0" applyFont="0" applyFill="0" applyBorder="0" applyAlignment="0" applyProtection="0"/>
    <xf numFmtId="0" fontId="23" fillId="0" borderId="0" applyNumberFormat="0" applyFill="0" applyBorder="0" applyAlignment="0" applyProtection="0"/>
    <xf numFmtId="0" fontId="31" fillId="0" borderId="0"/>
    <xf numFmtId="0" fontId="31" fillId="0" borderId="0"/>
    <xf numFmtId="0" fontId="26" fillId="0" borderId="0"/>
    <xf numFmtId="0" fontId="31" fillId="0" borderId="0"/>
    <xf numFmtId="0" fontId="26" fillId="0" borderId="0"/>
    <xf numFmtId="0" fontId="31" fillId="0" borderId="0"/>
    <xf numFmtId="0" fontId="26" fillId="0" borderId="0"/>
    <xf numFmtId="0" fontId="26" fillId="0" borderId="0"/>
    <xf numFmtId="0" fontId="26" fillId="0" borderId="0"/>
    <xf numFmtId="0" fontId="26" fillId="0" borderId="0"/>
    <xf numFmtId="0" fontId="31" fillId="0" borderId="0"/>
    <xf numFmtId="43" fontId="26" fillId="0" borderId="0" applyFont="0" applyFill="0" applyBorder="0" applyAlignment="0" applyProtection="0"/>
    <xf numFmtId="0" fontId="23" fillId="0" borderId="0" applyNumberFormat="0" applyFill="0" applyBorder="0" applyAlignment="0" applyProtection="0"/>
    <xf numFmtId="0" fontId="26" fillId="0" borderId="0"/>
    <xf numFmtId="0" fontId="26" fillId="0" borderId="0"/>
    <xf numFmtId="0" fontId="26" fillId="0" borderId="0"/>
    <xf numFmtId="0" fontId="26" fillId="0" borderId="0"/>
    <xf numFmtId="0" fontId="26" fillId="0" borderId="0"/>
    <xf numFmtId="0" fontId="26" fillId="0" borderId="0"/>
    <xf numFmtId="168" fontId="81" fillId="0" borderId="0" applyFont="0" applyFill="0" applyBorder="0" applyAlignment="0" applyProtection="0"/>
    <xf numFmtId="0" fontId="26" fillId="0" borderId="0"/>
    <xf numFmtId="0" fontId="26" fillId="0" borderId="0"/>
    <xf numFmtId="0" fontId="26" fillId="0" borderId="0"/>
    <xf numFmtId="0" fontId="31" fillId="0" borderId="0"/>
    <xf numFmtId="42" fontId="26" fillId="0" borderId="0" applyFont="0" applyFill="0" applyBorder="0" applyAlignment="0" applyProtection="0"/>
    <xf numFmtId="0" fontId="26" fillId="0" borderId="0"/>
    <xf numFmtId="0" fontId="26" fillId="0" borderId="0"/>
    <xf numFmtId="0" fontId="26" fillId="0" borderId="0"/>
    <xf numFmtId="0" fontId="31" fillId="0" borderId="0"/>
    <xf numFmtId="42" fontId="26" fillId="0" borderId="0" applyFont="0" applyFill="0" applyBorder="0" applyAlignment="0" applyProtection="0"/>
    <xf numFmtId="0" fontId="26" fillId="0" borderId="0"/>
    <xf numFmtId="0" fontId="26" fillId="0" borderId="0"/>
    <xf numFmtId="0" fontId="26" fillId="0" borderId="0"/>
    <xf numFmtId="0" fontId="31" fillId="0" borderId="0"/>
    <xf numFmtId="42" fontId="26" fillId="0" borderId="0" applyFont="0" applyFill="0" applyBorder="0" applyAlignment="0" applyProtection="0"/>
    <xf numFmtId="0" fontId="31" fillId="0" borderId="0"/>
    <xf numFmtId="42" fontId="26" fillId="0" borderId="0" applyFont="0" applyFill="0" applyBorder="0" applyAlignment="0" applyProtection="0"/>
    <xf numFmtId="0" fontId="26" fillId="0" borderId="0"/>
    <xf numFmtId="0" fontId="26" fillId="0" borderId="0"/>
    <xf numFmtId="0" fontId="26" fillId="0" borderId="0"/>
    <xf numFmtId="0" fontId="26" fillId="0" borderId="0"/>
    <xf numFmtId="0" fontId="31" fillId="0" borderId="0"/>
    <xf numFmtId="42" fontId="26" fillId="0" borderId="0" applyFont="0" applyFill="0" applyBorder="0" applyAlignment="0" applyProtection="0"/>
    <xf numFmtId="0" fontId="31" fillId="0" borderId="0"/>
    <xf numFmtId="0" fontId="31" fillId="0" borderId="0"/>
    <xf numFmtId="42" fontId="26" fillId="0" borderId="0" applyFont="0" applyFill="0" applyBorder="0" applyAlignment="0" applyProtection="0"/>
    <xf numFmtId="43" fontId="26" fillId="0" borderId="0" applyFont="0" applyFill="0" applyBorder="0" applyAlignment="0" applyProtection="0"/>
    <xf numFmtId="42" fontId="26" fillId="0" borderId="0" applyFont="0" applyFill="0" applyBorder="0" applyAlignment="0" applyProtection="0"/>
    <xf numFmtId="168" fontId="68" fillId="0" borderId="0" applyFont="0" applyFill="0" applyBorder="0" applyAlignment="0" applyProtection="0"/>
    <xf numFmtId="42" fontId="26" fillId="0" borderId="0" applyFont="0" applyFill="0" applyBorder="0" applyAlignment="0" applyProtection="0"/>
    <xf numFmtId="43" fontId="26" fillId="0" borderId="0" applyFont="0" applyFill="0" applyBorder="0" applyAlignment="0" applyProtection="0"/>
    <xf numFmtId="0" fontId="26" fillId="0" borderId="0"/>
    <xf numFmtId="0" fontId="26" fillId="0" borderId="0"/>
    <xf numFmtId="0" fontId="31" fillId="0" borderId="0"/>
    <xf numFmtId="0" fontId="26" fillId="0" borderId="0"/>
    <xf numFmtId="0" fontId="26" fillId="0" borderId="0"/>
    <xf numFmtId="0" fontId="31" fillId="0" borderId="0"/>
    <xf numFmtId="0" fontId="26" fillId="0" borderId="0"/>
    <xf numFmtId="0" fontId="26" fillId="0" borderId="0"/>
    <xf numFmtId="0" fontId="26" fillId="0" borderId="0"/>
    <xf numFmtId="0" fontId="26" fillId="0" borderId="0"/>
    <xf numFmtId="220" fontId="68" fillId="0" borderId="0" applyFont="0" applyFill="0" applyBorder="0" applyAlignment="0" applyProtection="0"/>
    <xf numFmtId="0" fontId="26" fillId="0" borderId="0"/>
    <xf numFmtId="0" fontId="31" fillId="0" borderId="0"/>
    <xf numFmtId="0" fontId="31" fillId="0" borderId="0"/>
    <xf numFmtId="0" fontId="26" fillId="0" borderId="0"/>
    <xf numFmtId="0" fontId="26" fillId="0" borderId="0"/>
    <xf numFmtId="0" fontId="26" fillId="0" borderId="0"/>
    <xf numFmtId="0" fontId="31" fillId="0" borderId="0"/>
    <xf numFmtId="42" fontId="26" fillId="0" borderId="0" applyFont="0" applyFill="0" applyBorder="0" applyAlignment="0" applyProtection="0"/>
    <xf numFmtId="0" fontId="26" fillId="0" borderId="0"/>
    <xf numFmtId="0" fontId="26" fillId="0" borderId="0"/>
    <xf numFmtId="0" fontId="26" fillId="0" borderId="0"/>
    <xf numFmtId="0" fontId="31" fillId="0" borderId="0"/>
    <xf numFmtId="42" fontId="26" fillId="0" borderId="0" applyFont="0" applyFill="0" applyBorder="0" applyAlignment="0" applyProtection="0"/>
    <xf numFmtId="0" fontId="26" fillId="0" borderId="0"/>
    <xf numFmtId="0" fontId="26" fillId="0" borderId="0"/>
    <xf numFmtId="0" fontId="26" fillId="0" borderId="0"/>
    <xf numFmtId="0" fontId="26" fillId="0" borderId="0"/>
    <xf numFmtId="0" fontId="26" fillId="0" borderId="0"/>
    <xf numFmtId="0" fontId="31" fillId="0" borderId="0"/>
    <xf numFmtId="0" fontId="26" fillId="0" borderId="0"/>
    <xf numFmtId="0" fontId="31" fillId="0" borderId="0"/>
    <xf numFmtId="0" fontId="26" fillId="0" borderId="0"/>
    <xf numFmtId="42" fontId="26" fillId="0" borderId="0" applyFont="0" applyFill="0" applyBorder="0" applyAlignment="0" applyProtection="0"/>
    <xf numFmtId="43" fontId="21" fillId="0" borderId="0" applyFont="0" applyFill="0" applyBorder="0" applyAlignment="0" applyProtection="0"/>
    <xf numFmtId="0" fontId="31" fillId="0" borderId="0"/>
    <xf numFmtId="0" fontId="31" fillId="0" borderId="0"/>
    <xf numFmtId="0" fontId="26" fillId="0" borderId="0"/>
    <xf numFmtId="0" fontId="31"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43" fontId="21" fillId="0" borderId="0" applyFont="0" applyFill="0" applyBorder="0" applyAlignment="0" applyProtection="0"/>
    <xf numFmtId="43" fontId="21" fillId="0" borderId="0" applyFont="0" applyFill="0" applyBorder="0" applyAlignment="0" applyProtection="0"/>
    <xf numFmtId="0" fontId="31" fillId="0" borderId="0"/>
    <xf numFmtId="0" fontId="31" fillId="0" borderId="0"/>
    <xf numFmtId="43" fontId="21" fillId="0" borderId="0" applyFont="0" applyFill="0" applyBorder="0" applyAlignment="0" applyProtection="0"/>
    <xf numFmtId="0" fontId="26" fillId="0" borderId="0"/>
    <xf numFmtId="0" fontId="26" fillId="0" borderId="0"/>
    <xf numFmtId="42" fontId="26" fillId="0" borderId="0" applyFont="0" applyFill="0" applyBorder="0" applyAlignment="0" applyProtection="0"/>
    <xf numFmtId="0" fontId="26" fillId="0" borderId="0"/>
    <xf numFmtId="0" fontId="26" fillId="0" borderId="0"/>
    <xf numFmtId="0" fontId="26" fillId="0" borderId="0"/>
    <xf numFmtId="0" fontId="31" fillId="0" borderId="0"/>
    <xf numFmtId="0" fontId="31" fillId="0" borderId="0"/>
    <xf numFmtId="42" fontId="26" fillId="0" borderId="0" applyFont="0" applyFill="0" applyBorder="0" applyAlignment="0" applyProtection="0"/>
    <xf numFmtId="0" fontId="26" fillId="0" borderId="0"/>
    <xf numFmtId="0" fontId="26" fillId="0" borderId="0"/>
    <xf numFmtId="0" fontId="31" fillId="0" borderId="0"/>
    <xf numFmtId="0" fontId="26" fillId="0" borderId="0"/>
    <xf numFmtId="0" fontId="26" fillId="0" borderId="0"/>
    <xf numFmtId="0" fontId="31" fillId="0" borderId="0"/>
    <xf numFmtId="42" fontId="26" fillId="0" borderId="0" applyFont="0" applyFill="0" applyBorder="0" applyAlignment="0" applyProtection="0"/>
    <xf numFmtId="0" fontId="26" fillId="0" borderId="0"/>
    <xf numFmtId="0" fontId="26" fillId="0" borderId="0"/>
    <xf numFmtId="42" fontId="26" fillId="0" borderId="0" applyFont="0" applyFill="0" applyBorder="0" applyAlignment="0" applyProtection="0"/>
    <xf numFmtId="0" fontId="168" fillId="0" borderId="0" applyProtection="0"/>
    <xf numFmtId="0" fontId="26" fillId="0" borderId="0"/>
    <xf numFmtId="0" fontId="26" fillId="0" borderId="0"/>
    <xf numFmtId="0" fontId="26" fillId="0" borderId="0"/>
    <xf numFmtId="0" fontId="31" fillId="0" borderId="0"/>
    <xf numFmtId="42" fontId="26" fillId="0" borderId="0" applyFont="0" applyFill="0" applyBorder="0" applyAlignment="0" applyProtection="0"/>
    <xf numFmtId="0" fontId="26" fillId="0" borderId="0"/>
    <xf numFmtId="0" fontId="26" fillId="0" borderId="0"/>
    <xf numFmtId="0" fontId="31" fillId="0" borderId="0"/>
    <xf numFmtId="0" fontId="31" fillId="0" borderId="0"/>
    <xf numFmtId="0" fontId="31" fillId="0" borderId="0"/>
    <xf numFmtId="0" fontId="31" fillId="0" borderId="0"/>
    <xf numFmtId="0" fontId="26" fillId="0" borderId="0"/>
    <xf numFmtId="0" fontId="31" fillId="0" borderId="0"/>
    <xf numFmtId="42" fontId="26" fillId="0" borderId="0" applyFont="0" applyFill="0" applyBorder="0" applyAlignment="0" applyProtection="0"/>
    <xf numFmtId="0" fontId="26" fillId="0" borderId="0"/>
    <xf numFmtId="0" fontId="26" fillId="0" borderId="0"/>
    <xf numFmtId="0" fontId="26" fillId="0" borderId="0"/>
    <xf numFmtId="0" fontId="26" fillId="0" borderId="0"/>
    <xf numFmtId="0" fontId="31" fillId="0" borderId="0"/>
    <xf numFmtId="0" fontId="31" fillId="0" borderId="0"/>
    <xf numFmtId="0" fontId="26" fillId="0" borderId="0"/>
    <xf numFmtId="0" fontId="26" fillId="0" borderId="0"/>
    <xf numFmtId="0" fontId="31" fillId="0" borderId="0"/>
    <xf numFmtId="0" fontId="31" fillId="0" borderId="0"/>
    <xf numFmtId="0" fontId="23" fillId="0" borderId="0" applyNumberFormat="0" applyFill="0" applyBorder="0" applyAlignment="0" applyProtection="0"/>
    <xf numFmtId="0" fontId="26" fillId="0" borderId="0"/>
    <xf numFmtId="43" fontId="21" fillId="0" borderId="0" applyFont="0" applyFill="0" applyBorder="0" applyAlignment="0" applyProtection="0"/>
    <xf numFmtId="0" fontId="26" fillId="0" borderId="0"/>
    <xf numFmtId="0" fontId="26" fillId="0" borderId="0"/>
    <xf numFmtId="43" fontId="26" fillId="0" borderId="0" applyFont="0" applyFill="0" applyBorder="0" applyAlignment="0" applyProtection="0"/>
    <xf numFmtId="0" fontId="26" fillId="0" borderId="0"/>
    <xf numFmtId="43" fontId="26" fillId="0" borderId="0" applyFont="0" applyFill="0" applyBorder="0" applyAlignment="0" applyProtection="0"/>
    <xf numFmtId="0" fontId="26" fillId="0" borderId="0"/>
    <xf numFmtId="0" fontId="26" fillId="0" borderId="0"/>
    <xf numFmtId="168" fontId="26" fillId="0" borderId="0" applyFont="0" applyFill="0" applyBorder="0" applyAlignment="0" applyProtection="0"/>
    <xf numFmtId="0" fontId="26" fillId="0" borderId="0"/>
    <xf numFmtId="168" fontId="26" fillId="0" borderId="0" applyFont="0" applyFill="0" applyBorder="0" applyAlignment="0" applyProtection="0"/>
    <xf numFmtId="0" fontId="26" fillId="0" borderId="0"/>
    <xf numFmtId="43" fontId="26" fillId="0" borderId="0" applyFont="0" applyFill="0" applyBorder="0" applyAlignment="0" applyProtection="0"/>
    <xf numFmtId="0" fontId="26" fillId="0" borderId="0"/>
    <xf numFmtId="0" fontId="26" fillId="0" borderId="0"/>
    <xf numFmtId="0" fontId="26" fillId="0" borderId="0"/>
    <xf numFmtId="0" fontId="21" fillId="0" borderId="0"/>
    <xf numFmtId="0" fontId="26" fillId="0" borderId="0"/>
    <xf numFmtId="43" fontId="26" fillId="0" borderId="0" applyFont="0" applyFill="0" applyBorder="0" applyAlignment="0" applyProtection="0"/>
    <xf numFmtId="0" fontId="31" fillId="0" borderId="0"/>
    <xf numFmtId="0" fontId="31" fillId="0" borderId="0"/>
    <xf numFmtId="0" fontId="26" fillId="0" borderId="0"/>
    <xf numFmtId="168" fontId="68" fillId="0" borderId="0" applyFont="0" applyFill="0" applyBorder="0" applyAlignment="0" applyProtection="0"/>
    <xf numFmtId="0" fontId="26" fillId="0" borderId="0"/>
    <xf numFmtId="0" fontId="68" fillId="0" borderId="0" applyNumberFormat="0" applyFont="0" applyFill="0" applyBorder="0" applyAlignment="0" applyProtection="0"/>
    <xf numFmtId="0" fontId="68" fillId="0" borderId="0" applyNumberFormat="0" applyFont="0" applyFill="0" applyBorder="0" applyAlignment="0" applyProtection="0"/>
    <xf numFmtId="0" fontId="68" fillId="0" borderId="0" applyNumberFormat="0" applyFont="0" applyFill="0" applyBorder="0" applyAlignment="0" applyProtection="0"/>
    <xf numFmtId="0" fontId="68" fillId="0" borderId="0" applyNumberFormat="0" applyFont="0" applyFill="0" applyBorder="0" applyAlignment="0" applyProtection="0"/>
    <xf numFmtId="0" fontId="68" fillId="0" borderId="0" applyNumberFormat="0" applyFont="0" applyFill="0" applyBorder="0" applyAlignment="0" applyProtection="0"/>
    <xf numFmtId="0" fontId="68" fillId="0" borderId="0" applyNumberFormat="0" applyFont="0" applyFill="0" applyBorder="0" applyAlignment="0" applyProtection="0"/>
    <xf numFmtId="0" fontId="26" fillId="0" borderId="0"/>
    <xf numFmtId="0" fontId="21" fillId="0" borderId="0"/>
    <xf numFmtId="168" fontId="68" fillId="0" borderId="0" applyFont="0" applyFill="0" applyBorder="0" applyAlignment="0" applyProtection="0"/>
    <xf numFmtId="0" fontId="68" fillId="0" borderId="0" applyNumberFormat="0" applyFont="0" applyFill="0" applyBorder="0" applyAlignment="0" applyProtection="0"/>
    <xf numFmtId="0" fontId="26" fillId="0" borderId="0"/>
    <xf numFmtId="0" fontId="26" fillId="0" borderId="0"/>
    <xf numFmtId="0" fontId="68" fillId="0" borderId="0" applyNumberFormat="0" applyFont="0" applyFill="0" applyBorder="0" applyAlignment="0" applyProtection="0"/>
    <xf numFmtId="0" fontId="26" fillId="0" borderId="0"/>
    <xf numFmtId="0" fontId="26" fillId="0" borderId="0"/>
    <xf numFmtId="0" fontId="31" fillId="0" borderId="0"/>
    <xf numFmtId="0" fontId="31" fillId="0" borderId="0"/>
    <xf numFmtId="0" fontId="68" fillId="0" borderId="0" applyNumberFormat="0" applyFont="0" applyFill="0" applyBorder="0" applyAlignment="0" applyProtection="0"/>
    <xf numFmtId="0" fontId="26" fillId="0" borderId="0"/>
    <xf numFmtId="0" fontId="21" fillId="0" borderId="0"/>
    <xf numFmtId="0" fontId="68" fillId="0" borderId="0" applyNumberFormat="0" applyFont="0" applyFill="0" applyBorder="0" applyAlignment="0" applyProtection="0"/>
    <xf numFmtId="0" fontId="26" fillId="0" borderId="0"/>
    <xf numFmtId="0" fontId="26" fillId="0" borderId="0"/>
    <xf numFmtId="0" fontId="26" fillId="0" borderId="0"/>
    <xf numFmtId="0" fontId="26" fillId="0" borderId="0"/>
    <xf numFmtId="168" fontId="68" fillId="0" borderId="0" applyFont="0" applyFill="0" applyBorder="0" applyAlignment="0" applyProtection="0"/>
    <xf numFmtId="0" fontId="68" fillId="0" borderId="0" applyNumberFormat="0" applyFont="0" applyFill="0" applyBorder="0" applyAlignment="0" applyProtection="0"/>
    <xf numFmtId="0" fontId="26" fillId="0" borderId="0"/>
    <xf numFmtId="0" fontId="68" fillId="0" borderId="0" applyNumberFormat="0" applyFont="0" applyFill="0" applyBorder="0" applyAlignment="0" applyProtection="0"/>
    <xf numFmtId="0" fontId="68" fillId="0" borderId="0" applyNumberFormat="0" applyFont="0" applyFill="0" applyBorder="0" applyAlignment="0" applyProtection="0"/>
    <xf numFmtId="168" fontId="68" fillId="0" borderId="0" applyFont="0" applyFill="0" applyBorder="0" applyAlignment="0" applyProtection="0"/>
    <xf numFmtId="0" fontId="68" fillId="0" borderId="0" applyNumberFormat="0" applyFont="0" applyFill="0" applyBorder="0" applyAlignment="0" applyProtection="0"/>
    <xf numFmtId="0" fontId="68" fillId="0" borderId="0" applyNumberFormat="0" applyFont="0" applyFill="0" applyBorder="0" applyAlignment="0" applyProtection="0"/>
    <xf numFmtId="0" fontId="26" fillId="0" borderId="0"/>
    <xf numFmtId="168" fontId="68" fillId="0" borderId="0" applyFont="0" applyFill="0" applyBorder="0" applyAlignment="0" applyProtection="0"/>
    <xf numFmtId="0" fontId="68" fillId="0" borderId="0" applyNumberFormat="0" applyFont="0" applyFill="0" applyBorder="0" applyAlignment="0" applyProtection="0"/>
    <xf numFmtId="0" fontId="68" fillId="0" borderId="0" applyNumberFormat="0" applyFont="0" applyFill="0" applyBorder="0" applyAlignment="0" applyProtection="0"/>
    <xf numFmtId="0" fontId="26" fillId="0" borderId="0"/>
    <xf numFmtId="168" fontId="68" fillId="0" borderId="0" applyFont="0" applyFill="0" applyBorder="0" applyAlignment="0" applyProtection="0"/>
    <xf numFmtId="0" fontId="68" fillId="0" borderId="0" applyNumberFormat="0" applyFont="0" applyFill="0" applyBorder="0" applyAlignment="0" applyProtection="0"/>
    <xf numFmtId="0" fontId="68" fillId="0" borderId="0" applyNumberFormat="0" applyFont="0" applyFill="0" applyBorder="0" applyAlignment="0" applyProtection="0"/>
    <xf numFmtId="9" fontId="26" fillId="0" borderId="0" applyFont="0" applyFill="0" applyBorder="0" applyAlignment="0" applyProtection="0"/>
    <xf numFmtId="182" fontId="135" fillId="0" borderId="0" applyFont="0" applyFill="0" applyBorder="0" applyAlignment="0" applyProtection="0"/>
    <xf numFmtId="0" fontId="26" fillId="0" borderId="0"/>
    <xf numFmtId="168" fontId="68" fillId="0" borderId="0" applyFont="0" applyFill="0" applyBorder="0" applyAlignment="0" applyProtection="0"/>
    <xf numFmtId="182" fontId="135" fillId="0" borderId="0" applyFont="0" applyFill="0" applyBorder="0" applyAlignment="0" applyProtection="0"/>
    <xf numFmtId="0" fontId="68" fillId="0" borderId="0" applyNumberFormat="0" applyFont="0" applyFill="0" applyBorder="0" applyAlignment="0" applyProtection="0"/>
    <xf numFmtId="182" fontId="135" fillId="0" borderId="0" applyFont="0" applyFill="0" applyBorder="0" applyAlignment="0" applyProtection="0"/>
    <xf numFmtId="0" fontId="68" fillId="0" borderId="0" applyNumberFormat="0" applyFont="0" applyFill="0" applyBorder="0" applyAlignment="0" applyProtection="0"/>
    <xf numFmtId="180" fontId="34" fillId="0" borderId="0"/>
    <xf numFmtId="0" fontId="68" fillId="0" borderId="0" applyNumberFormat="0" applyFont="0" applyFill="0" applyBorder="0" applyAlignment="0" applyProtection="0"/>
    <xf numFmtId="0" fontId="68" fillId="0" borderId="0" applyNumberFormat="0" applyFont="0" applyFill="0" applyBorder="0" applyAlignment="0" applyProtection="0"/>
    <xf numFmtId="0" fontId="31" fillId="0" borderId="0"/>
    <xf numFmtId="0" fontId="31" fillId="0" borderId="0"/>
    <xf numFmtId="0" fontId="68" fillId="0" borderId="0" applyNumberFormat="0" applyFont="0" applyFill="0" applyBorder="0" applyAlignment="0" applyProtection="0"/>
    <xf numFmtId="0" fontId="31" fillId="0" borderId="0"/>
    <xf numFmtId="0" fontId="31" fillId="0" borderId="0"/>
    <xf numFmtId="0" fontId="26" fillId="0" borderId="0"/>
    <xf numFmtId="0" fontId="68" fillId="0" borderId="0" applyNumberFormat="0" applyFont="0" applyFill="0" applyBorder="0" applyAlignment="0" applyProtection="0"/>
    <xf numFmtId="0" fontId="26" fillId="0" borderId="0"/>
    <xf numFmtId="0" fontId="26" fillId="0" borderId="0"/>
    <xf numFmtId="0" fontId="68" fillId="0" borderId="0" applyNumberFormat="0" applyFont="0" applyFill="0" applyBorder="0" applyAlignment="0" applyProtection="0"/>
    <xf numFmtId="43" fontId="21" fillId="0" borderId="0" applyFont="0" applyFill="0" applyBorder="0" applyAlignment="0" applyProtection="0"/>
    <xf numFmtId="0" fontId="26" fillId="0" borderId="0"/>
    <xf numFmtId="0" fontId="68" fillId="0" borderId="0" applyNumberFormat="0" applyFont="0" applyFill="0" applyBorder="0" applyAlignment="0" applyProtection="0"/>
    <xf numFmtId="0" fontId="26" fillId="0" borderId="0"/>
    <xf numFmtId="0" fontId="26" fillId="0" borderId="0"/>
    <xf numFmtId="0" fontId="68" fillId="0" borderId="0" applyNumberFormat="0" applyFont="0" applyFill="0" applyBorder="0" applyAlignment="0" applyProtection="0"/>
    <xf numFmtId="0" fontId="26" fillId="0" borderId="0"/>
    <xf numFmtId="0" fontId="68" fillId="0" borderId="0" applyNumberFormat="0" applyFont="0" applyFill="0" applyBorder="0" applyAlignment="0" applyProtection="0"/>
    <xf numFmtId="0" fontId="26" fillId="0" borderId="0"/>
    <xf numFmtId="0" fontId="26" fillId="0" borderId="0"/>
    <xf numFmtId="0" fontId="26" fillId="0" borderId="0"/>
    <xf numFmtId="168" fontId="68" fillId="0" borderId="0" applyFont="0" applyFill="0" applyBorder="0" applyAlignment="0" applyProtection="0"/>
    <xf numFmtId="0" fontId="68" fillId="0" borderId="0" applyNumberFormat="0" applyFont="0" applyFill="0" applyBorder="0" applyAlignment="0" applyProtection="0"/>
    <xf numFmtId="0" fontId="26" fillId="0" borderId="0"/>
    <xf numFmtId="0" fontId="68" fillId="0" borderId="0" applyNumberFormat="0" applyFont="0" applyFill="0" applyBorder="0" applyAlignment="0" applyProtection="0"/>
    <xf numFmtId="0" fontId="68" fillId="0" borderId="0" applyNumberFormat="0" applyFont="0" applyFill="0" applyBorder="0" applyAlignment="0" applyProtection="0"/>
    <xf numFmtId="0" fontId="68" fillId="0" borderId="0" applyNumberFormat="0" applyFont="0" applyFill="0" applyBorder="0" applyAlignment="0" applyProtection="0"/>
    <xf numFmtId="0" fontId="31" fillId="0" borderId="0"/>
    <xf numFmtId="0" fontId="31" fillId="0" borderId="0"/>
    <xf numFmtId="168" fontId="68" fillId="0" borderId="0" applyFont="0" applyFill="0" applyBorder="0" applyAlignment="0" applyProtection="0"/>
    <xf numFmtId="0" fontId="68" fillId="0" borderId="0" applyNumberFormat="0" applyFont="0" applyFill="0" applyBorder="0" applyAlignment="0" applyProtection="0"/>
    <xf numFmtId="0" fontId="26" fillId="0" borderId="0"/>
    <xf numFmtId="168" fontId="68" fillId="0" borderId="0" applyFont="0" applyFill="0" applyBorder="0" applyAlignment="0" applyProtection="0"/>
    <xf numFmtId="0" fontId="26" fillId="0" borderId="0"/>
    <xf numFmtId="0" fontId="68" fillId="0" borderId="0" applyNumberFormat="0" applyFont="0" applyFill="0" applyBorder="0" applyAlignment="0" applyProtection="0"/>
    <xf numFmtId="0" fontId="31" fillId="0" borderId="0"/>
    <xf numFmtId="0" fontId="31" fillId="0" borderId="0"/>
    <xf numFmtId="0" fontId="68" fillId="0" borderId="0" applyNumberFormat="0" applyFont="0" applyFill="0" applyBorder="0" applyAlignment="0" applyProtection="0"/>
    <xf numFmtId="0" fontId="31" fillId="0" borderId="0"/>
    <xf numFmtId="0" fontId="31" fillId="0" borderId="0"/>
    <xf numFmtId="0" fontId="26" fillId="0" borderId="0"/>
    <xf numFmtId="0" fontId="68" fillId="0" borderId="0" applyNumberFormat="0" applyFont="0" applyFill="0" applyBorder="0" applyAlignment="0" applyProtection="0"/>
    <xf numFmtId="0" fontId="26" fillId="0" borderId="0"/>
    <xf numFmtId="0" fontId="26" fillId="0" borderId="0"/>
    <xf numFmtId="0" fontId="68" fillId="0" borderId="0" applyNumberFormat="0" applyFont="0" applyFill="0" applyBorder="0" applyAlignment="0" applyProtection="0"/>
    <xf numFmtId="0" fontId="26" fillId="0" borderId="0"/>
    <xf numFmtId="0" fontId="68" fillId="0" borderId="0" applyNumberFormat="0" applyFont="0" applyFill="0" applyBorder="0" applyAlignment="0" applyProtection="0"/>
    <xf numFmtId="0" fontId="31" fillId="0" borderId="0"/>
    <xf numFmtId="0" fontId="31" fillId="0" borderId="0"/>
    <xf numFmtId="168" fontId="68" fillId="0" borderId="0" applyFont="0" applyFill="0" applyBorder="0" applyAlignment="0" applyProtection="0"/>
    <xf numFmtId="0" fontId="26" fillId="0" borderId="0"/>
    <xf numFmtId="0" fontId="26" fillId="0" borderId="0"/>
    <xf numFmtId="0" fontId="68" fillId="0" borderId="0" applyNumberFormat="0" applyFont="0" applyFill="0" applyBorder="0" applyAlignment="0" applyProtection="0"/>
    <xf numFmtId="0" fontId="26" fillId="0" borderId="0"/>
    <xf numFmtId="0" fontId="68" fillId="0" borderId="0" applyNumberFormat="0" applyFont="0" applyFill="0" applyBorder="0" applyAlignment="0" applyProtection="0"/>
    <xf numFmtId="0" fontId="68" fillId="0" borderId="0" applyNumberFormat="0" applyFont="0" applyFill="0" applyBorder="0" applyAlignment="0" applyProtection="0"/>
    <xf numFmtId="0" fontId="26" fillId="0" borderId="0"/>
    <xf numFmtId="0" fontId="68" fillId="0" borderId="0" applyNumberFormat="0" applyFont="0" applyFill="0" applyBorder="0" applyAlignment="0" applyProtection="0"/>
    <xf numFmtId="43" fontId="21" fillId="0" borderId="0" applyFont="0" applyFill="0" applyBorder="0" applyAlignment="0" applyProtection="0"/>
    <xf numFmtId="168" fontId="68" fillId="0" borderId="0" applyFont="0" applyFill="0" applyBorder="0" applyAlignment="0" applyProtection="0"/>
    <xf numFmtId="0" fontId="68" fillId="0" borderId="0" applyNumberFormat="0" applyFont="0" applyFill="0" applyBorder="0" applyAlignment="0" applyProtection="0"/>
    <xf numFmtId="0" fontId="68" fillId="0" borderId="0" applyNumberFormat="0" applyFont="0" applyFill="0" applyBorder="0" applyAlignment="0" applyProtection="0"/>
    <xf numFmtId="43" fontId="21" fillId="0" borderId="0" applyFont="0" applyFill="0" applyBorder="0" applyAlignment="0" applyProtection="0"/>
    <xf numFmtId="0" fontId="26" fillId="0" borderId="0"/>
    <xf numFmtId="168" fontId="68" fillId="0" borderId="0" applyFont="0" applyFill="0" applyBorder="0" applyAlignment="0" applyProtection="0"/>
    <xf numFmtId="0" fontId="68" fillId="0" borderId="0" applyNumberFormat="0" applyFont="0" applyFill="0" applyBorder="0" applyAlignment="0" applyProtection="0"/>
    <xf numFmtId="0" fontId="68" fillId="0" borderId="0" applyNumberFormat="0" applyFont="0" applyFill="0" applyBorder="0" applyAlignment="0" applyProtection="0"/>
    <xf numFmtId="0" fontId="26" fillId="0" borderId="0"/>
    <xf numFmtId="168" fontId="68" fillId="0" borderId="0" applyFont="0" applyFill="0" applyBorder="0" applyAlignment="0" applyProtection="0"/>
    <xf numFmtId="0" fontId="68" fillId="0" borderId="0" applyNumberFormat="0" applyFont="0" applyFill="0" applyBorder="0" applyAlignment="0" applyProtection="0"/>
    <xf numFmtId="0" fontId="68" fillId="0" borderId="0" applyNumberFormat="0" applyFont="0" applyFill="0" applyBorder="0" applyAlignment="0" applyProtection="0"/>
    <xf numFmtId="0" fontId="26" fillId="0" borderId="0"/>
    <xf numFmtId="168" fontId="68" fillId="0" borderId="0" applyFont="0" applyFill="0" applyBorder="0" applyAlignment="0" applyProtection="0"/>
    <xf numFmtId="0" fontId="68" fillId="0" borderId="0" applyNumberFormat="0" applyFont="0" applyFill="0" applyBorder="0" applyAlignment="0" applyProtection="0"/>
    <xf numFmtId="0" fontId="21" fillId="0" borderId="0"/>
    <xf numFmtId="0" fontId="68" fillId="0" borderId="0" applyNumberFormat="0" applyFont="0" applyFill="0" applyBorder="0" applyAlignment="0" applyProtection="0"/>
    <xf numFmtId="0" fontId="31" fillId="0" borderId="0"/>
    <xf numFmtId="0" fontId="31" fillId="0" borderId="0"/>
    <xf numFmtId="0" fontId="68" fillId="0" borderId="0" applyNumberFormat="0" applyFont="0" applyFill="0" applyBorder="0" applyAlignment="0" applyProtection="0"/>
    <xf numFmtId="0" fontId="31" fillId="0" borderId="0"/>
    <xf numFmtId="0" fontId="31" fillId="0" borderId="0"/>
    <xf numFmtId="0" fontId="26" fillId="0" borderId="0"/>
    <xf numFmtId="0" fontId="68" fillId="0" borderId="0" applyNumberFormat="0" applyFont="0" applyFill="0" applyBorder="0" applyAlignment="0" applyProtection="0"/>
    <xf numFmtId="0" fontId="26" fillId="0" borderId="0"/>
    <xf numFmtId="0" fontId="26" fillId="0" borderId="0"/>
    <xf numFmtId="0" fontId="68" fillId="0" borderId="0" applyNumberFormat="0" applyFont="0" applyFill="0" applyBorder="0" applyAlignment="0" applyProtection="0"/>
    <xf numFmtId="0" fontId="26" fillId="0" borderId="0"/>
    <xf numFmtId="0" fontId="68" fillId="0" borderId="0" applyNumberFormat="0" applyFont="0" applyFill="0" applyBorder="0" applyAlignment="0" applyProtection="0"/>
    <xf numFmtId="0" fontId="31" fillId="0" borderId="0"/>
    <xf numFmtId="0" fontId="31" fillId="0" borderId="0"/>
    <xf numFmtId="168" fontId="68" fillId="0" borderId="0" applyFont="0" applyFill="0" applyBorder="0" applyAlignment="0" applyProtection="0"/>
    <xf numFmtId="0" fontId="26" fillId="0" borderId="0"/>
    <xf numFmtId="0" fontId="26" fillId="0" borderId="0"/>
    <xf numFmtId="0" fontId="68" fillId="0" borderId="0" applyNumberFormat="0" applyFont="0" applyFill="0" applyBorder="0" applyAlignment="0" applyProtection="0"/>
    <xf numFmtId="0" fontId="26" fillId="0" borderId="0"/>
    <xf numFmtId="0" fontId="26" fillId="0" borderId="0"/>
    <xf numFmtId="0" fontId="68" fillId="0" borderId="0" applyNumberFormat="0" applyFont="0" applyFill="0" applyBorder="0" applyAlignment="0" applyProtection="0"/>
    <xf numFmtId="0" fontId="26" fillId="0" borderId="0"/>
    <xf numFmtId="0" fontId="26" fillId="0" borderId="0"/>
    <xf numFmtId="0" fontId="26" fillId="0" borderId="0"/>
    <xf numFmtId="168" fontId="68" fillId="0" borderId="0" applyFont="0" applyFill="0" applyBorder="0" applyAlignment="0" applyProtection="0"/>
    <xf numFmtId="0" fontId="68" fillId="0" borderId="0" applyNumberFormat="0" applyFont="0" applyFill="0" applyBorder="0" applyAlignment="0" applyProtection="0"/>
    <xf numFmtId="0" fontId="26" fillId="0" borderId="0"/>
    <xf numFmtId="0" fontId="26" fillId="0" borderId="0"/>
    <xf numFmtId="0" fontId="68" fillId="0" borderId="0" applyNumberFormat="0" applyFont="0" applyFill="0" applyBorder="0" applyAlignment="0" applyProtection="0"/>
    <xf numFmtId="0" fontId="68" fillId="0" borderId="0" applyNumberFormat="0" applyFont="0" applyFill="0" applyBorder="0" applyAlignment="0" applyProtection="0"/>
    <xf numFmtId="168" fontId="68" fillId="0" borderId="0" applyFont="0" applyFill="0" applyBorder="0" applyAlignment="0" applyProtection="0"/>
    <xf numFmtId="0" fontId="68" fillId="0" borderId="0" applyNumberFormat="0" applyFont="0" applyFill="0" applyBorder="0" applyAlignment="0" applyProtection="0"/>
    <xf numFmtId="0" fontId="68" fillId="0" borderId="0" applyNumberFormat="0" applyFont="0" applyFill="0" applyBorder="0" applyAlignment="0" applyProtection="0"/>
    <xf numFmtId="0" fontId="68" fillId="0" borderId="0" applyNumberFormat="0" applyFont="0" applyFill="0" applyBorder="0" applyAlignment="0" applyProtection="0"/>
    <xf numFmtId="0" fontId="31" fillId="0" borderId="0"/>
    <xf numFmtId="0" fontId="31" fillId="0" borderId="0"/>
    <xf numFmtId="0" fontId="68" fillId="0" borderId="0" applyNumberFormat="0" applyFont="0" applyFill="0" applyBorder="0" applyAlignment="0" applyProtection="0"/>
    <xf numFmtId="0" fontId="26" fillId="0" borderId="0"/>
    <xf numFmtId="0" fontId="26" fillId="0" borderId="0"/>
    <xf numFmtId="0" fontId="26" fillId="0" borderId="0"/>
    <xf numFmtId="168" fontId="68" fillId="0" borderId="0" applyFont="0" applyFill="0" applyBorder="0" applyAlignment="0" applyProtection="0"/>
    <xf numFmtId="0" fontId="68" fillId="0" borderId="0" applyNumberFormat="0" applyFont="0" applyFill="0" applyBorder="0" applyAlignment="0" applyProtection="0"/>
    <xf numFmtId="0" fontId="68" fillId="0" borderId="0" applyNumberFormat="0" applyFont="0" applyFill="0" applyBorder="0" applyAlignment="0" applyProtection="0"/>
    <xf numFmtId="0" fontId="26" fillId="0" borderId="0"/>
    <xf numFmtId="168" fontId="68" fillId="0" borderId="0" applyFont="0" applyFill="0" applyBorder="0" applyAlignment="0" applyProtection="0"/>
    <xf numFmtId="0" fontId="68" fillId="0" borderId="0" applyNumberFormat="0" applyFont="0" applyFill="0" applyBorder="0" applyAlignment="0" applyProtection="0"/>
    <xf numFmtId="0" fontId="31" fillId="0" borderId="0"/>
    <xf numFmtId="0" fontId="68" fillId="0" borderId="0" applyNumberFormat="0" applyFont="0" applyFill="0" applyBorder="0" applyAlignment="0" applyProtection="0"/>
    <xf numFmtId="0" fontId="31" fillId="0" borderId="0"/>
    <xf numFmtId="0" fontId="31" fillId="0" borderId="0"/>
    <xf numFmtId="0" fontId="68" fillId="0" borderId="0" applyNumberFormat="0" applyFont="0" applyFill="0" applyBorder="0" applyAlignment="0" applyProtection="0"/>
    <xf numFmtId="0" fontId="31" fillId="0" borderId="0"/>
    <xf numFmtId="0" fontId="31" fillId="0" borderId="0"/>
    <xf numFmtId="0" fontId="26" fillId="0" borderId="0"/>
    <xf numFmtId="0" fontId="68" fillId="0" borderId="0" applyNumberFormat="0" applyFont="0" applyFill="0" applyBorder="0" applyAlignment="0" applyProtection="0"/>
    <xf numFmtId="0" fontId="26" fillId="0" borderId="0"/>
    <xf numFmtId="0" fontId="26" fillId="0" borderId="0"/>
    <xf numFmtId="0" fontId="68" fillId="0" borderId="0" applyNumberFormat="0" applyFont="0" applyFill="0" applyBorder="0" applyAlignment="0" applyProtection="0"/>
    <xf numFmtId="0" fontId="26" fillId="0" borderId="0"/>
    <xf numFmtId="0" fontId="68" fillId="0" borderId="0" applyNumberFormat="0" applyFont="0" applyFill="0" applyBorder="0" applyAlignment="0" applyProtection="0"/>
    <xf numFmtId="0" fontId="68" fillId="0" borderId="0" applyNumberFormat="0" applyFont="0" applyFill="0" applyBorder="0" applyAlignment="0" applyProtection="0"/>
    <xf numFmtId="0" fontId="68" fillId="0" borderId="0" applyNumberFormat="0" applyFont="0" applyFill="0" applyBorder="0" applyAlignment="0" applyProtection="0"/>
    <xf numFmtId="0" fontId="68" fillId="0" borderId="0" applyNumberFormat="0" applyFont="0" applyFill="0" applyBorder="0" applyAlignment="0" applyProtection="0"/>
    <xf numFmtId="0" fontId="68" fillId="0" borderId="0" applyNumberFormat="0" applyFont="0" applyFill="0" applyBorder="0" applyAlignment="0" applyProtection="0"/>
    <xf numFmtId="0" fontId="31" fillId="0" borderId="0"/>
    <xf numFmtId="0" fontId="31" fillId="0" borderId="0"/>
    <xf numFmtId="0" fontId="23" fillId="0" borderId="0" applyNumberFormat="0" applyFill="0" applyBorder="0" applyAlignment="0" applyProtection="0"/>
    <xf numFmtId="0" fontId="68" fillId="0" borderId="0" applyNumberFormat="0" applyFont="0" applyFill="0" applyBorder="0" applyAlignment="0" applyProtection="0"/>
    <xf numFmtId="0" fontId="26" fillId="0" borderId="0"/>
    <xf numFmtId="0" fontId="26" fillId="0" borderId="0"/>
    <xf numFmtId="0" fontId="68" fillId="0" borderId="0" applyNumberFormat="0" applyFont="0" applyFill="0" applyBorder="0" applyAlignment="0" applyProtection="0"/>
    <xf numFmtId="0" fontId="68" fillId="0" borderId="0" applyNumberFormat="0" applyFont="0" applyFill="0" applyBorder="0" applyAlignment="0" applyProtection="0"/>
    <xf numFmtId="0" fontId="26" fillId="0" borderId="0"/>
    <xf numFmtId="0" fontId="26" fillId="0" borderId="0"/>
    <xf numFmtId="0" fontId="31" fillId="0" borderId="0"/>
    <xf numFmtId="0" fontId="31" fillId="0" borderId="0"/>
    <xf numFmtId="0" fontId="68" fillId="0" borderId="0" applyNumberFormat="0" applyFont="0" applyFill="0" applyBorder="0" applyAlignment="0" applyProtection="0"/>
    <xf numFmtId="0" fontId="68" fillId="0" borderId="0" applyNumberFormat="0" applyFont="0" applyFill="0" applyBorder="0" applyAlignment="0" applyProtection="0"/>
    <xf numFmtId="0" fontId="26" fillId="0" borderId="0"/>
    <xf numFmtId="0" fontId="26" fillId="0" borderId="0"/>
    <xf numFmtId="0" fontId="68" fillId="0" borderId="0" applyNumberFormat="0" applyFont="0" applyFill="0" applyBorder="0" applyAlignment="0" applyProtection="0"/>
    <xf numFmtId="0" fontId="68" fillId="0" borderId="0" applyNumberFormat="0" applyFont="0" applyFill="0" applyBorder="0" applyAlignment="0" applyProtection="0"/>
    <xf numFmtId="0" fontId="31" fillId="0" borderId="0"/>
    <xf numFmtId="0" fontId="31" fillId="0" borderId="0"/>
    <xf numFmtId="0" fontId="68" fillId="0" borderId="0" applyNumberFormat="0" applyFont="0" applyFill="0" applyBorder="0" applyAlignment="0" applyProtection="0"/>
    <xf numFmtId="0" fontId="31" fillId="0" borderId="0"/>
    <xf numFmtId="0" fontId="68" fillId="0" borderId="0" applyNumberFormat="0" applyFont="0" applyFill="0" applyBorder="0" applyAlignment="0" applyProtection="0"/>
    <xf numFmtId="168" fontId="21" fillId="0" borderId="0" applyFont="0" applyFill="0" applyBorder="0" applyAlignment="0" applyProtection="0"/>
    <xf numFmtId="0" fontId="31" fillId="0" borderId="0"/>
    <xf numFmtId="0" fontId="31" fillId="0" borderId="0"/>
    <xf numFmtId="0" fontId="68" fillId="0" borderId="0" applyNumberFormat="0" applyFont="0" applyFill="0" applyBorder="0" applyAlignment="0" applyProtection="0"/>
    <xf numFmtId="168" fontId="21" fillId="0" borderId="0" applyFont="0" applyFill="0" applyBorder="0" applyAlignment="0" applyProtection="0"/>
    <xf numFmtId="168" fontId="68" fillId="0" borderId="0" applyFont="0" applyFill="0" applyBorder="0" applyAlignment="0" applyProtection="0"/>
    <xf numFmtId="43" fontId="26" fillId="0" borderId="0" applyFont="0" applyFill="0" applyBorder="0" applyAlignment="0" applyProtection="0"/>
    <xf numFmtId="0" fontId="68" fillId="0" borderId="0" applyNumberFormat="0" applyFont="0" applyFill="0" applyBorder="0" applyAlignment="0" applyProtection="0"/>
    <xf numFmtId="0" fontId="31" fillId="0" borderId="0"/>
    <xf numFmtId="0" fontId="31" fillId="0" borderId="0"/>
    <xf numFmtId="0" fontId="68" fillId="0" borderId="0" applyNumberFormat="0" applyFont="0" applyFill="0" applyBorder="0" applyAlignment="0" applyProtection="0"/>
    <xf numFmtId="168" fontId="68" fillId="0" borderId="0" applyFont="0" applyFill="0" applyBorder="0" applyAlignment="0" applyProtection="0"/>
    <xf numFmtId="0" fontId="26" fillId="0" borderId="0"/>
    <xf numFmtId="0" fontId="26" fillId="0" borderId="0"/>
    <xf numFmtId="0" fontId="31" fillId="0" borderId="0"/>
    <xf numFmtId="0" fontId="31" fillId="0" borderId="0"/>
    <xf numFmtId="0" fontId="31" fillId="0" borderId="0"/>
    <xf numFmtId="0" fontId="31" fillId="0" borderId="0"/>
    <xf numFmtId="0" fontId="68" fillId="0" borderId="0" applyNumberFormat="0" applyFont="0" applyFill="0" applyBorder="0" applyAlignment="0" applyProtection="0"/>
    <xf numFmtId="0" fontId="31" fillId="0" borderId="0"/>
    <xf numFmtId="0" fontId="31" fillId="0" borderId="0"/>
    <xf numFmtId="0" fontId="31" fillId="0" borderId="0"/>
    <xf numFmtId="0" fontId="31" fillId="0" borderId="0"/>
    <xf numFmtId="0" fontId="68" fillId="0" borderId="0" applyNumberFormat="0" applyFont="0" applyFill="0" applyBorder="0" applyAlignment="0" applyProtection="0"/>
    <xf numFmtId="0" fontId="26" fillId="0" borderId="0"/>
    <xf numFmtId="0" fontId="26" fillId="0" borderId="0"/>
    <xf numFmtId="0" fontId="31" fillId="0" borderId="0"/>
    <xf numFmtId="0" fontId="31" fillId="0" borderId="0"/>
    <xf numFmtId="0" fontId="26" fillId="0" borderId="0"/>
    <xf numFmtId="0" fontId="26" fillId="0" borderId="0"/>
    <xf numFmtId="0" fontId="68" fillId="0" borderId="0" applyNumberFormat="0" applyFont="0" applyFill="0" applyBorder="0" applyAlignment="0" applyProtection="0"/>
    <xf numFmtId="0" fontId="31" fillId="0" borderId="0"/>
    <xf numFmtId="0" fontId="31" fillId="0" borderId="0"/>
    <xf numFmtId="0" fontId="68" fillId="0" borderId="0" applyNumberFormat="0" applyFont="0" applyFill="0" applyBorder="0" applyAlignment="0" applyProtection="0"/>
    <xf numFmtId="0" fontId="26" fillId="0" borderId="0"/>
    <xf numFmtId="0" fontId="26" fillId="0" borderId="0"/>
    <xf numFmtId="0" fontId="68" fillId="0" borderId="0" applyNumberFormat="0" applyFont="0" applyFill="0" applyBorder="0" applyAlignment="0" applyProtection="0"/>
    <xf numFmtId="0" fontId="68" fillId="0" borderId="0" applyNumberFormat="0" applyFont="0" applyFill="0" applyBorder="0" applyAlignment="0" applyProtection="0"/>
    <xf numFmtId="0" fontId="68" fillId="0" borderId="0" applyNumberFormat="0" applyFont="0" applyFill="0" applyBorder="0" applyAlignment="0" applyProtection="0"/>
    <xf numFmtId="0" fontId="68" fillId="0" borderId="0" applyNumberFormat="0" applyFont="0" applyFill="0" applyBorder="0" applyAlignment="0" applyProtection="0"/>
    <xf numFmtId="0" fontId="31" fillId="0" borderId="0"/>
    <xf numFmtId="0" fontId="31" fillId="0" borderId="0"/>
    <xf numFmtId="168" fontId="68" fillId="0" borderId="0" applyFont="0" applyFill="0" applyBorder="0" applyAlignment="0" applyProtection="0"/>
    <xf numFmtId="0" fontId="31" fillId="0" borderId="0"/>
    <xf numFmtId="0" fontId="31" fillId="0" borderId="0"/>
    <xf numFmtId="0" fontId="68" fillId="0" borderId="0" applyNumberFormat="0" applyFont="0" applyFill="0" applyBorder="0" applyAlignment="0" applyProtection="0"/>
    <xf numFmtId="0" fontId="31" fillId="0" borderId="0"/>
    <xf numFmtId="0" fontId="31" fillId="0" borderId="0"/>
    <xf numFmtId="0" fontId="68" fillId="0" borderId="0" applyNumberFormat="0" applyFont="0" applyFill="0" applyBorder="0" applyAlignment="0" applyProtection="0"/>
    <xf numFmtId="0" fontId="31" fillId="0" borderId="0"/>
    <xf numFmtId="0" fontId="31" fillId="0" borderId="0"/>
    <xf numFmtId="168" fontId="68" fillId="0" borderId="0" applyFont="0" applyFill="0" applyBorder="0" applyAlignment="0" applyProtection="0"/>
    <xf numFmtId="0" fontId="31" fillId="0" borderId="0"/>
    <xf numFmtId="0" fontId="31" fillId="0" borderId="0"/>
    <xf numFmtId="0" fontId="68" fillId="0" borderId="0" applyNumberFormat="0" applyFont="0" applyFill="0" applyBorder="0" applyAlignment="0" applyProtection="0"/>
    <xf numFmtId="0" fontId="31" fillId="0" borderId="0"/>
    <xf numFmtId="0" fontId="31" fillId="0" borderId="0"/>
    <xf numFmtId="0" fontId="68" fillId="0" borderId="0" applyNumberFormat="0" applyFont="0" applyFill="0" applyBorder="0" applyAlignment="0" applyProtection="0"/>
    <xf numFmtId="0" fontId="31" fillId="0" borderId="0"/>
    <xf numFmtId="0" fontId="31" fillId="0" borderId="0"/>
    <xf numFmtId="0" fontId="31" fillId="0" borderId="0"/>
    <xf numFmtId="168" fontId="68" fillId="0" borderId="0" applyFont="0" applyFill="0" applyBorder="0" applyAlignment="0" applyProtection="0"/>
    <xf numFmtId="0" fontId="31" fillId="0" borderId="0"/>
    <xf numFmtId="0" fontId="31" fillId="0" borderId="0"/>
    <xf numFmtId="0" fontId="31" fillId="0" borderId="0"/>
    <xf numFmtId="0" fontId="68" fillId="0" borderId="0" applyNumberFormat="0" applyFont="0" applyFill="0" applyBorder="0" applyAlignment="0" applyProtection="0"/>
    <xf numFmtId="0" fontId="31" fillId="0" borderId="0"/>
    <xf numFmtId="0" fontId="31" fillId="0" borderId="0"/>
    <xf numFmtId="0" fontId="31" fillId="0" borderId="0"/>
    <xf numFmtId="0" fontId="68" fillId="0" borderId="0" applyNumberFormat="0" applyFont="0" applyFill="0" applyBorder="0" applyAlignment="0" applyProtection="0"/>
    <xf numFmtId="0" fontId="31" fillId="0" borderId="0"/>
    <xf numFmtId="0" fontId="31" fillId="0" borderId="0"/>
    <xf numFmtId="0" fontId="31" fillId="0" borderId="0"/>
    <xf numFmtId="168" fontId="68" fillId="0" borderId="0" applyFont="0" applyFill="0" applyBorder="0" applyAlignment="0" applyProtection="0"/>
    <xf numFmtId="0" fontId="26" fillId="0" borderId="0"/>
    <xf numFmtId="0" fontId="31" fillId="0" borderId="0"/>
    <xf numFmtId="0" fontId="31" fillId="0" borderId="0"/>
    <xf numFmtId="0" fontId="68" fillId="0" borderId="0" applyNumberFormat="0" applyFont="0" applyFill="0" applyBorder="0" applyAlignment="0" applyProtection="0"/>
    <xf numFmtId="0" fontId="31" fillId="0" borderId="0"/>
    <xf numFmtId="0" fontId="31" fillId="0" borderId="0"/>
    <xf numFmtId="0" fontId="68" fillId="0" borderId="0" applyNumberFormat="0" applyFont="0" applyFill="0" applyBorder="0" applyAlignment="0" applyProtection="0"/>
    <xf numFmtId="0" fontId="31" fillId="0" borderId="0"/>
    <xf numFmtId="0" fontId="31" fillId="0" borderId="0"/>
    <xf numFmtId="0" fontId="31" fillId="0" borderId="0"/>
    <xf numFmtId="0" fontId="68" fillId="0" borderId="0" applyNumberFormat="0" applyFont="0" applyFill="0" applyBorder="0" applyAlignment="0" applyProtection="0"/>
    <xf numFmtId="168" fontId="68" fillId="0" borderId="0" applyFont="0" applyFill="0" applyBorder="0" applyAlignment="0" applyProtection="0"/>
    <xf numFmtId="168" fontId="68" fillId="0" borderId="0" applyFont="0" applyFill="0" applyBorder="0" applyAlignment="0" applyProtection="0"/>
    <xf numFmtId="168" fontId="68" fillId="0" borderId="0" applyFont="0" applyFill="0" applyBorder="0" applyAlignment="0" applyProtection="0"/>
    <xf numFmtId="0" fontId="68" fillId="0" borderId="0" applyNumberFormat="0" applyFont="0" applyFill="0" applyBorder="0" applyAlignment="0" applyProtection="0"/>
    <xf numFmtId="0" fontId="21" fillId="0" borderId="0"/>
    <xf numFmtId="0" fontId="68" fillId="0" borderId="0" applyNumberFormat="0" applyFont="0" applyFill="0" applyBorder="0" applyAlignment="0" applyProtection="0"/>
    <xf numFmtId="0" fontId="68" fillId="0" borderId="0" applyNumberFormat="0" applyFont="0" applyFill="0" applyBorder="0" applyAlignment="0" applyProtection="0"/>
    <xf numFmtId="0" fontId="26" fillId="0" borderId="0"/>
    <xf numFmtId="0" fontId="26" fillId="0" borderId="0"/>
    <xf numFmtId="0" fontId="21" fillId="0" borderId="0"/>
    <xf numFmtId="0" fontId="68" fillId="0" borderId="0" applyNumberFormat="0" applyFont="0" applyFill="0" applyBorder="0" applyAlignment="0" applyProtection="0"/>
    <xf numFmtId="0" fontId="68" fillId="0" borderId="0" applyNumberFormat="0" applyFont="0" applyFill="0" applyBorder="0" applyAlignment="0" applyProtection="0"/>
    <xf numFmtId="0" fontId="21" fillId="0" borderId="0"/>
    <xf numFmtId="0" fontId="68" fillId="0" borderId="0" applyNumberFormat="0" applyFont="0" applyFill="0" applyBorder="0" applyAlignment="0" applyProtection="0"/>
    <xf numFmtId="0" fontId="23" fillId="0" borderId="0" applyNumberFormat="0" applyFill="0" applyBorder="0" applyAlignment="0" applyProtection="0"/>
    <xf numFmtId="168" fontId="81" fillId="0" borderId="0" applyFont="0" applyFill="0" applyBorder="0" applyAlignment="0" applyProtection="0"/>
    <xf numFmtId="212" fontId="130" fillId="0" borderId="0" applyFill="0" applyBorder="0" applyAlignment="0" applyProtection="0"/>
    <xf numFmtId="168" fontId="68" fillId="0" borderId="0" applyFont="0" applyFill="0" applyBorder="0" applyAlignment="0" applyProtection="0"/>
    <xf numFmtId="0" fontId="68" fillId="0" borderId="0" applyNumberFormat="0" applyFont="0" applyFill="0" applyBorder="0" applyAlignment="0" applyProtection="0"/>
    <xf numFmtId="0" fontId="21" fillId="0" borderId="0"/>
    <xf numFmtId="0" fontId="68" fillId="0" borderId="0" applyNumberFormat="0" applyFont="0" applyFill="0" applyBorder="0" applyAlignment="0" applyProtection="0"/>
    <xf numFmtId="0" fontId="68" fillId="0" borderId="0" applyNumberFormat="0" applyFont="0" applyFill="0" applyBorder="0" applyAlignment="0" applyProtection="0"/>
    <xf numFmtId="0" fontId="68" fillId="0" borderId="0" applyNumberFormat="0" applyFont="0" applyFill="0" applyBorder="0" applyAlignment="0" applyProtection="0"/>
    <xf numFmtId="168" fontId="68" fillId="0" borderId="0" applyFont="0" applyFill="0" applyBorder="0" applyAlignment="0" applyProtection="0"/>
    <xf numFmtId="0" fontId="68" fillId="0" borderId="0" applyNumberFormat="0" applyFont="0" applyFill="0" applyBorder="0" applyAlignment="0" applyProtection="0"/>
    <xf numFmtId="0" fontId="68" fillId="0" borderId="0" applyNumberFormat="0" applyFont="0" applyFill="0" applyBorder="0" applyAlignment="0" applyProtection="0"/>
    <xf numFmtId="0" fontId="26" fillId="0" borderId="0"/>
    <xf numFmtId="168" fontId="68" fillId="0" borderId="0" applyFont="0" applyFill="0" applyBorder="0" applyAlignment="0" applyProtection="0"/>
    <xf numFmtId="0" fontId="68" fillId="0" borderId="0" applyNumberFormat="0" applyFont="0" applyFill="0" applyBorder="0" applyAlignment="0" applyProtection="0"/>
    <xf numFmtId="0" fontId="68" fillId="0" borderId="0" applyNumberFormat="0" applyFont="0" applyFill="0" applyBorder="0" applyAlignment="0" applyProtection="0"/>
    <xf numFmtId="0" fontId="31" fillId="0" borderId="0"/>
    <xf numFmtId="168" fontId="68" fillId="0" borderId="0" applyFont="0" applyFill="0" applyBorder="0" applyAlignment="0" applyProtection="0"/>
    <xf numFmtId="0" fontId="26" fillId="0" borderId="0"/>
    <xf numFmtId="0" fontId="31" fillId="0" borderId="0"/>
    <xf numFmtId="0" fontId="68" fillId="0" borderId="0" applyNumberFormat="0" applyFont="0" applyFill="0" applyBorder="0" applyAlignment="0" applyProtection="0"/>
    <xf numFmtId="0" fontId="31" fillId="0" borderId="0"/>
    <xf numFmtId="0" fontId="68" fillId="0" borderId="0" applyNumberFormat="0" applyFont="0" applyFill="0" applyBorder="0" applyAlignment="0" applyProtection="0"/>
    <xf numFmtId="0" fontId="31" fillId="0" borderId="0"/>
    <xf numFmtId="168" fontId="68" fillId="0" borderId="0" applyFont="0" applyFill="0" applyBorder="0" applyAlignment="0" applyProtection="0"/>
    <xf numFmtId="0" fontId="26" fillId="0" borderId="0"/>
    <xf numFmtId="0" fontId="26" fillId="0" borderId="0"/>
    <xf numFmtId="0" fontId="68" fillId="0" borderId="0" applyNumberFormat="0" applyFont="0" applyFill="0" applyBorder="0" applyAlignment="0" applyProtection="0"/>
    <xf numFmtId="0" fontId="68" fillId="0" borderId="0" applyNumberFormat="0" applyFont="0" applyFill="0" applyBorder="0" applyAlignment="0" applyProtection="0"/>
    <xf numFmtId="0" fontId="31" fillId="0" borderId="0"/>
    <xf numFmtId="0" fontId="68" fillId="0" borderId="0" applyNumberFormat="0" applyFont="0" applyFill="0" applyBorder="0" applyAlignment="0" applyProtection="0"/>
    <xf numFmtId="0" fontId="31" fillId="0" borderId="0"/>
    <xf numFmtId="168" fontId="68" fillId="0" borderId="0" applyFont="0" applyFill="0" applyBorder="0" applyAlignment="0" applyProtection="0"/>
    <xf numFmtId="168" fontId="68" fillId="0" borderId="0" applyFont="0" applyFill="0" applyBorder="0" applyAlignment="0" applyProtection="0"/>
    <xf numFmtId="184" fontId="167" fillId="107" borderId="0" applyNumberFormat="0" applyBorder="0" applyAlignment="0">
      <protection hidden="1"/>
    </xf>
    <xf numFmtId="0" fontId="68" fillId="0" borderId="0" applyNumberFormat="0" applyFont="0" applyFill="0" applyBorder="0" applyAlignment="0" applyProtection="0"/>
    <xf numFmtId="0" fontId="23" fillId="0" borderId="0" applyNumberFormat="0" applyFill="0" applyBorder="0" applyAlignment="0" applyProtection="0"/>
    <xf numFmtId="0" fontId="31" fillId="0" borderId="0"/>
    <xf numFmtId="0" fontId="21" fillId="0" borderId="0"/>
    <xf numFmtId="0" fontId="68" fillId="0" borderId="0" applyNumberFormat="0" applyFont="0" applyFill="0" applyBorder="0" applyAlignment="0" applyProtection="0"/>
    <xf numFmtId="0" fontId="26" fillId="0" borderId="0"/>
    <xf numFmtId="168" fontId="68" fillId="0" borderId="0" applyFont="0" applyFill="0" applyBorder="0" applyAlignment="0" applyProtection="0"/>
    <xf numFmtId="0" fontId="68" fillId="0" borderId="0" applyNumberFormat="0" applyFont="0" applyFill="0" applyBorder="0" applyAlignment="0" applyProtection="0"/>
    <xf numFmtId="0" fontId="21" fillId="0" borderId="0"/>
    <xf numFmtId="0" fontId="68" fillId="0" borderId="0" applyNumberFormat="0" applyFont="0" applyFill="0" applyBorder="0" applyAlignment="0" applyProtection="0"/>
    <xf numFmtId="0" fontId="21" fillId="0" borderId="0"/>
    <xf numFmtId="0" fontId="68" fillId="0" borderId="0" applyNumberFormat="0" applyFont="0" applyFill="0" applyBorder="0" applyAlignment="0" applyProtection="0"/>
    <xf numFmtId="0" fontId="68" fillId="0" borderId="0" applyNumberFormat="0" applyFont="0" applyFill="0" applyBorder="0" applyAlignment="0" applyProtection="0"/>
    <xf numFmtId="0" fontId="21" fillId="0" borderId="0"/>
    <xf numFmtId="0" fontId="68" fillId="0" borderId="0" applyNumberFormat="0" applyFont="0" applyFill="0" applyBorder="0" applyAlignment="0" applyProtection="0"/>
    <xf numFmtId="168" fontId="68" fillId="0" borderId="0" applyFont="0" applyFill="0" applyBorder="0" applyAlignment="0" applyProtection="0"/>
    <xf numFmtId="0" fontId="68" fillId="0" borderId="0" applyNumberFormat="0" applyFont="0" applyFill="0" applyBorder="0" applyAlignment="0" applyProtection="0"/>
    <xf numFmtId="0" fontId="68" fillId="0" borderId="0" applyNumberFormat="0" applyFont="0" applyFill="0" applyBorder="0" applyAlignment="0" applyProtection="0"/>
    <xf numFmtId="168" fontId="68" fillId="0" borderId="0" applyFont="0" applyFill="0" applyBorder="0" applyAlignment="0" applyProtection="0"/>
    <xf numFmtId="0" fontId="68" fillId="0" borderId="0" applyNumberFormat="0" applyFont="0" applyFill="0" applyBorder="0" applyAlignment="0" applyProtection="0"/>
    <xf numFmtId="0" fontId="68" fillId="0" borderId="0" applyNumberFormat="0" applyFont="0" applyFill="0" applyBorder="0" applyAlignment="0" applyProtection="0"/>
    <xf numFmtId="0" fontId="31" fillId="0" borderId="0"/>
    <xf numFmtId="168" fontId="68" fillId="0" borderId="0" applyFont="0" applyFill="0" applyBorder="0" applyAlignment="0" applyProtection="0"/>
    <xf numFmtId="43" fontId="21" fillId="0" borderId="0" applyFont="0" applyFill="0" applyBorder="0" applyAlignment="0" applyProtection="0"/>
    <xf numFmtId="0" fontId="31" fillId="0" borderId="0"/>
    <xf numFmtId="0" fontId="68" fillId="0" borderId="0" applyNumberFormat="0" applyFont="0" applyFill="0" applyBorder="0" applyAlignment="0" applyProtection="0"/>
    <xf numFmtId="0" fontId="26" fillId="0" borderId="0"/>
    <xf numFmtId="0" fontId="31" fillId="0" borderId="0"/>
    <xf numFmtId="0" fontId="68" fillId="0" borderId="0" applyNumberFormat="0" applyFont="0" applyFill="0" applyBorder="0" applyAlignment="0" applyProtection="0"/>
    <xf numFmtId="0" fontId="31" fillId="0" borderId="0"/>
    <xf numFmtId="168" fontId="68" fillId="0" borderId="0" applyFont="0" applyFill="0" applyBorder="0" applyAlignment="0" applyProtection="0"/>
    <xf numFmtId="0" fontId="26" fillId="0" borderId="0"/>
    <xf numFmtId="0" fontId="26" fillId="0" borderId="0"/>
    <xf numFmtId="0" fontId="68" fillId="0" borderId="0" applyNumberFormat="0" applyFont="0" applyFill="0" applyBorder="0" applyAlignment="0" applyProtection="0"/>
    <xf numFmtId="0" fontId="68" fillId="0" borderId="0" applyNumberFormat="0" applyFont="0" applyFill="0" applyBorder="0" applyAlignment="0" applyProtection="0"/>
    <xf numFmtId="0" fontId="31" fillId="0" borderId="0"/>
    <xf numFmtId="0" fontId="68" fillId="0" borderId="0" applyNumberFormat="0" applyFont="0" applyFill="0" applyBorder="0" applyAlignment="0" applyProtection="0"/>
    <xf numFmtId="0" fontId="31" fillId="0" borderId="0"/>
    <xf numFmtId="168" fontId="68" fillId="0" borderId="0" applyFont="0" applyFill="0" applyBorder="0" applyAlignment="0" applyProtection="0"/>
    <xf numFmtId="0" fontId="26" fillId="0" borderId="0"/>
    <xf numFmtId="168" fontId="68" fillId="0" borderId="0" applyFont="0" applyFill="0" applyBorder="0" applyAlignment="0" applyProtection="0"/>
    <xf numFmtId="0" fontId="68" fillId="0" borderId="0" applyNumberFormat="0" applyFont="0" applyFill="0" applyBorder="0" applyAlignment="0" applyProtection="0"/>
    <xf numFmtId="0" fontId="68" fillId="0" borderId="0" applyNumberFormat="0" applyFont="0" applyFill="0" applyBorder="0" applyAlignment="0" applyProtection="0"/>
    <xf numFmtId="168" fontId="68" fillId="0" borderId="0" applyFont="0" applyFill="0" applyBorder="0" applyAlignment="0" applyProtection="0"/>
    <xf numFmtId="0" fontId="68" fillId="0" borderId="0" applyNumberFormat="0" applyFont="0" applyFill="0" applyBorder="0" applyAlignment="0" applyProtection="0"/>
    <xf numFmtId="0" fontId="68" fillId="0" borderId="0" applyNumberFormat="0" applyFont="0" applyFill="0" applyBorder="0" applyAlignment="0" applyProtection="0"/>
    <xf numFmtId="168" fontId="68" fillId="0" borderId="0" applyFont="0" applyFill="0" applyBorder="0" applyAlignment="0" applyProtection="0"/>
    <xf numFmtId="0" fontId="68" fillId="0" borderId="0" applyNumberFormat="0" applyFont="0" applyFill="0" applyBorder="0" applyAlignment="0" applyProtection="0"/>
    <xf numFmtId="0" fontId="31" fillId="0" borderId="0"/>
    <xf numFmtId="168" fontId="68" fillId="0" borderId="0" applyFont="0" applyFill="0" applyBorder="0" applyAlignment="0" applyProtection="0"/>
    <xf numFmtId="0" fontId="26" fillId="0" borderId="0"/>
    <xf numFmtId="0" fontId="31" fillId="0" borderId="0"/>
    <xf numFmtId="0" fontId="68" fillId="0" borderId="0" applyNumberFormat="0" applyFont="0" applyFill="0" applyBorder="0" applyAlignment="0" applyProtection="0"/>
    <xf numFmtId="0" fontId="26" fillId="0" borderId="0"/>
    <xf numFmtId="0" fontId="68" fillId="0" borderId="0" applyNumberFormat="0" applyFont="0" applyFill="0" applyBorder="0" applyAlignment="0" applyProtection="0"/>
    <xf numFmtId="0" fontId="68" fillId="0" borderId="0" applyNumberFormat="0" applyFont="0" applyFill="0" applyBorder="0" applyAlignment="0" applyProtection="0"/>
    <xf numFmtId="0" fontId="68" fillId="0" borderId="0" applyNumberFormat="0" applyFont="0" applyFill="0" applyBorder="0" applyAlignment="0" applyProtection="0"/>
    <xf numFmtId="0" fontId="68" fillId="0" borderId="0" applyNumberFormat="0" applyFont="0" applyFill="0" applyBorder="0" applyAlignment="0" applyProtection="0"/>
    <xf numFmtId="0" fontId="68" fillId="0" borderId="0" applyNumberFormat="0" applyFont="0" applyFill="0" applyBorder="0" applyAlignment="0" applyProtection="0"/>
    <xf numFmtId="43" fontId="26" fillId="0" borderId="0" applyFont="0" applyFill="0" applyBorder="0" applyAlignment="0" applyProtection="0"/>
    <xf numFmtId="0" fontId="31" fillId="0" borderId="0"/>
    <xf numFmtId="43" fontId="21" fillId="0" borderId="0" applyFont="0" applyFill="0" applyBorder="0" applyAlignment="0" applyProtection="0"/>
    <xf numFmtId="0" fontId="31" fillId="0" borderId="0"/>
    <xf numFmtId="0" fontId="68" fillId="0" borderId="0" applyNumberFormat="0" applyFont="0" applyFill="0" applyBorder="0" applyAlignment="0" applyProtection="0"/>
    <xf numFmtId="0" fontId="68" fillId="0" borderId="0" applyNumberFormat="0" applyFont="0" applyFill="0" applyBorder="0" applyAlignment="0" applyProtection="0"/>
    <xf numFmtId="0" fontId="68" fillId="0" borderId="0" applyNumberFormat="0" applyFont="0" applyFill="0" applyBorder="0" applyAlignment="0" applyProtection="0"/>
    <xf numFmtId="0" fontId="68" fillId="0" borderId="0" applyNumberFormat="0" applyFont="0" applyFill="0" applyBorder="0" applyAlignment="0" applyProtection="0"/>
    <xf numFmtId="0" fontId="68" fillId="0" borderId="0" applyNumberFormat="0" applyFont="0" applyFill="0" applyBorder="0" applyAlignment="0" applyProtection="0"/>
    <xf numFmtId="0" fontId="68" fillId="0" borderId="0" applyNumberFormat="0" applyFont="0" applyFill="0" applyBorder="0" applyAlignment="0" applyProtection="0"/>
    <xf numFmtId="0" fontId="68" fillId="0" borderId="0" applyNumberFormat="0" applyFont="0" applyFill="0" applyBorder="0" applyAlignment="0" applyProtection="0"/>
    <xf numFmtId="0" fontId="68" fillId="0" borderId="0" applyNumberFormat="0" applyFont="0" applyFill="0" applyBorder="0" applyAlignment="0" applyProtection="0"/>
    <xf numFmtId="0" fontId="123" fillId="0" borderId="0" applyNumberFormat="0" applyFill="0" applyBorder="0" applyAlignment="0" applyProtection="0"/>
    <xf numFmtId="0" fontId="31" fillId="0" borderId="0"/>
    <xf numFmtId="0" fontId="68" fillId="0" borderId="0" applyNumberFormat="0" applyFont="0" applyFill="0" applyBorder="0" applyAlignment="0" applyProtection="0"/>
    <xf numFmtId="0" fontId="31" fillId="0" borderId="0"/>
    <xf numFmtId="0" fontId="68" fillId="0" borderId="0" applyNumberFormat="0" applyFont="0" applyFill="0" applyBorder="0" applyAlignment="0" applyProtection="0"/>
    <xf numFmtId="0" fontId="68" fillId="0" borderId="0" applyNumberFormat="0" applyFont="0" applyFill="0" applyBorder="0" applyAlignment="0" applyProtection="0"/>
    <xf numFmtId="0" fontId="68" fillId="0" borderId="0" applyNumberFormat="0" applyFont="0" applyFill="0" applyBorder="0" applyAlignment="0" applyProtection="0"/>
    <xf numFmtId="0" fontId="68" fillId="0" borderId="0" applyNumberFormat="0" applyFont="0" applyFill="0" applyBorder="0" applyAlignment="0" applyProtection="0"/>
    <xf numFmtId="0" fontId="68" fillId="0" borderId="0" applyNumberFormat="0" applyFont="0" applyFill="0" applyBorder="0" applyAlignment="0" applyProtection="0"/>
    <xf numFmtId="0" fontId="31" fillId="0" borderId="0"/>
    <xf numFmtId="168" fontId="68" fillId="0" borderId="0" applyFont="0" applyFill="0" applyBorder="0" applyAlignment="0" applyProtection="0"/>
    <xf numFmtId="0" fontId="68" fillId="0" borderId="0" applyNumberFormat="0" applyFont="0" applyFill="0" applyBorder="0" applyAlignment="0" applyProtection="0"/>
    <xf numFmtId="0" fontId="26" fillId="0" borderId="0"/>
    <xf numFmtId="0" fontId="68" fillId="0" borderId="0" applyNumberFormat="0" applyFont="0" applyFill="0" applyBorder="0" applyAlignment="0" applyProtection="0"/>
    <xf numFmtId="0" fontId="68" fillId="0" borderId="0" applyNumberFormat="0" applyFont="0" applyFill="0" applyBorder="0" applyAlignment="0" applyProtection="0"/>
    <xf numFmtId="0" fontId="31" fillId="0" borderId="0"/>
    <xf numFmtId="0" fontId="31" fillId="0" borderId="0"/>
    <xf numFmtId="0" fontId="26" fillId="0" borderId="0"/>
    <xf numFmtId="168" fontId="68" fillId="0" borderId="0" applyFont="0" applyFill="0" applyBorder="0" applyAlignment="0" applyProtection="0"/>
    <xf numFmtId="0" fontId="68" fillId="0" borderId="0" applyNumberFormat="0" applyFont="0" applyFill="0" applyBorder="0" applyAlignment="0" applyProtection="0"/>
    <xf numFmtId="168" fontId="68" fillId="0" borderId="0" applyFont="0" applyFill="0" applyBorder="0" applyAlignment="0" applyProtection="0"/>
    <xf numFmtId="0" fontId="68" fillId="0" borderId="0" applyNumberFormat="0" applyFont="0" applyFill="0" applyBorder="0" applyAlignment="0" applyProtection="0"/>
    <xf numFmtId="0" fontId="68" fillId="0" borderId="0" applyNumberFormat="0" applyFont="0" applyFill="0" applyBorder="0" applyAlignment="0" applyProtection="0"/>
    <xf numFmtId="0" fontId="68" fillId="0" borderId="0" applyNumberFormat="0" applyFont="0" applyFill="0" applyBorder="0" applyAlignment="0" applyProtection="0"/>
    <xf numFmtId="0" fontId="68" fillId="0" borderId="0" applyNumberFormat="0" applyFont="0" applyFill="0" applyBorder="0" applyAlignment="0" applyProtection="0"/>
    <xf numFmtId="0" fontId="68" fillId="0" borderId="0" applyNumberFormat="0" applyFont="0" applyFill="0" applyBorder="0" applyAlignment="0" applyProtection="0"/>
    <xf numFmtId="0" fontId="68" fillId="0" borderId="0" applyNumberFormat="0" applyFont="0" applyFill="0" applyBorder="0" applyAlignment="0" applyProtection="0"/>
    <xf numFmtId="0" fontId="68" fillId="0" borderId="0" applyNumberFormat="0" applyFont="0" applyFill="0" applyBorder="0" applyAlignment="0" applyProtection="0"/>
    <xf numFmtId="0" fontId="26" fillId="0" borderId="0"/>
    <xf numFmtId="0" fontId="68" fillId="0" borderId="0" applyNumberFormat="0" applyFont="0" applyFill="0" applyBorder="0" applyAlignment="0" applyProtection="0"/>
    <xf numFmtId="0" fontId="68" fillId="0" borderId="0" applyNumberFormat="0" applyFont="0" applyFill="0" applyBorder="0" applyAlignment="0" applyProtection="0"/>
    <xf numFmtId="0" fontId="68" fillId="0" borderId="0" applyNumberFormat="0" applyFont="0" applyFill="0" applyBorder="0" applyAlignment="0" applyProtection="0"/>
    <xf numFmtId="0" fontId="68" fillId="0" borderId="0" applyNumberFormat="0" applyFont="0" applyFill="0" applyBorder="0" applyAlignment="0" applyProtection="0"/>
    <xf numFmtId="0" fontId="68" fillId="0" borderId="0" applyNumberFormat="0" applyFont="0" applyFill="0" applyBorder="0" applyAlignment="0" applyProtection="0"/>
    <xf numFmtId="0" fontId="26" fillId="0" borderId="0"/>
    <xf numFmtId="0" fontId="68" fillId="0" borderId="0" applyNumberFormat="0" applyFont="0" applyFill="0" applyBorder="0" applyAlignment="0" applyProtection="0"/>
    <xf numFmtId="0" fontId="68" fillId="0" borderId="0" applyNumberFormat="0" applyFont="0" applyFill="0" applyBorder="0" applyAlignment="0" applyProtection="0"/>
    <xf numFmtId="0" fontId="26" fillId="0" borderId="0"/>
    <xf numFmtId="0" fontId="68" fillId="0" borderId="0" applyNumberFormat="0" applyFont="0" applyFill="0" applyBorder="0" applyAlignment="0" applyProtection="0"/>
    <xf numFmtId="0" fontId="68" fillId="0" borderId="0" applyNumberFormat="0" applyFont="0" applyFill="0" applyBorder="0" applyAlignment="0" applyProtection="0"/>
    <xf numFmtId="168" fontId="68" fillId="0" borderId="0" applyFont="0" applyFill="0" applyBorder="0" applyAlignment="0" applyProtection="0"/>
    <xf numFmtId="0" fontId="68" fillId="0" borderId="0" applyNumberFormat="0" applyFont="0" applyFill="0" applyBorder="0" applyAlignment="0" applyProtection="0"/>
    <xf numFmtId="0" fontId="68" fillId="0" borderId="0" applyNumberFormat="0" applyFont="0" applyFill="0" applyBorder="0" applyAlignment="0" applyProtection="0"/>
    <xf numFmtId="0" fontId="68" fillId="0" borderId="0" applyNumberFormat="0" applyFont="0" applyFill="0" applyBorder="0" applyAlignment="0" applyProtection="0"/>
    <xf numFmtId="0" fontId="68" fillId="0" borderId="0" applyNumberFormat="0" applyFont="0" applyFill="0" applyBorder="0" applyAlignment="0" applyProtection="0"/>
    <xf numFmtId="0" fontId="68" fillId="0" borderId="0" applyNumberFormat="0" applyFont="0" applyFill="0" applyBorder="0" applyAlignment="0" applyProtection="0"/>
    <xf numFmtId="0" fontId="68" fillId="0" borderId="0" applyNumberFormat="0" applyFont="0" applyFill="0" applyBorder="0" applyAlignment="0" applyProtection="0"/>
    <xf numFmtId="0" fontId="68" fillId="0" borderId="0" applyNumberFormat="0" applyFont="0" applyFill="0" applyBorder="0" applyAlignment="0" applyProtection="0"/>
    <xf numFmtId="0" fontId="68" fillId="0" borderId="0" applyNumberFormat="0" applyFont="0" applyFill="0" applyBorder="0" applyAlignment="0" applyProtection="0"/>
    <xf numFmtId="0" fontId="68" fillId="0" borderId="0" applyNumberFormat="0" applyFont="0" applyFill="0" applyBorder="0" applyAlignment="0" applyProtection="0"/>
    <xf numFmtId="0" fontId="68" fillId="0" borderId="0" applyNumberFormat="0" applyFont="0" applyFill="0" applyBorder="0" applyAlignment="0" applyProtection="0"/>
    <xf numFmtId="0" fontId="31" fillId="0" borderId="0"/>
    <xf numFmtId="0" fontId="68" fillId="0" borderId="0" applyNumberFormat="0" applyFont="0" applyFill="0" applyBorder="0" applyAlignment="0" applyProtection="0"/>
    <xf numFmtId="0" fontId="26" fillId="0" borderId="0"/>
    <xf numFmtId="0" fontId="68" fillId="0" borderId="0" applyNumberFormat="0" applyFont="0" applyFill="0" applyBorder="0" applyAlignment="0" applyProtection="0"/>
    <xf numFmtId="43" fontId="26" fillId="0" borderId="0" applyFont="0" applyFill="0" applyBorder="0" applyAlignment="0" applyProtection="0"/>
    <xf numFmtId="0" fontId="68" fillId="0" borderId="0" applyNumberFormat="0" applyFont="0" applyFill="0" applyBorder="0" applyAlignment="0" applyProtection="0"/>
    <xf numFmtId="168" fontId="68" fillId="0" borderId="0" applyFont="0" applyFill="0" applyBorder="0" applyAlignment="0" applyProtection="0"/>
    <xf numFmtId="0" fontId="26" fillId="0" borderId="0"/>
    <xf numFmtId="168" fontId="68" fillId="0" borderId="0" applyFont="0" applyFill="0" applyBorder="0" applyAlignment="0" applyProtection="0"/>
    <xf numFmtId="0" fontId="26" fillId="0" borderId="0"/>
    <xf numFmtId="0" fontId="68" fillId="0" borderId="0" applyNumberFormat="0" applyFont="0" applyFill="0" applyBorder="0" applyAlignment="0" applyProtection="0"/>
    <xf numFmtId="0" fontId="26" fillId="0" borderId="0"/>
    <xf numFmtId="0" fontId="68" fillId="0" borderId="0" applyNumberFormat="0" applyFont="0" applyFill="0" applyBorder="0" applyAlignment="0" applyProtection="0"/>
    <xf numFmtId="0" fontId="26" fillId="0" borderId="0"/>
    <xf numFmtId="0" fontId="68" fillId="0" borderId="0" applyNumberFormat="0" applyFont="0" applyFill="0" applyBorder="0" applyAlignment="0" applyProtection="0"/>
    <xf numFmtId="0" fontId="68" fillId="0" borderId="0" applyNumberFormat="0" applyFont="0" applyFill="0" applyBorder="0" applyAlignment="0" applyProtection="0"/>
    <xf numFmtId="0" fontId="68" fillId="0" borderId="0" applyNumberFormat="0" applyFont="0" applyFill="0" applyBorder="0" applyAlignment="0" applyProtection="0"/>
    <xf numFmtId="0" fontId="68" fillId="0" borderId="0" applyNumberFormat="0" applyFont="0" applyFill="0" applyBorder="0" applyAlignment="0" applyProtection="0"/>
    <xf numFmtId="0" fontId="68" fillId="0" borderId="0" applyNumberFormat="0" applyFont="0" applyFill="0" applyBorder="0" applyAlignment="0" applyProtection="0"/>
    <xf numFmtId="0" fontId="68" fillId="0" borderId="0" applyNumberFormat="0" applyFont="0" applyFill="0" applyBorder="0" applyAlignment="0" applyProtection="0"/>
    <xf numFmtId="0" fontId="21" fillId="0" borderId="0"/>
    <xf numFmtId="0" fontId="68" fillId="0" borderId="0" applyNumberFormat="0" applyFont="0" applyFill="0" applyBorder="0" applyAlignment="0" applyProtection="0"/>
    <xf numFmtId="0" fontId="68" fillId="0" borderId="0" applyNumberFormat="0" applyFont="0" applyFill="0" applyBorder="0" applyAlignment="0" applyProtection="0"/>
    <xf numFmtId="0" fontId="21" fillId="0" borderId="0"/>
    <xf numFmtId="0" fontId="68" fillId="0" borderId="0" applyNumberFormat="0" applyFont="0" applyFill="0" applyBorder="0" applyAlignment="0" applyProtection="0"/>
    <xf numFmtId="0" fontId="68" fillId="0" borderId="0" applyNumberFormat="0" applyFont="0" applyFill="0" applyBorder="0" applyAlignment="0" applyProtection="0"/>
    <xf numFmtId="0" fontId="68" fillId="0" borderId="0" applyNumberFormat="0" applyFont="0" applyFill="0" applyBorder="0" applyAlignment="0" applyProtection="0"/>
    <xf numFmtId="168" fontId="68" fillId="0" borderId="0" applyFont="0" applyFill="0" applyBorder="0" applyAlignment="0" applyProtection="0"/>
    <xf numFmtId="168" fontId="68" fillId="0" borderId="0" applyFont="0" applyFill="0" applyBorder="0" applyAlignment="0" applyProtection="0"/>
    <xf numFmtId="168" fontId="68" fillId="0" borderId="0" applyFont="0" applyFill="0" applyBorder="0" applyAlignment="0" applyProtection="0"/>
    <xf numFmtId="0" fontId="68" fillId="0" borderId="0" applyNumberFormat="0" applyFont="0" applyFill="0" applyBorder="0" applyAlignment="0" applyProtection="0"/>
    <xf numFmtId="0" fontId="68" fillId="0" borderId="0" applyNumberFormat="0" applyFont="0" applyFill="0" applyBorder="0" applyAlignment="0" applyProtection="0"/>
    <xf numFmtId="0" fontId="68" fillId="0" borderId="0" applyNumberFormat="0" applyFont="0" applyFill="0" applyBorder="0" applyAlignment="0" applyProtection="0"/>
    <xf numFmtId="184" fontId="116" fillId="0" borderId="0" applyNumberFormat="0" applyFill="0" applyBorder="0" applyAlignment="0" applyProtection="0"/>
    <xf numFmtId="0" fontId="26" fillId="0" borderId="0"/>
    <xf numFmtId="0" fontId="68" fillId="0" borderId="0" applyNumberFormat="0" applyFont="0" applyFill="0" applyBorder="0" applyAlignment="0" applyProtection="0"/>
    <xf numFmtId="0" fontId="68" fillId="0" borderId="0" applyNumberFormat="0" applyFont="0" applyFill="0" applyBorder="0" applyAlignment="0" applyProtection="0"/>
    <xf numFmtId="0" fontId="68" fillId="0" borderId="0" applyNumberFormat="0" applyFont="0" applyFill="0" applyBorder="0" applyAlignment="0" applyProtection="0"/>
    <xf numFmtId="0" fontId="68" fillId="0" borderId="0" applyNumberFormat="0" applyFont="0" applyFill="0" applyBorder="0" applyAlignment="0" applyProtection="0"/>
    <xf numFmtId="0" fontId="68" fillId="0" borderId="0" applyNumberFormat="0" applyFont="0" applyFill="0" applyBorder="0" applyAlignment="0" applyProtection="0"/>
    <xf numFmtId="0" fontId="68" fillId="0" borderId="0" applyNumberFormat="0" applyFont="0" applyFill="0" applyBorder="0" applyAlignment="0" applyProtection="0"/>
    <xf numFmtId="168" fontId="68" fillId="0" borderId="0" applyFont="0" applyFill="0" applyBorder="0" applyAlignment="0" applyProtection="0"/>
    <xf numFmtId="168" fontId="68" fillId="0" borderId="0" applyFont="0" applyFill="0" applyBorder="0" applyAlignment="0" applyProtection="0"/>
    <xf numFmtId="0" fontId="68" fillId="0" borderId="0" applyNumberFormat="0" applyFont="0" applyFill="0" applyBorder="0" applyAlignment="0" applyProtection="0"/>
    <xf numFmtId="0" fontId="68" fillId="0" borderId="0" applyNumberFormat="0" applyFont="0" applyFill="0" applyBorder="0" applyAlignment="0" applyProtection="0"/>
    <xf numFmtId="0" fontId="68" fillId="0" borderId="0" applyNumberFormat="0" applyFont="0" applyFill="0" applyBorder="0" applyAlignment="0" applyProtection="0"/>
    <xf numFmtId="0" fontId="68" fillId="0" borderId="0" applyNumberFormat="0" applyFont="0" applyFill="0" applyBorder="0" applyAlignment="0" applyProtection="0"/>
    <xf numFmtId="0" fontId="68" fillId="0" borderId="0" applyNumberFormat="0" applyFont="0" applyFill="0" applyBorder="0" applyAlignment="0" applyProtection="0"/>
    <xf numFmtId="0" fontId="68" fillId="0" borderId="0" applyNumberFormat="0" applyFont="0" applyFill="0" applyBorder="0" applyAlignment="0" applyProtection="0"/>
    <xf numFmtId="0" fontId="68" fillId="0" borderId="0" applyNumberFormat="0" applyFont="0" applyFill="0" applyBorder="0" applyAlignment="0" applyProtection="0"/>
    <xf numFmtId="0" fontId="68" fillId="0" borderId="0" applyNumberFormat="0" applyFont="0" applyFill="0" applyBorder="0" applyAlignment="0" applyProtection="0"/>
    <xf numFmtId="0" fontId="31" fillId="0" borderId="0"/>
    <xf numFmtId="0" fontId="68" fillId="0" borderId="0" applyNumberFormat="0" applyFont="0" applyFill="0" applyBorder="0" applyAlignment="0" applyProtection="0"/>
    <xf numFmtId="0" fontId="31" fillId="0" borderId="0"/>
    <xf numFmtId="0" fontId="68" fillId="0" borderId="0" applyNumberFormat="0" applyFont="0" applyFill="0" applyBorder="0" applyAlignment="0" applyProtection="0"/>
    <xf numFmtId="0" fontId="26" fillId="0" borderId="0"/>
    <xf numFmtId="0" fontId="26" fillId="0" borderId="0"/>
    <xf numFmtId="168" fontId="68" fillId="0" borderId="0" applyFont="0" applyFill="0" applyBorder="0" applyAlignment="0" applyProtection="0"/>
    <xf numFmtId="168" fontId="68" fillId="0" borderId="0" applyFont="0" applyFill="0" applyBorder="0" applyAlignment="0" applyProtection="0"/>
    <xf numFmtId="168" fontId="68" fillId="0" borderId="0" applyFont="0" applyFill="0" applyBorder="0" applyAlignment="0" applyProtection="0"/>
    <xf numFmtId="168" fontId="68" fillId="0" borderId="0" applyFont="0" applyFill="0" applyBorder="0" applyAlignment="0" applyProtection="0"/>
    <xf numFmtId="0" fontId="68" fillId="0" borderId="0" applyNumberFormat="0" applyFont="0" applyFill="0" applyBorder="0" applyAlignment="0" applyProtection="0"/>
    <xf numFmtId="43" fontId="26" fillId="0" borderId="0" applyFont="0" applyFill="0" applyBorder="0" applyAlignment="0" applyProtection="0"/>
    <xf numFmtId="0" fontId="68" fillId="0" borderId="0" applyNumberFormat="0" applyFont="0" applyFill="0" applyBorder="0" applyAlignment="0" applyProtection="0"/>
    <xf numFmtId="0" fontId="68" fillId="0" borderId="0" applyNumberFormat="0" applyFont="0" applyFill="0" applyBorder="0" applyAlignment="0" applyProtection="0"/>
    <xf numFmtId="0" fontId="68" fillId="0" borderId="0" applyNumberFormat="0" applyFont="0" applyFill="0" applyBorder="0" applyAlignment="0" applyProtection="0"/>
    <xf numFmtId="0" fontId="68" fillId="0" borderId="0" applyNumberFormat="0" applyFont="0" applyFill="0" applyBorder="0" applyAlignment="0" applyProtection="0"/>
    <xf numFmtId="0" fontId="68" fillId="0" borderId="0" applyNumberFormat="0" applyFont="0" applyFill="0" applyBorder="0" applyAlignment="0" applyProtection="0"/>
    <xf numFmtId="0" fontId="68" fillId="0" borderId="0" applyNumberFormat="0" applyFont="0" applyFill="0" applyBorder="0" applyAlignment="0" applyProtection="0"/>
    <xf numFmtId="0" fontId="68" fillId="0" borderId="0" applyNumberFormat="0" applyFont="0" applyFill="0" applyBorder="0" applyAlignment="0" applyProtection="0"/>
    <xf numFmtId="0" fontId="68" fillId="0" borderId="0" applyNumberFormat="0" applyFont="0" applyFill="0" applyBorder="0" applyAlignment="0" applyProtection="0"/>
    <xf numFmtId="0" fontId="68" fillId="0" borderId="0" applyNumberFormat="0" applyFont="0" applyFill="0" applyBorder="0" applyAlignment="0" applyProtection="0"/>
    <xf numFmtId="0" fontId="31" fillId="0" borderId="0"/>
    <xf numFmtId="0" fontId="31" fillId="0" borderId="0"/>
    <xf numFmtId="168"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168" fontId="68" fillId="0" borderId="0" applyFont="0" applyFill="0" applyBorder="0" applyAlignment="0" applyProtection="0"/>
    <xf numFmtId="168" fontId="68" fillId="0" borderId="0" applyFont="0" applyFill="0" applyBorder="0" applyAlignment="0" applyProtection="0"/>
    <xf numFmtId="168" fontId="68" fillId="0" borderId="0" applyFont="0" applyFill="0" applyBorder="0" applyAlignment="0" applyProtection="0"/>
    <xf numFmtId="0" fontId="26" fillId="0" borderId="0"/>
    <xf numFmtId="0" fontId="68" fillId="0" borderId="0" applyNumberFormat="0" applyFont="0" applyFill="0" applyBorder="0" applyAlignment="0" applyProtection="0"/>
    <xf numFmtId="0" fontId="68" fillId="0" borderId="0" applyNumberFormat="0" applyFont="0" applyFill="0" applyBorder="0" applyAlignment="0" applyProtection="0"/>
    <xf numFmtId="0" fontId="68" fillId="0" borderId="0" applyNumberFormat="0" applyFont="0" applyFill="0" applyBorder="0" applyAlignment="0" applyProtection="0"/>
    <xf numFmtId="0" fontId="68" fillId="0" borderId="0" applyNumberFormat="0" applyFont="0" applyFill="0" applyBorder="0" applyAlignment="0" applyProtection="0"/>
    <xf numFmtId="0" fontId="21" fillId="0" borderId="0"/>
    <xf numFmtId="0" fontId="68" fillId="0" borderId="0" applyNumberFormat="0" applyFont="0" applyFill="0" applyBorder="0" applyAlignment="0" applyProtection="0"/>
    <xf numFmtId="168" fontId="68" fillId="0" borderId="0" applyFont="0" applyFill="0" applyBorder="0" applyAlignment="0" applyProtection="0"/>
    <xf numFmtId="0" fontId="68" fillId="0" borderId="0" applyNumberFormat="0" applyFont="0" applyFill="0" applyBorder="0" applyAlignment="0" applyProtection="0"/>
    <xf numFmtId="0" fontId="21" fillId="0" borderId="0"/>
    <xf numFmtId="0" fontId="68" fillId="0" borderId="0" applyNumberFormat="0" applyFont="0" applyFill="0" applyBorder="0" applyAlignment="0" applyProtection="0"/>
    <xf numFmtId="0" fontId="68" fillId="0" borderId="0" applyNumberFormat="0" applyFont="0" applyFill="0" applyBorder="0" applyAlignment="0" applyProtection="0"/>
    <xf numFmtId="168" fontId="68" fillId="0" borderId="0" applyFont="0" applyFill="0" applyBorder="0" applyAlignment="0" applyProtection="0"/>
    <xf numFmtId="0" fontId="68" fillId="0" borderId="0" applyNumberFormat="0" applyFont="0" applyFill="0" applyBorder="0" applyAlignment="0" applyProtection="0"/>
    <xf numFmtId="0" fontId="26" fillId="0" borderId="0"/>
    <xf numFmtId="168" fontId="68" fillId="0" borderId="0" applyFont="0" applyFill="0" applyBorder="0" applyAlignment="0" applyProtection="0"/>
    <xf numFmtId="0" fontId="68" fillId="0" borderId="0" applyNumberFormat="0" applyFont="0" applyFill="0" applyBorder="0" applyAlignment="0" applyProtection="0"/>
    <xf numFmtId="168" fontId="68" fillId="0" borderId="0" applyFont="0" applyFill="0" applyBorder="0" applyAlignment="0" applyProtection="0"/>
    <xf numFmtId="168" fontId="68" fillId="0" borderId="0" applyFont="0" applyFill="0" applyBorder="0" applyAlignment="0" applyProtection="0"/>
    <xf numFmtId="0" fontId="31" fillId="0" borderId="0"/>
    <xf numFmtId="0" fontId="31" fillId="0" borderId="0"/>
    <xf numFmtId="0" fontId="68" fillId="0" borderId="0" applyNumberFormat="0" applyFont="0" applyFill="0" applyBorder="0" applyAlignment="0" applyProtection="0"/>
    <xf numFmtId="0" fontId="68" fillId="0" borderId="0" applyNumberFormat="0" applyFont="0" applyFill="0" applyBorder="0" applyAlignment="0" applyProtection="0"/>
    <xf numFmtId="0" fontId="68" fillId="0" borderId="0" applyNumberFormat="0" applyFont="0" applyFill="0" applyBorder="0" applyAlignment="0" applyProtection="0"/>
    <xf numFmtId="168" fontId="68" fillId="0" borderId="0" applyFont="0" applyFill="0" applyBorder="0" applyAlignment="0" applyProtection="0"/>
    <xf numFmtId="168" fontId="68" fillId="0" borderId="0" applyFont="0" applyFill="0" applyBorder="0" applyAlignment="0" applyProtection="0"/>
    <xf numFmtId="168" fontId="68" fillId="0" borderId="0" applyFont="0" applyFill="0" applyBorder="0" applyAlignment="0" applyProtection="0"/>
    <xf numFmtId="0" fontId="68" fillId="0" borderId="0" applyNumberFormat="0" applyFont="0" applyFill="0" applyBorder="0" applyAlignment="0" applyProtection="0"/>
    <xf numFmtId="0" fontId="68" fillId="0" borderId="0" applyNumberFormat="0" applyFont="0" applyFill="0" applyBorder="0" applyAlignment="0" applyProtection="0"/>
    <xf numFmtId="0" fontId="68" fillId="0" borderId="0" applyNumberFormat="0" applyFont="0" applyFill="0" applyBorder="0" applyAlignment="0" applyProtection="0"/>
    <xf numFmtId="0" fontId="68" fillId="0" borderId="0" applyNumberFormat="0" applyFont="0" applyFill="0" applyBorder="0" applyAlignment="0" applyProtection="0"/>
    <xf numFmtId="0" fontId="68" fillId="0" borderId="0" applyNumberFormat="0" applyFont="0" applyFill="0" applyBorder="0" applyAlignment="0" applyProtection="0"/>
    <xf numFmtId="168" fontId="68" fillId="0" borderId="0" applyFont="0" applyFill="0" applyBorder="0" applyAlignment="0" applyProtection="0"/>
    <xf numFmtId="0" fontId="68" fillId="0" borderId="0" applyNumberFormat="0" applyFont="0" applyFill="0" applyBorder="0" applyAlignment="0" applyProtection="0"/>
    <xf numFmtId="0" fontId="68" fillId="0" borderId="0" applyNumberFormat="0" applyFont="0" applyFill="0" applyBorder="0" applyAlignment="0" applyProtection="0"/>
    <xf numFmtId="0" fontId="68" fillId="0" borderId="0" applyNumberFormat="0" applyFont="0" applyFill="0" applyBorder="0" applyAlignment="0" applyProtection="0"/>
    <xf numFmtId="0" fontId="68" fillId="0" borderId="0" applyNumberFormat="0" applyFont="0" applyFill="0" applyBorder="0" applyAlignment="0" applyProtection="0"/>
    <xf numFmtId="168" fontId="68" fillId="0" borderId="0" applyFont="0" applyFill="0" applyBorder="0" applyAlignment="0" applyProtection="0"/>
    <xf numFmtId="0" fontId="68" fillId="0" borderId="0" applyNumberFormat="0" applyFont="0" applyFill="0" applyBorder="0" applyAlignment="0" applyProtection="0"/>
    <xf numFmtId="168" fontId="68" fillId="0" borderId="0" applyFont="0" applyFill="0" applyBorder="0" applyAlignment="0" applyProtection="0"/>
    <xf numFmtId="168" fontId="68" fillId="0" borderId="0" applyFont="0" applyFill="0" applyBorder="0" applyAlignment="0" applyProtection="0"/>
    <xf numFmtId="0" fontId="26" fillId="0" borderId="0"/>
    <xf numFmtId="0" fontId="68" fillId="0" borderId="0" applyNumberFormat="0" applyFont="0" applyFill="0" applyBorder="0" applyAlignment="0" applyProtection="0"/>
    <xf numFmtId="168" fontId="68" fillId="0" borderId="0" applyFont="0" applyFill="0" applyBorder="0" applyAlignment="0" applyProtection="0"/>
    <xf numFmtId="0" fontId="26" fillId="0" borderId="0"/>
    <xf numFmtId="0" fontId="68" fillId="0" borderId="0" applyNumberFormat="0" applyFont="0" applyFill="0" applyBorder="0" applyAlignment="0" applyProtection="0"/>
    <xf numFmtId="0" fontId="68" fillId="0" borderId="0" applyNumberFormat="0" applyFont="0" applyFill="0" applyBorder="0" applyAlignment="0" applyProtection="0"/>
    <xf numFmtId="0" fontId="31" fillId="0" borderId="0"/>
    <xf numFmtId="168" fontId="68" fillId="0" borderId="0" applyFont="0" applyFill="0" applyBorder="0" applyAlignment="0" applyProtection="0"/>
    <xf numFmtId="168" fontId="68" fillId="0" borderId="0" applyFont="0" applyFill="0" applyBorder="0" applyAlignment="0" applyProtection="0"/>
    <xf numFmtId="0" fontId="68" fillId="0" borderId="0" applyNumberFormat="0" applyFont="0" applyFill="0" applyBorder="0" applyAlignment="0" applyProtection="0"/>
    <xf numFmtId="0" fontId="31" fillId="0" borderId="0"/>
    <xf numFmtId="0" fontId="68" fillId="0" borderId="0" applyNumberFormat="0" applyFont="0" applyFill="0" applyBorder="0" applyAlignment="0" applyProtection="0"/>
    <xf numFmtId="0" fontId="68" fillId="0" borderId="0" applyNumberFormat="0" applyFont="0" applyFill="0" applyBorder="0" applyAlignment="0" applyProtection="0"/>
    <xf numFmtId="0" fontId="68" fillId="0" borderId="0" applyNumberFormat="0" applyFont="0" applyFill="0" applyBorder="0" applyAlignment="0" applyProtection="0"/>
    <xf numFmtId="0" fontId="68" fillId="0" borderId="0" applyNumberFormat="0" applyFont="0" applyFill="0" applyBorder="0" applyAlignment="0" applyProtection="0"/>
    <xf numFmtId="0" fontId="68" fillId="0" borderId="0" applyNumberFormat="0" applyFont="0" applyFill="0" applyBorder="0" applyAlignment="0" applyProtection="0"/>
    <xf numFmtId="168" fontId="68" fillId="0" borderId="0" applyFont="0" applyFill="0" applyBorder="0" applyAlignment="0" applyProtection="0"/>
    <xf numFmtId="0" fontId="68" fillId="0" borderId="0" applyNumberFormat="0" applyFont="0" applyFill="0" applyBorder="0" applyAlignment="0" applyProtection="0"/>
    <xf numFmtId="0" fontId="68" fillId="0" borderId="0" applyNumberFormat="0" applyFont="0" applyFill="0" applyBorder="0" applyAlignment="0" applyProtection="0"/>
    <xf numFmtId="0" fontId="68" fillId="0" borderId="0" applyNumberFormat="0" applyFont="0" applyFill="0" applyBorder="0" applyAlignment="0" applyProtection="0"/>
    <xf numFmtId="168" fontId="68" fillId="0" borderId="0" applyFont="0" applyFill="0" applyBorder="0" applyAlignment="0" applyProtection="0"/>
    <xf numFmtId="0" fontId="68" fillId="0" borderId="0" applyNumberFormat="0" applyFont="0" applyFill="0" applyBorder="0" applyAlignment="0" applyProtection="0"/>
    <xf numFmtId="168" fontId="68" fillId="0" borderId="0" applyFont="0" applyFill="0" applyBorder="0" applyAlignment="0" applyProtection="0"/>
    <xf numFmtId="0" fontId="68" fillId="0" borderId="0" applyNumberFormat="0" applyFont="0" applyFill="0" applyBorder="0" applyAlignment="0" applyProtection="0"/>
    <xf numFmtId="168" fontId="68" fillId="0" borderId="0" applyFont="0" applyFill="0" applyBorder="0" applyAlignment="0" applyProtection="0"/>
    <xf numFmtId="0" fontId="26" fillId="0" borderId="0"/>
    <xf numFmtId="0" fontId="68" fillId="0" borderId="0" applyNumberFormat="0" applyFont="0" applyFill="0" applyBorder="0" applyAlignment="0" applyProtection="0"/>
    <xf numFmtId="168" fontId="68" fillId="0" borderId="0" applyFont="0" applyFill="0" applyBorder="0" applyAlignment="0" applyProtection="0"/>
    <xf numFmtId="0" fontId="26" fillId="0" borderId="0"/>
    <xf numFmtId="0" fontId="68" fillId="0" borderId="0" applyNumberFormat="0" applyFont="0" applyFill="0" applyBorder="0" applyAlignment="0" applyProtection="0"/>
    <xf numFmtId="0" fontId="68" fillId="0" borderId="0" applyNumberFormat="0" applyFont="0" applyFill="0" applyBorder="0" applyAlignment="0" applyProtection="0"/>
    <xf numFmtId="0" fontId="68" fillId="0" borderId="0" applyNumberFormat="0" applyFont="0" applyFill="0" applyBorder="0" applyAlignment="0" applyProtection="0"/>
    <xf numFmtId="0" fontId="31" fillId="0" borderId="0"/>
    <xf numFmtId="168" fontId="68" fillId="0" borderId="0" applyFont="0" applyFill="0" applyBorder="0" applyAlignment="0" applyProtection="0"/>
    <xf numFmtId="168" fontId="68" fillId="0" borderId="0" applyFont="0" applyFill="0" applyBorder="0" applyAlignment="0" applyProtection="0"/>
    <xf numFmtId="168" fontId="68" fillId="0" borderId="0" applyFont="0" applyFill="0" applyBorder="0" applyAlignment="0" applyProtection="0"/>
    <xf numFmtId="168" fontId="68" fillId="0" borderId="0" applyFont="0" applyFill="0" applyBorder="0" applyAlignment="0" applyProtection="0"/>
    <xf numFmtId="0" fontId="26" fillId="0" borderId="0"/>
    <xf numFmtId="0" fontId="68" fillId="0" borderId="0" applyNumberFormat="0" applyFont="0" applyFill="0" applyBorder="0" applyAlignment="0" applyProtection="0"/>
    <xf numFmtId="0" fontId="26" fillId="0" borderId="0"/>
    <xf numFmtId="168" fontId="68" fillId="0" borderId="0" applyFont="0" applyFill="0" applyBorder="0" applyAlignment="0" applyProtection="0"/>
    <xf numFmtId="0" fontId="68" fillId="0" borderId="0" applyNumberFormat="0" applyFont="0" applyFill="0" applyBorder="0" applyAlignment="0" applyProtection="0"/>
    <xf numFmtId="0" fontId="68" fillId="0" borderId="0" applyNumberFormat="0" applyFont="0" applyFill="0" applyBorder="0" applyAlignment="0" applyProtection="0"/>
    <xf numFmtId="0" fontId="26" fillId="0" borderId="0"/>
    <xf numFmtId="0" fontId="68" fillId="0" borderId="0" applyNumberFormat="0" applyFont="0" applyFill="0" applyBorder="0" applyAlignment="0" applyProtection="0"/>
    <xf numFmtId="43" fontId="21" fillId="0" borderId="0" applyFont="0" applyFill="0" applyBorder="0" applyAlignment="0" applyProtection="0"/>
    <xf numFmtId="0" fontId="26" fillId="0" borderId="0"/>
    <xf numFmtId="168" fontId="68" fillId="0" borderId="0" applyFont="0" applyFill="0" applyBorder="0" applyAlignment="0" applyProtection="0"/>
    <xf numFmtId="0" fontId="68" fillId="0" borderId="0" applyNumberFormat="0" applyFont="0" applyFill="0" applyBorder="0" applyAlignment="0" applyProtection="0"/>
    <xf numFmtId="0" fontId="31" fillId="0" borderId="0"/>
    <xf numFmtId="0" fontId="31" fillId="0" borderId="0"/>
    <xf numFmtId="0" fontId="68" fillId="0" borderId="0" applyNumberFormat="0" applyFont="0" applyFill="0" applyBorder="0" applyAlignment="0" applyProtection="0"/>
    <xf numFmtId="168" fontId="68" fillId="0" borderId="0" applyFont="0" applyFill="0" applyBorder="0" applyAlignment="0" applyProtection="0"/>
    <xf numFmtId="0" fontId="68" fillId="0" borderId="0" applyNumberFormat="0" applyFont="0" applyFill="0" applyBorder="0" applyAlignment="0" applyProtection="0"/>
    <xf numFmtId="168" fontId="68" fillId="0" borderId="0" applyFont="0" applyFill="0" applyBorder="0" applyAlignment="0" applyProtection="0"/>
    <xf numFmtId="0" fontId="68" fillId="0" borderId="0" applyNumberFormat="0" applyFont="0" applyFill="0" applyBorder="0" applyAlignment="0" applyProtection="0"/>
    <xf numFmtId="0" fontId="31" fillId="0" borderId="0"/>
    <xf numFmtId="0" fontId="31" fillId="0" borderId="0"/>
    <xf numFmtId="0" fontId="68" fillId="0" borderId="0" applyNumberFormat="0" applyFont="0" applyFill="0" applyBorder="0" applyAlignment="0" applyProtection="0"/>
    <xf numFmtId="168" fontId="68" fillId="0" borderId="0" applyFont="0" applyFill="0" applyBorder="0" applyAlignment="0" applyProtection="0"/>
    <xf numFmtId="0" fontId="68" fillId="0" borderId="0" applyNumberFormat="0" applyFont="0" applyFill="0" applyBorder="0" applyAlignment="0" applyProtection="0"/>
    <xf numFmtId="0" fontId="31" fillId="0" borderId="0"/>
    <xf numFmtId="0" fontId="31" fillId="0" borderId="0"/>
    <xf numFmtId="0" fontId="68" fillId="0" borderId="0" applyNumberFormat="0" applyFont="0" applyFill="0" applyBorder="0" applyAlignment="0" applyProtection="0"/>
    <xf numFmtId="0" fontId="26" fillId="0" borderId="0"/>
    <xf numFmtId="0" fontId="68" fillId="0" borderId="0" applyNumberFormat="0" applyFont="0" applyFill="0" applyBorder="0" applyAlignment="0" applyProtection="0"/>
    <xf numFmtId="0" fontId="21" fillId="0" borderId="0"/>
    <xf numFmtId="0" fontId="26" fillId="0" borderId="0"/>
    <xf numFmtId="0" fontId="68" fillId="0" borderId="0" applyNumberFormat="0" applyFont="0" applyFill="0" applyBorder="0" applyAlignment="0" applyProtection="0"/>
    <xf numFmtId="0" fontId="26" fillId="0" borderId="0"/>
    <xf numFmtId="0" fontId="68" fillId="0" borderId="0" applyNumberFormat="0" applyFont="0" applyFill="0" applyBorder="0" applyAlignment="0" applyProtection="0"/>
    <xf numFmtId="0" fontId="68" fillId="0" borderId="0" applyNumberFormat="0" applyFont="0" applyFill="0" applyBorder="0" applyAlignment="0" applyProtection="0"/>
    <xf numFmtId="0" fontId="26" fillId="0" borderId="0"/>
    <xf numFmtId="0" fontId="26" fillId="0" borderId="0"/>
    <xf numFmtId="0" fontId="26" fillId="0" borderId="0"/>
    <xf numFmtId="0" fontId="68" fillId="0" borderId="0" applyNumberFormat="0" applyFont="0" applyFill="0" applyBorder="0" applyAlignment="0" applyProtection="0"/>
    <xf numFmtId="0" fontId="68" fillId="0" borderId="0" applyNumberFormat="0" applyFont="0" applyFill="0" applyBorder="0" applyAlignment="0" applyProtection="0"/>
    <xf numFmtId="0" fontId="31" fillId="0" borderId="0"/>
    <xf numFmtId="0" fontId="26" fillId="0" borderId="0"/>
    <xf numFmtId="0" fontId="26" fillId="0" borderId="0"/>
    <xf numFmtId="168" fontId="68" fillId="0" borderId="0" applyFont="0" applyFill="0" applyBorder="0" applyAlignment="0" applyProtection="0"/>
    <xf numFmtId="0" fontId="26" fillId="0" borderId="0"/>
    <xf numFmtId="0" fontId="68" fillId="0" borderId="0" applyNumberFormat="0" applyFont="0" applyFill="0" applyBorder="0" applyAlignment="0" applyProtection="0"/>
    <xf numFmtId="0" fontId="23" fillId="0" borderId="0" applyNumberFormat="0" applyFill="0" applyBorder="0" applyAlignment="0" applyProtection="0"/>
    <xf numFmtId="0" fontId="68" fillId="0" borderId="0" applyNumberFormat="0" applyFont="0" applyFill="0" applyBorder="0" applyAlignment="0" applyProtection="0"/>
    <xf numFmtId="0" fontId="26" fillId="0" borderId="0"/>
    <xf numFmtId="0" fontId="26" fillId="0" borderId="0"/>
    <xf numFmtId="0" fontId="68" fillId="0" borderId="0" applyNumberFormat="0" applyFont="0" applyFill="0" applyBorder="0" applyAlignment="0" applyProtection="0"/>
    <xf numFmtId="0" fontId="68" fillId="0" borderId="0" applyNumberFormat="0" applyFont="0" applyFill="0" applyBorder="0" applyAlignment="0" applyProtection="0"/>
    <xf numFmtId="43" fontId="21" fillId="0" borderId="0" applyFont="0" applyFill="0" applyBorder="0" applyAlignment="0" applyProtection="0"/>
    <xf numFmtId="168" fontId="68" fillId="0" borderId="0" applyFont="0" applyFill="0" applyBorder="0" applyAlignment="0" applyProtection="0"/>
    <xf numFmtId="0" fontId="68" fillId="0" borderId="0" applyNumberFormat="0" applyFont="0" applyFill="0" applyBorder="0" applyAlignment="0" applyProtection="0"/>
    <xf numFmtId="0" fontId="68" fillId="0" borderId="0" applyNumberFormat="0" applyFont="0" applyFill="0" applyBorder="0" applyAlignment="0" applyProtection="0"/>
    <xf numFmtId="0" fontId="68" fillId="0" borderId="0" applyNumberFormat="0" applyFont="0" applyFill="0" applyBorder="0" applyAlignment="0" applyProtection="0"/>
    <xf numFmtId="38" fontId="65" fillId="0" borderId="27"/>
    <xf numFmtId="168" fontId="68" fillId="0" borderId="0" applyFont="0" applyFill="0" applyBorder="0" applyAlignment="0" applyProtection="0"/>
    <xf numFmtId="240" fontId="65" fillId="0" borderId="83"/>
    <xf numFmtId="0" fontId="68" fillId="0" borderId="0" applyNumberFormat="0" applyFont="0" applyFill="0" applyBorder="0" applyAlignment="0" applyProtection="0"/>
    <xf numFmtId="0" fontId="68" fillId="0" borderId="0" applyNumberFormat="0" applyFont="0" applyFill="0" applyBorder="0" applyAlignment="0" applyProtection="0"/>
    <xf numFmtId="0" fontId="68" fillId="0" borderId="0" applyNumberFormat="0" applyFont="0" applyFill="0" applyBorder="0" applyAlignment="0" applyProtection="0"/>
    <xf numFmtId="0" fontId="68" fillId="0" borderId="0" applyNumberFormat="0" applyFont="0" applyFill="0" applyBorder="0" applyAlignment="0" applyProtection="0"/>
    <xf numFmtId="0" fontId="68" fillId="0" borderId="0" applyNumberFormat="0" applyFont="0" applyFill="0" applyBorder="0" applyAlignment="0" applyProtection="0"/>
    <xf numFmtId="0" fontId="68" fillId="0" borderId="0" applyNumberFormat="0" applyFont="0" applyFill="0" applyBorder="0" applyAlignment="0" applyProtection="0"/>
    <xf numFmtId="0" fontId="68" fillId="0" borderId="0" applyNumberFormat="0" applyFont="0" applyFill="0" applyBorder="0" applyAlignment="0" applyProtection="0"/>
    <xf numFmtId="0" fontId="68" fillId="0" borderId="0" applyNumberFormat="0" applyFont="0" applyFill="0" applyBorder="0" applyAlignment="0" applyProtection="0"/>
    <xf numFmtId="0" fontId="68" fillId="0" borderId="0" applyNumberFormat="0" applyFont="0" applyFill="0" applyBorder="0" applyAlignment="0" applyProtection="0"/>
    <xf numFmtId="0" fontId="31" fillId="0" borderId="0"/>
    <xf numFmtId="168" fontId="68" fillId="0" borderId="0" applyFont="0" applyFill="0" applyBorder="0" applyAlignment="0" applyProtection="0"/>
    <xf numFmtId="0" fontId="68" fillId="0" borderId="0" applyNumberFormat="0" applyFont="0" applyFill="0" applyBorder="0" applyAlignment="0" applyProtection="0"/>
    <xf numFmtId="0" fontId="68" fillId="0" borderId="0" applyNumberFormat="0" applyFont="0" applyFill="0" applyBorder="0" applyAlignment="0" applyProtection="0"/>
    <xf numFmtId="0" fontId="68" fillId="0" borderId="0" applyNumberFormat="0" applyFont="0" applyFill="0" applyBorder="0" applyAlignment="0" applyProtection="0"/>
    <xf numFmtId="0" fontId="26" fillId="0" borderId="0"/>
    <xf numFmtId="0" fontId="68" fillId="0" borderId="0" applyNumberFormat="0" applyFont="0" applyFill="0" applyBorder="0" applyAlignment="0" applyProtection="0"/>
    <xf numFmtId="0" fontId="68" fillId="0" borderId="0" applyNumberFormat="0" applyFont="0" applyFill="0" applyBorder="0" applyAlignment="0" applyProtection="0"/>
    <xf numFmtId="0" fontId="68" fillId="0" borderId="0" applyNumberFormat="0" applyFont="0" applyFill="0" applyBorder="0" applyAlignment="0" applyProtection="0"/>
    <xf numFmtId="0" fontId="68" fillId="0" borderId="0" applyNumberFormat="0" applyFont="0" applyFill="0" applyBorder="0" applyAlignment="0" applyProtection="0"/>
    <xf numFmtId="168" fontId="68" fillId="0" borderId="0" applyFont="0" applyFill="0" applyBorder="0" applyAlignment="0" applyProtection="0"/>
    <xf numFmtId="0" fontId="68" fillId="0" borderId="0" applyNumberFormat="0" applyFont="0" applyFill="0" applyBorder="0" applyAlignment="0" applyProtection="0"/>
    <xf numFmtId="0" fontId="68" fillId="0" borderId="0" applyNumberFormat="0" applyFont="0" applyFill="0" applyBorder="0" applyAlignment="0" applyProtection="0"/>
    <xf numFmtId="168" fontId="68" fillId="0" borderId="0" applyFont="0" applyFill="0" applyBorder="0" applyAlignment="0" applyProtection="0"/>
    <xf numFmtId="0" fontId="68" fillId="0" borderId="0" applyNumberFormat="0" applyFont="0" applyFill="0" applyBorder="0" applyAlignment="0" applyProtection="0"/>
    <xf numFmtId="0" fontId="68" fillId="0" borderId="0" applyNumberFormat="0" applyFont="0" applyFill="0" applyBorder="0" applyAlignment="0" applyProtection="0"/>
    <xf numFmtId="3" fontId="26" fillId="0" borderId="0" applyFill="0" applyBorder="0" applyAlignment="0" applyProtection="0"/>
    <xf numFmtId="0" fontId="68" fillId="0" borderId="0" applyNumberFormat="0" applyFont="0" applyFill="0" applyBorder="0" applyAlignment="0" applyProtection="0"/>
    <xf numFmtId="0" fontId="68" fillId="0" borderId="0" applyNumberFormat="0" applyFont="0" applyFill="0" applyBorder="0" applyAlignment="0" applyProtection="0"/>
    <xf numFmtId="0" fontId="68" fillId="0" borderId="0" applyNumberFormat="0" applyFont="0" applyFill="0" applyBorder="0" applyAlignment="0" applyProtection="0"/>
    <xf numFmtId="0" fontId="68" fillId="0" borderId="0" applyNumberFormat="0" applyFont="0" applyFill="0" applyBorder="0" applyAlignment="0" applyProtection="0"/>
    <xf numFmtId="0" fontId="31" fillId="0" borderId="0"/>
    <xf numFmtId="168" fontId="68" fillId="0" borderId="0" applyFont="0" applyFill="0" applyBorder="0" applyAlignment="0" applyProtection="0"/>
    <xf numFmtId="0" fontId="68" fillId="0" borderId="0" applyNumberFormat="0" applyFont="0" applyFill="0" applyBorder="0" applyAlignment="0" applyProtection="0"/>
    <xf numFmtId="0" fontId="68" fillId="0" borderId="0" applyNumberFormat="0" applyFont="0" applyFill="0" applyBorder="0" applyAlignment="0" applyProtection="0"/>
    <xf numFmtId="0" fontId="68" fillId="0" borderId="0" applyNumberFormat="0" applyFont="0" applyFill="0" applyBorder="0" applyAlignment="0" applyProtection="0"/>
    <xf numFmtId="0" fontId="26" fillId="0" borderId="0"/>
    <xf numFmtId="168" fontId="68" fillId="0" borderId="0" applyFont="0" applyFill="0" applyBorder="0" applyAlignment="0" applyProtection="0"/>
    <xf numFmtId="0" fontId="31" fillId="0" borderId="0"/>
    <xf numFmtId="168" fontId="68" fillId="0" borderId="0" applyFont="0" applyFill="0" applyBorder="0" applyAlignment="0" applyProtection="0"/>
    <xf numFmtId="184" fontId="249" fillId="0" borderId="0" applyNumberFormat="0" applyFill="0" applyBorder="0" applyAlignment="0" applyProtection="0"/>
    <xf numFmtId="0" fontId="26" fillId="0" borderId="0"/>
    <xf numFmtId="0" fontId="68" fillId="0" borderId="0" applyNumberFormat="0" applyFont="0" applyFill="0" applyBorder="0" applyAlignment="0" applyProtection="0"/>
    <xf numFmtId="168" fontId="81" fillId="0" borderId="0" applyFont="0" applyFill="0" applyBorder="0" applyAlignment="0" applyProtection="0"/>
    <xf numFmtId="0" fontId="249" fillId="0" borderId="0" applyNumberFormat="0" applyFill="0" applyBorder="0" applyAlignment="0" applyProtection="0"/>
    <xf numFmtId="0" fontId="68" fillId="0" borderId="0" applyNumberFormat="0" applyFont="0" applyFill="0" applyBorder="0" applyAlignment="0" applyProtection="0"/>
    <xf numFmtId="43" fontId="26" fillId="0" borderId="0" applyFont="0" applyFill="0" applyBorder="0" applyAlignment="0" applyProtection="0"/>
    <xf numFmtId="0" fontId="26" fillId="0" borderId="0"/>
    <xf numFmtId="168" fontId="68" fillId="0" borderId="0" applyFont="0" applyFill="0" applyBorder="0" applyAlignment="0" applyProtection="0"/>
    <xf numFmtId="0" fontId="68" fillId="0" borderId="0" applyNumberFormat="0" applyFont="0" applyFill="0" applyBorder="0" applyAlignment="0" applyProtection="0"/>
    <xf numFmtId="0" fontId="68" fillId="0" borderId="0" applyNumberFormat="0" applyFont="0" applyFill="0" applyBorder="0" applyAlignment="0" applyProtection="0"/>
    <xf numFmtId="0" fontId="26" fillId="0" borderId="0"/>
    <xf numFmtId="168" fontId="68" fillId="0" borderId="0" applyFont="0" applyFill="0" applyBorder="0" applyAlignment="0" applyProtection="0"/>
    <xf numFmtId="0" fontId="68" fillId="0" borderId="0" applyNumberFormat="0" applyFont="0" applyFill="0" applyBorder="0" applyAlignment="0" applyProtection="0"/>
    <xf numFmtId="0" fontId="68" fillId="0" borderId="0" applyNumberFormat="0" applyFont="0" applyFill="0" applyBorder="0" applyAlignment="0" applyProtection="0"/>
    <xf numFmtId="0" fontId="26" fillId="0" borderId="0"/>
    <xf numFmtId="168" fontId="68" fillId="0" borderId="0" applyFont="0" applyFill="0" applyBorder="0" applyAlignment="0" applyProtection="0"/>
    <xf numFmtId="0" fontId="68" fillId="0" borderId="0" applyNumberFormat="0" applyFont="0" applyFill="0" applyBorder="0" applyAlignment="0" applyProtection="0"/>
    <xf numFmtId="0" fontId="68" fillId="0" borderId="0" applyNumberFormat="0" applyFont="0" applyFill="0" applyBorder="0" applyAlignment="0" applyProtection="0"/>
    <xf numFmtId="164" fontId="31" fillId="0" borderId="0" applyFill="0" applyBorder="0" applyAlignment="0" applyProtection="0"/>
    <xf numFmtId="0" fontId="68" fillId="0" borderId="0" applyNumberFormat="0" applyFont="0" applyFill="0" applyBorder="0" applyAlignment="0" applyProtection="0"/>
    <xf numFmtId="0" fontId="31" fillId="0" borderId="0"/>
    <xf numFmtId="0" fontId="68" fillId="0" borderId="0" applyNumberFormat="0" applyFont="0" applyFill="0" applyBorder="0" applyAlignment="0" applyProtection="0"/>
    <xf numFmtId="0" fontId="26" fillId="0" borderId="0"/>
    <xf numFmtId="0" fontId="68" fillId="0" borderId="0" applyNumberFormat="0" applyFont="0" applyFill="0" applyBorder="0" applyAlignment="0" applyProtection="0"/>
    <xf numFmtId="0" fontId="31" fillId="0" borderId="0"/>
    <xf numFmtId="0" fontId="68" fillId="0" borderId="0" applyNumberFormat="0" applyFont="0" applyFill="0" applyBorder="0" applyAlignment="0" applyProtection="0"/>
    <xf numFmtId="0" fontId="26" fillId="0" borderId="0"/>
    <xf numFmtId="0" fontId="68" fillId="0" borderId="0" applyNumberFormat="0" applyFont="0" applyFill="0" applyBorder="0" applyAlignment="0" applyProtection="0"/>
    <xf numFmtId="0" fontId="31" fillId="0" borderId="0"/>
    <xf numFmtId="0" fontId="31" fillId="0" borderId="0"/>
    <xf numFmtId="0" fontId="31" fillId="0" borderId="0"/>
    <xf numFmtId="0" fontId="68" fillId="0" borderId="0" applyNumberFormat="0" applyFont="0" applyFill="0" applyBorder="0" applyAlignment="0" applyProtection="0"/>
    <xf numFmtId="0" fontId="68" fillId="0" borderId="0" applyNumberFormat="0" applyFont="0" applyFill="0" applyBorder="0" applyAlignment="0" applyProtection="0"/>
    <xf numFmtId="0" fontId="68" fillId="0" borderId="0" applyNumberFormat="0" applyFont="0" applyFill="0" applyBorder="0" applyAlignment="0" applyProtection="0"/>
    <xf numFmtId="214" fontId="228" fillId="0" borderId="0">
      <protection locked="0"/>
    </xf>
    <xf numFmtId="0" fontId="31" fillId="0" borderId="0"/>
    <xf numFmtId="0" fontId="31" fillId="0" borderId="0"/>
    <xf numFmtId="168" fontId="68" fillId="0" borderId="0" applyFont="0" applyFill="0" applyBorder="0" applyAlignment="0" applyProtection="0"/>
    <xf numFmtId="214" fontId="145" fillId="0" borderId="0">
      <protection locked="0"/>
    </xf>
    <xf numFmtId="168" fontId="68" fillId="0" borderId="0" applyFont="0" applyFill="0" applyBorder="0" applyAlignment="0" applyProtection="0"/>
    <xf numFmtId="0" fontId="31" fillId="0" borderId="0"/>
    <xf numFmtId="0" fontId="26" fillId="0" borderId="0"/>
    <xf numFmtId="0" fontId="31" fillId="0" borderId="0"/>
    <xf numFmtId="168" fontId="68" fillId="0" borderId="0" applyFont="0" applyFill="0" applyBorder="0" applyAlignment="0" applyProtection="0"/>
    <xf numFmtId="0" fontId="26" fillId="0" borderId="0"/>
    <xf numFmtId="0" fontId="26" fillId="0" borderId="0"/>
    <xf numFmtId="168" fontId="68" fillId="0" borderId="0" applyFont="0" applyFill="0" applyBorder="0" applyAlignment="0" applyProtection="0"/>
    <xf numFmtId="0" fontId="68" fillId="0" borderId="0" applyNumberFormat="0" applyFont="0" applyFill="0" applyBorder="0" applyAlignment="0" applyProtection="0"/>
    <xf numFmtId="0" fontId="31" fillId="0" borderId="0"/>
    <xf numFmtId="0" fontId="68" fillId="0" borderId="0" applyNumberFormat="0" applyFont="0" applyFill="0" applyBorder="0" applyAlignment="0" applyProtection="0"/>
    <xf numFmtId="0" fontId="31" fillId="0" borderId="0"/>
    <xf numFmtId="168" fontId="68" fillId="0" borderId="0" applyFont="0" applyFill="0" applyBorder="0" applyAlignment="0" applyProtection="0"/>
    <xf numFmtId="0" fontId="68" fillId="0" borderId="0" applyNumberFormat="0" applyFont="0" applyFill="0" applyBorder="0" applyAlignment="0" applyProtection="0"/>
    <xf numFmtId="0" fontId="31" fillId="0" borderId="0"/>
    <xf numFmtId="0" fontId="68" fillId="0" borderId="0" applyNumberFormat="0" applyFont="0" applyFill="0" applyBorder="0" applyAlignment="0" applyProtection="0"/>
    <xf numFmtId="0" fontId="31" fillId="0" borderId="0"/>
    <xf numFmtId="168" fontId="68" fillId="0" borderId="0" applyFont="0" applyFill="0" applyBorder="0" applyAlignment="0" applyProtection="0"/>
    <xf numFmtId="0" fontId="68" fillId="0" borderId="0" applyNumberFormat="0" applyFont="0" applyFill="0" applyBorder="0" applyAlignment="0" applyProtection="0"/>
    <xf numFmtId="0" fontId="26" fillId="0" borderId="0"/>
    <xf numFmtId="0" fontId="68" fillId="0" borderId="0" applyNumberFormat="0" applyFont="0" applyFill="0" applyBorder="0" applyAlignment="0" applyProtection="0"/>
    <xf numFmtId="0" fontId="26" fillId="0" borderId="0"/>
    <xf numFmtId="0" fontId="31" fillId="0" borderId="0"/>
    <xf numFmtId="0" fontId="31" fillId="0" borderId="0"/>
    <xf numFmtId="0" fontId="68" fillId="0" borderId="0" applyNumberFormat="0" applyFont="0" applyFill="0" applyBorder="0" applyAlignment="0" applyProtection="0"/>
    <xf numFmtId="0" fontId="26" fillId="0" borderId="0"/>
    <xf numFmtId="0" fontId="26" fillId="0" borderId="0"/>
    <xf numFmtId="0" fontId="68" fillId="0" borderId="0" applyNumberFormat="0" applyFont="0" applyFill="0" applyBorder="0" applyAlignment="0" applyProtection="0"/>
    <xf numFmtId="0" fontId="26" fillId="0" borderId="0"/>
    <xf numFmtId="0" fontId="31" fillId="0" borderId="0"/>
    <xf numFmtId="0" fontId="31" fillId="0" borderId="0"/>
    <xf numFmtId="0" fontId="68" fillId="0" borderId="0" applyNumberFormat="0" applyFont="0" applyFill="0" applyBorder="0" applyAlignment="0" applyProtection="0"/>
    <xf numFmtId="0" fontId="21" fillId="0" borderId="0"/>
    <xf numFmtId="0" fontId="26" fillId="0" borderId="0"/>
    <xf numFmtId="0" fontId="31" fillId="0" borderId="0"/>
    <xf numFmtId="0" fontId="68" fillId="0" borderId="0" applyNumberFormat="0" applyFont="0" applyFill="0" applyBorder="0" applyAlignment="0" applyProtection="0"/>
    <xf numFmtId="0" fontId="26" fillId="0" borderId="0"/>
    <xf numFmtId="0" fontId="26" fillId="0" borderId="0"/>
    <xf numFmtId="0" fontId="31" fillId="0" borderId="0"/>
    <xf numFmtId="0" fontId="68" fillId="0" borderId="0" applyNumberFormat="0" applyFont="0" applyFill="0" applyBorder="0" applyAlignment="0" applyProtection="0"/>
    <xf numFmtId="0" fontId="68" fillId="0" borderId="0" applyNumberFormat="0" applyFont="0" applyFill="0" applyBorder="0" applyAlignment="0" applyProtection="0"/>
    <xf numFmtId="0" fontId="68" fillId="0" borderId="0" applyNumberFormat="0" applyFont="0" applyFill="0" applyBorder="0" applyAlignment="0" applyProtection="0"/>
    <xf numFmtId="168" fontId="68" fillId="0" borderId="0" applyFont="0" applyFill="0" applyBorder="0" applyAlignment="0" applyProtection="0"/>
    <xf numFmtId="168" fontId="68" fillId="0" borderId="0" applyFont="0" applyFill="0" applyBorder="0" applyAlignment="0" applyProtection="0"/>
    <xf numFmtId="168" fontId="68" fillId="0" borderId="0" applyFont="0" applyFill="0" applyBorder="0" applyAlignment="0" applyProtection="0"/>
    <xf numFmtId="0" fontId="78" fillId="0" borderId="0"/>
    <xf numFmtId="0" fontId="68" fillId="0" borderId="0" applyNumberFormat="0" applyFont="0" applyFill="0" applyBorder="0" applyAlignment="0" applyProtection="0"/>
    <xf numFmtId="0" fontId="78" fillId="0" borderId="0"/>
    <xf numFmtId="0" fontId="68" fillId="0" borderId="0" applyNumberFormat="0" applyFont="0" applyFill="0" applyBorder="0" applyAlignment="0" applyProtection="0"/>
    <xf numFmtId="168" fontId="68" fillId="0" borderId="0" applyFont="0" applyFill="0" applyBorder="0" applyAlignment="0" applyProtection="0"/>
    <xf numFmtId="0" fontId="23" fillId="0" borderId="0" applyNumberFormat="0" applyFill="0" applyBorder="0" applyAlignment="0" applyProtection="0"/>
    <xf numFmtId="0" fontId="68" fillId="0" borderId="0" applyNumberFormat="0" applyFont="0" applyFill="0" applyBorder="0" applyAlignment="0" applyProtection="0"/>
    <xf numFmtId="168" fontId="68" fillId="0" borderId="0" applyFont="0" applyFill="0" applyBorder="0" applyAlignment="0" applyProtection="0"/>
    <xf numFmtId="0" fontId="68" fillId="0" borderId="0" applyNumberFormat="0" applyFont="0" applyFill="0" applyBorder="0" applyAlignment="0" applyProtection="0"/>
    <xf numFmtId="168" fontId="68" fillId="0" borderId="0" applyFont="0" applyFill="0" applyBorder="0" applyAlignment="0" applyProtection="0"/>
    <xf numFmtId="0" fontId="68" fillId="0" borderId="0" applyNumberFormat="0" applyFont="0" applyFill="0" applyBorder="0" applyAlignment="0" applyProtection="0"/>
    <xf numFmtId="43" fontId="26" fillId="0" borderId="0" applyFont="0" applyFill="0" applyBorder="0" applyAlignment="0" applyProtection="0"/>
    <xf numFmtId="0" fontId="68" fillId="0" borderId="0" applyNumberFormat="0" applyFont="0" applyFill="0" applyBorder="0" applyAlignment="0" applyProtection="0"/>
    <xf numFmtId="0" fontId="68" fillId="0" borderId="0" applyNumberFormat="0" applyFont="0" applyFill="0" applyBorder="0" applyAlignment="0" applyProtection="0"/>
    <xf numFmtId="0" fontId="68" fillId="0" borderId="0" applyNumberFormat="0" applyFont="0" applyFill="0" applyBorder="0" applyAlignment="0" applyProtection="0"/>
    <xf numFmtId="0" fontId="68" fillId="0" borderId="0" applyNumberFormat="0" applyFont="0" applyFill="0" applyBorder="0" applyAlignment="0" applyProtection="0"/>
    <xf numFmtId="0" fontId="68" fillId="0" borderId="0" applyNumberFormat="0" applyFont="0" applyFill="0" applyBorder="0" applyAlignment="0" applyProtection="0"/>
    <xf numFmtId="0" fontId="68" fillId="0" borderId="0" applyNumberFormat="0" applyFont="0" applyFill="0" applyBorder="0" applyAlignment="0" applyProtection="0"/>
    <xf numFmtId="168" fontId="68" fillId="0" borderId="0" applyFont="0" applyFill="0" applyBorder="0" applyAlignment="0" applyProtection="0"/>
    <xf numFmtId="0" fontId="68" fillId="0" borderId="0" applyNumberFormat="0" applyFont="0" applyFill="0" applyBorder="0" applyAlignment="0" applyProtection="0"/>
    <xf numFmtId="0" fontId="68" fillId="0" borderId="0" applyNumberFormat="0" applyFont="0" applyFill="0" applyBorder="0" applyAlignment="0" applyProtection="0"/>
    <xf numFmtId="168" fontId="68" fillId="0" borderId="0" applyFont="0" applyFill="0" applyBorder="0" applyAlignment="0" applyProtection="0"/>
    <xf numFmtId="0" fontId="68" fillId="0" borderId="0" applyNumberFormat="0" applyFont="0" applyFill="0" applyBorder="0" applyAlignment="0" applyProtection="0"/>
    <xf numFmtId="0" fontId="68" fillId="0" borderId="0" applyNumberFormat="0" applyFont="0" applyFill="0" applyBorder="0" applyAlignment="0" applyProtection="0"/>
    <xf numFmtId="168" fontId="68" fillId="0" borderId="0" applyFont="0" applyFill="0" applyBorder="0" applyAlignment="0" applyProtection="0"/>
    <xf numFmtId="0" fontId="68" fillId="0" borderId="0" applyNumberFormat="0" applyFont="0" applyFill="0" applyBorder="0" applyAlignment="0" applyProtection="0"/>
    <xf numFmtId="168" fontId="68" fillId="0" borderId="0" applyFont="0" applyFill="0" applyBorder="0" applyAlignment="0" applyProtection="0"/>
    <xf numFmtId="0" fontId="68" fillId="0" borderId="0" applyNumberFormat="0" applyFont="0" applyFill="0" applyBorder="0" applyAlignment="0" applyProtection="0"/>
    <xf numFmtId="0" fontId="68" fillId="0" borderId="0" applyNumberFormat="0" applyFont="0" applyFill="0" applyBorder="0" applyAlignment="0" applyProtection="0"/>
    <xf numFmtId="0" fontId="68" fillId="0" borderId="0" applyNumberFormat="0" applyFont="0" applyFill="0" applyBorder="0" applyAlignment="0" applyProtection="0"/>
    <xf numFmtId="0" fontId="31" fillId="0" borderId="0"/>
    <xf numFmtId="0" fontId="31" fillId="0" borderId="0"/>
    <xf numFmtId="0" fontId="68" fillId="0" borderId="0" applyNumberFormat="0" applyFont="0" applyFill="0" applyBorder="0" applyAlignment="0" applyProtection="0"/>
    <xf numFmtId="0" fontId="68" fillId="0" borderId="0" applyNumberFormat="0" applyFont="0" applyFill="0" applyBorder="0" applyAlignment="0" applyProtection="0"/>
    <xf numFmtId="0" fontId="68" fillId="0" borderId="0" applyNumberFormat="0" applyFont="0" applyFill="0" applyBorder="0" applyAlignment="0" applyProtection="0"/>
    <xf numFmtId="0" fontId="68" fillId="0" borderId="0" applyNumberFormat="0" applyFont="0" applyFill="0" applyBorder="0" applyAlignment="0" applyProtection="0"/>
    <xf numFmtId="0" fontId="68" fillId="0" borderId="0" applyNumberFormat="0" applyFont="0" applyFill="0" applyBorder="0" applyAlignment="0" applyProtection="0"/>
    <xf numFmtId="0" fontId="68" fillId="0" borderId="0" applyNumberFormat="0" applyFont="0" applyFill="0" applyBorder="0" applyAlignment="0" applyProtection="0"/>
    <xf numFmtId="0" fontId="68" fillId="0" borderId="0" applyNumberFormat="0" applyFont="0" applyFill="0" applyBorder="0" applyAlignment="0" applyProtection="0"/>
    <xf numFmtId="0" fontId="68" fillId="0" borderId="0" applyNumberFormat="0" applyFont="0" applyFill="0" applyBorder="0" applyAlignment="0" applyProtection="0"/>
    <xf numFmtId="0" fontId="68" fillId="0" borderId="0" applyNumberFormat="0" applyFont="0" applyFill="0" applyBorder="0" applyAlignment="0" applyProtection="0"/>
    <xf numFmtId="168" fontId="68" fillId="0" borderId="0" applyFont="0" applyFill="0" applyBorder="0" applyAlignment="0" applyProtection="0"/>
    <xf numFmtId="0" fontId="68" fillId="0" borderId="0" applyNumberFormat="0" applyFont="0" applyFill="0" applyBorder="0" applyAlignment="0" applyProtection="0"/>
    <xf numFmtId="0" fontId="68" fillId="0" borderId="0" applyNumberFormat="0" applyFont="0" applyFill="0" applyBorder="0" applyAlignment="0" applyProtection="0"/>
    <xf numFmtId="0" fontId="68" fillId="0" borderId="0" applyNumberFormat="0" applyFont="0" applyFill="0" applyBorder="0" applyAlignment="0" applyProtection="0"/>
    <xf numFmtId="0" fontId="68" fillId="0" borderId="0" applyNumberFormat="0" applyFont="0" applyFill="0" applyBorder="0" applyAlignment="0" applyProtection="0"/>
    <xf numFmtId="0" fontId="31" fillId="0" borderId="0"/>
    <xf numFmtId="0" fontId="31" fillId="0" borderId="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247" fontId="68" fillId="0" borderId="0" applyFont="0" applyFill="0" applyBorder="0" applyAlignment="0" applyProtection="0"/>
    <xf numFmtId="43" fontId="21" fillId="0" borderId="0" applyFont="0" applyFill="0" applyBorder="0" applyAlignment="0" applyProtection="0"/>
    <xf numFmtId="0" fontId="26" fillId="0" borderId="0"/>
    <xf numFmtId="0" fontId="26" fillId="0" borderId="0"/>
    <xf numFmtId="0" fontId="26" fillId="0" borderId="0"/>
    <xf numFmtId="0" fontId="26" fillId="0" borderId="0"/>
    <xf numFmtId="0" fontId="68" fillId="0" borderId="0" applyNumberFormat="0" applyFont="0" applyFill="0" applyBorder="0" applyAlignment="0" applyProtection="0"/>
    <xf numFmtId="0" fontId="68" fillId="0" borderId="0" applyNumberFormat="0" applyFont="0" applyFill="0" applyBorder="0" applyAlignment="0" applyProtection="0"/>
    <xf numFmtId="0" fontId="68" fillId="0" borderId="0" applyNumberFormat="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0" fontId="26" fillId="0" borderId="0"/>
    <xf numFmtId="168" fontId="26" fillId="0" borderId="0" applyFont="0" applyFill="0" applyBorder="0" applyAlignment="0" applyProtection="0"/>
    <xf numFmtId="0" fontId="68" fillId="0" borderId="0" applyNumberFormat="0" applyFont="0" applyFill="0" applyBorder="0" applyAlignment="0" applyProtection="0"/>
    <xf numFmtId="0" fontId="68" fillId="0" borderId="0" applyNumberFormat="0" applyFont="0" applyFill="0" applyBorder="0" applyAlignment="0" applyProtection="0"/>
    <xf numFmtId="0" fontId="31" fillId="0" borderId="0"/>
    <xf numFmtId="0" fontId="68" fillId="0" borderId="0" applyNumberFormat="0" applyFont="0" applyFill="0" applyBorder="0" applyAlignment="0" applyProtection="0"/>
    <xf numFmtId="0" fontId="68" fillId="0" borderId="0" applyNumberFormat="0" applyFont="0" applyFill="0" applyBorder="0" applyAlignment="0" applyProtection="0"/>
    <xf numFmtId="0" fontId="68" fillId="0" borderId="0" applyNumberFormat="0" applyFont="0" applyFill="0" applyBorder="0" applyAlignment="0" applyProtection="0"/>
    <xf numFmtId="0" fontId="68" fillId="0" borderId="0" applyNumberFormat="0" applyFont="0" applyFill="0" applyBorder="0" applyAlignment="0" applyProtection="0"/>
    <xf numFmtId="0" fontId="31" fillId="0" borderId="0"/>
    <xf numFmtId="0" fontId="68" fillId="0" borderId="0" applyNumberFormat="0" applyFont="0" applyFill="0" applyBorder="0" applyAlignment="0" applyProtection="0"/>
    <xf numFmtId="0" fontId="26" fillId="0" borderId="0"/>
    <xf numFmtId="0" fontId="68" fillId="0" borderId="0" applyNumberFormat="0" applyFont="0" applyFill="0" applyBorder="0" applyAlignment="0" applyProtection="0"/>
    <xf numFmtId="0" fontId="68" fillId="0" borderId="0" applyNumberFormat="0" applyFont="0" applyFill="0" applyBorder="0" applyAlignment="0" applyProtection="0"/>
    <xf numFmtId="199" fontId="81" fillId="0" borderId="0"/>
    <xf numFmtId="0" fontId="68" fillId="0" borderId="0" applyNumberFormat="0" applyFont="0" applyFill="0" applyBorder="0" applyAlignment="0" applyProtection="0"/>
    <xf numFmtId="0" fontId="26" fillId="0" borderId="0"/>
    <xf numFmtId="0" fontId="68" fillId="0" borderId="0" applyNumberFormat="0" applyFont="0" applyFill="0" applyBorder="0" applyAlignment="0" applyProtection="0"/>
    <xf numFmtId="0" fontId="68" fillId="0" borderId="0" applyNumberFormat="0" applyFont="0" applyFill="0" applyBorder="0" applyAlignment="0" applyProtection="0"/>
    <xf numFmtId="0" fontId="68" fillId="0" borderId="0" applyNumberFormat="0" applyFont="0" applyFill="0" applyBorder="0" applyAlignment="0" applyProtection="0"/>
    <xf numFmtId="0" fontId="31" fillId="0" borderId="0"/>
    <xf numFmtId="0" fontId="68" fillId="0" borderId="0" applyNumberFormat="0" applyFont="0" applyFill="0" applyBorder="0" applyAlignment="0" applyProtection="0"/>
    <xf numFmtId="0" fontId="68" fillId="0" borderId="0" applyNumberFormat="0" applyFont="0" applyFill="0" applyBorder="0" applyAlignment="0" applyProtection="0"/>
    <xf numFmtId="0" fontId="68" fillId="0" borderId="0" applyNumberFormat="0" applyFont="0" applyFill="0" applyBorder="0" applyAlignment="0" applyProtection="0"/>
    <xf numFmtId="0" fontId="68" fillId="0" borderId="0" applyNumberFormat="0" applyFont="0" applyFill="0" applyBorder="0" applyAlignment="0" applyProtection="0"/>
    <xf numFmtId="0" fontId="26" fillId="0" borderId="0"/>
    <xf numFmtId="0" fontId="26" fillId="0" borderId="0"/>
    <xf numFmtId="0" fontId="68" fillId="0" borderId="0" applyNumberFormat="0" applyFont="0" applyFill="0" applyBorder="0" applyAlignment="0" applyProtection="0"/>
    <xf numFmtId="0" fontId="68" fillId="0" borderId="0" applyNumberFormat="0" applyFont="0" applyFill="0" applyBorder="0" applyAlignment="0" applyProtection="0"/>
    <xf numFmtId="0" fontId="68" fillId="0" borderId="0" applyNumberFormat="0" applyFont="0" applyFill="0" applyBorder="0" applyAlignment="0" applyProtection="0"/>
    <xf numFmtId="0" fontId="68" fillId="0" borderId="0" applyNumberFormat="0" applyFont="0" applyFill="0" applyBorder="0" applyAlignment="0" applyProtection="0"/>
    <xf numFmtId="14" fontId="26" fillId="0" borderId="0" applyProtection="0">
      <alignment vertical="center"/>
    </xf>
    <xf numFmtId="0" fontId="68" fillId="0" borderId="0" applyNumberFormat="0" applyFont="0" applyFill="0" applyBorder="0" applyAlignment="0" applyProtection="0"/>
    <xf numFmtId="14" fontId="26" fillId="0" borderId="0" applyProtection="0">
      <alignment vertical="center"/>
    </xf>
    <xf numFmtId="0" fontId="68" fillId="0" borderId="0" applyNumberFormat="0" applyFont="0" applyFill="0" applyBorder="0" applyAlignment="0" applyProtection="0"/>
    <xf numFmtId="0" fontId="68" fillId="0" borderId="0" applyNumberFormat="0" applyFont="0" applyFill="0" applyBorder="0" applyAlignment="0" applyProtection="0"/>
    <xf numFmtId="0" fontId="68" fillId="0" borderId="0" applyNumberFormat="0" applyFont="0" applyFill="0" applyBorder="0" applyAlignment="0" applyProtection="0"/>
    <xf numFmtId="0" fontId="23" fillId="0" borderId="0" applyNumberFormat="0" applyFill="0" applyBorder="0" applyAlignment="0" applyProtection="0"/>
    <xf numFmtId="0" fontId="68" fillId="0" borderId="0" applyNumberFormat="0" applyFont="0" applyFill="0" applyBorder="0" applyAlignment="0" applyProtection="0"/>
    <xf numFmtId="168" fontId="68" fillId="0" borderId="0" applyFont="0" applyFill="0" applyBorder="0" applyAlignment="0" applyProtection="0"/>
    <xf numFmtId="0" fontId="68" fillId="0" borderId="0" applyNumberFormat="0" applyFont="0" applyFill="0" applyBorder="0" applyAlignment="0" applyProtection="0"/>
    <xf numFmtId="0" fontId="31" fillId="0" borderId="0"/>
    <xf numFmtId="0" fontId="68" fillId="0" borderId="0" applyNumberFormat="0" applyFont="0" applyFill="0" applyBorder="0" applyAlignment="0" applyProtection="0"/>
    <xf numFmtId="0" fontId="68" fillId="0" borderId="0" applyNumberFormat="0" applyFont="0" applyFill="0" applyBorder="0" applyAlignment="0" applyProtection="0"/>
    <xf numFmtId="0" fontId="26" fillId="0" borderId="0"/>
    <xf numFmtId="0" fontId="68" fillId="0" borderId="0" applyNumberFormat="0" applyFont="0" applyFill="0" applyBorder="0" applyAlignment="0" applyProtection="0"/>
    <xf numFmtId="168" fontId="68" fillId="0" borderId="0" applyFont="0" applyFill="0" applyBorder="0" applyAlignment="0" applyProtection="0"/>
    <xf numFmtId="0" fontId="68" fillId="0" borderId="0" applyNumberFormat="0" applyFont="0" applyFill="0" applyBorder="0" applyAlignment="0" applyProtection="0"/>
    <xf numFmtId="0" fontId="26" fillId="0" borderId="0"/>
    <xf numFmtId="0" fontId="68" fillId="0" borderId="0" applyNumberFormat="0" applyFont="0" applyFill="0" applyBorder="0" applyAlignment="0" applyProtection="0"/>
    <xf numFmtId="0" fontId="26" fillId="0" borderId="0"/>
    <xf numFmtId="168" fontId="68" fillId="0" borderId="0" applyFont="0" applyFill="0" applyBorder="0" applyAlignment="0" applyProtection="0"/>
    <xf numFmtId="0" fontId="68" fillId="0" borderId="0" applyNumberFormat="0" applyFont="0" applyFill="0" applyBorder="0" applyAlignment="0" applyProtection="0"/>
    <xf numFmtId="0" fontId="68" fillId="0" borderId="0" applyNumberFormat="0" applyFont="0" applyFill="0" applyBorder="0" applyAlignment="0" applyProtection="0"/>
    <xf numFmtId="0" fontId="68" fillId="0" borderId="0" applyNumberFormat="0" applyFont="0" applyFill="0" applyBorder="0" applyAlignment="0" applyProtection="0"/>
    <xf numFmtId="0" fontId="68" fillId="0" borderId="0" applyNumberFormat="0" applyFont="0" applyFill="0" applyBorder="0" applyAlignment="0" applyProtection="0"/>
    <xf numFmtId="0" fontId="68" fillId="0" borderId="0" applyNumberFormat="0" applyFont="0" applyFill="0" applyBorder="0" applyAlignment="0" applyProtection="0"/>
    <xf numFmtId="0" fontId="23" fillId="0" borderId="0" applyNumberFormat="0" applyFill="0" applyBorder="0" applyAlignment="0" applyProtection="0"/>
    <xf numFmtId="0" fontId="68" fillId="0" borderId="0" applyNumberFormat="0" applyFont="0" applyFill="0" applyBorder="0" applyAlignment="0" applyProtection="0"/>
    <xf numFmtId="168" fontId="68" fillId="0" borderId="0" applyFont="0" applyFill="0" applyBorder="0" applyAlignment="0" applyProtection="0"/>
    <xf numFmtId="0" fontId="68" fillId="0" borderId="0" applyNumberFormat="0" applyFont="0" applyFill="0" applyBorder="0" applyAlignment="0" applyProtection="0"/>
    <xf numFmtId="0" fontId="26" fillId="0" borderId="0"/>
    <xf numFmtId="0" fontId="68" fillId="0" borderId="0" applyNumberFormat="0" applyFont="0" applyFill="0" applyBorder="0" applyAlignment="0" applyProtection="0"/>
    <xf numFmtId="0" fontId="26" fillId="0" borderId="0"/>
    <xf numFmtId="0" fontId="31" fillId="0" borderId="0"/>
    <xf numFmtId="0" fontId="31" fillId="0" borderId="0"/>
    <xf numFmtId="0" fontId="68" fillId="0" borderId="0" applyNumberFormat="0" applyFont="0" applyFill="0" applyBorder="0" applyAlignment="0" applyProtection="0"/>
    <xf numFmtId="0" fontId="23" fillId="0" borderId="0" applyNumberFormat="0" applyFill="0" applyBorder="0" applyAlignment="0" applyProtection="0"/>
    <xf numFmtId="0" fontId="68" fillId="0" borderId="0" applyNumberFormat="0" applyFont="0" applyFill="0" applyBorder="0" applyAlignment="0" applyProtection="0"/>
    <xf numFmtId="168" fontId="68" fillId="0" borderId="0" applyFont="0" applyFill="0" applyBorder="0" applyAlignment="0" applyProtection="0"/>
    <xf numFmtId="0" fontId="68" fillId="0" borderId="0" applyNumberFormat="0" applyFont="0" applyFill="0" applyBorder="0" applyAlignment="0" applyProtection="0"/>
    <xf numFmtId="0" fontId="68" fillId="0" borderId="0" applyNumberFormat="0" applyFont="0" applyFill="0" applyBorder="0" applyAlignment="0" applyProtection="0"/>
    <xf numFmtId="0" fontId="68" fillId="0" borderId="0" applyNumberFormat="0" applyFont="0" applyFill="0" applyBorder="0" applyAlignment="0" applyProtection="0"/>
    <xf numFmtId="0" fontId="68" fillId="0" borderId="0" applyNumberFormat="0" applyFont="0" applyFill="0" applyBorder="0" applyAlignment="0" applyProtection="0"/>
    <xf numFmtId="0" fontId="68" fillId="0" borderId="0" applyNumberFormat="0" applyFont="0" applyFill="0" applyBorder="0" applyAlignment="0" applyProtection="0"/>
    <xf numFmtId="0" fontId="21" fillId="0" borderId="0"/>
    <xf numFmtId="43" fontId="68" fillId="0" borderId="0" applyFont="0" applyFill="0" applyBorder="0" applyAlignment="0" applyProtection="0"/>
    <xf numFmtId="0" fontId="68" fillId="0" borderId="0" applyNumberFormat="0" applyFont="0" applyFill="0" applyBorder="0" applyAlignment="0" applyProtection="0"/>
    <xf numFmtId="0" fontId="31" fillId="0" borderId="0"/>
    <xf numFmtId="0" fontId="31" fillId="0" borderId="0"/>
    <xf numFmtId="0" fontId="68" fillId="0" borderId="0" applyNumberFormat="0" applyFont="0" applyFill="0" applyBorder="0" applyAlignment="0" applyProtection="0"/>
    <xf numFmtId="0" fontId="26" fillId="0" borderId="0"/>
    <xf numFmtId="0" fontId="26" fillId="0" borderId="0"/>
    <xf numFmtId="0" fontId="68" fillId="0" borderId="0" applyNumberFormat="0" applyFont="0" applyFill="0" applyBorder="0" applyAlignment="0" applyProtection="0"/>
    <xf numFmtId="43" fontId="68" fillId="0" borderId="0" applyFont="0" applyFill="0" applyBorder="0" applyAlignment="0" applyProtection="0"/>
    <xf numFmtId="0" fontId="68" fillId="0" borderId="0" applyNumberFormat="0" applyFont="0" applyFill="0" applyBorder="0" applyAlignment="0" applyProtection="0"/>
    <xf numFmtId="0" fontId="31" fillId="0" borderId="0"/>
    <xf numFmtId="0" fontId="31" fillId="0" borderId="0"/>
    <xf numFmtId="0" fontId="68" fillId="0" borderId="0" applyNumberFormat="0" applyFont="0" applyFill="0" applyBorder="0" applyAlignment="0" applyProtection="0"/>
    <xf numFmtId="0" fontId="26" fillId="0" borderId="0"/>
    <xf numFmtId="0" fontId="26" fillId="0" borderId="0"/>
    <xf numFmtId="0" fontId="68" fillId="0" borderId="0" applyNumberFormat="0" applyFont="0" applyFill="0" applyBorder="0" applyAlignment="0" applyProtection="0"/>
    <xf numFmtId="0" fontId="31" fillId="0" borderId="0"/>
    <xf numFmtId="43" fontId="68" fillId="0" borderId="0" applyFont="0" applyFill="0" applyBorder="0" applyAlignment="0" applyProtection="0"/>
    <xf numFmtId="0" fontId="31" fillId="0" borderId="0"/>
    <xf numFmtId="0" fontId="31" fillId="0" borderId="0"/>
    <xf numFmtId="0" fontId="23" fillId="0" borderId="0" applyNumberFormat="0" applyFill="0" applyBorder="0" applyAlignment="0" applyProtection="0"/>
    <xf numFmtId="0" fontId="68" fillId="0" borderId="0" applyNumberFormat="0" applyFont="0" applyFill="0" applyBorder="0" applyAlignment="0" applyProtection="0"/>
    <xf numFmtId="0" fontId="26" fillId="0" borderId="0"/>
    <xf numFmtId="0" fontId="26" fillId="0" borderId="0"/>
    <xf numFmtId="0" fontId="23" fillId="0" borderId="0" applyNumberFormat="0" applyFill="0" applyBorder="0" applyAlignment="0" applyProtection="0"/>
    <xf numFmtId="0" fontId="68" fillId="0" borderId="0" applyNumberFormat="0" applyFont="0" applyFill="0" applyBorder="0" applyAlignment="0" applyProtection="0"/>
    <xf numFmtId="43" fontId="68" fillId="0" borderId="0" applyFont="0" applyFill="0" applyBorder="0" applyAlignment="0" applyProtection="0"/>
    <xf numFmtId="0" fontId="31" fillId="0" borderId="0"/>
    <xf numFmtId="0" fontId="31" fillId="0" borderId="0"/>
    <xf numFmtId="0" fontId="23" fillId="0" borderId="0" applyNumberFormat="0" applyFill="0" applyBorder="0" applyAlignment="0" applyProtection="0"/>
    <xf numFmtId="0" fontId="68" fillId="0" borderId="0" applyNumberFormat="0" applyFont="0" applyFill="0" applyBorder="0" applyAlignment="0" applyProtection="0"/>
    <xf numFmtId="0" fontId="26" fillId="0" borderId="0"/>
    <xf numFmtId="0" fontId="26" fillId="0" borderId="0"/>
    <xf numFmtId="0" fontId="23" fillId="0" borderId="0" applyNumberFormat="0" applyFill="0" applyBorder="0" applyAlignment="0" applyProtection="0"/>
    <xf numFmtId="0" fontId="68" fillId="0" borderId="0" applyNumberFormat="0" applyFont="0" applyFill="0" applyBorder="0" applyAlignment="0" applyProtection="0"/>
    <xf numFmtId="0" fontId="68" fillId="0" borderId="0" applyNumberFormat="0" applyFont="0" applyFill="0" applyBorder="0" applyAlignment="0" applyProtection="0"/>
    <xf numFmtId="0" fontId="26" fillId="0" borderId="0"/>
    <xf numFmtId="0" fontId="21" fillId="0" borderId="0"/>
    <xf numFmtId="0" fontId="68" fillId="0" borderId="0" applyNumberFormat="0" applyFont="0" applyFill="0" applyBorder="0" applyAlignment="0" applyProtection="0"/>
    <xf numFmtId="0" fontId="21" fillId="0" borderId="0"/>
    <xf numFmtId="0" fontId="68" fillId="0" borderId="0" applyNumberFormat="0" applyFont="0" applyFill="0" applyBorder="0" applyAlignment="0" applyProtection="0"/>
    <xf numFmtId="0" fontId="21" fillId="0" borderId="0"/>
    <xf numFmtId="0" fontId="68" fillId="0" borderId="0" applyNumberFormat="0" applyFont="0" applyFill="0" applyBorder="0" applyAlignment="0" applyProtection="0"/>
    <xf numFmtId="0" fontId="21" fillId="0" borderId="0"/>
    <xf numFmtId="0" fontId="68" fillId="0" borderId="0" applyNumberFormat="0" applyFont="0" applyFill="0" applyBorder="0" applyAlignment="0" applyProtection="0"/>
    <xf numFmtId="43" fontId="68" fillId="0" borderId="0" applyFont="0" applyFill="0" applyBorder="0" applyAlignment="0" applyProtection="0"/>
    <xf numFmtId="0" fontId="23" fillId="0" borderId="0" applyNumberFormat="0" applyFill="0" applyBorder="0" applyAlignment="0" applyProtection="0"/>
    <xf numFmtId="0" fontId="21" fillId="0" borderId="0"/>
    <xf numFmtId="0" fontId="68" fillId="0" borderId="0" applyNumberFormat="0" applyFont="0" applyFill="0" applyBorder="0" applyAlignment="0" applyProtection="0"/>
    <xf numFmtId="0" fontId="23" fillId="0" borderId="0" applyNumberFormat="0" applyFill="0" applyBorder="0" applyAlignment="0" applyProtection="0"/>
    <xf numFmtId="0" fontId="21" fillId="0" borderId="0"/>
    <xf numFmtId="0" fontId="68" fillId="0" borderId="0" applyNumberFormat="0" applyFont="0" applyFill="0" applyBorder="0" applyAlignment="0" applyProtection="0"/>
    <xf numFmtId="43" fontId="68" fillId="0" borderId="0" applyFont="0" applyFill="0" applyBorder="0" applyAlignment="0" applyProtection="0"/>
    <xf numFmtId="0" fontId="23" fillId="0" borderId="0" applyNumberFormat="0" applyFill="0" applyBorder="0" applyAlignment="0" applyProtection="0"/>
    <xf numFmtId="0" fontId="21" fillId="0" borderId="0"/>
    <xf numFmtId="0" fontId="68" fillId="0" borderId="0" applyNumberFormat="0" applyFont="0" applyFill="0" applyBorder="0" applyAlignment="0" applyProtection="0"/>
    <xf numFmtId="0" fontId="23" fillId="0" borderId="0" applyNumberFormat="0" applyFill="0" applyBorder="0" applyAlignment="0" applyProtection="0"/>
    <xf numFmtId="0" fontId="21" fillId="0" borderId="0"/>
    <xf numFmtId="0" fontId="68" fillId="0" borderId="0" applyNumberFormat="0" applyFont="0" applyFill="0" applyBorder="0" applyAlignment="0" applyProtection="0"/>
    <xf numFmtId="0" fontId="68" fillId="0" borderId="0" applyNumberFormat="0" applyFont="0" applyFill="0" applyBorder="0" applyAlignment="0" applyProtection="0"/>
    <xf numFmtId="0" fontId="68" fillId="0" borderId="0" applyNumberFormat="0" applyFont="0" applyFill="0" applyBorder="0" applyAlignment="0" applyProtection="0"/>
    <xf numFmtId="0" fontId="68" fillId="0" borderId="0" applyNumberFormat="0" applyFont="0" applyFill="0" applyBorder="0" applyAlignment="0" applyProtection="0"/>
    <xf numFmtId="0" fontId="31" fillId="0" borderId="0"/>
    <xf numFmtId="0" fontId="21" fillId="0" borderId="0"/>
    <xf numFmtId="43" fontId="26" fillId="0" borderId="0" applyFont="0" applyFill="0" applyBorder="0" applyAlignment="0" applyProtection="0"/>
    <xf numFmtId="0" fontId="31" fillId="0" borderId="0"/>
    <xf numFmtId="0" fontId="21" fillId="0" borderId="0"/>
    <xf numFmtId="168" fontId="21" fillId="0" borderId="0" applyFont="0" applyFill="0" applyBorder="0" applyAlignment="0" applyProtection="0"/>
    <xf numFmtId="0" fontId="31" fillId="0" borderId="0"/>
    <xf numFmtId="168" fontId="21" fillId="0" borderId="0" applyFont="0" applyFill="0" applyBorder="0" applyAlignment="0" applyProtection="0"/>
    <xf numFmtId="0" fontId="26" fillId="0" borderId="0"/>
    <xf numFmtId="0" fontId="26" fillId="0" borderId="0"/>
    <xf numFmtId="172" fontId="21" fillId="0" borderId="0" applyFont="0" applyFill="0" applyBorder="0" applyAlignment="0" applyProtection="0"/>
    <xf numFmtId="43" fontId="141" fillId="0" borderId="0" applyFont="0" applyFill="0" applyBorder="0" applyAlignment="0" applyProtection="0"/>
    <xf numFmtId="43" fontId="68" fillId="0" borderId="0" applyFont="0" applyFill="0" applyBorder="0" applyAlignment="0" applyProtection="0"/>
    <xf numFmtId="0" fontId="68" fillId="0" borderId="0" applyNumberFormat="0" applyFont="0" applyFill="0" applyBorder="0" applyAlignment="0" applyProtection="0"/>
    <xf numFmtId="0" fontId="68" fillId="0" borderId="0" applyNumberFormat="0" applyFont="0" applyFill="0" applyBorder="0" applyAlignment="0" applyProtection="0"/>
    <xf numFmtId="43" fontId="68" fillId="0" borderId="0" applyFont="0" applyFill="0" applyBorder="0" applyAlignment="0" applyProtection="0"/>
    <xf numFmtId="0" fontId="68" fillId="0" borderId="0" applyNumberFormat="0" applyFont="0" applyFill="0" applyBorder="0" applyAlignment="0" applyProtection="0"/>
    <xf numFmtId="0" fontId="68" fillId="0" borderId="0" applyNumberFormat="0" applyFont="0" applyFill="0" applyBorder="0" applyAlignment="0" applyProtection="0"/>
    <xf numFmtId="43" fontId="68" fillId="0" borderId="0" applyFont="0" applyFill="0" applyBorder="0" applyAlignment="0" applyProtection="0"/>
    <xf numFmtId="0" fontId="68" fillId="0" borderId="0" applyNumberFormat="0" applyFont="0" applyFill="0" applyBorder="0" applyAlignment="0" applyProtection="0"/>
    <xf numFmtId="0" fontId="68" fillId="0" borderId="0" applyNumberFormat="0" applyFont="0" applyFill="0" applyBorder="0" applyAlignment="0" applyProtection="0"/>
    <xf numFmtId="43" fontId="68" fillId="0" borderId="0" applyFont="0" applyFill="0" applyBorder="0" applyAlignment="0" applyProtection="0"/>
    <xf numFmtId="0" fontId="68" fillId="0" borderId="0" applyNumberFormat="0" applyFont="0" applyFill="0" applyBorder="0" applyAlignment="0" applyProtection="0"/>
    <xf numFmtId="0" fontId="68" fillId="0" borderId="0" applyNumberFormat="0" applyFont="0" applyFill="0" applyBorder="0" applyAlignment="0" applyProtection="0"/>
    <xf numFmtId="0" fontId="68" fillId="0" borderId="0" applyNumberFormat="0" applyFont="0" applyFill="0" applyBorder="0" applyAlignment="0" applyProtection="0"/>
    <xf numFmtId="0" fontId="68" fillId="0" borderId="0" applyNumberFormat="0" applyFont="0" applyFill="0" applyBorder="0" applyAlignment="0" applyProtection="0"/>
    <xf numFmtId="43" fontId="141" fillId="0" borderId="0" applyFont="0" applyFill="0" applyBorder="0" applyAlignment="0" applyProtection="0"/>
    <xf numFmtId="43" fontId="21" fillId="0" borderId="0" applyFont="0" applyFill="0" applyBorder="0" applyAlignment="0" applyProtection="0"/>
    <xf numFmtId="43" fontId="141" fillId="0" borderId="0" applyFont="0" applyFill="0" applyBorder="0" applyAlignment="0" applyProtection="0"/>
    <xf numFmtId="43" fontId="141" fillId="0" borderId="0" applyFont="0" applyFill="0" applyBorder="0" applyAlignment="0" applyProtection="0"/>
    <xf numFmtId="43" fontId="141" fillId="0" borderId="0" applyFont="0" applyFill="0" applyBorder="0" applyAlignment="0" applyProtection="0"/>
    <xf numFmtId="43" fontId="26" fillId="0" borderId="0" applyFont="0" applyFill="0" applyBorder="0" applyAlignment="0" applyProtection="0"/>
    <xf numFmtId="0" fontId="26" fillId="0" borderId="0"/>
    <xf numFmtId="0" fontId="26" fillId="0" borderId="0"/>
    <xf numFmtId="0" fontId="26" fillId="0" borderId="0"/>
    <xf numFmtId="43" fontId="21" fillId="0" borderId="0" applyFont="0" applyFill="0" applyBorder="0" applyAlignment="0" applyProtection="0"/>
    <xf numFmtId="0" fontId="26" fillId="0" borderId="0"/>
    <xf numFmtId="43" fontId="141" fillId="0" borderId="0" applyFont="0" applyFill="0" applyBorder="0" applyAlignment="0" applyProtection="0"/>
    <xf numFmtId="43" fontId="26" fillId="0" borderId="0" applyFont="0" applyFill="0" applyBorder="0" applyAlignment="0" applyProtection="0"/>
    <xf numFmtId="0" fontId="26" fillId="0" borderId="0"/>
    <xf numFmtId="0" fontId="26" fillId="0" borderId="0"/>
    <xf numFmtId="0" fontId="26" fillId="0" borderId="0"/>
    <xf numFmtId="0" fontId="26" fillId="0" borderId="0"/>
    <xf numFmtId="43" fontId="26" fillId="0" borderId="0" applyFont="0" applyFill="0" applyBorder="0" applyAlignment="0" applyProtection="0"/>
    <xf numFmtId="0" fontId="26" fillId="0" borderId="0"/>
    <xf numFmtId="43" fontId="141" fillId="0" borderId="0" applyFont="0" applyFill="0" applyBorder="0" applyAlignment="0" applyProtection="0"/>
    <xf numFmtId="43" fontId="68" fillId="0" borderId="0" applyFont="0" applyFill="0" applyBorder="0" applyAlignment="0" applyProtection="0"/>
    <xf numFmtId="0" fontId="26" fillId="0" borderId="0"/>
    <xf numFmtId="0" fontId="26" fillId="0" borderId="0"/>
    <xf numFmtId="0" fontId="26" fillId="0" borderId="0"/>
    <xf numFmtId="0" fontId="26" fillId="0" borderId="0"/>
    <xf numFmtId="0" fontId="26" fillId="0" borderId="0"/>
    <xf numFmtId="0" fontId="26" fillId="0" borderId="0"/>
    <xf numFmtId="43" fontId="141"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0" fontId="26" fillId="0" borderId="0"/>
    <xf numFmtId="168" fontId="68" fillId="0" borderId="0" applyFont="0" applyFill="0" applyBorder="0" applyAlignment="0" applyProtection="0"/>
    <xf numFmtId="0" fontId="26" fillId="0" borderId="0"/>
    <xf numFmtId="168" fontId="68" fillId="0" borderId="0" applyFont="0" applyFill="0" applyBorder="0" applyAlignment="0" applyProtection="0"/>
    <xf numFmtId="0" fontId="31" fillId="0" borderId="0"/>
    <xf numFmtId="0" fontId="31" fillId="0" borderId="0"/>
    <xf numFmtId="0" fontId="68" fillId="0" borderId="0" applyNumberFormat="0" applyFont="0" applyFill="0" applyBorder="0" applyAlignment="0" applyProtection="0"/>
    <xf numFmtId="0" fontId="26" fillId="0" borderId="0"/>
    <xf numFmtId="0" fontId="26" fillId="0" borderId="0"/>
    <xf numFmtId="0" fontId="26" fillId="0" borderId="0"/>
    <xf numFmtId="0" fontId="26" fillId="0" borderId="0"/>
    <xf numFmtId="0" fontId="68" fillId="0" borderId="0" applyNumberFormat="0" applyFont="0" applyFill="0" applyBorder="0" applyAlignment="0" applyProtection="0"/>
    <xf numFmtId="0" fontId="26" fillId="0" borderId="0"/>
    <xf numFmtId="0" fontId="26" fillId="0" borderId="0"/>
    <xf numFmtId="168" fontId="68" fillId="0" borderId="0" applyFont="0" applyFill="0" applyBorder="0" applyAlignment="0" applyProtection="0"/>
    <xf numFmtId="0" fontId="31" fillId="0" borderId="0"/>
    <xf numFmtId="0" fontId="31" fillId="0" borderId="0"/>
    <xf numFmtId="0" fontId="68" fillId="0" borderId="0" applyNumberFormat="0" applyFont="0" applyFill="0" applyBorder="0" applyAlignment="0" applyProtection="0"/>
    <xf numFmtId="0" fontId="26" fillId="0" borderId="0"/>
    <xf numFmtId="0" fontId="26" fillId="0" borderId="0"/>
    <xf numFmtId="0" fontId="26" fillId="0" borderId="0"/>
    <xf numFmtId="0" fontId="26" fillId="0" borderId="0"/>
    <xf numFmtId="0" fontId="68" fillId="0" borderId="0" applyNumberFormat="0" applyFont="0" applyFill="0" applyBorder="0" applyAlignment="0" applyProtection="0"/>
    <xf numFmtId="168" fontId="68" fillId="0" borderId="0" applyFont="0" applyFill="0" applyBorder="0" applyAlignment="0" applyProtection="0"/>
    <xf numFmtId="0" fontId="26" fillId="0" borderId="0"/>
    <xf numFmtId="0" fontId="31" fillId="0" borderId="0"/>
    <xf numFmtId="0" fontId="68" fillId="0" borderId="0" applyNumberFormat="0" applyFont="0" applyFill="0" applyBorder="0" applyAlignment="0" applyProtection="0"/>
    <xf numFmtId="0" fontId="23" fillId="0" borderId="0" applyNumberFormat="0" applyFill="0" applyBorder="0" applyAlignment="0" applyProtection="0"/>
    <xf numFmtId="0" fontId="26" fillId="0" borderId="0"/>
    <xf numFmtId="0" fontId="68" fillId="0" borderId="0" applyNumberFormat="0" applyFont="0" applyFill="0" applyBorder="0" applyAlignment="0" applyProtection="0"/>
    <xf numFmtId="0" fontId="68" fillId="0" borderId="0" applyNumberFormat="0" applyFont="0" applyFill="0" applyBorder="0" applyAlignment="0" applyProtection="0"/>
    <xf numFmtId="0" fontId="68" fillId="0" borderId="0" applyNumberFormat="0" applyFont="0" applyFill="0" applyBorder="0" applyAlignment="0" applyProtection="0"/>
    <xf numFmtId="168" fontId="68" fillId="0" borderId="0" applyFont="0" applyFill="0" applyBorder="0" applyAlignment="0" applyProtection="0"/>
    <xf numFmtId="0" fontId="26" fillId="0" borderId="0"/>
    <xf numFmtId="168" fontId="68" fillId="0" borderId="0" applyFont="0" applyFill="0" applyBorder="0" applyAlignment="0" applyProtection="0"/>
    <xf numFmtId="0" fontId="68" fillId="0" borderId="0" applyNumberFormat="0" applyFont="0" applyFill="0" applyBorder="0" applyAlignment="0" applyProtection="0"/>
    <xf numFmtId="0" fontId="68" fillId="0" borderId="0" applyNumberFormat="0" applyFont="0" applyFill="0" applyBorder="0" applyAlignment="0" applyProtection="0"/>
    <xf numFmtId="0" fontId="26" fillId="0" borderId="0"/>
    <xf numFmtId="168" fontId="68" fillId="0" borderId="0" applyFont="0" applyFill="0" applyBorder="0" applyAlignment="0" applyProtection="0"/>
    <xf numFmtId="0" fontId="31" fillId="0" borderId="0"/>
    <xf numFmtId="0" fontId="68" fillId="0" borderId="0" applyNumberFormat="0" applyFont="0" applyFill="0" applyBorder="0" applyAlignment="0" applyProtection="0"/>
    <xf numFmtId="0" fontId="31" fillId="0" borderId="0"/>
    <xf numFmtId="0" fontId="68" fillId="0" borderId="0" applyNumberFormat="0" applyFont="0" applyFill="0" applyBorder="0" applyAlignment="0" applyProtection="0"/>
    <xf numFmtId="168" fontId="68" fillId="0" borderId="0" applyFont="0" applyFill="0" applyBorder="0" applyAlignment="0" applyProtection="0"/>
    <xf numFmtId="0" fontId="31" fillId="0" borderId="0"/>
    <xf numFmtId="0" fontId="31" fillId="0" borderId="0"/>
    <xf numFmtId="0" fontId="68" fillId="0" borderId="0" applyNumberFormat="0" applyFont="0" applyFill="0" applyBorder="0" applyAlignment="0" applyProtection="0"/>
    <xf numFmtId="0" fontId="31" fillId="0" borderId="0"/>
    <xf numFmtId="0" fontId="31" fillId="0" borderId="0"/>
    <xf numFmtId="0" fontId="68" fillId="0" borderId="0" applyNumberFormat="0" applyFont="0" applyFill="0" applyBorder="0" applyAlignment="0" applyProtection="0"/>
    <xf numFmtId="0" fontId="26" fillId="0" borderId="0"/>
    <xf numFmtId="168" fontId="68" fillId="0" borderId="0" applyFont="0" applyFill="0" applyBorder="0" applyAlignment="0" applyProtection="0"/>
    <xf numFmtId="0" fontId="68" fillId="0" borderId="0" applyNumberFormat="0" applyFont="0" applyFill="0" applyBorder="0" applyAlignment="0" applyProtection="0"/>
    <xf numFmtId="0" fontId="31" fillId="0" borderId="0"/>
    <xf numFmtId="0" fontId="31" fillId="0" borderId="0"/>
    <xf numFmtId="0" fontId="26" fillId="0" borderId="0"/>
    <xf numFmtId="0" fontId="68" fillId="0" borderId="0" applyNumberFormat="0" applyFont="0" applyFill="0" applyBorder="0" applyAlignment="0" applyProtection="0"/>
    <xf numFmtId="0" fontId="26" fillId="0" borderId="0"/>
    <xf numFmtId="0" fontId="26" fillId="0" borderId="0"/>
    <xf numFmtId="0" fontId="26" fillId="0" borderId="0"/>
    <xf numFmtId="0" fontId="68" fillId="0" borderId="0" applyNumberFormat="0" applyFont="0" applyFill="0" applyBorder="0" applyAlignment="0" applyProtection="0"/>
    <xf numFmtId="0" fontId="31" fillId="0" borderId="0"/>
    <xf numFmtId="0" fontId="68" fillId="0" borderId="0" applyNumberFormat="0" applyFont="0" applyFill="0" applyBorder="0" applyAlignment="0" applyProtection="0"/>
    <xf numFmtId="168" fontId="21" fillId="0" borderId="0" applyFont="0" applyFill="0" applyBorder="0" applyAlignment="0" applyProtection="0"/>
    <xf numFmtId="0" fontId="26" fillId="0" borderId="0"/>
    <xf numFmtId="0" fontId="26" fillId="0" borderId="0"/>
    <xf numFmtId="0" fontId="26" fillId="0" borderId="0"/>
    <xf numFmtId="0" fontId="26" fillId="0" borderId="0"/>
    <xf numFmtId="0" fontId="31" fillId="0" borderId="0"/>
    <xf numFmtId="0" fontId="68" fillId="0" borderId="0" applyNumberFormat="0" applyFont="0" applyFill="0" applyBorder="0" applyAlignment="0" applyProtection="0"/>
    <xf numFmtId="0" fontId="68" fillId="0" borderId="0" applyNumberFormat="0" applyFont="0" applyFill="0" applyBorder="0" applyAlignment="0" applyProtection="0"/>
    <xf numFmtId="0" fontId="68" fillId="0" borderId="0" applyNumberFormat="0" applyFont="0" applyFill="0" applyBorder="0" applyAlignment="0" applyProtection="0"/>
    <xf numFmtId="0" fontId="68" fillId="0" borderId="0" applyNumberFormat="0" applyFont="0" applyFill="0" applyBorder="0" applyAlignment="0" applyProtection="0"/>
    <xf numFmtId="168" fontId="21" fillId="0" borderId="0" applyFont="0" applyFill="0" applyBorder="0" applyAlignment="0" applyProtection="0"/>
    <xf numFmtId="0" fontId="26" fillId="0" borderId="0"/>
    <xf numFmtId="212" fontId="130" fillId="0" borderId="0" applyFill="0" applyBorder="0" applyAlignment="0" applyProtection="0"/>
    <xf numFmtId="0" fontId="26" fillId="0" borderId="0"/>
    <xf numFmtId="43" fontId="26" fillId="0" borderId="0" applyFont="0" applyFill="0" applyBorder="0" applyAlignment="0" applyProtection="0"/>
    <xf numFmtId="0" fontId="26" fillId="0" borderId="0"/>
    <xf numFmtId="168" fontId="21" fillId="0" borderId="0" applyFont="0" applyFill="0" applyBorder="0" applyAlignment="0" applyProtection="0"/>
    <xf numFmtId="43" fontId="26" fillId="0" borderId="0" applyFont="0" applyFill="0" applyBorder="0" applyAlignment="0" applyProtection="0"/>
    <xf numFmtId="43" fontId="31" fillId="0" borderId="0" applyFont="0" applyFill="0" applyBorder="0" applyAlignment="0" applyProtection="0"/>
    <xf numFmtId="0" fontId="26" fillId="0" borderId="0"/>
    <xf numFmtId="212" fontId="130" fillId="0" borderId="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0" fontId="26" fillId="0" borderId="0"/>
    <xf numFmtId="43" fontId="21" fillId="0" borderId="0" applyFont="0" applyFill="0" applyBorder="0" applyAlignment="0" applyProtection="0"/>
    <xf numFmtId="0" fontId="26" fillId="0" borderId="0"/>
    <xf numFmtId="0" fontId="31" fillId="0" borderId="0"/>
    <xf numFmtId="0" fontId="26" fillId="0" borderId="0"/>
    <xf numFmtId="43" fontId="26" fillId="0" borderId="0" applyFont="0" applyFill="0" applyBorder="0" applyAlignment="0" applyProtection="0"/>
    <xf numFmtId="43" fontId="26" fillId="0" borderId="0" applyFont="0" applyFill="0" applyBorder="0" applyAlignment="0" applyProtection="0"/>
    <xf numFmtId="0" fontId="31" fillId="0" borderId="0"/>
    <xf numFmtId="0" fontId="31" fillId="0" borderId="0"/>
    <xf numFmtId="0" fontId="26" fillId="0" borderId="0"/>
    <xf numFmtId="168" fontId="26" fillId="0" borderId="0" applyFont="0" applyFill="0" applyBorder="0" applyAlignment="0" applyProtection="0"/>
    <xf numFmtId="0" fontId="31" fillId="0" borderId="0"/>
    <xf numFmtId="0" fontId="31" fillId="0" borderId="0"/>
    <xf numFmtId="0" fontId="26" fillId="0" borderId="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0" fontId="26" fillId="0" borderId="0"/>
    <xf numFmtId="43" fontId="26" fillId="0" borderId="0" applyFont="0" applyFill="0" applyBorder="0" applyAlignment="0" applyProtection="0"/>
    <xf numFmtId="0" fontId="26" fillId="0" borderId="0"/>
    <xf numFmtId="43" fontId="26" fillId="0" borderId="0" applyFont="0" applyFill="0" applyBorder="0" applyAlignment="0" applyProtection="0"/>
    <xf numFmtId="43" fontId="26" fillId="0" borderId="0" applyFont="0" applyFill="0" applyBorder="0" applyAlignment="0" applyProtection="0"/>
    <xf numFmtId="0" fontId="26" fillId="0" borderId="0"/>
    <xf numFmtId="43" fontId="26" fillId="0" borderId="0" applyFont="0" applyFill="0" applyBorder="0" applyAlignment="0" applyProtection="0"/>
    <xf numFmtId="43" fontId="21" fillId="0" borderId="0" applyFont="0" applyFill="0" applyBorder="0" applyAlignment="0" applyProtection="0"/>
    <xf numFmtId="0" fontId="26" fillId="0" borderId="0"/>
    <xf numFmtId="0" fontId="26" fillId="0" borderId="0"/>
    <xf numFmtId="43" fontId="26" fillId="0" borderId="0" applyFont="0" applyFill="0" applyBorder="0" applyAlignment="0" applyProtection="0"/>
    <xf numFmtId="168" fontId="68" fillId="0" borderId="0" applyFont="0" applyFill="0" applyBorder="0" applyAlignment="0" applyProtection="0"/>
    <xf numFmtId="43" fontId="31" fillId="0" borderId="0" applyFont="0" applyFill="0" applyBorder="0" applyAlignment="0" applyProtection="0"/>
    <xf numFmtId="0" fontId="68" fillId="0" borderId="0" applyNumberFormat="0" applyFont="0" applyFill="0" applyBorder="0" applyAlignment="0" applyProtection="0"/>
    <xf numFmtId="0" fontId="26" fillId="0" borderId="0"/>
    <xf numFmtId="0" fontId="26" fillId="0" borderId="0"/>
    <xf numFmtId="0" fontId="68" fillId="0" borderId="0" applyNumberFormat="0" applyFont="0" applyFill="0" applyBorder="0" applyAlignment="0" applyProtection="0"/>
    <xf numFmtId="0" fontId="26" fillId="0" borderId="0"/>
    <xf numFmtId="0" fontId="26" fillId="0" borderId="0"/>
    <xf numFmtId="0" fontId="26" fillId="0" borderId="0"/>
    <xf numFmtId="212" fontId="130" fillId="0" borderId="0" applyFill="0" applyBorder="0" applyAlignment="0" applyProtection="0"/>
    <xf numFmtId="168" fontId="68" fillId="0" borderId="0" applyFont="0" applyFill="0" applyBorder="0" applyAlignment="0" applyProtection="0"/>
    <xf numFmtId="43" fontId="31" fillId="0" borderId="0" applyFont="0" applyFill="0" applyBorder="0" applyAlignment="0" applyProtection="0"/>
    <xf numFmtId="0" fontId="68" fillId="0" borderId="0" applyNumberFormat="0" applyFont="0" applyFill="0" applyBorder="0" applyAlignment="0" applyProtection="0"/>
    <xf numFmtId="212" fontId="130" fillId="0" borderId="0" applyFill="0" applyBorder="0" applyAlignment="0" applyProtection="0"/>
    <xf numFmtId="0" fontId="26" fillId="0" borderId="0"/>
    <xf numFmtId="0" fontId="68" fillId="0" borderId="0" applyNumberFormat="0" applyFont="0" applyFill="0" applyBorder="0" applyAlignment="0" applyProtection="0"/>
    <xf numFmtId="0" fontId="26" fillId="0" borderId="0"/>
    <xf numFmtId="0" fontId="26" fillId="0" borderId="0"/>
    <xf numFmtId="168" fontId="68" fillId="0" borderId="0" applyFont="0" applyFill="0" applyBorder="0" applyAlignment="0" applyProtection="0"/>
    <xf numFmtId="43" fontId="21" fillId="0" borderId="0" applyFont="0" applyFill="0" applyBorder="0" applyAlignment="0" applyProtection="0"/>
    <xf numFmtId="0" fontId="68" fillId="0" borderId="0" applyNumberFormat="0" applyFont="0" applyFill="0" applyBorder="0" applyAlignment="0" applyProtection="0"/>
    <xf numFmtId="0" fontId="26" fillId="0" borderId="0"/>
    <xf numFmtId="0" fontId="26" fillId="0" borderId="0"/>
    <xf numFmtId="0" fontId="68" fillId="0" borderId="0" applyNumberFormat="0" applyFont="0" applyFill="0" applyBorder="0" applyAlignment="0" applyProtection="0"/>
    <xf numFmtId="0" fontId="26" fillId="0" borderId="0"/>
    <xf numFmtId="0" fontId="26" fillId="0" borderId="0"/>
    <xf numFmtId="0" fontId="68" fillId="0" borderId="0" applyNumberFormat="0" applyFont="0" applyFill="0" applyBorder="0" applyAlignment="0" applyProtection="0"/>
    <xf numFmtId="0" fontId="26" fillId="0" borderId="0"/>
    <xf numFmtId="0" fontId="68" fillId="0" borderId="0" applyNumberFormat="0" applyFont="0" applyFill="0" applyBorder="0" applyAlignment="0" applyProtection="0"/>
    <xf numFmtId="0" fontId="26" fillId="0" borderId="0"/>
    <xf numFmtId="0" fontId="26" fillId="0" borderId="0"/>
    <xf numFmtId="0" fontId="158" fillId="0" borderId="0" applyNumberFormat="0" applyFill="0" applyBorder="0" applyAlignment="0" applyProtection="0"/>
    <xf numFmtId="0" fontId="68" fillId="0" borderId="0" applyNumberFormat="0" applyFont="0" applyFill="0" applyBorder="0" applyAlignment="0" applyProtection="0"/>
    <xf numFmtId="0" fontId="249" fillId="0" borderId="0" applyNumberFormat="0" applyFill="0" applyBorder="0" applyAlignment="0" applyProtection="0"/>
    <xf numFmtId="0" fontId="68" fillId="0" borderId="0" applyNumberFormat="0" applyFont="0" applyFill="0" applyBorder="0" applyAlignment="0" applyProtection="0"/>
    <xf numFmtId="0" fontId="31" fillId="0" borderId="0"/>
    <xf numFmtId="0" fontId="26" fillId="0" borderId="0"/>
    <xf numFmtId="0" fontId="31" fillId="0" borderId="0"/>
    <xf numFmtId="0" fontId="68" fillId="0" borderId="0" applyNumberFormat="0" applyFont="0" applyFill="0" applyBorder="0" applyAlignment="0" applyProtection="0"/>
    <xf numFmtId="184" fontId="123" fillId="0" borderId="0" applyNumberFormat="0" applyFill="0" applyBorder="0" applyAlignment="0" applyProtection="0"/>
    <xf numFmtId="0" fontId="26" fillId="0" borderId="0"/>
    <xf numFmtId="184" fontId="123" fillId="0" borderId="0" applyNumberFormat="0" applyFill="0" applyBorder="0" applyAlignment="0" applyProtection="0"/>
    <xf numFmtId="0" fontId="68" fillId="0" borderId="0" applyNumberFormat="0" applyFont="0" applyFill="0" applyBorder="0" applyAlignment="0" applyProtection="0"/>
    <xf numFmtId="0" fontId="26" fillId="0" borderId="0"/>
    <xf numFmtId="0" fontId="26" fillId="0" borderId="0"/>
    <xf numFmtId="178" fontId="68" fillId="0" borderId="0" applyFont="0" applyFill="0" applyBorder="0" applyAlignment="0" applyProtection="0"/>
    <xf numFmtId="0" fontId="31" fillId="0" borderId="0"/>
    <xf numFmtId="0" fontId="31" fillId="0" borderId="0"/>
    <xf numFmtId="0" fontId="26" fillId="0" borderId="0"/>
    <xf numFmtId="168" fontId="81" fillId="0" borderId="0" applyFont="0" applyFill="0" applyBorder="0" applyAlignment="0" applyProtection="0"/>
    <xf numFmtId="43" fontId="21" fillId="0" borderId="0" applyFont="0" applyFill="0" applyBorder="0" applyAlignment="0" applyProtection="0"/>
    <xf numFmtId="43" fontId="31" fillId="0" borderId="0" applyFont="0" applyFill="0" applyBorder="0" applyAlignment="0" applyProtection="0"/>
    <xf numFmtId="43" fontId="21" fillId="0" borderId="0" applyFont="0" applyFill="0" applyBorder="0" applyAlignment="0" applyProtection="0"/>
    <xf numFmtId="43" fontId="31" fillId="0" borderId="0" applyFont="0" applyFill="0" applyBorder="0" applyAlignment="0" applyProtection="0"/>
    <xf numFmtId="0" fontId="26" fillId="0" borderId="0"/>
    <xf numFmtId="212" fontId="130" fillId="0" borderId="0" applyFill="0" applyBorder="0" applyAlignment="0" applyProtection="0"/>
    <xf numFmtId="168" fontId="81" fillId="0" borderId="0" applyFont="0" applyFill="0" applyBorder="0" applyAlignment="0" applyProtection="0"/>
    <xf numFmtId="0" fontId="26" fillId="0" borderId="0"/>
    <xf numFmtId="0" fontId="26" fillId="0" borderId="0"/>
    <xf numFmtId="168" fontId="81" fillId="0" borderId="0" applyFont="0" applyFill="0" applyBorder="0" applyAlignment="0" applyProtection="0"/>
    <xf numFmtId="43" fontId="31" fillId="0" borderId="0" applyFont="0" applyFill="0" applyBorder="0" applyAlignment="0" applyProtection="0"/>
    <xf numFmtId="43" fontId="251" fillId="0" borderId="0" applyFont="0" applyFill="0" applyBorder="0" applyAlignment="0" applyProtection="0"/>
    <xf numFmtId="43" fontId="31" fillId="0" borderId="0" applyFont="0" applyFill="0" applyBorder="0" applyAlignment="0" applyProtection="0"/>
    <xf numFmtId="168" fontId="21" fillId="0" borderId="0" applyFont="0" applyFill="0" applyBorder="0" applyAlignment="0" applyProtection="0"/>
    <xf numFmtId="43" fontId="31" fillId="0" borderId="0" applyFont="0" applyFill="0" applyBorder="0" applyAlignment="0" applyProtection="0"/>
    <xf numFmtId="168" fontId="21" fillId="0" borderId="0" applyFont="0" applyFill="0" applyBorder="0" applyAlignment="0" applyProtection="0"/>
    <xf numFmtId="212" fontId="130" fillId="0" borderId="0" applyFill="0" applyBorder="0" applyAlignment="0" applyProtection="0"/>
    <xf numFmtId="168" fontId="81" fillId="0" borderId="0" applyFont="0" applyFill="0" applyBorder="0" applyAlignment="0" applyProtection="0"/>
    <xf numFmtId="168" fontId="21" fillId="0" borderId="0" applyFont="0" applyFill="0" applyBorder="0" applyAlignment="0" applyProtection="0"/>
    <xf numFmtId="168" fontId="21" fillId="0" borderId="0" applyFont="0" applyFill="0" applyBorder="0" applyAlignment="0" applyProtection="0"/>
    <xf numFmtId="43" fontId="21" fillId="0" borderId="0" applyFont="0" applyFill="0" applyBorder="0" applyAlignment="0" applyProtection="0"/>
    <xf numFmtId="168" fontId="21" fillId="0" borderId="0" applyFont="0" applyFill="0" applyBorder="0" applyAlignment="0" applyProtection="0"/>
    <xf numFmtId="0" fontId="26" fillId="0" borderId="0"/>
    <xf numFmtId="2" fontId="174" fillId="0" borderId="0">
      <protection locked="0"/>
    </xf>
    <xf numFmtId="168" fontId="21"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0" fontId="31" fillId="0" borderId="0"/>
    <xf numFmtId="168" fontId="26" fillId="0" borderId="0" applyFont="0" applyFill="0" applyBorder="0" applyAlignment="0" applyProtection="0"/>
    <xf numFmtId="43" fontId="26" fillId="0" borderId="0" applyFont="0" applyFill="0" applyBorder="0" applyAlignment="0" applyProtection="0"/>
    <xf numFmtId="0" fontId="31" fillId="0" borderId="0"/>
    <xf numFmtId="0" fontId="31" fillId="0" borderId="0"/>
    <xf numFmtId="43"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0" fontId="31" fillId="0" borderId="0"/>
    <xf numFmtId="0" fontId="31" fillId="0" borderId="0"/>
    <xf numFmtId="43"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0" fontId="26" fillId="0" borderId="0"/>
    <xf numFmtId="168" fontId="26" fillId="0" borderId="0" applyFont="0" applyFill="0" applyBorder="0" applyAlignment="0" applyProtection="0"/>
    <xf numFmtId="168" fontId="26" fillId="0" borderId="0" applyFont="0" applyFill="0" applyBorder="0" applyAlignment="0" applyProtection="0"/>
    <xf numFmtId="0" fontId="26" fillId="0" borderId="0"/>
    <xf numFmtId="168"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43" fontId="26" fillId="0" borderId="0" applyFont="0" applyFill="0" applyBorder="0" applyAlignment="0" applyProtection="0"/>
    <xf numFmtId="0" fontId="26" fillId="0" borderId="0"/>
    <xf numFmtId="43" fontId="26" fillId="0" borderId="0" applyFont="0" applyFill="0" applyBorder="0" applyAlignment="0" applyProtection="0"/>
    <xf numFmtId="0" fontId="23" fillId="0" borderId="0" applyNumberFormat="0" applyFill="0" applyBorder="0" applyAlignment="0" applyProtection="0"/>
    <xf numFmtId="0" fontId="26" fillId="0" borderId="0"/>
    <xf numFmtId="168" fontId="26" fillId="0" borderId="0" applyFont="0" applyFill="0" applyBorder="0" applyAlignment="0" applyProtection="0"/>
    <xf numFmtId="0" fontId="21" fillId="0" borderId="0"/>
    <xf numFmtId="43" fontId="26" fillId="0" borderId="0" applyFont="0" applyFill="0" applyBorder="0" applyAlignment="0" applyProtection="0"/>
    <xf numFmtId="0" fontId="21" fillId="0" borderId="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0" fontId="26" fillId="0" borderId="0"/>
    <xf numFmtId="0" fontId="26" fillId="0" borderId="0"/>
    <xf numFmtId="0" fontId="31" fillId="0" borderId="0"/>
    <xf numFmtId="168" fontId="26" fillId="0" borderId="0" applyFont="0" applyFill="0" applyBorder="0" applyAlignment="0" applyProtection="0"/>
    <xf numFmtId="0" fontId="26" fillId="0" borderId="0"/>
    <xf numFmtId="0" fontId="26" fillId="0" borderId="0"/>
    <xf numFmtId="0" fontId="31" fillId="0" borderId="0"/>
    <xf numFmtId="168" fontId="26" fillId="0" borderId="0" applyFont="0" applyFill="0" applyBorder="0" applyAlignment="0" applyProtection="0"/>
    <xf numFmtId="0" fontId="26" fillId="0" borderId="0"/>
    <xf numFmtId="0" fontId="26" fillId="0" borderId="0"/>
    <xf numFmtId="0" fontId="31" fillId="0" borderId="0"/>
    <xf numFmtId="43" fontId="26" fillId="0" borderId="0" applyFont="0" applyFill="0" applyBorder="0" applyAlignment="0" applyProtection="0"/>
    <xf numFmtId="0" fontId="26" fillId="0" borderId="0"/>
    <xf numFmtId="168"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0" fontId="21" fillId="0" borderId="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43"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0" fontId="26" fillId="0" borderId="0"/>
    <xf numFmtId="43" fontId="26" fillId="0" borderId="0" applyFont="0" applyFill="0" applyBorder="0" applyAlignment="0" applyProtection="0"/>
    <xf numFmtId="0" fontId="26" fillId="0" borderId="0"/>
    <xf numFmtId="168"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0" fontId="31" fillId="0" borderId="0"/>
    <xf numFmtId="0" fontId="31" fillId="0" borderId="0"/>
    <xf numFmtId="43" fontId="26" fillId="0" borderId="0" applyFont="0" applyFill="0" applyBorder="0" applyAlignment="0" applyProtection="0"/>
    <xf numFmtId="0" fontId="31" fillId="0" borderId="0"/>
    <xf numFmtId="0" fontId="31" fillId="0" borderId="0"/>
    <xf numFmtId="168" fontId="26" fillId="0" borderId="0" applyFont="0" applyFill="0" applyBorder="0" applyAlignment="0" applyProtection="0"/>
    <xf numFmtId="0" fontId="31" fillId="0" borderId="0"/>
    <xf numFmtId="0" fontId="31" fillId="0" borderId="0"/>
    <xf numFmtId="168" fontId="26" fillId="0" borderId="0" applyFont="0" applyFill="0" applyBorder="0" applyAlignment="0" applyProtection="0"/>
    <xf numFmtId="0" fontId="31" fillId="0" borderId="0"/>
    <xf numFmtId="0" fontId="31" fillId="0" borderId="0"/>
    <xf numFmtId="168" fontId="26" fillId="0" borderId="0" applyFont="0" applyFill="0" applyBorder="0" applyAlignment="0" applyProtection="0"/>
    <xf numFmtId="0" fontId="31" fillId="0" borderId="0"/>
    <xf numFmtId="0" fontId="31" fillId="0" borderId="0"/>
    <xf numFmtId="168" fontId="26" fillId="0" borderId="0" applyFont="0" applyFill="0" applyBorder="0" applyAlignment="0" applyProtection="0"/>
    <xf numFmtId="0" fontId="31" fillId="0" borderId="0"/>
    <xf numFmtId="0" fontId="31" fillId="0" borderId="0"/>
    <xf numFmtId="43" fontId="26" fillId="0" borderId="0" applyFont="0" applyFill="0" applyBorder="0" applyAlignment="0" applyProtection="0"/>
    <xf numFmtId="168"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0" fontId="31" fillId="0" borderId="0"/>
    <xf numFmtId="43"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0" fontId="31" fillId="0" borderId="0"/>
    <xf numFmtId="168" fontId="26" fillId="0" borderId="0" applyFont="0" applyFill="0" applyBorder="0" applyAlignment="0" applyProtection="0"/>
    <xf numFmtId="0" fontId="31" fillId="0" borderId="0"/>
    <xf numFmtId="43" fontId="31"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212" fontId="130" fillId="0" borderId="0" applyFill="0" applyBorder="0" applyAlignment="0" applyProtection="0"/>
    <xf numFmtId="168" fontId="26" fillId="0" borderId="0" applyFont="0" applyFill="0" applyBorder="0" applyAlignment="0" applyProtection="0"/>
    <xf numFmtId="168" fontId="68" fillId="0" borderId="0" applyFont="0" applyFill="0" applyBorder="0" applyAlignment="0" applyProtection="0"/>
    <xf numFmtId="0" fontId="23" fillId="0" borderId="0" applyNumberFormat="0" applyFill="0" applyBorder="0" applyAlignment="0" applyProtection="0"/>
    <xf numFmtId="168" fontId="26" fillId="0" borderId="0" applyFont="0" applyFill="0" applyBorder="0" applyAlignment="0" applyProtection="0"/>
    <xf numFmtId="0" fontId="26" fillId="0" borderId="0"/>
    <xf numFmtId="0" fontId="31" fillId="0" borderId="0"/>
    <xf numFmtId="168" fontId="26" fillId="0" borderId="0" applyFont="0" applyFill="0" applyBorder="0" applyAlignment="0" applyProtection="0"/>
    <xf numFmtId="0" fontId="26" fillId="0" borderId="0"/>
    <xf numFmtId="228" fontId="135" fillId="0" borderId="0" applyFont="0" applyFill="0" applyBorder="0" applyAlignment="0" applyProtection="0"/>
    <xf numFmtId="0" fontId="21" fillId="0" borderId="0"/>
    <xf numFmtId="0" fontId="26" fillId="0" borderId="0"/>
    <xf numFmtId="0" fontId="26" fillId="0" borderId="0"/>
    <xf numFmtId="0" fontId="26" fillId="0" borderId="0"/>
    <xf numFmtId="0" fontId="31"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31" fillId="0" borderId="0"/>
    <xf numFmtId="0" fontId="26" fillId="0" borderId="0"/>
    <xf numFmtId="0" fontId="21" fillId="0" borderId="0"/>
    <xf numFmtId="0" fontId="26" fillId="0" borderId="0"/>
    <xf numFmtId="42" fontId="26" fillId="0" borderId="0" applyFont="0" applyFill="0" applyBorder="0" applyAlignment="0" applyProtection="0"/>
    <xf numFmtId="195" fontId="21" fillId="0" borderId="0" applyFont="0" applyFill="0" applyBorder="0" applyAlignment="0" applyProtection="0"/>
    <xf numFmtId="0" fontId="31" fillId="0" borderId="0"/>
    <xf numFmtId="42" fontId="26" fillId="0" borderId="0" applyFont="0" applyFill="0" applyBorder="0" applyAlignment="0" applyProtection="0"/>
    <xf numFmtId="42" fontId="26" fillId="0" borderId="0" applyFont="0" applyFill="0" applyBorder="0" applyAlignment="0" applyProtection="0"/>
    <xf numFmtId="0" fontId="31" fillId="0" borderId="0"/>
    <xf numFmtId="168" fontId="21" fillId="0" borderId="0" applyFont="0" applyFill="0" applyBorder="0" applyAlignment="0" applyProtection="0"/>
    <xf numFmtId="43" fontId="21" fillId="0" borderId="0" applyFont="0" applyFill="0" applyBorder="0" applyAlignment="0" applyProtection="0"/>
    <xf numFmtId="0" fontId="31" fillId="0" borderId="0"/>
    <xf numFmtId="43" fontId="21" fillId="0" borderId="0" applyFont="0" applyFill="0" applyBorder="0" applyAlignment="0" applyProtection="0"/>
    <xf numFmtId="168" fontId="21" fillId="0" borderId="0" applyFont="0" applyFill="0" applyBorder="0" applyAlignment="0" applyProtection="0"/>
    <xf numFmtId="0" fontId="31" fillId="0" borderId="0"/>
    <xf numFmtId="43" fontId="21" fillId="0" borderId="0" applyFont="0" applyFill="0" applyBorder="0" applyAlignment="0" applyProtection="0"/>
    <xf numFmtId="0" fontId="26" fillId="0" borderId="0"/>
    <xf numFmtId="0" fontId="26" fillId="0" borderId="0"/>
    <xf numFmtId="168" fontId="21" fillId="0" borderId="0" applyFont="0" applyFill="0" applyBorder="0" applyAlignment="0" applyProtection="0"/>
    <xf numFmtId="168" fontId="21" fillId="0" borderId="0" applyFont="0" applyFill="0" applyBorder="0" applyAlignment="0" applyProtection="0"/>
    <xf numFmtId="0" fontId="31" fillId="0" borderId="0"/>
    <xf numFmtId="168" fontId="21" fillId="0" borderId="0" applyFont="0" applyFill="0" applyBorder="0" applyAlignment="0" applyProtection="0"/>
    <xf numFmtId="0" fontId="26" fillId="0" borderId="0"/>
    <xf numFmtId="168" fontId="21" fillId="0" borderId="0" applyFont="0" applyFill="0" applyBorder="0" applyAlignment="0" applyProtection="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182" fontId="34" fillId="0" borderId="0" applyFont="0" applyFill="0" applyBorder="0" applyAlignment="0" applyProtection="0"/>
    <xf numFmtId="0" fontId="26" fillId="0" borderId="0"/>
    <xf numFmtId="182" fontId="130" fillId="0" borderId="0" applyFill="0" applyBorder="0" applyAlignment="0" applyProtection="0"/>
    <xf numFmtId="0" fontId="26" fillId="0" borderId="0"/>
    <xf numFmtId="43" fontId="26" fillId="0" borderId="0" applyFont="0" applyFill="0" applyBorder="0" applyAlignment="0" applyProtection="0"/>
    <xf numFmtId="0" fontId="68" fillId="0" borderId="0" applyNumberFormat="0" applyFont="0" applyFill="0" applyBorder="0" applyAlignment="0" applyProtection="0"/>
    <xf numFmtId="0" fontId="26" fillId="0" borderId="0"/>
    <xf numFmtId="43" fontId="26" fillId="0" borderId="0" applyFont="0" applyFill="0" applyBorder="0" applyAlignment="0" applyProtection="0"/>
    <xf numFmtId="43" fontId="26" fillId="0" borderId="0" applyFont="0" applyFill="0" applyBorder="0" applyAlignment="0" applyProtection="0"/>
    <xf numFmtId="0" fontId="23" fillId="0" borderId="0" applyNumberFormat="0" applyFill="0" applyBorder="0" applyAlignment="0" applyProtection="0"/>
    <xf numFmtId="0" fontId="26" fillId="0" borderId="0"/>
    <xf numFmtId="0" fontId="26" fillId="0" borderId="0"/>
    <xf numFmtId="0" fontId="26" fillId="0" borderId="0"/>
    <xf numFmtId="0" fontId="21" fillId="0" borderId="0"/>
    <xf numFmtId="178" fontId="26" fillId="0" borderId="0" applyFont="0" applyFill="0" applyBorder="0" applyAlignment="0" applyProtection="0"/>
    <xf numFmtId="168" fontId="26" fillId="0" borderId="0" applyFont="0" applyFill="0" applyBorder="0" applyAlignment="0" applyProtection="0"/>
    <xf numFmtId="0" fontId="26" fillId="0" borderId="0"/>
    <xf numFmtId="178" fontId="26" fillId="0" borderId="0" applyFont="0" applyFill="0" applyBorder="0" applyAlignment="0" applyProtection="0"/>
    <xf numFmtId="0" fontId="26" fillId="0" borderId="0"/>
    <xf numFmtId="0" fontId="31" fillId="0" borderId="0"/>
    <xf numFmtId="0" fontId="26" fillId="0" borderId="0"/>
    <xf numFmtId="168" fontId="26" fillId="0" borderId="0" applyFont="0" applyFill="0" applyBorder="0" applyAlignment="0" applyProtection="0"/>
    <xf numFmtId="0" fontId="26" fillId="0" borderId="0"/>
    <xf numFmtId="0" fontId="31" fillId="0" borderId="0"/>
    <xf numFmtId="0" fontId="26" fillId="0" borderId="0"/>
    <xf numFmtId="0" fontId="31"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178" fontId="26" fillId="0" borderId="0" applyFont="0" applyFill="0" applyBorder="0" applyAlignment="0" applyProtection="0"/>
    <xf numFmtId="0" fontId="26" fillId="0" borderId="0"/>
    <xf numFmtId="0" fontId="26" fillId="0" borderId="0"/>
    <xf numFmtId="0" fontId="26" fillId="0" borderId="0"/>
    <xf numFmtId="0" fontId="26" fillId="0" borderId="0"/>
    <xf numFmtId="0" fontId="26" fillId="0" borderId="0"/>
    <xf numFmtId="43" fontId="26" fillId="0" borderId="0" applyFont="0" applyFill="0" applyBorder="0" applyAlignment="0" applyProtection="0"/>
    <xf numFmtId="195" fontId="21" fillId="0" borderId="0" applyFont="0" applyFill="0" applyBorder="0" applyAlignment="0" applyProtection="0"/>
    <xf numFmtId="195" fontId="21" fillId="0" borderId="0" applyFont="0" applyFill="0" applyBorder="0" applyAlignment="0" applyProtection="0"/>
    <xf numFmtId="0" fontId="26" fillId="0" borderId="0"/>
    <xf numFmtId="0" fontId="26" fillId="0" borderId="0"/>
    <xf numFmtId="43" fontId="26" fillId="0" borderId="0" applyFont="0" applyFill="0" applyBorder="0" applyAlignment="0" applyProtection="0"/>
    <xf numFmtId="0" fontId="26" fillId="0" borderId="0"/>
    <xf numFmtId="0" fontId="26" fillId="0" borderId="0"/>
    <xf numFmtId="0" fontId="31" fillId="0" borderId="0"/>
    <xf numFmtId="0" fontId="68" fillId="0" borderId="0" applyNumberFormat="0" applyFont="0" applyFill="0" applyBorder="0" applyAlignment="0" applyProtection="0"/>
    <xf numFmtId="0" fontId="68" fillId="0" borderId="0" applyNumberFormat="0" applyFont="0" applyFill="0" applyBorder="0" applyAlignment="0" applyProtection="0"/>
    <xf numFmtId="168" fontId="26" fillId="0" borderId="0" applyFont="0" applyFill="0" applyBorder="0" applyAlignment="0" applyProtection="0"/>
    <xf numFmtId="195" fontId="21" fillId="0" borderId="0" applyFont="0" applyFill="0" applyBorder="0" applyAlignment="0" applyProtection="0"/>
    <xf numFmtId="43" fontId="68" fillId="0" borderId="0" applyFont="0" applyFill="0" applyBorder="0" applyAlignment="0" applyProtection="0"/>
    <xf numFmtId="187" fontId="21" fillId="0" borderId="0" applyFont="0" applyFill="0" applyBorder="0" applyAlignment="0" applyProtection="0"/>
    <xf numFmtId="0" fontId="23" fillId="0" borderId="0" applyNumberFormat="0" applyFill="0" applyBorder="0" applyAlignment="0" applyProtection="0"/>
    <xf numFmtId="168" fontId="81" fillId="0" borderId="0" applyFont="0" applyFill="0" applyBorder="0" applyAlignment="0" applyProtection="0"/>
    <xf numFmtId="43" fontId="26" fillId="0" borderId="0" applyFont="0" applyFill="0" applyBorder="0" applyAlignment="0" applyProtection="0"/>
    <xf numFmtId="0" fontId="31" fillId="0" borderId="0"/>
    <xf numFmtId="168" fontId="26" fillId="0" borderId="0" applyFont="0" applyFill="0" applyBorder="0" applyAlignment="0" applyProtection="0"/>
    <xf numFmtId="0" fontId="26" fillId="0" borderId="0"/>
    <xf numFmtId="168" fontId="26" fillId="0" borderId="0" applyFont="0" applyFill="0" applyBorder="0" applyAlignment="0" applyProtection="0"/>
    <xf numFmtId="0" fontId="26" fillId="0" borderId="0"/>
    <xf numFmtId="184" fontId="31" fillId="0" borderId="0"/>
    <xf numFmtId="43" fontId="21" fillId="0" borderId="0" applyFont="0" applyFill="0" applyBorder="0" applyAlignment="0" applyProtection="0"/>
    <xf numFmtId="0" fontId="21" fillId="0" borderId="0"/>
    <xf numFmtId="184" fontId="26" fillId="0" borderId="0" applyFont="0" applyFill="0" applyBorder="0" applyAlignment="0" applyProtection="0"/>
    <xf numFmtId="0" fontId="26" fillId="0" borderId="0"/>
    <xf numFmtId="0" fontId="26" fillId="0" borderId="0"/>
    <xf numFmtId="195" fontId="21" fillId="0" borderId="0" applyFont="0" applyFill="0" applyBorder="0" applyAlignment="0" applyProtection="0"/>
    <xf numFmtId="195" fontId="21" fillId="0" borderId="0" applyFont="0" applyFill="0" applyBorder="0" applyAlignment="0" applyProtection="0"/>
    <xf numFmtId="195" fontId="21" fillId="0" borderId="0" applyFont="0" applyFill="0" applyBorder="0" applyAlignment="0" applyProtection="0"/>
    <xf numFmtId="0" fontId="34" fillId="0" borderId="0"/>
    <xf numFmtId="165" fontId="21" fillId="0" borderId="0" applyFont="0" applyFill="0" applyBorder="0" applyAlignment="0" applyProtection="0"/>
    <xf numFmtId="0" fontId="31" fillId="0" borderId="0"/>
    <xf numFmtId="165" fontId="21" fillId="0" borderId="0" applyFont="0" applyFill="0" applyBorder="0" applyAlignment="0" applyProtection="0"/>
    <xf numFmtId="0" fontId="135" fillId="0" borderId="0"/>
    <xf numFmtId="262" fontId="21" fillId="0" borderId="0" applyFont="0" applyFill="0" applyBorder="0" applyAlignment="0" applyProtection="0"/>
    <xf numFmtId="0" fontId="23" fillId="0" borderId="0" applyNumberFormat="0" applyFill="0" applyBorder="0" applyAlignment="0" applyProtection="0"/>
    <xf numFmtId="195" fontId="21" fillId="0" borderId="0" applyFont="0" applyFill="0" applyBorder="0" applyAlignment="0" applyProtection="0"/>
    <xf numFmtId="195" fontId="21" fillId="0" borderId="0" applyFont="0" applyFill="0" applyBorder="0" applyAlignment="0" applyProtection="0"/>
    <xf numFmtId="195" fontId="21" fillId="0" borderId="0" applyFont="0" applyFill="0" applyBorder="0" applyAlignment="0" applyProtection="0"/>
    <xf numFmtId="0" fontId="21" fillId="0" borderId="0"/>
    <xf numFmtId="187" fontId="21" fillId="0" borderId="0" applyFont="0" applyFill="0" applyBorder="0" applyAlignment="0" applyProtection="0"/>
    <xf numFmtId="0" fontId="21" fillId="0" borderId="0"/>
    <xf numFmtId="187" fontId="21" fillId="0" borderId="0" applyFont="0" applyFill="0" applyBorder="0" applyAlignment="0" applyProtection="0"/>
    <xf numFmtId="187" fontId="21" fillId="0" borderId="0" applyFont="0" applyFill="0" applyBorder="0" applyAlignment="0" applyProtection="0"/>
    <xf numFmtId="43" fontId="21" fillId="0" borderId="0" applyFont="0" applyFill="0" applyBorder="0" applyAlignment="0" applyProtection="0"/>
    <xf numFmtId="0" fontId="23" fillId="0" borderId="0" applyNumberFormat="0" applyFill="0" applyBorder="0" applyAlignment="0" applyProtection="0"/>
    <xf numFmtId="187" fontId="21" fillId="0" borderId="0" applyFont="0" applyFill="0" applyBorder="0" applyAlignment="0" applyProtection="0"/>
    <xf numFmtId="187" fontId="21" fillId="0" borderId="0" applyFont="0" applyFill="0" applyBorder="0" applyAlignment="0" applyProtection="0"/>
    <xf numFmtId="187" fontId="21" fillId="0" borderId="0" applyFont="0" applyFill="0" applyBorder="0" applyAlignment="0" applyProtection="0"/>
    <xf numFmtId="168" fontId="81" fillId="0" borderId="0" applyFont="0" applyFill="0" applyBorder="0" applyAlignment="0" applyProtection="0"/>
    <xf numFmtId="43" fontId="21" fillId="0" borderId="0" applyFont="0" applyFill="0" applyBorder="0" applyAlignment="0" applyProtection="0"/>
    <xf numFmtId="168" fontId="81" fillId="0" borderId="0" applyFont="0" applyFill="0" applyBorder="0" applyAlignment="0" applyProtection="0"/>
    <xf numFmtId="0" fontId="26" fillId="0" borderId="0"/>
    <xf numFmtId="43" fontId="21" fillId="0" borderId="0" applyFon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43"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0" fontId="21" fillId="0" borderId="0"/>
    <xf numFmtId="168" fontId="26" fillId="0" borderId="0" applyFont="0" applyFill="0" applyBorder="0" applyAlignment="0" applyProtection="0"/>
    <xf numFmtId="43"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43"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0" fontId="21" fillId="0" borderId="0"/>
    <xf numFmtId="168"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0" fontId="21" fillId="0" borderId="0"/>
    <xf numFmtId="43" fontId="26" fillId="0" borderId="0" applyFont="0" applyFill="0" applyBorder="0" applyAlignment="0" applyProtection="0"/>
    <xf numFmtId="0" fontId="21" fillId="0" borderId="0"/>
    <xf numFmtId="43" fontId="26" fillId="0" borderId="0" applyFont="0" applyFill="0" applyBorder="0" applyAlignment="0" applyProtection="0"/>
    <xf numFmtId="43" fontId="26" fillId="0" borderId="0" applyFont="0" applyFill="0" applyBorder="0" applyAlignment="0" applyProtection="0"/>
    <xf numFmtId="168" fontId="26" fillId="0" borderId="0" applyFont="0" applyFill="0" applyBorder="0" applyAlignment="0" applyProtection="0"/>
    <xf numFmtId="43"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168" fontId="26" fillId="0" borderId="0" applyFont="0" applyFill="0" applyBorder="0" applyAlignment="0" applyProtection="0"/>
    <xf numFmtId="0" fontId="26" fillId="0" borderId="0"/>
    <xf numFmtId="0" fontId="26" fillId="0" borderId="0"/>
    <xf numFmtId="0" fontId="21" fillId="0" borderId="0"/>
    <xf numFmtId="168" fontId="26" fillId="0" borderId="0" applyFont="0" applyFill="0" applyBorder="0" applyAlignment="0" applyProtection="0"/>
    <xf numFmtId="0" fontId="21" fillId="0" borderId="0"/>
    <xf numFmtId="168" fontId="26" fillId="0" borderId="0" applyFont="0" applyFill="0" applyBorder="0" applyAlignment="0" applyProtection="0"/>
    <xf numFmtId="0" fontId="21" fillId="0" borderId="0"/>
    <xf numFmtId="168" fontId="26" fillId="0" borderId="0" applyFont="0" applyFill="0" applyBorder="0" applyAlignment="0" applyProtection="0"/>
    <xf numFmtId="0" fontId="31" fillId="0" borderId="0"/>
    <xf numFmtId="0" fontId="26" fillId="0" borderId="0"/>
    <xf numFmtId="0" fontId="26" fillId="0" borderId="0"/>
    <xf numFmtId="168" fontId="26" fillId="0" borderId="0" applyFont="0" applyFill="0" applyBorder="0" applyAlignment="0" applyProtection="0"/>
    <xf numFmtId="0" fontId="26" fillId="0" borderId="0"/>
    <xf numFmtId="43" fontId="26" fillId="0" borderId="0" applyFont="0" applyFill="0" applyBorder="0" applyAlignment="0" applyProtection="0"/>
    <xf numFmtId="0" fontId="26" fillId="0" borderId="0"/>
    <xf numFmtId="43" fontId="26" fillId="0" borderId="0" applyFont="0" applyFill="0" applyBorder="0" applyAlignment="0" applyProtection="0"/>
    <xf numFmtId="0" fontId="31" fillId="0" borderId="0"/>
    <xf numFmtId="0" fontId="31" fillId="0" borderId="0"/>
    <xf numFmtId="168" fontId="26" fillId="0" borderId="0" applyFont="0" applyFill="0" applyBorder="0" applyAlignment="0" applyProtection="0"/>
    <xf numFmtId="168" fontId="26" fillId="0" borderId="0" applyFont="0" applyFill="0" applyBorder="0" applyAlignment="0" applyProtection="0"/>
    <xf numFmtId="0" fontId="31" fillId="0" borderId="0"/>
    <xf numFmtId="0" fontId="31" fillId="0" borderId="0"/>
    <xf numFmtId="168"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0" fontId="21" fillId="0" borderId="0"/>
    <xf numFmtId="43"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43"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0" fontId="26" fillId="0" borderId="0"/>
    <xf numFmtId="43" fontId="26" fillId="0" borderId="0" applyFont="0" applyFill="0" applyBorder="0" applyAlignment="0" applyProtection="0"/>
    <xf numFmtId="0" fontId="26" fillId="0" borderId="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43" fontId="26" fillId="0" borderId="0" applyFont="0" applyFill="0" applyBorder="0" applyAlignment="0" applyProtection="0"/>
    <xf numFmtId="168"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0" fontId="26" fillId="0" borderId="0"/>
    <xf numFmtId="0" fontId="26" fillId="0" borderId="0"/>
    <xf numFmtId="0" fontId="26" fillId="0" borderId="0"/>
    <xf numFmtId="43" fontId="26" fillId="0" borderId="0" applyFont="0" applyFill="0" applyBorder="0" applyAlignment="0" applyProtection="0"/>
    <xf numFmtId="43"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0" fontId="26" fillId="0" borderId="0"/>
    <xf numFmtId="43" fontId="26" fillId="0" borderId="0" applyFont="0" applyFill="0" applyBorder="0" applyAlignment="0" applyProtection="0"/>
    <xf numFmtId="168" fontId="26" fillId="0" borderId="0" applyFont="0" applyFill="0" applyBorder="0" applyAlignment="0" applyProtection="0"/>
    <xf numFmtId="43" fontId="26" fillId="0" borderId="0" applyFont="0" applyFill="0" applyBorder="0" applyAlignment="0" applyProtection="0"/>
    <xf numFmtId="168" fontId="26" fillId="0" borderId="0" applyFont="0" applyFill="0" applyBorder="0" applyAlignment="0" applyProtection="0"/>
    <xf numFmtId="43" fontId="26" fillId="0" borderId="0" applyFont="0" applyFill="0" applyBorder="0" applyAlignment="0" applyProtection="0"/>
    <xf numFmtId="0" fontId="95" fillId="0" borderId="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168"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0" fontId="26" fillId="0" borderId="0"/>
    <xf numFmtId="43" fontId="26" fillId="0" borderId="0" applyFont="0" applyFill="0" applyBorder="0" applyAlignment="0" applyProtection="0"/>
    <xf numFmtId="168" fontId="26" fillId="0" borderId="0" applyFont="0" applyFill="0" applyBorder="0" applyAlignment="0" applyProtection="0"/>
    <xf numFmtId="43" fontId="26" fillId="0" borderId="0" applyFont="0" applyFill="0" applyBorder="0" applyAlignment="0" applyProtection="0"/>
    <xf numFmtId="168" fontId="26" fillId="0" borderId="0" applyFont="0" applyFill="0" applyBorder="0" applyAlignment="0" applyProtection="0"/>
    <xf numFmtId="0" fontId="26" fillId="0" borderId="0"/>
    <xf numFmtId="168" fontId="26" fillId="0" borderId="0" applyFont="0" applyFill="0" applyBorder="0" applyAlignment="0" applyProtection="0"/>
    <xf numFmtId="0" fontId="21" fillId="0" borderId="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168"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0" fontId="26" fillId="0" borderId="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0" fontId="21" fillId="0" borderId="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43" fontId="26" fillId="0" borderId="0" applyFon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43" fontId="26" fillId="0" borderId="0" applyFont="0" applyFill="0" applyBorder="0" applyAlignment="0" applyProtection="0"/>
    <xf numFmtId="0" fontId="31" fillId="0" borderId="0"/>
    <xf numFmtId="0" fontId="31" fillId="0" borderId="0"/>
    <xf numFmtId="0" fontId="23" fillId="0" borderId="0" applyNumberFormat="0" applyFill="0" applyBorder="0" applyAlignment="0" applyProtection="0"/>
    <xf numFmtId="43" fontId="26" fillId="0" borderId="0" applyFont="0" applyFill="0" applyBorder="0" applyAlignment="0" applyProtection="0"/>
    <xf numFmtId="0" fontId="31" fillId="0" borderId="0"/>
    <xf numFmtId="0" fontId="31" fillId="0" borderId="0"/>
    <xf numFmtId="0" fontId="23" fillId="0" borderId="0" applyNumberFormat="0" applyFill="0" applyBorder="0" applyAlignment="0" applyProtection="0"/>
    <xf numFmtId="43" fontId="26" fillId="0" borderId="0" applyFont="0" applyFill="0" applyBorder="0" applyAlignment="0" applyProtection="0"/>
    <xf numFmtId="0" fontId="31" fillId="0" borderId="0"/>
    <xf numFmtId="0" fontId="31" fillId="0" borderId="0"/>
    <xf numFmtId="0" fontId="23" fillId="0" borderId="0" applyNumberFormat="0" applyFill="0" applyBorder="0" applyAlignment="0" applyProtection="0"/>
    <xf numFmtId="168"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168" fontId="26" fillId="0" borderId="0" applyFont="0" applyFill="0" applyBorder="0" applyAlignment="0" applyProtection="0"/>
    <xf numFmtId="0" fontId="23" fillId="0" borderId="0" applyNumberFormat="0" applyFill="0" applyBorder="0" applyAlignment="0" applyProtection="0"/>
    <xf numFmtId="43" fontId="26" fillId="0" borderId="0" applyFont="0" applyFill="0" applyBorder="0" applyAlignment="0" applyProtection="0"/>
    <xf numFmtId="0" fontId="26" fillId="0" borderId="0"/>
    <xf numFmtId="0" fontId="23" fillId="0" borderId="0" applyNumberFormat="0" applyFill="0" applyBorder="0" applyAlignment="0" applyProtection="0"/>
    <xf numFmtId="43" fontId="26" fillId="0" borderId="0" applyFont="0" applyFill="0" applyBorder="0" applyAlignment="0" applyProtection="0"/>
    <xf numFmtId="0" fontId="26" fillId="0" borderId="0"/>
    <xf numFmtId="0" fontId="26" fillId="0" borderId="0"/>
    <xf numFmtId="43" fontId="26" fillId="0" borderId="0" applyFont="0" applyFill="0" applyBorder="0" applyAlignment="0" applyProtection="0"/>
    <xf numFmtId="43" fontId="26" fillId="0" borderId="0" applyFont="0" applyFill="0" applyBorder="0" applyAlignment="0" applyProtection="0"/>
    <xf numFmtId="0" fontId="26" fillId="0" borderId="0"/>
    <xf numFmtId="0" fontId="26" fillId="0" borderId="0"/>
    <xf numFmtId="0" fontId="26" fillId="0" borderId="0"/>
    <xf numFmtId="0" fontId="26" fillId="0" borderId="0"/>
    <xf numFmtId="43" fontId="26" fillId="0" borderId="0" applyFont="0" applyFill="0" applyBorder="0" applyAlignment="0" applyProtection="0"/>
    <xf numFmtId="168" fontId="26" fillId="0" borderId="0" applyFont="0" applyFill="0" applyBorder="0" applyAlignment="0" applyProtection="0"/>
    <xf numFmtId="43" fontId="26" fillId="0" borderId="0" applyFont="0" applyFill="0" applyBorder="0" applyAlignment="0" applyProtection="0"/>
    <xf numFmtId="180" fontId="26" fillId="0" borderId="0"/>
    <xf numFmtId="168"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0" fontId="23" fillId="0" borderId="0" applyNumberFormat="0" applyFill="0" applyBorder="0" applyAlignment="0" applyProtection="0"/>
    <xf numFmtId="0" fontId="31" fillId="0" borderId="0"/>
    <xf numFmtId="43" fontId="26" fillId="0" borderId="0" applyFont="0" applyFill="0" applyBorder="0" applyAlignment="0" applyProtection="0"/>
    <xf numFmtId="43" fontId="26" fillId="0" borderId="0" applyFont="0" applyFill="0" applyBorder="0" applyAlignment="0" applyProtection="0"/>
    <xf numFmtId="168" fontId="26" fillId="0" borderId="0" applyFont="0" applyFill="0" applyBorder="0" applyAlignment="0" applyProtection="0"/>
    <xf numFmtId="0" fontId="26" fillId="0" borderId="0"/>
    <xf numFmtId="168" fontId="26" fillId="0" borderId="0" applyFont="0" applyFill="0" applyBorder="0" applyAlignment="0" applyProtection="0"/>
    <xf numFmtId="0" fontId="26" fillId="0" borderId="0"/>
    <xf numFmtId="43"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0" fontId="26" fillId="0" borderId="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0" fontId="26" fillId="0" borderId="0"/>
    <xf numFmtId="0" fontId="26" fillId="0" borderId="0"/>
    <xf numFmtId="43" fontId="26" fillId="0" borderId="0" applyFont="0" applyFill="0" applyBorder="0" applyAlignment="0" applyProtection="0"/>
    <xf numFmtId="43" fontId="26" fillId="0" borderId="0" applyFont="0" applyFill="0" applyBorder="0" applyAlignment="0" applyProtection="0"/>
    <xf numFmtId="0" fontId="31" fillId="0" borderId="0"/>
    <xf numFmtId="43" fontId="90" fillId="0" borderId="0" applyFont="0" applyFill="0" applyBorder="0" applyAlignment="0" applyProtection="0"/>
    <xf numFmtId="168" fontId="26" fillId="0" borderId="0" applyFont="0" applyFill="0" applyBorder="0" applyAlignment="0" applyProtection="0"/>
    <xf numFmtId="0" fontId="31" fillId="0" borderId="0"/>
    <xf numFmtId="0" fontId="26" fillId="0" borderId="0"/>
    <xf numFmtId="0" fontId="31" fillId="0" borderId="0"/>
    <xf numFmtId="0" fontId="21" fillId="0" borderId="0"/>
    <xf numFmtId="43" fontId="26" fillId="0" borderId="0" applyFont="0" applyFill="0" applyBorder="0" applyAlignment="0" applyProtection="0"/>
    <xf numFmtId="0" fontId="26" fillId="0" borderId="0"/>
    <xf numFmtId="195" fontId="21" fillId="0" borderId="0" applyFont="0" applyFill="0" applyBorder="0" applyAlignment="0" applyProtection="0"/>
    <xf numFmtId="180" fontId="34" fillId="0" borderId="0"/>
    <xf numFmtId="43" fontId="26" fillId="0" borderId="0" applyFont="0" applyFill="0" applyBorder="0" applyAlignment="0" applyProtection="0"/>
    <xf numFmtId="0" fontId="21" fillId="0" borderId="0"/>
    <xf numFmtId="43" fontId="26" fillId="0" borderId="0" applyFont="0" applyFill="0" applyBorder="0" applyAlignment="0" applyProtection="0"/>
    <xf numFmtId="0" fontId="26" fillId="0" borderId="0"/>
    <xf numFmtId="43" fontId="26" fillId="0" borderId="0" applyFont="0" applyFill="0" applyBorder="0" applyAlignment="0" applyProtection="0"/>
    <xf numFmtId="0" fontId="31" fillId="0" borderId="0"/>
    <xf numFmtId="43" fontId="26" fillId="0" borderId="0" applyFont="0" applyFill="0" applyBorder="0" applyAlignment="0" applyProtection="0"/>
    <xf numFmtId="195" fontId="21" fillId="0" borderId="0" applyFont="0" applyFill="0" applyBorder="0" applyAlignment="0" applyProtection="0"/>
    <xf numFmtId="0" fontId="21" fillId="0" borderId="0"/>
    <xf numFmtId="195" fontId="21" fillId="0" borderId="0" applyFont="0" applyFill="0" applyBorder="0" applyAlignment="0" applyProtection="0"/>
    <xf numFmtId="0" fontId="21" fillId="0" borderId="0"/>
    <xf numFmtId="195" fontId="21" fillId="0" borderId="0" applyFont="0" applyFill="0" applyBorder="0" applyAlignment="0" applyProtection="0"/>
    <xf numFmtId="0" fontId="21" fillId="0" borderId="0"/>
    <xf numFmtId="195" fontId="21" fillId="0" borderId="0" applyFont="0" applyFill="0" applyBorder="0" applyAlignment="0" applyProtection="0"/>
    <xf numFmtId="0" fontId="31" fillId="0" borderId="0"/>
    <xf numFmtId="0" fontId="31" fillId="0" borderId="0"/>
    <xf numFmtId="195" fontId="21" fillId="0" borderId="0" applyFont="0" applyFill="0" applyBorder="0" applyAlignment="0" applyProtection="0"/>
    <xf numFmtId="0" fontId="31" fillId="0" borderId="0"/>
    <xf numFmtId="0" fontId="31" fillId="0" borderId="0"/>
    <xf numFmtId="168" fontId="68" fillId="0" borderId="0" applyFont="0" applyFill="0" applyBorder="0" applyAlignment="0" applyProtection="0"/>
    <xf numFmtId="168"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0" fontId="31" fillId="0" borderId="0"/>
    <xf numFmtId="0" fontId="81" fillId="0" borderId="0"/>
    <xf numFmtId="0" fontId="23" fillId="0" borderId="0" applyNumberFormat="0" applyFill="0" applyBorder="0" applyAlignment="0" applyProtection="0"/>
    <xf numFmtId="43" fontId="26" fillId="0" borderId="0" applyFont="0" applyFill="0" applyBorder="0" applyAlignment="0" applyProtection="0"/>
    <xf numFmtId="0" fontId="31" fillId="0" borderId="0"/>
    <xf numFmtId="0" fontId="81" fillId="0" borderId="0"/>
    <xf numFmtId="168" fontId="26" fillId="0" borderId="0" applyFont="0" applyFill="0" applyBorder="0" applyAlignment="0" applyProtection="0"/>
    <xf numFmtId="0" fontId="31" fillId="0" borderId="0"/>
    <xf numFmtId="0" fontId="26" fillId="0" borderId="0"/>
    <xf numFmtId="43" fontId="26" fillId="0" borderId="0" applyFont="0" applyFill="0" applyBorder="0" applyAlignment="0" applyProtection="0"/>
    <xf numFmtId="184" fontId="31" fillId="0" borderId="0"/>
    <xf numFmtId="0" fontId="26" fillId="0" borderId="0"/>
    <xf numFmtId="43" fontId="26" fillId="0" borderId="0" applyFont="0" applyFill="0" applyBorder="0" applyAlignment="0" applyProtection="0"/>
    <xf numFmtId="168"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168" fontId="26" fillId="0" borderId="0" applyFont="0" applyFill="0" applyBorder="0" applyAlignment="0" applyProtection="0"/>
    <xf numFmtId="0" fontId="31" fillId="0" borderId="0"/>
    <xf numFmtId="0" fontId="23" fillId="0" borderId="0" applyNumberFormat="0" applyFill="0" applyBorder="0" applyAlignment="0" applyProtection="0"/>
    <xf numFmtId="43" fontId="26" fillId="0" borderId="0" applyFont="0" applyFill="0" applyBorder="0" applyAlignment="0" applyProtection="0"/>
    <xf numFmtId="170" fontId="81" fillId="0" borderId="0"/>
    <xf numFmtId="0" fontId="31" fillId="0" borderId="0"/>
    <xf numFmtId="43" fontId="26" fillId="0" borderId="0" applyFont="0" applyFill="0" applyBorder="0" applyAlignment="0" applyProtection="0"/>
    <xf numFmtId="170" fontId="81" fillId="0" borderId="0"/>
    <xf numFmtId="184" fontId="31" fillId="0" borderId="0"/>
    <xf numFmtId="168" fontId="26" fillId="0" borderId="0" applyFont="0" applyFill="0" applyBorder="0" applyAlignment="0" applyProtection="0"/>
    <xf numFmtId="0" fontId="31" fillId="0" borderId="0"/>
    <xf numFmtId="168" fontId="26" fillId="0" borderId="0" applyFont="0" applyFill="0" applyBorder="0" applyAlignment="0" applyProtection="0"/>
    <xf numFmtId="199" fontId="81" fillId="0" borderId="0"/>
    <xf numFmtId="0" fontId="26" fillId="0" borderId="0"/>
    <xf numFmtId="168" fontId="26" fillId="0" borderId="0" applyFont="0" applyFill="0" applyBorder="0" applyAlignment="0" applyProtection="0"/>
    <xf numFmtId="0" fontId="26" fillId="0" borderId="0"/>
    <xf numFmtId="43" fontId="26" fillId="0" borderId="0" applyFont="0" applyFill="0" applyBorder="0" applyAlignment="0" applyProtection="0"/>
    <xf numFmtId="43" fontId="26" fillId="0" borderId="0" applyFont="0" applyFill="0" applyBorder="0" applyAlignment="0" applyProtection="0"/>
    <xf numFmtId="14" fontId="26" fillId="0" borderId="0" applyProtection="0">
      <alignment vertical="center"/>
    </xf>
    <xf numFmtId="0" fontId="31" fillId="0" borderId="0"/>
    <xf numFmtId="43" fontId="26" fillId="0" borderId="0" applyFont="0" applyFill="0" applyBorder="0" applyAlignment="0" applyProtection="0"/>
    <xf numFmtId="14" fontId="26" fillId="0" borderId="0" applyProtection="0">
      <alignment vertical="center"/>
    </xf>
    <xf numFmtId="0" fontId="31" fillId="0" borderId="0"/>
    <xf numFmtId="168" fontId="26" fillId="0" borderId="0" applyFont="0" applyFill="0" applyBorder="0" applyAlignment="0" applyProtection="0"/>
    <xf numFmtId="14" fontId="26" fillId="0" borderId="0" applyProtection="0">
      <alignment vertical="center"/>
    </xf>
    <xf numFmtId="0" fontId="31" fillId="0" borderId="0"/>
    <xf numFmtId="168" fontId="26" fillId="0" borderId="0" applyFont="0" applyFill="0" applyBorder="0" applyAlignment="0" applyProtection="0"/>
    <xf numFmtId="14" fontId="26" fillId="0" borderId="0" applyProtection="0">
      <alignment vertical="center"/>
    </xf>
    <xf numFmtId="184" fontId="31" fillId="0" borderId="0"/>
    <xf numFmtId="168" fontId="26" fillId="0" borderId="0" applyFont="0" applyFill="0" applyBorder="0" applyAlignment="0" applyProtection="0"/>
    <xf numFmtId="0" fontId="31" fillId="0" borderId="0"/>
    <xf numFmtId="0" fontId="31" fillId="0" borderId="0"/>
    <xf numFmtId="0" fontId="26" fillId="0" borderId="0"/>
    <xf numFmtId="168" fontId="26" fillId="0" borderId="0" applyFont="0" applyFill="0" applyBorder="0" applyAlignment="0" applyProtection="0"/>
    <xf numFmtId="178" fontId="81" fillId="0" borderId="0"/>
    <xf numFmtId="0" fontId="31" fillId="0" borderId="0"/>
    <xf numFmtId="168" fontId="26" fillId="0" borderId="0" applyFont="0" applyFill="0" applyBorder="0" applyAlignment="0" applyProtection="0"/>
    <xf numFmtId="0" fontId="26" fillId="0" borderId="0"/>
    <xf numFmtId="0" fontId="31" fillId="0" borderId="0"/>
    <xf numFmtId="168" fontId="26" fillId="0" borderId="0" applyFont="0" applyFill="0" applyBorder="0" applyAlignment="0" applyProtection="0"/>
    <xf numFmtId="43" fontId="26" fillId="0" borderId="0" applyFont="0" applyFill="0" applyBorder="0" applyAlignment="0" applyProtection="0"/>
    <xf numFmtId="0" fontId="21" fillId="0" borderId="0"/>
    <xf numFmtId="0" fontId="21" fillId="0" borderId="0"/>
    <xf numFmtId="0" fontId="26" fillId="0" borderId="0"/>
    <xf numFmtId="43" fontId="26" fillId="0" borderId="0" applyFont="0" applyFill="0" applyBorder="0" applyAlignment="0" applyProtection="0"/>
    <xf numFmtId="168" fontId="26" fillId="0" borderId="0" applyFont="0" applyFill="0" applyBorder="0" applyAlignment="0" applyProtection="0"/>
    <xf numFmtId="0" fontId="23" fillId="0" borderId="0" applyNumberFormat="0" applyFill="0" applyBorder="0" applyAlignment="0" applyProtection="0"/>
    <xf numFmtId="43"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43"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0" fontId="26" fillId="0" borderId="0"/>
    <xf numFmtId="168"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168" fontId="26" fillId="0" borderId="0" applyFont="0" applyFill="0" applyBorder="0" applyAlignment="0" applyProtection="0"/>
    <xf numFmtId="0" fontId="26" fillId="0" borderId="0"/>
    <xf numFmtId="168" fontId="26" fillId="0" borderId="0" applyFont="0" applyFill="0" applyBorder="0" applyAlignment="0" applyProtection="0"/>
    <xf numFmtId="0" fontId="26" fillId="0" borderId="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168"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0" fontId="26" fillId="0" borderId="0"/>
    <xf numFmtId="43" fontId="26" fillId="0" borderId="0" applyFont="0" applyFill="0" applyBorder="0" applyAlignment="0" applyProtection="0"/>
    <xf numFmtId="0" fontId="31" fillId="0" borderId="0"/>
    <xf numFmtId="43" fontId="31" fillId="0" borderId="0" applyFont="0" applyFill="0" applyBorder="0" applyAlignment="0" applyProtection="0"/>
    <xf numFmtId="43" fontId="21" fillId="0" borderId="0" applyFont="0" applyFill="0" applyBorder="0" applyAlignment="0" applyProtection="0"/>
    <xf numFmtId="43" fontId="31" fillId="0" borderId="0" applyFont="0" applyFill="0" applyBorder="0" applyAlignment="0" applyProtection="0"/>
    <xf numFmtId="43" fontId="21" fillId="0" borderId="0" applyFont="0" applyFill="0" applyBorder="0" applyAlignment="0" applyProtection="0"/>
    <xf numFmtId="43" fontId="31" fillId="0" borderId="0" applyFont="0" applyFill="0" applyBorder="0" applyAlignment="0" applyProtection="0"/>
    <xf numFmtId="0" fontId="26" fillId="0" borderId="0"/>
    <xf numFmtId="0" fontId="31" fillId="0" borderId="0"/>
    <xf numFmtId="0" fontId="31" fillId="0" borderId="0"/>
    <xf numFmtId="43" fontId="31" fillId="0" borderId="0" applyFont="0" applyFill="0" applyBorder="0" applyAlignment="0" applyProtection="0"/>
    <xf numFmtId="43" fontId="21" fillId="0" borderId="0" applyFont="0" applyFill="0" applyBorder="0" applyAlignment="0" applyProtection="0"/>
    <xf numFmtId="43" fontId="31" fillId="0" borderId="0" applyFont="0" applyFill="0" applyBorder="0" applyAlignment="0" applyProtection="0"/>
    <xf numFmtId="0" fontId="26" fillId="0" borderId="0"/>
    <xf numFmtId="212" fontId="130" fillId="0" borderId="0" applyFill="0" applyBorder="0" applyAlignment="0" applyProtection="0"/>
    <xf numFmtId="0" fontId="23" fillId="0" borderId="0" applyNumberFormat="0" applyFill="0" applyBorder="0" applyAlignment="0" applyProtection="0"/>
    <xf numFmtId="168" fontId="21" fillId="0" borderId="0" applyFont="0" applyFill="0" applyBorder="0" applyAlignment="0" applyProtection="0"/>
    <xf numFmtId="43" fontId="31" fillId="0" borderId="0" applyFont="0" applyFill="0" applyBorder="0" applyAlignment="0" applyProtection="0"/>
    <xf numFmtId="0" fontId="26" fillId="0" borderId="0"/>
    <xf numFmtId="0" fontId="26" fillId="0" borderId="0"/>
    <xf numFmtId="0" fontId="26" fillId="0" borderId="0"/>
    <xf numFmtId="212" fontId="130" fillId="0" borderId="0" applyFill="0" applyBorder="0" applyAlignment="0" applyProtection="0"/>
    <xf numFmtId="248" fontId="21" fillId="0" borderId="0" applyFont="0" applyFill="0" applyBorder="0" applyAlignment="0" applyProtection="0"/>
    <xf numFmtId="212" fontId="130" fillId="0" borderId="0" applyFill="0" applyBorder="0" applyAlignment="0" applyProtection="0"/>
    <xf numFmtId="0" fontId="31" fillId="0" borderId="0"/>
    <xf numFmtId="233" fontId="21" fillId="0" borderId="0" applyFont="0" applyFill="0" applyBorder="0" applyAlignment="0" applyProtection="0"/>
    <xf numFmtId="43" fontId="26" fillId="0" borderId="0" applyFont="0" applyFill="0" applyBorder="0" applyAlignment="0" applyProtection="0"/>
    <xf numFmtId="43" fontId="21" fillId="0" borderId="0" applyFont="0" applyFill="0" applyBorder="0" applyAlignment="0" applyProtection="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43" fontId="21" fillId="0" borderId="0" applyFont="0" applyFill="0" applyBorder="0" applyAlignment="0" applyProtection="0"/>
    <xf numFmtId="0" fontId="31" fillId="0" borderId="0"/>
    <xf numFmtId="43" fontId="31" fillId="0" borderId="0" applyFont="0" applyFill="0" applyBorder="0" applyAlignment="0" applyProtection="0"/>
    <xf numFmtId="43" fontId="21" fillId="0" borderId="0" applyFont="0" applyFill="0" applyBorder="0" applyAlignment="0" applyProtection="0"/>
    <xf numFmtId="43" fontId="31" fillId="0" borderId="0" applyFont="0" applyFill="0" applyBorder="0" applyAlignment="0" applyProtection="0"/>
    <xf numFmtId="0" fontId="26" fillId="0" borderId="0"/>
    <xf numFmtId="0" fontId="31" fillId="0" borderId="0"/>
    <xf numFmtId="212" fontId="130" fillId="0" borderId="0" applyFill="0" applyBorder="0" applyAlignment="0" applyProtection="0"/>
    <xf numFmtId="43" fontId="31" fillId="0" borderId="0" applyFont="0" applyFill="0" applyBorder="0" applyAlignment="0" applyProtection="0"/>
    <xf numFmtId="0" fontId="26" fillId="0" borderId="0"/>
    <xf numFmtId="0" fontId="26" fillId="0" borderId="0"/>
    <xf numFmtId="212" fontId="130" fillId="0" borderId="0" applyFill="0" applyBorder="0" applyAlignment="0" applyProtection="0"/>
    <xf numFmtId="0" fontId="31" fillId="0" borderId="0"/>
    <xf numFmtId="0" fontId="26" fillId="0" borderId="0"/>
    <xf numFmtId="212" fontId="130" fillId="0" borderId="0" applyFill="0" applyBorder="0" applyAlignment="0" applyProtection="0"/>
    <xf numFmtId="0" fontId="31" fillId="0" borderId="0"/>
    <xf numFmtId="0" fontId="31" fillId="0" borderId="0"/>
    <xf numFmtId="0" fontId="31" fillId="0" borderId="0"/>
    <xf numFmtId="43" fontId="26" fillId="0" borderId="0" applyFont="0" applyFill="0" applyBorder="0" applyAlignment="0" applyProtection="0"/>
    <xf numFmtId="43" fontId="21" fillId="0" borderId="0" applyFont="0" applyFill="0" applyBorder="0" applyAlignment="0" applyProtection="0"/>
    <xf numFmtId="0" fontId="26" fillId="0" borderId="0"/>
    <xf numFmtId="0" fontId="26" fillId="0" borderId="0"/>
    <xf numFmtId="0" fontId="26" fillId="0" borderId="0"/>
    <xf numFmtId="0" fontId="26" fillId="0" borderId="0"/>
    <xf numFmtId="0" fontId="26" fillId="0" borderId="0"/>
    <xf numFmtId="0" fontId="26" fillId="0" borderId="0"/>
    <xf numFmtId="43" fontId="21" fillId="0" borderId="0" applyFont="0" applyFill="0" applyBorder="0" applyAlignment="0" applyProtection="0"/>
    <xf numFmtId="0" fontId="31" fillId="0" borderId="0"/>
    <xf numFmtId="168" fontId="21" fillId="0" borderId="0" applyFont="0" applyFill="0" applyBorder="0" applyAlignment="0" applyProtection="0"/>
    <xf numFmtId="0" fontId="26" fillId="0" borderId="0"/>
    <xf numFmtId="0" fontId="26" fillId="0" borderId="0"/>
    <xf numFmtId="0" fontId="26" fillId="0" borderId="0"/>
    <xf numFmtId="0" fontId="31" fillId="0" borderId="0"/>
    <xf numFmtId="0" fontId="26" fillId="0" borderId="0"/>
    <xf numFmtId="0" fontId="26" fillId="0" borderId="0"/>
    <xf numFmtId="0" fontId="26" fillId="0" borderId="0"/>
    <xf numFmtId="0" fontId="31" fillId="0" borderId="0"/>
    <xf numFmtId="0" fontId="23" fillId="0" borderId="0" applyNumberFormat="0" applyFill="0" applyBorder="0" applyAlignment="0" applyProtection="0"/>
    <xf numFmtId="42" fontId="26" fillId="0" borderId="0" applyFont="0" applyFill="0" applyBorder="0" applyAlignment="0" applyProtection="0"/>
    <xf numFmtId="0" fontId="26" fillId="0" borderId="0"/>
    <xf numFmtId="0" fontId="26" fillId="0" borderId="0"/>
    <xf numFmtId="0" fontId="26" fillId="0" borderId="0"/>
    <xf numFmtId="0" fontId="31" fillId="0" borderId="0"/>
    <xf numFmtId="0" fontId="26" fillId="0" borderId="0"/>
    <xf numFmtId="0" fontId="26" fillId="0" borderId="0"/>
    <xf numFmtId="0" fontId="26" fillId="0" borderId="0"/>
    <xf numFmtId="0" fontId="26" fillId="0" borderId="0"/>
    <xf numFmtId="0" fontId="26" fillId="0" borderId="0"/>
    <xf numFmtId="0" fontId="31" fillId="0" borderId="0"/>
    <xf numFmtId="42" fontId="26" fillId="0" borderId="0" applyFont="0" applyFill="0" applyBorder="0" applyAlignment="0" applyProtection="0"/>
    <xf numFmtId="0" fontId="26" fillId="0" borderId="0"/>
    <xf numFmtId="0" fontId="26" fillId="0" borderId="0"/>
    <xf numFmtId="0" fontId="26" fillId="0" borderId="0"/>
    <xf numFmtId="0" fontId="26" fillId="0" borderId="0"/>
    <xf numFmtId="0" fontId="31" fillId="0" borderId="0"/>
    <xf numFmtId="42" fontId="26" fillId="0" borderId="0" applyFont="0" applyFill="0" applyBorder="0" applyAlignment="0" applyProtection="0"/>
    <xf numFmtId="42" fontId="26" fillId="0" borderId="0" applyFont="0" applyFill="0" applyBorder="0" applyAlignment="0" applyProtection="0"/>
    <xf numFmtId="0" fontId="23" fillId="0" borderId="0" applyNumberFormat="0" applyFill="0" applyBorder="0" applyAlignment="0" applyProtection="0"/>
    <xf numFmtId="43" fontId="26" fillId="0" borderId="0" applyFont="0" applyFill="0" applyBorder="0" applyAlignment="0" applyProtection="0"/>
    <xf numFmtId="0" fontId="26" fillId="0" borderId="0"/>
    <xf numFmtId="0" fontId="26" fillId="0" borderId="0"/>
    <xf numFmtId="178" fontId="26" fillId="0" borderId="0" applyFont="0" applyFill="0" applyBorder="0" applyAlignment="0" applyProtection="0"/>
    <xf numFmtId="178" fontId="26" fillId="0" borderId="0" applyFont="0" applyFill="0" applyBorder="0" applyAlignment="0" applyProtection="0"/>
    <xf numFmtId="0" fontId="31" fillId="0" borderId="0"/>
    <xf numFmtId="0" fontId="26" fillId="0" borderId="0"/>
    <xf numFmtId="0" fontId="31" fillId="0" borderId="0"/>
    <xf numFmtId="0" fontId="31" fillId="0" borderId="0"/>
    <xf numFmtId="0" fontId="31" fillId="0" borderId="0"/>
    <xf numFmtId="0" fontId="26" fillId="0" borderId="0"/>
    <xf numFmtId="0" fontId="26" fillId="0" borderId="0"/>
    <xf numFmtId="0" fontId="31" fillId="0" borderId="0"/>
    <xf numFmtId="0" fontId="26" fillId="0" borderId="0"/>
    <xf numFmtId="0" fontId="31" fillId="0" borderId="0"/>
    <xf numFmtId="0" fontId="26" fillId="0" borderId="0"/>
    <xf numFmtId="0" fontId="31" fillId="0" borderId="0"/>
    <xf numFmtId="0" fontId="26" fillId="0" borderId="0"/>
    <xf numFmtId="0" fontId="26" fillId="0" borderId="0"/>
    <xf numFmtId="43" fontId="26" fillId="0" borderId="0" applyFont="0" applyFill="0" applyBorder="0" applyAlignment="0" applyProtection="0"/>
    <xf numFmtId="0" fontId="31" fillId="0" borderId="0"/>
    <xf numFmtId="0" fontId="26" fillId="0" borderId="0"/>
    <xf numFmtId="0" fontId="26" fillId="0" borderId="0"/>
    <xf numFmtId="0" fontId="31" fillId="0" borderId="0"/>
    <xf numFmtId="0" fontId="26" fillId="0" borderId="0"/>
    <xf numFmtId="0" fontId="26" fillId="0" borderId="0"/>
    <xf numFmtId="0" fontId="26" fillId="0" borderId="0"/>
    <xf numFmtId="0" fontId="31" fillId="0" borderId="0"/>
    <xf numFmtId="0" fontId="26" fillId="0" borderId="0"/>
    <xf numFmtId="0" fontId="26" fillId="0" borderId="0"/>
    <xf numFmtId="195" fontId="21" fillId="0" borderId="0" applyFont="0" applyFill="0" applyBorder="0" applyAlignment="0" applyProtection="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31" fillId="0" borderId="0"/>
    <xf numFmtId="0" fontId="26" fillId="0" borderId="0"/>
    <xf numFmtId="0" fontId="31" fillId="0" borderId="0"/>
    <xf numFmtId="0" fontId="31" fillId="0" borderId="0"/>
    <xf numFmtId="0" fontId="31" fillId="0" borderId="0"/>
    <xf numFmtId="0" fontId="23" fillId="0" borderId="0" applyNumberFormat="0" applyFill="0" applyBorder="0" applyAlignment="0" applyProtection="0"/>
    <xf numFmtId="168" fontId="26" fillId="0" borderId="0" applyFont="0" applyFill="0" applyBorder="0" applyAlignment="0" applyProtection="0"/>
    <xf numFmtId="233" fontId="26" fillId="0" borderId="0" applyFont="0" applyFill="0" applyBorder="0" applyAlignment="0" applyProtection="0"/>
    <xf numFmtId="0" fontId="31" fillId="0" borderId="0"/>
    <xf numFmtId="0" fontId="26" fillId="0" borderId="0"/>
    <xf numFmtId="0" fontId="21" fillId="0" borderId="0"/>
    <xf numFmtId="42" fontId="26" fillId="0" borderId="0" applyFont="0" applyFill="0" applyBorder="0" applyAlignment="0" applyProtection="0"/>
    <xf numFmtId="0" fontId="26" fillId="0" borderId="0"/>
    <xf numFmtId="43" fontId="31" fillId="0" borderId="0" applyFont="0" applyFill="0" applyBorder="0" applyAlignment="0" applyProtection="0"/>
    <xf numFmtId="0" fontId="31" fillId="0" borderId="0"/>
    <xf numFmtId="0" fontId="26" fillId="0" borderId="0"/>
    <xf numFmtId="195" fontId="21" fillId="0" borderId="0" applyFont="0" applyFill="0" applyBorder="0" applyAlignment="0" applyProtection="0"/>
    <xf numFmtId="0" fontId="23" fillId="0" borderId="0" applyNumberFormat="0" applyFill="0" applyBorder="0" applyAlignment="0" applyProtection="0"/>
    <xf numFmtId="43" fontId="253" fillId="0" borderId="0" applyFont="0" applyFill="0" applyBorder="0" applyAlignment="0" applyProtection="0"/>
    <xf numFmtId="233" fontId="26" fillId="0" borderId="0" applyFont="0" applyFill="0" applyBorder="0" applyAlignment="0" applyProtection="0"/>
    <xf numFmtId="0" fontId="21" fillId="0" borderId="0"/>
    <xf numFmtId="233" fontId="26" fillId="0" borderId="0" applyFont="0" applyFill="0" applyBorder="0" applyAlignment="0" applyProtection="0"/>
    <xf numFmtId="43" fontId="31" fillId="0" borderId="0" applyFont="0" applyFill="0" applyBorder="0" applyAlignment="0" applyProtection="0"/>
    <xf numFmtId="212" fontId="130" fillId="0" borderId="0" applyFill="0" applyBorder="0" applyAlignment="0" applyProtection="0"/>
    <xf numFmtId="233" fontId="26" fillId="0" borderId="0" applyFont="0" applyFill="0" applyBorder="0" applyAlignment="0" applyProtection="0"/>
    <xf numFmtId="0" fontId="31" fillId="0" borderId="0"/>
    <xf numFmtId="0" fontId="26" fillId="0" borderId="0"/>
    <xf numFmtId="0" fontId="21" fillId="0" borderId="0"/>
    <xf numFmtId="233" fontId="26" fillId="0" borderId="0" applyFont="0" applyFill="0" applyBorder="0" applyAlignment="0" applyProtection="0"/>
    <xf numFmtId="0" fontId="26" fillId="0" borderId="0"/>
    <xf numFmtId="43" fontId="26" fillId="0" borderId="0" applyFont="0" applyFill="0" applyBorder="0" applyAlignment="0" applyProtection="0"/>
    <xf numFmtId="184" fontId="26" fillId="0" borderId="0" applyFont="0" applyFill="0" applyBorder="0" applyAlignment="0" applyProtection="0"/>
    <xf numFmtId="0" fontId="26" fillId="0" borderId="0"/>
    <xf numFmtId="168" fontId="21" fillId="0" borderId="0" applyFont="0" applyFill="0" applyBorder="0" applyAlignment="0" applyProtection="0"/>
    <xf numFmtId="184" fontId="26" fillId="0" borderId="0" applyFont="0" applyFill="0" applyBorder="0" applyAlignment="0" applyProtection="0"/>
    <xf numFmtId="195" fontId="21" fillId="0" borderId="0" applyFont="0" applyFill="0" applyBorder="0" applyAlignment="0" applyProtection="0"/>
    <xf numFmtId="0" fontId="26" fillId="0" borderId="0"/>
    <xf numFmtId="0" fontId="26" fillId="0" borderId="0"/>
    <xf numFmtId="0" fontId="26" fillId="0" borderId="0"/>
    <xf numFmtId="195" fontId="21" fillId="0" borderId="0" applyFont="0" applyFill="0" applyBorder="0" applyAlignment="0" applyProtection="0"/>
    <xf numFmtId="0" fontId="34" fillId="0" borderId="0" applyFont="0" applyFill="0" applyBorder="0" applyAlignment="0" applyProtection="0"/>
    <xf numFmtId="0" fontId="31" fillId="0" borderId="0"/>
    <xf numFmtId="0" fontId="34" fillId="0" borderId="0" applyFont="0" applyFill="0" applyBorder="0" applyAlignment="0" applyProtection="0"/>
    <xf numFmtId="0" fontId="26" fillId="0" borderId="0"/>
    <xf numFmtId="0" fontId="26" fillId="0" borderId="0"/>
    <xf numFmtId="0" fontId="26" fillId="0" borderId="0"/>
    <xf numFmtId="0" fontId="26" fillId="0" borderId="0"/>
    <xf numFmtId="0" fontId="23" fillId="0" borderId="0" applyNumberFormat="0" applyFill="0" applyBorder="0" applyAlignment="0" applyProtection="0"/>
    <xf numFmtId="0" fontId="23" fillId="0" borderId="0" applyNumberFormat="0" applyFill="0" applyBorder="0" applyAlignment="0" applyProtection="0"/>
    <xf numFmtId="43" fontId="26" fillId="0" borderId="0" applyFont="0" applyFill="0" applyBorder="0" applyAlignment="0" applyProtection="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3" fillId="0" borderId="0" applyNumberFormat="0" applyFill="0" applyBorder="0" applyAlignment="0" applyProtection="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31" fillId="0" borderId="0"/>
    <xf numFmtId="0" fontId="31" fillId="0" borderId="0"/>
    <xf numFmtId="0" fontId="26" fillId="0" borderId="0"/>
    <xf numFmtId="0" fontId="26" fillId="0" borderId="0"/>
    <xf numFmtId="43" fontId="26" fillId="0" borderId="0" applyFont="0" applyFill="0" applyBorder="0" applyAlignment="0" applyProtection="0"/>
    <xf numFmtId="0" fontId="26" fillId="0" borderId="0"/>
    <xf numFmtId="0" fontId="26" fillId="0" borderId="0"/>
    <xf numFmtId="0" fontId="26" fillId="0" borderId="0"/>
    <xf numFmtId="0" fontId="26" fillId="0" borderId="0"/>
    <xf numFmtId="0" fontId="31" fillId="0" borderId="0"/>
    <xf numFmtId="43" fontId="26" fillId="0" borderId="0" applyFont="0" applyFill="0" applyBorder="0" applyAlignment="0" applyProtection="0"/>
    <xf numFmtId="0" fontId="26" fillId="0" borderId="0"/>
    <xf numFmtId="0" fontId="26" fillId="0" borderId="0"/>
    <xf numFmtId="0" fontId="26" fillId="0" borderId="0"/>
    <xf numFmtId="0" fontId="26" fillId="0" borderId="0"/>
    <xf numFmtId="0" fontId="31" fillId="0" borderId="0"/>
    <xf numFmtId="43" fontId="26" fillId="0" borderId="0" applyFont="0" applyFill="0" applyBorder="0" applyAlignment="0" applyProtection="0"/>
    <xf numFmtId="0" fontId="26" fillId="0" borderId="0"/>
    <xf numFmtId="0" fontId="26" fillId="0" borderId="0"/>
    <xf numFmtId="0" fontId="26" fillId="0" borderId="0"/>
    <xf numFmtId="0" fontId="31" fillId="0" borderId="0"/>
    <xf numFmtId="43" fontId="26" fillId="0" borderId="0" applyFont="0" applyFill="0" applyBorder="0" applyAlignment="0" applyProtection="0"/>
    <xf numFmtId="0" fontId="31" fillId="0" borderId="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0" fontId="26" fillId="0" borderId="0"/>
    <xf numFmtId="0" fontId="26" fillId="0" borderId="0"/>
    <xf numFmtId="0" fontId="31" fillId="0" borderId="0"/>
    <xf numFmtId="0" fontId="31" fillId="0" borderId="0"/>
    <xf numFmtId="0" fontId="26" fillId="0" borderId="0"/>
    <xf numFmtId="0" fontId="26" fillId="0" borderId="0"/>
    <xf numFmtId="0" fontId="31" fillId="0" borderId="0"/>
    <xf numFmtId="0" fontId="26" fillId="0" borderId="0"/>
    <xf numFmtId="212" fontId="130" fillId="0" borderId="0" applyFill="0" applyBorder="0" applyAlignment="0" applyProtection="0"/>
    <xf numFmtId="0" fontId="31" fillId="0" borderId="0"/>
    <xf numFmtId="0" fontId="26" fillId="0" borderId="0"/>
    <xf numFmtId="43" fontId="26" fillId="0" borderId="0" applyFont="0" applyFill="0" applyBorder="0" applyAlignment="0" applyProtection="0"/>
    <xf numFmtId="43" fontId="21" fillId="0" borderId="0" applyFont="0" applyFill="0" applyBorder="0" applyAlignment="0" applyProtection="0"/>
    <xf numFmtId="0" fontId="26" fillId="0" borderId="0"/>
    <xf numFmtId="43" fontId="21" fillId="0" borderId="0" applyFont="0" applyFill="0" applyBorder="0" applyAlignment="0" applyProtection="0"/>
    <xf numFmtId="0" fontId="31" fillId="0" borderId="0"/>
    <xf numFmtId="43" fontId="21" fillId="0" borderId="0" applyFont="0" applyFill="0" applyBorder="0" applyAlignment="0" applyProtection="0"/>
    <xf numFmtId="0" fontId="23" fillId="0" borderId="0" applyNumberFormat="0" applyFill="0" applyBorder="0" applyAlignment="0" applyProtection="0"/>
    <xf numFmtId="0" fontId="26" fillId="0" borderId="0"/>
    <xf numFmtId="43" fontId="68" fillId="0" borderId="0" applyFont="0" applyFill="0" applyBorder="0" applyAlignment="0" applyProtection="0"/>
    <xf numFmtId="178" fontId="68" fillId="0" borderId="0" applyFont="0" applyFill="0" applyBorder="0" applyAlignment="0" applyProtection="0"/>
    <xf numFmtId="0" fontId="68" fillId="0" borderId="0" applyNumberFormat="0" applyFont="0" applyFill="0" applyBorder="0" applyAlignment="0" applyProtection="0"/>
    <xf numFmtId="0" fontId="68" fillId="0" borderId="0" applyNumberFormat="0" applyFont="0" applyFill="0" applyBorder="0" applyAlignment="0" applyProtection="0"/>
    <xf numFmtId="0" fontId="26" fillId="0" borderId="0"/>
    <xf numFmtId="0" fontId="31" fillId="0" borderId="0"/>
    <xf numFmtId="0" fontId="31" fillId="0" borderId="0"/>
    <xf numFmtId="178" fontId="68" fillId="0" borderId="0" applyFont="0" applyFill="0" applyBorder="0" applyAlignment="0" applyProtection="0"/>
    <xf numFmtId="0" fontId="31" fillId="0" borderId="0"/>
    <xf numFmtId="0" fontId="31" fillId="0" borderId="0"/>
    <xf numFmtId="0" fontId="68" fillId="0" borderId="0" applyNumberFormat="0" applyFont="0" applyFill="0" applyBorder="0" applyAlignment="0" applyProtection="0"/>
    <xf numFmtId="0" fontId="31" fillId="0" borderId="0"/>
    <xf numFmtId="0" fontId="31" fillId="0" borderId="0"/>
    <xf numFmtId="0" fontId="68" fillId="0" borderId="0" applyNumberFormat="0" applyFont="0" applyFill="0" applyBorder="0" applyAlignment="0" applyProtection="0"/>
    <xf numFmtId="0" fontId="31" fillId="0" borderId="0"/>
    <xf numFmtId="0" fontId="31" fillId="0" borderId="0"/>
    <xf numFmtId="178" fontId="68" fillId="0" borderId="0" applyFont="0" applyFill="0" applyBorder="0" applyAlignment="0" applyProtection="0"/>
    <xf numFmtId="0" fontId="26" fillId="0" borderId="0"/>
    <xf numFmtId="0" fontId="26" fillId="0" borderId="0"/>
    <xf numFmtId="0" fontId="68" fillId="0" borderId="0" applyNumberFormat="0" applyFont="0" applyFill="0" applyBorder="0" applyAlignment="0" applyProtection="0"/>
    <xf numFmtId="0" fontId="68" fillId="0" borderId="0" applyNumberFormat="0" applyFont="0" applyFill="0" applyBorder="0" applyAlignment="0" applyProtection="0"/>
    <xf numFmtId="0" fontId="31" fillId="0" borderId="0"/>
    <xf numFmtId="0" fontId="31" fillId="0" borderId="0"/>
    <xf numFmtId="178" fontId="68" fillId="0" borderId="0" applyFont="0" applyFill="0" applyBorder="0" applyAlignment="0" applyProtection="0"/>
    <xf numFmtId="0" fontId="26" fillId="0" borderId="0"/>
    <xf numFmtId="0" fontId="26" fillId="0" borderId="0"/>
    <xf numFmtId="0" fontId="68" fillId="0" borderId="0" applyNumberFormat="0" applyFont="0" applyFill="0" applyBorder="0" applyAlignment="0" applyProtection="0"/>
    <xf numFmtId="0" fontId="68" fillId="0" borderId="0" applyNumberFormat="0" applyFont="0" applyFill="0" applyBorder="0" applyAlignment="0" applyProtection="0"/>
    <xf numFmtId="0" fontId="68" fillId="0" borderId="0" applyNumberFormat="0" applyFont="0" applyFill="0" applyBorder="0" applyAlignment="0" applyProtection="0"/>
    <xf numFmtId="0" fontId="68" fillId="0" borderId="0" applyNumberFormat="0" applyFont="0" applyFill="0" applyBorder="0" applyAlignment="0" applyProtection="0"/>
    <xf numFmtId="0" fontId="68" fillId="0" borderId="0" applyNumberFormat="0" applyFont="0" applyFill="0" applyBorder="0" applyAlignment="0" applyProtection="0"/>
    <xf numFmtId="0" fontId="68" fillId="0" borderId="0" applyNumberFormat="0" applyFont="0" applyFill="0" applyBorder="0" applyAlignment="0" applyProtection="0"/>
    <xf numFmtId="0" fontId="21" fillId="0" borderId="0"/>
    <xf numFmtId="184" fontId="68" fillId="0" borderId="0" applyFont="0" applyFill="0" applyBorder="0" applyAlignment="0" applyProtection="0"/>
    <xf numFmtId="0" fontId="68" fillId="0" borderId="0" applyNumberFormat="0" applyFont="0" applyFill="0" applyBorder="0" applyAlignment="0" applyProtection="0"/>
    <xf numFmtId="0" fontId="21" fillId="0" borderId="0"/>
    <xf numFmtId="212" fontId="130" fillId="0" borderId="0" applyFill="0" applyBorder="0" applyAlignment="0" applyProtection="0"/>
    <xf numFmtId="0" fontId="23" fillId="0" borderId="0" applyNumberFormat="0" applyFill="0" applyBorder="0" applyAlignment="0" applyProtection="0"/>
    <xf numFmtId="43" fontId="68" fillId="0" borderId="0" applyFont="0" applyFill="0" applyBorder="0" applyAlignment="0" applyProtection="0"/>
    <xf numFmtId="43" fontId="69" fillId="0" borderId="0" applyFont="0" applyFill="0" applyBorder="0" applyAlignment="0" applyProtection="0"/>
    <xf numFmtId="0" fontId="21" fillId="0" borderId="0"/>
    <xf numFmtId="0" fontId="26" fillId="0" borderId="0"/>
    <xf numFmtId="0" fontId="31" fillId="0" borderId="0"/>
    <xf numFmtId="0" fontId="26" fillId="0" borderId="0"/>
    <xf numFmtId="0" fontId="26" fillId="0" borderId="0"/>
    <xf numFmtId="43" fontId="26" fillId="0" borderId="0" applyFont="0" applyFill="0" applyBorder="0" applyAlignment="0" applyProtection="0"/>
    <xf numFmtId="0" fontId="26" fillId="0" borderId="0"/>
    <xf numFmtId="0" fontId="26" fillId="0" borderId="0"/>
    <xf numFmtId="43" fontId="26" fillId="0" borderId="0" applyFont="0" applyFill="0" applyBorder="0" applyAlignment="0" applyProtection="0"/>
    <xf numFmtId="0" fontId="26" fillId="0" borderId="0"/>
    <xf numFmtId="0" fontId="26" fillId="0" borderId="0"/>
    <xf numFmtId="0" fontId="26" fillId="0" borderId="0"/>
    <xf numFmtId="0" fontId="26" fillId="0" borderId="0"/>
    <xf numFmtId="0" fontId="31" fillId="0" borderId="0"/>
    <xf numFmtId="0" fontId="26" fillId="0" borderId="0"/>
    <xf numFmtId="0" fontId="26" fillId="0" borderId="0"/>
    <xf numFmtId="0" fontId="31" fillId="0" borderId="0"/>
    <xf numFmtId="0" fontId="31" fillId="0" borderId="0"/>
    <xf numFmtId="0" fontId="31" fillId="0" borderId="0"/>
    <xf numFmtId="0" fontId="154" fillId="0" borderId="0" applyProtection="0"/>
    <xf numFmtId="0" fontId="26" fillId="0" borderId="0"/>
    <xf numFmtId="0" fontId="26" fillId="0" borderId="0"/>
    <xf numFmtId="180" fontId="154" fillId="0" borderId="0" applyProtection="0"/>
    <xf numFmtId="0" fontId="26" fillId="0" borderId="0"/>
    <xf numFmtId="0" fontId="26" fillId="0" borderId="0"/>
    <xf numFmtId="0" fontId="26" fillId="0" borderId="0"/>
    <xf numFmtId="0" fontId="26" fillId="0" borderId="0"/>
    <xf numFmtId="0" fontId="31" fillId="0" borderId="0"/>
    <xf numFmtId="0" fontId="31"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31" fillId="0" borderId="0"/>
    <xf numFmtId="0" fontId="31" fillId="0" borderId="0"/>
    <xf numFmtId="0" fontId="31" fillId="0" borderId="0"/>
    <xf numFmtId="0" fontId="31" fillId="0" borderId="0"/>
    <xf numFmtId="0" fontId="26" fillId="0" borderId="0"/>
    <xf numFmtId="0" fontId="26" fillId="0" borderId="0"/>
    <xf numFmtId="0" fontId="26" fillId="0" borderId="0"/>
    <xf numFmtId="0" fontId="26" fillId="0" borderId="0"/>
    <xf numFmtId="0" fontId="26" fillId="0" borderId="0"/>
    <xf numFmtId="0" fontId="26" fillId="0" borderId="0"/>
    <xf numFmtId="43" fontId="21" fillId="0" borderId="0" applyFont="0" applyFill="0" applyBorder="0" applyAlignment="0" applyProtection="0"/>
    <xf numFmtId="0" fontId="31" fillId="0" borderId="0"/>
    <xf numFmtId="43" fontId="21" fillId="0" borderId="0" applyFont="0" applyFill="0" applyBorder="0" applyAlignment="0" applyProtection="0"/>
    <xf numFmtId="0" fontId="26" fillId="0" borderId="0"/>
    <xf numFmtId="0" fontId="31" fillId="0" borderId="0"/>
    <xf numFmtId="0" fontId="26" fillId="0" borderId="0"/>
    <xf numFmtId="0" fontId="31" fillId="0" borderId="0"/>
    <xf numFmtId="0" fontId="26" fillId="0" borderId="0"/>
    <xf numFmtId="0" fontId="26" fillId="0" borderId="0"/>
    <xf numFmtId="0" fontId="31" fillId="0" borderId="0"/>
    <xf numFmtId="0" fontId="31" fillId="0" borderId="0"/>
    <xf numFmtId="0" fontId="26" fillId="0" borderId="0"/>
    <xf numFmtId="0" fontId="26" fillId="0" borderId="0"/>
    <xf numFmtId="0" fontId="26" fillId="0" borderId="0"/>
    <xf numFmtId="0" fontId="31" fillId="0" borderId="0"/>
    <xf numFmtId="43" fontId="26" fillId="0" borderId="0" applyFont="0" applyFill="0" applyBorder="0" applyAlignment="0" applyProtection="0"/>
    <xf numFmtId="0" fontId="23" fillId="0" borderId="0" applyNumberFormat="0" applyFill="0" applyBorder="0" applyAlignment="0" applyProtection="0"/>
    <xf numFmtId="43" fontId="21" fillId="0" borderId="0" applyFont="0" applyFill="0" applyBorder="0" applyAlignment="0" applyProtection="0"/>
    <xf numFmtId="0" fontId="31" fillId="0" borderId="0"/>
    <xf numFmtId="0" fontId="26" fillId="0" borderId="0"/>
    <xf numFmtId="43" fontId="26" fillId="0" borderId="0" applyFont="0" applyFill="0" applyBorder="0" applyAlignment="0" applyProtection="0"/>
    <xf numFmtId="0" fontId="68" fillId="0" borderId="0" applyNumberFormat="0" applyFont="0" applyFill="0" applyBorder="0" applyAlignment="0" applyProtection="0"/>
    <xf numFmtId="0" fontId="68" fillId="0" borderId="0" applyNumberFormat="0" applyFont="0" applyFill="0" applyBorder="0" applyAlignment="0" applyProtection="0"/>
    <xf numFmtId="0" fontId="26" fillId="0" borderId="0"/>
    <xf numFmtId="0" fontId="26" fillId="0" borderId="0"/>
    <xf numFmtId="168" fontId="68" fillId="0" borderId="0" applyFont="0" applyFill="0" applyBorder="0" applyAlignment="0" applyProtection="0"/>
    <xf numFmtId="187" fontId="68" fillId="0" borderId="0" applyFont="0" applyFill="0" applyBorder="0" applyAlignment="0" applyProtection="0"/>
    <xf numFmtId="0" fontId="21" fillId="0" borderId="0"/>
    <xf numFmtId="0" fontId="68" fillId="0" borderId="0" applyNumberFormat="0" applyFont="0" applyFill="0" applyBorder="0" applyAlignment="0" applyProtection="0"/>
    <xf numFmtId="0" fontId="26" fillId="0" borderId="0"/>
    <xf numFmtId="0" fontId="26" fillId="0" borderId="0"/>
    <xf numFmtId="0" fontId="26" fillId="0" borderId="0"/>
    <xf numFmtId="168" fontId="81" fillId="0" borderId="0" applyFont="0" applyFill="0" applyBorder="0" applyAlignment="0" applyProtection="0"/>
    <xf numFmtId="0" fontId="21" fillId="0" borderId="0"/>
    <xf numFmtId="0" fontId="68" fillId="0" borderId="0" applyNumberFormat="0" applyFont="0" applyFill="0" applyBorder="0" applyAlignment="0" applyProtection="0"/>
    <xf numFmtId="0" fontId="26" fillId="0" borderId="0"/>
    <xf numFmtId="0" fontId="26" fillId="0" borderId="0"/>
    <xf numFmtId="0" fontId="26" fillId="0" borderId="0"/>
    <xf numFmtId="0" fontId="31" fillId="0" borderId="0"/>
    <xf numFmtId="0" fontId="26" fillId="0" borderId="0"/>
    <xf numFmtId="0" fontId="21" fillId="0" borderId="0"/>
    <xf numFmtId="252" fontId="68" fillId="0" borderId="0" applyFont="0" applyFill="0" applyBorder="0" applyAlignment="0" applyProtection="0"/>
    <xf numFmtId="43" fontId="26"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0" fontId="26" fillId="0" borderId="0"/>
    <xf numFmtId="0" fontId="26" fillId="0" borderId="0"/>
    <xf numFmtId="0" fontId="26" fillId="0" borderId="0"/>
    <xf numFmtId="0" fontId="31" fillId="0" borderId="0"/>
    <xf numFmtId="43" fontId="21" fillId="0" borderId="0" applyFont="0" applyFill="0" applyBorder="0" applyAlignment="0" applyProtection="0"/>
    <xf numFmtId="0" fontId="26" fillId="0" borderId="0"/>
    <xf numFmtId="0" fontId="26" fillId="0" borderId="0"/>
    <xf numFmtId="0" fontId="26" fillId="0" borderId="0"/>
    <xf numFmtId="0" fontId="26" fillId="0" borderId="0"/>
    <xf numFmtId="0" fontId="31" fillId="0" borderId="0"/>
    <xf numFmtId="43" fontId="68" fillId="0" borderId="0" applyFont="0" applyFill="0" applyBorder="0" applyAlignment="0" applyProtection="0"/>
    <xf numFmtId="0" fontId="23" fillId="0" borderId="0" applyNumberFormat="0" applyFill="0" applyBorder="0" applyAlignment="0" applyProtection="0"/>
    <xf numFmtId="43" fontId="21" fillId="0" borderId="0" applyFont="0" applyFill="0" applyBorder="0" applyAlignment="0" applyProtection="0"/>
    <xf numFmtId="0" fontId="26" fillId="0" borderId="0"/>
    <xf numFmtId="0" fontId="68" fillId="0" borderId="0" applyNumberFormat="0" applyFont="0" applyFill="0" applyBorder="0" applyAlignment="0" applyProtection="0"/>
    <xf numFmtId="0" fontId="26" fillId="0" borderId="0"/>
    <xf numFmtId="168" fontId="68" fillId="0" borderId="0" applyFont="0" applyFill="0" applyBorder="0" applyAlignment="0" applyProtection="0"/>
    <xf numFmtId="0" fontId="21" fillId="0" borderId="0"/>
    <xf numFmtId="0" fontId="68" fillId="0" borderId="0" applyNumberFormat="0" applyFont="0" applyFill="0" applyBorder="0" applyAlignment="0" applyProtection="0"/>
    <xf numFmtId="43" fontId="21" fillId="0" borderId="0" applyFont="0" applyFill="0" applyBorder="0" applyAlignment="0" applyProtection="0"/>
    <xf numFmtId="0" fontId="21" fillId="0" borderId="0"/>
    <xf numFmtId="0" fontId="31" fillId="0" borderId="0"/>
    <xf numFmtId="0" fontId="31" fillId="0" borderId="0"/>
    <xf numFmtId="252" fontId="68" fillId="0" borderId="0" applyFont="0" applyFill="0" applyBorder="0" applyAlignment="0" applyProtection="0"/>
    <xf numFmtId="0" fontId="26" fillId="0" borderId="0"/>
    <xf numFmtId="0" fontId="26" fillId="0" borderId="0"/>
    <xf numFmtId="0" fontId="31" fillId="0" borderId="0"/>
    <xf numFmtId="0" fontId="21" fillId="0" borderId="0"/>
    <xf numFmtId="43" fontId="26" fillId="0" borderId="0" applyFont="0" applyFill="0" applyBorder="0" applyAlignment="0" applyProtection="0"/>
    <xf numFmtId="0" fontId="31" fillId="0" borderId="0"/>
    <xf numFmtId="0" fontId="96" fillId="99" borderId="66" applyNumberFormat="0" applyAlignment="0" applyProtection="0"/>
    <xf numFmtId="168" fontId="68" fillId="0" borderId="0" applyFont="0" applyFill="0" applyBorder="0" applyAlignment="0" applyProtection="0"/>
    <xf numFmtId="0" fontId="31" fillId="0" borderId="0"/>
    <xf numFmtId="43" fontId="21" fillId="0" borderId="0" applyFont="0" applyFill="0" applyBorder="0" applyAlignment="0" applyProtection="0"/>
    <xf numFmtId="0" fontId="31" fillId="0" borderId="0"/>
    <xf numFmtId="184" fontId="96" fillId="63" borderId="66" applyNumberFormat="0" applyAlignment="0" applyProtection="0"/>
    <xf numFmtId="43" fontId="21" fillId="0" borderId="0" applyFont="0" applyFill="0" applyBorder="0" applyAlignment="0" applyProtection="0"/>
    <xf numFmtId="0" fontId="31" fillId="0" borderId="0"/>
    <xf numFmtId="0" fontId="31" fillId="0" borderId="0"/>
    <xf numFmtId="0" fontId="26" fillId="0" borderId="0"/>
    <xf numFmtId="0" fontId="23" fillId="0" borderId="0" applyNumberFormat="0" applyFill="0" applyBorder="0" applyAlignment="0" applyProtection="0"/>
    <xf numFmtId="43" fontId="26" fillId="0" borderId="0" applyFont="0" applyFill="0" applyBorder="0" applyAlignment="0" applyProtection="0"/>
    <xf numFmtId="0" fontId="31" fillId="0" borderId="0"/>
    <xf numFmtId="0" fontId="31" fillId="0" borderId="0"/>
    <xf numFmtId="0" fontId="68" fillId="0" borderId="0" applyNumberFormat="0" applyFont="0" applyFill="0" applyBorder="0" applyAlignment="0" applyProtection="0"/>
    <xf numFmtId="0" fontId="31" fillId="0" borderId="0"/>
    <xf numFmtId="0" fontId="31" fillId="0" borderId="0"/>
    <xf numFmtId="0" fontId="26" fillId="0" borderId="0"/>
    <xf numFmtId="0" fontId="31" fillId="0" borderId="0"/>
    <xf numFmtId="0" fontId="31" fillId="0" borderId="0"/>
    <xf numFmtId="0" fontId="26" fillId="0" borderId="0"/>
    <xf numFmtId="0" fontId="31" fillId="0" borderId="0"/>
    <xf numFmtId="0" fontId="31" fillId="0" borderId="0"/>
    <xf numFmtId="0" fontId="26" fillId="0" borderId="0"/>
    <xf numFmtId="0" fontId="31" fillId="0" borderId="0"/>
    <xf numFmtId="0" fontId="31" fillId="0" borderId="0"/>
    <xf numFmtId="0" fontId="21" fillId="0" borderId="0"/>
    <xf numFmtId="43" fontId="26" fillId="0" borderId="0" applyFont="0" applyFill="0" applyBorder="0" applyAlignment="0" applyProtection="0"/>
    <xf numFmtId="0" fontId="31" fillId="0" borderId="0"/>
    <xf numFmtId="0" fontId="31" fillId="0" borderId="0"/>
    <xf numFmtId="0" fontId="23" fillId="0" borderId="0" applyNumberFormat="0" applyFill="0" applyBorder="0" applyAlignment="0" applyProtection="0"/>
    <xf numFmtId="168" fontId="68" fillId="0" borderId="0" applyFont="0" applyFill="0" applyBorder="0" applyAlignment="0" applyProtection="0"/>
    <xf numFmtId="0" fontId="31" fillId="0" borderId="0"/>
    <xf numFmtId="0" fontId="31" fillId="0" borderId="0"/>
    <xf numFmtId="168" fontId="68" fillId="0" borderId="0" applyFont="0" applyFill="0" applyBorder="0" applyAlignment="0" applyProtection="0"/>
    <xf numFmtId="0" fontId="31" fillId="0" borderId="0"/>
    <xf numFmtId="252" fontId="68" fillId="0" borderId="0" applyFont="0" applyFill="0" applyBorder="0" applyAlignment="0" applyProtection="0"/>
    <xf numFmtId="0" fontId="68" fillId="0" borderId="0" applyNumberFormat="0" applyFont="0" applyFill="0" applyBorder="0" applyAlignment="0" applyProtection="0"/>
    <xf numFmtId="0" fontId="26" fillId="0" borderId="0"/>
    <xf numFmtId="0" fontId="26" fillId="0" borderId="0"/>
    <xf numFmtId="168" fontId="68" fillId="0" borderId="0" applyFont="0" applyFill="0" applyBorder="0" applyAlignment="0" applyProtection="0"/>
    <xf numFmtId="252" fontId="68" fillId="0" borderId="0" applyFont="0" applyFill="0" applyBorder="0" applyAlignment="0" applyProtection="0"/>
    <xf numFmtId="0" fontId="68" fillId="0" borderId="0" applyNumberFormat="0" applyFont="0" applyFill="0" applyBorder="0" applyAlignment="0" applyProtection="0"/>
    <xf numFmtId="0" fontId="26" fillId="0" borderId="0"/>
    <xf numFmtId="0" fontId="26" fillId="0" borderId="0"/>
    <xf numFmtId="168" fontId="68" fillId="0" borderId="0" applyFont="0" applyFill="0" applyBorder="0" applyAlignment="0" applyProtection="0"/>
    <xf numFmtId="0" fontId="68" fillId="0" borderId="0" applyNumberFormat="0" applyFont="0" applyFill="0" applyBorder="0" applyAlignment="0" applyProtection="0"/>
    <xf numFmtId="0" fontId="26" fillId="0" borderId="0"/>
    <xf numFmtId="187" fontId="68" fillId="0" borderId="0" applyFont="0" applyFill="0" applyBorder="0" applyAlignment="0" applyProtection="0"/>
    <xf numFmtId="0" fontId="26" fillId="0" borderId="0"/>
    <xf numFmtId="0" fontId="26" fillId="0" borderId="0"/>
    <xf numFmtId="0" fontId="26" fillId="0" borderId="0"/>
    <xf numFmtId="0" fontId="31" fillId="0" borderId="0"/>
    <xf numFmtId="0" fontId="26" fillId="0" borderId="0"/>
    <xf numFmtId="0" fontId="26" fillId="0" borderId="0"/>
    <xf numFmtId="0" fontId="26" fillId="0" borderId="0"/>
    <xf numFmtId="0" fontId="31" fillId="0" borderId="0"/>
    <xf numFmtId="0" fontId="31" fillId="0" borderId="0"/>
    <xf numFmtId="0" fontId="31" fillId="0" borderId="0"/>
    <xf numFmtId="0" fontId="31" fillId="0" borderId="0"/>
    <xf numFmtId="0" fontId="26" fillId="0" borderId="0"/>
    <xf numFmtId="0" fontId="26" fillId="0" borderId="0"/>
    <xf numFmtId="0" fontId="26" fillId="0" borderId="0"/>
    <xf numFmtId="0" fontId="26" fillId="0" borderId="0"/>
    <xf numFmtId="0" fontId="26" fillId="0" borderId="0"/>
    <xf numFmtId="0" fontId="26" fillId="0" borderId="0"/>
    <xf numFmtId="0" fontId="31" fillId="0" borderId="0"/>
    <xf numFmtId="0" fontId="31"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31" fillId="0" borderId="0"/>
    <xf numFmtId="0" fontId="31" fillId="0" borderId="0"/>
    <xf numFmtId="0" fontId="26" fillId="0" borderId="0"/>
    <xf numFmtId="0" fontId="31" fillId="0" borderId="0"/>
    <xf numFmtId="212" fontId="130" fillId="0" borderId="0" applyFill="0" applyBorder="0" applyAlignment="0" applyProtection="0"/>
    <xf numFmtId="0" fontId="26" fillId="0" borderId="0"/>
    <xf numFmtId="0" fontId="31" fillId="0" borderId="0"/>
    <xf numFmtId="0" fontId="26" fillId="0" borderId="0"/>
    <xf numFmtId="0" fontId="31" fillId="0" borderId="0"/>
    <xf numFmtId="0" fontId="31" fillId="0" borderId="0"/>
    <xf numFmtId="0" fontId="26" fillId="0" borderId="0"/>
    <xf numFmtId="0" fontId="26" fillId="0" borderId="0"/>
    <xf numFmtId="0" fontId="26" fillId="0" borderId="0"/>
    <xf numFmtId="0" fontId="26" fillId="0" borderId="0"/>
    <xf numFmtId="0" fontId="26" fillId="0" borderId="0"/>
    <xf numFmtId="0" fontId="26" fillId="0" borderId="0"/>
    <xf numFmtId="0" fontId="31" fillId="0" borderId="0"/>
    <xf numFmtId="0" fontId="26" fillId="0" borderId="0"/>
    <xf numFmtId="0" fontId="21" fillId="0" borderId="0"/>
    <xf numFmtId="0" fontId="26" fillId="0" borderId="0"/>
    <xf numFmtId="0" fontId="26" fillId="0" borderId="0"/>
    <xf numFmtId="0" fontId="26" fillId="0" borderId="0"/>
    <xf numFmtId="0" fontId="26" fillId="0" borderId="0"/>
    <xf numFmtId="0" fontId="26" fillId="0" borderId="0"/>
    <xf numFmtId="0" fontId="31" fillId="0" borderId="0"/>
    <xf numFmtId="265" fontId="26" fillId="0" borderId="0" applyFont="0" applyFill="0" applyBorder="0" applyAlignment="0" applyProtection="0"/>
    <xf numFmtId="223" fontId="69" fillId="0" borderId="0" applyFont="0" applyFill="0" applyBorder="0" applyAlignment="0" applyProtection="0">
      <alignment vertical="top"/>
    </xf>
    <xf numFmtId="223" fontId="69" fillId="0" borderId="0" applyFont="0" applyFill="0" applyBorder="0" applyAlignment="0" applyProtection="0">
      <alignment vertical="top"/>
    </xf>
    <xf numFmtId="223" fontId="69" fillId="0" borderId="0" applyFont="0" applyFill="0" applyBorder="0" applyAlignment="0" applyProtection="0">
      <alignment vertical="top"/>
    </xf>
    <xf numFmtId="0" fontId="31" fillId="0" borderId="0"/>
    <xf numFmtId="223" fontId="69" fillId="0" borderId="0" applyFont="0" applyFill="0" applyBorder="0" applyAlignment="0" applyProtection="0">
      <alignment vertical="top"/>
    </xf>
    <xf numFmtId="0" fontId="26" fillId="0" borderId="0"/>
    <xf numFmtId="0" fontId="26" fillId="0" borderId="0"/>
    <xf numFmtId="0" fontId="26" fillId="0" borderId="0"/>
    <xf numFmtId="0" fontId="31" fillId="0" borderId="0"/>
    <xf numFmtId="0" fontId="26" fillId="0" borderId="0"/>
    <xf numFmtId="0" fontId="31" fillId="0" borderId="0"/>
    <xf numFmtId="223" fontId="69" fillId="0" borderId="0" applyFont="0" applyFill="0" applyBorder="0" applyAlignment="0" applyProtection="0">
      <alignment vertical="top"/>
    </xf>
    <xf numFmtId="223" fontId="69" fillId="0" borderId="0" applyFont="0" applyFill="0" applyBorder="0" applyAlignment="0" applyProtection="0">
      <alignment vertical="top"/>
    </xf>
    <xf numFmtId="0" fontId="26" fillId="0" borderId="0"/>
    <xf numFmtId="0" fontId="31" fillId="0" borderId="0"/>
    <xf numFmtId="223" fontId="69" fillId="0" borderId="0" applyFont="0" applyFill="0" applyBorder="0" applyAlignment="0" applyProtection="0">
      <alignment vertical="top"/>
    </xf>
    <xf numFmtId="43" fontId="26" fillId="0" borderId="0" applyFont="0" applyFill="0" applyBorder="0" applyAlignment="0" applyProtection="0"/>
    <xf numFmtId="0" fontId="23" fillId="0" borderId="0" applyNumberFormat="0" applyFill="0" applyBorder="0" applyAlignment="0" applyProtection="0"/>
    <xf numFmtId="223" fontId="69" fillId="0" borderId="0" applyFont="0" applyFill="0" applyBorder="0" applyAlignment="0" applyProtection="0">
      <alignment vertical="top"/>
    </xf>
    <xf numFmtId="0" fontId="26" fillId="0" borderId="0"/>
    <xf numFmtId="168" fontId="26" fillId="0" borderId="0" applyFont="0" applyFill="0" applyBorder="0" applyAlignment="0" applyProtection="0"/>
    <xf numFmtId="43" fontId="26" fillId="0" borderId="0" applyFont="0" applyFill="0" applyBorder="0" applyAlignment="0" applyProtection="0"/>
    <xf numFmtId="0" fontId="26" fillId="0" borderId="0"/>
    <xf numFmtId="0" fontId="31" fillId="0" borderId="0"/>
    <xf numFmtId="0" fontId="31" fillId="0" borderId="0"/>
    <xf numFmtId="0" fontId="26" fillId="0" borderId="0"/>
    <xf numFmtId="0" fontId="23" fillId="0" borderId="0" applyNumberFormat="0" applyFill="0" applyBorder="0" applyAlignment="0" applyProtection="0"/>
    <xf numFmtId="0" fontId="26" fillId="0" borderId="0"/>
    <xf numFmtId="0" fontId="31" fillId="0" borderId="0"/>
    <xf numFmtId="0" fontId="26" fillId="0" borderId="0"/>
    <xf numFmtId="0" fontId="26" fillId="0" borderId="0"/>
    <xf numFmtId="0" fontId="26" fillId="0" borderId="0"/>
    <xf numFmtId="0" fontId="26" fillId="0" borderId="0"/>
    <xf numFmtId="0" fontId="26" fillId="0" borderId="0"/>
    <xf numFmtId="0" fontId="26" fillId="0" borderId="0"/>
    <xf numFmtId="0" fontId="31" fillId="0" borderId="0"/>
    <xf numFmtId="0" fontId="26" fillId="0" borderId="0"/>
    <xf numFmtId="0" fontId="31" fillId="0" borderId="0"/>
    <xf numFmtId="0" fontId="26" fillId="0" borderId="0"/>
    <xf numFmtId="0" fontId="26" fillId="0" borderId="0"/>
    <xf numFmtId="0" fontId="31" fillId="0" borderId="0"/>
    <xf numFmtId="0" fontId="26" fillId="0" borderId="0"/>
    <xf numFmtId="0" fontId="26" fillId="0" borderId="0"/>
    <xf numFmtId="0" fontId="26" fillId="0" borderId="0"/>
    <xf numFmtId="0" fontId="23" fillId="0" borderId="0" applyNumberFormat="0" applyFill="0" applyBorder="0" applyAlignment="0" applyProtection="0"/>
    <xf numFmtId="223" fontId="69" fillId="0" borderId="0" applyFont="0" applyFill="0" applyBorder="0" applyAlignment="0" applyProtection="0">
      <alignment vertical="top"/>
    </xf>
    <xf numFmtId="223" fontId="69" fillId="0" borderId="0" applyFont="0" applyFill="0" applyBorder="0" applyAlignment="0" applyProtection="0">
      <alignment vertical="top"/>
    </xf>
    <xf numFmtId="0" fontId="26" fillId="0" borderId="0"/>
    <xf numFmtId="43" fontId="26" fillId="0" borderId="0" applyFont="0" applyFill="0" applyBorder="0" applyAlignment="0" applyProtection="0"/>
    <xf numFmtId="0" fontId="26" fillId="0" borderId="0"/>
    <xf numFmtId="0" fontId="23" fillId="0" borderId="0" applyNumberFormat="0" applyFill="0" applyBorder="0" applyAlignment="0" applyProtection="0"/>
    <xf numFmtId="0" fontId="26" fillId="0" borderId="0"/>
    <xf numFmtId="168" fontId="68" fillId="0" borderId="0" applyFont="0" applyFill="0" applyBorder="0" applyAlignment="0" applyProtection="0"/>
    <xf numFmtId="0" fontId="26" fillId="0" borderId="0"/>
    <xf numFmtId="0" fontId="23" fillId="0" borderId="0" applyNumberFormat="0" applyFill="0" applyBorder="0" applyAlignment="0" applyProtection="0"/>
    <xf numFmtId="43" fontId="26" fillId="0" borderId="0" applyFont="0" applyFill="0" applyBorder="0" applyAlignment="0" applyProtection="0"/>
    <xf numFmtId="223" fontId="69" fillId="0" borderId="0" applyFont="0" applyFill="0" applyBorder="0" applyAlignment="0" applyProtection="0">
      <alignment vertical="top"/>
    </xf>
    <xf numFmtId="0" fontId="26" fillId="0" borderId="0"/>
    <xf numFmtId="43" fontId="26" fillId="0" borderId="0" applyFont="0" applyFill="0" applyBorder="0" applyAlignment="0" applyProtection="0"/>
    <xf numFmtId="0" fontId="26" fillId="0" borderId="0"/>
    <xf numFmtId="168" fontId="26" fillId="0" borderId="0" applyFont="0" applyFill="0" applyBorder="0" applyAlignment="0" applyProtection="0"/>
    <xf numFmtId="0" fontId="31" fillId="0" borderId="0"/>
    <xf numFmtId="223" fontId="69" fillId="0" borderId="0" applyFont="0" applyFill="0" applyBorder="0" applyAlignment="0" applyProtection="0">
      <alignment vertical="top"/>
    </xf>
    <xf numFmtId="0" fontId="26" fillId="0" borderId="0"/>
    <xf numFmtId="0" fontId="26" fillId="0" borderId="0"/>
    <xf numFmtId="0" fontId="31" fillId="0" borderId="0"/>
    <xf numFmtId="223" fontId="69" fillId="0" borderId="0" applyFont="0" applyFill="0" applyBorder="0" applyAlignment="0" applyProtection="0">
      <alignment vertical="top"/>
    </xf>
    <xf numFmtId="0" fontId="26" fillId="0" borderId="0"/>
    <xf numFmtId="0" fontId="26" fillId="0" borderId="0"/>
    <xf numFmtId="0" fontId="26" fillId="0" borderId="0"/>
    <xf numFmtId="0" fontId="31" fillId="0" borderId="0"/>
    <xf numFmtId="223" fontId="69" fillId="0" borderId="0" applyFont="0" applyFill="0" applyBorder="0" applyAlignment="0" applyProtection="0">
      <alignment vertical="top"/>
    </xf>
    <xf numFmtId="0" fontId="26" fillId="0" borderId="0"/>
    <xf numFmtId="0" fontId="26" fillId="0" borderId="0"/>
    <xf numFmtId="0" fontId="26" fillId="0" borderId="0"/>
    <xf numFmtId="0" fontId="31" fillId="0" borderId="0"/>
    <xf numFmtId="0" fontId="26" fillId="0" borderId="0"/>
    <xf numFmtId="0" fontId="31" fillId="0" borderId="0"/>
    <xf numFmtId="0" fontId="31" fillId="0" borderId="0"/>
    <xf numFmtId="0" fontId="26" fillId="0" borderId="0"/>
    <xf numFmtId="0" fontId="26" fillId="0" borderId="0"/>
    <xf numFmtId="0" fontId="31" fillId="0" borderId="0"/>
    <xf numFmtId="212" fontId="130" fillId="0" borderId="0" applyFill="0" applyBorder="0" applyAlignment="0" applyProtection="0"/>
    <xf numFmtId="43" fontId="21" fillId="0" borderId="0" applyFont="0" applyFill="0" applyBorder="0" applyAlignment="0" applyProtection="0"/>
    <xf numFmtId="212" fontId="130" fillId="0" borderId="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168" fontId="21" fillId="0" borderId="0" applyFont="0" applyFill="0" applyBorder="0" applyAlignment="0" applyProtection="0"/>
    <xf numFmtId="43" fontId="21" fillId="0" borderId="0" applyFont="0" applyFill="0" applyBorder="0" applyAlignment="0" applyProtection="0"/>
    <xf numFmtId="168" fontId="81" fillId="0" borderId="0" applyFont="0" applyFill="0" applyBorder="0" applyAlignment="0" applyProtection="0"/>
    <xf numFmtId="43" fontId="21" fillId="0" borderId="0" applyFont="0" applyFill="0" applyBorder="0" applyAlignment="0" applyProtection="0"/>
    <xf numFmtId="168" fontId="8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0" fontId="26" fillId="0" borderId="0"/>
    <xf numFmtId="43" fontId="21" fillId="0" borderId="0" applyFont="0" applyFill="0" applyBorder="0" applyAlignment="0" applyProtection="0"/>
    <xf numFmtId="0" fontId="26" fillId="0" borderId="0"/>
    <xf numFmtId="0" fontId="31" fillId="0" borderId="0"/>
    <xf numFmtId="0" fontId="31" fillId="0" borderId="0"/>
    <xf numFmtId="0" fontId="26" fillId="0" borderId="0"/>
    <xf numFmtId="0" fontId="26" fillId="0" borderId="0"/>
    <xf numFmtId="0" fontId="26" fillId="0" borderId="0"/>
    <xf numFmtId="0" fontId="26" fillId="0" borderId="0"/>
    <xf numFmtId="212" fontId="130" fillId="0" borderId="0" applyFill="0" applyBorder="0" applyAlignment="0" applyProtection="0"/>
    <xf numFmtId="43" fontId="31" fillId="0" borderId="0" applyFont="0" applyFill="0" applyBorder="0" applyAlignment="0" applyProtection="0"/>
    <xf numFmtId="168" fontId="26" fillId="0" borderId="0" applyFont="0" applyFill="0" applyBorder="0" applyAlignment="0" applyProtection="0"/>
    <xf numFmtId="0" fontId="26" fillId="0" borderId="0"/>
    <xf numFmtId="0" fontId="31" fillId="0" borderId="0"/>
    <xf numFmtId="252" fontId="141" fillId="0" borderId="0" applyFont="0" applyFill="0" applyBorder="0" applyAlignment="0" applyProtection="0"/>
    <xf numFmtId="0" fontId="26" fillId="0" borderId="0"/>
    <xf numFmtId="43" fontId="31" fillId="0" borderId="0" applyFont="0" applyFill="0" applyBorder="0" applyAlignment="0" applyProtection="0"/>
    <xf numFmtId="0" fontId="68" fillId="0" borderId="0" applyNumberFormat="0" applyFont="0" applyFill="0" applyBorder="0" applyAlignment="0" applyProtection="0"/>
    <xf numFmtId="0" fontId="26" fillId="0" borderId="0"/>
    <xf numFmtId="0" fontId="31" fillId="0" borderId="0"/>
    <xf numFmtId="43" fontId="26" fillId="0" borderId="0" applyFont="0" applyFill="0" applyBorder="0" applyAlignment="0" applyProtection="0"/>
    <xf numFmtId="0" fontId="26" fillId="0" borderId="0"/>
    <xf numFmtId="43" fontId="21" fillId="0" borderId="0" applyFont="0" applyFill="0" applyBorder="0" applyAlignment="0" applyProtection="0"/>
    <xf numFmtId="0" fontId="68" fillId="0" borderId="0" applyNumberFormat="0" applyFont="0" applyFill="0" applyBorder="0" applyAlignment="0" applyProtection="0"/>
    <xf numFmtId="0" fontId="26" fillId="0" borderId="0"/>
    <xf numFmtId="43" fontId="21" fillId="0" borderId="0" applyFont="0" applyFill="0" applyBorder="0" applyAlignment="0" applyProtection="0"/>
    <xf numFmtId="43" fontId="26" fillId="0" borderId="0" applyFont="0" applyFill="0" applyBorder="0" applyAlignment="0" applyProtection="0"/>
    <xf numFmtId="0" fontId="26" fillId="0" borderId="0"/>
    <xf numFmtId="0" fontId="26" fillId="0" borderId="0"/>
    <xf numFmtId="168" fontId="68" fillId="0" borderId="0" applyFont="0" applyFill="0" applyBorder="0" applyAlignment="0" applyProtection="0"/>
    <xf numFmtId="252" fontId="141" fillId="0" borderId="0" applyFont="0" applyFill="0" applyBorder="0" applyAlignment="0" applyProtection="0"/>
    <xf numFmtId="0" fontId="31" fillId="0" borderId="0"/>
    <xf numFmtId="0" fontId="26" fillId="0" borderId="0"/>
    <xf numFmtId="43" fontId="26" fillId="0" borderId="0" applyFont="0" applyFill="0" applyBorder="0" applyAlignment="0" applyProtection="0"/>
    <xf numFmtId="0" fontId="31" fillId="0" borderId="0"/>
    <xf numFmtId="0" fontId="26" fillId="0" borderId="0"/>
    <xf numFmtId="0" fontId="26" fillId="0" borderId="0"/>
    <xf numFmtId="252" fontId="141" fillId="0" borderId="0" applyFont="0" applyFill="0" applyBorder="0" applyAlignment="0" applyProtection="0"/>
    <xf numFmtId="0" fontId="31" fillId="0" borderId="0"/>
    <xf numFmtId="0" fontId="26" fillId="0" borderId="0"/>
    <xf numFmtId="168" fontId="21" fillId="0" borderId="0" applyFont="0" applyFill="0" applyBorder="0" applyAlignment="0" applyProtection="0"/>
    <xf numFmtId="168" fontId="21" fillId="0" borderId="0" applyFont="0" applyFill="0" applyBorder="0" applyAlignment="0" applyProtection="0"/>
    <xf numFmtId="0" fontId="26" fillId="0" borderId="0"/>
    <xf numFmtId="0" fontId="31" fillId="0" borderId="0"/>
    <xf numFmtId="0" fontId="26" fillId="0" borderId="0"/>
    <xf numFmtId="168" fontId="21" fillId="0" borderId="0" applyFont="0" applyFill="0" applyBorder="0" applyAlignment="0" applyProtection="0"/>
    <xf numFmtId="0" fontId="31" fillId="0" borderId="0"/>
    <xf numFmtId="168" fontId="21" fillId="0" borderId="0" applyFont="0" applyFill="0" applyBorder="0" applyAlignment="0" applyProtection="0"/>
    <xf numFmtId="0" fontId="31" fillId="0" borderId="0"/>
    <xf numFmtId="0" fontId="26" fillId="0" borderId="0"/>
    <xf numFmtId="0" fontId="31" fillId="0" borderId="0"/>
    <xf numFmtId="168" fontId="81" fillId="0" borderId="0" applyFont="0" applyFill="0" applyBorder="0" applyAlignment="0" applyProtection="0"/>
    <xf numFmtId="168" fontId="81" fillId="0" borderId="0" applyFont="0" applyFill="0" applyBorder="0" applyAlignment="0" applyProtection="0"/>
    <xf numFmtId="168" fontId="81" fillId="0" borderId="0" applyFont="0" applyFill="0" applyBorder="0" applyAlignment="0" applyProtection="0"/>
    <xf numFmtId="0" fontId="31" fillId="0" borderId="0"/>
    <xf numFmtId="168" fontId="81" fillId="0" borderId="0" applyFont="0" applyFill="0" applyBorder="0" applyAlignment="0" applyProtection="0"/>
    <xf numFmtId="168" fontId="81" fillId="0" borderId="0" applyFont="0" applyFill="0" applyBorder="0" applyAlignment="0" applyProtection="0"/>
    <xf numFmtId="168" fontId="81" fillId="0" borderId="0" applyFont="0" applyFill="0" applyBorder="0" applyAlignment="0" applyProtection="0"/>
    <xf numFmtId="166" fontId="21" fillId="0" borderId="0" applyFont="0" applyFill="0" applyBorder="0" applyAlignment="0" applyProtection="0"/>
    <xf numFmtId="0" fontId="26" fillId="0" borderId="0"/>
    <xf numFmtId="0" fontId="26" fillId="0" borderId="0"/>
    <xf numFmtId="0" fontId="23" fillId="0" borderId="0" applyNumberFormat="0" applyFill="0" applyBorder="0" applyAlignment="0" applyProtection="0"/>
    <xf numFmtId="168" fontId="26" fillId="0" borderId="0" applyFont="0" applyFill="0" applyBorder="0" applyAlignment="0" applyProtection="0"/>
    <xf numFmtId="0" fontId="26" fillId="0" borderId="0"/>
    <xf numFmtId="0" fontId="26" fillId="0" borderId="0"/>
    <xf numFmtId="0" fontId="23" fillId="0" borderId="0" applyNumberFormat="0" applyFill="0" applyBorder="0" applyAlignment="0" applyProtection="0"/>
    <xf numFmtId="0" fontId="26" fillId="0" borderId="0"/>
    <xf numFmtId="0" fontId="23" fillId="0" borderId="0" applyNumberFormat="0" applyFill="0" applyBorder="0" applyAlignment="0" applyProtection="0"/>
    <xf numFmtId="0" fontId="26" fillId="0" borderId="0"/>
    <xf numFmtId="168" fontId="26" fillId="0" borderId="0" applyFont="0" applyFill="0" applyBorder="0" applyAlignment="0" applyProtection="0"/>
    <xf numFmtId="196" fontId="130" fillId="0" borderId="0" applyFill="0" applyBorder="0" applyAlignment="0" applyProtection="0"/>
    <xf numFmtId="0" fontId="31" fillId="0" borderId="0"/>
    <xf numFmtId="0" fontId="31" fillId="0" borderId="0"/>
    <xf numFmtId="0" fontId="26" fillId="0" borderId="0" applyFont="0" applyFill="0" applyBorder="0" applyAlignment="0" applyProtection="0"/>
    <xf numFmtId="0" fontId="26" fillId="0" borderId="0"/>
    <xf numFmtId="0" fontId="26" fillId="0" borderId="0"/>
    <xf numFmtId="168" fontId="26" fillId="0" borderId="0" applyFont="0" applyFill="0" applyBorder="0" applyAlignment="0" applyProtection="0"/>
    <xf numFmtId="168" fontId="26" fillId="0" borderId="0" applyFont="0" applyFill="0" applyBorder="0" applyAlignment="0" applyProtection="0"/>
    <xf numFmtId="166" fontId="21" fillId="0" borderId="0" applyFont="0" applyFill="0" applyBorder="0" applyAlignment="0" applyProtection="0"/>
    <xf numFmtId="0" fontId="26" fillId="0" borderId="0"/>
    <xf numFmtId="166" fontId="21" fillId="0" borderId="0" applyFont="0" applyFill="0" applyBorder="0" applyAlignment="0" applyProtection="0"/>
    <xf numFmtId="166" fontId="21" fillId="0" borderId="0" applyFont="0" applyFill="0" applyBorder="0" applyAlignment="0" applyProtection="0"/>
    <xf numFmtId="0" fontId="26" fillId="0" borderId="0"/>
    <xf numFmtId="0" fontId="26" fillId="0" borderId="0"/>
    <xf numFmtId="0" fontId="31" fillId="0" borderId="0"/>
    <xf numFmtId="0" fontId="26" fillId="0" borderId="0"/>
    <xf numFmtId="0" fontId="31" fillId="0" borderId="0"/>
    <xf numFmtId="0" fontId="26" fillId="0" borderId="0"/>
    <xf numFmtId="0" fontId="26" fillId="0" borderId="0"/>
    <xf numFmtId="0" fontId="31" fillId="0" borderId="0"/>
    <xf numFmtId="168" fontId="81" fillId="0" borderId="0" applyFont="0" applyFill="0" applyBorder="0" applyAlignment="0" applyProtection="0"/>
    <xf numFmtId="168" fontId="81" fillId="0" borderId="0" applyFont="0" applyFill="0" applyBorder="0" applyAlignment="0" applyProtection="0"/>
    <xf numFmtId="168" fontId="21" fillId="0" borderId="0" applyFont="0" applyFill="0" applyBorder="0" applyAlignment="0" applyProtection="0"/>
    <xf numFmtId="168" fontId="21" fillId="0" borderId="0" applyFont="0" applyFill="0" applyBorder="0" applyAlignment="0" applyProtection="0"/>
    <xf numFmtId="0" fontId="31" fillId="0" borderId="0"/>
    <xf numFmtId="0" fontId="31" fillId="0" borderId="0"/>
    <xf numFmtId="0" fontId="31" fillId="0" borderId="0"/>
    <xf numFmtId="0" fontId="26" fillId="0" borderId="0"/>
    <xf numFmtId="0" fontId="31" fillId="0" borderId="0"/>
    <xf numFmtId="0" fontId="31" fillId="0" borderId="0"/>
    <xf numFmtId="0" fontId="26" fillId="0" borderId="0"/>
    <xf numFmtId="0" fontId="26" fillId="0" borderId="0"/>
    <xf numFmtId="0" fontId="26" fillId="0" borderId="0"/>
    <xf numFmtId="0" fontId="26" fillId="0" borderId="0"/>
    <xf numFmtId="3" fontId="26" fillId="0" borderId="0" applyFill="0" applyBorder="0" applyAlignment="0" applyProtection="0"/>
    <xf numFmtId="3" fontId="26" fillId="0" borderId="0" applyFill="0" applyBorder="0" applyAlignment="0" applyProtection="0"/>
    <xf numFmtId="3" fontId="130" fillId="0" borderId="0" applyFill="0" applyBorder="0" applyAlignment="0" applyProtection="0"/>
    <xf numFmtId="3" fontId="130" fillId="0" borderId="0" applyFill="0" applyBorder="0" applyAlignment="0" applyProtection="0"/>
    <xf numFmtId="3" fontId="26" fillId="0" borderId="0" applyFill="0" applyBorder="0" applyAlignment="0" applyProtection="0"/>
    <xf numFmtId="0" fontId="26" fillId="0" borderId="0"/>
    <xf numFmtId="0" fontId="31" fillId="0" borderId="0"/>
    <xf numFmtId="0" fontId="31" fillId="0" borderId="0"/>
    <xf numFmtId="0" fontId="26" fillId="0" borderId="0"/>
    <xf numFmtId="0" fontId="26" fillId="0" borderId="0"/>
    <xf numFmtId="0" fontId="31" fillId="0" borderId="0"/>
    <xf numFmtId="0" fontId="26" fillId="0" borderId="0"/>
    <xf numFmtId="0" fontId="26" fillId="0" borderId="0"/>
    <xf numFmtId="0" fontId="31" fillId="0" borderId="0"/>
    <xf numFmtId="0" fontId="26" fillId="0" borderId="0"/>
    <xf numFmtId="0" fontId="218" fillId="0" borderId="0"/>
    <xf numFmtId="184" fontId="218" fillId="0" borderId="0"/>
    <xf numFmtId="184" fontId="218" fillId="0" borderId="0"/>
    <xf numFmtId="0" fontId="31" fillId="0" borderId="0"/>
    <xf numFmtId="0" fontId="26" fillId="0" borderId="0"/>
    <xf numFmtId="0" fontId="31" fillId="0" borderId="0"/>
    <xf numFmtId="0" fontId="26" fillId="0" borderId="0"/>
    <xf numFmtId="0" fontId="31" fillId="0" borderId="0"/>
    <xf numFmtId="0" fontId="31" fillId="0" borderId="0"/>
    <xf numFmtId="0" fontId="31" fillId="0" borderId="0"/>
    <xf numFmtId="0" fontId="26" fillId="0" borderId="0"/>
    <xf numFmtId="0" fontId="31" fillId="0" borderId="0"/>
    <xf numFmtId="0" fontId="31" fillId="0" borderId="0"/>
    <xf numFmtId="0" fontId="26" fillId="0" borderId="0"/>
    <xf numFmtId="0" fontId="26" fillId="0" borderId="0"/>
    <xf numFmtId="0" fontId="26" fillId="0" borderId="0"/>
    <xf numFmtId="0" fontId="26" fillId="0" borderId="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6"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21" fillId="0" borderId="0" applyFont="0" applyFill="0" applyBorder="0" applyAlignment="0" applyProtection="0"/>
    <xf numFmtId="44" fontId="31" fillId="0" borderId="0" applyFont="0" applyFill="0" applyBorder="0" applyAlignment="0" applyProtection="0"/>
    <xf numFmtId="0" fontId="26" fillId="0" borderId="0"/>
    <xf numFmtId="0" fontId="26" fillId="0" borderId="0"/>
    <xf numFmtId="0" fontId="26" fillId="0" borderId="0"/>
    <xf numFmtId="0" fontId="26" fillId="0" borderId="0"/>
    <xf numFmtId="2" fontId="139" fillId="0" borderId="0">
      <protection locked="0"/>
    </xf>
    <xf numFmtId="0" fontId="26" fillId="0" borderId="0"/>
    <xf numFmtId="0" fontId="26" fillId="0" borderId="0"/>
    <xf numFmtId="2" fontId="174" fillId="0" borderId="0">
      <protection locked="0"/>
    </xf>
    <xf numFmtId="0" fontId="23" fillId="0" borderId="0" applyNumberFormat="0" applyFill="0" applyBorder="0" applyAlignment="0" applyProtection="0"/>
    <xf numFmtId="2" fontId="174" fillId="0" borderId="0">
      <protection locked="0"/>
    </xf>
    <xf numFmtId="180" fontId="31" fillId="0" borderId="0" applyNumberFormat="0" applyFill="0" applyBorder="0" applyAlignment="0" applyProtection="0"/>
    <xf numFmtId="184" fontId="31" fillId="0" borderId="0" applyNumberFormat="0" applyFill="0" applyBorder="0" applyAlignment="0" applyProtection="0"/>
    <xf numFmtId="0" fontId="26" fillId="0" borderId="0"/>
    <xf numFmtId="0" fontId="31" fillId="0" borderId="0" applyNumberFormat="0" applyFill="0" applyBorder="0" applyAlignment="0" applyProtection="0"/>
    <xf numFmtId="0" fontId="26" fillId="0" borderId="0"/>
    <xf numFmtId="0" fontId="26" fillId="0" borderId="0"/>
    <xf numFmtId="0" fontId="21" fillId="0" borderId="0"/>
    <xf numFmtId="0" fontId="31" fillId="0" borderId="0" applyNumberFormat="0" applyFill="0" applyBorder="0" applyAlignment="0" applyProtection="0"/>
    <xf numFmtId="0" fontId="31" fillId="0" borderId="0"/>
    <xf numFmtId="0" fontId="31" fillId="0" borderId="0"/>
    <xf numFmtId="0" fontId="23" fillId="0" borderId="0" applyNumberFormat="0" applyFill="0" applyBorder="0" applyAlignment="0" applyProtection="0"/>
    <xf numFmtId="0" fontId="31" fillId="0" borderId="0" applyNumberFormat="0" applyFill="0" applyBorder="0" applyAlignment="0" applyProtection="0"/>
    <xf numFmtId="0" fontId="31" fillId="0" borderId="0"/>
    <xf numFmtId="0" fontId="31" fillId="0" borderId="0"/>
    <xf numFmtId="0" fontId="23" fillId="0" borderId="0" applyNumberFormat="0" applyFill="0" applyBorder="0" applyAlignment="0" applyProtection="0"/>
    <xf numFmtId="0" fontId="31" fillId="0" borderId="0" applyNumberFormat="0" applyFill="0" applyBorder="0" applyAlignment="0" applyProtection="0"/>
    <xf numFmtId="0" fontId="26" fillId="0" borderId="0"/>
    <xf numFmtId="0" fontId="31" fillId="0" borderId="0"/>
    <xf numFmtId="0" fontId="23" fillId="0" borderId="0" applyNumberFormat="0" applyFill="0" applyBorder="0" applyAlignment="0" applyProtection="0"/>
    <xf numFmtId="15" fontId="34" fillId="0" borderId="0" applyFont="0" applyFill="0" applyBorder="0" applyProtection="0">
      <alignment horizontal="left"/>
    </xf>
    <xf numFmtId="0" fontId="26" fillId="0" borderId="0"/>
    <xf numFmtId="0" fontId="26" fillId="0" borderId="0"/>
    <xf numFmtId="0" fontId="23" fillId="0" borderId="0" applyNumberFormat="0" applyFill="0" applyBorder="0" applyAlignment="0" applyProtection="0"/>
    <xf numFmtId="0" fontId="130" fillId="0" borderId="0" applyFill="0" applyBorder="0" applyAlignment="0" applyProtection="0"/>
    <xf numFmtId="0" fontId="21" fillId="0" borderId="0"/>
    <xf numFmtId="0" fontId="130" fillId="0" borderId="0" applyFill="0" applyBorder="0" applyAlignment="0" applyProtection="0"/>
    <xf numFmtId="0" fontId="26" fillId="0" borderId="0"/>
    <xf numFmtId="0" fontId="26" fillId="0" borderId="0"/>
    <xf numFmtId="0" fontId="26" fillId="0" borderId="0"/>
    <xf numFmtId="0" fontId="26" fillId="0" borderId="0"/>
    <xf numFmtId="0" fontId="31" fillId="0" borderId="0"/>
    <xf numFmtId="0" fontId="31" fillId="0" borderId="0"/>
    <xf numFmtId="180" fontId="34" fillId="0" borderId="0"/>
    <xf numFmtId="172" fontId="254" fillId="0" borderId="0"/>
    <xf numFmtId="172" fontId="135" fillId="0" borderId="0"/>
    <xf numFmtId="37" fontId="224" fillId="0" borderId="0"/>
    <xf numFmtId="0" fontId="31" fillId="0" borderId="0"/>
    <xf numFmtId="0" fontId="31" fillId="0" borderId="0"/>
    <xf numFmtId="0" fontId="31" fillId="0" borderId="0"/>
    <xf numFmtId="0" fontId="26" fillId="0" borderId="0"/>
    <xf numFmtId="0" fontId="26" fillId="0" borderId="0"/>
    <xf numFmtId="0" fontId="140" fillId="119" borderId="0" applyNumberFormat="0" applyBorder="0" applyAlignment="0" applyProtection="0"/>
    <xf numFmtId="184" fontId="140" fillId="119" borderId="0" applyNumberFormat="0" applyBorder="0" applyAlignment="0" applyProtection="0"/>
    <xf numFmtId="0" fontId="31" fillId="0" borderId="0"/>
    <xf numFmtId="0" fontId="26" fillId="0" borderId="0"/>
    <xf numFmtId="218" fontId="65" fillId="0" borderId="11">
      <alignment horizontal="center"/>
    </xf>
    <xf numFmtId="254" fontId="65" fillId="0" borderId="91">
      <alignment horizontal="center"/>
    </xf>
    <xf numFmtId="44" fontId="209" fillId="0" borderId="0" applyFill="0" applyBorder="0" applyAlignment="0" applyProtection="0"/>
    <xf numFmtId="180" fontId="26" fillId="0" borderId="0" applyFont="0" applyFill="0" applyBorder="0" applyAlignment="0" applyProtection="0"/>
    <xf numFmtId="0" fontId="104" fillId="0" borderId="0" applyNumberFormat="0" applyFont="0" applyFill="0" applyBorder="0" applyAlignment="0" applyProtection="0">
      <alignment horizontal="left" vertical="top"/>
    </xf>
    <xf numFmtId="0" fontId="31" fillId="0" borderId="0"/>
    <xf numFmtId="0" fontId="31" fillId="0" borderId="0"/>
    <xf numFmtId="204" fontId="26" fillId="0" borderId="0" applyFont="0" applyFill="0" applyBorder="0" applyAlignment="0" applyProtection="0"/>
    <xf numFmtId="0" fontId="31" fillId="0" borderId="0"/>
    <xf numFmtId="0" fontId="31" fillId="0" borderId="0"/>
    <xf numFmtId="0" fontId="31" fillId="0" borderId="0"/>
    <xf numFmtId="0" fontId="26" fillId="0" borderId="0"/>
    <xf numFmtId="0" fontId="26" fillId="0" borderId="0"/>
    <xf numFmtId="0" fontId="26" fillId="0" borderId="0"/>
    <xf numFmtId="180" fontId="26" fillId="0" borderId="0" applyFont="0" applyFill="0" applyBorder="0" applyAlignment="0" applyProtection="0"/>
    <xf numFmtId="184" fontId="26" fillId="0" borderId="0" applyFont="0" applyFill="0" applyBorder="0" applyAlignment="0" applyProtection="0"/>
    <xf numFmtId="266" fontId="26" fillId="0" borderId="0" applyFont="0" applyFill="0" applyBorder="0" applyAlignment="0" applyProtection="0"/>
    <xf numFmtId="184" fontId="34" fillId="0" borderId="0" applyFont="0" applyFill="0" applyBorder="0" applyAlignment="0" applyProtection="0"/>
    <xf numFmtId="184" fontId="26" fillId="0" borderId="0" applyFont="0" applyFill="0" applyBorder="0" applyAlignment="0" applyProtection="0"/>
    <xf numFmtId="267" fontId="130" fillId="0" borderId="0" applyFill="0" applyBorder="0" applyAlignment="0" applyProtection="0"/>
    <xf numFmtId="174" fontId="142" fillId="0" borderId="0"/>
    <xf numFmtId="237" fontId="81" fillId="0" borderId="0"/>
    <xf numFmtId="0" fontId="26" fillId="0" borderId="0"/>
    <xf numFmtId="0" fontId="21" fillId="0" borderId="0"/>
    <xf numFmtId="0" fontId="31" fillId="0" borderId="0"/>
    <xf numFmtId="0" fontId="31" fillId="0" borderId="0"/>
    <xf numFmtId="0" fontId="26" fillId="0" borderId="0"/>
    <xf numFmtId="0" fontId="31" fillId="0" borderId="0"/>
    <xf numFmtId="0" fontId="26" fillId="0" borderId="0"/>
    <xf numFmtId="0" fontId="26" fillId="0" borderId="0"/>
    <xf numFmtId="0" fontId="26" fillId="0" borderId="0"/>
    <xf numFmtId="0" fontId="26" fillId="0" borderId="0"/>
    <xf numFmtId="0" fontId="21" fillId="0" borderId="0"/>
    <xf numFmtId="0" fontId="31" fillId="0" borderId="0"/>
    <xf numFmtId="0" fontId="31" fillId="0" borderId="0"/>
    <xf numFmtId="0" fontId="69" fillId="0" borderId="0">
      <alignment vertical="top"/>
    </xf>
    <xf numFmtId="0" fontId="78" fillId="0" borderId="0"/>
    <xf numFmtId="0" fontId="26" fillId="0" borderId="0"/>
    <xf numFmtId="0" fontId="31" fillId="0" borderId="0"/>
    <xf numFmtId="0" fontId="21" fillId="0" borderId="0"/>
    <xf numFmtId="0" fontId="23" fillId="0" borderId="0" applyNumberFormat="0" applyFill="0" applyBorder="0" applyAlignment="0" applyProtection="0"/>
    <xf numFmtId="0" fontId="26" fillId="0" borderId="0"/>
    <xf numFmtId="0" fontId="26" fillId="0" borderId="0"/>
    <xf numFmtId="0" fontId="26" fillId="0" borderId="0"/>
    <xf numFmtId="0" fontId="26" fillId="0" borderId="0"/>
    <xf numFmtId="0" fontId="31" fillId="0" borderId="0"/>
    <xf numFmtId="0" fontId="26" fillId="0" borderId="0"/>
    <xf numFmtId="0" fontId="26" fillId="0" borderId="0"/>
    <xf numFmtId="0" fontId="26" fillId="0" borderId="0"/>
    <xf numFmtId="0" fontId="26" fillId="0" borderId="0"/>
    <xf numFmtId="0" fontId="26" fillId="0" borderId="0"/>
    <xf numFmtId="0" fontId="26" fillId="0" borderId="0"/>
    <xf numFmtId="0" fontId="31" fillId="0" borderId="0"/>
    <xf numFmtId="0" fontId="26" fillId="0" borderId="0"/>
    <xf numFmtId="0" fontId="26" fillId="0" borderId="0"/>
    <xf numFmtId="0" fontId="26" fillId="0" borderId="0"/>
    <xf numFmtId="0" fontId="26" fillId="0" borderId="0"/>
    <xf numFmtId="0" fontId="26" fillId="0" borderId="0"/>
    <xf numFmtId="0" fontId="31" fillId="0" borderId="0"/>
    <xf numFmtId="0" fontId="23" fillId="0" borderId="0" applyNumberFormat="0" applyFill="0" applyBorder="0" applyAlignment="0" applyProtection="0"/>
    <xf numFmtId="0" fontId="26" fillId="0" borderId="0"/>
    <xf numFmtId="0" fontId="26" fillId="0" borderId="0"/>
    <xf numFmtId="0" fontId="26" fillId="0" borderId="0"/>
    <xf numFmtId="0" fontId="23" fillId="0" borderId="0" applyNumberFormat="0" applyFill="0" applyBorder="0" applyAlignment="0" applyProtection="0"/>
    <xf numFmtId="0" fontId="26" fillId="0" borderId="0"/>
    <xf numFmtId="0" fontId="26" fillId="0" borderId="0"/>
    <xf numFmtId="0" fontId="31" fillId="0" borderId="0"/>
    <xf numFmtId="0" fontId="31" fillId="0" borderId="0"/>
    <xf numFmtId="0" fontId="26" fillId="0" borderId="0"/>
    <xf numFmtId="0" fontId="26" fillId="0" borderId="0"/>
    <xf numFmtId="0" fontId="31" fillId="0" borderId="0"/>
    <xf numFmtId="0" fontId="31" fillId="0" borderId="0"/>
    <xf numFmtId="0" fontId="31" fillId="0" borderId="0"/>
    <xf numFmtId="0" fontId="31" fillId="0" borderId="0"/>
    <xf numFmtId="0" fontId="26" fillId="0" borderId="0"/>
    <xf numFmtId="0" fontId="26" fillId="0" borderId="0"/>
    <xf numFmtId="0" fontId="31" fillId="0" borderId="0"/>
    <xf numFmtId="0" fontId="31" fillId="0" borderId="0"/>
    <xf numFmtId="0" fontId="26" fillId="0" borderId="0"/>
    <xf numFmtId="0" fontId="26" fillId="0" borderId="0"/>
    <xf numFmtId="0" fontId="26" fillId="0" borderId="0"/>
    <xf numFmtId="0" fontId="26" fillId="0" borderId="0"/>
    <xf numFmtId="0" fontId="26" fillId="0" borderId="0"/>
    <xf numFmtId="0" fontId="26" fillId="0" borderId="0"/>
    <xf numFmtId="0" fontId="116" fillId="0" borderId="0" applyNumberFormat="0" applyFill="0" applyBorder="0" applyAlignment="0" applyProtection="0"/>
    <xf numFmtId="0" fontId="26" fillId="0" borderId="0"/>
    <xf numFmtId="0" fontId="26" fillId="0" borderId="0"/>
    <xf numFmtId="0" fontId="31" fillId="0" borderId="0"/>
    <xf numFmtId="0" fontId="26" fillId="0" borderId="0"/>
    <xf numFmtId="0" fontId="26" fillId="0" borderId="0"/>
    <xf numFmtId="0" fontId="26" fillId="0" borderId="0"/>
    <xf numFmtId="0" fontId="26" fillId="0" borderId="0"/>
    <xf numFmtId="0" fontId="26" fillId="0" borderId="0"/>
    <xf numFmtId="0" fontId="31" fillId="0" borderId="0"/>
    <xf numFmtId="0" fontId="26" fillId="0" borderId="0"/>
    <xf numFmtId="0" fontId="26" fillId="0" borderId="0"/>
    <xf numFmtId="0" fontId="26" fillId="0" borderId="0"/>
    <xf numFmtId="0" fontId="26" fillId="0" borderId="0"/>
    <xf numFmtId="0" fontId="31" fillId="0" borderId="0"/>
    <xf numFmtId="0" fontId="26" fillId="0" borderId="0"/>
    <xf numFmtId="0" fontId="26" fillId="0" borderId="0"/>
    <xf numFmtId="0" fontId="26" fillId="0" borderId="0"/>
    <xf numFmtId="0" fontId="31" fillId="0" borderId="0"/>
    <xf numFmtId="0" fontId="26" fillId="0" borderId="0"/>
    <xf numFmtId="0" fontId="26" fillId="0" borderId="0"/>
    <xf numFmtId="0" fontId="31" fillId="0" borderId="0"/>
    <xf numFmtId="0" fontId="26" fillId="0" borderId="0"/>
    <xf numFmtId="0" fontId="26" fillId="0" borderId="0"/>
    <xf numFmtId="0" fontId="31" fillId="0" borderId="0"/>
    <xf numFmtId="0" fontId="26" fillId="0" borderId="0"/>
    <xf numFmtId="0" fontId="26" fillId="0" borderId="0"/>
    <xf numFmtId="0" fontId="26" fillId="0" borderId="0"/>
    <xf numFmtId="0" fontId="26" fillId="0" borderId="0"/>
    <xf numFmtId="0" fontId="31" fillId="0" borderId="0"/>
    <xf numFmtId="0" fontId="26" fillId="0" borderId="0"/>
    <xf numFmtId="0" fontId="31" fillId="0" borderId="0"/>
    <xf numFmtId="0" fontId="31" fillId="0" borderId="0"/>
    <xf numFmtId="0" fontId="31" fillId="0" borderId="0"/>
    <xf numFmtId="0" fontId="31" fillId="0" borderId="0"/>
    <xf numFmtId="0" fontId="21" fillId="0" borderId="0"/>
    <xf numFmtId="0" fontId="26" fillId="0" borderId="0"/>
    <xf numFmtId="0" fontId="26" fillId="0" borderId="0"/>
    <xf numFmtId="0" fontId="26" fillId="0" borderId="0"/>
    <xf numFmtId="0" fontId="26" fillId="0" borderId="0"/>
    <xf numFmtId="0" fontId="26" fillId="0" borderId="0"/>
    <xf numFmtId="0" fontId="31" fillId="0" borderId="0"/>
    <xf numFmtId="0" fontId="31" fillId="0" borderId="0"/>
    <xf numFmtId="0" fontId="26" fillId="0" borderId="0"/>
    <xf numFmtId="0" fontId="26" fillId="0" borderId="0"/>
    <xf numFmtId="0" fontId="26" fillId="0" borderId="0"/>
    <xf numFmtId="0" fontId="26" fillId="0" borderId="0"/>
    <xf numFmtId="0" fontId="26" fillId="0" borderId="0"/>
    <xf numFmtId="0" fontId="31" fillId="0" borderId="0"/>
    <xf numFmtId="0" fontId="31" fillId="0" borderId="0"/>
    <xf numFmtId="0" fontId="26" fillId="0" borderId="0"/>
    <xf numFmtId="0" fontId="26" fillId="0" borderId="0"/>
    <xf numFmtId="0" fontId="26" fillId="0" borderId="0"/>
    <xf numFmtId="0" fontId="26" fillId="0" borderId="0"/>
    <xf numFmtId="0" fontId="31" fillId="0" borderId="0"/>
    <xf numFmtId="0" fontId="31" fillId="0" borderId="0"/>
    <xf numFmtId="0" fontId="31" fillId="0" borderId="0"/>
    <xf numFmtId="0" fontId="31" fillId="0" borderId="0"/>
    <xf numFmtId="0" fontId="31" fillId="0" borderId="0"/>
    <xf numFmtId="0" fontId="31" fillId="0" borderId="0"/>
    <xf numFmtId="0" fontId="26" fillId="0" borderId="0"/>
    <xf numFmtId="0" fontId="26" fillId="0" borderId="0"/>
    <xf numFmtId="184" fontId="86" fillId="33" borderId="0" applyNumberFormat="0" applyBorder="0" applyAlignment="0" applyProtection="0"/>
    <xf numFmtId="0" fontId="26" fillId="0" borderId="0"/>
    <xf numFmtId="0" fontId="26" fillId="0" borderId="0"/>
    <xf numFmtId="184" fontId="86" fillId="33" borderId="0" applyNumberFormat="0" applyBorder="0" applyAlignment="0" applyProtection="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26" fillId="0" borderId="0"/>
    <xf numFmtId="0" fontId="26" fillId="0" borderId="0"/>
    <xf numFmtId="0" fontId="26" fillId="0" borderId="0"/>
    <xf numFmtId="0" fontId="26" fillId="0" borderId="0"/>
    <xf numFmtId="0" fontId="31" fillId="0" borderId="0"/>
    <xf numFmtId="0" fontId="31" fillId="0" borderId="0"/>
    <xf numFmtId="184" fontId="116" fillId="0" borderId="0" applyNumberFormat="0" applyFill="0" applyBorder="0" applyAlignment="0" applyProtection="0"/>
    <xf numFmtId="0" fontId="21" fillId="0" borderId="0"/>
    <xf numFmtId="0" fontId="31" fillId="0" borderId="0"/>
    <xf numFmtId="0" fontId="31" fillId="0" borderId="0"/>
    <xf numFmtId="0" fontId="31" fillId="0" borderId="0"/>
    <xf numFmtId="0" fontId="21" fillId="0" borderId="0"/>
    <xf numFmtId="0" fontId="26" fillId="0" borderId="0"/>
    <xf numFmtId="0" fontId="116" fillId="0" borderId="0" applyNumberFormat="0" applyFill="0" applyBorder="0" applyAlignment="0" applyProtection="0"/>
    <xf numFmtId="0" fontId="21" fillId="0" borderId="0"/>
    <xf numFmtId="0" fontId="31" fillId="0" borderId="0"/>
    <xf numFmtId="0" fontId="31" fillId="0" borderId="0"/>
    <xf numFmtId="0" fontId="23" fillId="0" borderId="0" applyNumberFormat="0" applyFill="0" applyBorder="0" applyAlignment="0" applyProtection="0"/>
    <xf numFmtId="0" fontId="26" fillId="0" borderId="0"/>
    <xf numFmtId="0" fontId="21" fillId="0" borderId="0"/>
    <xf numFmtId="0" fontId="26" fillId="0" borderId="0"/>
    <xf numFmtId="0" fontId="26" fillId="0" borderId="0"/>
    <xf numFmtId="0" fontId="31" fillId="0" borderId="0"/>
    <xf numFmtId="0" fontId="31" fillId="0" borderId="0"/>
    <xf numFmtId="0" fontId="31" fillId="0" borderId="0"/>
    <xf numFmtId="0" fontId="31" fillId="0" borderId="0"/>
    <xf numFmtId="0" fontId="31" fillId="0" borderId="0"/>
    <xf numFmtId="0" fontId="26" fillId="0" borderId="0"/>
    <xf numFmtId="0" fontId="26" fillId="0" borderId="0"/>
    <xf numFmtId="0" fontId="26" fillId="0" borderId="0"/>
    <xf numFmtId="0" fontId="26" fillId="0" borderId="0"/>
    <xf numFmtId="14" fontId="26" fillId="0" borderId="0" applyProtection="0">
      <alignment vertical="center"/>
    </xf>
    <xf numFmtId="0" fontId="31" fillId="0" borderId="0"/>
    <xf numFmtId="0" fontId="31" fillId="0" borderId="0"/>
    <xf numFmtId="0" fontId="31" fillId="0" borderId="0"/>
    <xf numFmtId="0" fontId="31" fillId="0" borderId="0"/>
    <xf numFmtId="0" fontId="26" fillId="0" borderId="0"/>
    <xf numFmtId="0" fontId="31" fillId="0" borderId="0"/>
    <xf numFmtId="0" fontId="31" fillId="0" borderId="0"/>
    <xf numFmtId="0" fontId="26" fillId="0" borderId="0"/>
    <xf numFmtId="0" fontId="26"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26" fillId="0" borderId="0"/>
    <xf numFmtId="0" fontId="26" fillId="0" borderId="0"/>
    <xf numFmtId="0" fontId="26" fillId="0" borderId="0"/>
    <xf numFmtId="0" fontId="26" fillId="0" borderId="0"/>
    <xf numFmtId="0" fontId="31" fillId="0" borderId="0"/>
    <xf numFmtId="0" fontId="31" fillId="0" borderId="0"/>
    <xf numFmtId="0" fontId="31" fillId="0" borderId="0"/>
    <xf numFmtId="0" fontId="31" fillId="0" borderId="0"/>
    <xf numFmtId="0" fontId="31" fillId="0" borderId="0"/>
    <xf numFmtId="0" fontId="31" fillId="0" borderId="0"/>
    <xf numFmtId="0" fontId="26" fillId="0" borderId="0"/>
    <xf numFmtId="0" fontId="26" fillId="0" borderId="0"/>
    <xf numFmtId="0" fontId="31" fillId="0" borderId="0"/>
    <xf numFmtId="0" fontId="31" fillId="0" borderId="0"/>
    <xf numFmtId="0" fontId="31" fillId="0" borderId="0"/>
    <xf numFmtId="0" fontId="26" fillId="0" borderId="0"/>
    <xf numFmtId="0" fontId="31" fillId="0" borderId="0"/>
    <xf numFmtId="0" fontId="26" fillId="0" borderId="0"/>
    <xf numFmtId="0" fontId="31" fillId="0" borderId="0"/>
    <xf numFmtId="0" fontId="23" fillId="0" borderId="0" applyNumberFormat="0" applyFill="0" applyBorder="0" applyAlignment="0" applyProtection="0"/>
    <xf numFmtId="0" fontId="26" fillId="0" borderId="0"/>
    <xf numFmtId="0" fontId="26" fillId="0" borderId="0"/>
    <xf numFmtId="0" fontId="26" fillId="0" borderId="0"/>
    <xf numFmtId="0" fontId="31" fillId="0" borderId="0"/>
    <xf numFmtId="0" fontId="26" fillId="0" borderId="0"/>
    <xf numFmtId="0" fontId="31" fillId="0" borderId="0"/>
    <xf numFmtId="0" fontId="31" fillId="0" borderId="0"/>
    <xf numFmtId="0" fontId="26" fillId="0" borderId="0"/>
    <xf numFmtId="0" fontId="26" fillId="0" borderId="0"/>
    <xf numFmtId="0" fontId="26" fillId="0" borderId="0"/>
    <xf numFmtId="0" fontId="26" fillId="0" borderId="0"/>
    <xf numFmtId="0" fontId="31" fillId="0" borderId="0"/>
    <xf numFmtId="0" fontId="31" fillId="0" borderId="0"/>
    <xf numFmtId="0" fontId="31" fillId="0" borderId="0"/>
    <xf numFmtId="0" fontId="31" fillId="0" borderId="0"/>
    <xf numFmtId="0" fontId="23" fillId="0" borderId="0" applyNumberFormat="0" applyFill="0" applyBorder="0" applyAlignment="0" applyProtection="0"/>
    <xf numFmtId="0" fontId="31" fillId="0" borderId="0"/>
    <xf numFmtId="0" fontId="31" fillId="0" borderId="0"/>
    <xf numFmtId="0" fontId="26" fillId="0" borderId="0"/>
    <xf numFmtId="0" fontId="26" fillId="0" borderId="0"/>
    <xf numFmtId="0" fontId="23" fillId="0" borderId="0" applyNumberFormat="0" applyFill="0" applyBorder="0" applyAlignment="0" applyProtection="0"/>
    <xf numFmtId="0" fontId="26" fillId="0" borderId="0"/>
    <xf numFmtId="0" fontId="26" fillId="0" borderId="0"/>
    <xf numFmtId="0" fontId="31" fillId="0" borderId="0"/>
    <xf numFmtId="0" fontId="31" fillId="0" borderId="0"/>
    <xf numFmtId="0" fontId="31" fillId="0" borderId="0"/>
    <xf numFmtId="0" fontId="31" fillId="0" borderId="0"/>
    <xf numFmtId="0" fontId="26" fillId="0" borderId="0"/>
    <xf numFmtId="0" fontId="26" fillId="0" borderId="0"/>
    <xf numFmtId="0" fontId="31" fillId="0" borderId="0"/>
    <xf numFmtId="0" fontId="31" fillId="0" borderId="0"/>
    <xf numFmtId="0" fontId="31" fillId="0" borderId="0"/>
    <xf numFmtId="0" fontId="31" fillId="0" borderId="0"/>
    <xf numFmtId="0" fontId="31" fillId="0" borderId="0"/>
    <xf numFmtId="0" fontId="31" fillId="0" borderId="0"/>
    <xf numFmtId="0" fontId="26" fillId="0" borderId="0"/>
    <xf numFmtId="0" fontId="26" fillId="0" borderId="0"/>
    <xf numFmtId="0" fontId="26" fillId="0" borderId="0"/>
    <xf numFmtId="0" fontId="26" fillId="0" borderId="0"/>
    <xf numFmtId="0" fontId="21" fillId="0" borderId="0"/>
    <xf numFmtId="0" fontId="31" fillId="0" borderId="0"/>
    <xf numFmtId="0" fontId="31" fillId="0" borderId="0"/>
    <xf numFmtId="0" fontId="26" fillId="0" borderId="0"/>
    <xf numFmtId="0" fontId="26" fillId="0" borderId="0"/>
    <xf numFmtId="0" fontId="31" fillId="0" borderId="0"/>
    <xf numFmtId="0" fontId="31" fillId="0" borderId="0"/>
    <xf numFmtId="0" fontId="31" fillId="0" borderId="0"/>
    <xf numFmtId="0" fontId="26" fillId="0" borderId="0"/>
    <xf numFmtId="0" fontId="21" fillId="0" borderId="0"/>
    <xf numFmtId="0" fontId="31" fillId="0" borderId="0"/>
    <xf numFmtId="0" fontId="31" fillId="0" borderId="0"/>
    <xf numFmtId="0" fontId="31" fillId="0" borderId="0"/>
    <xf numFmtId="0" fontId="26" fillId="0" borderId="0"/>
    <xf numFmtId="0" fontId="26" fillId="0" borderId="0"/>
    <xf numFmtId="0" fontId="26" fillId="0" borderId="0"/>
    <xf numFmtId="0" fontId="31" fillId="0" borderId="0"/>
    <xf numFmtId="0" fontId="31" fillId="0" borderId="0"/>
    <xf numFmtId="0" fontId="26" fillId="0" borderId="0"/>
    <xf numFmtId="0" fontId="26" fillId="0" borderId="0"/>
    <xf numFmtId="0" fontId="26" fillId="0" borderId="0"/>
    <xf numFmtId="0" fontId="31" fillId="0" borderId="0"/>
    <xf numFmtId="0" fontId="31" fillId="0" borderId="0"/>
    <xf numFmtId="0" fontId="31" fillId="0" borderId="0"/>
    <xf numFmtId="0" fontId="31" fillId="0" borderId="0"/>
    <xf numFmtId="0" fontId="31" fillId="0" borderId="0"/>
    <xf numFmtId="0" fontId="31" fillId="0" borderId="0"/>
    <xf numFmtId="0" fontId="26" fillId="0" borderId="0"/>
    <xf numFmtId="0" fontId="26" fillId="0" borderId="0"/>
    <xf numFmtId="0" fontId="31" fillId="0" borderId="0"/>
    <xf numFmtId="0" fontId="31" fillId="0" borderId="0"/>
    <xf numFmtId="0" fontId="31" fillId="0" borderId="0"/>
    <xf numFmtId="0" fontId="26" fillId="0" borderId="0"/>
    <xf numFmtId="0" fontId="31" fillId="0" borderId="0"/>
    <xf numFmtId="0" fontId="31" fillId="0" borderId="0"/>
    <xf numFmtId="0" fontId="31" fillId="0" borderId="0"/>
    <xf numFmtId="0" fontId="31" fillId="0" borderId="0"/>
    <xf numFmtId="0" fontId="26" fillId="0" borderId="0"/>
    <xf numFmtId="0" fontId="26" fillId="0" borderId="0"/>
    <xf numFmtId="0" fontId="31" fillId="0" borderId="0"/>
    <xf numFmtId="0" fontId="26" fillId="0" borderId="0"/>
    <xf numFmtId="0" fontId="31" fillId="0" borderId="0"/>
    <xf numFmtId="0" fontId="26" fillId="0" borderId="0"/>
    <xf numFmtId="0" fontId="23" fillId="0" borderId="0" applyNumberFormat="0" applyFill="0" applyBorder="0" applyAlignment="0" applyProtection="0"/>
    <xf numFmtId="0" fontId="26" fillId="0" borderId="0"/>
    <xf numFmtId="0" fontId="26" fillId="0" borderId="0"/>
    <xf numFmtId="0" fontId="26" fillId="0" borderId="0"/>
    <xf numFmtId="0" fontId="31" fillId="0" borderId="0"/>
    <xf numFmtId="0" fontId="31" fillId="0" borderId="0"/>
    <xf numFmtId="0" fontId="26" fillId="0" borderId="0"/>
    <xf numFmtId="0" fontId="26" fillId="0" borderId="0"/>
    <xf numFmtId="0" fontId="26" fillId="0" borderId="0"/>
    <xf numFmtId="0" fontId="31" fillId="0" borderId="0"/>
    <xf numFmtId="0" fontId="31" fillId="0" borderId="0"/>
    <xf numFmtId="0" fontId="26" fillId="0" borderId="0"/>
    <xf numFmtId="0" fontId="26" fillId="0" borderId="0"/>
    <xf numFmtId="0" fontId="26" fillId="0" borderId="0"/>
    <xf numFmtId="0" fontId="31" fillId="0" borderId="0"/>
    <xf numFmtId="0" fontId="31" fillId="0" borderId="0"/>
    <xf numFmtId="0" fontId="26" fillId="0" borderId="0"/>
    <xf numFmtId="0" fontId="26" fillId="0" borderId="0"/>
    <xf numFmtId="0" fontId="26" fillId="0" borderId="0"/>
    <xf numFmtId="0" fontId="26" fillId="0" borderId="0"/>
    <xf numFmtId="0" fontId="26" fillId="0" borderId="0"/>
    <xf numFmtId="0" fontId="31" fillId="0" borderId="0"/>
    <xf numFmtId="0" fontId="26" fillId="0" borderId="0"/>
    <xf numFmtId="0" fontId="31" fillId="0" borderId="0"/>
    <xf numFmtId="0" fontId="26" fillId="0" borderId="0"/>
    <xf numFmtId="0" fontId="23" fillId="0" borderId="0" applyNumberFormat="0" applyFill="0" applyBorder="0" applyAlignment="0" applyProtection="0"/>
    <xf numFmtId="0" fontId="26" fillId="0" borderId="0"/>
    <xf numFmtId="0" fontId="31" fillId="0" borderId="0"/>
    <xf numFmtId="0" fontId="31" fillId="0" borderId="0"/>
    <xf numFmtId="0" fontId="26" fillId="0" borderId="0"/>
    <xf numFmtId="0" fontId="26" fillId="0" borderId="0"/>
    <xf numFmtId="0" fontId="31" fillId="0" borderId="0"/>
    <xf numFmtId="0" fontId="26" fillId="0" borderId="0"/>
    <xf numFmtId="0" fontId="31" fillId="0" borderId="0"/>
    <xf numFmtId="0" fontId="26" fillId="0" borderId="0"/>
    <xf numFmtId="0" fontId="31" fillId="0" borderId="0"/>
    <xf numFmtId="0" fontId="26" fillId="0" borderId="0"/>
    <xf numFmtId="0" fontId="31" fillId="0" borderId="0"/>
    <xf numFmtId="0" fontId="31" fillId="0" borderId="0"/>
    <xf numFmtId="0" fontId="31" fillId="0" borderId="0"/>
    <xf numFmtId="0" fontId="26" fillId="0" borderId="0"/>
    <xf numFmtId="0" fontId="26" fillId="0" borderId="0"/>
    <xf numFmtId="0" fontId="26" fillId="0" borderId="0"/>
    <xf numFmtId="0" fontId="31" fillId="0" borderId="0"/>
    <xf numFmtId="0" fontId="31" fillId="0" borderId="0"/>
    <xf numFmtId="0" fontId="26" fillId="0" borderId="0"/>
    <xf numFmtId="0" fontId="26" fillId="0" borderId="0"/>
    <xf numFmtId="0" fontId="26" fillId="0" borderId="0"/>
    <xf numFmtId="0" fontId="31" fillId="0" borderId="0"/>
    <xf numFmtId="0" fontId="31" fillId="0" borderId="0"/>
    <xf numFmtId="0" fontId="26" fillId="0" borderId="0"/>
    <xf numFmtId="0" fontId="26" fillId="0" borderId="0"/>
    <xf numFmtId="0" fontId="31" fillId="0" borderId="0"/>
    <xf numFmtId="0" fontId="31" fillId="0" borderId="0"/>
    <xf numFmtId="0" fontId="26" fillId="0" borderId="0"/>
    <xf numFmtId="0" fontId="26" fillId="0" borderId="0"/>
    <xf numFmtId="0" fontId="31" fillId="0" borderId="0"/>
    <xf numFmtId="0" fontId="31" fillId="0" borderId="0"/>
    <xf numFmtId="0" fontId="26" fillId="0" borderId="0"/>
    <xf numFmtId="0" fontId="26" fillId="0" borderId="0"/>
    <xf numFmtId="0" fontId="31" fillId="0" borderId="0"/>
    <xf numFmtId="0" fontId="31" fillId="0" borderId="0"/>
    <xf numFmtId="0" fontId="26" fillId="0" borderId="0"/>
    <xf numFmtId="0" fontId="31" fillId="0" borderId="0"/>
    <xf numFmtId="0" fontId="26" fillId="0" borderId="0"/>
    <xf numFmtId="0" fontId="31" fillId="0" borderId="0"/>
    <xf numFmtId="0" fontId="26" fillId="0" borderId="0"/>
    <xf numFmtId="0" fontId="31" fillId="0" borderId="0"/>
    <xf numFmtId="0" fontId="26" fillId="0" borderId="0"/>
    <xf numFmtId="0" fontId="31" fillId="0" borderId="0"/>
    <xf numFmtId="0" fontId="26" fillId="0" borderId="0"/>
    <xf numFmtId="0" fontId="26" fillId="0" borderId="0"/>
    <xf numFmtId="0" fontId="26" fillId="0" borderId="0"/>
    <xf numFmtId="0" fontId="26" fillId="0" borderId="0"/>
    <xf numFmtId="0" fontId="31" fillId="0" borderId="0"/>
    <xf numFmtId="0" fontId="31" fillId="0" borderId="0"/>
    <xf numFmtId="0" fontId="26" fillId="0" borderId="0"/>
    <xf numFmtId="0" fontId="31" fillId="0" borderId="0"/>
    <xf numFmtId="0" fontId="26" fillId="0" borderId="0"/>
    <xf numFmtId="0" fontId="26" fillId="0" borderId="0"/>
    <xf numFmtId="0" fontId="31" fillId="0" borderId="0"/>
    <xf numFmtId="0" fontId="26" fillId="0" borderId="0"/>
    <xf numFmtId="0" fontId="31" fillId="0" borderId="0"/>
    <xf numFmtId="0" fontId="31" fillId="0" borderId="0"/>
    <xf numFmtId="0" fontId="26" fillId="0" borderId="0"/>
    <xf numFmtId="0" fontId="31" fillId="0" borderId="0"/>
    <xf numFmtId="0" fontId="26" fillId="0" borderId="0"/>
    <xf numFmtId="0" fontId="26" fillId="0" borderId="0"/>
    <xf numFmtId="0" fontId="26" fillId="0" borderId="0"/>
    <xf numFmtId="182" fontId="26" fillId="0" borderId="0" applyFont="0" applyFill="0" applyBorder="0" applyAlignment="0" applyProtection="0"/>
    <xf numFmtId="182" fontId="26" fillId="0" borderId="0" applyFont="0" applyFill="0" applyBorder="0" applyAlignment="0" applyProtection="0"/>
    <xf numFmtId="0" fontId="26" fillId="0" borderId="0"/>
    <xf numFmtId="182" fontId="26" fillId="0" borderId="0" applyFont="0" applyFill="0" applyBorder="0" applyAlignment="0" applyProtection="0"/>
    <xf numFmtId="182" fontId="26" fillId="0" borderId="0" applyFont="0" applyFill="0" applyBorder="0" applyAlignment="0" applyProtection="0"/>
    <xf numFmtId="182" fontId="130" fillId="0" borderId="0" applyFill="0" applyBorder="0" applyAlignment="0" applyProtection="0"/>
    <xf numFmtId="182" fontId="26" fillId="0" borderId="0" applyFont="0" applyFill="0" applyBorder="0" applyAlignment="0" applyProtection="0"/>
    <xf numFmtId="182" fontId="26" fillId="0" borderId="0" applyFont="0" applyFill="0" applyBorder="0" applyAlignment="0" applyProtection="0"/>
    <xf numFmtId="182" fontId="26" fillId="0" borderId="0" applyFont="0" applyFill="0" applyBorder="0" applyAlignment="0" applyProtection="0"/>
    <xf numFmtId="182" fontId="26" fillId="0" borderId="0" applyFont="0" applyFill="0" applyBorder="0" applyAlignment="0" applyProtection="0"/>
    <xf numFmtId="0" fontId="31" fillId="0" borderId="0"/>
    <xf numFmtId="182" fontId="130" fillId="0" borderId="0" applyFill="0" applyBorder="0" applyAlignment="0" applyProtection="0"/>
    <xf numFmtId="182" fontId="26" fillId="0" borderId="0" applyFont="0" applyFill="0" applyBorder="0" applyAlignment="0" applyProtection="0"/>
    <xf numFmtId="182" fontId="26" fillId="0" borderId="0" applyFont="0" applyFill="0" applyBorder="0" applyAlignment="0" applyProtection="0"/>
    <xf numFmtId="182" fontId="26" fillId="0" borderId="0" applyFont="0" applyFill="0" applyBorder="0" applyAlignment="0" applyProtection="0"/>
    <xf numFmtId="182" fontId="26" fillId="0" borderId="0" applyFont="0" applyFill="0" applyBorder="0" applyAlignment="0" applyProtection="0"/>
    <xf numFmtId="182" fontId="130" fillId="0" borderId="0" applyFill="0" applyBorder="0" applyAlignment="0" applyProtection="0"/>
    <xf numFmtId="182" fontId="26" fillId="0" borderId="0" applyFont="0" applyFill="0" applyBorder="0" applyAlignment="0" applyProtection="0"/>
    <xf numFmtId="182" fontId="26" fillId="0" borderId="0" applyFont="0" applyFill="0" applyBorder="0" applyAlignment="0" applyProtection="0"/>
    <xf numFmtId="182" fontId="26" fillId="0" borderId="0" applyFont="0" applyFill="0" applyBorder="0" applyAlignment="0" applyProtection="0"/>
    <xf numFmtId="182" fontId="26" fillId="0" borderId="0" applyFont="0" applyFill="0" applyBorder="0" applyAlignment="0" applyProtection="0"/>
    <xf numFmtId="182" fontId="130" fillId="0" borderId="0" applyFill="0" applyBorder="0" applyAlignment="0" applyProtection="0"/>
    <xf numFmtId="182" fontId="26" fillId="0" borderId="0" applyFont="0" applyFill="0" applyBorder="0" applyAlignment="0" applyProtection="0"/>
    <xf numFmtId="182" fontId="26" fillId="0" borderId="0" applyFont="0" applyFill="0" applyBorder="0" applyAlignment="0" applyProtection="0"/>
    <xf numFmtId="182" fontId="26" fillId="0" borderId="0" applyFont="0" applyFill="0" applyBorder="0" applyAlignment="0" applyProtection="0"/>
    <xf numFmtId="182" fontId="130" fillId="0" borderId="0" applyFill="0" applyBorder="0" applyAlignment="0" applyProtection="0"/>
    <xf numFmtId="182" fontId="26" fillId="0" borderId="0" applyFont="0" applyFill="0" applyBorder="0" applyAlignment="0" applyProtection="0"/>
    <xf numFmtId="182" fontId="26" fillId="0" borderId="0" applyFont="0" applyFill="0" applyBorder="0" applyAlignment="0" applyProtection="0"/>
    <xf numFmtId="0" fontId="26" fillId="0" borderId="0"/>
    <xf numFmtId="182" fontId="26" fillId="0" borderId="0" applyFont="0" applyFill="0" applyBorder="0" applyAlignment="0" applyProtection="0"/>
    <xf numFmtId="182" fontId="130" fillId="0" borderId="0" applyFill="0" applyBorder="0" applyAlignment="0" applyProtection="0"/>
    <xf numFmtId="182" fontId="26" fillId="0" borderId="0" applyFont="0" applyFill="0" applyBorder="0" applyAlignment="0" applyProtection="0"/>
    <xf numFmtId="182" fontId="26" fillId="0" borderId="0" applyFont="0" applyFill="0" applyBorder="0" applyAlignment="0" applyProtection="0"/>
    <xf numFmtId="182" fontId="26" fillId="0" borderId="0" applyFont="0" applyFill="0" applyBorder="0" applyAlignment="0" applyProtection="0"/>
    <xf numFmtId="182" fontId="130" fillId="0" borderId="0" applyFill="0" applyBorder="0" applyAlignment="0" applyProtection="0"/>
    <xf numFmtId="0" fontId="65" fillId="0" borderId="0"/>
    <xf numFmtId="180" fontId="139" fillId="0" borderId="0">
      <protection locked="0"/>
    </xf>
    <xf numFmtId="242" fontId="139" fillId="0" borderId="0">
      <protection locked="0"/>
    </xf>
    <xf numFmtId="0" fontId="31" fillId="0" borderId="0"/>
    <xf numFmtId="0" fontId="31" fillId="0" borderId="0"/>
    <xf numFmtId="0" fontId="26" fillId="0" borderId="0"/>
    <xf numFmtId="0" fontId="26" fillId="0" borderId="0"/>
    <xf numFmtId="0" fontId="26" fillId="0" borderId="0"/>
    <xf numFmtId="184" fontId="109" fillId="84" borderId="57" applyNumberFormat="0" applyAlignment="0" applyProtection="0"/>
    <xf numFmtId="0" fontId="31" fillId="0" borderId="0"/>
    <xf numFmtId="0" fontId="31" fillId="0" borderId="0"/>
    <xf numFmtId="0" fontId="31" fillId="0" borderId="0"/>
    <xf numFmtId="0" fontId="31" fillId="0" borderId="0"/>
    <xf numFmtId="0" fontId="26" fillId="0" borderId="0"/>
    <xf numFmtId="0" fontId="26" fillId="0" borderId="0"/>
    <xf numFmtId="2" fontId="130" fillId="0" borderId="0" applyFill="0" applyBorder="0" applyAlignment="0" applyProtection="0"/>
    <xf numFmtId="2" fontId="31" fillId="0" borderId="0" applyFill="0" applyBorder="0" applyAlignment="0" applyProtection="0"/>
    <xf numFmtId="0" fontId="26" fillId="0" borderId="0"/>
    <xf numFmtId="2" fontId="31" fillId="0" borderId="0" applyFill="0" applyBorder="0" applyAlignment="0" applyProtection="0"/>
    <xf numFmtId="0" fontId="31" fillId="0" borderId="0"/>
    <xf numFmtId="0" fontId="26" fillId="0" borderId="0"/>
    <xf numFmtId="2" fontId="31" fillId="0" borderId="0" applyFill="0" applyBorder="0" applyAlignment="0" applyProtection="0"/>
    <xf numFmtId="2" fontId="31" fillId="0" borderId="0" applyFill="0" applyBorder="0" applyAlignment="0" applyProtection="0"/>
    <xf numFmtId="2" fontId="31" fillId="0" borderId="0" applyFill="0" applyBorder="0" applyAlignment="0" applyProtection="0"/>
    <xf numFmtId="2" fontId="130" fillId="0" borderId="0" applyFill="0" applyBorder="0" applyAlignment="0" applyProtection="0"/>
    <xf numFmtId="0" fontId="95" fillId="0" borderId="0"/>
    <xf numFmtId="242" fontId="139" fillId="0" borderId="0">
      <protection locked="0"/>
    </xf>
    <xf numFmtId="242" fontId="174" fillId="0" borderId="0">
      <protection locked="0"/>
    </xf>
    <xf numFmtId="0" fontId="31" fillId="0" borderId="0"/>
    <xf numFmtId="0" fontId="26" fillId="0" borderId="0"/>
    <xf numFmtId="4" fontId="175" fillId="73" borderId="75" applyNumberFormat="0" applyProtection="0">
      <alignment horizontal="left" vertical="center" indent="1"/>
    </xf>
    <xf numFmtId="0" fontId="31" fillId="0" borderId="0"/>
    <xf numFmtId="0" fontId="31" fillId="0" borderId="0"/>
    <xf numFmtId="0" fontId="31" fillId="0" borderId="0"/>
    <xf numFmtId="0" fontId="26" fillId="0" borderId="0"/>
    <xf numFmtId="0" fontId="31" fillId="0" borderId="0"/>
    <xf numFmtId="0" fontId="31" fillId="0" borderId="0"/>
    <xf numFmtId="0" fontId="31" fillId="0" borderId="0"/>
    <xf numFmtId="0" fontId="26" fillId="0" borderId="0"/>
    <xf numFmtId="0" fontId="31" fillId="0" borderId="0"/>
    <xf numFmtId="0" fontId="26" fillId="0" borderId="0"/>
    <xf numFmtId="0" fontId="26" fillId="0" borderId="0"/>
    <xf numFmtId="0" fontId="26" fillId="0" borderId="0"/>
    <xf numFmtId="0" fontId="31" fillId="0" borderId="0"/>
    <xf numFmtId="0" fontId="31" fillId="0" borderId="0"/>
    <xf numFmtId="0" fontId="31" fillId="0" borderId="0"/>
    <xf numFmtId="0" fontId="31" fillId="0" borderId="0"/>
    <xf numFmtId="0" fontId="26" fillId="0" borderId="0"/>
    <xf numFmtId="0" fontId="31" fillId="0" borderId="0"/>
    <xf numFmtId="0" fontId="23" fillId="0" borderId="0" applyNumberFormat="0" applyFill="0" applyBorder="0" applyAlignment="0" applyProtection="0"/>
    <xf numFmtId="0" fontId="26" fillId="0" borderId="0"/>
    <xf numFmtId="0" fontId="26" fillId="0" borderId="0"/>
    <xf numFmtId="0" fontId="31" fillId="0" borderId="0"/>
    <xf numFmtId="0" fontId="26" fillId="0" borderId="0"/>
    <xf numFmtId="0" fontId="31" fillId="0" borderId="0"/>
    <xf numFmtId="0" fontId="31" fillId="0" borderId="0"/>
    <xf numFmtId="0" fontId="31" fillId="0" borderId="0"/>
    <xf numFmtId="0" fontId="26" fillId="0" borderId="0"/>
    <xf numFmtId="0" fontId="31" fillId="0" borderId="0"/>
    <xf numFmtId="0" fontId="23" fillId="0" borderId="0" applyNumberFormat="0" applyFill="0" applyBorder="0" applyAlignment="0" applyProtection="0"/>
    <xf numFmtId="0" fontId="26" fillId="0" borderId="0"/>
    <xf numFmtId="0" fontId="26" fillId="0" borderId="0"/>
    <xf numFmtId="0" fontId="26" fillId="0" borderId="0"/>
    <xf numFmtId="0" fontId="26" fillId="0" borderId="0"/>
    <xf numFmtId="0" fontId="26" fillId="0" borderId="0"/>
    <xf numFmtId="0" fontId="31" fillId="0" borderId="0"/>
    <xf numFmtId="0" fontId="31" fillId="0" borderId="0"/>
    <xf numFmtId="0" fontId="31" fillId="0" borderId="0"/>
    <xf numFmtId="0" fontId="26" fillId="0" borderId="0"/>
    <xf numFmtId="0" fontId="26" fillId="0" borderId="0"/>
    <xf numFmtId="0" fontId="26" fillId="0" borderId="0"/>
    <xf numFmtId="0" fontId="26" fillId="0" borderId="0"/>
    <xf numFmtId="0" fontId="31" fillId="0" borderId="0"/>
    <xf numFmtId="0" fontId="31" fillId="0" borderId="0"/>
    <xf numFmtId="0" fontId="31" fillId="0" borderId="0"/>
    <xf numFmtId="0" fontId="31" fillId="0" borderId="0"/>
    <xf numFmtId="0" fontId="31" fillId="0" borderId="0"/>
    <xf numFmtId="0" fontId="21" fillId="0" borderId="0"/>
    <xf numFmtId="0" fontId="31" fillId="0" borderId="0"/>
    <xf numFmtId="0" fontId="31" fillId="0" borderId="0"/>
    <xf numFmtId="0" fontId="26" fillId="0" borderId="0"/>
    <xf numFmtId="0" fontId="26" fillId="0" borderId="0"/>
    <xf numFmtId="0" fontId="31" fillId="0" borderId="0"/>
    <xf numFmtId="0" fontId="31" fillId="0" borderId="0"/>
    <xf numFmtId="0" fontId="31" fillId="0" borderId="0"/>
    <xf numFmtId="0" fontId="31" fillId="0" borderId="0"/>
    <xf numFmtId="0" fontId="26" fillId="0" borderId="0"/>
    <xf numFmtId="0" fontId="26" fillId="0" borderId="0"/>
    <xf numFmtId="0" fontId="26" fillId="0" borderId="0"/>
    <xf numFmtId="0" fontId="31" fillId="0" borderId="0"/>
    <xf numFmtId="0" fontId="31" fillId="0" borderId="0"/>
    <xf numFmtId="0" fontId="31" fillId="0" borderId="0"/>
    <xf numFmtId="0" fontId="31" fillId="0" borderId="0"/>
    <xf numFmtId="0" fontId="31" fillId="0" borderId="0"/>
    <xf numFmtId="0" fontId="31" fillId="0" borderId="0"/>
    <xf numFmtId="0" fontId="26" fillId="0" borderId="0"/>
    <xf numFmtId="0" fontId="26" fillId="0" borderId="0"/>
    <xf numFmtId="0" fontId="31" fillId="0" borderId="0"/>
    <xf numFmtId="0" fontId="31" fillId="0" borderId="0"/>
    <xf numFmtId="0" fontId="31" fillId="0" borderId="0"/>
    <xf numFmtId="0" fontId="26" fillId="0" borderId="0"/>
    <xf numFmtId="0" fontId="26" fillId="0" borderId="0"/>
    <xf numFmtId="0" fontId="26" fillId="0" borderId="0"/>
    <xf numFmtId="0" fontId="26" fillId="0" borderId="0"/>
    <xf numFmtId="0" fontId="31" fillId="0" borderId="0"/>
    <xf numFmtId="0" fontId="31" fillId="0" borderId="0"/>
    <xf numFmtId="0" fontId="31" fillId="0" borderId="0"/>
    <xf numFmtId="0" fontId="26" fillId="0" borderId="0"/>
    <xf numFmtId="0" fontId="26" fillId="0" borderId="0"/>
    <xf numFmtId="0" fontId="86" fillId="61" borderId="0" applyNumberFormat="0" applyBorder="0" applyAlignment="0" applyProtection="0"/>
    <xf numFmtId="0" fontId="86" fillId="60" borderId="0" applyNumberFormat="0" applyBorder="0" applyAlignment="0" applyProtection="0"/>
    <xf numFmtId="0" fontId="26" fillId="0" borderId="0"/>
    <xf numFmtId="0" fontId="31" fillId="0" borderId="0"/>
    <xf numFmtId="0" fontId="26" fillId="0" borderId="0"/>
    <xf numFmtId="0" fontId="26" fillId="0" borderId="0"/>
    <xf numFmtId="0" fontId="26" fillId="0" borderId="0"/>
    <xf numFmtId="0" fontId="69" fillId="0" borderId="0" applyNumberFormat="0" applyFill="0" applyBorder="0" applyAlignment="0" applyProtection="0"/>
    <xf numFmtId="0" fontId="26" fillId="0" borderId="0"/>
    <xf numFmtId="0" fontId="86" fillId="33" borderId="0" applyNumberFormat="0" applyBorder="0" applyAlignment="0" applyProtection="0"/>
    <xf numFmtId="0" fontId="86" fillId="33" borderId="0" applyNumberFormat="0" applyBorder="0" applyAlignment="0" applyProtection="0"/>
    <xf numFmtId="0" fontId="26" fillId="0" borderId="0"/>
    <xf numFmtId="0" fontId="26" fillId="0" borderId="0"/>
    <xf numFmtId="0" fontId="26" fillId="0" borderId="0"/>
    <xf numFmtId="180" fontId="34" fillId="0" borderId="0"/>
    <xf numFmtId="0" fontId="248" fillId="33" borderId="0" applyNumberFormat="0" applyBorder="0" applyAlignment="0" applyProtection="0"/>
    <xf numFmtId="0" fontId="31" fillId="0" borderId="0"/>
    <xf numFmtId="0" fontId="31" fillId="0" borderId="0"/>
    <xf numFmtId="0" fontId="31" fillId="0" borderId="0"/>
    <xf numFmtId="0" fontId="26" fillId="0" borderId="0"/>
    <xf numFmtId="0" fontId="31" fillId="0" borderId="0"/>
    <xf numFmtId="0" fontId="31" fillId="0" borderId="0"/>
    <xf numFmtId="0" fontId="26" fillId="0" borderId="0"/>
    <xf numFmtId="0" fontId="26" fillId="0" borderId="0"/>
    <xf numFmtId="0" fontId="26" fillId="0" borderId="0"/>
    <xf numFmtId="0" fontId="26" fillId="0" borderId="0"/>
    <xf numFmtId="0" fontId="26" fillId="0" borderId="0"/>
    <xf numFmtId="0" fontId="31" fillId="0" borderId="0"/>
    <xf numFmtId="0" fontId="26" fillId="0" borderId="0"/>
    <xf numFmtId="0" fontId="26" fillId="0" borderId="0"/>
    <xf numFmtId="0" fontId="26" fillId="0" borderId="0"/>
    <xf numFmtId="0" fontId="26" fillId="0" borderId="0"/>
    <xf numFmtId="0" fontId="31" fillId="0" borderId="0"/>
    <xf numFmtId="0" fontId="31" fillId="0" borderId="0"/>
    <xf numFmtId="0" fontId="26" fillId="0" borderId="0"/>
    <xf numFmtId="0" fontId="26" fillId="0" borderId="0"/>
    <xf numFmtId="0" fontId="26" fillId="0" borderId="0"/>
    <xf numFmtId="0" fontId="26" fillId="0" borderId="0"/>
    <xf numFmtId="0" fontId="26" fillId="0" borderId="0"/>
    <xf numFmtId="0" fontId="31" fillId="0" borderId="0"/>
    <xf numFmtId="0" fontId="31" fillId="0" borderId="0"/>
    <xf numFmtId="0" fontId="26" fillId="0" borderId="0"/>
    <xf numFmtId="0" fontId="26" fillId="0" borderId="0"/>
    <xf numFmtId="0" fontId="26" fillId="0" borderId="0"/>
    <xf numFmtId="0" fontId="31" fillId="0" borderId="0"/>
    <xf numFmtId="0" fontId="31" fillId="0" borderId="0"/>
    <xf numFmtId="0" fontId="31" fillId="0" borderId="0"/>
    <xf numFmtId="0" fontId="26" fillId="0" borderId="0"/>
    <xf numFmtId="0" fontId="26" fillId="0" borderId="0"/>
    <xf numFmtId="0" fontId="26" fillId="0" borderId="0"/>
    <xf numFmtId="0" fontId="26" fillId="0" borderId="0"/>
    <xf numFmtId="0" fontId="31" fillId="0" borderId="0"/>
    <xf numFmtId="268" fontId="174" fillId="0" borderId="0">
      <protection locked="0"/>
    </xf>
    <xf numFmtId="0" fontId="31" fillId="0" borderId="0"/>
    <xf numFmtId="0" fontId="31" fillId="0" borderId="0"/>
    <xf numFmtId="0" fontId="26" fillId="0" borderId="0"/>
    <xf numFmtId="0" fontId="26" fillId="0" borderId="0"/>
    <xf numFmtId="0" fontId="31" fillId="0" borderId="0"/>
    <xf numFmtId="0" fontId="31" fillId="0" borderId="0"/>
    <xf numFmtId="0" fontId="23" fillId="0" borderId="0" applyNumberFormat="0" applyFill="0" applyBorder="0" applyAlignment="0" applyProtection="0"/>
    <xf numFmtId="0" fontId="31" fillId="0" borderId="0"/>
    <xf numFmtId="0" fontId="31" fillId="0" borderId="0"/>
    <xf numFmtId="0" fontId="31" fillId="0" borderId="0"/>
    <xf numFmtId="0" fontId="31" fillId="0" borderId="0"/>
    <xf numFmtId="0" fontId="31" fillId="0" borderId="0"/>
    <xf numFmtId="0" fontId="26" fillId="0" borderId="0"/>
    <xf numFmtId="0" fontId="26" fillId="0" borderId="0"/>
    <xf numFmtId="0" fontId="26" fillId="0" borderId="0"/>
    <xf numFmtId="0" fontId="31" fillId="0" borderId="0"/>
    <xf numFmtId="0" fontId="31" fillId="0" borderId="0"/>
    <xf numFmtId="0" fontId="26" fillId="0" borderId="0"/>
    <xf numFmtId="0" fontId="26" fillId="0" borderId="0"/>
    <xf numFmtId="0" fontId="26" fillId="0" borderId="0"/>
    <xf numFmtId="0" fontId="31" fillId="0" borderId="0"/>
    <xf numFmtId="0" fontId="31" fillId="0" borderId="0"/>
    <xf numFmtId="0" fontId="26" fillId="0" borderId="0"/>
    <xf numFmtId="0" fontId="26" fillId="0" borderId="0"/>
    <xf numFmtId="0" fontId="31" fillId="0" borderId="0"/>
    <xf numFmtId="0" fontId="31" fillId="0" borderId="0"/>
    <xf numFmtId="0" fontId="31" fillId="0" borderId="0"/>
    <xf numFmtId="0" fontId="31" fillId="0" borderId="0"/>
    <xf numFmtId="0" fontId="26" fillId="0" borderId="0"/>
    <xf numFmtId="0" fontId="26" fillId="0" borderId="0"/>
    <xf numFmtId="0" fontId="31" fillId="0" borderId="0"/>
    <xf numFmtId="0" fontId="31" fillId="0" borderId="0"/>
    <xf numFmtId="0" fontId="26" fillId="0" borderId="0"/>
    <xf numFmtId="0" fontId="86" fillId="33" borderId="0" applyNumberFormat="0" applyBorder="0" applyAlignment="0" applyProtection="0"/>
    <xf numFmtId="0" fontId="31" fillId="0" borderId="0"/>
    <xf numFmtId="0" fontId="31" fillId="0" borderId="0"/>
    <xf numFmtId="0" fontId="31" fillId="0" borderId="0"/>
    <xf numFmtId="0" fontId="26" fillId="0" borderId="0"/>
    <xf numFmtId="0" fontId="86" fillId="61" borderId="0" applyNumberFormat="0" applyBorder="0" applyAlignment="0" applyProtection="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4" fontId="204" fillId="56" borderId="75" applyNumberFormat="0" applyProtection="0">
      <alignment vertical="center"/>
    </xf>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26" fillId="0" borderId="0"/>
    <xf numFmtId="0" fontId="31" fillId="0" borderId="0"/>
    <xf numFmtId="0" fontId="31" fillId="0" borderId="0"/>
    <xf numFmtId="0" fontId="26" fillId="0" borderId="0"/>
    <xf numFmtId="0" fontId="26"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21" fillId="0" borderId="0"/>
    <xf numFmtId="0" fontId="31" fillId="0" borderId="0"/>
    <xf numFmtId="0" fontId="31" fillId="0" borderId="0"/>
    <xf numFmtId="0" fontId="31" fillId="0" borderId="0"/>
    <xf numFmtId="0" fontId="31" fillId="0" borderId="0"/>
    <xf numFmtId="0" fontId="31" fillId="0" borderId="0"/>
    <xf numFmtId="0" fontId="31" fillId="0" borderId="0"/>
    <xf numFmtId="0" fontId="26" fillId="0" borderId="0"/>
    <xf numFmtId="0" fontId="26"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184" fontId="248" fillId="33" borderId="0" applyNumberFormat="0" applyBorder="0" applyAlignment="0" applyProtection="0"/>
    <xf numFmtId="0" fontId="31" fillId="0" borderId="0"/>
    <xf numFmtId="0" fontId="31" fillId="0" borderId="0"/>
    <xf numFmtId="0" fontId="31" fillId="0" borderId="0"/>
    <xf numFmtId="0" fontId="26" fillId="0" borderId="0"/>
    <xf numFmtId="0" fontId="26" fillId="0" borderId="0"/>
    <xf numFmtId="0" fontId="31" fillId="0" borderId="0"/>
    <xf numFmtId="0" fontId="26" fillId="0" borderId="0"/>
    <xf numFmtId="0" fontId="26" fillId="0" borderId="0"/>
    <xf numFmtId="0" fontId="31" fillId="0" borderId="0"/>
    <xf numFmtId="0" fontId="31" fillId="0" borderId="0"/>
    <xf numFmtId="0" fontId="31" fillId="0" borderId="0"/>
    <xf numFmtId="0" fontId="26" fillId="0" borderId="0"/>
    <xf numFmtId="0" fontId="31" fillId="0" borderId="0"/>
    <xf numFmtId="0" fontId="31" fillId="0" borderId="0"/>
    <xf numFmtId="0" fontId="31" fillId="0" borderId="0"/>
    <xf numFmtId="0" fontId="31" fillId="0" borderId="0"/>
    <xf numFmtId="0" fontId="31" fillId="0" borderId="0"/>
    <xf numFmtId="0" fontId="31" fillId="0" borderId="0"/>
    <xf numFmtId="0" fontId="26" fillId="0" borderId="0"/>
    <xf numFmtId="0" fontId="26" fillId="0" borderId="0"/>
    <xf numFmtId="0" fontId="31" fillId="0" borderId="0"/>
    <xf numFmtId="0" fontId="26" fillId="0" borderId="0"/>
    <xf numFmtId="0" fontId="26" fillId="0" borderId="0"/>
    <xf numFmtId="0" fontId="31" fillId="0" borderId="0"/>
    <xf numFmtId="0" fontId="31" fillId="0" borderId="0"/>
    <xf numFmtId="0" fontId="31" fillId="0" borderId="0"/>
    <xf numFmtId="0" fontId="31" fillId="0" borderId="0"/>
    <xf numFmtId="0" fontId="31" fillId="0" borderId="0"/>
    <xf numFmtId="0" fontId="23" fillId="0" borderId="0" applyNumberFormat="0" applyFill="0" applyBorder="0" applyAlignment="0" applyProtection="0"/>
    <xf numFmtId="0" fontId="26" fillId="0" borderId="0"/>
    <xf numFmtId="0" fontId="26" fillId="0" borderId="0"/>
    <xf numFmtId="0" fontId="31" fillId="0" borderId="0"/>
    <xf numFmtId="0" fontId="31" fillId="0" borderId="0"/>
    <xf numFmtId="0" fontId="26" fillId="0" borderId="0"/>
    <xf numFmtId="0" fontId="26" fillId="0" borderId="0"/>
    <xf numFmtId="0" fontId="26" fillId="0" borderId="0"/>
    <xf numFmtId="0" fontId="26" fillId="0" borderId="0"/>
    <xf numFmtId="0" fontId="248" fillId="33" borderId="0" applyNumberFormat="0" applyBorder="0" applyAlignment="0" applyProtection="0"/>
    <xf numFmtId="0" fontId="31" fillId="0" borderId="0"/>
    <xf numFmtId="0" fontId="26" fillId="0" borderId="0"/>
    <xf numFmtId="0" fontId="31" fillId="0" borderId="0"/>
    <xf numFmtId="0" fontId="31" fillId="0" borderId="0"/>
    <xf numFmtId="0" fontId="31" fillId="0" borderId="0"/>
    <xf numFmtId="0" fontId="21" fillId="0" borderId="0"/>
    <xf numFmtId="0" fontId="31" fillId="0" borderId="0"/>
    <xf numFmtId="0" fontId="31" fillId="0" borderId="0"/>
    <xf numFmtId="0" fontId="26" fillId="0" borderId="0"/>
    <xf numFmtId="0" fontId="26" fillId="0" borderId="0"/>
    <xf numFmtId="0" fontId="26" fillId="0" borderId="0"/>
    <xf numFmtId="0" fontId="31" fillId="0" borderId="0"/>
    <xf numFmtId="0" fontId="31" fillId="0" borderId="0"/>
    <xf numFmtId="0" fontId="31" fillId="0" borderId="0"/>
    <xf numFmtId="0" fontId="31" fillId="0" borderId="0"/>
    <xf numFmtId="0" fontId="26" fillId="0" borderId="0"/>
    <xf numFmtId="0" fontId="26" fillId="0" borderId="0"/>
    <xf numFmtId="0" fontId="26" fillId="0" borderId="0"/>
    <xf numFmtId="0" fontId="26" fillId="0" borderId="0"/>
    <xf numFmtId="0" fontId="31" fillId="0" borderId="0"/>
    <xf numFmtId="0" fontId="31" fillId="0" borderId="0"/>
    <xf numFmtId="0" fontId="31" fillId="0" borderId="0"/>
    <xf numFmtId="0" fontId="31" fillId="0" borderId="0"/>
    <xf numFmtId="0" fontId="31" fillId="0" borderId="0"/>
    <xf numFmtId="0" fontId="31" fillId="0" borderId="0"/>
    <xf numFmtId="0" fontId="26" fillId="0" borderId="0"/>
    <xf numFmtId="0" fontId="26" fillId="0" borderId="0"/>
    <xf numFmtId="0" fontId="31" fillId="0" borderId="0"/>
    <xf numFmtId="0" fontId="31" fillId="0" borderId="0"/>
    <xf numFmtId="0" fontId="26" fillId="0" borderId="0"/>
    <xf numFmtId="0" fontId="26" fillId="0" borderId="0"/>
    <xf numFmtId="0" fontId="31" fillId="0" borderId="0"/>
    <xf numFmtId="0" fontId="31" fillId="0" borderId="0"/>
    <xf numFmtId="0" fontId="31" fillId="0" borderId="0"/>
    <xf numFmtId="0" fontId="31" fillId="0" borderId="0"/>
    <xf numFmtId="0" fontId="26" fillId="0" borderId="0"/>
    <xf numFmtId="0" fontId="26" fillId="0" borderId="0"/>
    <xf numFmtId="0" fontId="26" fillId="0" borderId="0"/>
    <xf numFmtId="0" fontId="26" fillId="0" borderId="0"/>
    <xf numFmtId="0" fontId="26" fillId="0" borderId="0"/>
    <xf numFmtId="0" fontId="26" fillId="0" borderId="0"/>
    <xf numFmtId="0" fontId="31" fillId="0" borderId="0"/>
    <xf numFmtId="0" fontId="31" fillId="0" borderId="0"/>
    <xf numFmtId="0" fontId="31" fillId="0" borderId="0"/>
    <xf numFmtId="0" fontId="31" fillId="0" borderId="0"/>
    <xf numFmtId="0" fontId="26" fillId="0" borderId="0"/>
    <xf numFmtId="0" fontId="31" fillId="0" borderId="0"/>
    <xf numFmtId="0" fontId="26" fillId="0" borderId="0"/>
    <xf numFmtId="0" fontId="26" fillId="0" borderId="0"/>
    <xf numFmtId="0" fontId="31" fillId="0" borderId="0"/>
    <xf numFmtId="0" fontId="31" fillId="0" borderId="0"/>
    <xf numFmtId="0" fontId="31" fillId="0" borderId="0"/>
    <xf numFmtId="0" fontId="26" fillId="0" borderId="0"/>
    <xf numFmtId="0" fontId="26" fillId="0" borderId="0"/>
    <xf numFmtId="0" fontId="31" fillId="0" borderId="0"/>
    <xf numFmtId="0" fontId="31" fillId="0" borderId="0"/>
    <xf numFmtId="0" fontId="26" fillId="0" borderId="0"/>
    <xf numFmtId="0" fontId="31" fillId="0" borderId="0"/>
    <xf numFmtId="0" fontId="26" fillId="0" borderId="0"/>
    <xf numFmtId="0" fontId="31" fillId="0" borderId="0"/>
    <xf numFmtId="0" fontId="26" fillId="0" borderId="0"/>
    <xf numFmtId="0" fontId="31" fillId="0" borderId="0"/>
    <xf numFmtId="0" fontId="26" fillId="0" borderId="0"/>
    <xf numFmtId="0" fontId="31" fillId="0" borderId="0"/>
    <xf numFmtId="0" fontId="31" fillId="0" borderId="0"/>
    <xf numFmtId="0" fontId="31" fillId="0" borderId="0"/>
    <xf numFmtId="0" fontId="26" fillId="0" borderId="0"/>
    <xf numFmtId="0" fontId="26" fillId="0" borderId="0"/>
    <xf numFmtId="0" fontId="26" fillId="0" borderId="0"/>
    <xf numFmtId="0" fontId="26" fillId="0" borderId="0"/>
    <xf numFmtId="0" fontId="31" fillId="0" borderId="0"/>
    <xf numFmtId="0" fontId="31" fillId="0" borderId="0"/>
    <xf numFmtId="0" fontId="31" fillId="0" borderId="0"/>
    <xf numFmtId="0" fontId="31" fillId="0" borderId="0"/>
    <xf numFmtId="0" fontId="31"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31" fillId="0" borderId="0"/>
    <xf numFmtId="0" fontId="31" fillId="0" borderId="0"/>
    <xf numFmtId="0" fontId="31" fillId="0" borderId="0"/>
    <xf numFmtId="0" fontId="26" fillId="0" borderId="0"/>
    <xf numFmtId="0" fontId="26" fillId="0" borderId="0"/>
    <xf numFmtId="0" fontId="26" fillId="0" borderId="0"/>
    <xf numFmtId="0" fontId="31" fillId="0" borderId="0"/>
    <xf numFmtId="0" fontId="26" fillId="0" borderId="0"/>
    <xf numFmtId="0" fontId="26" fillId="0" borderId="0"/>
    <xf numFmtId="0" fontId="26" fillId="0" borderId="0"/>
    <xf numFmtId="0" fontId="26" fillId="0" borderId="0"/>
    <xf numFmtId="0" fontId="31" fillId="0" borderId="0"/>
    <xf numFmtId="0" fontId="31" fillId="0" borderId="0"/>
    <xf numFmtId="0" fontId="31" fillId="0" borderId="0"/>
    <xf numFmtId="0" fontId="31" fillId="0" borderId="0"/>
    <xf numFmtId="0" fontId="26" fillId="0" borderId="0"/>
    <xf numFmtId="0" fontId="26" fillId="0" borderId="0"/>
    <xf numFmtId="0" fontId="26" fillId="0" borderId="0"/>
    <xf numFmtId="0" fontId="26" fillId="0" borderId="0"/>
    <xf numFmtId="0" fontId="26" fillId="0" borderId="0"/>
    <xf numFmtId="0" fontId="31" fillId="0" borderId="0"/>
    <xf numFmtId="0" fontId="21" fillId="0" borderId="0"/>
    <xf numFmtId="0" fontId="26" fillId="0" borderId="0"/>
    <xf numFmtId="0" fontId="26" fillId="0" borderId="0"/>
    <xf numFmtId="0" fontId="26" fillId="0" borderId="0"/>
    <xf numFmtId="0" fontId="26" fillId="0" borderId="0"/>
    <xf numFmtId="0" fontId="23" fillId="0" borderId="0" applyNumberFormat="0" applyFill="0" applyBorder="0" applyAlignment="0" applyProtection="0"/>
    <xf numFmtId="0" fontId="31" fillId="0" borderId="0"/>
    <xf numFmtId="0" fontId="26" fillId="0" borderId="0"/>
    <xf numFmtId="0" fontId="31" fillId="0" borderId="0"/>
    <xf numFmtId="0" fontId="31" fillId="0" borderId="0"/>
    <xf numFmtId="0" fontId="31" fillId="0" borderId="0"/>
    <xf numFmtId="0" fontId="26" fillId="0" borderId="0"/>
    <xf numFmtId="0" fontId="26" fillId="0" borderId="0"/>
    <xf numFmtId="0" fontId="31" fillId="0" borderId="0"/>
    <xf numFmtId="0" fontId="26" fillId="0" borderId="0"/>
    <xf numFmtId="0" fontId="31" fillId="0" borderId="0"/>
    <xf numFmtId="0" fontId="26" fillId="0" borderId="0"/>
    <xf numFmtId="0" fontId="26" fillId="0" borderId="0"/>
    <xf numFmtId="0" fontId="26" fillId="0" borderId="0"/>
    <xf numFmtId="0" fontId="31" fillId="0" borderId="0"/>
    <xf numFmtId="0" fontId="26" fillId="0" borderId="0"/>
    <xf numFmtId="0" fontId="26" fillId="0" borderId="0"/>
    <xf numFmtId="0" fontId="31" fillId="0" borderId="0"/>
    <xf numFmtId="0" fontId="26" fillId="0" borderId="0"/>
    <xf numFmtId="0" fontId="31" fillId="0" borderId="0"/>
    <xf numFmtId="37" fontId="34" fillId="0" borderId="0" applyNumberFormat="0" applyFont="0" applyFill="0"/>
    <xf numFmtId="0" fontId="26" fillId="0" borderId="0"/>
    <xf numFmtId="37" fontId="34" fillId="0" borderId="0" applyNumberFormat="0" applyFont="0" applyFill="0"/>
    <xf numFmtId="0" fontId="21" fillId="0" borderId="0"/>
    <xf numFmtId="0" fontId="130" fillId="0" borderId="0" applyNumberFormat="0" applyFill="0"/>
    <xf numFmtId="0" fontId="26" fillId="0" borderId="0"/>
    <xf numFmtId="0" fontId="26" fillId="0" borderId="0"/>
    <xf numFmtId="0" fontId="26" fillId="0" borderId="0"/>
    <xf numFmtId="0" fontId="31" fillId="0" borderId="0"/>
    <xf numFmtId="0" fontId="31" fillId="0" borderId="0"/>
    <xf numFmtId="0" fontId="26" fillId="0" borderId="0"/>
    <xf numFmtId="0" fontId="31" fillId="0" borderId="0"/>
    <xf numFmtId="0" fontId="23" fillId="0" borderId="0" applyNumberFormat="0" applyFill="0" applyBorder="0" applyAlignment="0" applyProtection="0"/>
    <xf numFmtId="0" fontId="26" fillId="0" borderId="0"/>
    <xf numFmtId="0" fontId="26" fillId="0" borderId="0"/>
    <xf numFmtId="0" fontId="26" fillId="0" borderId="0"/>
    <xf numFmtId="0" fontId="26" fillId="0" borderId="0"/>
    <xf numFmtId="0" fontId="26" fillId="0" borderId="0"/>
    <xf numFmtId="0" fontId="31" fillId="0" borderId="0"/>
    <xf numFmtId="0" fontId="26" fillId="0" borderId="0"/>
    <xf numFmtId="0" fontId="26" fillId="0" borderId="0"/>
    <xf numFmtId="184" fontId="142" fillId="0" borderId="0"/>
    <xf numFmtId="0" fontId="26" fillId="0" borderId="0"/>
    <xf numFmtId="0" fontId="142" fillId="0" borderId="0"/>
    <xf numFmtId="0" fontId="26" fillId="0" borderId="0"/>
    <xf numFmtId="180" fontId="91" fillId="0" borderId="0"/>
    <xf numFmtId="184" fontId="91" fillId="0" borderId="69" applyNumberFormat="0" applyAlignment="0" applyProtection="0">
      <alignment horizontal="left" vertical="center"/>
    </xf>
    <xf numFmtId="0" fontId="26" fillId="0" borderId="0"/>
    <xf numFmtId="0" fontId="31" fillId="0" borderId="0"/>
    <xf numFmtId="0" fontId="26" fillId="0" borderId="0"/>
    <xf numFmtId="0" fontId="26" fillId="0" borderId="0"/>
    <xf numFmtId="0" fontId="91" fillId="0" borderId="69" applyNumberFormat="0" applyAlignment="0" applyProtection="0">
      <alignment horizontal="left" vertical="center"/>
    </xf>
    <xf numFmtId="0" fontId="26" fillId="0" borderId="0"/>
    <xf numFmtId="0" fontId="31" fillId="0" borderId="0"/>
    <xf numFmtId="0" fontId="26" fillId="0" borderId="0"/>
    <xf numFmtId="0" fontId="26" fillId="0" borderId="0"/>
    <xf numFmtId="0" fontId="26" fillId="0" borderId="0"/>
    <xf numFmtId="0" fontId="91" fillId="0" borderId="93" applyNumberFormat="0" applyAlignment="0" applyProtection="0"/>
    <xf numFmtId="180" fontId="91" fillId="0" borderId="69" applyNumberFormat="0" applyAlignment="0" applyProtection="0">
      <alignment horizontal="left" vertical="center"/>
    </xf>
    <xf numFmtId="184" fontId="91" fillId="0" borderId="11">
      <alignment horizontal="left" vertical="center"/>
    </xf>
    <xf numFmtId="0" fontId="26" fillId="0" borderId="0"/>
    <xf numFmtId="0" fontId="31" fillId="0" borderId="0"/>
    <xf numFmtId="0" fontId="91" fillId="0" borderId="11">
      <alignment horizontal="left" vertical="center"/>
    </xf>
    <xf numFmtId="0" fontId="26" fillId="0" borderId="0"/>
    <xf numFmtId="0" fontId="31" fillId="0" borderId="0"/>
    <xf numFmtId="0" fontId="167" fillId="107" borderId="0" applyNumberFormat="0" applyBorder="0" applyAlignment="0">
      <protection hidden="1"/>
    </xf>
    <xf numFmtId="0" fontId="31" fillId="0" borderId="0"/>
    <xf numFmtId="0" fontId="31" fillId="0" borderId="0"/>
    <xf numFmtId="0" fontId="31" fillId="0" borderId="0"/>
    <xf numFmtId="0" fontId="26" fillId="0" borderId="0"/>
    <xf numFmtId="0" fontId="31" fillId="0" borderId="0"/>
    <xf numFmtId="0" fontId="26" fillId="0" borderId="0"/>
    <xf numFmtId="0" fontId="26" fillId="0" borderId="0"/>
    <xf numFmtId="0" fontId="31" fillId="0" borderId="0"/>
    <xf numFmtId="0" fontId="31" fillId="0" borderId="0"/>
    <xf numFmtId="0" fontId="26" fillId="0" borderId="0"/>
    <xf numFmtId="0" fontId="31" fillId="0" borderId="0"/>
    <xf numFmtId="0" fontId="26" fillId="0" borderId="0"/>
    <xf numFmtId="0" fontId="26" fillId="0" borderId="0"/>
    <xf numFmtId="0" fontId="26" fillId="0" borderId="0"/>
    <xf numFmtId="0" fontId="23" fillId="0" borderId="0" applyNumberFormat="0" applyFill="0" applyBorder="0" applyAlignment="0" applyProtection="0"/>
    <xf numFmtId="0" fontId="31" fillId="0" borderId="0"/>
    <xf numFmtId="0" fontId="31" fillId="0" borderId="0"/>
    <xf numFmtId="0" fontId="31" fillId="0" borderId="0"/>
    <xf numFmtId="0" fontId="31" fillId="0" borderId="0"/>
    <xf numFmtId="0" fontId="26" fillId="0" borderId="0"/>
    <xf numFmtId="0" fontId="31" fillId="0" borderId="0"/>
    <xf numFmtId="0" fontId="31" fillId="0" borderId="0"/>
    <xf numFmtId="0" fontId="26" fillId="0" borderId="0"/>
    <xf numFmtId="0" fontId="26" fillId="0" borderId="0"/>
    <xf numFmtId="0" fontId="31" fillId="0" borderId="0"/>
    <xf numFmtId="0" fontId="31" fillId="0" borderId="0"/>
    <xf numFmtId="0" fontId="26" fillId="0" borderId="0"/>
    <xf numFmtId="0" fontId="31" fillId="0" borderId="0"/>
    <xf numFmtId="0" fontId="26" fillId="0" borderId="0"/>
    <xf numFmtId="0" fontId="26" fillId="0" borderId="0"/>
    <xf numFmtId="0" fontId="26" fillId="0" borderId="0"/>
    <xf numFmtId="0" fontId="26" fillId="0" borderId="0"/>
    <xf numFmtId="0" fontId="31" fillId="0" borderId="0"/>
    <xf numFmtId="0" fontId="31" fillId="0" borderId="0"/>
    <xf numFmtId="0" fontId="26" fillId="0" borderId="0"/>
    <xf numFmtId="0" fontId="31" fillId="0" borderId="0"/>
    <xf numFmtId="0" fontId="26" fillId="0" borderId="0"/>
    <xf numFmtId="0" fontId="26" fillId="0" borderId="0"/>
    <xf numFmtId="0" fontId="31" fillId="0" borderId="0"/>
    <xf numFmtId="0" fontId="31" fillId="0" borderId="0"/>
    <xf numFmtId="0" fontId="26" fillId="0" borderId="0"/>
    <xf numFmtId="0" fontId="31" fillId="0" borderId="0"/>
    <xf numFmtId="0" fontId="26" fillId="0" borderId="0"/>
    <xf numFmtId="0" fontId="26" fillId="0" borderId="0"/>
    <xf numFmtId="0" fontId="26" fillId="0" borderId="0"/>
    <xf numFmtId="0" fontId="31" fillId="0" borderId="0"/>
    <xf numFmtId="0" fontId="31" fillId="0" borderId="0"/>
    <xf numFmtId="0" fontId="31" fillId="0" borderId="0"/>
    <xf numFmtId="0" fontId="31" fillId="0" borderId="0"/>
    <xf numFmtId="0" fontId="26" fillId="0" borderId="0"/>
    <xf numFmtId="0" fontId="26" fillId="0" borderId="0"/>
    <xf numFmtId="0" fontId="31" fillId="0" borderId="0"/>
    <xf numFmtId="0" fontId="31" fillId="0" borderId="0"/>
    <xf numFmtId="0" fontId="31" fillId="0" borderId="0"/>
    <xf numFmtId="0" fontId="31" fillId="0" borderId="0"/>
    <xf numFmtId="0" fontId="26" fillId="0" borderId="0"/>
    <xf numFmtId="0" fontId="26" fillId="0" borderId="0"/>
    <xf numFmtId="0" fontId="26" fillId="0" borderId="0"/>
    <xf numFmtId="0" fontId="26" fillId="0" borderId="0"/>
    <xf numFmtId="0" fontId="31" fillId="0" borderId="0"/>
    <xf numFmtId="0" fontId="31" fillId="0" borderId="0"/>
    <xf numFmtId="0" fontId="23" fillId="0" borderId="0" applyNumberFormat="0" applyFill="0" applyBorder="0" applyAlignment="0" applyProtection="0"/>
    <xf numFmtId="0" fontId="31" fillId="0" borderId="0"/>
    <xf numFmtId="0" fontId="26" fillId="0" borderId="0"/>
    <xf numFmtId="0" fontId="31" fillId="0" borderId="0"/>
    <xf numFmtId="0" fontId="26" fillId="0" borderId="0"/>
    <xf numFmtId="0" fontId="31" fillId="0" borderId="0"/>
    <xf numFmtId="0" fontId="31" fillId="0" borderId="0"/>
    <xf numFmtId="0" fontId="31" fillId="0" borderId="0"/>
    <xf numFmtId="0" fontId="31" fillId="0" borderId="0"/>
    <xf numFmtId="0" fontId="26" fillId="0" borderId="0"/>
    <xf numFmtId="0" fontId="26" fillId="0" borderId="0"/>
    <xf numFmtId="0" fontId="26" fillId="0" borderId="0"/>
    <xf numFmtId="0" fontId="26" fillId="0" borderId="0"/>
    <xf numFmtId="0" fontId="26" fillId="0" borderId="0"/>
    <xf numFmtId="0" fontId="31" fillId="0" borderId="0"/>
    <xf numFmtId="0" fontId="31" fillId="0" borderId="0"/>
    <xf numFmtId="0" fontId="31" fillId="0" borderId="0"/>
    <xf numFmtId="0" fontId="31" fillId="0" borderId="0"/>
    <xf numFmtId="0" fontId="23" fillId="0" borderId="0" applyNumberFormat="0" applyFill="0" applyBorder="0" applyAlignment="0" applyProtection="0"/>
    <xf numFmtId="0" fontId="31" fillId="0" borderId="0"/>
    <xf numFmtId="0" fontId="31" fillId="0" borderId="0"/>
    <xf numFmtId="0" fontId="26" fillId="0" borderId="0"/>
    <xf numFmtId="0" fontId="26" fillId="0" borderId="0"/>
    <xf numFmtId="0" fontId="26" fillId="0" borderId="0"/>
    <xf numFmtId="0" fontId="26" fillId="0" borderId="0"/>
    <xf numFmtId="0" fontId="26" fillId="0" borderId="0"/>
    <xf numFmtId="0" fontId="26" fillId="0" borderId="0"/>
    <xf numFmtId="0" fontId="68" fillId="0" borderId="0"/>
    <xf numFmtId="0" fontId="31" fillId="0" borderId="0"/>
    <xf numFmtId="0" fontId="31" fillId="0" borderId="0"/>
    <xf numFmtId="0" fontId="26" fillId="0" borderId="0"/>
    <xf numFmtId="0" fontId="26" fillId="0" borderId="0"/>
    <xf numFmtId="0" fontId="31" fillId="0" borderId="0"/>
    <xf numFmtId="0" fontId="31" fillId="0" borderId="0"/>
    <xf numFmtId="0" fontId="26" fillId="0" borderId="0"/>
    <xf numFmtId="0" fontId="26" fillId="0" borderId="0"/>
    <xf numFmtId="0" fontId="26" fillId="0" borderId="0"/>
    <xf numFmtId="0" fontId="26" fillId="0" borderId="0"/>
    <xf numFmtId="0" fontId="31" fillId="0" borderId="0"/>
    <xf numFmtId="0" fontId="31" fillId="0" borderId="0"/>
    <xf numFmtId="0" fontId="31" fillId="0" borderId="0"/>
    <xf numFmtId="0" fontId="31" fillId="0" borderId="0"/>
    <xf numFmtId="0" fontId="23" fillId="0" borderId="0" applyNumberFormat="0" applyFill="0" applyBorder="0" applyAlignment="0" applyProtection="0"/>
    <xf numFmtId="0" fontId="31" fillId="0" borderId="0"/>
    <xf numFmtId="0" fontId="31" fillId="0" borderId="0"/>
    <xf numFmtId="0" fontId="26" fillId="0" borderId="0"/>
    <xf numFmtId="0" fontId="26" fillId="0" borderId="0"/>
    <xf numFmtId="0" fontId="31" fillId="0" borderId="0"/>
    <xf numFmtId="0" fontId="31" fillId="0" borderId="0"/>
    <xf numFmtId="0" fontId="26" fillId="0" borderId="0"/>
    <xf numFmtId="0" fontId="26" fillId="0" borderId="0"/>
    <xf numFmtId="0" fontId="26" fillId="0" borderId="0"/>
    <xf numFmtId="0" fontId="26" fillId="0" borderId="0"/>
    <xf numFmtId="0" fontId="31" fillId="0" borderId="0"/>
    <xf numFmtId="0" fontId="31" fillId="0" borderId="0"/>
    <xf numFmtId="0" fontId="31" fillId="0" borderId="0"/>
    <xf numFmtId="0" fontId="31" fillId="0" borderId="0"/>
    <xf numFmtId="0" fontId="26" fillId="0" borderId="0"/>
    <xf numFmtId="0" fontId="26" fillId="0" borderId="0"/>
    <xf numFmtId="0" fontId="31" fillId="0" borderId="0"/>
    <xf numFmtId="0" fontId="31" fillId="0" borderId="0"/>
    <xf numFmtId="0" fontId="26" fillId="0" borderId="0"/>
    <xf numFmtId="0" fontId="26" fillId="0" borderId="0"/>
    <xf numFmtId="0" fontId="31" fillId="0" borderId="0"/>
    <xf numFmtId="0" fontId="31" fillId="0" borderId="0"/>
    <xf numFmtId="0" fontId="31" fillId="0" borderId="0"/>
    <xf numFmtId="0" fontId="31" fillId="0" borderId="0"/>
    <xf numFmtId="0" fontId="23" fillId="0" borderId="0" applyNumberFormat="0" applyFill="0" applyBorder="0" applyAlignment="0" applyProtection="0"/>
    <xf numFmtId="0" fontId="31" fillId="0" borderId="0"/>
    <xf numFmtId="0" fontId="31" fillId="0" borderId="0"/>
    <xf numFmtId="0" fontId="26" fillId="0" borderId="0"/>
    <xf numFmtId="0" fontId="26" fillId="0" borderId="0"/>
    <xf numFmtId="0" fontId="31" fillId="0" borderId="0"/>
    <xf numFmtId="0" fontId="31" fillId="0" borderId="0"/>
    <xf numFmtId="0" fontId="26" fillId="0" borderId="0"/>
    <xf numFmtId="0" fontId="26" fillId="0" borderId="0"/>
    <xf numFmtId="0" fontId="31" fillId="0" borderId="0"/>
    <xf numFmtId="0" fontId="31" fillId="0" borderId="0"/>
    <xf numFmtId="0" fontId="26" fillId="0" borderId="0"/>
    <xf numFmtId="0" fontId="26" fillId="0" borderId="0"/>
    <xf numFmtId="0" fontId="31" fillId="0" borderId="0"/>
    <xf numFmtId="0" fontId="31" fillId="0" borderId="0"/>
    <xf numFmtId="0" fontId="26" fillId="0" borderId="0"/>
    <xf numFmtId="0" fontId="26" fillId="0" borderId="0"/>
    <xf numFmtId="0" fontId="26" fillId="0" borderId="0"/>
    <xf numFmtId="0" fontId="26" fillId="0" borderId="0"/>
    <xf numFmtId="0" fontId="31" fillId="0" borderId="0"/>
    <xf numFmtId="0" fontId="31" fillId="0" borderId="0"/>
    <xf numFmtId="0" fontId="31" fillId="0" borderId="0"/>
    <xf numFmtId="0" fontId="31" fillId="0" borderId="0"/>
    <xf numFmtId="0" fontId="31" fillId="0" borderId="0"/>
    <xf numFmtId="0" fontId="23" fillId="0" borderId="0" applyNumberFormat="0" applyFill="0" applyBorder="0" applyAlignment="0" applyProtection="0"/>
    <xf numFmtId="0" fontId="31" fillId="0" borderId="0"/>
    <xf numFmtId="0" fontId="31" fillId="0" borderId="0"/>
    <xf numFmtId="0" fontId="23" fillId="0" borderId="0" applyNumberFormat="0" applyFill="0" applyBorder="0" applyAlignment="0" applyProtection="0"/>
    <xf numFmtId="0" fontId="31" fillId="0" borderId="0"/>
    <xf numFmtId="0" fontId="26" fillId="0" borderId="0"/>
    <xf numFmtId="0" fontId="26" fillId="0" borderId="0"/>
    <xf numFmtId="0" fontId="26" fillId="0" borderId="0"/>
    <xf numFmtId="0" fontId="26" fillId="0" borderId="0"/>
    <xf numFmtId="0" fontId="31" fillId="0" borderId="0"/>
    <xf numFmtId="0" fontId="31" fillId="0" borderId="0"/>
    <xf numFmtId="0" fontId="26" fillId="0" borderId="0"/>
    <xf numFmtId="0" fontId="26" fillId="0" borderId="0"/>
    <xf numFmtId="0" fontId="26" fillId="0" borderId="0"/>
    <xf numFmtId="0" fontId="26" fillId="0" borderId="0"/>
    <xf numFmtId="0" fontId="31" fillId="0" borderId="0"/>
    <xf numFmtId="0" fontId="31" fillId="0" borderId="0"/>
    <xf numFmtId="0" fontId="26" fillId="0" borderId="0"/>
    <xf numFmtId="0" fontId="26" fillId="0" borderId="0"/>
    <xf numFmtId="0" fontId="31" fillId="0" borderId="0"/>
    <xf numFmtId="0" fontId="26" fillId="0" borderId="0"/>
    <xf numFmtId="0" fontId="26" fillId="0" borderId="0"/>
    <xf numFmtId="0" fontId="26" fillId="0" borderId="0"/>
    <xf numFmtId="0" fontId="26"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26" fillId="0" borderId="0"/>
    <xf numFmtId="0" fontId="26" fillId="0" borderId="0"/>
    <xf numFmtId="0" fontId="26" fillId="0" borderId="0"/>
    <xf numFmtId="0" fontId="26" fillId="0" borderId="0"/>
    <xf numFmtId="0" fontId="31" fillId="0" borderId="0"/>
    <xf numFmtId="0" fontId="31" fillId="0" borderId="0"/>
    <xf numFmtId="0" fontId="26" fillId="0" borderId="0"/>
    <xf numFmtId="0" fontId="26" fillId="0" borderId="0"/>
    <xf numFmtId="0" fontId="26" fillId="0" borderId="0"/>
    <xf numFmtId="0" fontId="31" fillId="0" borderId="0"/>
    <xf numFmtId="0" fontId="31" fillId="0" borderId="0"/>
    <xf numFmtId="0" fontId="31" fillId="0" borderId="0"/>
    <xf numFmtId="0" fontId="31" fillId="0" borderId="0"/>
    <xf numFmtId="0" fontId="26" fillId="0" borderId="0"/>
    <xf numFmtId="0" fontId="26" fillId="0" borderId="0"/>
    <xf numFmtId="0" fontId="26" fillId="0" borderId="0"/>
    <xf numFmtId="0" fontId="26" fillId="0" borderId="0"/>
    <xf numFmtId="0" fontId="21" fillId="0" borderId="0"/>
    <xf numFmtId="0" fontId="31" fillId="0" borderId="0"/>
    <xf numFmtId="0" fontId="31" fillId="0" borderId="0"/>
    <xf numFmtId="0" fontId="31" fillId="0" borderId="0"/>
    <xf numFmtId="0" fontId="26" fillId="0" borderId="0"/>
    <xf numFmtId="0" fontId="21" fillId="0" borderId="0"/>
    <xf numFmtId="0" fontId="26" fillId="0" borderId="0"/>
    <xf numFmtId="0" fontId="166" fillId="0" borderId="77" applyNumberFormat="0" applyFill="0" applyAlignment="0" applyProtection="0"/>
    <xf numFmtId="0" fontId="166" fillId="0" borderId="78" applyNumberFormat="0" applyFill="0" applyAlignment="0" applyProtection="0"/>
    <xf numFmtId="0" fontId="103" fillId="0" borderId="72" applyNumberFormat="0" applyFill="0" applyAlignment="0" applyProtection="0"/>
    <xf numFmtId="0" fontId="26" fillId="0" borderId="0"/>
    <xf numFmtId="0" fontId="31" fillId="0" borderId="0"/>
    <xf numFmtId="0" fontId="31" fillId="0" borderId="0"/>
    <xf numFmtId="0" fontId="26" fillId="0" borderId="0"/>
    <xf numFmtId="0" fontId="26" fillId="0" borderId="0"/>
    <xf numFmtId="0" fontId="31" fillId="0" borderId="0"/>
    <xf numFmtId="0" fontId="197" fillId="0" borderId="81" applyNumberFormat="0" applyFill="0" applyAlignment="0" applyProtection="0"/>
    <xf numFmtId="0" fontId="31" fillId="0" borderId="0"/>
    <xf numFmtId="0" fontId="31" fillId="0" borderId="0"/>
    <xf numFmtId="0" fontId="26" fillId="0" borderId="0"/>
    <xf numFmtId="0" fontId="26" fillId="0" borderId="0"/>
    <xf numFmtId="0" fontId="26" fillId="0" borderId="0"/>
    <xf numFmtId="0" fontId="26"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148" fillId="84" borderId="57" applyNumberFormat="0" applyAlignment="0" applyProtection="0"/>
    <xf numFmtId="0" fontId="31" fillId="0" borderId="0"/>
    <xf numFmtId="0" fontId="31" fillId="0" borderId="0"/>
    <xf numFmtId="0" fontId="31" fillId="0" borderId="0"/>
    <xf numFmtId="0" fontId="31" fillId="0" borderId="0"/>
    <xf numFmtId="0" fontId="26" fillId="0" borderId="0"/>
    <xf numFmtId="0" fontId="26" fillId="0" borderId="0"/>
    <xf numFmtId="0" fontId="31" fillId="0" borderId="0"/>
    <xf numFmtId="0" fontId="31" fillId="0" borderId="0"/>
    <xf numFmtId="0" fontId="26" fillId="0" borderId="0"/>
    <xf numFmtId="0" fontId="26" fillId="0" borderId="0"/>
    <xf numFmtId="0" fontId="26" fillId="0" borderId="0"/>
    <xf numFmtId="0" fontId="26" fillId="0" borderId="0"/>
    <xf numFmtId="0" fontId="31" fillId="0" borderId="0"/>
    <xf numFmtId="0" fontId="31" fillId="0" borderId="0"/>
    <xf numFmtId="0" fontId="31" fillId="0" borderId="0"/>
    <xf numFmtId="184" fontId="26" fillId="0" borderId="0"/>
    <xf numFmtId="0" fontId="31" fillId="0" borderId="0"/>
    <xf numFmtId="0" fontId="31" fillId="0" borderId="0"/>
    <xf numFmtId="0" fontId="31" fillId="0" borderId="0"/>
    <xf numFmtId="0" fontId="31" fillId="0" borderId="0"/>
    <xf numFmtId="0" fontId="31" fillId="0" borderId="0"/>
    <xf numFmtId="0" fontId="26" fillId="0" borderId="0"/>
    <xf numFmtId="0" fontId="26" fillId="0" borderId="0"/>
    <xf numFmtId="0" fontId="26" fillId="0" borderId="0"/>
    <xf numFmtId="0" fontId="31" fillId="0" borderId="0"/>
    <xf numFmtId="0" fontId="31" fillId="0" borderId="0"/>
    <xf numFmtId="0" fontId="31" fillId="0" borderId="0"/>
    <xf numFmtId="0" fontId="26" fillId="0" borderId="0"/>
    <xf numFmtId="0" fontId="26" fillId="0" borderId="0"/>
    <xf numFmtId="0" fontId="26" fillId="0" borderId="0"/>
    <xf numFmtId="0" fontId="31" fillId="0" borderId="0"/>
    <xf numFmtId="0" fontId="26" fillId="0" borderId="0"/>
    <xf numFmtId="0" fontId="26" fillId="0" borderId="0"/>
    <xf numFmtId="0" fontId="26" fillId="0" borderId="0"/>
    <xf numFmtId="0" fontId="31" fillId="0" borderId="0"/>
    <xf numFmtId="0" fontId="31" fillId="0" borderId="0"/>
    <xf numFmtId="0" fontId="31" fillId="0" borderId="0"/>
    <xf numFmtId="0" fontId="31" fillId="0" borderId="0"/>
    <xf numFmtId="0" fontId="31" fillId="0" borderId="0"/>
    <xf numFmtId="0" fontId="26" fillId="0" borderId="0"/>
    <xf numFmtId="0" fontId="26" fillId="0" borderId="0"/>
    <xf numFmtId="0" fontId="26" fillId="0" borderId="0"/>
    <xf numFmtId="0" fontId="26" fillId="0" borderId="0"/>
    <xf numFmtId="0" fontId="26" fillId="0" borderId="0"/>
    <xf numFmtId="0" fontId="26" fillId="0" borderId="0"/>
    <xf numFmtId="0" fontId="31" fillId="0" borderId="0"/>
    <xf numFmtId="0" fontId="31" fillId="0" borderId="0"/>
    <xf numFmtId="0" fontId="26" fillId="0" borderId="0"/>
    <xf numFmtId="0" fontId="26" fillId="0" borderId="0"/>
    <xf numFmtId="0" fontId="26" fillId="0" borderId="0"/>
    <xf numFmtId="0" fontId="26" fillId="0" borderId="0"/>
    <xf numFmtId="0" fontId="31" fillId="0" borderId="0"/>
    <xf numFmtId="0" fontId="31" fillId="0" borderId="0"/>
    <xf numFmtId="0" fontId="26" fillId="0" borderId="0"/>
    <xf numFmtId="0" fontId="26" fillId="0" borderId="0"/>
    <xf numFmtId="0" fontId="26" fillId="0" borderId="0"/>
    <xf numFmtId="0" fontId="31" fillId="0" borderId="0"/>
    <xf numFmtId="0" fontId="31" fillId="0" borderId="0"/>
    <xf numFmtId="0" fontId="26" fillId="0" borderId="0"/>
    <xf numFmtId="0" fontId="26" fillId="0" borderId="0"/>
    <xf numFmtId="0" fontId="31" fillId="0" borderId="0"/>
    <xf numFmtId="0" fontId="31" fillId="0" borderId="0"/>
    <xf numFmtId="0" fontId="26" fillId="0" borderId="0"/>
    <xf numFmtId="0" fontId="31" fillId="0" borderId="0"/>
    <xf numFmtId="0" fontId="31" fillId="0" borderId="0"/>
    <xf numFmtId="0" fontId="31" fillId="0" borderId="0"/>
    <xf numFmtId="0" fontId="31" fillId="0" borderId="0"/>
    <xf numFmtId="0" fontId="31" fillId="0" borderId="0"/>
    <xf numFmtId="0" fontId="31" fillId="0" borderId="0"/>
    <xf numFmtId="0" fontId="26" fillId="0" borderId="0"/>
    <xf numFmtId="0" fontId="26" fillId="0" borderId="0"/>
    <xf numFmtId="0" fontId="26" fillId="0" borderId="0"/>
    <xf numFmtId="0" fontId="26" fillId="0" borderId="0"/>
    <xf numFmtId="0" fontId="26" fillId="0" borderId="0"/>
    <xf numFmtId="0" fontId="26" fillId="0" borderId="0"/>
    <xf numFmtId="0" fontId="31" fillId="0" borderId="0"/>
    <xf numFmtId="0" fontId="31" fillId="0" borderId="0"/>
    <xf numFmtId="0" fontId="26" fillId="0" borderId="0"/>
    <xf numFmtId="0" fontId="26" fillId="0" borderId="0"/>
    <xf numFmtId="0" fontId="26" fillId="0" borderId="0"/>
    <xf numFmtId="0" fontId="26" fillId="0" borderId="0"/>
    <xf numFmtId="0" fontId="26" fillId="0" borderId="0"/>
    <xf numFmtId="0" fontId="31" fillId="0" borderId="0"/>
    <xf numFmtId="0" fontId="31" fillId="0" borderId="0"/>
    <xf numFmtId="0" fontId="26" fillId="0" borderId="0"/>
    <xf numFmtId="0" fontId="31" fillId="0" borderId="0"/>
    <xf numFmtId="0" fontId="31" fillId="0" borderId="0"/>
    <xf numFmtId="0" fontId="26" fillId="0" borderId="0"/>
    <xf numFmtId="0" fontId="26" fillId="0" borderId="0"/>
    <xf numFmtId="0" fontId="26" fillId="0" borderId="0"/>
    <xf numFmtId="0" fontId="31" fillId="0" borderId="0"/>
    <xf numFmtId="0" fontId="31" fillId="0" borderId="0"/>
    <xf numFmtId="0" fontId="23" fillId="0" borderId="0" applyNumberFormat="0" applyFill="0" applyBorder="0" applyAlignment="0" applyProtection="0"/>
    <xf numFmtId="0" fontId="23" fillId="0" borderId="0" applyNumberFormat="0" applyFill="0" applyBorder="0" applyAlignment="0" applyProtection="0"/>
    <xf numFmtId="0" fontId="26" fillId="0" borderId="0"/>
    <xf numFmtId="0" fontId="26" fillId="0" borderId="0"/>
    <xf numFmtId="0" fontId="31" fillId="0" borderId="0"/>
    <xf numFmtId="0" fontId="31"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31" fillId="0" borderId="0"/>
    <xf numFmtId="0" fontId="31" fillId="0" borderId="0"/>
    <xf numFmtId="0" fontId="31" fillId="0" borderId="0"/>
    <xf numFmtId="0" fontId="26" fillId="0" borderId="0"/>
    <xf numFmtId="0" fontId="26" fillId="0" borderId="0"/>
    <xf numFmtId="0" fontId="26" fillId="0" borderId="0"/>
    <xf numFmtId="0" fontId="23" fillId="0" borderId="0" applyNumberFormat="0" applyFill="0" applyBorder="0" applyAlignment="0" applyProtection="0"/>
    <xf numFmtId="0" fontId="23" fillId="0" borderId="0" applyNumberFormat="0" applyFill="0" applyBorder="0" applyAlignment="0" applyProtection="0"/>
    <xf numFmtId="0" fontId="26" fillId="0" borderId="0"/>
    <xf numFmtId="0" fontId="26" fillId="0" borderId="0"/>
    <xf numFmtId="184" fontId="103" fillId="0" borderId="72" applyNumberFormat="0" applyFill="0" applyAlignment="0" applyProtection="0"/>
    <xf numFmtId="0" fontId="26" fillId="0" borderId="0"/>
    <xf numFmtId="0" fontId="31" fillId="0" borderId="0"/>
    <xf numFmtId="0" fontId="26" fillId="0" borderId="0"/>
    <xf numFmtId="0" fontId="103" fillId="0" borderId="72" applyNumberFormat="0" applyFill="0" applyAlignment="0" applyProtection="0"/>
    <xf numFmtId="0" fontId="31" fillId="0" borderId="0"/>
    <xf numFmtId="0" fontId="26" fillId="0" borderId="0"/>
    <xf numFmtId="0" fontId="26" fillId="0" borderId="0"/>
    <xf numFmtId="0" fontId="31" fillId="0" borderId="0"/>
    <xf numFmtId="0" fontId="23" fillId="0" borderId="0" applyNumberFormat="0" applyFill="0" applyBorder="0" applyAlignment="0" applyProtection="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31" fillId="0" borderId="0"/>
    <xf numFmtId="0" fontId="31" fillId="0" borderId="0"/>
    <xf numFmtId="0" fontId="26" fillId="0" borderId="0"/>
    <xf numFmtId="0" fontId="26" fillId="0" borderId="0"/>
    <xf numFmtId="0" fontId="26" fillId="0" borderId="0"/>
    <xf numFmtId="0" fontId="26" fillId="0" borderId="0"/>
    <xf numFmtId="0" fontId="26" fillId="0" borderId="0"/>
    <xf numFmtId="0" fontId="26" fillId="0" borderId="0"/>
    <xf numFmtId="0" fontId="31" fillId="0" borderId="0"/>
    <xf numFmtId="0" fontId="31" fillId="0" borderId="0"/>
    <xf numFmtId="0" fontId="26" fillId="0" borderId="0"/>
    <xf numFmtId="0" fontId="26" fillId="0" borderId="0"/>
    <xf numFmtId="0" fontId="31" fillId="0" borderId="0"/>
    <xf numFmtId="0" fontId="31" fillId="0" borderId="0"/>
    <xf numFmtId="0" fontId="26" fillId="0" borderId="0"/>
    <xf numFmtId="0" fontId="26" fillId="0" borderId="0"/>
    <xf numFmtId="0" fontId="26" fillId="0" borderId="0"/>
    <xf numFmtId="0" fontId="26" fillId="0" borderId="0"/>
    <xf numFmtId="0" fontId="31" fillId="0" borderId="0"/>
    <xf numFmtId="0" fontId="31"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31" fillId="0" borderId="0"/>
    <xf numFmtId="0" fontId="31" fillId="0" borderId="0"/>
    <xf numFmtId="0" fontId="26" fillId="0" borderId="0"/>
    <xf numFmtId="0" fontId="26" fillId="0" borderId="0"/>
    <xf numFmtId="0" fontId="26" fillId="0" borderId="0"/>
    <xf numFmtId="0" fontId="26" fillId="0" borderId="0"/>
    <xf numFmtId="0" fontId="31" fillId="0" borderId="0"/>
    <xf numFmtId="0" fontId="31" fillId="0" borderId="0"/>
    <xf numFmtId="0" fontId="26" fillId="0" borderId="0"/>
    <xf numFmtId="0" fontId="26" fillId="0" borderId="0"/>
    <xf numFmtId="0" fontId="31"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31" fillId="0" borderId="0"/>
    <xf numFmtId="0" fontId="31" fillId="0" borderId="0"/>
    <xf numFmtId="0" fontId="26" fillId="0" borderId="0"/>
    <xf numFmtId="0" fontId="26" fillId="0" borderId="0"/>
    <xf numFmtId="0" fontId="23" fillId="0" borderId="0" applyNumberFormat="0" applyFill="0" applyBorder="0" applyAlignment="0" applyProtection="0"/>
    <xf numFmtId="0" fontId="31" fillId="0" borderId="0"/>
    <xf numFmtId="0" fontId="31" fillId="0" borderId="0"/>
    <xf numFmtId="184" fontId="103" fillId="0" borderId="72" applyNumberFormat="0" applyFill="0" applyAlignment="0" applyProtection="0"/>
    <xf numFmtId="0" fontId="31" fillId="0" borderId="0"/>
    <xf numFmtId="0" fontId="31"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31" fillId="0" borderId="0"/>
    <xf numFmtId="0" fontId="31"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31" fillId="0" borderId="0"/>
    <xf numFmtId="0" fontId="31" fillId="0" borderId="0"/>
    <xf numFmtId="0" fontId="26" fillId="0" borderId="0"/>
    <xf numFmtId="0" fontId="26" fillId="0" borderId="0"/>
    <xf numFmtId="0" fontId="26" fillId="0" borderId="0"/>
    <xf numFmtId="0" fontId="26" fillId="0" borderId="0"/>
    <xf numFmtId="0" fontId="31" fillId="0" borderId="0"/>
    <xf numFmtId="0" fontId="31"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31" fillId="0" borderId="0"/>
    <xf numFmtId="0" fontId="31" fillId="0" borderId="0"/>
    <xf numFmtId="0" fontId="26" fillId="0" borderId="0"/>
    <xf numFmtId="0" fontId="26" fillId="0" borderId="0"/>
    <xf numFmtId="0" fontId="26" fillId="0" borderId="0"/>
    <xf numFmtId="0" fontId="26" fillId="0" borderId="0"/>
    <xf numFmtId="0" fontId="26" fillId="0" borderId="0"/>
    <xf numFmtId="0" fontId="26" fillId="0" borderId="0"/>
    <xf numFmtId="0" fontId="21" fillId="0" borderId="0"/>
    <xf numFmtId="0" fontId="23" fillId="0" borderId="0" applyNumberFormat="0" applyFill="0" applyBorder="0" applyAlignment="0" applyProtection="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31" fillId="0" borderId="0"/>
    <xf numFmtId="0" fontId="31" fillId="0" borderId="0"/>
    <xf numFmtId="0" fontId="26" fillId="0" borderId="0"/>
    <xf numFmtId="0" fontId="26" fillId="0" borderId="0"/>
    <xf numFmtId="0" fontId="31" fillId="0" borderId="0"/>
    <xf numFmtId="0" fontId="31"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31" fillId="0" borderId="0"/>
    <xf numFmtId="0" fontId="31" fillId="0" borderId="0"/>
    <xf numFmtId="0" fontId="31" fillId="0" borderId="0"/>
    <xf numFmtId="0" fontId="26" fillId="0" borderId="0"/>
    <xf numFmtId="0" fontId="31" fillId="0" borderId="0"/>
    <xf numFmtId="0" fontId="31" fillId="0" borderId="0"/>
    <xf numFmtId="0" fontId="26" fillId="0" borderId="0"/>
    <xf numFmtId="0" fontId="26" fillId="0" borderId="0"/>
    <xf numFmtId="0" fontId="26" fillId="0" borderId="0"/>
    <xf numFmtId="0" fontId="26" fillId="0" borderId="0"/>
    <xf numFmtId="0" fontId="31" fillId="0" borderId="0"/>
    <xf numFmtId="0" fontId="26" fillId="0" borderId="0"/>
    <xf numFmtId="0" fontId="21" fillId="0" borderId="0"/>
    <xf numFmtId="0" fontId="26" fillId="0" borderId="0"/>
    <xf numFmtId="0" fontId="31" fillId="0" borderId="0"/>
    <xf numFmtId="0" fontId="26" fillId="0" borderId="0"/>
    <xf numFmtId="0" fontId="26" fillId="0" borderId="0"/>
    <xf numFmtId="0" fontId="31" fillId="0" borderId="0"/>
    <xf numFmtId="0" fontId="31"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31" fillId="0" borderId="0"/>
    <xf numFmtId="0" fontId="26" fillId="0" borderId="0"/>
    <xf numFmtId="0" fontId="26" fillId="0" borderId="0"/>
    <xf numFmtId="0" fontId="26" fillId="0" borderId="0"/>
    <xf numFmtId="0" fontId="31" fillId="0" borderId="0"/>
    <xf numFmtId="0" fontId="26" fillId="0" borderId="0"/>
    <xf numFmtId="0" fontId="26" fillId="0" borderId="0"/>
    <xf numFmtId="0" fontId="31" fillId="0" borderId="0"/>
    <xf numFmtId="0" fontId="26" fillId="0" borderId="0"/>
    <xf numFmtId="0" fontId="26" fillId="0" borderId="0"/>
    <xf numFmtId="0" fontId="31" fillId="0" borderId="0"/>
    <xf numFmtId="0" fontId="26" fillId="0" borderId="0"/>
    <xf numFmtId="0" fontId="26" fillId="0" borderId="0"/>
    <xf numFmtId="0" fontId="26" fillId="0" borderId="0"/>
    <xf numFmtId="0" fontId="26" fillId="0" borderId="0"/>
    <xf numFmtId="0" fontId="31" fillId="0" borderId="0"/>
    <xf numFmtId="0" fontId="26" fillId="0" borderId="0"/>
    <xf numFmtId="0" fontId="26" fillId="0" borderId="0"/>
    <xf numFmtId="0" fontId="26" fillId="0" borderId="0"/>
    <xf numFmtId="0" fontId="31" fillId="0" borderId="0"/>
    <xf numFmtId="0" fontId="26" fillId="0" borderId="0"/>
    <xf numFmtId="0" fontId="26" fillId="0" borderId="0"/>
    <xf numFmtId="0" fontId="26" fillId="0" borderId="0"/>
    <xf numFmtId="0" fontId="26" fillId="0" borderId="0"/>
    <xf numFmtId="0" fontId="26" fillId="0" borderId="0"/>
    <xf numFmtId="0" fontId="31" fillId="0" borderId="0"/>
    <xf numFmtId="0" fontId="26" fillId="0" borderId="0"/>
    <xf numFmtId="0" fontId="26" fillId="0" borderId="0"/>
    <xf numFmtId="0" fontId="26" fillId="0" borderId="0"/>
    <xf numFmtId="0" fontId="26" fillId="0" borderId="0"/>
    <xf numFmtId="0" fontId="31" fillId="0" borderId="0"/>
    <xf numFmtId="0" fontId="26" fillId="0" borderId="0"/>
    <xf numFmtId="0" fontId="26" fillId="0" borderId="0"/>
    <xf numFmtId="0" fontId="31" fillId="0" borderId="0"/>
    <xf numFmtId="0" fontId="26" fillId="0" borderId="0"/>
    <xf numFmtId="0" fontId="26" fillId="0" borderId="0"/>
    <xf numFmtId="0" fontId="26" fillId="0" borderId="0"/>
    <xf numFmtId="0" fontId="31" fillId="0" borderId="0"/>
    <xf numFmtId="0" fontId="31" fillId="0" borderId="0"/>
    <xf numFmtId="0" fontId="26" fillId="0" borderId="0"/>
    <xf numFmtId="0" fontId="26" fillId="0" borderId="0"/>
    <xf numFmtId="0" fontId="26" fillId="0" borderId="0"/>
    <xf numFmtId="0" fontId="31" fillId="0" borderId="0"/>
    <xf numFmtId="0" fontId="31" fillId="0" borderId="0"/>
    <xf numFmtId="0" fontId="26" fillId="0" borderId="0"/>
    <xf numFmtId="0" fontId="31" fillId="0" borderId="0"/>
    <xf numFmtId="0" fontId="31" fillId="0" borderId="0"/>
    <xf numFmtId="0" fontId="26" fillId="0" borderId="0"/>
    <xf numFmtId="0" fontId="26" fillId="0" borderId="0"/>
    <xf numFmtId="0" fontId="26" fillId="0" borderId="0"/>
    <xf numFmtId="0" fontId="26" fillId="0" borderId="0"/>
    <xf numFmtId="0" fontId="26" fillId="0" borderId="0"/>
    <xf numFmtId="0" fontId="31"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31" fillId="0" borderId="0"/>
    <xf numFmtId="0" fontId="21" fillId="0" borderId="0"/>
    <xf numFmtId="0" fontId="31" fillId="0" borderId="0"/>
    <xf numFmtId="0" fontId="26" fillId="0" borderId="0"/>
    <xf numFmtId="0" fontId="21" fillId="0" borderId="0"/>
    <xf numFmtId="0" fontId="31" fillId="0" borderId="0"/>
    <xf numFmtId="0" fontId="26" fillId="0" borderId="0"/>
    <xf numFmtId="0" fontId="26" fillId="0" borderId="0"/>
    <xf numFmtId="0" fontId="31" fillId="0" borderId="0"/>
    <xf numFmtId="0" fontId="31" fillId="0" borderId="0"/>
    <xf numFmtId="0" fontId="26" fillId="0" borderId="0"/>
    <xf numFmtId="0" fontId="31"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31" fillId="0" borderId="0"/>
    <xf numFmtId="0" fontId="31" fillId="0" borderId="0"/>
    <xf numFmtId="0" fontId="31" fillId="0" borderId="0"/>
    <xf numFmtId="0" fontId="26" fillId="0" borderId="0"/>
    <xf numFmtId="0" fontId="26" fillId="0" borderId="0"/>
    <xf numFmtId="0" fontId="26" fillId="0" borderId="0"/>
    <xf numFmtId="0" fontId="26" fillId="0" borderId="0"/>
    <xf numFmtId="0" fontId="26" fillId="0" borderId="0"/>
    <xf numFmtId="0" fontId="31" fillId="0" borderId="0"/>
    <xf numFmtId="0" fontId="31" fillId="0" borderId="0"/>
    <xf numFmtId="0" fontId="31" fillId="0" borderId="0"/>
    <xf numFmtId="0" fontId="26" fillId="0" borderId="0"/>
    <xf numFmtId="0" fontId="26" fillId="0" borderId="0"/>
    <xf numFmtId="0" fontId="23" fillId="0" borderId="0" applyNumberFormat="0" applyFill="0" applyBorder="0" applyAlignment="0" applyProtection="0"/>
    <xf numFmtId="0" fontId="31" fillId="0" borderId="0"/>
    <xf numFmtId="0" fontId="26" fillId="0" borderId="0"/>
    <xf numFmtId="0" fontId="26" fillId="0" borderId="0"/>
    <xf numFmtId="0" fontId="31" fillId="0" borderId="0"/>
    <xf numFmtId="0" fontId="31" fillId="0" borderId="0"/>
    <xf numFmtId="0" fontId="26" fillId="0" borderId="0"/>
    <xf numFmtId="0" fontId="31" fillId="0" borderId="0"/>
    <xf numFmtId="0" fontId="26" fillId="0" borderId="0"/>
    <xf numFmtId="0" fontId="31" fillId="0" borderId="0"/>
    <xf numFmtId="0" fontId="26" fillId="0" borderId="0"/>
    <xf numFmtId="0" fontId="31" fillId="0" borderId="0"/>
    <xf numFmtId="0" fontId="31" fillId="0" borderId="0"/>
    <xf numFmtId="0" fontId="31" fillId="0" borderId="0"/>
    <xf numFmtId="0" fontId="31" fillId="0" borderId="0"/>
    <xf numFmtId="0" fontId="31" fillId="0" borderId="0"/>
    <xf numFmtId="0" fontId="26" fillId="0" borderId="0"/>
    <xf numFmtId="0" fontId="31" fillId="0" borderId="0"/>
    <xf numFmtId="0" fontId="26" fillId="0" borderId="0"/>
    <xf numFmtId="0" fontId="26" fillId="0" borderId="0"/>
    <xf numFmtId="0" fontId="31" fillId="0" borderId="0"/>
    <xf numFmtId="0" fontId="31" fillId="0" borderId="0"/>
    <xf numFmtId="0" fontId="26" fillId="0" borderId="0"/>
    <xf numFmtId="0" fontId="31" fillId="0" borderId="0"/>
    <xf numFmtId="0" fontId="31" fillId="0" borderId="0"/>
    <xf numFmtId="0" fontId="31" fillId="0" borderId="0"/>
    <xf numFmtId="0" fontId="23" fillId="0" borderId="0" applyNumberFormat="0" applyFill="0" applyBorder="0" applyAlignment="0" applyProtection="0"/>
    <xf numFmtId="0" fontId="31" fillId="0" borderId="0"/>
    <xf numFmtId="0" fontId="26" fillId="0" borderId="0"/>
    <xf numFmtId="0" fontId="26" fillId="0" borderId="0"/>
    <xf numFmtId="0" fontId="23" fillId="0" borderId="0" applyNumberFormat="0" applyFill="0" applyBorder="0" applyAlignment="0" applyProtection="0"/>
    <xf numFmtId="0" fontId="31" fillId="0" borderId="0"/>
    <xf numFmtId="0" fontId="26" fillId="0" borderId="0"/>
    <xf numFmtId="0" fontId="23" fillId="0" borderId="0" applyNumberFormat="0" applyFill="0" applyBorder="0" applyAlignment="0" applyProtection="0"/>
    <xf numFmtId="0" fontId="26" fillId="0" borderId="0"/>
    <xf numFmtId="0" fontId="31" fillId="0" borderId="0"/>
    <xf numFmtId="0" fontId="31" fillId="0" borderId="0"/>
    <xf numFmtId="0" fontId="26" fillId="0" borderId="0"/>
    <xf numFmtId="0" fontId="31" fillId="0" borderId="0"/>
    <xf numFmtId="0" fontId="31" fillId="0" borderId="0"/>
    <xf numFmtId="0" fontId="31" fillId="0" borderId="0"/>
    <xf numFmtId="0" fontId="26" fillId="0" borderId="0"/>
    <xf numFmtId="0" fontId="26" fillId="0" borderId="0"/>
    <xf numFmtId="0" fontId="31" fillId="0" borderId="0"/>
    <xf numFmtId="0" fontId="31" fillId="0" borderId="0"/>
    <xf numFmtId="0" fontId="31" fillId="0" borderId="0"/>
    <xf numFmtId="0" fontId="26" fillId="0" borderId="0"/>
    <xf numFmtId="0" fontId="26" fillId="0" borderId="0"/>
    <xf numFmtId="0" fontId="26"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26" fillId="0" borderId="0"/>
    <xf numFmtId="0" fontId="26"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26" fillId="0" borderId="0"/>
    <xf numFmtId="0" fontId="26" fillId="0" borderId="0"/>
    <xf numFmtId="0" fontId="23" fillId="0" borderId="0" applyNumberFormat="0" applyFill="0" applyBorder="0" applyAlignment="0" applyProtection="0"/>
    <xf numFmtId="0" fontId="31" fillId="0" borderId="0"/>
    <xf numFmtId="0" fontId="31" fillId="0" borderId="0"/>
    <xf numFmtId="0" fontId="26" fillId="0" borderId="0"/>
    <xf numFmtId="0" fontId="26" fillId="0" borderId="0"/>
    <xf numFmtId="0" fontId="31" fillId="0" borderId="0"/>
    <xf numFmtId="0" fontId="31" fillId="0" borderId="0"/>
    <xf numFmtId="0" fontId="26" fillId="0" borderId="0"/>
    <xf numFmtId="0" fontId="26" fillId="0" borderId="0"/>
    <xf numFmtId="0" fontId="31" fillId="0" borderId="0"/>
    <xf numFmtId="0" fontId="31" fillId="0" borderId="0"/>
    <xf numFmtId="0" fontId="26" fillId="0" borderId="0"/>
    <xf numFmtId="0" fontId="26" fillId="0" borderId="0"/>
    <xf numFmtId="0" fontId="26" fillId="0" borderId="0"/>
    <xf numFmtId="0" fontId="26"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26" fillId="0" borderId="0"/>
    <xf numFmtId="0" fontId="26" fillId="0" borderId="0"/>
    <xf numFmtId="0" fontId="31" fillId="0" borderId="0"/>
    <xf numFmtId="0" fontId="31" fillId="0" borderId="0"/>
    <xf numFmtId="0" fontId="31" fillId="0" borderId="0"/>
    <xf numFmtId="0" fontId="26" fillId="0" borderId="0"/>
    <xf numFmtId="0" fontId="26" fillId="0" borderId="0"/>
    <xf numFmtId="0" fontId="31" fillId="0" borderId="0"/>
    <xf numFmtId="0" fontId="31" fillId="0" borderId="0"/>
    <xf numFmtId="0" fontId="26" fillId="0" borderId="0"/>
    <xf numFmtId="0" fontId="26" fillId="0" borderId="0"/>
    <xf numFmtId="0" fontId="26" fillId="0" borderId="0"/>
    <xf numFmtId="0" fontId="26" fillId="0" borderId="0"/>
    <xf numFmtId="0" fontId="31" fillId="0" borderId="0"/>
    <xf numFmtId="0" fontId="31" fillId="0" borderId="0"/>
    <xf numFmtId="0" fontId="31" fillId="0" borderId="0"/>
    <xf numFmtId="0" fontId="31" fillId="0" borderId="0"/>
    <xf numFmtId="0" fontId="26" fillId="0" borderId="0"/>
    <xf numFmtId="0" fontId="26" fillId="0" borderId="0"/>
    <xf numFmtId="0" fontId="31" fillId="0" borderId="0"/>
    <xf numFmtId="0" fontId="31" fillId="0" borderId="0"/>
    <xf numFmtId="0" fontId="26" fillId="0" borderId="0"/>
    <xf numFmtId="0" fontId="26" fillId="0" borderId="0"/>
    <xf numFmtId="0" fontId="31" fillId="0" borderId="0"/>
    <xf numFmtId="0" fontId="31" fillId="0" borderId="0"/>
    <xf numFmtId="0" fontId="31" fillId="0" borderId="0"/>
    <xf numFmtId="0" fontId="31" fillId="0" borderId="0"/>
    <xf numFmtId="0" fontId="26" fillId="0" borderId="0"/>
    <xf numFmtId="0" fontId="26" fillId="0" borderId="0"/>
    <xf numFmtId="0" fontId="26" fillId="0" borderId="0"/>
    <xf numFmtId="0" fontId="31" fillId="0" borderId="0"/>
    <xf numFmtId="0" fontId="31" fillId="0" borderId="0"/>
    <xf numFmtId="0" fontId="31" fillId="0" borderId="0"/>
    <xf numFmtId="0" fontId="31" fillId="0" borderId="0"/>
    <xf numFmtId="0" fontId="31" fillId="0" borderId="0"/>
    <xf numFmtId="0" fontId="31" fillId="0" borderId="0"/>
    <xf numFmtId="0" fontId="26" fillId="0" borderId="0"/>
    <xf numFmtId="0" fontId="26" fillId="0" borderId="0"/>
    <xf numFmtId="0" fontId="31" fillId="0" borderId="0"/>
    <xf numFmtId="0" fontId="31" fillId="0" borderId="0"/>
    <xf numFmtId="0" fontId="26" fillId="0" borderId="0"/>
    <xf numFmtId="0" fontId="26" fillId="0" borderId="0"/>
    <xf numFmtId="0" fontId="26" fillId="0" borderId="0"/>
    <xf numFmtId="0" fontId="26" fillId="0" borderId="0"/>
    <xf numFmtId="0" fontId="31" fillId="0" borderId="0"/>
    <xf numFmtId="0" fontId="31" fillId="0" borderId="0"/>
    <xf numFmtId="0" fontId="26" fillId="0" borderId="0"/>
    <xf numFmtId="0" fontId="26" fillId="0" borderId="0"/>
    <xf numFmtId="0" fontId="31" fillId="0" borderId="0"/>
    <xf numFmtId="0" fontId="31" fillId="0" borderId="0"/>
    <xf numFmtId="0" fontId="26" fillId="0" borderId="0"/>
    <xf numFmtId="0" fontId="26" fillId="0" borderId="0"/>
    <xf numFmtId="0" fontId="26" fillId="0" borderId="0"/>
    <xf numFmtId="0" fontId="26" fillId="0" borderId="0"/>
    <xf numFmtId="0" fontId="31" fillId="0" borderId="0"/>
    <xf numFmtId="0" fontId="31" fillId="0" borderId="0"/>
    <xf numFmtId="0" fontId="31" fillId="0" borderId="0"/>
    <xf numFmtId="0" fontId="31" fillId="0" borderId="0"/>
    <xf numFmtId="0" fontId="31" fillId="0" borderId="0"/>
    <xf numFmtId="0" fontId="31" fillId="0" borderId="0"/>
    <xf numFmtId="0" fontId="26" fillId="0" borderId="0"/>
    <xf numFmtId="0" fontId="26" fillId="0" borderId="0"/>
    <xf numFmtId="0" fontId="26" fillId="0" borderId="0"/>
    <xf numFmtId="0" fontId="26" fillId="0" borderId="0"/>
    <xf numFmtId="0" fontId="31" fillId="0" borderId="0"/>
    <xf numFmtId="0" fontId="31" fillId="0" borderId="0"/>
    <xf numFmtId="0" fontId="31" fillId="0" borderId="0"/>
    <xf numFmtId="0" fontId="31" fillId="0" borderId="0"/>
    <xf numFmtId="0" fontId="115" fillId="96" borderId="0" applyNumberFormat="0" applyBorder="0" applyAlignment="0" applyProtection="0"/>
    <xf numFmtId="0" fontId="26" fillId="0" borderId="0"/>
    <xf numFmtId="0" fontId="26" fillId="0" borderId="0"/>
    <xf numFmtId="0" fontId="31" fillId="0" borderId="0"/>
    <xf numFmtId="0" fontId="31" fillId="0" borderId="0"/>
    <xf numFmtId="0" fontId="31" fillId="0" borderId="0"/>
    <xf numFmtId="0" fontId="26" fillId="0" borderId="0"/>
    <xf numFmtId="184" fontId="121" fillId="0" borderId="74" applyNumberFormat="0" applyFill="0" applyAlignment="0" applyProtection="0"/>
    <xf numFmtId="0" fontId="215" fillId="0" borderId="74" applyNumberFormat="0" applyFill="0" applyAlignment="0" applyProtection="0"/>
    <xf numFmtId="0" fontId="26" fillId="0" borderId="0"/>
    <xf numFmtId="0" fontId="26" fillId="0" borderId="0"/>
    <xf numFmtId="0" fontId="121" fillId="0" borderId="74" applyNumberFormat="0" applyFill="0" applyAlignment="0" applyProtection="0"/>
    <xf numFmtId="0" fontId="31" fillId="0" borderId="0"/>
    <xf numFmtId="0" fontId="255" fillId="0" borderId="95" applyNumberFormat="0" applyFill="0" applyAlignment="0" applyProtection="0"/>
    <xf numFmtId="0" fontId="31" fillId="0" borderId="0"/>
    <xf numFmtId="0" fontId="26" fillId="0" borderId="0"/>
    <xf numFmtId="0" fontId="31" fillId="0" borderId="0"/>
    <xf numFmtId="0" fontId="26" fillId="0" borderId="0"/>
    <xf numFmtId="0" fontId="26" fillId="0" borderId="0"/>
    <xf numFmtId="0" fontId="26" fillId="0" borderId="0"/>
    <xf numFmtId="0" fontId="26" fillId="0" borderId="0"/>
    <xf numFmtId="0" fontId="31" fillId="0" borderId="0"/>
    <xf numFmtId="0" fontId="76" fillId="0" borderId="0" applyNumberFormat="0" applyFill="0" applyBorder="0" applyAlignment="0" applyProtection="0"/>
    <xf numFmtId="0" fontId="31" fillId="0" borderId="0"/>
    <xf numFmtId="0" fontId="26" fillId="0" borderId="0"/>
    <xf numFmtId="0" fontId="31" fillId="0" borderId="0"/>
    <xf numFmtId="0" fontId="26" fillId="0" borderId="0"/>
    <xf numFmtId="0" fontId="21" fillId="0" borderId="0"/>
    <xf numFmtId="0" fontId="31" fillId="0" borderId="0"/>
    <xf numFmtId="0" fontId="26" fillId="0" borderId="0"/>
    <xf numFmtId="0" fontId="26" fillId="0" borderId="0"/>
    <xf numFmtId="0" fontId="31" fillId="0" borderId="0"/>
    <xf numFmtId="0" fontId="31" fillId="0" borderId="0"/>
    <xf numFmtId="0" fontId="31" fillId="0" borderId="0"/>
    <xf numFmtId="0" fontId="31" fillId="0" borderId="0"/>
    <xf numFmtId="0" fontId="31" fillId="0" borderId="0"/>
    <xf numFmtId="0" fontId="31" fillId="0" borderId="0"/>
    <xf numFmtId="0" fontId="26" fillId="0" borderId="0"/>
    <xf numFmtId="0" fontId="26" fillId="0" borderId="0"/>
    <xf numFmtId="0" fontId="26" fillId="0" borderId="0"/>
    <xf numFmtId="0" fontId="31" fillId="0" borderId="0"/>
    <xf numFmtId="0" fontId="31" fillId="0" borderId="0"/>
    <xf numFmtId="0" fontId="26" fillId="0" borderId="0"/>
    <xf numFmtId="0" fontId="26" fillId="0" borderId="0"/>
    <xf numFmtId="0" fontId="26" fillId="0" borderId="0"/>
    <xf numFmtId="0" fontId="26" fillId="0" borderId="0"/>
    <xf numFmtId="0" fontId="26" fillId="0" borderId="0"/>
    <xf numFmtId="0" fontId="31" fillId="0" borderId="0"/>
    <xf numFmtId="0" fontId="31" fillId="0" borderId="0"/>
    <xf numFmtId="0" fontId="26"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26" fillId="0" borderId="0"/>
    <xf numFmtId="0" fontId="26" fillId="0" borderId="0"/>
    <xf numFmtId="0" fontId="31" fillId="0" borderId="0"/>
    <xf numFmtId="0" fontId="31" fillId="0" borderId="0"/>
    <xf numFmtId="0" fontId="31" fillId="0" borderId="0"/>
    <xf numFmtId="0" fontId="31" fillId="0" borderId="0"/>
    <xf numFmtId="0" fontId="26" fillId="0" borderId="0"/>
    <xf numFmtId="0" fontId="26" fillId="0" borderId="0"/>
    <xf numFmtId="0" fontId="31" fillId="0" borderId="0"/>
    <xf numFmtId="0" fontId="31" fillId="0" borderId="0"/>
    <xf numFmtId="0" fontId="26" fillId="0" borderId="0"/>
    <xf numFmtId="0" fontId="26" fillId="0" borderId="0"/>
    <xf numFmtId="0" fontId="31" fillId="0" borderId="0"/>
    <xf numFmtId="0" fontId="31" fillId="0" borderId="0"/>
    <xf numFmtId="0" fontId="26"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26" fillId="0" borderId="0"/>
    <xf numFmtId="0" fontId="31" fillId="0" borderId="0"/>
    <xf numFmtId="0" fontId="31" fillId="0" borderId="0"/>
    <xf numFmtId="0" fontId="31" fillId="0" borderId="0"/>
    <xf numFmtId="0" fontId="31" fillId="0" borderId="0"/>
    <xf numFmtId="0" fontId="31" fillId="0" borderId="0"/>
    <xf numFmtId="0" fontId="31" fillId="0" borderId="0"/>
    <xf numFmtId="0" fontId="26" fillId="0" borderId="0"/>
    <xf numFmtId="0" fontId="26" fillId="0" borderId="0"/>
    <xf numFmtId="0" fontId="31" fillId="0" borderId="0"/>
    <xf numFmtId="0" fontId="31" fillId="0" borderId="0"/>
    <xf numFmtId="0" fontId="26" fillId="0" borderId="0"/>
    <xf numFmtId="0" fontId="26" fillId="0" borderId="0"/>
    <xf numFmtId="0" fontId="31" fillId="0" borderId="0"/>
    <xf numFmtId="0" fontId="31" fillId="0" borderId="0"/>
    <xf numFmtId="0" fontId="26" fillId="0" borderId="0"/>
    <xf numFmtId="0" fontId="26" fillId="0" borderId="0"/>
    <xf numFmtId="0" fontId="26" fillId="0" borderId="0"/>
    <xf numFmtId="0" fontId="26" fillId="0" borderId="0"/>
    <xf numFmtId="0" fontId="31" fillId="0" borderId="0"/>
    <xf numFmtId="0" fontId="31" fillId="0" borderId="0"/>
    <xf numFmtId="0" fontId="26" fillId="0" borderId="0"/>
    <xf numFmtId="0" fontId="31" fillId="0" borderId="0"/>
    <xf numFmtId="0" fontId="31" fillId="0" borderId="0"/>
    <xf numFmtId="0" fontId="31" fillId="0" borderId="0"/>
    <xf numFmtId="0" fontId="31" fillId="0" borderId="0"/>
    <xf numFmtId="0" fontId="31" fillId="0" borderId="0"/>
    <xf numFmtId="0" fontId="26" fillId="0" borderId="0"/>
    <xf numFmtId="0" fontId="31" fillId="0" borderId="0"/>
    <xf numFmtId="0" fontId="31" fillId="0" borderId="0"/>
    <xf numFmtId="0" fontId="26" fillId="0" borderId="0"/>
    <xf numFmtId="0" fontId="26" fillId="0" borderId="0"/>
    <xf numFmtId="0" fontId="26" fillId="0" borderId="0"/>
    <xf numFmtId="0" fontId="31" fillId="0" borderId="0"/>
    <xf numFmtId="0" fontId="31" fillId="0" borderId="0"/>
    <xf numFmtId="0" fontId="31" fillId="0" borderId="0"/>
    <xf numFmtId="0" fontId="31" fillId="0" borderId="0"/>
    <xf numFmtId="0" fontId="31" fillId="0" borderId="0"/>
    <xf numFmtId="0" fontId="26" fillId="0" borderId="0"/>
    <xf numFmtId="0" fontId="26" fillId="0" borderId="0"/>
    <xf numFmtId="0" fontId="26" fillId="0" borderId="0"/>
    <xf numFmtId="0" fontId="26" fillId="0" borderId="0"/>
    <xf numFmtId="0" fontId="31" fillId="0" borderId="0"/>
    <xf numFmtId="0" fontId="31" fillId="0" borderId="0"/>
    <xf numFmtId="0" fontId="26" fillId="0" borderId="0"/>
    <xf numFmtId="0" fontId="23" fillId="0" borderId="0" applyNumberFormat="0" applyFill="0" applyBorder="0" applyAlignment="0" applyProtection="0"/>
    <xf numFmtId="0" fontId="26" fillId="0" borderId="0"/>
    <xf numFmtId="0" fontId="26" fillId="0" borderId="0"/>
    <xf numFmtId="0" fontId="31" fillId="0" borderId="0"/>
    <xf numFmtId="0" fontId="31" fillId="0" borderId="0"/>
    <xf numFmtId="0" fontId="31" fillId="0" borderId="0"/>
    <xf numFmtId="0" fontId="31" fillId="0" borderId="0"/>
    <xf numFmtId="0" fontId="31" fillId="0" borderId="0"/>
    <xf numFmtId="0" fontId="31" fillId="0" borderId="0"/>
    <xf numFmtId="0" fontId="23" fillId="0" borderId="0" applyNumberFormat="0" applyFill="0" applyBorder="0" applyAlignment="0" applyProtection="0"/>
    <xf numFmtId="0" fontId="26" fillId="0" borderId="0"/>
    <xf numFmtId="0" fontId="26" fillId="0" borderId="0"/>
    <xf numFmtId="0" fontId="31" fillId="0" borderId="0"/>
    <xf numFmtId="0" fontId="31" fillId="0" borderId="0"/>
    <xf numFmtId="0" fontId="31" fillId="0" borderId="0"/>
    <xf numFmtId="0" fontId="31" fillId="0" borderId="0"/>
    <xf numFmtId="0" fontId="26" fillId="0" borderId="0"/>
    <xf numFmtId="0" fontId="121" fillId="0" borderId="74" applyNumberFormat="0" applyFill="0" applyAlignment="0" applyProtection="0"/>
    <xf numFmtId="0" fontId="26" fillId="0" borderId="0"/>
    <xf numFmtId="0" fontId="31" fillId="0" borderId="0"/>
    <xf numFmtId="0" fontId="31" fillId="0" borderId="0"/>
    <xf numFmtId="0" fontId="26"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26" fillId="0" borderId="0"/>
    <xf numFmtId="0" fontId="26" fillId="0" borderId="0"/>
    <xf numFmtId="0" fontId="31" fillId="0" borderId="0"/>
    <xf numFmtId="0" fontId="31" fillId="0" borderId="0"/>
    <xf numFmtId="0" fontId="26" fillId="0" borderId="0"/>
    <xf numFmtId="0" fontId="26" fillId="0" borderId="0"/>
    <xf numFmtId="0" fontId="31" fillId="0" borderId="0"/>
    <xf numFmtId="0" fontId="26" fillId="0" borderId="0"/>
    <xf numFmtId="0" fontId="26"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26" fillId="0" borderId="0"/>
    <xf numFmtId="0" fontId="26" fillId="0" borderId="0"/>
    <xf numFmtId="0" fontId="26" fillId="0" borderId="0"/>
    <xf numFmtId="0" fontId="31" fillId="0" borderId="0"/>
    <xf numFmtId="0" fontId="31" fillId="0" borderId="0"/>
    <xf numFmtId="0" fontId="26" fillId="0" borderId="0"/>
    <xf numFmtId="0" fontId="26" fillId="0" borderId="0"/>
    <xf numFmtId="0" fontId="31" fillId="0" borderId="0"/>
    <xf numFmtId="0" fontId="26" fillId="0" borderId="0"/>
    <xf numFmtId="0" fontId="26" fillId="0" borderId="0"/>
    <xf numFmtId="0" fontId="31" fillId="0" borderId="0"/>
    <xf numFmtId="0" fontId="31" fillId="0" borderId="0"/>
    <xf numFmtId="0" fontId="26" fillId="0" borderId="0"/>
    <xf numFmtId="0" fontId="26" fillId="0" borderId="0"/>
    <xf numFmtId="0" fontId="26"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26" fillId="0" borderId="0"/>
    <xf numFmtId="0" fontId="26" fillId="0" borderId="0"/>
    <xf numFmtId="0" fontId="26" fillId="0" borderId="0"/>
    <xf numFmtId="0" fontId="31" fillId="0" borderId="0"/>
    <xf numFmtId="0" fontId="31" fillId="0" borderId="0"/>
    <xf numFmtId="0" fontId="26" fillId="0" borderId="0"/>
    <xf numFmtId="0" fontId="26" fillId="0" borderId="0"/>
    <xf numFmtId="0" fontId="31" fillId="0" borderId="0"/>
    <xf numFmtId="0" fontId="31" fillId="0" borderId="0"/>
    <xf numFmtId="0" fontId="26" fillId="0" borderId="0"/>
    <xf numFmtId="0" fontId="26" fillId="0" borderId="0"/>
    <xf numFmtId="0" fontId="26" fillId="0" borderId="0"/>
    <xf numFmtId="0" fontId="26" fillId="0" borderId="0"/>
    <xf numFmtId="0" fontId="31" fillId="0" borderId="0"/>
    <xf numFmtId="0" fontId="31" fillId="0" borderId="0"/>
    <xf numFmtId="0" fontId="26" fillId="0" borderId="0"/>
    <xf numFmtId="0" fontId="26" fillId="0" borderId="0"/>
    <xf numFmtId="0" fontId="31" fillId="0" borderId="0"/>
    <xf numFmtId="0" fontId="31" fillId="0" borderId="0"/>
    <xf numFmtId="0" fontId="31" fillId="0" borderId="0"/>
    <xf numFmtId="0" fontId="31" fillId="0" borderId="0"/>
    <xf numFmtId="0" fontId="31" fillId="0" borderId="0"/>
    <xf numFmtId="0" fontId="31" fillId="0" borderId="0"/>
    <xf numFmtId="0" fontId="26" fillId="0" borderId="0"/>
    <xf numFmtId="0" fontId="26" fillId="0" borderId="0"/>
    <xf numFmtId="0" fontId="31" fillId="0" borderId="0"/>
    <xf numFmtId="0" fontId="31" fillId="0" borderId="0"/>
    <xf numFmtId="0" fontId="26" fillId="0" borderId="0"/>
    <xf numFmtId="0" fontId="26" fillId="0" borderId="0"/>
    <xf numFmtId="0" fontId="26" fillId="0" borderId="0"/>
    <xf numFmtId="0" fontId="26" fillId="0" borderId="0"/>
    <xf numFmtId="0" fontId="26" fillId="0" borderId="0"/>
    <xf numFmtId="0" fontId="31" fillId="0" borderId="0"/>
    <xf numFmtId="0" fontId="31" fillId="0" borderId="0"/>
    <xf numFmtId="0" fontId="26" fillId="0" borderId="0"/>
    <xf numFmtId="0" fontId="26" fillId="0" borderId="0"/>
    <xf numFmtId="0" fontId="31" fillId="0" borderId="0"/>
    <xf numFmtId="0" fontId="31" fillId="0" borderId="0"/>
    <xf numFmtId="0" fontId="31" fillId="0" borderId="0"/>
    <xf numFmtId="0" fontId="31" fillId="0" borderId="0"/>
    <xf numFmtId="0" fontId="23" fillId="0" borderId="0" applyNumberFormat="0" applyFill="0" applyBorder="0" applyAlignment="0" applyProtection="0"/>
    <xf numFmtId="0" fontId="26" fillId="0" borderId="0"/>
    <xf numFmtId="0" fontId="26" fillId="0" borderId="0"/>
    <xf numFmtId="0" fontId="26" fillId="0" borderId="0"/>
    <xf numFmtId="0" fontId="26" fillId="0" borderId="0"/>
    <xf numFmtId="0" fontId="31" fillId="0" borderId="0"/>
    <xf numFmtId="0" fontId="31" fillId="0" borderId="0"/>
    <xf numFmtId="0" fontId="26" fillId="0" borderId="0"/>
    <xf numFmtId="0" fontId="26" fillId="0" borderId="0"/>
    <xf numFmtId="0" fontId="31" fillId="0" borderId="0"/>
    <xf numFmtId="0" fontId="31" fillId="0" borderId="0"/>
    <xf numFmtId="0" fontId="31" fillId="0" borderId="0"/>
    <xf numFmtId="0" fontId="31" fillId="0" borderId="0"/>
    <xf numFmtId="0" fontId="26" fillId="0" borderId="0"/>
    <xf numFmtId="0" fontId="26" fillId="0" borderId="0"/>
    <xf numFmtId="0" fontId="26" fillId="0" borderId="0"/>
    <xf numFmtId="0" fontId="26" fillId="0" borderId="0"/>
    <xf numFmtId="0" fontId="31" fillId="0" borderId="0"/>
    <xf numFmtId="0" fontId="26" fillId="0" borderId="0"/>
    <xf numFmtId="0" fontId="31" fillId="0" borderId="0"/>
    <xf numFmtId="0" fontId="26" fillId="0" borderId="0"/>
    <xf numFmtId="0" fontId="31" fillId="0" borderId="0"/>
    <xf numFmtId="0" fontId="26" fillId="0" borderId="0"/>
    <xf numFmtId="0" fontId="26" fillId="0" borderId="0"/>
    <xf numFmtId="0" fontId="31" fillId="0" borderId="0"/>
    <xf numFmtId="0" fontId="31" fillId="0" borderId="0"/>
    <xf numFmtId="0" fontId="31" fillId="0" borderId="0"/>
    <xf numFmtId="0" fontId="31" fillId="0" borderId="0"/>
    <xf numFmtId="0" fontId="26" fillId="0" borderId="0"/>
    <xf numFmtId="0" fontId="26"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26" fillId="0" borderId="0"/>
    <xf numFmtId="0" fontId="26" fillId="0" borderId="0"/>
    <xf numFmtId="0" fontId="26" fillId="0" borderId="0"/>
    <xf numFmtId="0" fontId="26"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26" fillId="0" borderId="0"/>
    <xf numFmtId="0" fontId="26" fillId="0" borderId="0"/>
    <xf numFmtId="0" fontId="26" fillId="0" borderId="0"/>
    <xf numFmtId="0" fontId="26"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26" fillId="0" borderId="0"/>
    <xf numFmtId="0" fontId="26" fillId="0" borderId="0"/>
    <xf numFmtId="0" fontId="26" fillId="0" borderId="0"/>
    <xf numFmtId="0" fontId="26" fillId="0" borderId="0"/>
    <xf numFmtId="0" fontId="31" fillId="0" borderId="0"/>
    <xf numFmtId="0" fontId="31" fillId="0" borderId="0"/>
    <xf numFmtId="0" fontId="31" fillId="0" borderId="0"/>
    <xf numFmtId="0" fontId="31" fillId="0" borderId="0"/>
    <xf numFmtId="0" fontId="26" fillId="0" borderId="0"/>
    <xf numFmtId="0" fontId="26" fillId="0" borderId="0"/>
    <xf numFmtId="0" fontId="31" fillId="0" borderId="0"/>
    <xf numFmtId="0" fontId="31" fillId="0" borderId="0"/>
    <xf numFmtId="0" fontId="31" fillId="0" borderId="0"/>
    <xf numFmtId="0" fontId="31" fillId="0" borderId="0"/>
    <xf numFmtId="0" fontId="31" fillId="0" borderId="0"/>
    <xf numFmtId="0" fontId="31" fillId="0" borderId="0"/>
    <xf numFmtId="0" fontId="26" fillId="0" borderId="0"/>
    <xf numFmtId="0" fontId="26" fillId="0" borderId="0"/>
    <xf numFmtId="0" fontId="26" fillId="0" borderId="0"/>
    <xf numFmtId="0" fontId="26" fillId="0" borderId="0"/>
    <xf numFmtId="0" fontId="26" fillId="0" borderId="0"/>
    <xf numFmtId="0" fontId="26" fillId="0" borderId="0"/>
    <xf numFmtId="0" fontId="31" fillId="0" borderId="0"/>
    <xf numFmtId="0" fontId="31" fillId="0" borderId="0"/>
    <xf numFmtId="0" fontId="31" fillId="0" borderId="0"/>
    <xf numFmtId="0" fontId="31" fillId="0" borderId="0"/>
    <xf numFmtId="0" fontId="26" fillId="0" borderId="0"/>
    <xf numFmtId="0" fontId="26" fillId="0" borderId="0"/>
    <xf numFmtId="0" fontId="26" fillId="0" borderId="0"/>
    <xf numFmtId="0" fontId="31" fillId="0" borderId="0"/>
    <xf numFmtId="0" fontId="31" fillId="0" borderId="0"/>
    <xf numFmtId="0" fontId="31" fillId="0" borderId="0"/>
    <xf numFmtId="0" fontId="31" fillId="0" borderId="0"/>
    <xf numFmtId="0" fontId="26" fillId="0" borderId="0"/>
    <xf numFmtId="0" fontId="31" fillId="0" borderId="0"/>
    <xf numFmtId="0" fontId="31" fillId="0" borderId="0"/>
    <xf numFmtId="0" fontId="31" fillId="0" borderId="0"/>
    <xf numFmtId="0" fontId="31" fillId="0" borderId="0"/>
    <xf numFmtId="0" fontId="31" fillId="0" borderId="0"/>
    <xf numFmtId="0" fontId="31" fillId="0" borderId="0"/>
    <xf numFmtId="180" fontId="34" fillId="0" borderId="0"/>
    <xf numFmtId="0" fontId="31" fillId="0" borderId="0"/>
    <xf numFmtId="0" fontId="26" fillId="0" borderId="0"/>
    <xf numFmtId="0" fontId="26" fillId="0" borderId="0"/>
    <xf numFmtId="0" fontId="31" fillId="0" borderId="0"/>
    <xf numFmtId="0" fontId="31" fillId="0" borderId="0"/>
    <xf numFmtId="0" fontId="31" fillId="0" borderId="0"/>
    <xf numFmtId="0" fontId="26" fillId="0" borderId="0"/>
    <xf numFmtId="0" fontId="26" fillId="0" borderId="0"/>
    <xf numFmtId="0" fontId="26"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26" fillId="0" borderId="0"/>
    <xf numFmtId="0" fontId="26" fillId="0" borderId="0"/>
    <xf numFmtId="0" fontId="31" fillId="0" borderId="0"/>
    <xf numFmtId="0" fontId="26" fillId="0" borderId="0"/>
    <xf numFmtId="0" fontId="31" fillId="0" borderId="0"/>
    <xf numFmtId="0" fontId="26" fillId="0" borderId="0"/>
    <xf numFmtId="0" fontId="26" fillId="0" borderId="0"/>
    <xf numFmtId="0" fontId="26" fillId="0" borderId="0"/>
    <xf numFmtId="0" fontId="31" fillId="0" borderId="0"/>
    <xf numFmtId="0" fontId="31" fillId="0" borderId="0"/>
    <xf numFmtId="0" fontId="31" fillId="0" borderId="0"/>
    <xf numFmtId="0" fontId="26" fillId="0" borderId="0"/>
    <xf numFmtId="0" fontId="26" fillId="0" borderId="0"/>
    <xf numFmtId="0" fontId="26" fillId="0" borderId="0"/>
    <xf numFmtId="0" fontId="31" fillId="0" borderId="0"/>
    <xf numFmtId="0" fontId="31" fillId="0" borderId="0"/>
    <xf numFmtId="0" fontId="31" fillId="0" borderId="0"/>
    <xf numFmtId="0" fontId="31" fillId="0" borderId="0"/>
    <xf numFmtId="0" fontId="31" fillId="0" borderId="0"/>
    <xf numFmtId="0" fontId="31" fillId="0" borderId="0"/>
    <xf numFmtId="0" fontId="26" fillId="0" borderId="0"/>
    <xf numFmtId="0" fontId="26" fillId="0" borderId="0"/>
    <xf numFmtId="0" fontId="31" fillId="0" borderId="0"/>
    <xf numFmtId="0" fontId="26" fillId="0" borderId="0"/>
    <xf numFmtId="0" fontId="26" fillId="0" borderId="0"/>
    <xf numFmtId="0" fontId="31" fillId="0" borderId="0"/>
    <xf numFmtId="0" fontId="26" fillId="0" borderId="0"/>
    <xf numFmtId="0" fontId="26" fillId="0" borderId="0"/>
    <xf numFmtId="0" fontId="31" fillId="0" borderId="0"/>
    <xf numFmtId="0" fontId="31" fillId="0" borderId="0"/>
    <xf numFmtId="0" fontId="26" fillId="0" borderId="0"/>
    <xf numFmtId="0" fontId="26" fillId="0" borderId="0"/>
    <xf numFmtId="0" fontId="31" fillId="0" borderId="0"/>
    <xf numFmtId="0" fontId="31" fillId="0" borderId="0"/>
    <xf numFmtId="0" fontId="31" fillId="0" borderId="0"/>
    <xf numFmtId="0" fontId="26" fillId="0" borderId="0"/>
    <xf numFmtId="0" fontId="31" fillId="0" borderId="0"/>
    <xf numFmtId="0" fontId="31" fillId="0" borderId="0"/>
    <xf numFmtId="0" fontId="31" fillId="0" borderId="0"/>
    <xf numFmtId="0" fontId="31" fillId="0" borderId="0"/>
    <xf numFmtId="0" fontId="26" fillId="0" borderId="0"/>
    <xf numFmtId="0" fontId="26" fillId="0" borderId="0"/>
    <xf numFmtId="0" fontId="31" fillId="0" borderId="0"/>
    <xf numFmtId="0" fontId="31" fillId="0" borderId="0"/>
    <xf numFmtId="0" fontId="31" fillId="0" borderId="0"/>
    <xf numFmtId="0" fontId="26"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26" fillId="0" borderId="0"/>
    <xf numFmtId="0" fontId="26" fillId="0" borderId="0"/>
    <xf numFmtId="0" fontId="26" fillId="0" borderId="0"/>
    <xf numFmtId="0" fontId="26" fillId="0" borderId="0"/>
    <xf numFmtId="0" fontId="31" fillId="0" borderId="0"/>
    <xf numFmtId="0" fontId="31" fillId="0" borderId="0"/>
    <xf numFmtId="0" fontId="31" fillId="0" borderId="0"/>
    <xf numFmtId="0" fontId="26" fillId="0" borderId="0"/>
    <xf numFmtId="0" fontId="26" fillId="0" borderId="0"/>
    <xf numFmtId="0" fontId="26" fillId="0" borderId="0"/>
    <xf numFmtId="0" fontId="31" fillId="0" borderId="0"/>
    <xf numFmtId="0" fontId="31" fillId="0" borderId="0"/>
    <xf numFmtId="0" fontId="31" fillId="0" borderId="0"/>
    <xf numFmtId="0" fontId="26" fillId="0" borderId="0"/>
    <xf numFmtId="0" fontId="26" fillId="0" borderId="0"/>
    <xf numFmtId="0" fontId="31" fillId="0" borderId="0"/>
    <xf numFmtId="0" fontId="26" fillId="0" borderId="0"/>
    <xf numFmtId="0" fontId="31" fillId="0" borderId="0"/>
    <xf numFmtId="0" fontId="31" fillId="0" borderId="0"/>
    <xf numFmtId="0" fontId="26" fillId="0" borderId="0"/>
    <xf numFmtId="0" fontId="26" fillId="0" borderId="0"/>
    <xf numFmtId="0" fontId="26" fillId="0" borderId="0"/>
    <xf numFmtId="0" fontId="31" fillId="0" borderId="0"/>
    <xf numFmtId="0" fontId="31" fillId="0" borderId="0"/>
    <xf numFmtId="0" fontId="31" fillId="0" borderId="0"/>
    <xf numFmtId="0" fontId="31" fillId="0" borderId="0"/>
    <xf numFmtId="0" fontId="31" fillId="0" borderId="0"/>
    <xf numFmtId="0" fontId="31" fillId="0" borderId="0"/>
    <xf numFmtId="0" fontId="26" fillId="0" borderId="0"/>
    <xf numFmtId="0" fontId="26" fillId="0" borderId="0"/>
    <xf numFmtId="0" fontId="31" fillId="0" borderId="0"/>
    <xf numFmtId="0" fontId="31" fillId="0" borderId="0"/>
    <xf numFmtId="0" fontId="26" fillId="0" borderId="0"/>
    <xf numFmtId="0" fontId="26" fillId="0" borderId="0"/>
    <xf numFmtId="0" fontId="31" fillId="0" borderId="0"/>
    <xf numFmtId="0" fontId="31" fillId="0" borderId="0"/>
    <xf numFmtId="0" fontId="31" fillId="0" borderId="0"/>
    <xf numFmtId="0" fontId="31" fillId="0" borderId="0"/>
    <xf numFmtId="0" fontId="26" fillId="0" borderId="0"/>
    <xf numFmtId="0" fontId="26" fillId="0" borderId="0"/>
    <xf numFmtId="0" fontId="31" fillId="0" borderId="0"/>
    <xf numFmtId="0" fontId="31" fillId="0" borderId="0"/>
    <xf numFmtId="0" fontId="31" fillId="0" borderId="0"/>
    <xf numFmtId="0" fontId="31" fillId="0" borderId="0"/>
    <xf numFmtId="0" fontId="26" fillId="0" borderId="0"/>
    <xf numFmtId="0" fontId="26" fillId="0" borderId="0"/>
    <xf numFmtId="0" fontId="31" fillId="0" borderId="0"/>
    <xf numFmtId="0" fontId="31" fillId="0" borderId="0"/>
    <xf numFmtId="0" fontId="26" fillId="0" borderId="0"/>
    <xf numFmtId="0" fontId="26"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26" fillId="0" borderId="0"/>
    <xf numFmtId="0" fontId="26" fillId="0" borderId="0"/>
    <xf numFmtId="0" fontId="31" fillId="0" borderId="0"/>
    <xf numFmtId="0" fontId="31" fillId="0" borderId="0"/>
    <xf numFmtId="0" fontId="26" fillId="0" borderId="0"/>
    <xf numFmtId="0" fontId="26" fillId="0" borderId="0"/>
    <xf numFmtId="0" fontId="31" fillId="0" borderId="0"/>
    <xf numFmtId="0" fontId="31" fillId="0" borderId="0"/>
    <xf numFmtId="0" fontId="31" fillId="0" borderId="0"/>
    <xf numFmtId="0" fontId="31" fillId="0" borderId="0"/>
    <xf numFmtId="0" fontId="31" fillId="0" borderId="0"/>
    <xf numFmtId="0" fontId="31" fillId="0" borderId="0"/>
    <xf numFmtId="0" fontId="26" fillId="0" borderId="0"/>
    <xf numFmtId="0" fontId="26" fillId="0" borderId="0"/>
    <xf numFmtId="0" fontId="31" fillId="0" borderId="0"/>
    <xf numFmtId="0" fontId="31" fillId="0" borderId="0"/>
    <xf numFmtId="0" fontId="31" fillId="0" borderId="0"/>
    <xf numFmtId="0" fontId="31" fillId="0" borderId="0"/>
    <xf numFmtId="0" fontId="31" fillId="0" borderId="0"/>
    <xf numFmtId="0" fontId="31" fillId="0" borderId="0"/>
    <xf numFmtId="0" fontId="26" fillId="0" borderId="0"/>
    <xf numFmtId="0" fontId="26" fillId="0" borderId="0"/>
    <xf numFmtId="0" fontId="31" fillId="0" borderId="0"/>
    <xf numFmtId="0" fontId="31"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31" fillId="0" borderId="0"/>
    <xf numFmtId="0" fontId="31" fillId="0" borderId="0"/>
    <xf numFmtId="0" fontId="26" fillId="0" borderId="0"/>
    <xf numFmtId="0" fontId="26" fillId="0" borderId="0"/>
    <xf numFmtId="0" fontId="31" fillId="0" borderId="0"/>
    <xf numFmtId="0" fontId="26" fillId="0" borderId="0"/>
    <xf numFmtId="0" fontId="31" fillId="0" borderId="0"/>
    <xf numFmtId="0" fontId="31" fillId="0" borderId="0"/>
    <xf numFmtId="0" fontId="26" fillId="0" borderId="0"/>
    <xf numFmtId="0" fontId="31" fillId="0" borderId="0"/>
    <xf numFmtId="0" fontId="31" fillId="0" borderId="0"/>
    <xf numFmtId="0" fontId="26" fillId="0" borderId="0"/>
    <xf numFmtId="0" fontId="31" fillId="0" borderId="0"/>
    <xf numFmtId="0" fontId="31" fillId="0" borderId="0"/>
    <xf numFmtId="0" fontId="26" fillId="0" borderId="0"/>
    <xf numFmtId="0" fontId="31" fillId="0" borderId="0"/>
    <xf numFmtId="0" fontId="31" fillId="0" borderId="0"/>
    <xf numFmtId="0" fontId="26" fillId="0" borderId="0"/>
    <xf numFmtId="0" fontId="31" fillId="0" borderId="0"/>
    <xf numFmtId="0" fontId="26" fillId="0" borderId="0"/>
    <xf numFmtId="0" fontId="31" fillId="0" borderId="0"/>
    <xf numFmtId="0" fontId="31" fillId="0" borderId="0"/>
    <xf numFmtId="0" fontId="31" fillId="0" borderId="0"/>
    <xf numFmtId="0" fontId="26" fillId="0" borderId="0"/>
    <xf numFmtId="0" fontId="31" fillId="0" borderId="0"/>
    <xf numFmtId="0" fontId="31" fillId="0" borderId="0"/>
    <xf numFmtId="0" fontId="31" fillId="0" borderId="0"/>
    <xf numFmtId="0" fontId="31" fillId="0" borderId="0"/>
    <xf numFmtId="0" fontId="26" fillId="0" borderId="0"/>
    <xf numFmtId="0" fontId="31" fillId="0" borderId="0"/>
    <xf numFmtId="0" fontId="31" fillId="0" borderId="0"/>
    <xf numFmtId="0" fontId="31" fillId="0" borderId="0"/>
    <xf numFmtId="0" fontId="26" fillId="0" borderId="0"/>
    <xf numFmtId="0" fontId="26" fillId="0" borderId="0"/>
    <xf numFmtId="0" fontId="26" fillId="0" borderId="0"/>
    <xf numFmtId="0" fontId="26" fillId="0" borderId="0"/>
    <xf numFmtId="0" fontId="31" fillId="0" borderId="0"/>
    <xf numFmtId="0" fontId="31" fillId="0" borderId="0"/>
    <xf numFmtId="0" fontId="31" fillId="0" borderId="0"/>
    <xf numFmtId="0" fontId="31" fillId="0" borderId="0"/>
    <xf numFmtId="0" fontId="26" fillId="0" borderId="0"/>
    <xf numFmtId="0" fontId="31" fillId="0" borderId="0"/>
    <xf numFmtId="0" fontId="31" fillId="0" borderId="0"/>
    <xf numFmtId="0" fontId="26" fillId="0" borderId="0"/>
    <xf numFmtId="0" fontId="31" fillId="0" borderId="0"/>
    <xf numFmtId="0" fontId="31" fillId="0" borderId="0"/>
    <xf numFmtId="0" fontId="26" fillId="0" borderId="0"/>
    <xf numFmtId="0" fontId="26" fillId="0" borderId="0"/>
    <xf numFmtId="0" fontId="26" fillId="0" borderId="0"/>
    <xf numFmtId="0" fontId="26" fillId="0" borderId="0"/>
    <xf numFmtId="0" fontId="31" fillId="0" borderId="0"/>
    <xf numFmtId="0" fontId="26" fillId="0" borderId="0"/>
    <xf numFmtId="0" fontId="31" fillId="0" borderId="0"/>
    <xf numFmtId="0" fontId="31" fillId="0" borderId="0"/>
    <xf numFmtId="0" fontId="26" fillId="0" borderId="0"/>
    <xf numFmtId="0" fontId="26" fillId="0" borderId="0"/>
    <xf numFmtId="0" fontId="31" fillId="0" borderId="0"/>
    <xf numFmtId="0" fontId="26" fillId="0" borderId="0"/>
    <xf numFmtId="0" fontId="31" fillId="0" borderId="0"/>
    <xf numFmtId="0" fontId="26" fillId="0" borderId="0"/>
    <xf numFmtId="0" fontId="31" fillId="0" borderId="0"/>
    <xf numFmtId="0" fontId="31" fillId="0" borderId="0"/>
    <xf numFmtId="0" fontId="26" fillId="0" borderId="0"/>
    <xf numFmtId="0" fontId="31" fillId="0" borderId="0"/>
    <xf numFmtId="0" fontId="26" fillId="0" borderId="0"/>
    <xf numFmtId="0" fontId="31" fillId="0" borderId="0"/>
    <xf numFmtId="0" fontId="26" fillId="0" borderId="0"/>
    <xf numFmtId="0" fontId="26" fillId="0" borderId="0"/>
    <xf numFmtId="214" fontId="145" fillId="0" borderId="0">
      <protection locked="0"/>
    </xf>
    <xf numFmtId="0" fontId="31" fillId="0" borderId="0"/>
    <xf numFmtId="0" fontId="31" fillId="0" borderId="0"/>
    <xf numFmtId="0" fontId="31" fillId="0" borderId="0"/>
    <xf numFmtId="0" fontId="23" fillId="0" borderId="0" applyNumberFormat="0" applyFill="0" applyBorder="0" applyAlignment="0" applyProtection="0"/>
    <xf numFmtId="0" fontId="31" fillId="0" borderId="0"/>
    <xf numFmtId="0" fontId="26" fillId="0" borderId="0"/>
    <xf numFmtId="0" fontId="26" fillId="0" borderId="0"/>
    <xf numFmtId="0" fontId="26" fillId="0" borderId="0"/>
    <xf numFmtId="0" fontId="31" fillId="0" borderId="0"/>
    <xf numFmtId="0" fontId="31" fillId="0" borderId="0"/>
    <xf numFmtId="0" fontId="31" fillId="0" borderId="0"/>
    <xf numFmtId="0" fontId="23" fillId="0" borderId="0" applyNumberFormat="0" applyFill="0" applyBorder="0" applyAlignment="0" applyProtection="0"/>
    <xf numFmtId="0" fontId="26" fillId="0" borderId="0"/>
    <xf numFmtId="0" fontId="31" fillId="0" borderId="0"/>
    <xf numFmtId="0" fontId="31" fillId="0" borderId="0"/>
    <xf numFmtId="0" fontId="31" fillId="0" borderId="0"/>
    <xf numFmtId="0" fontId="21" fillId="0" borderId="0"/>
    <xf numFmtId="0" fontId="26" fillId="0" borderId="0"/>
    <xf numFmtId="0" fontId="26" fillId="0" borderId="0"/>
    <xf numFmtId="0" fontId="26" fillId="0" borderId="0"/>
    <xf numFmtId="0" fontId="23" fillId="0" borderId="0" applyNumberFormat="0" applyFill="0" applyBorder="0" applyAlignment="0" applyProtection="0"/>
    <xf numFmtId="0" fontId="31" fillId="0" borderId="0"/>
    <xf numFmtId="0" fontId="26" fillId="0" borderId="0"/>
    <xf numFmtId="0" fontId="26" fillId="0" borderId="0"/>
    <xf numFmtId="0" fontId="31" fillId="0" borderId="0"/>
    <xf numFmtId="0" fontId="31" fillId="0" borderId="0"/>
    <xf numFmtId="0" fontId="26" fillId="0" borderId="0"/>
    <xf numFmtId="0" fontId="26" fillId="0" borderId="0"/>
    <xf numFmtId="0" fontId="26" fillId="0" borderId="0"/>
    <xf numFmtId="0" fontId="26" fillId="0" borderId="0"/>
    <xf numFmtId="0" fontId="31" fillId="0" borderId="0"/>
    <xf numFmtId="0" fontId="26" fillId="0" borderId="0"/>
    <xf numFmtId="0" fontId="26" fillId="0" borderId="0"/>
    <xf numFmtId="0" fontId="26" fillId="0" borderId="0"/>
    <xf numFmtId="0" fontId="31" fillId="0" borderId="0"/>
    <xf numFmtId="0" fontId="31" fillId="0" borderId="0"/>
    <xf numFmtId="0" fontId="23" fillId="0" borderId="0" applyNumberFormat="0" applyFill="0" applyBorder="0" applyAlignment="0" applyProtection="0"/>
    <xf numFmtId="0" fontId="31" fillId="0" borderId="0"/>
    <xf numFmtId="0" fontId="23" fillId="0" borderId="0" applyNumberFormat="0" applyFill="0" applyBorder="0" applyAlignment="0" applyProtection="0"/>
    <xf numFmtId="0" fontId="31" fillId="0" borderId="0"/>
    <xf numFmtId="0" fontId="26" fillId="0" borderId="0"/>
    <xf numFmtId="0" fontId="26" fillId="0" borderId="0"/>
    <xf numFmtId="0" fontId="31" fillId="0" borderId="0"/>
    <xf numFmtId="0" fontId="23" fillId="0" borderId="0" applyNumberFormat="0" applyFill="0" applyBorder="0" applyAlignment="0" applyProtection="0"/>
    <xf numFmtId="0" fontId="26" fillId="0" borderId="0"/>
    <xf numFmtId="0" fontId="31" fillId="0" borderId="0"/>
    <xf numFmtId="0" fontId="23" fillId="0" borderId="0" applyNumberFormat="0" applyFill="0" applyBorder="0" applyAlignment="0" applyProtection="0"/>
    <xf numFmtId="0" fontId="26" fillId="0" borderId="0"/>
    <xf numFmtId="0" fontId="23" fillId="0" borderId="0" applyNumberFormat="0" applyFill="0" applyBorder="0" applyAlignment="0" applyProtection="0"/>
    <xf numFmtId="0" fontId="31" fillId="0" borderId="0"/>
    <xf numFmtId="0" fontId="26" fillId="0" borderId="0"/>
    <xf numFmtId="0" fontId="23" fillId="0" borderId="0" applyNumberFormat="0" applyFill="0" applyBorder="0" applyAlignment="0" applyProtection="0"/>
    <xf numFmtId="0" fontId="26" fillId="0" borderId="0"/>
    <xf numFmtId="0" fontId="31" fillId="0" borderId="0"/>
    <xf numFmtId="0" fontId="26" fillId="0" borderId="0"/>
    <xf numFmtId="0" fontId="31" fillId="0" borderId="0"/>
    <xf numFmtId="0" fontId="31" fillId="0" borderId="0"/>
    <xf numFmtId="0" fontId="31" fillId="0" borderId="0"/>
    <xf numFmtId="0" fontId="31" fillId="0" borderId="0"/>
    <xf numFmtId="0" fontId="23" fillId="0" borderId="0" applyNumberFormat="0" applyFill="0" applyBorder="0" applyAlignment="0" applyProtection="0"/>
    <xf numFmtId="0" fontId="31" fillId="0" borderId="0"/>
    <xf numFmtId="0" fontId="31" fillId="0" borderId="0"/>
    <xf numFmtId="0" fontId="26" fillId="0" borderId="0"/>
    <xf numFmtId="0" fontId="31" fillId="0" borderId="0"/>
    <xf numFmtId="0" fontId="31" fillId="0" borderId="0"/>
    <xf numFmtId="0" fontId="31" fillId="0" borderId="0"/>
    <xf numFmtId="0" fontId="26" fillId="0" borderId="0"/>
    <xf numFmtId="0" fontId="26" fillId="0" borderId="0"/>
    <xf numFmtId="0" fontId="31" fillId="0" borderId="0"/>
    <xf numFmtId="0" fontId="31" fillId="0" borderId="0"/>
    <xf numFmtId="0" fontId="26" fillId="0" borderId="0"/>
    <xf numFmtId="0" fontId="31" fillId="0" borderId="0"/>
    <xf numFmtId="0" fontId="26" fillId="0" borderId="0"/>
    <xf numFmtId="0" fontId="26" fillId="0" borderId="0"/>
    <xf numFmtId="0" fontId="31" fillId="0" borderId="0"/>
    <xf numFmtId="0" fontId="31" fillId="0" borderId="0"/>
    <xf numFmtId="0" fontId="31" fillId="0" borderId="0"/>
    <xf numFmtId="0" fontId="23" fillId="0" borderId="0" applyNumberFormat="0" applyFill="0" applyBorder="0" applyAlignment="0" applyProtection="0"/>
    <xf numFmtId="0" fontId="31" fillId="0" borderId="0"/>
    <xf numFmtId="0" fontId="26" fillId="0" borderId="0"/>
    <xf numFmtId="0" fontId="31" fillId="0" borderId="0"/>
    <xf numFmtId="0" fontId="26" fillId="0" borderId="0"/>
    <xf numFmtId="0" fontId="31" fillId="0" borderId="0"/>
    <xf numFmtId="0" fontId="31" fillId="0" borderId="0"/>
    <xf numFmtId="0" fontId="23" fillId="0" borderId="0" applyNumberFormat="0" applyFill="0" applyBorder="0" applyAlignment="0" applyProtection="0"/>
    <xf numFmtId="0" fontId="26" fillId="0" borderId="0"/>
    <xf numFmtId="0" fontId="31" fillId="0" borderId="0"/>
    <xf numFmtId="0" fontId="26" fillId="0" borderId="0"/>
    <xf numFmtId="0" fontId="31" fillId="0" borderId="0"/>
    <xf numFmtId="0" fontId="31" fillId="0" borderId="0"/>
    <xf numFmtId="0" fontId="31" fillId="0" borderId="0"/>
    <xf numFmtId="0" fontId="31" fillId="0" borderId="0"/>
    <xf numFmtId="0" fontId="26" fillId="0" borderId="0"/>
    <xf numFmtId="0" fontId="23" fillId="0" borderId="0" applyNumberFormat="0" applyFill="0" applyBorder="0" applyAlignment="0" applyProtection="0"/>
    <xf numFmtId="0" fontId="23" fillId="0" borderId="0" applyNumberFormat="0" applyFill="0" applyBorder="0" applyAlignment="0" applyProtection="0"/>
    <xf numFmtId="0" fontId="31" fillId="0" borderId="0"/>
    <xf numFmtId="0" fontId="31" fillId="0" borderId="0"/>
    <xf numFmtId="0" fontId="31" fillId="0" borderId="0"/>
    <xf numFmtId="0" fontId="26" fillId="0" borderId="0"/>
    <xf numFmtId="0" fontId="31" fillId="0" borderId="0"/>
    <xf numFmtId="0" fontId="31" fillId="0" borderId="0"/>
    <xf numFmtId="0" fontId="31" fillId="0" borderId="0"/>
    <xf numFmtId="0" fontId="26" fillId="0" borderId="0"/>
    <xf numFmtId="0" fontId="31" fillId="0" borderId="0"/>
    <xf numFmtId="0" fontId="26" fillId="0" borderId="0"/>
    <xf numFmtId="0" fontId="26" fillId="0" borderId="0"/>
    <xf numFmtId="0" fontId="31" fillId="0" borderId="0"/>
    <xf numFmtId="0" fontId="26" fillId="0" borderId="0"/>
    <xf numFmtId="0" fontId="31" fillId="0" borderId="0"/>
    <xf numFmtId="0" fontId="26" fillId="0" borderId="0"/>
    <xf numFmtId="0" fontId="31" fillId="0" borderId="0"/>
    <xf numFmtId="0" fontId="26" fillId="0" borderId="0"/>
    <xf numFmtId="0" fontId="31" fillId="0" borderId="0"/>
    <xf numFmtId="0" fontId="26" fillId="0" borderId="0"/>
    <xf numFmtId="0" fontId="31" fillId="0" borderId="0"/>
    <xf numFmtId="0" fontId="31" fillId="0" borderId="0"/>
    <xf numFmtId="0" fontId="31" fillId="0" borderId="0"/>
    <xf numFmtId="0" fontId="26" fillId="0" borderId="0"/>
    <xf numFmtId="0" fontId="31" fillId="0" borderId="0"/>
    <xf numFmtId="0" fontId="31" fillId="0" borderId="0"/>
    <xf numFmtId="0" fontId="26" fillId="0" borderId="0"/>
    <xf numFmtId="0" fontId="26" fillId="0" borderId="0"/>
    <xf numFmtId="0" fontId="31" fillId="0" borderId="0"/>
    <xf numFmtId="0" fontId="31" fillId="0" borderId="0"/>
    <xf numFmtId="0" fontId="26" fillId="0" borderId="0"/>
    <xf numFmtId="0" fontId="26" fillId="0" borderId="0"/>
    <xf numFmtId="0" fontId="26"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26" fillId="0" borderId="0"/>
    <xf numFmtId="0" fontId="26" fillId="0" borderId="0"/>
    <xf numFmtId="0" fontId="26" fillId="0" borderId="0"/>
    <xf numFmtId="0" fontId="26" fillId="0" borderId="0"/>
    <xf numFmtId="0" fontId="31" fillId="0" borderId="0"/>
    <xf numFmtId="0" fontId="31" fillId="0" borderId="0"/>
    <xf numFmtId="0" fontId="31" fillId="0" borderId="0"/>
    <xf numFmtId="0" fontId="31" fillId="0" borderId="0"/>
    <xf numFmtId="0" fontId="31" fillId="0" borderId="0"/>
    <xf numFmtId="0" fontId="31" fillId="0" borderId="0"/>
    <xf numFmtId="0" fontId="157" fillId="0" borderId="8" applyNumberFormat="0" applyFont="0" applyFill="0" applyBorder="0" applyAlignment="0" applyProtection="0">
      <alignment horizontal="center" wrapText="1"/>
    </xf>
    <xf numFmtId="0" fontId="23" fillId="0" borderId="0" applyNumberFormat="0" applyFill="0" applyBorder="0" applyAlignment="0" applyProtection="0"/>
    <xf numFmtId="0" fontId="31" fillId="0" borderId="0"/>
    <xf numFmtId="0" fontId="31" fillId="0" borderId="0"/>
    <xf numFmtId="0" fontId="26" fillId="0" borderId="0"/>
    <xf numFmtId="0" fontId="26" fillId="0" borderId="0"/>
    <xf numFmtId="180" fontId="157" fillId="0" borderId="8" applyNumberFormat="0" applyFont="0" applyFill="0" applyBorder="0" applyAlignment="0" applyProtection="0">
      <alignment horizontal="center" wrapText="1"/>
    </xf>
    <xf numFmtId="0" fontId="31" fillId="0" borderId="0"/>
    <xf numFmtId="0" fontId="31" fillId="0" borderId="0"/>
    <xf numFmtId="0" fontId="26" fillId="0" borderId="0"/>
    <xf numFmtId="0" fontId="26" fillId="0" borderId="0"/>
    <xf numFmtId="0" fontId="26" fillId="0" borderId="0"/>
    <xf numFmtId="0" fontId="26" fillId="0" borderId="0"/>
    <xf numFmtId="0" fontId="31" fillId="0" borderId="0"/>
    <xf numFmtId="0" fontId="31" fillId="0" borderId="0"/>
    <xf numFmtId="0" fontId="23" fillId="0" borderId="0" applyNumberFormat="0" applyFill="0" applyBorder="0" applyAlignment="0" applyProtection="0"/>
    <xf numFmtId="0" fontId="26" fillId="0" borderId="0"/>
    <xf numFmtId="0" fontId="26" fillId="0" borderId="0"/>
    <xf numFmtId="0" fontId="157" fillId="0" borderId="0" applyNumberFormat="0" applyFont="0" applyFill="0" applyBorder="0" applyAlignment="0" applyProtection="0">
      <alignment horizontal="left" indent="1"/>
    </xf>
    <xf numFmtId="0" fontId="26" fillId="0" borderId="0"/>
    <xf numFmtId="0" fontId="26"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26" fillId="0" borderId="0"/>
    <xf numFmtId="0" fontId="26" fillId="0" borderId="0"/>
    <xf numFmtId="0" fontId="26" fillId="0" borderId="0"/>
    <xf numFmtId="0" fontId="26" fillId="0" borderId="0"/>
    <xf numFmtId="0" fontId="31" fillId="0" borderId="0"/>
    <xf numFmtId="0" fontId="31" fillId="0" borderId="0"/>
    <xf numFmtId="0" fontId="21" fillId="0" borderId="0"/>
    <xf numFmtId="0" fontId="31" fillId="0" borderId="0"/>
    <xf numFmtId="0" fontId="31" fillId="0" borderId="0"/>
    <xf numFmtId="0" fontId="21" fillId="0" borderId="0"/>
    <xf numFmtId="0" fontId="31" fillId="0" borderId="0"/>
    <xf numFmtId="0" fontId="31" fillId="0" borderId="0"/>
    <xf numFmtId="0" fontId="31" fillId="0" borderId="0"/>
    <xf numFmtId="0" fontId="26" fillId="0" borderId="0"/>
    <xf numFmtId="0" fontId="26" fillId="0" borderId="0"/>
    <xf numFmtId="0" fontId="21" fillId="0" borderId="0"/>
    <xf numFmtId="0" fontId="26" fillId="0" borderId="0"/>
    <xf numFmtId="0" fontId="26" fillId="0" borderId="0"/>
    <xf numFmtId="0" fontId="21" fillId="0" borderId="0"/>
    <xf numFmtId="0" fontId="26" fillId="0" borderId="0"/>
    <xf numFmtId="0" fontId="26" fillId="0" borderId="0"/>
    <xf numFmtId="0" fontId="31" fillId="0" borderId="0"/>
    <xf numFmtId="0" fontId="31" fillId="0" borderId="0"/>
    <xf numFmtId="0" fontId="31" fillId="0" borderId="0"/>
    <xf numFmtId="0" fontId="31" fillId="0" borderId="0"/>
    <xf numFmtId="0" fontId="26" fillId="0" borderId="0"/>
    <xf numFmtId="0" fontId="26" fillId="0" borderId="0"/>
    <xf numFmtId="0" fontId="31" fillId="0" borderId="0"/>
    <xf numFmtId="0" fontId="31" fillId="0" borderId="0"/>
    <xf numFmtId="0" fontId="26" fillId="0" borderId="0"/>
    <xf numFmtId="0" fontId="26" fillId="0" borderId="0"/>
    <xf numFmtId="0" fontId="31" fillId="0" borderId="0"/>
    <xf numFmtId="0" fontId="31" fillId="0" borderId="0"/>
    <xf numFmtId="0" fontId="26" fillId="0" borderId="0"/>
    <xf numFmtId="0" fontId="26" fillId="0" borderId="0"/>
    <xf numFmtId="0" fontId="31" fillId="0" borderId="0"/>
    <xf numFmtId="0" fontId="31" fillId="0" borderId="0"/>
    <xf numFmtId="0" fontId="31" fillId="0" borderId="0"/>
    <xf numFmtId="0" fontId="31" fillId="0" borderId="0"/>
    <xf numFmtId="0" fontId="31" fillId="0" borderId="0"/>
    <xf numFmtId="0" fontId="26" fillId="0" borderId="0"/>
    <xf numFmtId="0" fontId="26" fillId="0" borderId="0"/>
    <xf numFmtId="0" fontId="257" fillId="0" borderId="96" applyNumberFormat="0" applyFill="0" applyAlignment="0" applyProtection="0"/>
    <xf numFmtId="0" fontId="257" fillId="0" borderId="97" applyNumberFormat="0" applyFill="0" applyAlignment="0" applyProtection="0"/>
    <xf numFmtId="0" fontId="89" fillId="0" borderId="73" applyNumberFormat="0" applyFill="0" applyAlignment="0" applyProtection="0"/>
    <xf numFmtId="0" fontId="26" fillId="0" borderId="0"/>
    <xf numFmtId="0" fontId="31" fillId="0" borderId="0"/>
    <xf numFmtId="0" fontId="26" fillId="0" borderId="0"/>
    <xf numFmtId="0" fontId="31" fillId="0" borderId="0"/>
    <xf numFmtId="0" fontId="26" fillId="0" borderId="0"/>
    <xf numFmtId="0" fontId="26" fillId="0" borderId="0"/>
    <xf numFmtId="0" fontId="31" fillId="0" borderId="0"/>
    <xf numFmtId="0" fontId="200" fillId="0" borderId="82" applyNumberFormat="0" applyFill="0" applyAlignment="0" applyProtection="0"/>
    <xf numFmtId="0" fontId="31" fillId="0" borderId="0"/>
    <xf numFmtId="0" fontId="31" fillId="0" borderId="0"/>
    <xf numFmtId="0" fontId="31" fillId="0" borderId="0"/>
    <xf numFmtId="0" fontId="26" fillId="0" borderId="0"/>
    <xf numFmtId="0" fontId="31" fillId="0" borderId="0"/>
    <xf numFmtId="0" fontId="26" fillId="0" borderId="0"/>
    <xf numFmtId="0" fontId="26" fillId="0" borderId="0"/>
    <xf numFmtId="0" fontId="31" fillId="0" borderId="0"/>
    <xf numFmtId="0" fontId="31" fillId="0" borderId="0"/>
    <xf numFmtId="0" fontId="26" fillId="0" borderId="0"/>
    <xf numFmtId="0" fontId="26" fillId="0" borderId="0"/>
    <xf numFmtId="0" fontId="26" fillId="0" borderId="0"/>
    <xf numFmtId="0" fontId="26" fillId="0" borderId="0"/>
    <xf numFmtId="0" fontId="31" fillId="0" borderId="0"/>
    <xf numFmtId="0" fontId="26" fillId="0" borderId="0"/>
    <xf numFmtId="0" fontId="26" fillId="0" borderId="0"/>
    <xf numFmtId="0" fontId="26" fillId="0" borderId="0"/>
    <xf numFmtId="0" fontId="31" fillId="0" borderId="0"/>
    <xf numFmtId="0" fontId="26" fillId="0" borderId="0"/>
    <xf numFmtId="0" fontId="26" fillId="0" borderId="0"/>
    <xf numFmtId="0" fontId="31" fillId="0" borderId="0"/>
    <xf numFmtId="0" fontId="26" fillId="0" borderId="0"/>
    <xf numFmtId="0" fontId="26"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26" fillId="0" borderId="0"/>
    <xf numFmtId="0" fontId="26" fillId="0" borderId="0"/>
    <xf numFmtId="0" fontId="31" fillId="0" borderId="0"/>
    <xf numFmtId="0" fontId="31" fillId="0" borderId="0"/>
    <xf numFmtId="0" fontId="26" fillId="0" borderId="0"/>
    <xf numFmtId="0" fontId="26" fillId="0" borderId="0"/>
    <xf numFmtId="0" fontId="26" fillId="0" borderId="0"/>
    <xf numFmtId="0" fontId="26" fillId="0" borderId="0"/>
    <xf numFmtId="0" fontId="26" fillId="0" borderId="0"/>
    <xf numFmtId="0" fontId="31" fillId="0" borderId="0"/>
    <xf numFmtId="0" fontId="31" fillId="0" borderId="0"/>
    <xf numFmtId="4" fontId="256" fillId="131" borderId="75" applyNumberFormat="0" applyProtection="0">
      <alignment vertical="center"/>
    </xf>
    <xf numFmtId="0" fontId="31" fillId="0" borderId="0"/>
    <xf numFmtId="0" fontId="31" fillId="0" borderId="0"/>
    <xf numFmtId="0" fontId="31" fillId="0" borderId="0"/>
    <xf numFmtId="0" fontId="31" fillId="0" borderId="0"/>
    <xf numFmtId="0" fontId="31" fillId="0" borderId="0"/>
    <xf numFmtId="0" fontId="31" fillId="0" borderId="0"/>
    <xf numFmtId="184" fontId="89" fillId="0" borderId="73" applyNumberFormat="0" applyFill="0" applyAlignment="0" applyProtection="0"/>
    <xf numFmtId="0" fontId="31" fillId="0" borderId="0"/>
    <xf numFmtId="0" fontId="89" fillId="0" borderId="73" applyNumberFormat="0" applyFill="0" applyAlignment="0" applyProtection="0"/>
    <xf numFmtId="0" fontId="31" fillId="0" borderId="0"/>
    <xf numFmtId="0" fontId="26" fillId="0" borderId="0"/>
    <xf numFmtId="0" fontId="26" fillId="0" borderId="0"/>
    <xf numFmtId="0" fontId="26" fillId="0" borderId="0"/>
    <xf numFmtId="0" fontId="31" fillId="0" borderId="0"/>
    <xf numFmtId="0" fontId="31" fillId="0" borderId="0"/>
    <xf numFmtId="0" fontId="31" fillId="0" borderId="0"/>
    <xf numFmtId="0" fontId="31" fillId="0" borderId="0"/>
    <xf numFmtId="0" fontId="26" fillId="0" borderId="0"/>
    <xf numFmtId="0" fontId="26" fillId="0" borderId="0"/>
    <xf numFmtId="0" fontId="31" fillId="0" borderId="0"/>
    <xf numFmtId="0" fontId="31" fillId="0" borderId="0"/>
    <xf numFmtId="0" fontId="26" fillId="0" borderId="0"/>
    <xf numFmtId="0" fontId="26" fillId="0" borderId="0"/>
    <xf numFmtId="0" fontId="26" fillId="0" borderId="0"/>
    <xf numFmtId="0" fontId="26" fillId="0" borderId="0"/>
    <xf numFmtId="0" fontId="31" fillId="0" borderId="0"/>
    <xf numFmtId="0" fontId="31" fillId="0" borderId="0"/>
    <xf numFmtId="0" fontId="26" fillId="0" borderId="0"/>
    <xf numFmtId="0" fontId="26" fillId="0" borderId="0"/>
    <xf numFmtId="0" fontId="26" fillId="0" borderId="0"/>
    <xf numFmtId="0" fontId="26" fillId="0" borderId="0"/>
    <xf numFmtId="0" fontId="31" fillId="0" borderId="0"/>
    <xf numFmtId="0" fontId="31" fillId="0" borderId="0"/>
    <xf numFmtId="0" fontId="31" fillId="0" borderId="0"/>
    <xf numFmtId="0" fontId="31" fillId="0" borderId="0"/>
    <xf numFmtId="0" fontId="26" fillId="0" borderId="0"/>
    <xf numFmtId="0" fontId="26" fillId="0" borderId="0"/>
    <xf numFmtId="0" fontId="31" fillId="0" borderId="0"/>
    <xf numFmtId="0" fontId="26" fillId="0" borderId="0"/>
    <xf numFmtId="0" fontId="26" fillId="0" borderId="0"/>
    <xf numFmtId="0" fontId="26" fillId="0" borderId="0"/>
    <xf numFmtId="0" fontId="26" fillId="0" borderId="0"/>
    <xf numFmtId="0" fontId="26" fillId="0" borderId="0"/>
    <xf numFmtId="0" fontId="31" fillId="0" borderId="0"/>
    <xf numFmtId="0" fontId="31" fillId="0" borderId="0"/>
    <xf numFmtId="0" fontId="31" fillId="0" borderId="0"/>
    <xf numFmtId="0" fontId="31" fillId="0" borderId="0"/>
    <xf numFmtId="0" fontId="31" fillId="0" borderId="0"/>
    <xf numFmtId="0" fontId="31" fillId="0" borderId="0"/>
    <xf numFmtId="0" fontId="26" fillId="0" borderId="0"/>
    <xf numFmtId="0" fontId="26" fillId="0" borderId="0"/>
    <xf numFmtId="0" fontId="26" fillId="0" borderId="0"/>
    <xf numFmtId="0" fontId="26" fillId="0" borderId="0"/>
    <xf numFmtId="0" fontId="31" fillId="0" borderId="0"/>
    <xf numFmtId="0" fontId="31" fillId="0" borderId="0"/>
    <xf numFmtId="0" fontId="26" fillId="0" borderId="0"/>
    <xf numFmtId="0" fontId="26" fillId="0" borderId="0"/>
    <xf numFmtId="0" fontId="26" fillId="0" borderId="0"/>
    <xf numFmtId="0" fontId="26" fillId="0" borderId="0"/>
    <xf numFmtId="0" fontId="31" fillId="0" borderId="0"/>
    <xf numFmtId="0" fontId="31" fillId="0" borderId="0"/>
    <xf numFmtId="0" fontId="31" fillId="0" borderId="0"/>
    <xf numFmtId="0" fontId="31" fillId="0" borderId="0"/>
    <xf numFmtId="0" fontId="26" fillId="0" borderId="0"/>
    <xf numFmtId="0" fontId="26" fillId="0" borderId="0"/>
    <xf numFmtId="0" fontId="31" fillId="0" borderId="0"/>
    <xf numFmtId="0" fontId="31" fillId="0" borderId="0"/>
    <xf numFmtId="0" fontId="26" fillId="0" borderId="0"/>
    <xf numFmtId="0" fontId="31" fillId="0" borderId="0"/>
    <xf numFmtId="0" fontId="26" fillId="0" borderId="0"/>
    <xf numFmtId="0" fontId="31" fillId="0" borderId="0"/>
    <xf numFmtId="0" fontId="31" fillId="0" borderId="0"/>
    <xf numFmtId="0" fontId="26" fillId="0" borderId="0"/>
    <xf numFmtId="0" fontId="26" fillId="0" borderId="0"/>
    <xf numFmtId="0" fontId="26" fillId="0" borderId="0"/>
    <xf numFmtId="0" fontId="31" fillId="0" borderId="0"/>
    <xf numFmtId="0" fontId="26" fillId="0" borderId="0"/>
    <xf numFmtId="0" fontId="26" fillId="0" borderId="0"/>
    <xf numFmtId="0" fontId="26"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26" fillId="0" borderId="0"/>
    <xf numFmtId="0" fontId="26" fillId="0" borderId="0"/>
    <xf numFmtId="0" fontId="31" fillId="0" borderId="0"/>
    <xf numFmtId="0" fontId="31" fillId="0" borderId="0"/>
    <xf numFmtId="0" fontId="26" fillId="0" borderId="0"/>
    <xf numFmtId="0" fontId="26" fillId="0" borderId="0"/>
    <xf numFmtId="0" fontId="31" fillId="0" borderId="0"/>
    <xf numFmtId="0" fontId="31" fillId="0" borderId="0"/>
    <xf numFmtId="0" fontId="31" fillId="0" borderId="0"/>
    <xf numFmtId="0" fontId="31" fillId="0" borderId="0"/>
    <xf numFmtId="0" fontId="31" fillId="0" borderId="0"/>
    <xf numFmtId="0" fontId="31" fillId="0" borderId="0"/>
    <xf numFmtId="0" fontId="26" fillId="0" borderId="0"/>
    <xf numFmtId="0" fontId="26" fillId="0" borderId="0"/>
    <xf numFmtId="0" fontId="31" fillId="0" borderId="0"/>
    <xf numFmtId="0" fontId="31" fillId="0" borderId="0"/>
    <xf numFmtId="0" fontId="31" fillId="0" borderId="0"/>
    <xf numFmtId="0" fontId="31" fillId="0" borderId="0"/>
    <xf numFmtId="0" fontId="31" fillId="0" borderId="0"/>
    <xf numFmtId="0" fontId="31" fillId="0" borderId="0"/>
    <xf numFmtId="0" fontId="26" fillId="0" borderId="0"/>
    <xf numFmtId="0" fontId="26" fillId="0" borderId="0"/>
    <xf numFmtId="180" fontId="26" fillId="0" borderId="98"/>
    <xf numFmtId="0" fontId="26" fillId="0" borderId="0"/>
    <xf numFmtId="0" fontId="26" fillId="0" borderId="0"/>
    <xf numFmtId="0" fontId="23" fillId="0" borderId="0" applyNumberFormat="0" applyFill="0" applyBorder="0" applyAlignment="0" applyProtection="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26" fillId="0" borderId="0"/>
    <xf numFmtId="0" fontId="26"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90" fillId="104" borderId="0" applyNumberFormat="0" applyBorder="0" applyAlignment="0" applyProtection="0"/>
    <xf numFmtId="0" fontId="31" fillId="0" borderId="0"/>
    <xf numFmtId="0" fontId="31" fillId="0" borderId="0"/>
    <xf numFmtId="0" fontId="26" fillId="0" borderId="0"/>
    <xf numFmtId="0" fontId="26" fillId="0" borderId="0"/>
    <xf numFmtId="0" fontId="31" fillId="0" borderId="0"/>
    <xf numFmtId="0" fontId="31" fillId="0" borderId="0"/>
    <xf numFmtId="0" fontId="31" fillId="0" borderId="0"/>
    <xf numFmtId="0" fontId="31" fillId="0" borderId="0"/>
    <xf numFmtId="0" fontId="26" fillId="0" borderId="0"/>
    <xf numFmtId="0" fontId="26" fillId="0" borderId="0"/>
    <xf numFmtId="0" fontId="26" fillId="0" borderId="0"/>
    <xf numFmtId="0" fontId="26" fillId="0" borderId="0"/>
    <xf numFmtId="0" fontId="31" fillId="0" borderId="0"/>
    <xf numFmtId="0" fontId="31" fillId="0" borderId="0"/>
    <xf numFmtId="0" fontId="31" fillId="0" borderId="0"/>
    <xf numFmtId="0" fontId="31" fillId="0" borderId="0"/>
    <xf numFmtId="0" fontId="31" fillId="0" borderId="0"/>
    <xf numFmtId="0" fontId="31" fillId="0" borderId="0"/>
    <xf numFmtId="0" fontId="26" fillId="0" borderId="0"/>
    <xf numFmtId="0" fontId="26" fillId="0" borderId="0"/>
    <xf numFmtId="0" fontId="31" fillId="0" borderId="0"/>
    <xf numFmtId="0" fontId="31" fillId="0" borderId="0"/>
    <xf numFmtId="0" fontId="31" fillId="0" borderId="0"/>
    <xf numFmtId="0" fontId="31" fillId="0" borderId="0"/>
    <xf numFmtId="0" fontId="26" fillId="0" borderId="0"/>
    <xf numFmtId="0" fontId="26" fillId="0" borderId="0"/>
    <xf numFmtId="184" fontId="154" fillId="0" borderId="0"/>
    <xf numFmtId="0" fontId="31" fillId="0" borderId="0"/>
    <xf numFmtId="0" fontId="31" fillId="0" borderId="0"/>
    <xf numFmtId="0" fontId="154" fillId="0" borderId="0"/>
    <xf numFmtId="0" fontId="31" fillId="0" borderId="0"/>
    <xf numFmtId="0" fontId="26" fillId="0" borderId="0"/>
    <xf numFmtId="0" fontId="26" fillId="0" borderId="0"/>
    <xf numFmtId="0" fontId="26" fillId="0" borderId="0"/>
    <xf numFmtId="0" fontId="31" fillId="0" borderId="0"/>
    <xf numFmtId="0" fontId="26" fillId="0" borderId="0"/>
    <xf numFmtId="0" fontId="26" fillId="0" borderId="0"/>
    <xf numFmtId="0" fontId="31" fillId="0" borderId="0"/>
    <xf numFmtId="0" fontId="31" fillId="0" borderId="0"/>
    <xf numFmtId="0" fontId="31" fillId="0" borderId="0"/>
    <xf numFmtId="0" fontId="31" fillId="0" borderId="0"/>
    <xf numFmtId="0" fontId="31" fillId="0" borderId="0"/>
    <xf numFmtId="0" fontId="26" fillId="0" borderId="0"/>
    <xf numFmtId="0" fontId="31" fillId="0" borderId="0"/>
    <xf numFmtId="0" fontId="26" fillId="0" borderId="0"/>
    <xf numFmtId="0" fontId="31" fillId="0" borderId="0"/>
    <xf numFmtId="0" fontId="31" fillId="0" borderId="0"/>
    <xf numFmtId="0" fontId="31" fillId="0" borderId="0"/>
    <xf numFmtId="0" fontId="26" fillId="0" borderId="0"/>
    <xf numFmtId="0" fontId="26" fillId="0" borderId="0"/>
    <xf numFmtId="0" fontId="26"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26" fillId="0" borderId="0"/>
    <xf numFmtId="0" fontId="31" fillId="0" borderId="0"/>
    <xf numFmtId="0" fontId="26"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26" fillId="0" borderId="0"/>
    <xf numFmtId="0" fontId="31" fillId="0" borderId="0"/>
    <xf numFmtId="0" fontId="26" fillId="0" borderId="0"/>
    <xf numFmtId="0" fontId="31" fillId="0" borderId="0"/>
    <xf numFmtId="0" fontId="31" fillId="0" borderId="0"/>
    <xf numFmtId="0" fontId="31" fillId="0" borderId="0"/>
    <xf numFmtId="0" fontId="26" fillId="0" borderId="0"/>
    <xf numFmtId="0" fontId="26"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26" fillId="0" borderId="0"/>
    <xf numFmtId="0" fontId="26" fillId="0" borderId="0"/>
    <xf numFmtId="0" fontId="31" fillId="0" borderId="0"/>
    <xf numFmtId="0" fontId="26" fillId="0" borderId="0"/>
    <xf numFmtId="0" fontId="31" fillId="0" borderId="0"/>
    <xf numFmtId="0" fontId="31" fillId="0" borderId="0"/>
    <xf numFmtId="0" fontId="31" fillId="0" borderId="0"/>
    <xf numFmtId="0" fontId="26" fillId="0" borderId="0"/>
    <xf numFmtId="0" fontId="26" fillId="0" borderId="0"/>
    <xf numFmtId="0" fontId="81" fillId="0" borderId="0"/>
    <xf numFmtId="0" fontId="31" fillId="0" borderId="0"/>
    <xf numFmtId="0" fontId="31" fillId="0" borderId="0"/>
    <xf numFmtId="0" fontId="31" fillId="0" borderId="0"/>
    <xf numFmtId="0" fontId="31" fillId="0" borderId="0"/>
    <xf numFmtId="0" fontId="31" fillId="0" borderId="0"/>
    <xf numFmtId="0" fontId="26" fillId="0" borderId="0"/>
    <xf numFmtId="0" fontId="26" fillId="0" borderId="0"/>
    <xf numFmtId="0" fontId="31" fillId="0" borderId="0"/>
    <xf numFmtId="0" fontId="31" fillId="0" borderId="0"/>
    <xf numFmtId="0" fontId="31" fillId="0" borderId="0"/>
    <xf numFmtId="0" fontId="31" fillId="0" borderId="0"/>
    <xf numFmtId="0" fontId="26" fillId="0" borderId="0"/>
    <xf numFmtId="0" fontId="26" fillId="0" borderId="0"/>
    <xf numFmtId="0" fontId="26" fillId="0" borderId="0"/>
    <xf numFmtId="0" fontId="26" fillId="0" borderId="0"/>
    <xf numFmtId="0" fontId="31" fillId="0" borderId="0"/>
    <xf numFmtId="0" fontId="31" fillId="0" borderId="0"/>
    <xf numFmtId="0" fontId="31" fillId="0" borderId="0"/>
    <xf numFmtId="0" fontId="31" fillId="0" borderId="0"/>
    <xf numFmtId="0" fontId="26" fillId="0" borderId="0"/>
    <xf numFmtId="0" fontId="26" fillId="0" borderId="0"/>
    <xf numFmtId="0" fontId="31" fillId="0" borderId="0"/>
    <xf numFmtId="0" fontId="31" fillId="0" borderId="0"/>
    <xf numFmtId="0" fontId="26" fillId="0" borderId="0"/>
    <xf numFmtId="0" fontId="26" fillId="0" borderId="0"/>
    <xf numFmtId="0" fontId="31" fillId="0" borderId="0"/>
    <xf numFmtId="0" fontId="31" fillId="0" borderId="0"/>
    <xf numFmtId="0" fontId="31" fillId="0" borderId="0"/>
    <xf numFmtId="0" fontId="31" fillId="0" borderId="0"/>
    <xf numFmtId="0" fontId="31" fillId="0" borderId="0"/>
    <xf numFmtId="0" fontId="31" fillId="0" borderId="0"/>
    <xf numFmtId="0" fontId="26" fillId="0" borderId="0"/>
    <xf numFmtId="0" fontId="26" fillId="0" borderId="0"/>
    <xf numFmtId="0" fontId="31" fillId="0" borderId="0"/>
    <xf numFmtId="0" fontId="31" fillId="0" borderId="0"/>
    <xf numFmtId="0" fontId="26" fillId="0" borderId="0"/>
    <xf numFmtId="0" fontId="26" fillId="0" borderId="0"/>
    <xf numFmtId="0" fontId="31" fillId="0" borderId="0"/>
    <xf numFmtId="0" fontId="31" fillId="0" borderId="0"/>
    <xf numFmtId="0" fontId="23" fillId="0" borderId="0" applyNumberFormat="0" applyFill="0" applyBorder="0" applyAlignment="0" applyProtection="0"/>
    <xf numFmtId="0" fontId="31" fillId="0" borderId="0"/>
    <xf numFmtId="0" fontId="31" fillId="0" borderId="0"/>
    <xf numFmtId="0" fontId="31" fillId="0" borderId="0"/>
    <xf numFmtId="0" fontId="31" fillId="0" borderId="0"/>
    <xf numFmtId="0" fontId="26" fillId="0" borderId="0"/>
    <xf numFmtId="0" fontId="26" fillId="0" borderId="0"/>
    <xf numFmtId="0" fontId="31" fillId="0" borderId="0"/>
    <xf numFmtId="0" fontId="31" fillId="0" borderId="0"/>
    <xf numFmtId="0" fontId="26" fillId="0" borderId="0"/>
    <xf numFmtId="0" fontId="26" fillId="0" borderId="0"/>
    <xf numFmtId="0" fontId="31" fillId="0" borderId="0"/>
    <xf numFmtId="0" fontId="31" fillId="0" borderId="0"/>
    <xf numFmtId="0" fontId="23" fillId="0" borderId="0" applyNumberFormat="0" applyFill="0" applyBorder="0" applyAlignment="0" applyProtection="0"/>
    <xf numFmtId="0" fontId="31" fillId="0" borderId="0"/>
    <xf numFmtId="0" fontId="31" fillId="0" borderId="0"/>
    <xf numFmtId="0" fontId="31" fillId="0" borderId="0"/>
    <xf numFmtId="0" fontId="31" fillId="0" borderId="0"/>
    <xf numFmtId="0" fontId="21" fillId="0" borderId="0"/>
    <xf numFmtId="0" fontId="26" fillId="0" borderId="0"/>
    <xf numFmtId="0" fontId="26" fillId="0" borderId="0"/>
    <xf numFmtId="0" fontId="31" fillId="0" borderId="0"/>
    <xf numFmtId="0" fontId="31" fillId="0" borderId="0"/>
    <xf numFmtId="0" fontId="31" fillId="0" borderId="0"/>
    <xf numFmtId="0" fontId="26" fillId="0" borderId="0"/>
    <xf numFmtId="0" fontId="26" fillId="0" borderId="0"/>
    <xf numFmtId="0" fontId="31" fillId="0" borderId="0"/>
    <xf numFmtId="0" fontId="31" fillId="0" borderId="0"/>
    <xf numFmtId="0" fontId="23" fillId="0" borderId="0" applyNumberFormat="0" applyFill="0" applyBorder="0" applyAlignment="0" applyProtection="0"/>
    <xf numFmtId="0" fontId="31" fillId="0" borderId="0"/>
    <xf numFmtId="0" fontId="31"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31" fillId="0" borderId="0"/>
    <xf numFmtId="0" fontId="31" fillId="0" borderId="0"/>
    <xf numFmtId="0" fontId="31" fillId="0" borderId="0"/>
    <xf numFmtId="0" fontId="26" fillId="0" borderId="0"/>
    <xf numFmtId="0" fontId="31" fillId="0" borderId="0"/>
    <xf numFmtId="0" fontId="26" fillId="0" borderId="0"/>
    <xf numFmtId="0" fontId="31" fillId="0" borderId="0"/>
    <xf numFmtId="0" fontId="26" fillId="0" borderId="0"/>
    <xf numFmtId="0" fontId="31" fillId="0" borderId="0"/>
    <xf numFmtId="0" fontId="26" fillId="0" borderId="0"/>
    <xf numFmtId="0" fontId="31" fillId="0" borderId="0"/>
    <xf numFmtId="0" fontId="26" fillId="0" borderId="0"/>
    <xf numFmtId="0" fontId="31" fillId="0" borderId="0"/>
    <xf numFmtId="0" fontId="23" fillId="0" borderId="0" applyNumberFormat="0" applyFill="0" applyBorder="0" applyAlignment="0" applyProtection="0"/>
    <xf numFmtId="0" fontId="31" fillId="0" borderId="0"/>
    <xf numFmtId="0" fontId="31" fillId="0" borderId="0"/>
    <xf numFmtId="0" fontId="31" fillId="0" borderId="0"/>
    <xf numFmtId="0" fontId="31" fillId="0" borderId="0"/>
    <xf numFmtId="0" fontId="31" fillId="0" borderId="0"/>
    <xf numFmtId="0" fontId="31" fillId="0" borderId="0"/>
    <xf numFmtId="0" fontId="26"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26" fillId="0" borderId="0"/>
    <xf numFmtId="0" fontId="26" fillId="0" borderId="0"/>
    <xf numFmtId="0" fontId="26" fillId="0" borderId="0"/>
    <xf numFmtId="0" fontId="31" fillId="0" borderId="0"/>
    <xf numFmtId="0" fontId="31" fillId="0" borderId="0"/>
    <xf numFmtId="0" fontId="31" fillId="0" borderId="0"/>
    <xf numFmtId="0" fontId="31" fillId="0" borderId="0"/>
    <xf numFmtId="0" fontId="31" fillId="0" borderId="0"/>
    <xf numFmtId="0" fontId="26" fillId="0" borderId="0"/>
    <xf numFmtId="0" fontId="26" fillId="0" borderId="0"/>
    <xf numFmtId="0" fontId="31" fillId="0" borderId="0"/>
    <xf numFmtId="0" fontId="26" fillId="0" borderId="0"/>
    <xf numFmtId="0" fontId="31" fillId="0" borderId="0"/>
    <xf numFmtId="0" fontId="31" fillId="0" borderId="0"/>
    <xf numFmtId="0" fontId="31" fillId="0" borderId="0"/>
    <xf numFmtId="0" fontId="26" fillId="0" borderId="0"/>
    <xf numFmtId="0" fontId="26" fillId="0" borderId="0"/>
    <xf numFmtId="0" fontId="31" fillId="0" borderId="0"/>
    <xf numFmtId="0" fontId="31" fillId="0" borderId="0"/>
    <xf numFmtId="0" fontId="31" fillId="0" borderId="0"/>
    <xf numFmtId="0" fontId="26" fillId="0" borderId="0"/>
    <xf numFmtId="0" fontId="26" fillId="0" borderId="0"/>
    <xf numFmtId="0" fontId="26" fillId="0" borderId="0"/>
    <xf numFmtId="0" fontId="26" fillId="0" borderId="0"/>
    <xf numFmtId="0" fontId="26" fillId="0" borderId="0"/>
    <xf numFmtId="0" fontId="26" fillId="0" borderId="0"/>
    <xf numFmtId="0" fontId="31" fillId="0" borderId="0"/>
    <xf numFmtId="0" fontId="23" fillId="0" borderId="0" applyNumberFormat="0" applyFill="0" applyBorder="0" applyAlignment="0" applyProtection="0"/>
    <xf numFmtId="0" fontId="31" fillId="0" borderId="0"/>
    <xf numFmtId="0" fontId="26" fillId="0" borderId="0"/>
    <xf numFmtId="0" fontId="26" fillId="0" borderId="0"/>
    <xf numFmtId="0" fontId="31" fillId="0" borderId="0"/>
    <xf numFmtId="0" fontId="23" fillId="0" borderId="0" applyNumberFormat="0" applyFill="0" applyBorder="0" applyAlignment="0" applyProtection="0"/>
    <xf numFmtId="0" fontId="31" fillId="0" borderId="0"/>
    <xf numFmtId="0" fontId="23" fillId="0" borderId="0" applyNumberFormat="0" applyFill="0" applyBorder="0" applyAlignment="0" applyProtection="0"/>
    <xf numFmtId="0" fontId="31" fillId="0" borderId="0"/>
    <xf numFmtId="0" fontId="26" fillId="0" borderId="0"/>
    <xf numFmtId="0" fontId="26" fillId="0" borderId="0"/>
    <xf numFmtId="0" fontId="26" fillId="0" borderId="0"/>
    <xf numFmtId="0" fontId="26" fillId="0" borderId="0"/>
    <xf numFmtId="0" fontId="31" fillId="0" borderId="0"/>
    <xf numFmtId="0" fontId="31" fillId="0" borderId="0"/>
    <xf numFmtId="0" fontId="26" fillId="0" borderId="0"/>
    <xf numFmtId="0" fontId="31" fillId="0" borderId="0"/>
    <xf numFmtId="0" fontId="31" fillId="0" borderId="0"/>
    <xf numFmtId="0" fontId="31" fillId="0" borderId="0"/>
    <xf numFmtId="0" fontId="26" fillId="0" borderId="0"/>
    <xf numFmtId="0" fontId="31" fillId="0" borderId="0"/>
    <xf numFmtId="0" fontId="26" fillId="0" borderId="0"/>
    <xf numFmtId="0" fontId="26" fillId="0" borderId="0"/>
    <xf numFmtId="0" fontId="26" fillId="0" borderId="0"/>
    <xf numFmtId="0" fontId="26" fillId="0" borderId="0"/>
    <xf numFmtId="0" fontId="31" fillId="0" borderId="0"/>
    <xf numFmtId="0" fontId="31" fillId="0" borderId="0"/>
    <xf numFmtId="0" fontId="31" fillId="0" borderId="0"/>
    <xf numFmtId="0" fontId="31" fillId="0" borderId="0"/>
    <xf numFmtId="0" fontId="31" fillId="0" borderId="0"/>
    <xf numFmtId="0" fontId="26" fillId="0" borderId="0"/>
    <xf numFmtId="0" fontId="31" fillId="0" borderId="0"/>
    <xf numFmtId="0" fontId="31" fillId="0" borderId="0"/>
    <xf numFmtId="0" fontId="31" fillId="0" borderId="0"/>
    <xf numFmtId="0" fontId="31" fillId="0" borderId="0"/>
    <xf numFmtId="0" fontId="31" fillId="0" borderId="0"/>
    <xf numFmtId="0" fontId="31" fillId="0" borderId="0"/>
    <xf numFmtId="0" fontId="26" fillId="0" borderId="0"/>
    <xf numFmtId="0" fontId="26" fillId="0" borderId="0"/>
    <xf numFmtId="0" fontId="31" fillId="0" borderId="0"/>
    <xf numFmtId="0" fontId="26" fillId="0" borderId="0"/>
    <xf numFmtId="0" fontId="26" fillId="0" borderId="0"/>
    <xf numFmtId="0" fontId="26" fillId="0" borderId="0"/>
    <xf numFmtId="0" fontId="26" fillId="0" borderId="0"/>
    <xf numFmtId="0" fontId="31" fillId="0" borderId="0"/>
    <xf numFmtId="0" fontId="31" fillId="0" borderId="0"/>
    <xf numFmtId="0" fontId="31" fillId="0" borderId="0"/>
    <xf numFmtId="0" fontId="31" fillId="0" borderId="0"/>
    <xf numFmtId="0" fontId="31" fillId="0" borderId="0"/>
    <xf numFmtId="0" fontId="26" fillId="0" borderId="0"/>
    <xf numFmtId="0" fontId="26" fillId="0" borderId="0"/>
    <xf numFmtId="0" fontId="26" fillId="0" borderId="0"/>
    <xf numFmtId="0" fontId="31" fillId="0" borderId="0"/>
    <xf numFmtId="0" fontId="26" fillId="0" borderId="0"/>
    <xf numFmtId="0" fontId="26" fillId="0" borderId="0"/>
    <xf numFmtId="0" fontId="26" fillId="0" borderId="0"/>
    <xf numFmtId="0" fontId="26" fillId="0" borderId="0"/>
    <xf numFmtId="0" fontId="31" fillId="0" borderId="0"/>
    <xf numFmtId="0" fontId="31" fillId="0" borderId="0"/>
    <xf numFmtId="0" fontId="31" fillId="0" borderId="0"/>
    <xf numFmtId="0" fontId="23" fillId="0" borderId="0" applyNumberFormat="0" applyFill="0" applyBorder="0" applyAlignment="0" applyProtection="0"/>
    <xf numFmtId="0" fontId="31" fillId="0" borderId="0"/>
    <xf numFmtId="0" fontId="31" fillId="0" borderId="0"/>
    <xf numFmtId="0" fontId="26" fillId="0" borderId="0"/>
    <xf numFmtId="0" fontId="31" fillId="0" borderId="0"/>
    <xf numFmtId="0" fontId="31" fillId="0" borderId="0"/>
    <xf numFmtId="0" fontId="31" fillId="0" borderId="0"/>
    <xf numFmtId="0" fontId="31" fillId="0" borderId="0"/>
    <xf numFmtId="0" fontId="31" fillId="0" borderId="0"/>
    <xf numFmtId="0" fontId="31" fillId="0" borderId="0"/>
    <xf numFmtId="0" fontId="23" fillId="0" borderId="0" applyNumberFormat="0" applyFill="0" applyBorder="0" applyAlignment="0" applyProtection="0"/>
    <xf numFmtId="0" fontId="31" fillId="0" borderId="0"/>
    <xf numFmtId="0" fontId="31" fillId="0" borderId="0"/>
    <xf numFmtId="0" fontId="31" fillId="0" borderId="0"/>
    <xf numFmtId="0" fontId="31" fillId="0" borderId="0"/>
    <xf numFmtId="0" fontId="26" fillId="0" borderId="0"/>
    <xf numFmtId="0" fontId="26" fillId="0" borderId="0"/>
    <xf numFmtId="0" fontId="31" fillId="0" borderId="0"/>
    <xf numFmtId="0" fontId="31" fillId="0" borderId="0"/>
    <xf numFmtId="0" fontId="26" fillId="0" borderId="0"/>
    <xf numFmtId="0" fontId="26" fillId="0" borderId="0"/>
    <xf numFmtId="0" fontId="26" fillId="0" borderId="0"/>
    <xf numFmtId="0" fontId="26" fillId="0" borderId="0"/>
    <xf numFmtId="14" fontId="26" fillId="0" borderId="0" applyProtection="0">
      <alignment vertical="center"/>
    </xf>
    <xf numFmtId="0" fontId="31" fillId="0" borderId="0"/>
    <xf numFmtId="0" fontId="31" fillId="0" borderId="0"/>
    <xf numFmtId="0" fontId="31" fillId="0" borderId="0"/>
    <xf numFmtId="0" fontId="31" fillId="0" borderId="0"/>
    <xf numFmtId="0" fontId="31" fillId="0" borderId="0"/>
    <xf numFmtId="0" fontId="31" fillId="0" borderId="0"/>
    <xf numFmtId="0" fontId="23" fillId="0" borderId="0" applyNumberFormat="0" applyFill="0" applyBorder="0" applyAlignment="0" applyProtection="0"/>
    <xf numFmtId="0" fontId="31" fillId="0" borderId="0"/>
    <xf numFmtId="0" fontId="31" fillId="0" borderId="0"/>
    <xf numFmtId="0" fontId="31" fillId="0" borderId="0"/>
    <xf numFmtId="0" fontId="31" fillId="0" borderId="0"/>
    <xf numFmtId="0" fontId="26" fillId="0" borderId="0"/>
    <xf numFmtId="0" fontId="26" fillId="0" borderId="0"/>
    <xf numFmtId="0" fontId="31" fillId="0" borderId="0"/>
    <xf numFmtId="0" fontId="31" fillId="0" borderId="0"/>
    <xf numFmtId="0" fontId="26" fillId="0" borderId="0"/>
    <xf numFmtId="0" fontId="26" fillId="0" borderId="0"/>
    <xf numFmtId="0" fontId="26" fillId="0" borderId="0"/>
    <xf numFmtId="0" fontId="26"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26" fillId="0" borderId="0"/>
    <xf numFmtId="0" fontId="26"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26" fillId="0" borderId="0"/>
    <xf numFmtId="0" fontId="26" fillId="0" borderId="0"/>
    <xf numFmtId="0" fontId="31" fillId="0" borderId="0"/>
    <xf numFmtId="0" fontId="31" fillId="0" borderId="0"/>
    <xf numFmtId="0" fontId="26" fillId="0" borderId="0"/>
    <xf numFmtId="0" fontId="26" fillId="0" borderId="0"/>
    <xf numFmtId="0" fontId="31" fillId="0" borderId="0"/>
    <xf numFmtId="0" fontId="31" fillId="0" borderId="0"/>
    <xf numFmtId="0" fontId="26" fillId="0" borderId="0"/>
    <xf numFmtId="0" fontId="26"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26" fillId="0" borderId="0"/>
    <xf numFmtId="0" fontId="26" fillId="0" borderId="0"/>
    <xf numFmtId="0" fontId="31" fillId="0" borderId="0"/>
    <xf numFmtId="0" fontId="31" fillId="0" borderId="0"/>
    <xf numFmtId="0" fontId="31" fillId="0" borderId="0"/>
    <xf numFmtId="0" fontId="31" fillId="0" borderId="0"/>
    <xf numFmtId="0" fontId="26" fillId="0" borderId="0"/>
    <xf numFmtId="0" fontId="26" fillId="0" borderId="0"/>
    <xf numFmtId="0" fontId="26" fillId="0" borderId="0"/>
    <xf numFmtId="0" fontId="257" fillId="0" borderId="0" applyNumberFormat="0" applyFill="0" applyBorder="0" applyAlignment="0" applyProtection="0"/>
    <xf numFmtId="0" fontId="31" fillId="0" borderId="0"/>
    <xf numFmtId="0" fontId="89" fillId="0" borderId="0" applyNumberFormat="0" applyFill="0" applyBorder="0" applyAlignment="0" applyProtection="0"/>
    <xf numFmtId="0" fontId="26" fillId="0" borderId="0"/>
    <xf numFmtId="0" fontId="31" fillId="0" borderId="0"/>
    <xf numFmtId="0" fontId="31" fillId="0" borderId="0"/>
    <xf numFmtId="0" fontId="26" fillId="0" borderId="0"/>
    <xf numFmtId="0" fontId="26" fillId="0" borderId="0"/>
    <xf numFmtId="0" fontId="89" fillId="0" borderId="0" applyNumberFormat="0" applyFill="0" applyBorder="0" applyAlignment="0" applyProtection="0"/>
    <xf numFmtId="0" fontId="31" fillId="0" borderId="0"/>
    <xf numFmtId="0" fontId="200" fillId="0" borderId="0" applyNumberFormat="0" applyFill="0" applyBorder="0" applyAlignment="0" applyProtection="0"/>
    <xf numFmtId="0" fontId="31" fillId="0" borderId="0"/>
    <xf numFmtId="0" fontId="26" fillId="0" borderId="0"/>
    <xf numFmtId="0" fontId="31" fillId="0" borderId="0"/>
    <xf numFmtId="0" fontId="26" fillId="0" borderId="0"/>
    <xf numFmtId="0" fontId="31" fillId="0" borderId="0"/>
    <xf numFmtId="0" fontId="31" fillId="0" borderId="0"/>
    <xf numFmtId="0" fontId="26" fillId="0" borderId="0"/>
    <xf numFmtId="0" fontId="26" fillId="0" borderId="0"/>
    <xf numFmtId="0" fontId="26" fillId="0" borderId="0"/>
    <xf numFmtId="0" fontId="31" fillId="0" borderId="0"/>
    <xf numFmtId="0" fontId="26" fillId="0" borderId="0"/>
    <xf numFmtId="0" fontId="26" fillId="0" borderId="0"/>
    <xf numFmtId="0" fontId="26" fillId="0" borderId="0"/>
    <xf numFmtId="180" fontId="26" fillId="0" borderId="0">
      <alignment horizontal="center"/>
    </xf>
    <xf numFmtId="0" fontId="31" fillId="0" borderId="0"/>
    <xf numFmtId="0" fontId="26" fillId="0" borderId="0"/>
    <xf numFmtId="0" fontId="26" fillId="0" borderId="0"/>
    <xf numFmtId="0" fontId="26" fillId="0" borderId="0"/>
    <xf numFmtId="0" fontId="31" fillId="0" borderId="0"/>
    <xf numFmtId="0" fontId="26" fillId="0" borderId="0"/>
    <xf numFmtId="0" fontId="26" fillId="0" borderId="0"/>
    <xf numFmtId="0" fontId="31" fillId="0" borderId="0"/>
    <xf numFmtId="0" fontId="26" fillId="0" borderId="0"/>
    <xf numFmtId="0" fontId="31" fillId="0" borderId="0"/>
    <xf numFmtId="0" fontId="26" fillId="0" borderId="0"/>
    <xf numFmtId="0" fontId="26"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26" fillId="0" borderId="0"/>
    <xf numFmtId="0" fontId="26" fillId="0" borderId="0"/>
    <xf numFmtId="0" fontId="26" fillId="0" borderId="0"/>
    <xf numFmtId="0" fontId="26"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26" fillId="0" borderId="0"/>
    <xf numFmtId="0" fontId="26" fillId="0" borderId="0"/>
    <xf numFmtId="0" fontId="31" fillId="0" borderId="0"/>
    <xf numFmtId="0" fontId="31" fillId="0" borderId="0"/>
    <xf numFmtId="0" fontId="31" fillId="0" borderId="0"/>
    <xf numFmtId="0" fontId="31" fillId="0" borderId="0"/>
    <xf numFmtId="0" fontId="26" fillId="0" borderId="0"/>
    <xf numFmtId="0" fontId="26" fillId="0" borderId="0"/>
    <xf numFmtId="0" fontId="26" fillId="0" borderId="0"/>
    <xf numFmtId="0" fontId="26" fillId="0" borderId="0"/>
    <xf numFmtId="0" fontId="31" fillId="0" borderId="0"/>
    <xf numFmtId="0" fontId="31" fillId="0" borderId="0"/>
    <xf numFmtId="0" fontId="31" fillId="0" borderId="0"/>
    <xf numFmtId="0" fontId="31" fillId="0" borderId="0"/>
    <xf numFmtId="0" fontId="31" fillId="0" borderId="0"/>
    <xf numFmtId="0" fontId="31" fillId="0" borderId="0"/>
    <xf numFmtId="0" fontId="26" fillId="0" borderId="0"/>
    <xf numFmtId="0" fontId="26" fillId="0" borderId="0"/>
    <xf numFmtId="0" fontId="23" fillId="0" borderId="0" applyNumberFormat="0" applyFill="0" applyBorder="0" applyAlignment="0" applyProtection="0"/>
    <xf numFmtId="0" fontId="31" fillId="0" borderId="0"/>
    <xf numFmtId="0" fontId="31" fillId="0" borderId="0"/>
    <xf numFmtId="0" fontId="31" fillId="0" borderId="0"/>
    <xf numFmtId="0" fontId="31" fillId="0" borderId="0"/>
    <xf numFmtId="0" fontId="26" fillId="0" borderId="0"/>
    <xf numFmtId="0" fontId="26" fillId="0" borderId="0"/>
    <xf numFmtId="0" fontId="26" fillId="0" borderId="0"/>
    <xf numFmtId="0" fontId="26" fillId="0" borderId="0"/>
    <xf numFmtId="0" fontId="26" fillId="0" borderId="0"/>
    <xf numFmtId="0" fontId="31" fillId="0" borderId="0"/>
    <xf numFmtId="0" fontId="31" fillId="0" borderId="0"/>
    <xf numFmtId="0" fontId="31" fillId="0" borderId="0"/>
    <xf numFmtId="0" fontId="31" fillId="0" borderId="0"/>
    <xf numFmtId="0" fontId="31" fillId="0" borderId="0"/>
    <xf numFmtId="0" fontId="31" fillId="0" borderId="0"/>
    <xf numFmtId="0" fontId="26" fillId="0" borderId="0"/>
    <xf numFmtId="0" fontId="26" fillId="0" borderId="0"/>
    <xf numFmtId="0" fontId="26" fillId="0" borderId="0"/>
    <xf numFmtId="0" fontId="31" fillId="0" borderId="0"/>
    <xf numFmtId="0" fontId="31" fillId="0" borderId="0"/>
    <xf numFmtId="0" fontId="31" fillId="0" borderId="0"/>
    <xf numFmtId="0" fontId="31" fillId="0" borderId="0"/>
    <xf numFmtId="0" fontId="26" fillId="0" borderId="0"/>
    <xf numFmtId="0" fontId="26" fillId="0" borderId="0"/>
    <xf numFmtId="0" fontId="26" fillId="0" borderId="0"/>
    <xf numFmtId="0" fontId="26" fillId="0" borderId="0"/>
    <xf numFmtId="0" fontId="26"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26" fillId="0" borderId="0"/>
    <xf numFmtId="0" fontId="31" fillId="0" borderId="0"/>
    <xf numFmtId="0" fontId="31" fillId="0" borderId="0"/>
    <xf numFmtId="0" fontId="26" fillId="0" borderId="0"/>
    <xf numFmtId="0" fontId="26" fillId="0" borderId="0"/>
    <xf numFmtId="0" fontId="26" fillId="0" borderId="0"/>
    <xf numFmtId="0" fontId="26" fillId="0" borderId="0"/>
    <xf numFmtId="0" fontId="31" fillId="0" borderId="0"/>
    <xf numFmtId="0" fontId="31" fillId="0" borderId="0"/>
    <xf numFmtId="184" fontId="89" fillId="0" borderId="0" applyNumberFormat="0" applyFill="0" applyBorder="0" applyAlignment="0" applyProtection="0"/>
    <xf numFmtId="0" fontId="89" fillId="0" borderId="0" applyNumberFormat="0" applyFill="0" applyBorder="0" applyAlignment="0" applyProtection="0"/>
    <xf numFmtId="0" fontId="31" fillId="0" borderId="0"/>
    <xf numFmtId="0" fontId="26" fillId="0" borderId="0"/>
    <xf numFmtId="4" fontId="195" fillId="122" borderId="75" applyNumberFormat="0" applyProtection="0">
      <alignment horizontal="left" vertical="center" indent="1"/>
    </xf>
    <xf numFmtId="0" fontId="26" fillId="0" borderId="0"/>
    <xf numFmtId="0" fontId="31" fillId="0" borderId="0"/>
    <xf numFmtId="0" fontId="26" fillId="0" borderId="0"/>
    <xf numFmtId="0" fontId="26" fillId="0" borderId="0"/>
    <xf numFmtId="0" fontId="26" fillId="0" borderId="0"/>
    <xf numFmtId="0" fontId="31" fillId="0" borderId="0"/>
    <xf numFmtId="0" fontId="31" fillId="0" borderId="0"/>
    <xf numFmtId="0" fontId="26" fillId="0" borderId="0"/>
    <xf numFmtId="0" fontId="26" fillId="0" borderId="0"/>
    <xf numFmtId="0" fontId="26" fillId="0" borderId="0"/>
    <xf numFmtId="0" fontId="31" fillId="0" borderId="0"/>
    <xf numFmtId="0" fontId="31" fillId="0" borderId="0"/>
    <xf numFmtId="0" fontId="31" fillId="0" borderId="0"/>
    <xf numFmtId="0" fontId="31" fillId="0" borderId="0"/>
    <xf numFmtId="0" fontId="26" fillId="0" borderId="0"/>
    <xf numFmtId="0" fontId="26" fillId="0" borderId="0"/>
    <xf numFmtId="0" fontId="31" fillId="0" borderId="0"/>
    <xf numFmtId="0" fontId="31" fillId="0" borderId="0"/>
    <xf numFmtId="0" fontId="31" fillId="0" borderId="0"/>
    <xf numFmtId="0" fontId="31" fillId="0" borderId="0"/>
    <xf numFmtId="0" fontId="26" fillId="0" borderId="0"/>
    <xf numFmtId="0" fontId="26" fillId="0" borderId="0"/>
    <xf numFmtId="0" fontId="31" fillId="0" borderId="0"/>
    <xf numFmtId="0" fontId="31" fillId="0" borderId="0"/>
    <xf numFmtId="0" fontId="31" fillId="0" borderId="0"/>
    <xf numFmtId="0" fontId="31" fillId="0" borderId="0"/>
    <xf numFmtId="0" fontId="31" fillId="0" borderId="0"/>
    <xf numFmtId="0" fontId="31" fillId="0" borderId="0"/>
    <xf numFmtId="0" fontId="26" fillId="0" borderId="0"/>
    <xf numFmtId="0" fontId="26" fillId="0" borderId="0"/>
    <xf numFmtId="0" fontId="26" fillId="0" borderId="0"/>
    <xf numFmtId="0" fontId="26" fillId="0" borderId="0"/>
    <xf numFmtId="0" fontId="31" fillId="0" borderId="0"/>
    <xf numFmtId="0" fontId="31" fillId="0" borderId="0"/>
    <xf numFmtId="0" fontId="31" fillId="0" borderId="0"/>
    <xf numFmtId="0" fontId="31" fillId="0" borderId="0"/>
    <xf numFmtId="0" fontId="31" fillId="0" borderId="0"/>
    <xf numFmtId="0" fontId="31" fillId="0" borderId="0"/>
    <xf numFmtId="0" fontId="26" fillId="0" borderId="0"/>
    <xf numFmtId="0" fontId="26" fillId="0" borderId="0"/>
    <xf numFmtId="0" fontId="26" fillId="0" borderId="0"/>
    <xf numFmtId="0" fontId="26"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26" fillId="0" borderId="0"/>
    <xf numFmtId="0" fontId="26" fillId="0" borderId="0"/>
    <xf numFmtId="0" fontId="31" fillId="0" borderId="0"/>
    <xf numFmtId="0" fontId="31" fillId="0" borderId="0"/>
    <xf numFmtId="0" fontId="31" fillId="0" borderId="0"/>
    <xf numFmtId="0" fontId="31" fillId="0" borderId="0"/>
    <xf numFmtId="0" fontId="31" fillId="0" borderId="0"/>
    <xf numFmtId="0" fontId="31" fillId="0" borderId="0"/>
    <xf numFmtId="0" fontId="26" fillId="0" borderId="0"/>
    <xf numFmtId="0" fontId="26" fillId="0" borderId="0"/>
    <xf numFmtId="0" fontId="26" fillId="0" borderId="0"/>
    <xf numFmtId="0" fontId="26"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26" fillId="0" borderId="0"/>
    <xf numFmtId="0" fontId="26" fillId="0" borderId="0"/>
    <xf numFmtId="0" fontId="31" fillId="0" borderId="0"/>
    <xf numFmtId="0" fontId="31" fillId="0" borderId="0"/>
    <xf numFmtId="0" fontId="31" fillId="0" borderId="0"/>
    <xf numFmtId="0" fontId="31" fillId="0" borderId="0"/>
    <xf numFmtId="0" fontId="26"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26" fillId="0" borderId="0"/>
    <xf numFmtId="0" fontId="31" fillId="0" borderId="0"/>
    <xf numFmtId="0" fontId="31" fillId="0" borderId="0"/>
    <xf numFmtId="0" fontId="26" fillId="0" borderId="0"/>
    <xf numFmtId="0" fontId="26" fillId="0" borderId="0"/>
    <xf numFmtId="0" fontId="26"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26" fillId="0" borderId="0"/>
    <xf numFmtId="0" fontId="31" fillId="0" borderId="0"/>
    <xf numFmtId="0" fontId="31" fillId="0" borderId="0"/>
    <xf numFmtId="0" fontId="26" fillId="0" borderId="0"/>
    <xf numFmtId="0" fontId="26" fillId="0" borderId="0"/>
    <xf numFmtId="0" fontId="26"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26" fillId="0" borderId="0"/>
    <xf numFmtId="0" fontId="26"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26" fillId="0" borderId="0"/>
    <xf numFmtId="0" fontId="26" fillId="0" borderId="0"/>
    <xf numFmtId="0" fontId="31" fillId="0" borderId="0"/>
    <xf numFmtId="0" fontId="31" fillId="0" borderId="0"/>
    <xf numFmtId="0" fontId="31" fillId="0" borderId="0"/>
    <xf numFmtId="0" fontId="31" fillId="0" borderId="0"/>
    <xf numFmtId="0" fontId="26" fillId="0" borderId="0"/>
    <xf numFmtId="0" fontId="26" fillId="0" borderId="0"/>
    <xf numFmtId="0" fontId="26" fillId="0" borderId="0"/>
    <xf numFmtId="0" fontId="26"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26" fillId="0" borderId="0"/>
    <xf numFmtId="0" fontId="26" fillId="0" borderId="0"/>
    <xf numFmtId="0" fontId="26" fillId="0" borderId="0"/>
    <xf numFmtId="0" fontId="26" fillId="0" borderId="0"/>
    <xf numFmtId="0" fontId="31" fillId="0" borderId="0"/>
    <xf numFmtId="0" fontId="31" fillId="0" borderId="0"/>
    <xf numFmtId="0" fontId="31" fillId="0" borderId="0"/>
    <xf numFmtId="0" fontId="21" fillId="0" borderId="0"/>
    <xf numFmtId="0" fontId="26" fillId="0" borderId="0"/>
    <xf numFmtId="0" fontId="31" fillId="0" borderId="0"/>
    <xf numFmtId="0" fontId="26" fillId="0" borderId="0"/>
    <xf numFmtId="0" fontId="26" fillId="0" borderId="0"/>
    <xf numFmtId="0" fontId="31" fillId="0" borderId="0"/>
    <xf numFmtId="0" fontId="31" fillId="0" borderId="0"/>
    <xf numFmtId="0" fontId="31" fillId="0" borderId="0"/>
    <xf numFmtId="0" fontId="31" fillId="0" borderId="0"/>
    <xf numFmtId="0" fontId="31" fillId="0" borderId="0"/>
    <xf numFmtId="0" fontId="26" fillId="0" borderId="0"/>
    <xf numFmtId="0" fontId="31" fillId="0" borderId="0"/>
    <xf numFmtId="0" fontId="31" fillId="0" borderId="0"/>
    <xf numFmtId="0" fontId="26" fillId="0" borderId="0"/>
    <xf numFmtId="0" fontId="31" fillId="0" borderId="0"/>
    <xf numFmtId="0" fontId="31" fillId="0" borderId="0"/>
    <xf numFmtId="0" fontId="31" fillId="0" borderId="0"/>
    <xf numFmtId="0" fontId="26" fillId="0" borderId="0"/>
    <xf numFmtId="0" fontId="26" fillId="0" borderId="0"/>
    <xf numFmtId="0" fontId="31" fillId="0" borderId="0"/>
    <xf numFmtId="0" fontId="31" fillId="0" borderId="0"/>
    <xf numFmtId="0" fontId="31" fillId="0" borderId="0"/>
    <xf numFmtId="0" fontId="26" fillId="0" borderId="0"/>
    <xf numFmtId="0" fontId="26" fillId="0" borderId="0"/>
    <xf numFmtId="0" fontId="26" fillId="0" borderId="0"/>
    <xf numFmtId="0" fontId="31" fillId="0" borderId="0"/>
    <xf numFmtId="0" fontId="31" fillId="0" borderId="0"/>
    <xf numFmtId="0" fontId="31" fillId="0" borderId="0"/>
    <xf numFmtId="0" fontId="31" fillId="0" borderId="0"/>
    <xf numFmtId="0" fontId="26" fillId="0" borderId="0"/>
    <xf numFmtId="0" fontId="26" fillId="0" borderId="0"/>
    <xf numFmtId="0" fontId="26" fillId="0" borderId="0"/>
    <xf numFmtId="0" fontId="31" fillId="0" borderId="0"/>
    <xf numFmtId="0" fontId="31" fillId="0" borderId="0"/>
    <xf numFmtId="0" fontId="31" fillId="0" borderId="0"/>
    <xf numFmtId="0" fontId="31" fillId="0" borderId="0"/>
    <xf numFmtId="0" fontId="26" fillId="0" borderId="0"/>
    <xf numFmtId="0" fontId="26"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26" fillId="0" borderId="0"/>
    <xf numFmtId="0" fontId="26" fillId="0" borderId="0"/>
    <xf numFmtId="0" fontId="26" fillId="0" borderId="0"/>
    <xf numFmtId="0" fontId="31" fillId="0" borderId="0"/>
    <xf numFmtId="0" fontId="31" fillId="0" borderId="0"/>
    <xf numFmtId="0" fontId="31" fillId="0" borderId="0"/>
    <xf numFmtId="0" fontId="31" fillId="0" borderId="0"/>
    <xf numFmtId="0" fontId="31" fillId="0" borderId="0"/>
    <xf numFmtId="0" fontId="31" fillId="0" borderId="0"/>
    <xf numFmtId="0" fontId="26" fillId="0" borderId="0"/>
    <xf numFmtId="180" fontId="34" fillId="0" borderId="0"/>
    <xf numFmtId="0" fontId="26" fillId="0" borderId="0"/>
    <xf numFmtId="0" fontId="26" fillId="0" borderId="0"/>
    <xf numFmtId="0" fontId="31" fillId="0" borderId="0"/>
    <xf numFmtId="0" fontId="31" fillId="0" borderId="0"/>
    <xf numFmtId="0" fontId="31" fillId="0" borderId="0"/>
    <xf numFmtId="0" fontId="26" fillId="0" borderId="0"/>
    <xf numFmtId="0" fontId="26" fillId="0" borderId="0"/>
    <xf numFmtId="0" fontId="26" fillId="0" borderId="0"/>
    <xf numFmtId="0" fontId="31" fillId="0" borderId="0"/>
    <xf numFmtId="0" fontId="31" fillId="0" borderId="0"/>
    <xf numFmtId="0" fontId="31" fillId="0" borderId="0"/>
    <xf numFmtId="0" fontId="31" fillId="0" borderId="0"/>
    <xf numFmtId="0" fontId="31" fillId="0" borderId="0"/>
    <xf numFmtId="0" fontId="26" fillId="0" borderId="0"/>
    <xf numFmtId="0" fontId="26" fillId="0" borderId="0"/>
    <xf numFmtId="0" fontId="26" fillId="0" borderId="0"/>
    <xf numFmtId="0" fontId="31" fillId="0" borderId="0"/>
    <xf numFmtId="0" fontId="31" fillId="0" borderId="0"/>
    <xf numFmtId="0" fontId="31" fillId="0" borderId="0"/>
    <xf numFmtId="0" fontId="31" fillId="0" borderId="0"/>
    <xf numFmtId="0" fontId="26" fillId="0" borderId="0"/>
    <xf numFmtId="0" fontId="26" fillId="0" borderId="0"/>
    <xf numFmtId="0" fontId="26" fillId="0" borderId="0"/>
    <xf numFmtId="0" fontId="31" fillId="0" borderId="0"/>
    <xf numFmtId="0" fontId="26" fillId="0" borderId="0"/>
    <xf numFmtId="0" fontId="31" fillId="0" borderId="0"/>
    <xf numFmtId="0" fontId="26" fillId="0" borderId="0"/>
    <xf numFmtId="0" fontId="26" fillId="0" borderId="0"/>
    <xf numFmtId="0" fontId="31" fillId="0" borderId="0"/>
    <xf numFmtId="0" fontId="23" fillId="0" borderId="0" applyNumberFormat="0" applyFill="0" applyBorder="0" applyAlignment="0" applyProtection="0"/>
    <xf numFmtId="0" fontId="31" fillId="0" borderId="0"/>
    <xf numFmtId="0" fontId="23" fillId="0" borderId="0" applyNumberFormat="0" applyFill="0" applyBorder="0" applyAlignment="0" applyProtection="0"/>
    <xf numFmtId="0" fontId="31" fillId="0" borderId="0"/>
    <xf numFmtId="0" fontId="26" fillId="0" borderId="0"/>
    <xf numFmtId="0" fontId="23" fillId="0" borderId="0" applyNumberFormat="0" applyFill="0" applyBorder="0" applyAlignment="0" applyProtection="0"/>
    <xf numFmtId="0" fontId="31" fillId="0" borderId="0"/>
    <xf numFmtId="0" fontId="26" fillId="0" borderId="0"/>
    <xf numFmtId="0" fontId="23" fillId="0" borderId="0" applyNumberFormat="0" applyFill="0" applyBorder="0" applyAlignment="0" applyProtection="0"/>
    <xf numFmtId="0" fontId="31" fillId="0" borderId="0"/>
    <xf numFmtId="0" fontId="26" fillId="0" borderId="0"/>
    <xf numFmtId="0" fontId="23" fillId="0" borderId="0" applyNumberFormat="0" applyFill="0" applyBorder="0" applyAlignment="0" applyProtection="0"/>
    <xf numFmtId="0" fontId="26" fillId="0" borderId="0"/>
    <xf numFmtId="0" fontId="31" fillId="0" borderId="0"/>
    <xf numFmtId="0" fontId="31" fillId="0" borderId="0"/>
    <xf numFmtId="0" fontId="31" fillId="0" borderId="0"/>
    <xf numFmtId="0" fontId="31" fillId="0" borderId="0"/>
    <xf numFmtId="0" fontId="31" fillId="0" borderId="0"/>
    <xf numFmtId="0" fontId="31" fillId="0" borderId="0"/>
    <xf numFmtId="0" fontId="26" fillId="0" borderId="0"/>
    <xf numFmtId="0" fontId="26" fillId="0" borderId="0"/>
    <xf numFmtId="0" fontId="26" fillId="0" borderId="0"/>
    <xf numFmtId="0" fontId="31" fillId="0" borderId="0"/>
    <xf numFmtId="0" fontId="31" fillId="0" borderId="0"/>
    <xf numFmtId="0" fontId="31" fillId="0" borderId="0"/>
    <xf numFmtId="0" fontId="31" fillId="0" borderId="0"/>
    <xf numFmtId="0" fontId="31" fillId="0" borderId="0"/>
    <xf numFmtId="0" fontId="31" fillId="0" borderId="0"/>
    <xf numFmtId="0" fontId="26" fillId="0" borderId="0"/>
    <xf numFmtId="0" fontId="26" fillId="0" borderId="0"/>
    <xf numFmtId="0" fontId="31" fillId="0" borderId="0"/>
    <xf numFmtId="0" fontId="31" fillId="0" borderId="0"/>
    <xf numFmtId="0" fontId="26" fillId="0" borderId="0"/>
    <xf numFmtId="0" fontId="26" fillId="0" borderId="0"/>
    <xf numFmtId="0" fontId="31" fillId="0" borderId="0"/>
    <xf numFmtId="0" fontId="31" fillId="0" borderId="0"/>
    <xf numFmtId="0" fontId="31" fillId="0" borderId="0"/>
    <xf numFmtId="0" fontId="31" fillId="0" borderId="0"/>
    <xf numFmtId="0" fontId="31" fillId="0" borderId="0"/>
    <xf numFmtId="0" fontId="31" fillId="0" borderId="0"/>
    <xf numFmtId="0" fontId="26" fillId="0" borderId="0"/>
    <xf numFmtId="0" fontId="26" fillId="0" borderId="0"/>
    <xf numFmtId="0" fontId="31" fillId="0" borderId="0"/>
    <xf numFmtId="0" fontId="31" fillId="0" borderId="0"/>
    <xf numFmtId="0" fontId="26" fillId="0" borderId="0"/>
    <xf numFmtId="0" fontId="26" fillId="0" borderId="0"/>
    <xf numFmtId="0" fontId="31" fillId="0" borderId="0"/>
    <xf numFmtId="0" fontId="31" fillId="0" borderId="0"/>
    <xf numFmtId="0" fontId="31" fillId="0" borderId="0"/>
    <xf numFmtId="0" fontId="31" fillId="0" borderId="0"/>
    <xf numFmtId="0" fontId="31" fillId="0" borderId="0"/>
    <xf numFmtId="0" fontId="31" fillId="0" borderId="0"/>
    <xf numFmtId="0" fontId="26" fillId="0" borderId="0"/>
    <xf numFmtId="0" fontId="26" fillId="0" borderId="0"/>
    <xf numFmtId="0" fontId="26" fillId="0" borderId="0"/>
    <xf numFmtId="0" fontId="26"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26" fillId="0" borderId="0"/>
    <xf numFmtId="0" fontId="26" fillId="0" borderId="0"/>
    <xf numFmtId="0" fontId="31" fillId="0" borderId="0"/>
    <xf numFmtId="0" fontId="31" fillId="0" borderId="0"/>
    <xf numFmtId="0" fontId="26" fillId="0" borderId="0"/>
    <xf numFmtId="0" fontId="26" fillId="0" borderId="0"/>
    <xf numFmtId="0" fontId="31" fillId="0" borderId="0"/>
    <xf numFmtId="0" fontId="31" fillId="0" borderId="0"/>
    <xf numFmtId="0" fontId="26" fillId="0" borderId="0"/>
    <xf numFmtId="0" fontId="26" fillId="0" borderId="0"/>
    <xf numFmtId="0" fontId="26" fillId="0" borderId="0"/>
    <xf numFmtId="0" fontId="26" fillId="0" borderId="0"/>
    <xf numFmtId="0" fontId="31" fillId="0" borderId="0"/>
    <xf numFmtId="0" fontId="31" fillId="0" borderId="0"/>
    <xf numFmtId="0" fontId="26" fillId="0" borderId="0"/>
    <xf numFmtId="0" fontId="31" fillId="0" borderId="0"/>
    <xf numFmtId="0" fontId="26" fillId="0" borderId="0"/>
    <xf numFmtId="0" fontId="26" fillId="0" borderId="0"/>
    <xf numFmtId="0" fontId="26" fillId="0" borderId="0"/>
    <xf numFmtId="0" fontId="26" fillId="0" borderId="0"/>
    <xf numFmtId="0" fontId="31" fillId="0" borderId="0"/>
    <xf numFmtId="0" fontId="31" fillId="0" borderId="0"/>
    <xf numFmtId="0" fontId="31" fillId="0" borderId="0"/>
    <xf numFmtId="0" fontId="31" fillId="0" borderId="0"/>
    <xf numFmtId="0" fontId="26" fillId="0" borderId="0"/>
    <xf numFmtId="0" fontId="26"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26" fillId="0" borderId="0"/>
    <xf numFmtId="0" fontId="26" fillId="0" borderId="0"/>
    <xf numFmtId="0" fontId="31" fillId="0" borderId="0"/>
    <xf numFmtId="0" fontId="31" fillId="0" borderId="0"/>
    <xf numFmtId="0" fontId="26" fillId="0" borderId="0"/>
    <xf numFmtId="0" fontId="26" fillId="0" borderId="0"/>
    <xf numFmtId="0" fontId="31" fillId="0" borderId="0"/>
    <xf numFmtId="0" fontId="31" fillId="0" borderId="0"/>
    <xf numFmtId="0" fontId="31" fillId="0" borderId="0"/>
    <xf numFmtId="0" fontId="31" fillId="0" borderId="0"/>
    <xf numFmtId="0" fontId="31" fillId="0" borderId="0"/>
    <xf numFmtId="0" fontId="26" fillId="0" borderId="0"/>
    <xf numFmtId="0" fontId="26" fillId="0" borderId="0"/>
    <xf numFmtId="0" fontId="31" fillId="0" borderId="0"/>
    <xf numFmtId="3" fontId="69" fillId="0" borderId="0"/>
    <xf numFmtId="0" fontId="26" fillId="0" borderId="0"/>
    <xf numFmtId="0" fontId="31" fillId="0" borderId="0"/>
    <xf numFmtId="0" fontId="26" fillId="0" borderId="0"/>
    <xf numFmtId="0" fontId="21" fillId="0" borderId="0"/>
    <xf numFmtId="0" fontId="26" fillId="0" borderId="0"/>
    <xf numFmtId="0" fontId="31" fillId="0" borderId="0"/>
    <xf numFmtId="0" fontId="26" fillId="0" borderId="0"/>
    <xf numFmtId="0" fontId="31" fillId="0" borderId="0"/>
    <xf numFmtId="0" fontId="31" fillId="0" borderId="0"/>
    <xf numFmtId="0" fontId="31" fillId="0" borderId="0"/>
    <xf numFmtId="0" fontId="31" fillId="0" borderId="0"/>
    <xf numFmtId="0" fontId="31" fillId="0" borderId="0"/>
    <xf numFmtId="0" fontId="26" fillId="0" borderId="0"/>
    <xf numFmtId="0" fontId="21" fillId="0" borderId="0"/>
    <xf numFmtId="0" fontId="26" fillId="0" borderId="0"/>
    <xf numFmtId="0" fontId="26" fillId="0" borderId="0"/>
    <xf numFmtId="0" fontId="26" fillId="0" borderId="0"/>
    <xf numFmtId="0" fontId="31" fillId="0" borderId="0"/>
    <xf numFmtId="0" fontId="21" fillId="0" borderId="0"/>
    <xf numFmtId="0" fontId="26" fillId="0" borderId="0"/>
    <xf numFmtId="0" fontId="26" fillId="0" borderId="0"/>
    <xf numFmtId="0" fontId="31" fillId="0" borderId="0"/>
    <xf numFmtId="0" fontId="31" fillId="0" borderId="0"/>
    <xf numFmtId="0" fontId="31" fillId="0" borderId="0"/>
    <xf numFmtId="0" fontId="26" fillId="0" borderId="0"/>
    <xf numFmtId="0" fontId="26" fillId="0" borderId="0"/>
    <xf numFmtId="0" fontId="26" fillId="0" borderId="0"/>
    <xf numFmtId="0" fontId="26" fillId="0" borderId="0"/>
    <xf numFmtId="0" fontId="26" fillId="0" borderId="0"/>
    <xf numFmtId="0" fontId="31" fillId="0" borderId="0"/>
    <xf numFmtId="0" fontId="26" fillId="0" borderId="0"/>
    <xf numFmtId="0" fontId="31" fillId="0" borderId="0"/>
    <xf numFmtId="0" fontId="26" fillId="0" borderId="0"/>
    <xf numFmtId="0" fontId="31" fillId="0" borderId="0"/>
    <xf numFmtId="0" fontId="26" fillId="0" borderId="0"/>
    <xf numFmtId="0" fontId="31" fillId="0" borderId="0"/>
    <xf numFmtId="0" fontId="23" fillId="0" borderId="0" applyNumberFormat="0" applyFill="0" applyBorder="0" applyAlignment="0" applyProtection="0"/>
    <xf numFmtId="0" fontId="31" fillId="0" borderId="0"/>
    <xf numFmtId="0" fontId="26" fillId="0" borderId="0"/>
    <xf numFmtId="0" fontId="26" fillId="0" borderId="0"/>
    <xf numFmtId="0" fontId="31" fillId="0" borderId="0"/>
    <xf numFmtId="0" fontId="26" fillId="0" borderId="0"/>
    <xf numFmtId="0" fontId="26" fillId="0" borderId="0"/>
    <xf numFmtId="0" fontId="26" fillId="0" borderId="0"/>
    <xf numFmtId="0" fontId="31" fillId="0" borderId="0"/>
    <xf numFmtId="184" fontId="167" fillId="107" borderId="0" applyNumberFormat="0" applyBorder="0" applyAlignment="0">
      <protection hidden="1"/>
    </xf>
    <xf numFmtId="0" fontId="26" fillId="0" borderId="0"/>
    <xf numFmtId="0" fontId="26" fillId="0" borderId="0"/>
    <xf numFmtId="0" fontId="31" fillId="0" borderId="0"/>
    <xf numFmtId="0" fontId="26" fillId="0" borderId="0"/>
    <xf numFmtId="0" fontId="26" fillId="0" borderId="0"/>
    <xf numFmtId="0" fontId="26" fillId="0" borderId="0"/>
    <xf numFmtId="180" fontId="247" fillId="0" borderId="0" applyNumberFormat="0" applyFill="0" applyBorder="0" applyAlignment="0" applyProtection="0">
      <alignment vertical="top"/>
      <protection locked="0"/>
    </xf>
    <xf numFmtId="0" fontId="21" fillId="0" borderId="0"/>
    <xf numFmtId="0" fontId="26" fillId="0" borderId="0"/>
    <xf numFmtId="0" fontId="21" fillId="0" borderId="0"/>
    <xf numFmtId="0" fontId="26" fillId="0" borderId="0"/>
    <xf numFmtId="0" fontId="185" fillId="0" borderId="0" applyNumberFormat="0" applyFill="0" applyBorder="0" applyAlignment="0" applyProtection="0">
      <alignment vertical="top"/>
      <protection locked="0"/>
    </xf>
    <xf numFmtId="184" fontId="258" fillId="0" borderId="0" applyNumberFormat="0" applyFill="0" applyBorder="0" applyAlignment="0" applyProtection="0">
      <alignment vertical="top"/>
      <protection locked="0"/>
    </xf>
    <xf numFmtId="180" fontId="259" fillId="0" borderId="0"/>
    <xf numFmtId="182" fontId="34" fillId="0" borderId="0" applyFont="0" applyFill="0" applyBorder="0" applyAlignment="0" applyProtection="0"/>
    <xf numFmtId="182" fontId="135" fillId="0" borderId="0" applyFont="0" applyFill="0" applyBorder="0" applyAlignment="0" applyProtection="0"/>
    <xf numFmtId="182" fontId="135" fillId="0" borderId="0" applyFont="0" applyFill="0" applyBorder="0" applyAlignment="0" applyProtection="0"/>
    <xf numFmtId="0" fontId="31" fillId="0" borderId="0"/>
    <xf numFmtId="0" fontId="23" fillId="0" borderId="0" applyNumberFormat="0" applyFill="0" applyBorder="0" applyAlignment="0" applyProtection="0"/>
    <xf numFmtId="3" fontId="135" fillId="0" borderId="0" applyFont="0" applyFill="0" applyBorder="0" applyAlignment="0" applyProtection="0"/>
    <xf numFmtId="0" fontId="26" fillId="0" borderId="0"/>
    <xf numFmtId="3" fontId="135" fillId="0" borderId="0" applyFont="0" applyFill="0" applyBorder="0" applyAlignment="0" applyProtection="0"/>
    <xf numFmtId="0" fontId="26" fillId="0" borderId="0"/>
    <xf numFmtId="0" fontId="26" fillId="0" borderId="0"/>
    <xf numFmtId="3" fontId="130" fillId="0" borderId="0" applyFill="0" applyBorder="0" applyAlignment="0" applyProtection="0"/>
    <xf numFmtId="0" fontId="31" fillId="0" borderId="0"/>
    <xf numFmtId="0" fontId="31" fillId="0" borderId="0"/>
    <xf numFmtId="0" fontId="31" fillId="0" borderId="0"/>
    <xf numFmtId="0" fontId="26" fillId="0" borderId="0"/>
    <xf numFmtId="0" fontId="26" fillId="0" borderId="0"/>
    <xf numFmtId="0" fontId="26" fillId="0" borderId="0"/>
    <xf numFmtId="0" fontId="31" fillId="0" borderId="0"/>
    <xf numFmtId="0" fontId="31" fillId="0" borderId="0"/>
    <xf numFmtId="0" fontId="26" fillId="0" borderId="0"/>
    <xf numFmtId="0" fontId="23" fillId="0" borderId="0" applyNumberFormat="0" applyFill="0" applyBorder="0" applyAlignment="0" applyProtection="0"/>
    <xf numFmtId="0" fontId="31" fillId="0" borderId="0"/>
    <xf numFmtId="10" fontId="90" fillId="73" borderId="12" applyNumberFormat="0" applyBorder="0" applyAlignment="0" applyProtection="0"/>
    <xf numFmtId="0" fontId="31" fillId="0" borderId="0"/>
    <xf numFmtId="0" fontId="26" fillId="0" borderId="0"/>
    <xf numFmtId="0" fontId="26" fillId="0" borderId="0"/>
    <xf numFmtId="10" fontId="90" fillId="73" borderId="12" applyNumberFormat="0" applyBorder="0" applyAlignment="0" applyProtection="0"/>
    <xf numFmtId="10" fontId="90" fillId="73" borderId="12" applyNumberFormat="0" applyBorder="0" applyAlignment="0" applyProtection="0"/>
    <xf numFmtId="0" fontId="148" fillId="84" borderId="57" applyNumberFormat="0" applyAlignment="0" applyProtection="0"/>
    <xf numFmtId="0" fontId="26" fillId="0" borderId="0"/>
    <xf numFmtId="0" fontId="26" fillId="0" borderId="0"/>
    <xf numFmtId="0" fontId="31" fillId="0" borderId="0"/>
    <xf numFmtId="0" fontId="26" fillId="0" borderId="0"/>
    <xf numFmtId="0" fontId="26" fillId="0" borderId="0"/>
    <xf numFmtId="0" fontId="26" fillId="0" borderId="0"/>
    <xf numFmtId="0" fontId="31" fillId="0" borderId="0"/>
    <xf numFmtId="0" fontId="26" fillId="0" borderId="0"/>
    <xf numFmtId="0" fontId="26" fillId="0" borderId="0"/>
    <xf numFmtId="0" fontId="31" fillId="0" borderId="0"/>
    <xf numFmtId="0" fontId="31" fillId="0" borderId="0"/>
    <xf numFmtId="0" fontId="26" fillId="0" borderId="0"/>
    <xf numFmtId="0" fontId="31" fillId="0" borderId="0"/>
    <xf numFmtId="0" fontId="26" fillId="0" borderId="0"/>
    <xf numFmtId="0" fontId="26" fillId="0" borderId="0"/>
    <xf numFmtId="0" fontId="31" fillId="0" borderId="0"/>
    <xf numFmtId="0" fontId="26" fillId="0" borderId="0"/>
    <xf numFmtId="0" fontId="26" fillId="0" borderId="0"/>
    <xf numFmtId="0" fontId="31" fillId="0" borderId="0"/>
    <xf numFmtId="0" fontId="148" fillId="84" borderId="57" applyNumberFormat="0" applyAlignment="0" applyProtection="0"/>
    <xf numFmtId="0" fontId="31" fillId="0" borderId="0"/>
    <xf numFmtId="0" fontId="31" fillId="0" borderId="0"/>
    <xf numFmtId="0" fontId="26" fillId="0" borderId="0"/>
    <xf numFmtId="0" fontId="26" fillId="0" borderId="0"/>
    <xf numFmtId="0" fontId="31" fillId="0" borderId="0"/>
    <xf numFmtId="0" fontId="26" fillId="0" borderId="0"/>
    <xf numFmtId="0" fontId="31" fillId="0" borderId="0"/>
    <xf numFmtId="0" fontId="31" fillId="0" borderId="0"/>
    <xf numFmtId="0" fontId="23" fillId="0" borderId="0" applyNumberFormat="0" applyFill="0" applyBorder="0" applyAlignment="0" applyProtection="0"/>
    <xf numFmtId="0" fontId="31" fillId="0" borderId="0"/>
    <xf numFmtId="0" fontId="148" fillId="84" borderId="57" applyNumberFormat="0" applyAlignment="0" applyProtection="0"/>
    <xf numFmtId="0" fontId="31" fillId="0" borderId="0"/>
    <xf numFmtId="0" fontId="26" fillId="0" borderId="0"/>
    <xf numFmtId="0" fontId="26" fillId="0" borderId="0"/>
    <xf numFmtId="0" fontId="26" fillId="0" borderId="0"/>
    <xf numFmtId="0" fontId="26" fillId="0" borderId="0"/>
    <xf numFmtId="0" fontId="31" fillId="0" borderId="0"/>
    <xf numFmtId="0" fontId="31" fillId="0" borderId="0"/>
    <xf numFmtId="0" fontId="31" fillId="0" borderId="0"/>
    <xf numFmtId="0" fontId="31" fillId="0" borderId="0"/>
    <xf numFmtId="0" fontId="31" fillId="0" borderId="0"/>
    <xf numFmtId="0" fontId="31" fillId="0" borderId="0"/>
    <xf numFmtId="0" fontId="26" fillId="0" borderId="0"/>
    <xf numFmtId="0" fontId="26"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26" fillId="0" borderId="0"/>
    <xf numFmtId="0" fontId="26" fillId="0" borderId="0"/>
    <xf numFmtId="0" fontId="31" fillId="0" borderId="0"/>
    <xf numFmtId="0" fontId="31" fillId="0" borderId="0"/>
    <xf numFmtId="0" fontId="26" fillId="0" borderId="0"/>
    <xf numFmtId="0" fontId="26" fillId="0" borderId="0"/>
    <xf numFmtId="0" fontId="31" fillId="0" borderId="0"/>
    <xf numFmtId="0" fontId="31" fillId="0" borderId="0"/>
    <xf numFmtId="184" fontId="148" fillId="84" borderId="57" applyNumberFormat="0" applyAlignment="0" applyProtection="0"/>
    <xf numFmtId="184" fontId="148" fillId="84" borderId="57" applyNumberFormat="0" applyAlignment="0" applyProtection="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26" fillId="0" borderId="0"/>
    <xf numFmtId="0" fontId="26" fillId="0" borderId="0"/>
    <xf numFmtId="0" fontId="31" fillId="0" borderId="0"/>
    <xf numFmtId="0" fontId="31" fillId="0" borderId="0"/>
    <xf numFmtId="0" fontId="26" fillId="0" borderId="0"/>
    <xf numFmtId="0" fontId="26" fillId="0" borderId="0"/>
    <xf numFmtId="0" fontId="31" fillId="0" borderId="0"/>
    <xf numFmtId="0" fontId="31" fillId="0" borderId="0"/>
    <xf numFmtId="184" fontId="148" fillId="84" borderId="57" applyNumberFormat="0" applyAlignment="0" applyProtection="0"/>
    <xf numFmtId="184" fontId="148" fillId="84" borderId="57" applyNumberFormat="0" applyAlignment="0" applyProtection="0"/>
    <xf numFmtId="0" fontId="26" fillId="0" borderId="0"/>
    <xf numFmtId="0" fontId="26" fillId="0" borderId="0"/>
    <xf numFmtId="0" fontId="26" fillId="0" borderId="0"/>
    <xf numFmtId="0" fontId="26" fillId="0" borderId="0"/>
    <xf numFmtId="0" fontId="26" fillId="0" borderId="0"/>
    <xf numFmtId="0" fontId="26" fillId="0" borderId="0"/>
    <xf numFmtId="0" fontId="31" fillId="0" borderId="0"/>
    <xf numFmtId="0" fontId="31" fillId="0" borderId="0"/>
    <xf numFmtId="0" fontId="31" fillId="0" borderId="0"/>
    <xf numFmtId="0" fontId="31" fillId="0" borderId="0"/>
    <xf numFmtId="0" fontId="26" fillId="0" borderId="0"/>
    <xf numFmtId="0" fontId="26" fillId="0" borderId="0"/>
    <xf numFmtId="0" fontId="31" fillId="0" borderId="0"/>
    <xf numFmtId="0" fontId="31" fillId="0" borderId="0"/>
    <xf numFmtId="0" fontId="26" fillId="0" borderId="0"/>
    <xf numFmtId="0" fontId="26" fillId="0" borderId="0"/>
    <xf numFmtId="0" fontId="31" fillId="0" borderId="0"/>
    <xf numFmtId="0" fontId="31" fillId="0" borderId="0"/>
    <xf numFmtId="184" fontId="148" fillId="84" borderId="57" applyNumberFormat="0" applyAlignment="0" applyProtection="0"/>
    <xf numFmtId="184" fontId="148" fillId="84" borderId="57" applyNumberFormat="0" applyAlignment="0" applyProtection="0"/>
    <xf numFmtId="0" fontId="31" fillId="0" borderId="0"/>
    <xf numFmtId="0" fontId="31" fillId="0" borderId="0"/>
    <xf numFmtId="0" fontId="26" fillId="0" borderId="0"/>
    <xf numFmtId="0" fontId="26" fillId="0" borderId="0"/>
    <xf numFmtId="0" fontId="31" fillId="0" borderId="0"/>
    <xf numFmtId="0" fontId="31" fillId="0" borderId="0"/>
    <xf numFmtId="0" fontId="26" fillId="0" borderId="0"/>
    <xf numFmtId="0" fontId="26" fillId="0" borderId="0"/>
    <xf numFmtId="0" fontId="26" fillId="0" borderId="0"/>
    <xf numFmtId="0" fontId="26" fillId="0" borderId="0"/>
    <xf numFmtId="0" fontId="31" fillId="0" borderId="0"/>
    <xf numFmtId="0" fontId="31" fillId="0" borderId="0"/>
    <xf numFmtId="0" fontId="31" fillId="0" borderId="0"/>
    <xf numFmtId="0" fontId="31" fillId="0" borderId="0"/>
    <xf numFmtId="0" fontId="31" fillId="0" borderId="0"/>
    <xf numFmtId="0" fontId="31" fillId="0" borderId="0"/>
    <xf numFmtId="0" fontId="26" fillId="0" borderId="0"/>
    <xf numFmtId="0" fontId="26" fillId="0" borderId="0"/>
    <xf numFmtId="0" fontId="31" fillId="0" borderId="0"/>
    <xf numFmtId="0" fontId="31" fillId="0" borderId="0"/>
    <xf numFmtId="0" fontId="26" fillId="0" borderId="0"/>
    <xf numFmtId="0" fontId="26" fillId="0" borderId="0"/>
    <xf numFmtId="0" fontId="31" fillId="0" borderId="0"/>
    <xf numFmtId="0" fontId="31" fillId="0" borderId="0"/>
    <xf numFmtId="0" fontId="26" fillId="0" borderId="0"/>
    <xf numFmtId="0" fontId="26" fillId="0" borderId="0"/>
    <xf numFmtId="0" fontId="26" fillId="0" borderId="0"/>
    <xf numFmtId="0" fontId="26" fillId="0" borderId="0"/>
    <xf numFmtId="0" fontId="109" fillId="96" borderId="57" applyNumberFormat="0" applyAlignment="0" applyProtection="0"/>
    <xf numFmtId="0" fontId="31" fillId="0" borderId="0"/>
    <xf numFmtId="0" fontId="31" fillId="0" borderId="0"/>
    <xf numFmtId="0" fontId="109" fillId="84" borderId="57" applyNumberFormat="0" applyAlignment="0" applyProtection="0"/>
    <xf numFmtId="0" fontId="26" fillId="0" borderId="0"/>
    <xf numFmtId="0" fontId="26" fillId="0" borderId="0"/>
    <xf numFmtId="0" fontId="26" fillId="0" borderId="0"/>
    <xf numFmtId="0" fontId="31" fillId="0" borderId="0"/>
    <xf numFmtId="0" fontId="31" fillId="0" borderId="0"/>
    <xf numFmtId="0" fontId="31" fillId="0" borderId="0"/>
    <xf numFmtId="0" fontId="26" fillId="0" borderId="0"/>
    <xf numFmtId="0" fontId="26" fillId="0" borderId="0"/>
    <xf numFmtId="0" fontId="26" fillId="0" borderId="0"/>
    <xf numFmtId="0" fontId="26" fillId="0" borderId="0"/>
    <xf numFmtId="0" fontId="26" fillId="0" borderId="0"/>
    <xf numFmtId="0" fontId="31" fillId="0" borderId="0"/>
    <xf numFmtId="0" fontId="26" fillId="0" borderId="0"/>
    <xf numFmtId="0" fontId="26" fillId="0" borderId="0"/>
    <xf numFmtId="0" fontId="31" fillId="0" borderId="0"/>
    <xf numFmtId="0" fontId="31" fillId="0" borderId="0"/>
    <xf numFmtId="0" fontId="109" fillId="96" borderId="57" applyNumberFormat="0" applyAlignment="0" applyProtection="0"/>
    <xf numFmtId="0" fontId="26" fillId="0" borderId="0"/>
    <xf numFmtId="0" fontId="31" fillId="0" borderId="0"/>
    <xf numFmtId="0" fontId="31" fillId="0" borderId="0"/>
    <xf numFmtId="0" fontId="31" fillId="0" borderId="0"/>
    <xf numFmtId="0" fontId="31"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31" fillId="0" borderId="0"/>
    <xf numFmtId="0" fontId="31" fillId="0" borderId="0"/>
    <xf numFmtId="0" fontId="31" fillId="0" borderId="0"/>
    <xf numFmtId="0" fontId="31" fillId="0" borderId="0"/>
    <xf numFmtId="0" fontId="26" fillId="0" borderId="0"/>
    <xf numFmtId="0" fontId="26" fillId="0" borderId="0"/>
    <xf numFmtId="0" fontId="26" fillId="0" borderId="0"/>
    <xf numFmtId="0" fontId="26" fillId="0" borderId="0"/>
    <xf numFmtId="0" fontId="26" fillId="0" borderId="0"/>
    <xf numFmtId="0" fontId="31" fillId="0" borderId="0"/>
    <xf numFmtId="0" fontId="26" fillId="0" borderId="0"/>
    <xf numFmtId="0" fontId="26" fillId="0" borderId="0"/>
    <xf numFmtId="0" fontId="26" fillId="0" borderId="0"/>
    <xf numFmtId="0" fontId="31" fillId="0" borderId="0"/>
    <xf numFmtId="0" fontId="31" fillId="0" borderId="0"/>
    <xf numFmtId="0" fontId="26" fillId="0" borderId="0"/>
    <xf numFmtId="0" fontId="26" fillId="0" borderId="0"/>
    <xf numFmtId="0" fontId="31" fillId="0" borderId="0"/>
    <xf numFmtId="0" fontId="26" fillId="0" borderId="0"/>
    <xf numFmtId="0" fontId="26" fillId="0" borderId="0"/>
    <xf numFmtId="0" fontId="26" fillId="0" borderId="0"/>
    <xf numFmtId="0" fontId="31" fillId="0" borderId="0"/>
    <xf numFmtId="0" fontId="31" fillId="0" borderId="0"/>
    <xf numFmtId="0" fontId="31" fillId="0" borderId="0"/>
    <xf numFmtId="0" fontId="26" fillId="0" borderId="0"/>
    <xf numFmtId="0" fontId="26" fillId="0" borderId="0"/>
    <xf numFmtId="0" fontId="31" fillId="0" borderId="0"/>
    <xf numFmtId="0" fontId="26" fillId="0" borderId="0"/>
    <xf numFmtId="0" fontId="26" fillId="0" borderId="0"/>
    <xf numFmtId="0" fontId="26" fillId="0" borderId="0"/>
    <xf numFmtId="0" fontId="31" fillId="0" borderId="0"/>
    <xf numFmtId="0" fontId="31" fillId="0" borderId="0"/>
    <xf numFmtId="0" fontId="31" fillId="0" borderId="0"/>
    <xf numFmtId="0" fontId="26" fillId="0" borderId="0"/>
    <xf numFmtId="0" fontId="26" fillId="0" borderId="0"/>
    <xf numFmtId="0" fontId="31" fillId="0" borderId="0"/>
    <xf numFmtId="0" fontId="26" fillId="0" borderId="0"/>
    <xf numFmtId="0" fontId="31" fillId="0" borderId="0"/>
    <xf numFmtId="0" fontId="31" fillId="0" borderId="0"/>
    <xf numFmtId="0" fontId="31" fillId="0" borderId="0"/>
    <xf numFmtId="0" fontId="26" fillId="0" borderId="0"/>
    <xf numFmtId="0" fontId="26" fillId="0" borderId="0"/>
    <xf numFmtId="0" fontId="31" fillId="0" borderId="0"/>
    <xf numFmtId="0" fontId="26" fillId="0" borderId="0"/>
    <xf numFmtId="0" fontId="26" fillId="0" borderId="0"/>
    <xf numFmtId="0" fontId="26" fillId="0" borderId="0"/>
    <xf numFmtId="0" fontId="26" fillId="0" borderId="0"/>
    <xf numFmtId="0" fontId="26" fillId="0" borderId="0"/>
    <xf numFmtId="184" fontId="148" fillId="84" borderId="57" applyNumberFormat="0" applyAlignment="0" applyProtection="0"/>
    <xf numFmtId="184" fontId="148" fillId="84" borderId="57" applyNumberFormat="0" applyAlignment="0" applyProtection="0"/>
    <xf numFmtId="205" fontId="81" fillId="0" borderId="0"/>
    <xf numFmtId="0" fontId="21" fillId="0" borderId="0"/>
    <xf numFmtId="0" fontId="31" fillId="0" borderId="0"/>
    <xf numFmtId="0" fontId="31" fillId="0" borderId="0"/>
    <xf numFmtId="0" fontId="21" fillId="0" borderId="0"/>
    <xf numFmtId="0" fontId="26" fillId="0" borderId="0"/>
    <xf numFmtId="0" fontId="26" fillId="0" borderId="0"/>
    <xf numFmtId="0" fontId="31" fillId="0" borderId="0"/>
    <xf numFmtId="0" fontId="31" fillId="0" borderId="0"/>
    <xf numFmtId="0" fontId="26" fillId="0" borderId="0"/>
    <xf numFmtId="0" fontId="26" fillId="0" borderId="0"/>
    <xf numFmtId="0" fontId="31" fillId="0" borderId="0"/>
    <xf numFmtId="0" fontId="31" fillId="0" borderId="0"/>
    <xf numFmtId="0" fontId="26" fillId="0" borderId="0"/>
    <xf numFmtId="0" fontId="26" fillId="0" borderId="0"/>
    <xf numFmtId="0" fontId="31" fillId="0" borderId="0"/>
    <xf numFmtId="0" fontId="31" fillId="0" borderId="0"/>
    <xf numFmtId="184" fontId="148" fillId="84" borderId="57" applyNumberFormat="0" applyAlignment="0" applyProtection="0"/>
    <xf numFmtId="184" fontId="148" fillId="84" borderId="57" applyNumberFormat="0" applyAlignment="0" applyProtection="0"/>
    <xf numFmtId="0" fontId="31" fillId="0" borderId="0"/>
    <xf numFmtId="0" fontId="31" fillId="0" borderId="0"/>
    <xf numFmtId="0" fontId="31" fillId="0" borderId="0"/>
    <xf numFmtId="0" fontId="31" fillId="0" borderId="0"/>
    <xf numFmtId="0" fontId="26" fillId="0" borderId="0"/>
    <xf numFmtId="0" fontId="26" fillId="0" borderId="0"/>
    <xf numFmtId="0" fontId="26" fillId="0" borderId="0"/>
    <xf numFmtId="0" fontId="26" fillId="0" borderId="0"/>
    <xf numFmtId="0" fontId="31" fillId="0" borderId="0"/>
    <xf numFmtId="0" fontId="31" fillId="0" borderId="0"/>
    <xf numFmtId="0" fontId="23" fillId="0" borderId="0" applyNumberFormat="0" applyFill="0" applyBorder="0" applyAlignment="0" applyProtection="0"/>
    <xf numFmtId="0" fontId="26" fillId="0" borderId="0"/>
    <xf numFmtId="0" fontId="26" fillId="0" borderId="0"/>
    <xf numFmtId="0" fontId="31" fillId="0" borderId="0"/>
    <xf numFmtId="0" fontId="31" fillId="0" borderId="0"/>
    <xf numFmtId="0" fontId="23" fillId="0" borderId="0" applyNumberFormat="0" applyFill="0" applyBorder="0" applyAlignment="0" applyProtection="0"/>
    <xf numFmtId="0" fontId="26" fillId="0" borderId="0"/>
    <xf numFmtId="0" fontId="26" fillId="0" borderId="0"/>
    <xf numFmtId="0" fontId="31" fillId="0" borderId="0"/>
    <xf numFmtId="0" fontId="31" fillId="0" borderId="0"/>
    <xf numFmtId="0" fontId="26" fillId="0" borderId="0"/>
    <xf numFmtId="0" fontId="26" fillId="0" borderId="0"/>
    <xf numFmtId="184" fontId="148" fillId="84" borderId="57" applyNumberFormat="0" applyAlignment="0" applyProtection="0"/>
    <xf numFmtId="184" fontId="148" fillId="84" borderId="57" applyNumberFormat="0" applyAlignment="0" applyProtection="0"/>
    <xf numFmtId="0" fontId="26" fillId="0" borderId="0"/>
    <xf numFmtId="0" fontId="26" fillId="0" borderId="0"/>
    <xf numFmtId="0" fontId="31" fillId="0" borderId="0"/>
    <xf numFmtId="0" fontId="31" fillId="0" borderId="0"/>
    <xf numFmtId="0" fontId="26" fillId="0" borderId="0"/>
    <xf numFmtId="0" fontId="26" fillId="0" borderId="0"/>
    <xf numFmtId="0" fontId="26" fillId="0" borderId="0"/>
    <xf numFmtId="0" fontId="26" fillId="0" borderId="0"/>
    <xf numFmtId="0" fontId="148" fillId="84" borderId="57" applyNumberFormat="0" applyAlignment="0" applyProtection="0"/>
    <xf numFmtId="184" fontId="148" fillId="84" borderId="57" applyNumberFormat="0" applyAlignment="0" applyProtection="0"/>
    <xf numFmtId="0" fontId="31" fillId="0" borderId="0"/>
    <xf numFmtId="0" fontId="31" fillId="0" borderId="0"/>
    <xf numFmtId="0" fontId="26" fillId="0" borderId="0"/>
    <xf numFmtId="0" fontId="26" fillId="0" borderId="0"/>
    <xf numFmtId="0" fontId="26" fillId="0" borderId="0"/>
    <xf numFmtId="0" fontId="26" fillId="0" borderId="0"/>
    <xf numFmtId="0" fontId="21" fillId="0" borderId="0"/>
    <xf numFmtId="0" fontId="26" fillId="0" borderId="0"/>
    <xf numFmtId="0" fontId="26" fillId="0" borderId="0"/>
    <xf numFmtId="0" fontId="23" fillId="0" borderId="0" applyNumberFormat="0" applyFill="0" applyBorder="0" applyAlignment="0" applyProtection="0"/>
    <xf numFmtId="0" fontId="23" fillId="0" borderId="0" applyNumberFormat="0" applyFill="0" applyBorder="0" applyAlignment="0" applyProtection="0"/>
    <xf numFmtId="0" fontId="21" fillId="0" borderId="0"/>
    <xf numFmtId="0" fontId="31" fillId="0" borderId="0"/>
    <xf numFmtId="0" fontId="31" fillId="0" borderId="0"/>
    <xf numFmtId="0" fontId="31" fillId="0" borderId="0"/>
    <xf numFmtId="0" fontId="31" fillId="0" borderId="0"/>
    <xf numFmtId="0" fontId="26" fillId="0" borderId="0"/>
    <xf numFmtId="0" fontId="26" fillId="0" borderId="0"/>
    <xf numFmtId="0" fontId="31" fillId="0" borderId="0"/>
    <xf numFmtId="0" fontId="31" fillId="0" borderId="0"/>
    <xf numFmtId="0" fontId="31" fillId="0" borderId="0"/>
    <xf numFmtId="0" fontId="31" fillId="0" borderId="0"/>
    <xf numFmtId="0" fontId="26" fillId="0" borderId="0"/>
    <xf numFmtId="0" fontId="26" fillId="0" borderId="0"/>
    <xf numFmtId="0" fontId="31" fillId="0" borderId="0"/>
    <xf numFmtId="0" fontId="31" fillId="0" borderId="0"/>
    <xf numFmtId="0" fontId="26" fillId="0" borderId="0"/>
    <xf numFmtId="0" fontId="26" fillId="0" borderId="0"/>
    <xf numFmtId="0" fontId="31" fillId="0" borderId="0"/>
    <xf numFmtId="0" fontId="31" fillId="0" borderId="0"/>
    <xf numFmtId="184" fontId="148" fillId="84" borderId="57" applyNumberFormat="0" applyAlignment="0" applyProtection="0"/>
    <xf numFmtId="184" fontId="148" fillId="84" borderId="57" applyNumberFormat="0" applyAlignment="0" applyProtection="0"/>
    <xf numFmtId="0" fontId="31" fillId="0" borderId="0"/>
    <xf numFmtId="0" fontId="31" fillId="0" borderId="0"/>
    <xf numFmtId="0" fontId="31" fillId="0" borderId="0"/>
    <xf numFmtId="0" fontId="31" fillId="0" borderId="0"/>
    <xf numFmtId="0" fontId="31" fillId="0" borderId="0"/>
    <xf numFmtId="0" fontId="31" fillId="0" borderId="0"/>
    <xf numFmtId="0" fontId="26" fillId="0" borderId="0"/>
    <xf numFmtId="0" fontId="26" fillId="0" borderId="0"/>
    <xf numFmtId="0" fontId="31" fillId="0" borderId="0"/>
    <xf numFmtId="0" fontId="31" fillId="0" borderId="0"/>
    <xf numFmtId="0" fontId="26" fillId="0" borderId="0"/>
    <xf numFmtId="0" fontId="26" fillId="0" borderId="0"/>
    <xf numFmtId="0" fontId="31" fillId="0" borderId="0"/>
    <xf numFmtId="0" fontId="31" fillId="0" borderId="0"/>
    <xf numFmtId="0" fontId="26" fillId="0" borderId="0"/>
    <xf numFmtId="0" fontId="26" fillId="0" borderId="0"/>
    <xf numFmtId="0" fontId="31" fillId="0" borderId="0"/>
    <xf numFmtId="0" fontId="31" fillId="0" borderId="0"/>
    <xf numFmtId="0" fontId="26" fillId="0" borderId="0"/>
    <xf numFmtId="0" fontId="26" fillId="0" borderId="0"/>
    <xf numFmtId="184" fontId="109" fillId="84" borderId="57" applyNumberFormat="0" applyAlignment="0" applyProtection="0"/>
    <xf numFmtId="0" fontId="31" fillId="0" borderId="0"/>
    <xf numFmtId="0" fontId="26" fillId="0" borderId="0"/>
    <xf numFmtId="0" fontId="31" fillId="0" borderId="0"/>
    <xf numFmtId="0" fontId="31" fillId="0" borderId="0"/>
    <xf numFmtId="0" fontId="31" fillId="0" borderId="0"/>
    <xf numFmtId="0" fontId="26" fillId="0" borderId="0"/>
    <xf numFmtId="0" fontId="31" fillId="0" borderId="0"/>
    <xf numFmtId="0" fontId="26" fillId="0" borderId="0"/>
    <xf numFmtId="0" fontId="31" fillId="0" borderId="0"/>
    <xf numFmtId="0" fontId="31" fillId="0" borderId="0"/>
    <xf numFmtId="0" fontId="31" fillId="0" borderId="0"/>
    <xf numFmtId="9" fontId="26" fillId="0" borderId="0" applyFont="0" applyFill="0" applyBorder="0" applyAlignment="0" applyProtection="0"/>
    <xf numFmtId="0" fontId="26" fillId="0" borderId="0"/>
    <xf numFmtId="0" fontId="26" fillId="0" borderId="0"/>
    <xf numFmtId="0" fontId="26" fillId="0" borderId="0"/>
    <xf numFmtId="0" fontId="109" fillId="118" borderId="57" applyNumberFormat="0" applyAlignment="0" applyProtection="0"/>
    <xf numFmtId="0" fontId="148" fillId="84" borderId="57" applyNumberFormat="0" applyAlignment="0" applyProtection="0"/>
    <xf numFmtId="184" fontId="148" fillId="84" borderId="57" applyNumberFormat="0" applyAlignment="0" applyProtection="0"/>
    <xf numFmtId="0" fontId="31" fillId="0" borderId="0"/>
    <xf numFmtId="0" fontId="31" fillId="0" borderId="0"/>
    <xf numFmtId="0" fontId="31" fillId="0" borderId="0"/>
    <xf numFmtId="0" fontId="31" fillId="0" borderId="0"/>
    <xf numFmtId="0" fontId="31" fillId="0" borderId="0"/>
    <xf numFmtId="0" fontId="31" fillId="0" borderId="0"/>
    <xf numFmtId="0" fontId="26" fillId="0" borderId="0"/>
    <xf numFmtId="0" fontId="26" fillId="0" borderId="0"/>
    <xf numFmtId="4" fontId="175" fillId="129" borderId="75" applyNumberFormat="0" applyProtection="0">
      <alignment horizontal="left" vertical="center" indent="1"/>
    </xf>
    <xf numFmtId="0" fontId="31" fillId="0" borderId="0"/>
    <xf numFmtId="0" fontId="31" fillId="0" borderId="0"/>
    <xf numFmtId="0" fontId="31" fillId="0" borderId="0"/>
    <xf numFmtId="0" fontId="31" fillId="0" borderId="0"/>
    <xf numFmtId="0" fontId="26" fillId="0" borderId="0"/>
    <xf numFmtId="0" fontId="26" fillId="0" borderId="0"/>
    <xf numFmtId="0" fontId="31" fillId="0" borderId="0"/>
    <xf numFmtId="0" fontId="31" fillId="0" borderId="0"/>
    <xf numFmtId="0" fontId="26" fillId="0" borderId="0"/>
    <xf numFmtId="0" fontId="26" fillId="0" borderId="0"/>
    <xf numFmtId="0" fontId="31" fillId="0" borderId="0"/>
    <xf numFmtId="0" fontId="31" fillId="0" borderId="0"/>
    <xf numFmtId="0" fontId="26" fillId="0" borderId="0"/>
    <xf numFmtId="0" fontId="26" fillId="0" borderId="0"/>
    <xf numFmtId="0" fontId="31" fillId="0" borderId="0"/>
    <xf numFmtId="0" fontId="31" fillId="0" borderId="0"/>
    <xf numFmtId="0" fontId="31" fillId="0" borderId="0"/>
    <xf numFmtId="0" fontId="31" fillId="0" borderId="0"/>
    <xf numFmtId="0" fontId="31" fillId="0" borderId="0"/>
    <xf numFmtId="0" fontId="31" fillId="0" borderId="0"/>
    <xf numFmtId="0" fontId="26" fillId="0" borderId="0"/>
    <xf numFmtId="0" fontId="26" fillId="0" borderId="0"/>
    <xf numFmtId="0" fontId="31" fillId="0" borderId="0"/>
    <xf numFmtId="0" fontId="31" fillId="0" borderId="0"/>
    <xf numFmtId="0" fontId="31" fillId="0" borderId="0"/>
    <xf numFmtId="0" fontId="31" fillId="0" borderId="0"/>
    <xf numFmtId="0" fontId="26" fillId="0" borderId="0"/>
    <xf numFmtId="0" fontId="26" fillId="0" borderId="0"/>
    <xf numFmtId="0" fontId="31" fillId="0" borderId="0"/>
    <xf numFmtId="0" fontId="31" fillId="0" borderId="0"/>
    <xf numFmtId="0" fontId="21" fillId="0" borderId="0"/>
    <xf numFmtId="0" fontId="26" fillId="0" borderId="0"/>
    <xf numFmtId="0" fontId="26" fillId="0" borderId="0"/>
    <xf numFmtId="0" fontId="31" fillId="0" borderId="0"/>
    <xf numFmtId="0" fontId="31" fillId="0" borderId="0"/>
    <xf numFmtId="0" fontId="26" fillId="0" borderId="0"/>
    <xf numFmtId="0" fontId="26" fillId="0" borderId="0"/>
    <xf numFmtId="0" fontId="26" fillId="0" borderId="0"/>
    <xf numFmtId="0" fontId="26" fillId="0" borderId="0"/>
    <xf numFmtId="0" fontId="148" fillId="84" borderId="57" applyNumberFormat="0" applyAlignment="0" applyProtection="0"/>
    <xf numFmtId="0" fontId="148" fillId="84" borderId="57" applyNumberFormat="0" applyAlignment="0" applyProtection="0"/>
    <xf numFmtId="0" fontId="31" fillId="0" borderId="0"/>
    <xf numFmtId="0" fontId="31" fillId="0" borderId="0"/>
    <xf numFmtId="0" fontId="31" fillId="0" borderId="0"/>
    <xf numFmtId="0" fontId="31" fillId="0" borderId="0"/>
    <xf numFmtId="0" fontId="31" fillId="0" borderId="0"/>
    <xf numFmtId="0" fontId="31" fillId="0" borderId="0"/>
    <xf numFmtId="0" fontId="26" fillId="0" borderId="0"/>
    <xf numFmtId="0" fontId="26" fillId="0" borderId="0"/>
    <xf numFmtId="0" fontId="31" fillId="0" borderId="0"/>
    <xf numFmtId="0" fontId="31" fillId="0" borderId="0"/>
    <xf numFmtId="0" fontId="26" fillId="0" borderId="0"/>
    <xf numFmtId="0" fontId="26" fillId="0" borderId="0"/>
    <xf numFmtId="0" fontId="31" fillId="0" borderId="0"/>
    <xf numFmtId="0" fontId="31" fillId="0" borderId="0"/>
    <xf numFmtId="0" fontId="26" fillId="0" borderId="0"/>
    <xf numFmtId="0" fontId="26" fillId="0" borderId="0"/>
    <xf numFmtId="0" fontId="31" fillId="0" borderId="0"/>
    <xf numFmtId="0" fontId="31" fillId="0" borderId="0"/>
    <xf numFmtId="0" fontId="26" fillId="0" borderId="0"/>
    <xf numFmtId="0" fontId="26" fillId="0" borderId="0"/>
    <xf numFmtId="0" fontId="26" fillId="0" borderId="0"/>
    <xf numFmtId="0" fontId="26" fillId="0" borderId="0"/>
    <xf numFmtId="0" fontId="31" fillId="0" borderId="0"/>
    <xf numFmtId="0" fontId="148" fillId="84" borderId="57" applyNumberFormat="0" applyAlignment="0" applyProtection="0"/>
    <xf numFmtId="0" fontId="31" fillId="0" borderId="0"/>
    <xf numFmtId="0" fontId="31" fillId="0" borderId="0"/>
    <xf numFmtId="0" fontId="26" fillId="0" borderId="0"/>
    <xf numFmtId="0" fontId="26" fillId="0" borderId="0"/>
    <xf numFmtId="0" fontId="26" fillId="0" borderId="0"/>
    <xf numFmtId="0" fontId="26" fillId="0" borderId="0"/>
    <xf numFmtId="0" fontId="26" fillId="0" borderId="0"/>
    <xf numFmtId="0" fontId="26" fillId="0" borderId="0"/>
    <xf numFmtId="0" fontId="23" fillId="0" borderId="0" applyNumberFormat="0" applyFill="0" applyBorder="0" applyAlignment="0" applyProtection="0"/>
    <xf numFmtId="0" fontId="31" fillId="0" borderId="0"/>
    <xf numFmtId="0" fontId="31" fillId="0" borderId="0"/>
    <xf numFmtId="0" fontId="31" fillId="0" borderId="0"/>
    <xf numFmtId="0" fontId="31" fillId="0" borderId="0"/>
    <xf numFmtId="0" fontId="31" fillId="0" borderId="0"/>
    <xf numFmtId="0" fontId="31" fillId="0" borderId="0"/>
    <xf numFmtId="0" fontId="26" fillId="0" borderId="0"/>
    <xf numFmtId="0" fontId="31" fillId="0" borderId="0"/>
    <xf numFmtId="0" fontId="26" fillId="0" borderId="0"/>
    <xf numFmtId="0" fontId="26" fillId="0" borderId="0"/>
    <xf numFmtId="0" fontId="31" fillId="0" borderId="0"/>
    <xf numFmtId="0" fontId="148" fillId="84" borderId="57" applyNumberFormat="0" applyAlignment="0" applyProtection="0"/>
    <xf numFmtId="0" fontId="26" fillId="0" borderId="0"/>
    <xf numFmtId="0" fontId="31" fillId="0" borderId="0"/>
    <xf numFmtId="0" fontId="31" fillId="0" borderId="0"/>
    <xf numFmtId="0" fontId="31" fillId="0" borderId="0"/>
    <xf numFmtId="0" fontId="31" fillId="0" borderId="0"/>
    <xf numFmtId="0" fontId="26" fillId="0" borderId="0"/>
    <xf numFmtId="0" fontId="26" fillId="0" borderId="0"/>
    <xf numFmtId="0" fontId="31" fillId="0" borderId="0"/>
    <xf numFmtId="0" fontId="31" fillId="0" borderId="0"/>
    <xf numFmtId="0" fontId="26" fillId="0" borderId="0"/>
    <xf numFmtId="0" fontId="26" fillId="0" borderId="0"/>
    <xf numFmtId="0" fontId="31" fillId="0" borderId="0"/>
    <xf numFmtId="0" fontId="31" fillId="0" borderId="0"/>
    <xf numFmtId="0" fontId="26" fillId="0" borderId="0"/>
    <xf numFmtId="0" fontId="26" fillId="0" borderId="0"/>
    <xf numFmtId="0" fontId="31" fillId="0" borderId="0"/>
    <xf numFmtId="0" fontId="31" fillId="0" borderId="0"/>
    <xf numFmtId="0" fontId="26" fillId="0" borderId="0"/>
    <xf numFmtId="0" fontId="26" fillId="0" borderId="0"/>
    <xf numFmtId="0" fontId="26" fillId="0" borderId="0"/>
    <xf numFmtId="0" fontId="31" fillId="0" borderId="0"/>
    <xf numFmtId="0" fontId="26" fillId="0" borderId="0"/>
    <xf numFmtId="0" fontId="26" fillId="0" borderId="0"/>
    <xf numFmtId="0" fontId="31" fillId="0" borderId="0"/>
    <xf numFmtId="0" fontId="26" fillId="0" borderId="0"/>
    <xf numFmtId="0" fontId="31" fillId="0" borderId="0"/>
    <xf numFmtId="0" fontId="26" fillId="0" borderId="0"/>
    <xf numFmtId="0" fontId="31"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1" fillId="0" borderId="0"/>
    <xf numFmtId="0" fontId="26" fillId="0" borderId="0"/>
    <xf numFmtId="0" fontId="21" fillId="0" borderId="0"/>
    <xf numFmtId="184" fontId="109" fillId="84" borderId="57" applyNumberFormat="0" applyAlignment="0" applyProtection="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26" fillId="0" borderId="0"/>
    <xf numFmtId="0" fontId="26" fillId="0" borderId="0"/>
    <xf numFmtId="0" fontId="31" fillId="0" borderId="0"/>
    <xf numFmtId="0" fontId="31" fillId="0" borderId="0"/>
    <xf numFmtId="0" fontId="26" fillId="0" borderId="0"/>
    <xf numFmtId="0" fontId="26" fillId="0" borderId="0"/>
    <xf numFmtId="0" fontId="26" fillId="0" borderId="0"/>
    <xf numFmtId="0" fontId="26" fillId="0" borderId="0"/>
    <xf numFmtId="0" fontId="31" fillId="0" borderId="0"/>
    <xf numFmtId="0" fontId="31" fillId="0" borderId="0"/>
    <xf numFmtId="0" fontId="26" fillId="0" borderId="0"/>
    <xf numFmtId="0" fontId="26" fillId="0" borderId="0"/>
    <xf numFmtId="0" fontId="31" fillId="0" borderId="0"/>
    <xf numFmtId="0" fontId="31" fillId="0" borderId="0"/>
    <xf numFmtId="0" fontId="26" fillId="0" borderId="0"/>
    <xf numFmtId="0" fontId="26" fillId="0" borderId="0"/>
    <xf numFmtId="0" fontId="26" fillId="0" borderId="0"/>
    <xf numFmtId="0" fontId="26" fillId="0" borderId="0"/>
    <xf numFmtId="0" fontId="31" fillId="0" borderId="0"/>
    <xf numFmtId="0" fontId="31" fillId="0" borderId="0"/>
    <xf numFmtId="0" fontId="31" fillId="0" borderId="0"/>
    <xf numFmtId="0" fontId="31" fillId="0" borderId="0"/>
    <xf numFmtId="0" fontId="31" fillId="0" borderId="0"/>
    <xf numFmtId="0" fontId="31" fillId="0" borderId="0"/>
    <xf numFmtId="0" fontId="26" fillId="0" borderId="0"/>
    <xf numFmtId="0" fontId="26" fillId="0" borderId="0"/>
    <xf numFmtId="0" fontId="31" fillId="0" borderId="0"/>
    <xf numFmtId="0" fontId="31" fillId="0" borderId="0"/>
    <xf numFmtId="0" fontId="26" fillId="0" borderId="0"/>
    <xf numFmtId="0" fontId="26" fillId="0" borderId="0"/>
    <xf numFmtId="0" fontId="31" fillId="0" borderId="0"/>
    <xf numFmtId="0" fontId="31" fillId="0" borderId="0"/>
    <xf numFmtId="0" fontId="31" fillId="0" borderId="0"/>
    <xf numFmtId="0" fontId="31" fillId="0" borderId="0"/>
    <xf numFmtId="0" fontId="26" fillId="0" borderId="0"/>
    <xf numFmtId="0" fontId="26" fillId="0" borderId="0"/>
    <xf numFmtId="0" fontId="31" fillId="0" borderId="0"/>
    <xf numFmtId="0" fontId="31" fillId="0" borderId="0"/>
    <xf numFmtId="0" fontId="26" fillId="0" borderId="0"/>
    <xf numFmtId="0" fontId="26" fillId="0" borderId="0"/>
    <xf numFmtId="0" fontId="26" fillId="0" borderId="0"/>
    <xf numFmtId="0" fontId="26" fillId="0" borderId="0"/>
    <xf numFmtId="0" fontId="31" fillId="0" borderId="0"/>
    <xf numFmtId="0" fontId="31" fillId="0" borderId="0"/>
    <xf numFmtId="0" fontId="31" fillId="0" borderId="0"/>
    <xf numFmtId="0" fontId="31" fillId="0" borderId="0"/>
    <xf numFmtId="0" fontId="26" fillId="0" borderId="0"/>
    <xf numFmtId="0" fontId="26" fillId="0" borderId="0"/>
    <xf numFmtId="0" fontId="31" fillId="0" borderId="0"/>
    <xf numFmtId="0" fontId="31" fillId="0" borderId="0"/>
    <xf numFmtId="0" fontId="26" fillId="0" borderId="0"/>
    <xf numFmtId="0" fontId="26" fillId="0" borderId="0"/>
    <xf numFmtId="0" fontId="26" fillId="0" borderId="0"/>
    <xf numFmtId="0" fontId="26" fillId="0" borderId="0"/>
    <xf numFmtId="0" fontId="31" fillId="0" borderId="0"/>
    <xf numFmtId="0" fontId="31" fillId="0" borderId="0"/>
    <xf numFmtId="0" fontId="31" fillId="0" borderId="0"/>
    <xf numFmtId="0" fontId="31" fillId="0" borderId="0"/>
    <xf numFmtId="0" fontId="31" fillId="0" borderId="0"/>
    <xf numFmtId="0" fontId="31" fillId="0" borderId="0"/>
    <xf numFmtId="0" fontId="26" fillId="0" borderId="0"/>
    <xf numFmtId="0" fontId="26" fillId="0" borderId="0"/>
    <xf numFmtId="0" fontId="31" fillId="0" borderId="0"/>
    <xf numFmtId="0" fontId="31" fillId="0" borderId="0"/>
    <xf numFmtId="0" fontId="26" fillId="0" borderId="0"/>
    <xf numFmtId="0" fontId="26" fillId="0" borderId="0"/>
    <xf numFmtId="0" fontId="26" fillId="0" borderId="0"/>
    <xf numFmtId="0" fontId="26" fillId="0" borderId="0"/>
    <xf numFmtId="0" fontId="26"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26" fillId="0" borderId="0"/>
    <xf numFmtId="0" fontId="26" fillId="0" borderId="0"/>
    <xf numFmtId="0" fontId="31" fillId="0" borderId="0"/>
    <xf numFmtId="0" fontId="31" fillId="0" borderId="0"/>
    <xf numFmtId="0" fontId="26" fillId="0" borderId="0"/>
    <xf numFmtId="0" fontId="26" fillId="0" borderId="0"/>
    <xf numFmtId="0" fontId="26" fillId="0" borderId="0"/>
    <xf numFmtId="0" fontId="26" fillId="0" borderId="0"/>
    <xf numFmtId="0" fontId="21" fillId="0" borderId="0"/>
    <xf numFmtId="0" fontId="26" fillId="0" borderId="0"/>
    <xf numFmtId="0" fontId="26" fillId="0" borderId="0"/>
    <xf numFmtId="0" fontId="21" fillId="0" borderId="0"/>
    <xf numFmtId="0" fontId="26" fillId="0" borderId="0"/>
    <xf numFmtId="0" fontId="26" fillId="0" borderId="0"/>
    <xf numFmtId="0" fontId="31" fillId="0" borderId="0"/>
    <xf numFmtId="0" fontId="31" fillId="0" borderId="0"/>
    <xf numFmtId="180" fontId="109" fillId="84" borderId="57" applyNumberFormat="0" applyAlignment="0" applyProtection="0"/>
    <xf numFmtId="0" fontId="31" fillId="0" borderId="0"/>
    <xf numFmtId="0" fontId="31" fillId="0" borderId="0"/>
    <xf numFmtId="0" fontId="21" fillId="0" borderId="0"/>
    <xf numFmtId="0" fontId="26" fillId="0" borderId="0"/>
    <xf numFmtId="0" fontId="26" fillId="0" borderId="0"/>
    <xf numFmtId="0" fontId="31" fillId="0" borderId="0"/>
    <xf numFmtId="0" fontId="31" fillId="0" borderId="0"/>
    <xf numFmtId="0" fontId="31" fillId="0" borderId="0"/>
    <xf numFmtId="0" fontId="31" fillId="0" borderId="0"/>
    <xf numFmtId="0" fontId="26" fillId="0" borderId="0"/>
    <xf numFmtId="0" fontId="26" fillId="0" borderId="0"/>
    <xf numFmtId="0" fontId="26" fillId="0" borderId="0"/>
    <xf numFmtId="0" fontId="31" fillId="0" borderId="0"/>
    <xf numFmtId="0" fontId="31" fillId="0" borderId="0"/>
    <xf numFmtId="0" fontId="31" fillId="0" borderId="0"/>
    <xf numFmtId="0" fontId="26" fillId="0" borderId="0"/>
    <xf numFmtId="0" fontId="26" fillId="0" borderId="0"/>
    <xf numFmtId="0" fontId="26" fillId="0" borderId="0"/>
    <xf numFmtId="0" fontId="26" fillId="0" borderId="0"/>
    <xf numFmtId="0" fontId="26" fillId="0" borderId="0"/>
    <xf numFmtId="0" fontId="23" fillId="0" borderId="0" applyNumberFormat="0" applyFill="0" applyBorder="0" applyAlignment="0" applyProtection="0"/>
    <xf numFmtId="0" fontId="21" fillId="0" borderId="0"/>
    <xf numFmtId="0" fontId="26" fillId="0" borderId="0"/>
    <xf numFmtId="0" fontId="23" fillId="0" borderId="0" applyNumberFormat="0" applyFill="0" applyBorder="0" applyAlignment="0" applyProtection="0"/>
    <xf numFmtId="0" fontId="21" fillId="0" borderId="0"/>
    <xf numFmtId="0" fontId="26" fillId="0" borderId="0"/>
    <xf numFmtId="0" fontId="31" fillId="0" borderId="0"/>
    <xf numFmtId="0" fontId="31" fillId="0" borderId="0"/>
    <xf numFmtId="0" fontId="31" fillId="0" borderId="0"/>
    <xf numFmtId="0" fontId="31" fillId="0" borderId="0"/>
    <xf numFmtId="0" fontId="26" fillId="0" borderId="0"/>
    <xf numFmtId="0" fontId="31" fillId="0" borderId="0"/>
    <xf numFmtId="0" fontId="26" fillId="0" borderId="0"/>
    <xf numFmtId="0" fontId="31" fillId="0" borderId="0"/>
    <xf numFmtId="0" fontId="26" fillId="0" borderId="0"/>
    <xf numFmtId="0" fontId="26" fillId="0" borderId="0"/>
    <xf numFmtId="0" fontId="26" fillId="0" borderId="0"/>
    <xf numFmtId="0" fontId="26" fillId="0" borderId="0"/>
    <xf numFmtId="0" fontId="26" fillId="0" borderId="0"/>
    <xf numFmtId="0" fontId="31" fillId="0" borderId="0"/>
    <xf numFmtId="0" fontId="31" fillId="0" borderId="0"/>
    <xf numFmtId="0" fontId="31" fillId="0" borderId="0"/>
    <xf numFmtId="0" fontId="31" fillId="0" borderId="0"/>
    <xf numFmtId="0" fontId="31" fillId="0" borderId="0"/>
    <xf numFmtId="0" fontId="31" fillId="0" borderId="0"/>
    <xf numFmtId="0" fontId="26" fillId="0" borderId="0"/>
    <xf numFmtId="0" fontId="31" fillId="0" borderId="0"/>
    <xf numFmtId="0" fontId="26" fillId="0" borderId="0"/>
    <xf numFmtId="0" fontId="31" fillId="0" borderId="0"/>
    <xf numFmtId="0" fontId="26" fillId="0" borderId="0"/>
    <xf numFmtId="0" fontId="26" fillId="0" borderId="0"/>
    <xf numFmtId="0" fontId="26" fillId="0" borderId="0"/>
    <xf numFmtId="0" fontId="26" fillId="0" borderId="0"/>
    <xf numFmtId="0" fontId="26" fillId="0" borderId="0"/>
    <xf numFmtId="0" fontId="31" fillId="0" borderId="0"/>
    <xf numFmtId="0" fontId="31" fillId="0" borderId="0"/>
    <xf numFmtId="0" fontId="31" fillId="0" borderId="0"/>
    <xf numFmtId="0" fontId="31" fillId="0" borderId="0"/>
    <xf numFmtId="0" fontId="26" fillId="0" borderId="0"/>
    <xf numFmtId="0" fontId="31" fillId="0" borderId="0"/>
    <xf numFmtId="0" fontId="31" fillId="0" borderId="0"/>
    <xf numFmtId="0" fontId="26" fillId="0" borderId="0"/>
    <xf numFmtId="0" fontId="31" fillId="0" borderId="0"/>
    <xf numFmtId="0" fontId="26" fillId="0" borderId="0"/>
    <xf numFmtId="0" fontId="26" fillId="0" borderId="0"/>
    <xf numFmtId="0" fontId="31" fillId="0" borderId="0"/>
    <xf numFmtId="0" fontId="26" fillId="0" borderId="0"/>
    <xf numFmtId="0" fontId="26" fillId="0" borderId="0"/>
    <xf numFmtId="0" fontId="26" fillId="0" borderId="0"/>
    <xf numFmtId="0" fontId="31" fillId="0" borderId="0"/>
    <xf numFmtId="0" fontId="31" fillId="0" borderId="0"/>
    <xf numFmtId="0" fontId="31" fillId="0" borderId="0"/>
    <xf numFmtId="0" fontId="31" fillId="0" borderId="0"/>
    <xf numFmtId="0" fontId="31" fillId="0" borderId="0"/>
    <xf numFmtId="0" fontId="31" fillId="0" borderId="0"/>
    <xf numFmtId="0" fontId="26" fillId="0" borderId="0"/>
    <xf numFmtId="0" fontId="31" fillId="0" borderId="0"/>
    <xf numFmtId="0" fontId="31" fillId="0" borderId="0"/>
    <xf numFmtId="0" fontId="26" fillId="0" borderId="0"/>
    <xf numFmtId="0" fontId="31" fillId="0" borderId="0"/>
    <xf numFmtId="0" fontId="26" fillId="0" borderId="0"/>
    <xf numFmtId="0" fontId="26" fillId="0" borderId="0"/>
    <xf numFmtId="0" fontId="26" fillId="0" borderId="0"/>
    <xf numFmtId="0" fontId="26" fillId="0" borderId="0"/>
    <xf numFmtId="0" fontId="26" fillId="0" borderId="0"/>
    <xf numFmtId="0" fontId="31" fillId="0" borderId="0"/>
    <xf numFmtId="0" fontId="31" fillId="0" borderId="0"/>
    <xf numFmtId="0" fontId="31" fillId="0" borderId="0"/>
    <xf numFmtId="0" fontId="31" fillId="0" borderId="0"/>
    <xf numFmtId="0" fontId="31" fillId="0" borderId="0"/>
    <xf numFmtId="0" fontId="31" fillId="0" borderId="0"/>
    <xf numFmtId="0" fontId="26" fillId="0" borderId="0"/>
    <xf numFmtId="0" fontId="31" fillId="0" borderId="0"/>
    <xf numFmtId="0" fontId="26" fillId="0" borderId="0"/>
    <xf numFmtId="0" fontId="31" fillId="0" borderId="0"/>
    <xf numFmtId="0" fontId="26" fillId="0" borderId="0"/>
    <xf numFmtId="0" fontId="26" fillId="0" borderId="0"/>
    <xf numFmtId="0" fontId="26" fillId="0" borderId="0"/>
    <xf numFmtId="0" fontId="26" fillId="0" borderId="0"/>
    <xf numFmtId="0" fontId="26" fillId="0" borderId="0"/>
    <xf numFmtId="0" fontId="31" fillId="0" borderId="0"/>
    <xf numFmtId="0" fontId="31" fillId="0" borderId="0"/>
    <xf numFmtId="0" fontId="148" fillId="84" borderId="57" applyNumberFormat="0" applyAlignment="0" applyProtection="0"/>
    <xf numFmtId="0" fontId="31" fillId="0" borderId="0"/>
    <xf numFmtId="0" fontId="26"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26" fillId="0" borderId="0"/>
    <xf numFmtId="0" fontId="26" fillId="0" borderId="0"/>
    <xf numFmtId="0" fontId="26" fillId="0" borderId="0"/>
    <xf numFmtId="0" fontId="26" fillId="0" borderId="0"/>
    <xf numFmtId="0" fontId="26" fillId="0" borderId="0"/>
    <xf numFmtId="0" fontId="31" fillId="0" borderId="0"/>
    <xf numFmtId="0" fontId="26" fillId="0" borderId="0"/>
    <xf numFmtId="0" fontId="21" fillId="0" borderId="0"/>
    <xf numFmtId="0" fontId="31" fillId="0" borderId="0"/>
    <xf numFmtId="0" fontId="26" fillId="0" borderId="0"/>
    <xf numFmtId="0" fontId="21" fillId="0" borderId="0"/>
    <xf numFmtId="0" fontId="26" fillId="0" borderId="0"/>
    <xf numFmtId="0" fontId="21" fillId="0" borderId="0"/>
    <xf numFmtId="0" fontId="26"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26" fillId="0" borderId="0"/>
    <xf numFmtId="0" fontId="26" fillId="0" borderId="0"/>
    <xf numFmtId="0" fontId="31" fillId="0" borderId="0"/>
    <xf numFmtId="0" fontId="31" fillId="0" borderId="0"/>
    <xf numFmtId="0" fontId="26" fillId="0" borderId="0"/>
    <xf numFmtId="0" fontId="26" fillId="0" borderId="0"/>
    <xf numFmtId="0" fontId="31" fillId="0" borderId="0"/>
    <xf numFmtId="0" fontId="31" fillId="0" borderId="0"/>
    <xf numFmtId="0" fontId="31" fillId="0" borderId="0"/>
    <xf numFmtId="0" fontId="31" fillId="0" borderId="0"/>
    <xf numFmtId="0" fontId="26" fillId="0" borderId="0"/>
    <xf numFmtId="0" fontId="26" fillId="0" borderId="0"/>
    <xf numFmtId="0" fontId="31" fillId="0" borderId="0"/>
    <xf numFmtId="0" fontId="31" fillId="0" borderId="0"/>
    <xf numFmtId="0" fontId="26" fillId="0" borderId="0"/>
    <xf numFmtId="0" fontId="26" fillId="0" borderId="0"/>
    <xf numFmtId="0" fontId="26" fillId="0" borderId="0"/>
    <xf numFmtId="0" fontId="26" fillId="0" borderId="0"/>
    <xf numFmtId="0" fontId="31" fillId="0" borderId="0"/>
    <xf numFmtId="0" fontId="31" fillId="0" borderId="0"/>
    <xf numFmtId="0" fontId="31" fillId="0" borderId="0"/>
    <xf numFmtId="0" fontId="31" fillId="0" borderId="0"/>
    <xf numFmtId="0" fontId="26" fillId="0" borderId="0"/>
    <xf numFmtId="0" fontId="26" fillId="0" borderId="0"/>
    <xf numFmtId="0" fontId="31" fillId="0" borderId="0"/>
    <xf numFmtId="0" fontId="31" fillId="0" borderId="0"/>
    <xf numFmtId="0" fontId="26" fillId="0" borderId="0"/>
    <xf numFmtId="0" fontId="26" fillId="0" borderId="0"/>
    <xf numFmtId="0" fontId="26" fillId="0" borderId="0"/>
    <xf numFmtId="0" fontId="26" fillId="0" borderId="0"/>
    <xf numFmtId="0" fontId="31" fillId="0" borderId="0"/>
    <xf numFmtId="0" fontId="31" fillId="0" borderId="0"/>
    <xf numFmtId="0" fontId="31" fillId="0" borderId="0"/>
    <xf numFmtId="0" fontId="31" fillId="0" borderId="0"/>
    <xf numFmtId="0" fontId="26" fillId="0" borderId="0"/>
    <xf numFmtId="0" fontId="26" fillId="0" borderId="0"/>
    <xf numFmtId="0" fontId="31" fillId="0" borderId="0"/>
    <xf numFmtId="0" fontId="31" fillId="0" borderId="0"/>
    <xf numFmtId="0" fontId="26" fillId="0" borderId="0"/>
    <xf numFmtId="0" fontId="26" fillId="0" borderId="0"/>
    <xf numFmtId="0" fontId="26" fillId="0" borderId="0"/>
    <xf numFmtId="0" fontId="26" fillId="0" borderId="0"/>
    <xf numFmtId="0" fontId="31" fillId="0" borderId="0"/>
    <xf numFmtId="0" fontId="31" fillId="0" borderId="0"/>
    <xf numFmtId="0" fontId="148" fillId="84" borderId="57" applyNumberFormat="0" applyAlignment="0" applyProtection="0"/>
    <xf numFmtId="0" fontId="31" fillId="0" borderId="0"/>
    <xf numFmtId="0" fontId="26" fillId="0" borderId="0"/>
    <xf numFmtId="0" fontId="26" fillId="0" borderId="0"/>
    <xf numFmtId="0" fontId="26" fillId="0" borderId="0"/>
    <xf numFmtId="0" fontId="31" fillId="0" borderId="0"/>
    <xf numFmtId="0" fontId="31" fillId="0" borderId="0"/>
    <xf numFmtId="0" fontId="23" fillId="0" borderId="0" applyNumberFormat="0" applyFill="0" applyBorder="0" applyAlignment="0" applyProtection="0"/>
    <xf numFmtId="0" fontId="26" fillId="0" borderId="0"/>
    <xf numFmtId="0" fontId="31" fillId="0" borderId="0"/>
    <xf numFmtId="0" fontId="31" fillId="0" borderId="0"/>
    <xf numFmtId="0" fontId="26" fillId="0" borderId="0"/>
    <xf numFmtId="0" fontId="31" fillId="0" borderId="0"/>
    <xf numFmtId="0" fontId="26" fillId="0" borderId="0"/>
    <xf numFmtId="0" fontId="26" fillId="0" borderId="0"/>
    <xf numFmtId="0" fontId="26" fillId="0" borderId="0"/>
    <xf numFmtId="0" fontId="31" fillId="0" borderId="0"/>
    <xf numFmtId="0" fontId="31" fillId="0" borderId="0"/>
    <xf numFmtId="0" fontId="31" fillId="0" borderId="0"/>
    <xf numFmtId="0" fontId="26" fillId="0" borderId="0"/>
    <xf numFmtId="0" fontId="26" fillId="0" borderId="0"/>
    <xf numFmtId="0" fontId="26" fillId="0" borderId="0"/>
    <xf numFmtId="0" fontId="26" fillId="0" borderId="0"/>
    <xf numFmtId="0" fontId="26" fillId="0" borderId="0"/>
    <xf numFmtId="0" fontId="31" fillId="0" borderId="0"/>
    <xf numFmtId="0" fontId="21" fillId="0" borderId="0"/>
    <xf numFmtId="0" fontId="31" fillId="0" borderId="0"/>
    <xf numFmtId="0" fontId="21" fillId="0" borderId="0"/>
    <xf numFmtId="0" fontId="31" fillId="0" borderId="0"/>
    <xf numFmtId="0" fontId="26" fillId="0" borderId="0"/>
    <xf numFmtId="0" fontId="21" fillId="0" borderId="0"/>
    <xf numFmtId="0" fontId="31" fillId="0" borderId="0"/>
    <xf numFmtId="0" fontId="26" fillId="0" borderId="0"/>
    <xf numFmtId="0" fontId="21" fillId="0" borderId="0"/>
    <xf numFmtId="0" fontId="26" fillId="0" borderId="0"/>
    <xf numFmtId="0" fontId="31" fillId="0" borderId="0"/>
    <xf numFmtId="0" fontId="31" fillId="0" borderId="0"/>
    <xf numFmtId="0" fontId="31" fillId="0" borderId="0"/>
    <xf numFmtId="0" fontId="31" fillId="0" borderId="0"/>
    <xf numFmtId="0" fontId="31" fillId="0" borderId="0"/>
    <xf numFmtId="0" fontId="26" fillId="0" borderId="0"/>
    <xf numFmtId="0" fontId="26" fillId="0" borderId="0"/>
    <xf numFmtId="0" fontId="31" fillId="0" borderId="0"/>
    <xf numFmtId="0" fontId="31" fillId="0" borderId="0"/>
    <xf numFmtId="0" fontId="26" fillId="0" borderId="0"/>
    <xf numFmtId="0" fontId="26" fillId="0" borderId="0"/>
    <xf numFmtId="0" fontId="26" fillId="0" borderId="0"/>
    <xf numFmtId="0" fontId="26" fillId="0" borderId="0"/>
    <xf numFmtId="0" fontId="31" fillId="0" borderId="0"/>
    <xf numFmtId="0" fontId="31" fillId="0" borderId="0"/>
    <xf numFmtId="0" fontId="31" fillId="0" borderId="0"/>
    <xf numFmtId="0" fontId="31" fillId="0" borderId="0"/>
    <xf numFmtId="0" fontId="31" fillId="0" borderId="0"/>
    <xf numFmtId="0" fontId="31" fillId="0" borderId="0"/>
    <xf numFmtId="0" fontId="26" fillId="0" borderId="0"/>
    <xf numFmtId="0" fontId="26" fillId="0" borderId="0"/>
    <xf numFmtId="0" fontId="31" fillId="0" borderId="0"/>
    <xf numFmtId="0" fontId="31" fillId="0" borderId="0"/>
    <xf numFmtId="0" fontId="26" fillId="0" borderId="0"/>
    <xf numFmtId="0" fontId="26" fillId="0" borderId="0"/>
    <xf numFmtId="0" fontId="26" fillId="0" borderId="0"/>
    <xf numFmtId="0" fontId="26" fillId="0" borderId="0"/>
    <xf numFmtId="0" fontId="31" fillId="0" borderId="0"/>
    <xf numFmtId="0" fontId="31" fillId="0" borderId="0"/>
    <xf numFmtId="0" fontId="26" fillId="0" borderId="0"/>
    <xf numFmtId="0" fontId="31" fillId="0" borderId="0"/>
    <xf numFmtId="0" fontId="26" fillId="0" borderId="0"/>
    <xf numFmtId="0" fontId="31" fillId="0" borderId="0"/>
    <xf numFmtId="0" fontId="26" fillId="0" borderId="0"/>
    <xf numFmtId="0" fontId="26" fillId="0" borderId="0"/>
    <xf numFmtId="0" fontId="31" fillId="0" borderId="0"/>
    <xf numFmtId="0" fontId="31" fillId="0" borderId="0"/>
    <xf numFmtId="0" fontId="26" fillId="0" borderId="0"/>
    <xf numFmtId="0" fontId="26" fillId="0" borderId="0"/>
    <xf numFmtId="0" fontId="31" fillId="0" borderId="0"/>
    <xf numFmtId="0" fontId="31" fillId="0" borderId="0"/>
    <xf numFmtId="0" fontId="31" fillId="0" borderId="0"/>
    <xf numFmtId="0" fontId="26" fillId="0" borderId="0"/>
    <xf numFmtId="0" fontId="26" fillId="0" borderId="0"/>
    <xf numFmtId="0" fontId="26" fillId="0" borderId="0"/>
    <xf numFmtId="0" fontId="31" fillId="0" borderId="0"/>
    <xf numFmtId="0" fontId="31" fillId="0" borderId="0"/>
    <xf numFmtId="0" fontId="31" fillId="0" borderId="0"/>
    <xf numFmtId="0" fontId="31" fillId="0" borderId="0"/>
    <xf numFmtId="0" fontId="23" fillId="0" borderId="0" applyNumberFormat="0" applyFill="0" applyBorder="0" applyAlignment="0" applyProtection="0"/>
    <xf numFmtId="0" fontId="21" fillId="0" borderId="0"/>
    <xf numFmtId="0" fontId="26" fillId="0" borderId="0"/>
    <xf numFmtId="0" fontId="26" fillId="0" borderId="0"/>
    <xf numFmtId="0" fontId="31" fillId="0" borderId="0"/>
    <xf numFmtId="0" fontId="31" fillId="0" borderId="0"/>
    <xf numFmtId="0" fontId="31" fillId="0" borderId="0"/>
    <xf numFmtId="0" fontId="26" fillId="0" borderId="0"/>
    <xf numFmtId="0" fontId="26" fillId="0" borderId="0"/>
    <xf numFmtId="0" fontId="26" fillId="0" borderId="0"/>
    <xf numFmtId="0" fontId="31" fillId="0" borderId="0"/>
    <xf numFmtId="0" fontId="31" fillId="0" borderId="0"/>
    <xf numFmtId="0" fontId="31" fillId="0" borderId="0"/>
    <xf numFmtId="0" fontId="26" fillId="0" borderId="0"/>
    <xf numFmtId="0" fontId="26" fillId="0" borderId="0"/>
    <xf numFmtId="0" fontId="31" fillId="0" borderId="0"/>
    <xf numFmtId="0" fontId="26" fillId="0" borderId="0"/>
    <xf numFmtId="0" fontId="26" fillId="0" borderId="0"/>
    <xf numFmtId="0" fontId="31" fillId="0" borderId="0"/>
    <xf numFmtId="0" fontId="31" fillId="0" borderId="0"/>
    <xf numFmtId="0" fontId="31" fillId="0" borderId="0"/>
    <xf numFmtId="0" fontId="31" fillId="0" borderId="0"/>
    <xf numFmtId="0" fontId="31" fillId="0" borderId="0"/>
    <xf numFmtId="0" fontId="148" fillId="84" borderId="57" applyNumberFormat="0" applyAlignment="0" applyProtection="0"/>
    <xf numFmtId="0" fontId="31" fillId="0" borderId="0"/>
    <xf numFmtId="0" fontId="23" fillId="0" borderId="0" applyNumberFormat="0" applyFill="0" applyBorder="0" applyAlignment="0" applyProtection="0"/>
    <xf numFmtId="0" fontId="26" fillId="0" borderId="0"/>
    <xf numFmtId="0" fontId="23" fillId="0" borderId="0" applyNumberFormat="0" applyFill="0" applyBorder="0" applyAlignment="0" applyProtection="0"/>
    <xf numFmtId="0" fontId="26" fillId="0" borderId="0"/>
    <xf numFmtId="0" fontId="31" fillId="0" borderId="0"/>
    <xf numFmtId="0" fontId="31" fillId="0" borderId="0"/>
    <xf numFmtId="0" fontId="31" fillId="0" borderId="0"/>
    <xf numFmtId="0" fontId="31" fillId="0" borderId="0"/>
    <xf numFmtId="0" fontId="31" fillId="0" borderId="0"/>
    <xf numFmtId="0" fontId="31" fillId="0" borderId="0"/>
    <xf numFmtId="0" fontId="26" fillId="0" borderId="0"/>
    <xf numFmtId="0" fontId="26" fillId="0" borderId="0"/>
    <xf numFmtId="0" fontId="31" fillId="0" borderId="0"/>
    <xf numFmtId="0" fontId="26" fillId="0" borderId="0"/>
    <xf numFmtId="0" fontId="26" fillId="0" borderId="0"/>
    <xf numFmtId="0" fontId="31" fillId="0" borderId="0"/>
    <xf numFmtId="0" fontId="31" fillId="0" borderId="0"/>
    <xf numFmtId="0" fontId="26" fillId="0" borderId="0"/>
    <xf numFmtId="0" fontId="26" fillId="0" borderId="0"/>
    <xf numFmtId="0" fontId="26" fillId="0" borderId="0"/>
    <xf numFmtId="0" fontId="31" fillId="0" borderId="0"/>
    <xf numFmtId="0" fontId="26" fillId="0" borderId="0"/>
    <xf numFmtId="0" fontId="26" fillId="0" borderId="0"/>
    <xf numFmtId="0" fontId="26" fillId="0" borderId="0"/>
    <xf numFmtId="15" fontId="26" fillId="0" borderId="0"/>
    <xf numFmtId="180" fontId="83" fillId="0" borderId="0"/>
    <xf numFmtId="0" fontId="31" fillId="0" borderId="0"/>
    <xf numFmtId="0" fontId="23" fillId="0" borderId="0" applyNumberFormat="0" applyFill="0" applyBorder="0" applyAlignment="0" applyProtection="0"/>
    <xf numFmtId="0" fontId="26" fillId="0" borderId="0"/>
    <xf numFmtId="0" fontId="26" fillId="0" borderId="0"/>
    <xf numFmtId="0" fontId="26" fillId="0" borderId="0"/>
    <xf numFmtId="0" fontId="31" fillId="0" borderId="0"/>
    <xf numFmtId="0" fontId="31" fillId="0" borderId="0"/>
    <xf numFmtId="0" fontId="26" fillId="0" borderId="0"/>
    <xf numFmtId="0" fontId="31" fillId="0" borderId="0"/>
    <xf numFmtId="0" fontId="23" fillId="0" borderId="0" applyNumberFormat="0" applyFill="0" applyBorder="0" applyAlignment="0" applyProtection="0"/>
    <xf numFmtId="0" fontId="26" fillId="0" borderId="0"/>
    <xf numFmtId="0" fontId="23" fillId="0" borderId="0" applyNumberFormat="0" applyFill="0" applyBorder="0" applyAlignment="0" applyProtection="0"/>
    <xf numFmtId="0" fontId="23" fillId="0" borderId="0" applyNumberFormat="0" applyFill="0" applyBorder="0" applyAlignment="0" applyProtection="0"/>
    <xf numFmtId="0" fontId="26" fillId="0" borderId="0"/>
    <xf numFmtId="180" fontId="34" fillId="0" borderId="0"/>
    <xf numFmtId="0" fontId="23" fillId="0" borderId="0" applyNumberFormat="0" applyFill="0" applyBorder="0" applyAlignment="0" applyProtection="0"/>
    <xf numFmtId="0" fontId="26" fillId="0" borderId="0"/>
    <xf numFmtId="0" fontId="26" fillId="0" borderId="0"/>
    <xf numFmtId="0" fontId="31" fillId="0" borderId="0"/>
    <xf numFmtId="0" fontId="21" fillId="0" borderId="0"/>
    <xf numFmtId="0" fontId="26" fillId="0" borderId="0"/>
    <xf numFmtId="0" fontId="26" fillId="0" borderId="0"/>
    <xf numFmtId="0" fontId="31" fillId="0" borderId="0"/>
    <xf numFmtId="0" fontId="240" fillId="115" borderId="75" applyNumberFormat="0" applyProtection="0">
      <alignment horizontal="left" vertical="center" indent="1"/>
    </xf>
    <xf numFmtId="0" fontId="26" fillId="0" borderId="0"/>
    <xf numFmtId="0" fontId="26" fillId="0" borderId="0"/>
    <xf numFmtId="0" fontId="26" fillId="0" borderId="0"/>
    <xf numFmtId="0" fontId="23" fillId="0" borderId="0" applyNumberFormat="0" applyFill="0" applyBorder="0" applyAlignment="0" applyProtection="0"/>
    <xf numFmtId="0" fontId="26" fillId="0" borderId="0"/>
    <xf numFmtId="0" fontId="21" fillId="0" borderId="0"/>
    <xf numFmtId="184" fontId="243" fillId="0" borderId="0" applyNumberFormat="0" applyFill="0" applyBorder="0" applyAlignment="0" applyProtection="0">
      <alignment vertical="top"/>
      <protection locked="0"/>
    </xf>
    <xf numFmtId="0" fontId="243" fillId="0" borderId="0" applyNumberFormat="0" applyFill="0" applyBorder="0" applyAlignment="0" applyProtection="0">
      <alignment vertical="top"/>
      <protection locked="0"/>
    </xf>
    <xf numFmtId="184" fontId="243" fillId="0" borderId="0" applyNumberFormat="0" applyFill="0" applyBorder="0" applyAlignment="0" applyProtection="0">
      <alignment vertical="top"/>
      <protection locked="0"/>
    </xf>
    <xf numFmtId="0" fontId="221" fillId="0" borderId="0" applyNumberFormat="0" applyFill="0" applyBorder="0" applyAlignment="0" applyProtection="0">
      <alignment vertical="top"/>
      <protection locked="0"/>
    </xf>
    <xf numFmtId="184" fontId="221" fillId="0" borderId="0" applyNumberFormat="0" applyFill="0" applyBorder="0" applyAlignment="0" applyProtection="0">
      <alignment vertical="top"/>
      <protection locked="0"/>
    </xf>
    <xf numFmtId="0" fontId="31" fillId="0" borderId="0"/>
    <xf numFmtId="0" fontId="26" fillId="0" borderId="0"/>
    <xf numFmtId="0" fontId="26" fillId="0" borderId="0"/>
    <xf numFmtId="0" fontId="31" fillId="0" borderId="0"/>
    <xf numFmtId="0" fontId="26" fillId="0" borderId="0"/>
    <xf numFmtId="0" fontId="26" fillId="0" borderId="0"/>
    <xf numFmtId="0" fontId="26" fillId="0" borderId="0"/>
    <xf numFmtId="0" fontId="26" fillId="0" borderId="0"/>
    <xf numFmtId="0" fontId="26" fillId="0" borderId="0"/>
    <xf numFmtId="0" fontId="31" fillId="0" borderId="0"/>
    <xf numFmtId="0" fontId="26" fillId="0" borderId="0"/>
    <xf numFmtId="0" fontId="26" fillId="0" borderId="0"/>
    <xf numFmtId="0" fontId="26" fillId="0" borderId="0"/>
    <xf numFmtId="0" fontId="31" fillId="0" borderId="0"/>
    <xf numFmtId="0" fontId="31" fillId="0" borderId="0"/>
    <xf numFmtId="0" fontId="31" fillId="0" borderId="0"/>
    <xf numFmtId="0" fontId="26" fillId="0" borderId="0"/>
    <xf numFmtId="0" fontId="26" fillId="0" borderId="0"/>
    <xf numFmtId="0" fontId="26" fillId="0" borderId="0"/>
    <xf numFmtId="0" fontId="31" fillId="0" borderId="0"/>
    <xf numFmtId="0" fontId="26" fillId="0" borderId="0"/>
    <xf numFmtId="0" fontId="31" fillId="0" borderId="0"/>
    <xf numFmtId="0" fontId="26" fillId="0" borderId="0"/>
    <xf numFmtId="0" fontId="26" fillId="0" borderId="0"/>
    <xf numFmtId="0" fontId="26" fillId="0" borderId="0"/>
    <xf numFmtId="0" fontId="26" fillId="0" borderId="0"/>
    <xf numFmtId="0" fontId="31" fillId="0" borderId="0"/>
    <xf numFmtId="0" fontId="31" fillId="0" borderId="0"/>
    <xf numFmtId="0" fontId="31" fillId="0" borderId="0"/>
    <xf numFmtId="0" fontId="26" fillId="0" borderId="0"/>
    <xf numFmtId="0" fontId="26" fillId="0" borderId="0"/>
    <xf numFmtId="0" fontId="31" fillId="0" borderId="0"/>
    <xf numFmtId="0" fontId="26" fillId="0" borderId="0"/>
    <xf numFmtId="0" fontId="31" fillId="0" borderId="0"/>
    <xf numFmtId="0" fontId="26" fillId="0" borderId="0"/>
    <xf numFmtId="0" fontId="26" fillId="0" borderId="0"/>
    <xf numFmtId="0" fontId="31" fillId="0" borderId="0"/>
    <xf numFmtId="0" fontId="31" fillId="0" borderId="0"/>
    <xf numFmtId="0" fontId="21" fillId="0" borderId="0"/>
    <xf numFmtId="0" fontId="26" fillId="0" borderId="0"/>
    <xf numFmtId="0" fontId="21" fillId="0" borderId="0"/>
    <xf numFmtId="0" fontId="26" fillId="0" borderId="0"/>
    <xf numFmtId="0" fontId="26" fillId="0" borderId="0"/>
    <xf numFmtId="0" fontId="31" fillId="0" borderId="0"/>
    <xf numFmtId="0" fontId="31" fillId="0" borderId="0"/>
    <xf numFmtId="0" fontId="26" fillId="0" borderId="0"/>
    <xf numFmtId="0" fontId="31" fillId="0" borderId="0"/>
    <xf numFmtId="0" fontId="26" fillId="0" borderId="0"/>
    <xf numFmtId="0" fontId="26" fillId="0" borderId="0"/>
    <xf numFmtId="0" fontId="31" fillId="0" borderId="0"/>
    <xf numFmtId="0" fontId="31" fillId="0" borderId="0"/>
    <xf numFmtId="0" fontId="31" fillId="0" borderId="0"/>
    <xf numFmtId="0" fontId="31" fillId="0" borderId="0"/>
    <xf numFmtId="0" fontId="26" fillId="0" borderId="0"/>
    <xf numFmtId="0" fontId="26" fillId="0" borderId="0"/>
    <xf numFmtId="0" fontId="31" fillId="0" borderId="0"/>
    <xf numFmtId="0" fontId="26" fillId="0" borderId="0"/>
    <xf numFmtId="0" fontId="26" fillId="0" borderId="0"/>
    <xf numFmtId="0" fontId="31" fillId="0" borderId="0"/>
    <xf numFmtId="0" fontId="31" fillId="0" borderId="0"/>
    <xf numFmtId="0" fontId="26" fillId="0" borderId="0"/>
    <xf numFmtId="0" fontId="31" fillId="0" borderId="0"/>
    <xf numFmtId="0" fontId="26" fillId="0" borderId="0"/>
    <xf numFmtId="0" fontId="26" fillId="0" borderId="0"/>
    <xf numFmtId="0" fontId="31" fillId="0" borderId="0"/>
    <xf numFmtId="0" fontId="31" fillId="0" borderId="0"/>
    <xf numFmtId="0" fontId="31" fillId="0" borderId="0"/>
    <xf numFmtId="0" fontId="26" fillId="0" borderId="0"/>
    <xf numFmtId="0" fontId="26" fillId="0" borderId="0"/>
    <xf numFmtId="0" fontId="31" fillId="0" borderId="0"/>
    <xf numFmtId="0" fontId="26" fillId="0" borderId="0"/>
    <xf numFmtId="0" fontId="26"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26" fillId="0" borderId="0"/>
    <xf numFmtId="0" fontId="26" fillId="0" borderId="0"/>
    <xf numFmtId="0" fontId="31" fillId="0" borderId="0"/>
    <xf numFmtId="0" fontId="31" fillId="0" borderId="0"/>
    <xf numFmtId="0" fontId="26" fillId="0" borderId="0"/>
    <xf numFmtId="0" fontId="26" fillId="0" borderId="0"/>
    <xf numFmtId="0" fontId="26" fillId="0" borderId="0"/>
    <xf numFmtId="0" fontId="26" fillId="0" borderId="0"/>
    <xf numFmtId="0" fontId="23" fillId="0" borderId="0" applyNumberFormat="0" applyFill="0" applyBorder="0" applyAlignment="0" applyProtection="0"/>
    <xf numFmtId="0" fontId="31" fillId="0" borderId="0"/>
    <xf numFmtId="0" fontId="31" fillId="0" borderId="0"/>
    <xf numFmtId="0" fontId="31" fillId="0" borderId="0"/>
    <xf numFmtId="0" fontId="31" fillId="0" borderId="0"/>
    <xf numFmtId="0" fontId="31" fillId="0" borderId="0"/>
    <xf numFmtId="0" fontId="26" fillId="0" borderId="0"/>
    <xf numFmtId="0" fontId="26" fillId="0" borderId="0"/>
    <xf numFmtId="0" fontId="26" fillId="0" borderId="0"/>
    <xf numFmtId="0" fontId="31" fillId="0" borderId="0"/>
    <xf numFmtId="0" fontId="31" fillId="0" borderId="0"/>
    <xf numFmtId="0" fontId="26" fillId="0" borderId="0"/>
    <xf numFmtId="0" fontId="26" fillId="0" borderId="0"/>
    <xf numFmtId="0" fontId="26" fillId="0" borderId="0"/>
    <xf numFmtId="0" fontId="26"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26" fillId="0" borderId="0"/>
    <xf numFmtId="0" fontId="26" fillId="0" borderId="0"/>
    <xf numFmtId="0" fontId="31" fillId="0" borderId="0"/>
    <xf numFmtId="0" fontId="31" fillId="0" borderId="0"/>
    <xf numFmtId="0" fontId="26" fillId="0" borderId="0"/>
    <xf numFmtId="0" fontId="26" fillId="0" borderId="0"/>
    <xf numFmtId="0" fontId="31" fillId="0" borderId="0"/>
    <xf numFmtId="0" fontId="31" fillId="0" borderId="0"/>
    <xf numFmtId="0" fontId="26" fillId="0" borderId="0"/>
    <xf numFmtId="0" fontId="31" fillId="0" borderId="0"/>
    <xf numFmtId="0" fontId="31" fillId="0" borderId="0"/>
    <xf numFmtId="0" fontId="26" fillId="0" borderId="0"/>
    <xf numFmtId="0" fontId="26" fillId="0" borderId="0"/>
    <xf numFmtId="0" fontId="31" fillId="0" borderId="0"/>
    <xf numFmtId="0" fontId="31" fillId="0" borderId="0"/>
    <xf numFmtId="0" fontId="26" fillId="0" borderId="0"/>
    <xf numFmtId="0" fontId="26" fillId="0" borderId="0"/>
    <xf numFmtId="0" fontId="26" fillId="0" borderId="0"/>
    <xf numFmtId="0" fontId="26" fillId="0" borderId="0"/>
    <xf numFmtId="0" fontId="31" fillId="0" borderId="0"/>
    <xf numFmtId="0" fontId="31" fillId="0" borderId="0"/>
    <xf numFmtId="0" fontId="31" fillId="0" borderId="0"/>
    <xf numFmtId="0" fontId="31" fillId="0" borderId="0"/>
    <xf numFmtId="0" fontId="31" fillId="0" borderId="0"/>
    <xf numFmtId="0" fontId="31" fillId="0" borderId="0"/>
    <xf numFmtId="0" fontId="26" fillId="0" borderId="0"/>
    <xf numFmtId="0" fontId="26" fillId="0" borderId="0"/>
    <xf numFmtId="0" fontId="31" fillId="0" borderId="0"/>
    <xf numFmtId="0" fontId="31" fillId="0" borderId="0"/>
    <xf numFmtId="0" fontId="31" fillId="0" borderId="0"/>
    <xf numFmtId="0" fontId="31" fillId="0" borderId="0"/>
    <xf numFmtId="0" fontId="26" fillId="0" borderId="0"/>
    <xf numFmtId="0" fontId="26" fillId="0" borderId="0"/>
    <xf numFmtId="0" fontId="31" fillId="0" borderId="0"/>
    <xf numFmtId="0" fontId="31" fillId="0" borderId="0"/>
    <xf numFmtId="0" fontId="26" fillId="0" borderId="0"/>
    <xf numFmtId="0" fontId="26" fillId="0" borderId="0"/>
    <xf numFmtId="0" fontId="26" fillId="0" borderId="0"/>
    <xf numFmtId="0" fontId="26" fillId="0" borderId="0"/>
    <xf numFmtId="0" fontId="26" fillId="0" borderId="0"/>
    <xf numFmtId="0" fontId="31" fillId="0" borderId="0"/>
    <xf numFmtId="0" fontId="31" fillId="0" borderId="0"/>
    <xf numFmtId="0" fontId="26" fillId="0" borderId="0"/>
    <xf numFmtId="0" fontId="26" fillId="0" borderId="0"/>
    <xf numFmtId="0" fontId="31" fillId="0" borderId="0"/>
    <xf numFmtId="0" fontId="31" fillId="0" borderId="0"/>
    <xf numFmtId="0" fontId="26" fillId="0" borderId="0"/>
    <xf numFmtId="0" fontId="26" fillId="0" borderId="0"/>
    <xf numFmtId="0" fontId="31" fillId="0" borderId="0"/>
    <xf numFmtId="0" fontId="31" fillId="0" borderId="0"/>
    <xf numFmtId="0" fontId="31" fillId="0" borderId="0"/>
    <xf numFmtId="0" fontId="31" fillId="0" borderId="0"/>
    <xf numFmtId="0" fontId="31" fillId="0" borderId="0"/>
    <xf numFmtId="0" fontId="31" fillId="0" borderId="0"/>
    <xf numFmtId="0" fontId="26" fillId="0" borderId="0"/>
    <xf numFmtId="0" fontId="26" fillId="0" borderId="0"/>
    <xf numFmtId="0" fontId="31" fillId="0" borderId="0"/>
    <xf numFmtId="0" fontId="31" fillId="0" borderId="0"/>
    <xf numFmtId="0" fontId="31" fillId="0" borderId="0"/>
    <xf numFmtId="0" fontId="31" fillId="0" borderId="0"/>
    <xf numFmtId="0" fontId="26" fillId="0" borderId="0"/>
    <xf numFmtId="0" fontId="26" fillId="0" borderId="0"/>
    <xf numFmtId="0" fontId="31" fillId="0" borderId="0"/>
    <xf numFmtId="0" fontId="31" fillId="0" borderId="0"/>
    <xf numFmtId="0" fontId="26" fillId="0" borderId="0"/>
    <xf numFmtId="0" fontId="26" fillId="0" borderId="0"/>
    <xf numFmtId="0" fontId="26" fillId="0" borderId="0"/>
    <xf numFmtId="0" fontId="26" fillId="0" borderId="0"/>
    <xf numFmtId="0" fontId="31" fillId="0" borderId="0"/>
    <xf numFmtId="0" fontId="31" fillId="0" borderId="0"/>
    <xf numFmtId="0" fontId="31" fillId="0" borderId="0"/>
    <xf numFmtId="0" fontId="31" fillId="0" borderId="0"/>
    <xf numFmtId="0" fontId="26" fillId="0" borderId="0"/>
    <xf numFmtId="0" fontId="26" fillId="0" borderId="0"/>
    <xf numFmtId="0" fontId="31" fillId="0" borderId="0"/>
    <xf numFmtId="0" fontId="31" fillId="0" borderId="0"/>
    <xf numFmtId="0" fontId="23" fillId="0" borderId="0" applyNumberFormat="0" applyFill="0" applyBorder="0" applyAlignment="0" applyProtection="0"/>
    <xf numFmtId="0" fontId="26" fillId="0" borderId="0"/>
    <xf numFmtId="0" fontId="26" fillId="0" borderId="0"/>
    <xf numFmtId="0" fontId="31" fillId="0" borderId="0"/>
    <xf numFmtId="0" fontId="26" fillId="0" borderId="0"/>
    <xf numFmtId="0" fontId="26" fillId="0" borderId="0"/>
    <xf numFmtId="0" fontId="26" fillId="0" borderId="0"/>
    <xf numFmtId="0" fontId="26" fillId="0" borderId="0"/>
    <xf numFmtId="0" fontId="31" fillId="0" borderId="0"/>
    <xf numFmtId="0" fontId="31" fillId="0" borderId="0"/>
    <xf numFmtId="0" fontId="31" fillId="0" borderId="0"/>
    <xf numFmtId="0" fontId="31" fillId="0" borderId="0"/>
    <xf numFmtId="0" fontId="31" fillId="0" borderId="0"/>
    <xf numFmtId="0" fontId="31" fillId="0" borderId="0"/>
    <xf numFmtId="0" fontId="26" fillId="0" borderId="0"/>
    <xf numFmtId="0" fontId="26" fillId="0" borderId="0"/>
    <xf numFmtId="0" fontId="31" fillId="0" borderId="0"/>
    <xf numFmtId="0" fontId="31" fillId="0" borderId="0"/>
    <xf numFmtId="0" fontId="31" fillId="0" borderId="0"/>
    <xf numFmtId="0" fontId="31" fillId="0" borderId="0"/>
    <xf numFmtId="0" fontId="26" fillId="0" borderId="0"/>
    <xf numFmtId="0" fontId="26" fillId="0" borderId="0"/>
    <xf numFmtId="0" fontId="31" fillId="0" borderId="0"/>
    <xf numFmtId="0" fontId="31" fillId="0" borderId="0"/>
    <xf numFmtId="0" fontId="26" fillId="0" borderId="0"/>
    <xf numFmtId="0" fontId="26" fillId="0" borderId="0"/>
    <xf numFmtId="0" fontId="31" fillId="0" borderId="0"/>
    <xf numFmtId="0" fontId="31" fillId="0" borderId="0"/>
    <xf numFmtId="0" fontId="31" fillId="0" borderId="0"/>
    <xf numFmtId="0" fontId="26" fillId="0" borderId="0"/>
    <xf numFmtId="0" fontId="26" fillId="0" borderId="0"/>
    <xf numFmtId="0" fontId="87" fillId="0" borderId="94" applyNumberFormat="0" applyFill="0" applyAlignment="0" applyProtection="0"/>
    <xf numFmtId="0" fontId="77" fillId="0" borderId="58" applyNumberFormat="0" applyFill="0" applyAlignment="0" applyProtection="0"/>
    <xf numFmtId="0" fontId="26" fillId="0" borderId="0"/>
    <xf numFmtId="0" fontId="31" fillId="0" borderId="0"/>
    <xf numFmtId="0" fontId="26" fillId="0" borderId="0"/>
    <xf numFmtId="0" fontId="31" fillId="0" borderId="0"/>
    <xf numFmtId="0" fontId="26" fillId="0" borderId="0"/>
    <xf numFmtId="0" fontId="26" fillId="0" borderId="0"/>
    <xf numFmtId="0" fontId="77" fillId="0" borderId="58" applyNumberFormat="0" applyFill="0" applyAlignment="0" applyProtection="0"/>
    <xf numFmtId="0" fontId="77" fillId="0" borderId="58" applyNumberFormat="0" applyFill="0" applyAlignment="0" applyProtection="0"/>
    <xf numFmtId="0" fontId="31" fillId="0" borderId="0"/>
    <xf numFmtId="0" fontId="31" fillId="0" borderId="0"/>
    <xf numFmtId="0" fontId="26" fillId="0" borderId="0"/>
    <xf numFmtId="0" fontId="26" fillId="0" borderId="0"/>
    <xf numFmtId="0" fontId="26" fillId="0" borderId="0"/>
    <xf numFmtId="0" fontId="31" fillId="0" borderId="0"/>
    <xf numFmtId="0" fontId="26" fillId="0" borderId="0"/>
    <xf numFmtId="0" fontId="26" fillId="0" borderId="0"/>
    <xf numFmtId="0" fontId="31" fillId="0" borderId="0"/>
    <xf numFmtId="0" fontId="26" fillId="0" borderId="0"/>
    <xf numFmtId="0" fontId="26" fillId="0" borderId="0"/>
    <xf numFmtId="0" fontId="26" fillId="0" borderId="0"/>
    <xf numFmtId="0" fontId="31" fillId="0" borderId="0"/>
    <xf numFmtId="0" fontId="26" fillId="0" borderId="0"/>
    <xf numFmtId="0" fontId="26" fillId="0" borderId="0"/>
    <xf numFmtId="0" fontId="26" fillId="0" borderId="0"/>
    <xf numFmtId="0" fontId="26" fillId="0" borderId="0"/>
    <xf numFmtId="0" fontId="26" fillId="0" borderId="0"/>
    <xf numFmtId="0" fontId="31" fillId="0" borderId="0"/>
    <xf numFmtId="0" fontId="26" fillId="0" borderId="0"/>
    <xf numFmtId="0" fontId="26" fillId="0" borderId="0"/>
    <xf numFmtId="0" fontId="26" fillId="0" borderId="0"/>
    <xf numFmtId="0" fontId="26" fillId="0" borderId="0"/>
    <xf numFmtId="0" fontId="31" fillId="0" borderId="0"/>
    <xf numFmtId="0" fontId="31" fillId="0" borderId="0"/>
    <xf numFmtId="0" fontId="31" fillId="0" borderId="0"/>
    <xf numFmtId="0" fontId="31" fillId="0" borderId="0"/>
    <xf numFmtId="0" fontId="26" fillId="0" borderId="0"/>
    <xf numFmtId="0" fontId="26" fillId="0" borderId="0"/>
    <xf numFmtId="0" fontId="31" fillId="0" borderId="0"/>
    <xf numFmtId="0" fontId="31" fillId="0" borderId="0"/>
    <xf numFmtId="0" fontId="31" fillId="0" borderId="0"/>
    <xf numFmtId="0" fontId="31" fillId="0" borderId="0"/>
    <xf numFmtId="0" fontId="31" fillId="0" borderId="0"/>
    <xf numFmtId="0" fontId="31" fillId="0" borderId="0"/>
    <xf numFmtId="0" fontId="26" fillId="0" borderId="0"/>
    <xf numFmtId="0" fontId="26" fillId="0" borderId="0"/>
    <xf numFmtId="0" fontId="31" fillId="0" borderId="0"/>
    <xf numFmtId="0" fontId="31" fillId="0" borderId="0"/>
    <xf numFmtId="184" fontId="31" fillId="0" borderId="0"/>
    <xf numFmtId="0" fontId="26" fillId="0" borderId="0"/>
    <xf numFmtId="0" fontId="26" fillId="0" borderId="0"/>
    <xf numFmtId="0" fontId="26" fillId="0" borderId="0"/>
    <xf numFmtId="0" fontId="26" fillId="0" borderId="0"/>
    <xf numFmtId="0" fontId="26" fillId="0" borderId="0"/>
    <xf numFmtId="0" fontId="31" fillId="0" borderId="0"/>
    <xf numFmtId="0" fontId="31" fillId="0" borderId="0"/>
    <xf numFmtId="0" fontId="31" fillId="0" borderId="0"/>
    <xf numFmtId="0" fontId="31" fillId="0" borderId="0"/>
    <xf numFmtId="0" fontId="26" fillId="0" borderId="0"/>
    <xf numFmtId="0" fontId="26" fillId="0" borderId="0"/>
    <xf numFmtId="0" fontId="31" fillId="0" borderId="0"/>
    <xf numFmtId="0" fontId="31" fillId="0" borderId="0"/>
    <xf numFmtId="0" fontId="31" fillId="0" borderId="0"/>
    <xf numFmtId="0" fontId="31" fillId="0" borderId="0"/>
    <xf numFmtId="0" fontId="26" fillId="0" borderId="0"/>
    <xf numFmtId="0" fontId="26" fillId="0" borderId="0"/>
    <xf numFmtId="0" fontId="34" fillId="0" borderId="0"/>
    <xf numFmtId="0" fontId="31" fillId="0" borderId="0"/>
    <xf numFmtId="0" fontId="31" fillId="0" borderId="0"/>
    <xf numFmtId="0" fontId="26" fillId="0" borderId="0"/>
    <xf numFmtId="0" fontId="26" fillId="0" borderId="0"/>
    <xf numFmtId="0" fontId="81" fillId="0" borderId="0"/>
    <xf numFmtId="0" fontId="26" fillId="0" borderId="0"/>
    <xf numFmtId="0" fontId="26" fillId="0" borderId="0"/>
    <xf numFmtId="0" fontId="31" fillId="0" borderId="0"/>
    <xf numFmtId="0" fontId="31" fillId="0" borderId="0"/>
    <xf numFmtId="0" fontId="26" fillId="0" borderId="0"/>
    <xf numFmtId="0" fontId="26" fillId="0" borderId="0"/>
    <xf numFmtId="0" fontId="31" fillId="0" borderId="0"/>
    <xf numFmtId="0" fontId="31" fillId="0" borderId="0"/>
    <xf numFmtId="0" fontId="31" fillId="0" borderId="0"/>
    <xf numFmtId="0" fontId="31" fillId="0" borderId="0"/>
    <xf numFmtId="0" fontId="31" fillId="0" borderId="0"/>
    <xf numFmtId="0" fontId="31"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31" fillId="0" borderId="0"/>
    <xf numFmtId="0" fontId="31" fillId="0" borderId="0"/>
    <xf numFmtId="0" fontId="31" fillId="0" borderId="0"/>
    <xf numFmtId="0" fontId="31" fillId="0" borderId="0"/>
    <xf numFmtId="0" fontId="26" fillId="0" borderId="0"/>
    <xf numFmtId="0" fontId="26" fillId="0" borderId="0"/>
    <xf numFmtId="0" fontId="23" fillId="0" borderId="0" applyNumberFormat="0" applyFill="0" applyBorder="0" applyAlignment="0" applyProtection="0"/>
    <xf numFmtId="0" fontId="31" fillId="0" borderId="0"/>
    <xf numFmtId="0" fontId="31" fillId="0" borderId="0"/>
    <xf numFmtId="184" fontId="69" fillId="0" borderId="0" applyNumberFormat="0" applyFill="0" applyBorder="0" applyAlignment="0" applyProtection="0"/>
    <xf numFmtId="0" fontId="26" fillId="0" borderId="0"/>
    <xf numFmtId="0" fontId="26" fillId="0" borderId="0"/>
    <xf numFmtId="0" fontId="78" fillId="0" borderId="0"/>
    <xf numFmtId="0" fontId="26" fillId="0" borderId="0"/>
    <xf numFmtId="0" fontId="26" fillId="0" borderId="0"/>
    <xf numFmtId="0" fontId="31" fillId="0" borderId="0"/>
    <xf numFmtId="0" fontId="31" fillId="0" borderId="0"/>
    <xf numFmtId="0" fontId="31" fillId="0" borderId="0"/>
    <xf numFmtId="0" fontId="31" fillId="0" borderId="0"/>
    <xf numFmtId="0" fontId="31" fillId="0" borderId="0"/>
    <xf numFmtId="0" fontId="31" fillId="0" borderId="0"/>
    <xf numFmtId="0" fontId="26" fillId="0" borderId="0"/>
    <xf numFmtId="0" fontId="26" fillId="0" borderId="0"/>
    <xf numFmtId="0" fontId="26" fillId="0" borderId="0"/>
    <xf numFmtId="0" fontId="26" fillId="0" borderId="0"/>
    <xf numFmtId="0" fontId="31" fillId="0" borderId="0"/>
    <xf numFmtId="0" fontId="31" fillId="0" borderId="0"/>
    <xf numFmtId="0" fontId="26" fillId="0" borderId="0"/>
    <xf numFmtId="0" fontId="26" fillId="0" borderId="0"/>
    <xf numFmtId="0" fontId="31" fillId="0" borderId="0"/>
    <xf numFmtId="0" fontId="31" fillId="0" borderId="0"/>
    <xf numFmtId="0" fontId="26" fillId="0" borderId="0"/>
    <xf numFmtId="0" fontId="26" fillId="0" borderId="0"/>
    <xf numFmtId="0" fontId="26" fillId="0" borderId="0"/>
    <xf numFmtId="0" fontId="26" fillId="0" borderId="0"/>
    <xf numFmtId="0" fontId="26"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26" fillId="0" borderId="0"/>
    <xf numFmtId="0" fontId="26" fillId="0" borderId="0"/>
    <xf numFmtId="0" fontId="26" fillId="0" borderId="0"/>
    <xf numFmtId="0" fontId="26" fillId="0" borderId="0"/>
    <xf numFmtId="0" fontId="26" fillId="0" borderId="0"/>
    <xf numFmtId="0" fontId="26" fillId="0" borderId="0"/>
    <xf numFmtId="0" fontId="31" fillId="0" borderId="0"/>
    <xf numFmtId="0" fontId="31" fillId="0" borderId="0"/>
    <xf numFmtId="0" fontId="31" fillId="0" borderId="0"/>
    <xf numFmtId="0" fontId="31" fillId="0" borderId="0"/>
    <xf numFmtId="0" fontId="26" fillId="0" borderId="0"/>
    <xf numFmtId="0" fontId="26" fillId="0" borderId="0"/>
    <xf numFmtId="0" fontId="31" fillId="0" borderId="0"/>
    <xf numFmtId="0" fontId="31"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31" fillId="0" borderId="0"/>
    <xf numFmtId="0" fontId="31" fillId="0" borderId="0"/>
    <xf numFmtId="184" fontId="77" fillId="0" borderId="58" applyNumberFormat="0" applyFill="0" applyAlignment="0" applyProtection="0"/>
    <xf numFmtId="0" fontId="31" fillId="0" borderId="0"/>
    <xf numFmtId="0" fontId="31" fillId="0" borderId="0"/>
    <xf numFmtId="0" fontId="31" fillId="0" borderId="0"/>
    <xf numFmtId="184" fontId="31" fillId="0" borderId="0"/>
    <xf numFmtId="184" fontId="31" fillId="0" borderId="0"/>
    <xf numFmtId="0" fontId="26" fillId="0" borderId="0"/>
    <xf numFmtId="0" fontId="77" fillId="0" borderId="58" applyNumberFormat="0" applyFill="0" applyAlignment="0" applyProtection="0"/>
    <xf numFmtId="213" fontId="81" fillId="0" borderId="0"/>
    <xf numFmtId="0" fontId="31" fillId="0" borderId="0"/>
    <xf numFmtId="0" fontId="31" fillId="0" borderId="0"/>
    <xf numFmtId="184" fontId="31" fillId="0" borderId="0"/>
    <xf numFmtId="0" fontId="26" fillId="0" borderId="0"/>
    <xf numFmtId="0" fontId="31" fillId="0" borderId="0"/>
    <xf numFmtId="0" fontId="26" fillId="0" borderId="0"/>
    <xf numFmtId="0" fontId="26" fillId="0" borderId="0"/>
    <xf numFmtId="0" fontId="31" fillId="0" borderId="0"/>
    <xf numFmtId="0" fontId="31" fillId="0" borderId="0"/>
    <xf numFmtId="0" fontId="31" fillId="0" borderId="0"/>
    <xf numFmtId="0" fontId="26" fillId="0" borderId="0"/>
    <xf numFmtId="0" fontId="31" fillId="0" borderId="0"/>
    <xf numFmtId="0" fontId="31" fillId="0" borderId="0"/>
    <xf numFmtId="0" fontId="31" fillId="0" borderId="0"/>
    <xf numFmtId="0" fontId="31" fillId="0" borderId="0"/>
    <xf numFmtId="0" fontId="31" fillId="0" borderId="0"/>
    <xf numFmtId="0" fontId="31" fillId="0" borderId="0"/>
    <xf numFmtId="0" fontId="26" fillId="0" borderId="0"/>
    <xf numFmtId="0" fontId="26" fillId="0" borderId="0"/>
    <xf numFmtId="0" fontId="26" fillId="0" borderId="0"/>
    <xf numFmtId="0" fontId="26" fillId="0" borderId="0"/>
    <xf numFmtId="0" fontId="26" fillId="0" borderId="0"/>
    <xf numFmtId="0" fontId="26" fillId="0" borderId="0"/>
    <xf numFmtId="0" fontId="31" fillId="0" borderId="0"/>
    <xf numFmtId="0" fontId="31" fillId="0" borderId="0"/>
    <xf numFmtId="0" fontId="31" fillId="0" borderId="0"/>
    <xf numFmtId="0" fontId="31" fillId="0" borderId="0"/>
    <xf numFmtId="0" fontId="26" fillId="0" borderId="0"/>
    <xf numFmtId="0" fontId="26" fillId="0" borderId="0"/>
    <xf numFmtId="0" fontId="26" fillId="0" borderId="0"/>
    <xf numFmtId="0" fontId="31" fillId="0" borderId="0"/>
    <xf numFmtId="0" fontId="31"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31" fillId="0" borderId="0"/>
    <xf numFmtId="0" fontId="31" fillId="0" borderId="0"/>
    <xf numFmtId="0" fontId="31" fillId="0" borderId="0"/>
    <xf numFmtId="0" fontId="31" fillId="0" borderId="0"/>
    <xf numFmtId="0" fontId="31" fillId="0" borderId="0"/>
    <xf numFmtId="0" fontId="31" fillId="0" borderId="0"/>
    <xf numFmtId="0" fontId="26" fillId="0" borderId="0"/>
    <xf numFmtId="0" fontId="26" fillId="0" borderId="0"/>
    <xf numFmtId="0" fontId="26" fillId="0" borderId="0"/>
    <xf numFmtId="0" fontId="26" fillId="0" borderId="0"/>
    <xf numFmtId="0" fontId="26" fillId="0" borderId="0"/>
    <xf numFmtId="0" fontId="26" fillId="0" borderId="0"/>
    <xf numFmtId="0" fontId="31" fillId="0" borderId="0"/>
    <xf numFmtId="0" fontId="31" fillId="0" borderId="0"/>
    <xf numFmtId="0" fontId="31" fillId="0" borderId="0"/>
    <xf numFmtId="0" fontId="31" fillId="0" borderId="0"/>
    <xf numFmtId="0" fontId="26" fillId="0" borderId="0"/>
    <xf numFmtId="0" fontId="26" fillId="0" borderId="0"/>
    <xf numFmtId="0" fontId="26" fillId="0" borderId="0"/>
    <xf numFmtId="0" fontId="31" fillId="0" borderId="0"/>
    <xf numFmtId="0" fontId="31" fillId="0" borderId="0"/>
    <xf numFmtId="0" fontId="31"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31" fillId="0" borderId="0"/>
    <xf numFmtId="0" fontId="31" fillId="0" borderId="0"/>
    <xf numFmtId="0" fontId="31" fillId="0" borderId="0"/>
    <xf numFmtId="0" fontId="31" fillId="0" borderId="0"/>
    <xf numFmtId="0" fontId="26" fillId="0" borderId="0"/>
    <xf numFmtId="0" fontId="26" fillId="0" borderId="0"/>
    <xf numFmtId="0" fontId="31" fillId="0" borderId="0"/>
    <xf numFmtId="0" fontId="31" fillId="0" borderId="0"/>
    <xf numFmtId="0" fontId="26" fillId="0" borderId="0"/>
    <xf numFmtId="0" fontId="26" fillId="0" borderId="0"/>
    <xf numFmtId="0" fontId="26" fillId="0" borderId="0"/>
    <xf numFmtId="0" fontId="26" fillId="0" borderId="0"/>
    <xf numFmtId="0" fontId="31" fillId="0" borderId="0"/>
    <xf numFmtId="0" fontId="31" fillId="0" borderId="0"/>
    <xf numFmtId="0" fontId="31" fillId="0" borderId="0"/>
    <xf numFmtId="0" fontId="31" fillId="0" borderId="0"/>
    <xf numFmtId="0" fontId="26" fillId="0" borderId="0"/>
    <xf numFmtId="0" fontId="26" fillId="0" borderId="0"/>
    <xf numFmtId="0" fontId="21" fillId="0" borderId="0"/>
    <xf numFmtId="0" fontId="31" fillId="0" borderId="0"/>
    <xf numFmtId="0" fontId="31" fillId="0" borderId="0"/>
    <xf numFmtId="0" fontId="21"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26" fillId="0" borderId="0"/>
    <xf numFmtId="0" fontId="26" fillId="0" borderId="0"/>
    <xf numFmtId="0" fontId="26" fillId="0" borderId="0"/>
    <xf numFmtId="0" fontId="26" fillId="0" borderId="0"/>
    <xf numFmtId="0" fontId="31" fillId="0" borderId="0"/>
    <xf numFmtId="0" fontId="31" fillId="0" borderId="0"/>
    <xf numFmtId="0" fontId="26" fillId="0" borderId="0"/>
    <xf numFmtId="0" fontId="26" fillId="0" borderId="0"/>
    <xf numFmtId="0" fontId="26" fillId="0" borderId="0"/>
    <xf numFmtId="0" fontId="31" fillId="0" borderId="0"/>
    <xf numFmtId="0" fontId="31" fillId="0" borderId="0"/>
    <xf numFmtId="0" fontId="31"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3" fillId="0" borderId="0" applyNumberFormat="0" applyFill="0" applyBorder="0" applyAlignment="0" applyProtection="0"/>
    <xf numFmtId="0" fontId="31" fillId="0" borderId="0"/>
    <xf numFmtId="0" fontId="31" fillId="0" borderId="0"/>
    <xf numFmtId="0" fontId="31" fillId="0" borderId="0"/>
    <xf numFmtId="0" fontId="31" fillId="0" borderId="0"/>
    <xf numFmtId="0" fontId="31" fillId="0" borderId="0"/>
    <xf numFmtId="0" fontId="31" fillId="0" borderId="0"/>
    <xf numFmtId="0" fontId="26" fillId="0" borderId="0"/>
    <xf numFmtId="0" fontId="26" fillId="0" borderId="0"/>
    <xf numFmtId="0" fontId="31" fillId="0" borderId="0"/>
    <xf numFmtId="0" fontId="31" fillId="0" borderId="0"/>
    <xf numFmtId="0" fontId="26" fillId="0" borderId="0"/>
    <xf numFmtId="0" fontId="26" fillId="0" borderId="0"/>
    <xf numFmtId="0" fontId="26" fillId="0" borderId="0"/>
    <xf numFmtId="0" fontId="26" fillId="0" borderId="0"/>
    <xf numFmtId="0" fontId="31" fillId="0" borderId="0"/>
    <xf numFmtId="0" fontId="31" fillId="0" borderId="0"/>
    <xf numFmtId="0" fontId="26" fillId="0" borderId="0"/>
    <xf numFmtId="0" fontId="26" fillId="0" borderId="0"/>
    <xf numFmtId="0" fontId="26" fillId="0" borderId="0"/>
    <xf numFmtId="0" fontId="26" fillId="0" borderId="0"/>
    <xf numFmtId="0" fontId="26" fillId="0" borderId="0"/>
    <xf numFmtId="184" fontId="77" fillId="0" borderId="58" applyNumberFormat="0" applyFill="0" applyAlignment="0" applyProtection="0"/>
    <xf numFmtId="0" fontId="31" fillId="0" borderId="0"/>
    <xf numFmtId="0" fontId="31" fillId="0" borderId="0"/>
    <xf numFmtId="0" fontId="26" fillId="0" borderId="0"/>
    <xf numFmtId="0" fontId="31" fillId="0" borderId="0"/>
    <xf numFmtId="0" fontId="26" fillId="0" borderId="0"/>
    <xf numFmtId="0" fontId="26" fillId="0" borderId="0"/>
    <xf numFmtId="0" fontId="23" fillId="0" borderId="0" applyNumberFormat="0" applyFill="0" applyBorder="0" applyAlignment="0" applyProtection="0"/>
    <xf numFmtId="0" fontId="31" fillId="0" borderId="0"/>
    <xf numFmtId="0" fontId="31" fillId="0" borderId="0"/>
    <xf numFmtId="0" fontId="26" fillId="0" borderId="0"/>
    <xf numFmtId="0" fontId="31" fillId="0" borderId="0"/>
    <xf numFmtId="0" fontId="31" fillId="0" borderId="0"/>
    <xf numFmtId="0" fontId="31" fillId="0" borderId="0"/>
    <xf numFmtId="0" fontId="31" fillId="0" borderId="0"/>
    <xf numFmtId="0" fontId="26" fillId="0" borderId="0"/>
    <xf numFmtId="0" fontId="26"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26" fillId="0" borderId="0"/>
    <xf numFmtId="0" fontId="26" fillId="0" borderId="0"/>
    <xf numFmtId="0" fontId="26" fillId="0" borderId="0"/>
    <xf numFmtId="0" fontId="26" fillId="0" borderId="0"/>
    <xf numFmtId="0" fontId="31" fillId="0" borderId="0"/>
    <xf numFmtId="0" fontId="31" fillId="0" borderId="0"/>
    <xf numFmtId="0" fontId="26" fillId="0" borderId="0"/>
    <xf numFmtId="0" fontId="26" fillId="0" borderId="0"/>
    <xf numFmtId="0" fontId="31" fillId="0" borderId="0"/>
    <xf numFmtId="0" fontId="31" fillId="0" borderId="0"/>
    <xf numFmtId="0" fontId="26" fillId="0" borderId="0"/>
    <xf numFmtId="0" fontId="26" fillId="0" borderId="0"/>
    <xf numFmtId="0" fontId="26" fillId="0" borderId="0"/>
    <xf numFmtId="0" fontId="26" fillId="0" borderId="0"/>
    <xf numFmtId="0" fontId="26" fillId="0" borderId="0"/>
    <xf numFmtId="0" fontId="31" fillId="0" borderId="0"/>
    <xf numFmtId="0" fontId="31" fillId="0" borderId="0"/>
    <xf numFmtId="0" fontId="31" fillId="0" borderId="0"/>
    <xf numFmtId="0" fontId="31" fillId="0" borderId="0"/>
    <xf numFmtId="0" fontId="26" fillId="0" borderId="0"/>
    <xf numFmtId="0" fontId="26" fillId="0" borderId="0"/>
    <xf numFmtId="0" fontId="31" fillId="0" borderId="0"/>
    <xf numFmtId="0" fontId="31" fillId="0" borderId="0"/>
    <xf numFmtId="0" fontId="26" fillId="0" borderId="0"/>
    <xf numFmtId="0" fontId="26" fillId="0" borderId="0"/>
    <xf numFmtId="0" fontId="26" fillId="0" borderId="0"/>
    <xf numFmtId="0" fontId="26" fillId="0" borderId="0"/>
    <xf numFmtId="0" fontId="31" fillId="0" borderId="0"/>
    <xf numFmtId="0" fontId="31" fillId="0" borderId="0"/>
    <xf numFmtId="0" fontId="31" fillId="0" borderId="0"/>
    <xf numFmtId="0" fontId="31" fillId="0" borderId="0"/>
    <xf numFmtId="0" fontId="31" fillId="0" borderId="0"/>
    <xf numFmtId="0" fontId="26" fillId="0" borderId="0"/>
    <xf numFmtId="0" fontId="26" fillId="0" borderId="0"/>
    <xf numFmtId="0" fontId="31" fillId="0" borderId="0"/>
    <xf numFmtId="0" fontId="31" fillId="0" borderId="0"/>
    <xf numFmtId="0" fontId="26" fillId="0" borderId="0"/>
    <xf numFmtId="0" fontId="26" fillId="0" borderId="0"/>
    <xf numFmtId="0" fontId="26" fillId="0" borderId="0"/>
    <xf numFmtId="0" fontId="26" fillId="0" borderId="0"/>
    <xf numFmtId="0" fontId="26" fillId="0" borderId="0"/>
    <xf numFmtId="0" fontId="26" fillId="0" borderId="0"/>
    <xf numFmtId="0" fontId="31" fillId="0" borderId="0"/>
    <xf numFmtId="0" fontId="31" fillId="0" borderId="0"/>
    <xf numFmtId="0" fontId="31" fillId="0" borderId="0"/>
    <xf numFmtId="0" fontId="31" fillId="0" borderId="0"/>
    <xf numFmtId="0" fontId="26" fillId="0" borderId="0"/>
    <xf numFmtId="0" fontId="26" fillId="0" borderId="0"/>
    <xf numFmtId="0" fontId="31" fillId="0" borderId="0"/>
    <xf numFmtId="0" fontId="31" fillId="0" borderId="0"/>
    <xf numFmtId="0" fontId="26" fillId="0" borderId="0"/>
    <xf numFmtId="0" fontId="26" fillId="0" borderId="0"/>
    <xf numFmtId="0" fontId="26" fillId="0" borderId="0"/>
    <xf numFmtId="0" fontId="26" fillId="0" borderId="0"/>
    <xf numFmtId="0" fontId="31" fillId="0" borderId="0"/>
    <xf numFmtId="0" fontId="31" fillId="0" borderId="0"/>
    <xf numFmtId="0" fontId="26" fillId="0" borderId="0"/>
    <xf numFmtId="0" fontId="26" fillId="0" borderId="0"/>
    <xf numFmtId="0" fontId="31" fillId="0" borderId="0"/>
    <xf numFmtId="0" fontId="31" fillId="0" borderId="0"/>
    <xf numFmtId="0" fontId="26" fillId="0" borderId="0"/>
    <xf numFmtId="0" fontId="26" fillId="0" borderId="0"/>
    <xf numFmtId="0" fontId="26" fillId="0" borderId="0"/>
    <xf numFmtId="0" fontId="26"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26" fillId="0" borderId="0"/>
    <xf numFmtId="0" fontId="26" fillId="0" borderId="0"/>
    <xf numFmtId="0" fontId="31" fillId="0" borderId="0"/>
    <xf numFmtId="0" fontId="31" fillId="0" borderId="0"/>
    <xf numFmtId="0" fontId="31" fillId="0" borderId="0"/>
    <xf numFmtId="0" fontId="31" fillId="0" borderId="0"/>
    <xf numFmtId="0" fontId="31" fillId="0" borderId="0"/>
    <xf numFmtId="0" fontId="26" fillId="0" borderId="0"/>
    <xf numFmtId="0" fontId="26" fillId="0" borderId="0"/>
    <xf numFmtId="0" fontId="31" fillId="0" borderId="0"/>
    <xf numFmtId="0" fontId="31" fillId="0" borderId="0"/>
    <xf numFmtId="0" fontId="26" fillId="0" borderId="0"/>
    <xf numFmtId="0" fontId="26" fillId="0" borderId="0"/>
    <xf numFmtId="0" fontId="26" fillId="0" borderId="0"/>
    <xf numFmtId="0" fontId="26"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26" fillId="0" borderId="0"/>
    <xf numFmtId="0" fontId="26" fillId="0" borderId="0"/>
    <xf numFmtId="0" fontId="31" fillId="0" borderId="0"/>
    <xf numFmtId="0" fontId="31" fillId="0" borderId="0"/>
    <xf numFmtId="0" fontId="26" fillId="0" borderId="0"/>
    <xf numFmtId="0" fontId="26" fillId="0" borderId="0"/>
    <xf numFmtId="0" fontId="31" fillId="0" borderId="0"/>
    <xf numFmtId="0" fontId="31" fillId="0" borderId="0"/>
    <xf numFmtId="0" fontId="31" fillId="0" borderId="0"/>
    <xf numFmtId="0" fontId="31" fillId="0" borderId="0"/>
    <xf numFmtId="0" fontId="26" fillId="0" borderId="0"/>
    <xf numFmtId="0" fontId="26" fillId="0" borderId="0"/>
    <xf numFmtId="0" fontId="31" fillId="0" borderId="0"/>
    <xf numFmtId="0" fontId="31" fillId="0" borderId="0"/>
    <xf numFmtId="0" fontId="26" fillId="0" borderId="0"/>
    <xf numFmtId="0" fontId="26" fillId="0" borderId="0"/>
    <xf numFmtId="0" fontId="26" fillId="0" borderId="0"/>
    <xf numFmtId="0" fontId="26" fillId="0" borderId="0"/>
    <xf numFmtId="0" fontId="31" fillId="0" borderId="0"/>
    <xf numFmtId="0" fontId="31" fillId="0" borderId="0"/>
    <xf numFmtId="0" fontId="31" fillId="0" borderId="0"/>
    <xf numFmtId="184" fontId="191" fillId="0" borderId="58" applyNumberFormat="0" applyFill="0" applyAlignment="0" applyProtection="0"/>
    <xf numFmtId="0" fontId="26" fillId="0" borderId="0"/>
    <xf numFmtId="0" fontId="31" fillId="0" borderId="0"/>
    <xf numFmtId="0" fontId="31" fillId="0" borderId="0"/>
    <xf numFmtId="0" fontId="26" fillId="0" borderId="0"/>
    <xf numFmtId="0" fontId="26" fillId="0" borderId="0"/>
    <xf numFmtId="0" fontId="31" fillId="0" borderId="0"/>
    <xf numFmtId="0" fontId="31" fillId="0" borderId="0"/>
    <xf numFmtId="0" fontId="26" fillId="0" borderId="0"/>
    <xf numFmtId="0" fontId="31" fillId="0" borderId="0"/>
    <xf numFmtId="0" fontId="31" fillId="0" borderId="0"/>
    <xf numFmtId="0" fontId="26" fillId="0" borderId="0"/>
    <xf numFmtId="0" fontId="31" fillId="0" borderId="0"/>
    <xf numFmtId="0" fontId="26" fillId="0" borderId="0"/>
    <xf numFmtId="0" fontId="26" fillId="0" borderId="0"/>
    <xf numFmtId="0" fontId="31" fillId="0" borderId="0"/>
    <xf numFmtId="0" fontId="31" fillId="0" borderId="0"/>
    <xf numFmtId="0" fontId="31" fillId="0" borderId="0"/>
    <xf numFmtId="0" fontId="31" fillId="0" borderId="0"/>
    <xf numFmtId="0" fontId="26" fillId="0" borderId="0"/>
    <xf numFmtId="0" fontId="31" fillId="0" borderId="0"/>
    <xf numFmtId="0" fontId="26" fillId="0" borderId="0"/>
    <xf numFmtId="0" fontId="31" fillId="0" borderId="0"/>
    <xf numFmtId="0" fontId="26" fillId="0" borderId="0"/>
    <xf numFmtId="0" fontId="26" fillId="0" borderId="0"/>
    <xf numFmtId="0" fontId="26" fillId="0" borderId="0"/>
    <xf numFmtId="0" fontId="31" fillId="0" borderId="0"/>
    <xf numFmtId="0" fontId="31" fillId="0" borderId="0"/>
    <xf numFmtId="0" fontId="31" fillId="0" borderId="0"/>
    <xf numFmtId="0" fontId="26" fillId="0" borderId="0"/>
    <xf numFmtId="0" fontId="26" fillId="0" borderId="0"/>
    <xf numFmtId="0" fontId="26" fillId="0" borderId="0"/>
    <xf numFmtId="0" fontId="31" fillId="0" borderId="0"/>
    <xf numFmtId="0" fontId="26" fillId="0" borderId="0"/>
    <xf numFmtId="0" fontId="26" fillId="0" borderId="0"/>
    <xf numFmtId="0" fontId="31" fillId="0" borderId="0"/>
    <xf numFmtId="0" fontId="31" fillId="0" borderId="0"/>
    <xf numFmtId="0" fontId="31" fillId="0" borderId="0"/>
    <xf numFmtId="0" fontId="31" fillId="0" borderId="0"/>
    <xf numFmtId="0" fontId="31" fillId="0" borderId="0"/>
    <xf numFmtId="0" fontId="31" fillId="0" borderId="0"/>
    <xf numFmtId="0" fontId="26" fillId="0" borderId="0"/>
    <xf numFmtId="0" fontId="31" fillId="0" borderId="0"/>
    <xf numFmtId="0" fontId="26" fillId="0" borderId="0"/>
    <xf numFmtId="0" fontId="31" fillId="0" borderId="0"/>
    <xf numFmtId="0" fontId="26" fillId="0" borderId="0"/>
    <xf numFmtId="0" fontId="26" fillId="0" borderId="0"/>
    <xf numFmtId="0" fontId="31" fillId="0" borderId="0"/>
    <xf numFmtId="0" fontId="31" fillId="0" borderId="0"/>
    <xf numFmtId="0" fontId="31" fillId="0" borderId="0"/>
    <xf numFmtId="0" fontId="26" fillId="0" borderId="0"/>
    <xf numFmtId="0" fontId="26" fillId="0" borderId="0"/>
    <xf numFmtId="0" fontId="26" fillId="0" borderId="0"/>
    <xf numFmtId="0" fontId="31" fillId="0" borderId="0"/>
    <xf numFmtId="0" fontId="26" fillId="0" borderId="0"/>
    <xf numFmtId="0" fontId="26" fillId="0" borderId="0"/>
    <xf numFmtId="0" fontId="31" fillId="0" borderId="0"/>
    <xf numFmtId="0" fontId="31" fillId="0" borderId="0"/>
    <xf numFmtId="0" fontId="31" fillId="0" borderId="0"/>
    <xf numFmtId="0" fontId="31" fillId="0" borderId="0"/>
    <xf numFmtId="0" fontId="26" fillId="0" borderId="0"/>
    <xf numFmtId="0" fontId="31" fillId="0" borderId="0"/>
    <xf numFmtId="0" fontId="26" fillId="0" borderId="0"/>
    <xf numFmtId="0" fontId="31" fillId="0" borderId="0"/>
    <xf numFmtId="0" fontId="26" fillId="0" borderId="0"/>
    <xf numFmtId="0" fontId="26" fillId="0" borderId="0"/>
    <xf numFmtId="0" fontId="31" fillId="0" borderId="0"/>
    <xf numFmtId="0" fontId="31" fillId="0" borderId="0"/>
    <xf numFmtId="0" fontId="26" fillId="0" borderId="0"/>
    <xf numFmtId="0" fontId="26" fillId="0" borderId="0"/>
    <xf numFmtId="0" fontId="26" fillId="0" borderId="0"/>
    <xf numFmtId="0" fontId="31" fillId="0" borderId="0"/>
    <xf numFmtId="0" fontId="26" fillId="0" borderId="0"/>
    <xf numFmtId="0" fontId="31" fillId="0" borderId="0"/>
    <xf numFmtId="0" fontId="31" fillId="0" borderId="0"/>
    <xf numFmtId="0" fontId="31" fillId="0" borderId="0"/>
    <xf numFmtId="0" fontId="31" fillId="0" borderId="0"/>
    <xf numFmtId="0" fontId="26" fillId="0" borderId="0"/>
    <xf numFmtId="0" fontId="31" fillId="0" borderId="0"/>
    <xf numFmtId="0" fontId="31" fillId="0" borderId="0"/>
    <xf numFmtId="0" fontId="26" fillId="0" borderId="0"/>
    <xf numFmtId="0" fontId="26" fillId="0" borderId="0"/>
    <xf numFmtId="0" fontId="31" fillId="0" borderId="0"/>
    <xf numFmtId="0" fontId="31" fillId="0" borderId="0"/>
    <xf numFmtId="0" fontId="31" fillId="0" borderId="0"/>
    <xf numFmtId="0" fontId="31" fillId="0" borderId="0"/>
    <xf numFmtId="0" fontId="26" fillId="0" borderId="0"/>
    <xf numFmtId="0" fontId="26" fillId="0" borderId="0"/>
    <xf numFmtId="0" fontId="26" fillId="0" borderId="0"/>
    <xf numFmtId="0" fontId="31" fillId="0" borderId="0"/>
    <xf numFmtId="0" fontId="26" fillId="0" borderId="0"/>
    <xf numFmtId="0" fontId="26" fillId="0" borderId="0"/>
    <xf numFmtId="0" fontId="31" fillId="0" borderId="0"/>
    <xf numFmtId="0" fontId="31" fillId="0" borderId="0"/>
    <xf numFmtId="0" fontId="26" fillId="0" borderId="0"/>
    <xf numFmtId="0" fontId="31" fillId="0" borderId="0"/>
    <xf numFmtId="0" fontId="26" fillId="0" borderId="0"/>
    <xf numFmtId="0" fontId="31"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31" fillId="0" borderId="0"/>
    <xf numFmtId="0" fontId="191" fillId="0" borderId="58" applyNumberFormat="0" applyFill="0" applyAlignment="0" applyProtection="0"/>
    <xf numFmtId="0" fontId="26" fillId="0" borderId="0"/>
    <xf numFmtId="0" fontId="31" fillId="0" borderId="0"/>
    <xf numFmtId="0" fontId="31" fillId="0" borderId="0"/>
    <xf numFmtId="0" fontId="31" fillId="0" borderId="0"/>
    <xf numFmtId="0" fontId="26" fillId="0" borderId="0"/>
    <xf numFmtId="0" fontId="26" fillId="0" borderId="0"/>
    <xf numFmtId="0" fontId="31" fillId="0" borderId="0"/>
    <xf numFmtId="0" fontId="31" fillId="0" borderId="0"/>
    <xf numFmtId="0" fontId="26" fillId="0" borderId="0"/>
    <xf numFmtId="0" fontId="31" fillId="0" borderId="0"/>
    <xf numFmtId="0" fontId="31" fillId="0" borderId="0"/>
    <xf numFmtId="0" fontId="21" fillId="0" borderId="0"/>
    <xf numFmtId="0" fontId="21" fillId="0" borderId="0"/>
    <xf numFmtId="0" fontId="26" fillId="0" borderId="0"/>
    <xf numFmtId="0" fontId="31" fillId="0" borderId="0"/>
    <xf numFmtId="0" fontId="26" fillId="0" borderId="0"/>
    <xf numFmtId="0" fontId="26" fillId="0" borderId="0"/>
    <xf numFmtId="0" fontId="31" fillId="0" borderId="0"/>
    <xf numFmtId="0" fontId="31" fillId="0" borderId="0"/>
    <xf numFmtId="0" fontId="31" fillId="0" borderId="0"/>
    <xf numFmtId="0" fontId="31" fillId="0" borderId="0"/>
    <xf numFmtId="0" fontId="31" fillId="0" borderId="0"/>
    <xf numFmtId="0" fontId="26" fillId="0" borderId="0"/>
    <xf numFmtId="0" fontId="26" fillId="0" borderId="0"/>
    <xf numFmtId="0" fontId="26" fillId="0" borderId="0"/>
    <xf numFmtId="0" fontId="31" fillId="0" borderId="0"/>
    <xf numFmtId="0" fontId="31" fillId="0" borderId="0"/>
    <xf numFmtId="0" fontId="26" fillId="0" borderId="0"/>
    <xf numFmtId="0" fontId="26" fillId="0" borderId="0"/>
    <xf numFmtId="0" fontId="26" fillId="0" borderId="0"/>
    <xf numFmtId="0" fontId="26" fillId="0" borderId="0"/>
    <xf numFmtId="0" fontId="31" fillId="0" borderId="0"/>
    <xf numFmtId="0" fontId="31" fillId="0" borderId="0"/>
    <xf numFmtId="0" fontId="31" fillId="0" borderId="0"/>
    <xf numFmtId="0" fontId="31" fillId="0" borderId="0"/>
    <xf numFmtId="0" fontId="26" fillId="0" borderId="0"/>
    <xf numFmtId="0" fontId="26" fillId="0" borderId="0"/>
    <xf numFmtId="0" fontId="26" fillId="0" borderId="0"/>
    <xf numFmtId="0" fontId="31" fillId="0" borderId="0"/>
    <xf numFmtId="0" fontId="31" fillId="0" borderId="0"/>
    <xf numFmtId="0" fontId="26" fillId="0" borderId="0"/>
    <xf numFmtId="0" fontId="26" fillId="0" borderId="0"/>
    <xf numFmtId="0" fontId="26" fillId="0" borderId="0"/>
    <xf numFmtId="0" fontId="26" fillId="0" borderId="0"/>
    <xf numFmtId="0" fontId="31" fillId="0" borderId="0"/>
    <xf numFmtId="0" fontId="31" fillId="0" borderId="0"/>
    <xf numFmtId="0" fontId="26" fillId="0" borderId="0"/>
    <xf numFmtId="0" fontId="26" fillId="0" borderId="0"/>
    <xf numFmtId="0" fontId="31" fillId="0" borderId="0"/>
    <xf numFmtId="0" fontId="31" fillId="0" borderId="0"/>
    <xf numFmtId="0" fontId="31" fillId="0" borderId="0"/>
    <xf numFmtId="0" fontId="31" fillId="0" borderId="0"/>
    <xf numFmtId="0" fontId="26" fillId="0" borderId="0"/>
    <xf numFmtId="0" fontId="31" fillId="0" borderId="0"/>
    <xf numFmtId="0" fontId="31" fillId="0" borderId="0"/>
    <xf numFmtId="0" fontId="26" fillId="0" borderId="0"/>
    <xf numFmtId="0" fontId="26" fillId="0" borderId="0"/>
    <xf numFmtId="0" fontId="31" fillId="0" borderId="0"/>
    <xf numFmtId="0" fontId="31" fillId="0" borderId="0"/>
    <xf numFmtId="0" fontId="31" fillId="0" borderId="0"/>
    <xf numFmtId="0" fontId="31" fillId="0" borderId="0"/>
    <xf numFmtId="0" fontId="26" fillId="0" borderId="0"/>
    <xf numFmtId="0" fontId="26" fillId="0" borderId="0"/>
    <xf numFmtId="0" fontId="26" fillId="0" borderId="0"/>
    <xf numFmtId="0" fontId="31" fillId="0" borderId="0"/>
    <xf numFmtId="0" fontId="31" fillId="0" borderId="0"/>
    <xf numFmtId="0" fontId="26" fillId="0" borderId="0"/>
    <xf numFmtId="0" fontId="26" fillId="0" borderId="0"/>
    <xf numFmtId="0" fontId="26" fillId="0" borderId="0"/>
    <xf numFmtId="0" fontId="26" fillId="0" borderId="0"/>
    <xf numFmtId="0" fontId="31" fillId="0" borderId="0"/>
    <xf numFmtId="0" fontId="31" fillId="0" borderId="0"/>
    <xf numFmtId="0" fontId="26" fillId="0" borderId="0"/>
    <xf numFmtId="0" fontId="26" fillId="0" borderId="0"/>
    <xf numFmtId="0" fontId="26" fillId="0" borderId="0"/>
    <xf numFmtId="0" fontId="26" fillId="0" borderId="0"/>
    <xf numFmtId="0" fontId="23" fillId="0" borderId="0" applyNumberFormat="0" applyFill="0" applyBorder="0" applyAlignment="0" applyProtection="0"/>
    <xf numFmtId="0" fontId="31" fillId="0" borderId="0"/>
    <xf numFmtId="0" fontId="23" fillId="0" borderId="0" applyNumberFormat="0" applyFill="0" applyBorder="0" applyAlignment="0" applyProtection="0"/>
    <xf numFmtId="0" fontId="31" fillId="0" borderId="0"/>
    <xf numFmtId="0" fontId="26" fillId="0" borderId="0"/>
    <xf numFmtId="0" fontId="26" fillId="0" borderId="0"/>
    <xf numFmtId="0" fontId="31" fillId="0" borderId="0"/>
    <xf numFmtId="0" fontId="26" fillId="0" borderId="0"/>
    <xf numFmtId="0" fontId="31" fillId="0" borderId="0"/>
    <xf numFmtId="0" fontId="26" fillId="0" borderId="0"/>
    <xf numFmtId="0" fontId="26" fillId="0" borderId="0"/>
    <xf numFmtId="0" fontId="31" fillId="0" borderId="0"/>
    <xf numFmtId="0" fontId="31" fillId="0" borderId="0"/>
    <xf numFmtId="0" fontId="23" fillId="0" borderId="0" applyNumberFormat="0" applyFill="0" applyBorder="0" applyAlignment="0" applyProtection="0"/>
    <xf numFmtId="0" fontId="26" fillId="0" borderId="0"/>
    <xf numFmtId="0" fontId="31" fillId="0" borderId="0"/>
    <xf numFmtId="0" fontId="26" fillId="0" borderId="0"/>
    <xf numFmtId="0" fontId="31" fillId="0" borderId="0"/>
    <xf numFmtId="0" fontId="26" fillId="0" borderId="0"/>
    <xf numFmtId="0" fontId="31" fillId="0" borderId="0"/>
    <xf numFmtId="0" fontId="31" fillId="0" borderId="0"/>
    <xf numFmtId="0" fontId="26" fillId="0" borderId="0"/>
    <xf numFmtId="0" fontId="31" fillId="0" borderId="0"/>
    <xf numFmtId="180" fontId="34" fillId="0" borderId="0"/>
    <xf numFmtId="0" fontId="23" fillId="0" borderId="0" applyNumberFormat="0" applyFill="0" applyBorder="0" applyAlignment="0" applyProtection="0"/>
    <xf numFmtId="0" fontId="26" fillId="0" borderId="0"/>
    <xf numFmtId="0" fontId="31" fillId="0" borderId="0"/>
    <xf numFmtId="0" fontId="26" fillId="0" borderId="0"/>
    <xf numFmtId="0" fontId="26" fillId="0" borderId="0"/>
    <xf numFmtId="0" fontId="31" fillId="0" borderId="0"/>
    <xf numFmtId="0" fontId="31" fillId="0" borderId="0"/>
    <xf numFmtId="0" fontId="31" fillId="0" borderId="0"/>
    <xf numFmtId="0" fontId="31" fillId="0" borderId="0"/>
    <xf numFmtId="0" fontId="26" fillId="0" borderId="0"/>
    <xf numFmtId="0" fontId="26" fillId="0" borderId="0"/>
    <xf numFmtId="0" fontId="26" fillId="0" borderId="0"/>
    <xf numFmtId="0" fontId="26" fillId="0" borderId="0"/>
    <xf numFmtId="0" fontId="31" fillId="0" borderId="0"/>
    <xf numFmtId="0" fontId="31" fillId="0" borderId="0"/>
    <xf numFmtId="0" fontId="31" fillId="0" borderId="0"/>
    <xf numFmtId="0" fontId="31" fillId="0" borderId="0"/>
    <xf numFmtId="0" fontId="26" fillId="0" borderId="0"/>
    <xf numFmtId="0" fontId="26" fillId="0" borderId="0"/>
    <xf numFmtId="0" fontId="26" fillId="0" borderId="0"/>
    <xf numFmtId="0" fontId="26" fillId="0" borderId="0"/>
    <xf numFmtId="0" fontId="31" fillId="0" borderId="0"/>
    <xf numFmtId="0" fontId="31" fillId="0" borderId="0"/>
    <xf numFmtId="0" fontId="26" fillId="0" borderId="0"/>
    <xf numFmtId="0" fontId="31" fillId="0" borderId="0"/>
    <xf numFmtId="0" fontId="26" fillId="0" borderId="0"/>
    <xf numFmtId="0" fontId="26" fillId="0" borderId="0"/>
    <xf numFmtId="0" fontId="31" fillId="0" borderId="0"/>
    <xf numFmtId="0" fontId="31" fillId="0" borderId="0"/>
    <xf numFmtId="0" fontId="31" fillId="0" borderId="0"/>
    <xf numFmtId="0" fontId="26" fillId="0" borderId="0"/>
    <xf numFmtId="0" fontId="31" fillId="0" borderId="0"/>
    <xf numFmtId="0" fontId="26" fillId="0" borderId="0"/>
    <xf numFmtId="0" fontId="31" fillId="0" borderId="0"/>
    <xf numFmtId="0" fontId="26" fillId="0" borderId="0"/>
    <xf numFmtId="0" fontId="23" fillId="0" borderId="0" applyNumberFormat="0" applyFill="0" applyBorder="0" applyAlignment="0" applyProtection="0"/>
    <xf numFmtId="0" fontId="26" fillId="0" borderId="0"/>
    <xf numFmtId="0" fontId="31" fillId="0" borderId="0"/>
    <xf numFmtId="0" fontId="31" fillId="0" borderId="0"/>
    <xf numFmtId="0" fontId="31" fillId="0" borderId="0"/>
    <xf numFmtId="0" fontId="31" fillId="0" borderId="0"/>
    <xf numFmtId="0" fontId="31" fillId="0" borderId="0"/>
    <xf numFmtId="0" fontId="26" fillId="0" borderId="0"/>
    <xf numFmtId="0" fontId="31" fillId="0" borderId="0"/>
    <xf numFmtId="0" fontId="26" fillId="0" borderId="0"/>
    <xf numFmtId="0" fontId="26" fillId="0" borderId="0"/>
    <xf numFmtId="0" fontId="31" fillId="0" borderId="0"/>
    <xf numFmtId="0" fontId="31" fillId="0" borderId="0"/>
    <xf numFmtId="0" fontId="26" fillId="0" borderId="0"/>
    <xf numFmtId="0" fontId="26" fillId="0" borderId="0"/>
    <xf numFmtId="0" fontId="26" fillId="0" borderId="0"/>
    <xf numFmtId="0" fontId="31" fillId="0" borderId="0"/>
    <xf numFmtId="0" fontId="31" fillId="0" borderId="0"/>
    <xf numFmtId="0" fontId="26" fillId="0" borderId="0"/>
    <xf numFmtId="0" fontId="26" fillId="0" borderId="0"/>
    <xf numFmtId="0" fontId="26" fillId="0" borderId="0"/>
    <xf numFmtId="0" fontId="31" fillId="0" borderId="0"/>
    <xf numFmtId="0" fontId="26" fillId="0" borderId="0"/>
    <xf numFmtId="0" fontId="31" fillId="0" borderId="0"/>
    <xf numFmtId="0" fontId="31" fillId="0" borderId="0"/>
    <xf numFmtId="0" fontId="26" fillId="0" borderId="0"/>
    <xf numFmtId="0" fontId="31" fillId="0" borderId="0"/>
    <xf numFmtId="0" fontId="26" fillId="0" borderId="0"/>
    <xf numFmtId="0" fontId="31" fillId="0" borderId="0"/>
    <xf numFmtId="0" fontId="31" fillId="0" borderId="0"/>
    <xf numFmtId="0" fontId="26" fillId="0" borderId="0"/>
    <xf numFmtId="0" fontId="31" fillId="0" borderId="0"/>
    <xf numFmtId="0" fontId="31" fillId="0" borderId="0"/>
    <xf numFmtId="0" fontId="31" fillId="0" borderId="0"/>
    <xf numFmtId="0" fontId="26" fillId="0" borderId="0"/>
    <xf numFmtId="0" fontId="26" fillId="0" borderId="0"/>
    <xf numFmtId="0" fontId="23" fillId="0" borderId="0" applyNumberFormat="0" applyFill="0" applyBorder="0" applyAlignment="0" applyProtection="0"/>
    <xf numFmtId="0" fontId="26" fillId="0" borderId="0"/>
    <xf numFmtId="0" fontId="23" fillId="0" borderId="0" applyNumberFormat="0" applyFill="0" applyBorder="0" applyAlignment="0" applyProtection="0"/>
    <xf numFmtId="0" fontId="26" fillId="0" borderId="0"/>
    <xf numFmtId="0" fontId="31" fillId="0" borderId="0"/>
    <xf numFmtId="0" fontId="26" fillId="0" borderId="0"/>
    <xf numFmtId="0" fontId="23" fillId="0" borderId="0" applyNumberFormat="0" applyFill="0" applyBorder="0" applyAlignment="0" applyProtection="0"/>
    <xf numFmtId="0" fontId="31" fillId="0" borderId="0"/>
    <xf numFmtId="0" fontId="26" fillId="0" borderId="0"/>
    <xf numFmtId="0" fontId="26" fillId="0" borderId="0"/>
    <xf numFmtId="184" fontId="244" fillId="0" borderId="16">
      <alignment horizontal="left"/>
      <protection locked="0"/>
    </xf>
    <xf numFmtId="184" fontId="244" fillId="0" borderId="16">
      <alignment horizontal="left"/>
      <protection locked="0"/>
    </xf>
    <xf numFmtId="0" fontId="31" fillId="0" borderId="0"/>
    <xf numFmtId="0" fontId="26" fillId="0" borderId="0"/>
    <xf numFmtId="0" fontId="26" fillId="0" borderId="0"/>
    <xf numFmtId="0" fontId="26" fillId="0" borderId="0"/>
    <xf numFmtId="0" fontId="260" fillId="0" borderId="0" applyNumberFormat="0" applyFill="0" applyBorder="0" applyAlignment="0" applyProtection="0">
      <alignment vertical="top"/>
      <protection locked="0"/>
    </xf>
    <xf numFmtId="0" fontId="23" fillId="0" borderId="0" applyNumberFormat="0" applyFill="0" applyBorder="0" applyAlignment="0" applyProtection="0"/>
    <xf numFmtId="0" fontId="26" fillId="0" borderId="0"/>
    <xf numFmtId="0" fontId="31" fillId="0" borderId="0"/>
    <xf numFmtId="0" fontId="26" fillId="0" borderId="0"/>
    <xf numFmtId="0" fontId="26" fillId="0" borderId="0"/>
    <xf numFmtId="0" fontId="26" fillId="0" borderId="0"/>
    <xf numFmtId="1" fontId="34" fillId="0" borderId="0" applyNumberFormat="0" applyAlignment="0">
      <alignment horizontal="center"/>
    </xf>
    <xf numFmtId="0" fontId="21" fillId="0" borderId="0"/>
    <xf numFmtId="1" fontId="34" fillId="0" borderId="0" applyNumberFormat="0" applyAlignment="0">
      <alignment horizontal="center"/>
    </xf>
    <xf numFmtId="180" fontId="81" fillId="0" borderId="0"/>
    <xf numFmtId="0" fontId="34" fillId="0" borderId="0" applyNumberFormat="0" applyAlignment="0"/>
    <xf numFmtId="0" fontId="26" fillId="0" borderId="0"/>
    <xf numFmtId="0" fontId="26" fillId="0" borderId="0"/>
    <xf numFmtId="200" fontId="226" fillId="0" borderId="0" applyNumberFormat="0">
      <alignment horizontal="centerContinuous"/>
    </xf>
    <xf numFmtId="0" fontId="23" fillId="0" borderId="0" applyNumberFormat="0" applyFill="0" applyBorder="0" applyAlignment="0" applyProtection="0"/>
    <xf numFmtId="0" fontId="226" fillId="0" borderId="0" applyNumberFormat="0">
      <alignment horizontal="center"/>
    </xf>
    <xf numFmtId="0" fontId="31" fillId="0" borderId="0"/>
    <xf numFmtId="0" fontId="31" fillId="0" borderId="0"/>
    <xf numFmtId="0" fontId="31" fillId="0" borderId="0"/>
    <xf numFmtId="41" fontId="34" fillId="0" borderId="0" applyFont="0" applyFill="0" applyBorder="0" applyAlignment="0" applyProtection="0"/>
    <xf numFmtId="0" fontId="23" fillId="0" borderId="0" applyNumberFormat="0" applyFill="0" applyBorder="0" applyAlignment="0" applyProtection="0"/>
    <xf numFmtId="43" fontId="34" fillId="0" borderId="0" applyFont="0" applyFill="0" applyBorder="0" applyAlignment="0" applyProtection="0"/>
    <xf numFmtId="215" fontId="26" fillId="0" borderId="0" applyFont="0" applyFill="0" applyBorder="0" applyAlignment="0" applyProtection="0"/>
    <xf numFmtId="0" fontId="23" fillId="0" borderId="0" applyNumberFormat="0" applyFill="0" applyBorder="0" applyAlignment="0" applyProtection="0"/>
    <xf numFmtId="0" fontId="21" fillId="0" borderId="0"/>
    <xf numFmtId="270" fontId="26" fillId="0" borderId="0" applyFont="0" applyFill="0" applyBorder="0" applyAlignment="0" applyProtection="0"/>
    <xf numFmtId="0" fontId="31" fillId="0" borderId="0"/>
    <xf numFmtId="0" fontId="26" fillId="0" borderId="0"/>
    <xf numFmtId="0" fontId="26" fillId="0" borderId="0"/>
    <xf numFmtId="0" fontId="31" fillId="0" borderId="0"/>
    <xf numFmtId="0" fontId="26" fillId="0" borderId="0"/>
    <xf numFmtId="219" fontId="65" fillId="0" borderId="0" applyFont="0" applyFill="0" applyBorder="0" applyAlignment="0" applyProtection="0"/>
    <xf numFmtId="209" fontId="139" fillId="0" borderId="0">
      <protection locked="0"/>
    </xf>
    <xf numFmtId="209" fontId="174" fillId="0" borderId="0">
      <protection locked="0"/>
    </xf>
    <xf numFmtId="42" fontId="34" fillId="0" borderId="0" applyFont="0" applyFill="0" applyBorder="0" applyAlignment="0" applyProtection="0"/>
    <xf numFmtId="44" fontId="34" fillId="0" borderId="0" applyFont="0" applyFill="0" applyBorder="0" applyAlignment="0" applyProtection="0"/>
    <xf numFmtId="193" fontId="26" fillId="0" borderId="0" applyFont="0" applyFill="0" applyBorder="0" applyAlignment="0" applyProtection="0"/>
    <xf numFmtId="244" fontId="139" fillId="0" borderId="0">
      <protection locked="0"/>
    </xf>
    <xf numFmtId="244" fontId="174" fillId="0" borderId="0">
      <protection locked="0"/>
    </xf>
    <xf numFmtId="209" fontId="139" fillId="0" borderId="0">
      <protection locked="0"/>
    </xf>
    <xf numFmtId="209" fontId="174" fillId="0" borderId="0">
      <protection locked="0"/>
    </xf>
    <xf numFmtId="271" fontId="178" fillId="0" borderId="0"/>
    <xf numFmtId="0" fontId="31" fillId="0" borderId="0"/>
    <xf numFmtId="0" fontId="26" fillId="0" borderId="0"/>
    <xf numFmtId="0" fontId="26" fillId="0" borderId="0"/>
    <xf numFmtId="0" fontId="26" fillId="0" borderId="0"/>
    <xf numFmtId="0" fontId="31" fillId="0" borderId="0"/>
    <xf numFmtId="0" fontId="26" fillId="0" borderId="0"/>
    <xf numFmtId="0" fontId="23" fillId="0" borderId="0" applyNumberFormat="0" applyFill="0" applyBorder="0" applyAlignment="0" applyProtection="0"/>
    <xf numFmtId="0" fontId="31" fillId="0" borderId="0"/>
    <xf numFmtId="0" fontId="23" fillId="0" borderId="0" applyNumberFormat="0" applyFill="0" applyBorder="0" applyAlignment="0" applyProtection="0"/>
    <xf numFmtId="39" fontId="67" fillId="0" borderId="0"/>
    <xf numFmtId="0" fontId="26" fillId="0" borderId="0"/>
    <xf numFmtId="0" fontId="26" fillId="0" borderId="0"/>
    <xf numFmtId="180" fontId="241" fillId="0" borderId="0"/>
    <xf numFmtId="0" fontId="31" fillId="0" borderId="0"/>
    <xf numFmtId="0" fontId="31" fillId="0" borderId="0"/>
    <xf numFmtId="0" fontId="26" fillId="0" borderId="0"/>
    <xf numFmtId="0" fontId="31" fillId="0" borderId="0"/>
    <xf numFmtId="0" fontId="26" fillId="0" borderId="0"/>
    <xf numFmtId="0" fontId="31" fillId="0" borderId="0"/>
    <xf numFmtId="0" fontId="31" fillId="0" borderId="0"/>
    <xf numFmtId="0" fontId="31" fillId="0" borderId="0"/>
    <xf numFmtId="0" fontId="31" fillId="0" borderId="0"/>
    <xf numFmtId="0" fontId="26" fillId="0" borderId="0"/>
    <xf numFmtId="0" fontId="31" fillId="0" borderId="0"/>
    <xf numFmtId="0" fontId="21" fillId="0" borderId="0"/>
    <xf numFmtId="0" fontId="26" fillId="0" borderId="0"/>
    <xf numFmtId="0" fontId="26" fillId="0" borderId="0"/>
    <xf numFmtId="0" fontId="26" fillId="0" borderId="0"/>
    <xf numFmtId="0" fontId="26" fillId="0" borderId="0"/>
    <xf numFmtId="0" fontId="31" fillId="0" borderId="0"/>
    <xf numFmtId="0" fontId="31" fillId="0" borderId="0"/>
    <xf numFmtId="0" fontId="31" fillId="0" borderId="0"/>
    <xf numFmtId="0" fontId="31" fillId="0" borderId="0"/>
    <xf numFmtId="0" fontId="31" fillId="0" borderId="0"/>
    <xf numFmtId="0" fontId="26" fillId="0" borderId="0"/>
    <xf numFmtId="0" fontId="26"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26" fillId="0" borderId="0"/>
    <xf numFmtId="0" fontId="26" fillId="0" borderId="0"/>
    <xf numFmtId="0" fontId="26" fillId="0" borderId="0"/>
    <xf numFmtId="0" fontId="31" fillId="0" borderId="0"/>
    <xf numFmtId="0" fontId="26" fillId="0" borderId="0"/>
    <xf numFmtId="0" fontId="26" fillId="0" borderId="0"/>
    <xf numFmtId="0" fontId="26" fillId="0" borderId="0"/>
    <xf numFmtId="0" fontId="26" fillId="0" borderId="0"/>
    <xf numFmtId="0" fontId="31" fillId="0" borderId="0"/>
    <xf numFmtId="0" fontId="31" fillId="0" borderId="0"/>
    <xf numFmtId="0" fontId="31" fillId="0" borderId="0"/>
    <xf numFmtId="0" fontId="31" fillId="0" borderId="0"/>
    <xf numFmtId="0" fontId="26" fillId="0" borderId="0"/>
    <xf numFmtId="0" fontId="26" fillId="0" borderId="0"/>
    <xf numFmtId="0" fontId="31" fillId="0" borderId="0"/>
    <xf numFmtId="0" fontId="31" fillId="0" borderId="0"/>
    <xf numFmtId="0" fontId="31" fillId="0" borderId="0"/>
    <xf numFmtId="0" fontId="26" fillId="0" borderId="0"/>
    <xf numFmtId="0" fontId="31" fillId="0" borderId="0"/>
    <xf numFmtId="0" fontId="31" fillId="0" borderId="0"/>
    <xf numFmtId="0" fontId="26"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26" fillId="0" borderId="0"/>
    <xf numFmtId="0" fontId="26" fillId="0" borderId="0"/>
    <xf numFmtId="0" fontId="26" fillId="0" borderId="0"/>
    <xf numFmtId="0" fontId="26" fillId="0" borderId="0"/>
    <xf numFmtId="0" fontId="31" fillId="0" borderId="0"/>
    <xf numFmtId="0" fontId="31" fillId="0" borderId="0"/>
    <xf numFmtId="0" fontId="31" fillId="0" borderId="0"/>
    <xf numFmtId="0" fontId="31" fillId="0" borderId="0"/>
    <xf numFmtId="0" fontId="26" fillId="0" borderId="0"/>
    <xf numFmtId="0" fontId="26" fillId="0" borderId="0"/>
    <xf numFmtId="0" fontId="26" fillId="0" borderId="0"/>
    <xf numFmtId="0" fontId="21" fillId="0" borderId="0"/>
    <xf numFmtId="0" fontId="26" fillId="0" borderId="0"/>
    <xf numFmtId="0" fontId="26" fillId="0" borderId="0"/>
    <xf numFmtId="0" fontId="26"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26" fillId="0" borderId="0"/>
    <xf numFmtId="0" fontId="26" fillId="0" borderId="0"/>
    <xf numFmtId="0" fontId="26" fillId="0" borderId="0"/>
    <xf numFmtId="0" fontId="26" fillId="0" borderId="0"/>
    <xf numFmtId="0" fontId="31" fillId="0" borderId="0"/>
    <xf numFmtId="0" fontId="31" fillId="0" borderId="0"/>
    <xf numFmtId="0" fontId="31" fillId="0" borderId="0"/>
    <xf numFmtId="0" fontId="31" fillId="0" borderId="0"/>
    <xf numFmtId="0" fontId="26" fillId="0" borderId="0"/>
    <xf numFmtId="0" fontId="26" fillId="0" borderId="0"/>
    <xf numFmtId="0" fontId="31" fillId="0" borderId="0"/>
    <xf numFmtId="0" fontId="31" fillId="0" borderId="0"/>
    <xf numFmtId="0" fontId="26" fillId="0" borderId="0"/>
    <xf numFmtId="0" fontId="26" fillId="0" borderId="0"/>
    <xf numFmtId="0" fontId="31" fillId="0" borderId="0"/>
    <xf numFmtId="0" fontId="31" fillId="0" borderId="0"/>
    <xf numFmtId="0" fontId="26" fillId="0" borderId="0"/>
    <xf numFmtId="0" fontId="26" fillId="0" borderId="0"/>
    <xf numFmtId="0" fontId="23" fillId="0" borderId="0" applyNumberFormat="0" applyFill="0" applyBorder="0" applyAlignment="0" applyProtection="0"/>
    <xf numFmtId="0" fontId="31" fillId="0" borderId="0"/>
    <xf numFmtId="0" fontId="31" fillId="0" borderId="0"/>
    <xf numFmtId="0" fontId="31" fillId="0" borderId="0"/>
    <xf numFmtId="0" fontId="31" fillId="0" borderId="0"/>
    <xf numFmtId="0" fontId="31" fillId="0" borderId="0"/>
    <xf numFmtId="0" fontId="31" fillId="0" borderId="0"/>
    <xf numFmtId="0" fontId="26" fillId="0" borderId="0"/>
    <xf numFmtId="0" fontId="26" fillId="0" borderId="0"/>
    <xf numFmtId="0" fontId="31" fillId="0" borderId="0"/>
    <xf numFmtId="0" fontId="31" fillId="0" borderId="0"/>
    <xf numFmtId="0" fontId="26" fillId="0" borderId="0"/>
    <xf numFmtId="0" fontId="26" fillId="0" borderId="0"/>
    <xf numFmtId="0" fontId="26" fillId="0" borderId="0"/>
    <xf numFmtId="0" fontId="26" fillId="0" borderId="0"/>
    <xf numFmtId="0" fontId="31" fillId="0" borderId="0"/>
    <xf numFmtId="0" fontId="31" fillId="0" borderId="0"/>
    <xf numFmtId="0" fontId="26" fillId="0" borderId="0"/>
    <xf numFmtId="0" fontId="26" fillId="0" borderId="0"/>
    <xf numFmtId="0" fontId="31" fillId="0" borderId="0"/>
    <xf numFmtId="0" fontId="31" fillId="0" borderId="0"/>
    <xf numFmtId="0" fontId="26" fillId="0" borderId="0"/>
    <xf numFmtId="0" fontId="26" fillId="0" borderId="0"/>
    <xf numFmtId="0" fontId="26" fillId="0" borderId="0"/>
    <xf numFmtId="0" fontId="26" fillId="0" borderId="0"/>
    <xf numFmtId="0" fontId="23" fillId="0" borderId="0" applyNumberFormat="0" applyFill="0" applyBorder="0" applyAlignment="0" applyProtection="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26" fillId="0" borderId="0"/>
    <xf numFmtId="0" fontId="26" fillId="0" borderId="0"/>
    <xf numFmtId="0" fontId="31" fillId="0" borderId="0"/>
    <xf numFmtId="0" fontId="31" fillId="0" borderId="0"/>
    <xf numFmtId="0" fontId="26" fillId="0" borderId="0"/>
    <xf numFmtId="0" fontId="26" fillId="0" borderId="0"/>
    <xf numFmtId="0" fontId="31" fillId="0" borderId="0"/>
    <xf numFmtId="0" fontId="31" fillId="0" borderId="0"/>
    <xf numFmtId="0" fontId="26" fillId="0" borderId="0"/>
    <xf numFmtId="0" fontId="26" fillId="0" borderId="0"/>
    <xf numFmtId="0" fontId="31" fillId="0" borderId="0"/>
    <xf numFmtId="0" fontId="31" fillId="0" borderId="0"/>
    <xf numFmtId="0" fontId="26" fillId="0" borderId="0"/>
    <xf numFmtId="0" fontId="26" fillId="0" borderId="0"/>
    <xf numFmtId="0" fontId="31" fillId="0" borderId="0"/>
    <xf numFmtId="0" fontId="31" fillId="0" borderId="0"/>
    <xf numFmtId="0" fontId="23" fillId="0" borderId="0" applyNumberFormat="0" applyFill="0" applyBorder="0" applyAlignment="0" applyProtection="0"/>
    <xf numFmtId="0" fontId="31" fillId="0" borderId="0"/>
    <xf numFmtId="0" fontId="31" fillId="0" borderId="0"/>
    <xf numFmtId="0" fontId="31" fillId="0" borderId="0"/>
    <xf numFmtId="0" fontId="31" fillId="0" borderId="0"/>
    <xf numFmtId="0" fontId="31" fillId="0" borderId="0"/>
    <xf numFmtId="0" fontId="31" fillId="0" borderId="0"/>
    <xf numFmtId="0" fontId="26" fillId="0" borderId="0"/>
    <xf numFmtId="0" fontId="31" fillId="0" borderId="0"/>
    <xf numFmtId="0" fontId="31" fillId="0" borderId="0"/>
    <xf numFmtId="0" fontId="26" fillId="0" borderId="0"/>
    <xf numFmtId="0" fontId="26" fillId="0" borderId="0"/>
    <xf numFmtId="0" fontId="26" fillId="0" borderId="0"/>
    <xf numFmtId="0" fontId="31" fillId="0" borderId="0"/>
    <xf numFmtId="0" fontId="31" fillId="0" borderId="0"/>
    <xf numFmtId="0" fontId="31" fillId="0" borderId="0"/>
    <xf numFmtId="0" fontId="31" fillId="0" borderId="0"/>
    <xf numFmtId="0" fontId="26" fillId="0" borderId="0"/>
    <xf numFmtId="0" fontId="26" fillId="0" borderId="0"/>
    <xf numFmtId="0" fontId="31" fillId="0" borderId="0"/>
    <xf numFmtId="0" fontId="31" fillId="0" borderId="0"/>
    <xf numFmtId="0" fontId="26" fillId="0" borderId="0"/>
    <xf numFmtId="0" fontId="26" fillId="0" borderId="0"/>
    <xf numFmtId="0" fontId="26" fillId="0" borderId="0"/>
    <xf numFmtId="0" fontId="26" fillId="0" borderId="0"/>
    <xf numFmtId="0" fontId="31" fillId="0" borderId="0"/>
    <xf numFmtId="0" fontId="31" fillId="0" borderId="0"/>
    <xf numFmtId="0" fontId="31" fillId="0" borderId="0"/>
    <xf numFmtId="0" fontId="26" fillId="0" borderId="0"/>
    <xf numFmtId="0" fontId="26" fillId="0" borderId="0"/>
    <xf numFmtId="0" fontId="115" fillId="97" borderId="0" applyNumberFormat="0" applyBorder="0" applyAlignment="0" applyProtection="0"/>
    <xf numFmtId="0" fontId="235" fillId="96" borderId="0" applyNumberFormat="0" applyBorder="0" applyAlignment="0" applyProtection="0"/>
    <xf numFmtId="0" fontId="26" fillId="0" borderId="0"/>
    <xf numFmtId="0" fontId="31" fillId="0" borderId="0"/>
    <xf numFmtId="0" fontId="26" fillId="0" borderId="0"/>
    <xf numFmtId="0" fontId="31" fillId="0" borderId="0"/>
    <xf numFmtId="0" fontId="26" fillId="0" borderId="0"/>
    <xf numFmtId="0" fontId="26" fillId="0" borderId="0"/>
    <xf numFmtId="0" fontId="115" fillId="96" borderId="0" applyNumberFormat="0" applyBorder="0" applyAlignment="0" applyProtection="0"/>
    <xf numFmtId="0" fontId="31" fillId="0" borderId="0"/>
    <xf numFmtId="0" fontId="26" fillId="0" borderId="0"/>
    <xf numFmtId="0" fontId="26" fillId="0" borderId="0"/>
    <xf numFmtId="0" fontId="26" fillId="0" borderId="0"/>
    <xf numFmtId="0" fontId="26" fillId="0" borderId="0"/>
    <xf numFmtId="0" fontId="31" fillId="0" borderId="0"/>
    <xf numFmtId="0" fontId="26" fillId="0" borderId="0"/>
    <xf numFmtId="0" fontId="26" fillId="0" borderId="0"/>
    <xf numFmtId="0" fontId="26" fillId="0" borderId="0"/>
    <xf numFmtId="0" fontId="250" fillId="96" borderId="0" applyNumberFormat="0" applyBorder="0" applyAlignment="0" applyProtection="0"/>
    <xf numFmtId="0" fontId="31" fillId="0" borderId="0"/>
    <xf numFmtId="0" fontId="31" fillId="0" borderId="0"/>
    <xf numFmtId="0" fontId="31" fillId="0" borderId="0"/>
    <xf numFmtId="0" fontId="31" fillId="0" borderId="0"/>
    <xf numFmtId="0" fontId="31" fillId="0" borderId="0"/>
    <xf numFmtId="184" fontId="34" fillId="0" borderId="0" applyNumberFormat="0" applyFont="0" applyFill="0" applyBorder="0" applyAlignment="0" applyProtection="0">
      <alignment horizontal="left" wrapText="1" indent="2"/>
    </xf>
    <xf numFmtId="0" fontId="23" fillId="0" borderId="0" applyNumberFormat="0" applyFill="0" applyBorder="0" applyAlignment="0" applyProtection="0"/>
    <xf numFmtId="0" fontId="31" fillId="0" borderId="0"/>
    <xf numFmtId="0" fontId="31" fillId="0" borderId="0"/>
    <xf numFmtId="0" fontId="31" fillId="0" borderId="0"/>
    <xf numFmtId="0" fontId="31" fillId="0" borderId="0"/>
    <xf numFmtId="0" fontId="26" fillId="0" borderId="0"/>
    <xf numFmtId="0" fontId="26" fillId="0" borderId="0"/>
    <xf numFmtId="0" fontId="26" fillId="0" borderId="0"/>
    <xf numFmtId="0" fontId="26" fillId="0" borderId="0"/>
    <xf numFmtId="0" fontId="26" fillId="0" borderId="0"/>
    <xf numFmtId="0" fontId="26" fillId="0" borderId="0"/>
    <xf numFmtId="0" fontId="31" fillId="0" borderId="0"/>
    <xf numFmtId="0" fontId="31" fillId="0" borderId="0"/>
    <xf numFmtId="0" fontId="26" fillId="0" borderId="0"/>
    <xf numFmtId="0" fontId="26" fillId="0" borderId="0"/>
    <xf numFmtId="0" fontId="31" fillId="0" borderId="0"/>
    <xf numFmtId="0" fontId="31" fillId="0" borderId="0"/>
    <xf numFmtId="0" fontId="26" fillId="0" borderId="0"/>
    <xf numFmtId="0" fontId="26" fillId="0" borderId="0"/>
    <xf numFmtId="0" fontId="26" fillId="0" borderId="0"/>
    <xf numFmtId="0" fontId="26" fillId="0" borderId="0"/>
    <xf numFmtId="0" fontId="31" fillId="0" borderId="0"/>
    <xf numFmtId="0" fontId="31" fillId="0" borderId="0"/>
    <xf numFmtId="0" fontId="23" fillId="0" borderId="0" applyNumberFormat="0" applyFill="0" applyBorder="0" applyAlignment="0" applyProtection="0"/>
    <xf numFmtId="0" fontId="31" fillId="0" borderId="0"/>
    <xf numFmtId="0" fontId="31" fillId="0" borderId="0"/>
    <xf numFmtId="0" fontId="31" fillId="0" borderId="0"/>
    <xf numFmtId="0" fontId="31" fillId="0" borderId="0"/>
    <xf numFmtId="0" fontId="26" fillId="0" borderId="0"/>
    <xf numFmtId="0" fontId="26" fillId="0" borderId="0"/>
    <xf numFmtId="0" fontId="31" fillId="0" borderId="0"/>
    <xf numFmtId="0" fontId="31" fillId="0" borderId="0"/>
    <xf numFmtId="0" fontId="31" fillId="0" borderId="0"/>
    <xf numFmtId="0" fontId="26" fillId="0" borderId="0"/>
    <xf numFmtId="0" fontId="26" fillId="0" borderId="0"/>
    <xf numFmtId="0" fontId="26" fillId="0" borderId="0"/>
    <xf numFmtId="0" fontId="31" fillId="0" borderId="0"/>
    <xf numFmtId="0" fontId="31" fillId="0" borderId="0"/>
    <xf numFmtId="0" fontId="26" fillId="0" borderId="0"/>
    <xf numFmtId="0" fontId="26" fillId="0" borderId="0"/>
    <xf numFmtId="0" fontId="26" fillId="0" borderId="0"/>
    <xf numFmtId="0" fontId="26" fillId="0" borderId="0"/>
    <xf numFmtId="0" fontId="31" fillId="0" borderId="0"/>
    <xf numFmtId="0" fontId="31" fillId="0" borderId="0"/>
    <xf numFmtId="0" fontId="31" fillId="0" borderId="0"/>
    <xf numFmtId="0" fontId="31" fillId="0" borderId="0"/>
    <xf numFmtId="0" fontId="31" fillId="0" borderId="0"/>
    <xf numFmtId="0" fontId="31" fillId="0" borderId="0"/>
    <xf numFmtId="0" fontId="26" fillId="0" borderId="0"/>
    <xf numFmtId="0" fontId="26" fillId="0" borderId="0"/>
    <xf numFmtId="0" fontId="31" fillId="0" borderId="0"/>
    <xf numFmtId="0" fontId="31" fillId="0" borderId="0"/>
    <xf numFmtId="0" fontId="26" fillId="0" borderId="0"/>
    <xf numFmtId="0" fontId="26" fillId="0" borderId="0"/>
    <xf numFmtId="0" fontId="26" fillId="0" borderId="0"/>
    <xf numFmtId="0" fontId="26" fillId="0" borderId="0"/>
    <xf numFmtId="0" fontId="31" fillId="0" borderId="0"/>
    <xf numFmtId="0" fontId="31" fillId="0" borderId="0"/>
    <xf numFmtId="0" fontId="26" fillId="0" borderId="0"/>
    <xf numFmtId="0" fontId="26" fillId="0" borderId="0"/>
    <xf numFmtId="0" fontId="31" fillId="0" borderId="0"/>
    <xf numFmtId="0" fontId="31" fillId="0" borderId="0"/>
    <xf numFmtId="0" fontId="26" fillId="0" borderId="0"/>
    <xf numFmtId="0" fontId="26" fillId="0" borderId="0"/>
    <xf numFmtId="0" fontId="26" fillId="0" borderId="0"/>
    <xf numFmtId="0" fontId="26" fillId="0" borderId="0"/>
    <xf numFmtId="0" fontId="31" fillId="0" borderId="0"/>
    <xf numFmtId="0" fontId="31" fillId="0" borderId="0"/>
    <xf numFmtId="0" fontId="31" fillId="0" borderId="0"/>
    <xf numFmtId="0" fontId="31" fillId="0" borderId="0"/>
    <xf numFmtId="0" fontId="26" fillId="0" borderId="0"/>
    <xf numFmtId="0" fontId="26" fillId="0" borderId="0"/>
    <xf numFmtId="0" fontId="31" fillId="0" borderId="0"/>
    <xf numFmtId="0" fontId="31" fillId="0" borderId="0"/>
    <xf numFmtId="0" fontId="26" fillId="0" borderId="0"/>
    <xf numFmtId="0" fontId="26" fillId="0" borderId="0"/>
    <xf numFmtId="0" fontId="31" fillId="0" borderId="0"/>
    <xf numFmtId="0" fontId="31" fillId="0" borderId="0"/>
    <xf numFmtId="0" fontId="31" fillId="0" borderId="0"/>
    <xf numFmtId="0" fontId="31" fillId="0" borderId="0"/>
    <xf numFmtId="0" fontId="31" fillId="0" borderId="0"/>
    <xf numFmtId="0" fontId="26" fillId="0" borderId="0"/>
    <xf numFmtId="0" fontId="26" fillId="0" borderId="0"/>
    <xf numFmtId="0" fontId="31" fillId="0" borderId="0"/>
    <xf numFmtId="0" fontId="31" fillId="0" borderId="0"/>
    <xf numFmtId="0" fontId="26" fillId="0" borderId="0"/>
    <xf numFmtId="0" fontId="26" fillId="0" borderId="0"/>
    <xf numFmtId="0" fontId="31" fillId="0" borderId="0"/>
    <xf numFmtId="0" fontId="31" fillId="0" borderId="0"/>
    <xf numFmtId="0" fontId="23" fillId="0" borderId="0" applyNumberFormat="0" applyFill="0" applyBorder="0" applyAlignment="0" applyProtection="0"/>
    <xf numFmtId="0" fontId="31" fillId="0" borderId="0"/>
    <xf numFmtId="0" fontId="31" fillId="0" borderId="0"/>
    <xf numFmtId="0" fontId="31" fillId="0" borderId="0"/>
    <xf numFmtId="0" fontId="31" fillId="0" borderId="0"/>
    <xf numFmtId="0" fontId="26" fillId="0" borderId="0"/>
    <xf numFmtId="0" fontId="26" fillId="0" borderId="0"/>
    <xf numFmtId="0" fontId="26" fillId="0" borderId="0"/>
    <xf numFmtId="0" fontId="26" fillId="0" borderId="0"/>
    <xf numFmtId="0" fontId="31" fillId="0" borderId="0"/>
    <xf numFmtId="0" fontId="31" fillId="0" borderId="0"/>
    <xf numFmtId="0" fontId="26" fillId="0" borderId="0"/>
    <xf numFmtId="0" fontId="26" fillId="0" borderId="0"/>
    <xf numFmtId="0" fontId="26" fillId="0" borderId="0"/>
    <xf numFmtId="0" fontId="26" fillId="0" borderId="0"/>
    <xf numFmtId="0" fontId="31" fillId="0" borderId="0"/>
    <xf numFmtId="0" fontId="31" fillId="0" borderId="0"/>
    <xf numFmtId="184" fontId="115" fillId="96" borderId="0" applyNumberFormat="0" applyBorder="0" applyAlignment="0" applyProtection="0"/>
    <xf numFmtId="0" fontId="31" fillId="0" borderId="0"/>
    <xf numFmtId="0" fontId="26" fillId="0" borderId="0"/>
    <xf numFmtId="0" fontId="115" fillId="96" borderId="0" applyNumberFormat="0" applyBorder="0" applyAlignment="0" applyProtection="0"/>
    <xf numFmtId="0" fontId="31" fillId="0" borderId="0"/>
    <xf numFmtId="0" fontId="26" fillId="0" borderId="0"/>
    <xf numFmtId="0" fontId="31" fillId="0" borderId="0"/>
    <xf numFmtId="0" fontId="26" fillId="0" borderId="0"/>
    <xf numFmtId="0" fontId="31" fillId="0" borderId="0"/>
    <xf numFmtId="0" fontId="26" fillId="0" borderId="0"/>
    <xf numFmtId="0" fontId="26"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83" fillId="0" borderId="0" applyNumberFormat="0" applyFill="0" applyBorder="0">
      <alignment horizontal="center" wrapText="1"/>
    </xf>
    <xf numFmtId="0" fontId="26" fillId="0" borderId="0"/>
    <xf numFmtId="0" fontId="26" fillId="0" borderId="0"/>
    <xf numFmtId="0" fontId="31" fillId="0" borderId="0"/>
    <xf numFmtId="0" fontId="31" fillId="0" borderId="0"/>
    <xf numFmtId="0" fontId="26" fillId="0" borderId="0"/>
    <xf numFmtId="0" fontId="26" fillId="0" borderId="0"/>
    <xf numFmtId="0" fontId="31" fillId="0" borderId="0"/>
    <xf numFmtId="0" fontId="31" fillId="0" borderId="0"/>
    <xf numFmtId="0" fontId="26" fillId="0" borderId="0"/>
    <xf numFmtId="0" fontId="26" fillId="0" borderId="0"/>
    <xf numFmtId="0" fontId="26" fillId="0" borderId="0"/>
    <xf numFmtId="0" fontId="26" fillId="0" borderId="0"/>
    <xf numFmtId="0" fontId="31" fillId="0" borderId="0"/>
    <xf numFmtId="0" fontId="31" fillId="0" borderId="0"/>
    <xf numFmtId="0" fontId="31" fillId="0" borderId="0"/>
    <xf numFmtId="0" fontId="31" fillId="0" borderId="0"/>
    <xf numFmtId="0" fontId="31" fillId="0" borderId="0"/>
    <xf numFmtId="0" fontId="31" fillId="0" borderId="0"/>
    <xf numFmtId="0" fontId="26" fillId="0" borderId="0"/>
    <xf numFmtId="0" fontId="26" fillId="0" borderId="0"/>
    <xf numFmtId="0" fontId="31" fillId="0" borderId="0"/>
    <xf numFmtId="0" fontId="31" fillId="0" borderId="0"/>
    <xf numFmtId="0" fontId="31" fillId="0" borderId="0"/>
    <xf numFmtId="0" fontId="31" fillId="0" borderId="0"/>
    <xf numFmtId="0" fontId="26" fillId="0" borderId="0"/>
    <xf numFmtId="0" fontId="26" fillId="0" borderId="0"/>
    <xf numFmtId="0" fontId="26" fillId="0" borderId="0"/>
    <xf numFmtId="0" fontId="26" fillId="0" borderId="0"/>
    <xf numFmtId="0" fontId="21" fillId="0" borderId="0"/>
    <xf numFmtId="0" fontId="31" fillId="0" borderId="0"/>
    <xf numFmtId="0" fontId="31" fillId="0" borderId="0"/>
    <xf numFmtId="0" fontId="31" fillId="0" borderId="0"/>
    <xf numFmtId="0" fontId="31" fillId="0" borderId="0"/>
    <xf numFmtId="0" fontId="26" fillId="0" borderId="0"/>
    <xf numFmtId="0" fontId="26" fillId="0" borderId="0"/>
    <xf numFmtId="0" fontId="31" fillId="0" borderId="0"/>
    <xf numFmtId="0" fontId="31" fillId="0" borderId="0"/>
    <xf numFmtId="0" fontId="26" fillId="0" borderId="0"/>
    <xf numFmtId="0" fontId="26" fillId="0" borderId="0"/>
    <xf numFmtId="0" fontId="26" fillId="0" borderId="0"/>
    <xf numFmtId="0" fontId="26"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26" fillId="0" borderId="0"/>
    <xf numFmtId="0" fontId="26" fillId="0" borderId="0"/>
    <xf numFmtId="0" fontId="31" fillId="0" borderId="0"/>
    <xf numFmtId="0" fontId="31" fillId="0" borderId="0"/>
    <xf numFmtId="0" fontId="31" fillId="0" borderId="0"/>
    <xf numFmtId="0" fontId="31" fillId="0" borderId="0"/>
    <xf numFmtId="0" fontId="26" fillId="0" borderId="0"/>
    <xf numFmtId="0" fontId="26" fillId="0" borderId="0"/>
    <xf numFmtId="0" fontId="31" fillId="0" borderId="0"/>
    <xf numFmtId="0" fontId="31" fillId="0" borderId="0"/>
    <xf numFmtId="0" fontId="26" fillId="0" borderId="0"/>
    <xf numFmtId="0" fontId="26" fillId="0" borderId="0"/>
    <xf numFmtId="0" fontId="26" fillId="0" borderId="0"/>
    <xf numFmtId="0" fontId="26"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26" fillId="0" borderId="0"/>
    <xf numFmtId="0" fontId="26"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26" fillId="0" borderId="0"/>
    <xf numFmtId="0" fontId="26" fillId="0" borderId="0"/>
    <xf numFmtId="0" fontId="26" fillId="0" borderId="0"/>
    <xf numFmtId="0" fontId="26" fillId="0" borderId="0"/>
    <xf numFmtId="0" fontId="26" fillId="0" borderId="0"/>
    <xf numFmtId="0" fontId="31" fillId="0" borderId="0"/>
    <xf numFmtId="0" fontId="31" fillId="0" borderId="0"/>
    <xf numFmtId="0" fontId="31" fillId="0" borderId="0"/>
    <xf numFmtId="0" fontId="31" fillId="0" borderId="0"/>
    <xf numFmtId="0" fontId="31" fillId="0" borderId="0"/>
    <xf numFmtId="0" fontId="26" fillId="0" borderId="0"/>
    <xf numFmtId="0" fontId="26" fillId="0" borderId="0"/>
    <xf numFmtId="0" fontId="31" fillId="0" borderId="0"/>
    <xf numFmtId="0" fontId="31" fillId="0" borderId="0"/>
    <xf numFmtId="0" fontId="31" fillId="0" borderId="0"/>
    <xf numFmtId="0" fontId="31" fillId="0" borderId="0"/>
    <xf numFmtId="0" fontId="31" fillId="0" borderId="0"/>
    <xf numFmtId="0" fontId="26" fillId="0" borderId="0"/>
    <xf numFmtId="0" fontId="26" fillId="0" borderId="0"/>
    <xf numFmtId="0" fontId="26" fillId="0" borderId="0"/>
    <xf numFmtId="0" fontId="26" fillId="0" borderId="0"/>
    <xf numFmtId="0" fontId="31" fillId="0" borderId="0"/>
    <xf numFmtId="0" fontId="31" fillId="0" borderId="0"/>
    <xf numFmtId="0" fontId="31" fillId="0" borderId="0"/>
    <xf numFmtId="0" fontId="31" fillId="0" borderId="0"/>
    <xf numFmtId="0" fontId="26" fillId="0" borderId="0"/>
    <xf numFmtId="0" fontId="31" fillId="0" borderId="0"/>
    <xf numFmtId="0" fontId="26" fillId="0" borderId="0"/>
    <xf numFmtId="0" fontId="31" fillId="0" borderId="0"/>
    <xf numFmtId="0" fontId="31" fillId="0" borderId="0"/>
    <xf numFmtId="0" fontId="26" fillId="0" borderId="0"/>
    <xf numFmtId="0" fontId="31" fillId="0" borderId="0"/>
    <xf numFmtId="0" fontId="26" fillId="0" borderId="0"/>
    <xf numFmtId="0" fontId="31" fillId="0" borderId="0"/>
    <xf numFmtId="0" fontId="26" fillId="0" borderId="0"/>
    <xf numFmtId="0" fontId="31" fillId="0" borderId="0"/>
    <xf numFmtId="0" fontId="26" fillId="0" borderId="0"/>
    <xf numFmtId="0" fontId="26" fillId="0" borderId="0"/>
    <xf numFmtId="0" fontId="26"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31" fillId="0" borderId="0"/>
    <xf numFmtId="0" fontId="31" fillId="0" borderId="0"/>
    <xf numFmtId="0" fontId="31" fillId="0" borderId="0"/>
    <xf numFmtId="0" fontId="31" fillId="0" borderId="0"/>
    <xf numFmtId="0" fontId="31" fillId="0" borderId="0"/>
    <xf numFmtId="0" fontId="31" fillId="0" borderId="0"/>
    <xf numFmtId="0" fontId="26" fillId="0" borderId="0"/>
    <xf numFmtId="0" fontId="26" fillId="0" borderId="0"/>
    <xf numFmtId="0" fontId="31" fillId="0" borderId="0"/>
    <xf numFmtId="0" fontId="31" fillId="0" borderId="0"/>
    <xf numFmtId="0" fontId="31" fillId="0" borderId="0"/>
    <xf numFmtId="0" fontId="31" fillId="0" borderId="0"/>
    <xf numFmtId="0" fontId="26" fillId="0" borderId="0"/>
    <xf numFmtId="0" fontId="26" fillId="0" borderId="0"/>
    <xf numFmtId="0" fontId="26" fillId="0" borderId="0"/>
    <xf numFmtId="0" fontId="26"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26" fillId="0" borderId="0"/>
    <xf numFmtId="0" fontId="26" fillId="0" borderId="0"/>
    <xf numFmtId="0" fontId="31" fillId="0" borderId="0"/>
    <xf numFmtId="0" fontId="31" fillId="0" borderId="0"/>
    <xf numFmtId="0" fontId="31" fillId="0" borderId="0"/>
    <xf numFmtId="0" fontId="31" fillId="0" borderId="0"/>
    <xf numFmtId="0" fontId="26" fillId="0" borderId="0"/>
    <xf numFmtId="0" fontId="26" fillId="0" borderId="0"/>
    <xf numFmtId="0" fontId="26" fillId="0" borderId="0"/>
    <xf numFmtId="0" fontId="26" fillId="0" borderId="0"/>
    <xf numFmtId="0" fontId="31" fillId="0" borderId="0"/>
    <xf numFmtId="0" fontId="31" fillId="0" borderId="0"/>
    <xf numFmtId="0" fontId="31" fillId="0" borderId="0"/>
    <xf numFmtId="0" fontId="31" fillId="0" borderId="0"/>
    <xf numFmtId="0" fontId="26" fillId="0" borderId="0"/>
    <xf numFmtId="0" fontId="26" fillId="0" borderId="0"/>
    <xf numFmtId="0" fontId="31" fillId="0" borderId="0"/>
    <xf numFmtId="0" fontId="31" fillId="0" borderId="0"/>
    <xf numFmtId="180" fontId="151" fillId="0" borderId="0" applyNumberFormat="0" applyFill="0" applyBorder="0" applyAlignment="0" applyProtection="0"/>
    <xf numFmtId="0" fontId="26" fillId="0" borderId="0"/>
    <xf numFmtId="0" fontId="26" fillId="0" borderId="0"/>
    <xf numFmtId="0" fontId="26" fillId="0" borderId="0"/>
    <xf numFmtId="0" fontId="26" fillId="0" borderId="0"/>
    <xf numFmtId="0" fontId="31" fillId="0" borderId="0"/>
    <xf numFmtId="0" fontId="31" fillId="0" borderId="0"/>
    <xf numFmtId="263" fontId="135" fillId="0" borderId="0" applyFont="0" applyFill="0" applyBorder="0" applyAlignment="0" applyProtection="0"/>
    <xf numFmtId="0" fontId="31" fillId="0" borderId="0"/>
    <xf numFmtId="0" fontId="31" fillId="0" borderId="0"/>
    <xf numFmtId="263" fontId="135" fillId="0" borderId="0" applyFont="0" applyFill="0" applyBorder="0" applyAlignment="0" applyProtection="0"/>
    <xf numFmtId="0" fontId="31" fillId="0" borderId="0"/>
    <xf numFmtId="0" fontId="31" fillId="0" borderId="0"/>
    <xf numFmtId="0" fontId="26" fillId="0" borderId="0"/>
    <xf numFmtId="0" fontId="26" fillId="0" borderId="0"/>
    <xf numFmtId="272" fontId="130" fillId="0" borderId="0" applyFill="0" applyBorder="0" applyAlignment="0" applyProtection="0"/>
    <xf numFmtId="0" fontId="31" fillId="0" borderId="0"/>
    <xf numFmtId="0" fontId="31" fillId="0" borderId="0"/>
    <xf numFmtId="0" fontId="26" fillId="0" borderId="0"/>
    <xf numFmtId="0" fontId="26" fillId="0" borderId="0"/>
    <xf numFmtId="0" fontId="26" fillId="0" borderId="0"/>
    <xf numFmtId="0" fontId="26" fillId="0" borderId="0"/>
    <xf numFmtId="0" fontId="31" fillId="0" borderId="0"/>
    <xf numFmtId="0" fontId="31" fillId="0" borderId="0"/>
    <xf numFmtId="0" fontId="31" fillId="0" borderId="0"/>
    <xf numFmtId="0" fontId="31" fillId="0" borderId="0"/>
    <xf numFmtId="0" fontId="26" fillId="0" borderId="0"/>
    <xf numFmtId="0" fontId="26" fillId="0" borderId="0"/>
    <xf numFmtId="0" fontId="26" fillId="0" borderId="0"/>
    <xf numFmtId="0" fontId="26" fillId="0" borderId="0"/>
    <xf numFmtId="0" fontId="26" fillId="0" borderId="0"/>
    <xf numFmtId="0" fontId="26" fillId="0" borderId="0"/>
    <xf numFmtId="0" fontId="23" fillId="0" borderId="0" applyNumberFormat="0" applyFill="0" applyBorder="0" applyAlignment="0" applyProtection="0"/>
    <xf numFmtId="0" fontId="31" fillId="0" borderId="0"/>
    <xf numFmtId="0" fontId="31" fillId="0" borderId="0"/>
    <xf numFmtId="0" fontId="23" fillId="0" borderId="0" applyNumberFormat="0" applyFill="0" applyBorder="0" applyAlignment="0" applyProtection="0"/>
    <xf numFmtId="0" fontId="31" fillId="0" borderId="0"/>
    <xf numFmtId="0" fontId="31" fillId="0" borderId="0"/>
    <xf numFmtId="0" fontId="31" fillId="0" borderId="0"/>
    <xf numFmtId="0" fontId="31" fillId="0" borderId="0"/>
    <xf numFmtId="0" fontId="26" fillId="0" borderId="0"/>
    <xf numFmtId="0" fontId="26" fillId="0" borderId="0"/>
    <xf numFmtId="0" fontId="31" fillId="0" borderId="0"/>
    <xf numFmtId="0" fontId="31" fillId="0" borderId="0"/>
    <xf numFmtId="0" fontId="21" fillId="0" borderId="0"/>
    <xf numFmtId="0" fontId="26" fillId="0" borderId="0"/>
    <xf numFmtId="0" fontId="26" fillId="0" borderId="0"/>
    <xf numFmtId="0" fontId="26" fillId="0" borderId="0"/>
    <xf numFmtId="0" fontId="26" fillId="0" borderId="0"/>
    <xf numFmtId="0" fontId="31" fillId="0" borderId="0"/>
    <xf numFmtId="0" fontId="31" fillId="0" borderId="0"/>
    <xf numFmtId="0" fontId="23" fillId="0" borderId="0" applyNumberFormat="0" applyFill="0" applyBorder="0" applyAlignment="0" applyProtection="0"/>
    <xf numFmtId="0" fontId="31" fillId="0" borderId="0"/>
    <xf numFmtId="0" fontId="31" fillId="0" borderId="0"/>
    <xf numFmtId="0" fontId="26" fillId="0" borderId="0"/>
    <xf numFmtId="0" fontId="26" fillId="0" borderId="0"/>
    <xf numFmtId="0" fontId="23" fillId="0" borderId="0" applyNumberFormat="0" applyFill="0" applyBorder="0" applyAlignment="0" applyProtection="0"/>
    <xf numFmtId="0" fontId="31" fillId="0" borderId="0"/>
    <xf numFmtId="0" fontId="31" fillId="0" borderId="0"/>
    <xf numFmtId="0" fontId="23" fillId="0" borderId="0" applyNumberFormat="0" applyFill="0" applyBorder="0" applyAlignment="0" applyProtection="0"/>
    <xf numFmtId="0" fontId="26" fillId="0" borderId="0"/>
    <xf numFmtId="0" fontId="26" fillId="0" borderId="0"/>
    <xf numFmtId="0" fontId="31" fillId="0" borderId="0"/>
    <xf numFmtId="0" fontId="31" fillId="0" borderId="0"/>
    <xf numFmtId="0" fontId="31" fillId="0" borderId="0"/>
    <xf numFmtId="0" fontId="31" fillId="0" borderId="0"/>
    <xf numFmtId="0" fontId="26" fillId="0" borderId="0"/>
    <xf numFmtId="0" fontId="26" fillId="0" borderId="0"/>
    <xf numFmtId="0" fontId="31" fillId="0" borderId="0"/>
    <xf numFmtId="0" fontId="31" fillId="0" borderId="0"/>
    <xf numFmtId="0" fontId="31" fillId="0" borderId="0"/>
    <xf numFmtId="0" fontId="31" fillId="0" borderId="0"/>
    <xf numFmtId="0" fontId="26" fillId="0" borderId="0"/>
    <xf numFmtId="0" fontId="26" fillId="0" borderId="0"/>
    <xf numFmtId="0" fontId="31" fillId="0" borderId="0"/>
    <xf numFmtId="0" fontId="31" fillId="0" borderId="0"/>
    <xf numFmtId="0" fontId="26" fillId="0" borderId="0"/>
    <xf numFmtId="0" fontId="26" fillId="0" borderId="0"/>
    <xf numFmtId="0" fontId="31" fillId="0" borderId="0"/>
    <xf numFmtId="0" fontId="26" fillId="0" borderId="0"/>
    <xf numFmtId="0" fontId="26" fillId="0" borderId="0"/>
    <xf numFmtId="0" fontId="31" fillId="0" borderId="0"/>
    <xf numFmtId="0" fontId="31" fillId="0" borderId="0"/>
    <xf numFmtId="0" fontId="31" fillId="0" borderId="0"/>
    <xf numFmtId="0" fontId="31" fillId="0" borderId="0"/>
    <xf numFmtId="0" fontId="26" fillId="0" borderId="0"/>
    <xf numFmtId="0" fontId="26" fillId="0" borderId="0"/>
    <xf numFmtId="0" fontId="31" fillId="0" borderId="0"/>
    <xf numFmtId="0" fontId="31" fillId="0" borderId="0"/>
    <xf numFmtId="0" fontId="26" fillId="0" borderId="0"/>
    <xf numFmtId="0" fontId="31" fillId="0" borderId="0"/>
    <xf numFmtId="0" fontId="26" fillId="0" borderId="0"/>
    <xf numFmtId="0" fontId="31" fillId="0" borderId="0"/>
    <xf numFmtId="0" fontId="26" fillId="0" borderId="0"/>
    <xf numFmtId="0" fontId="31" fillId="0" borderId="0"/>
    <xf numFmtId="0" fontId="26" fillId="0" borderId="0"/>
    <xf numFmtId="0" fontId="26" fillId="0" borderId="0"/>
    <xf numFmtId="0" fontId="23" fillId="0" borderId="0" applyNumberFormat="0" applyFill="0" applyBorder="0" applyAlignment="0" applyProtection="0"/>
    <xf numFmtId="0" fontId="31" fillId="0" borderId="0"/>
    <xf numFmtId="0" fontId="31" fillId="0" borderId="0"/>
    <xf numFmtId="0" fontId="26" fillId="0" borderId="0"/>
    <xf numFmtId="0" fontId="31" fillId="0" borderId="0"/>
    <xf numFmtId="0" fontId="26" fillId="0" borderId="0"/>
    <xf numFmtId="0" fontId="31" fillId="0" borderId="0"/>
    <xf numFmtId="0" fontId="31" fillId="0" borderId="0"/>
    <xf numFmtId="0" fontId="26" fillId="0" borderId="0"/>
    <xf numFmtId="0" fontId="26" fillId="0" borderId="0"/>
    <xf numFmtId="0" fontId="26" fillId="0" borderId="0"/>
    <xf numFmtId="0" fontId="26" fillId="0" borderId="0"/>
    <xf numFmtId="0" fontId="31" fillId="0" borderId="0"/>
    <xf numFmtId="0" fontId="31" fillId="0" borderId="0"/>
    <xf numFmtId="0" fontId="21" fillId="0" borderId="0"/>
    <xf numFmtId="0" fontId="31" fillId="0" borderId="0"/>
    <xf numFmtId="0" fontId="31" fillId="0" borderId="0"/>
    <xf numFmtId="0" fontId="23" fillId="0" borderId="0" applyNumberFormat="0" applyFill="0" applyBorder="0" applyAlignment="0" applyProtection="0"/>
    <xf numFmtId="0" fontId="31" fillId="0" borderId="0"/>
    <xf numFmtId="0" fontId="31" fillId="0" borderId="0"/>
    <xf numFmtId="0" fontId="31" fillId="0" borderId="0"/>
    <xf numFmtId="0" fontId="31" fillId="0" borderId="0"/>
    <xf numFmtId="0" fontId="26" fillId="0" borderId="0"/>
    <xf numFmtId="0" fontId="31" fillId="0" borderId="0"/>
    <xf numFmtId="0" fontId="26" fillId="0" borderId="0"/>
    <xf numFmtId="0" fontId="26" fillId="0" borderId="0"/>
    <xf numFmtId="0" fontId="31" fillId="0" borderId="0"/>
    <xf numFmtId="0" fontId="26" fillId="0" borderId="0"/>
    <xf numFmtId="0" fontId="31" fillId="0" borderId="0"/>
    <xf numFmtId="0" fontId="31" fillId="0" borderId="0"/>
    <xf numFmtId="0" fontId="31" fillId="0" borderId="0"/>
    <xf numFmtId="0" fontId="26" fillId="0" borderId="0"/>
    <xf numFmtId="0" fontId="26" fillId="0" borderId="0"/>
    <xf numFmtId="0" fontId="23" fillId="0" borderId="0" applyNumberFormat="0" applyFill="0" applyBorder="0" applyAlignment="0" applyProtection="0"/>
    <xf numFmtId="0" fontId="31" fillId="0" borderId="0"/>
    <xf numFmtId="0" fontId="31" fillId="0" borderId="0"/>
    <xf numFmtId="0" fontId="23" fillId="0" borderId="0" applyNumberFormat="0" applyFill="0" applyBorder="0" applyAlignment="0" applyProtection="0"/>
    <xf numFmtId="0" fontId="31" fillId="0" borderId="0"/>
    <xf numFmtId="0" fontId="31" fillId="0" borderId="0"/>
    <xf numFmtId="0" fontId="26" fillId="0" borderId="0"/>
    <xf numFmtId="0" fontId="31" fillId="0" borderId="0"/>
    <xf numFmtId="0" fontId="31" fillId="0" borderId="0"/>
    <xf numFmtId="0" fontId="26" fillId="0" borderId="0"/>
    <xf numFmtId="0" fontId="26" fillId="0" borderId="0"/>
    <xf numFmtId="0" fontId="26" fillId="0" borderId="0"/>
    <xf numFmtId="0" fontId="31" fillId="0" borderId="0"/>
    <xf numFmtId="9" fontId="81" fillId="0" borderId="0" applyFont="0" applyFill="0" applyBorder="0" applyAlignment="0" applyProtection="0"/>
    <xf numFmtId="0" fontId="26" fillId="0" borderId="0"/>
    <xf numFmtId="0" fontId="250" fillId="96" borderId="0" applyNumberFormat="0" applyBorder="0" applyAlignment="0" applyProtection="0"/>
    <xf numFmtId="0" fontId="31" fillId="0" borderId="0"/>
    <xf numFmtId="0" fontId="26" fillId="0" borderId="0"/>
    <xf numFmtId="0" fontId="31" fillId="0" borderId="0"/>
    <xf numFmtId="0" fontId="26" fillId="0" borderId="0"/>
    <xf numFmtId="0" fontId="26" fillId="0" borderId="0"/>
    <xf numFmtId="0" fontId="31" fillId="0" borderId="0"/>
    <xf numFmtId="0" fontId="31" fillId="0" borderId="0"/>
    <xf numFmtId="0" fontId="26" fillId="0" borderId="0"/>
    <xf numFmtId="0" fontId="31" fillId="0" borderId="0"/>
    <xf numFmtId="0" fontId="26" fillId="0" borderId="0"/>
    <xf numFmtId="0" fontId="31" fillId="0" borderId="0"/>
    <xf numFmtId="0" fontId="26" fillId="0" borderId="0"/>
    <xf numFmtId="0" fontId="31" fillId="0" borderId="0"/>
    <xf numFmtId="0" fontId="26" fillId="0" borderId="0"/>
    <xf numFmtId="0" fontId="23" fillId="0" borderId="0" applyNumberFormat="0" applyFill="0" applyBorder="0" applyAlignment="0" applyProtection="0"/>
    <xf numFmtId="0" fontId="26" fillId="0" borderId="0"/>
    <xf numFmtId="0" fontId="23" fillId="0" borderId="0" applyNumberFormat="0" applyFill="0" applyBorder="0" applyAlignment="0" applyProtection="0"/>
    <xf numFmtId="0" fontId="26" fillId="0" borderId="0"/>
    <xf numFmtId="0" fontId="31" fillId="0" borderId="0"/>
    <xf numFmtId="0" fontId="31" fillId="0" borderId="0"/>
    <xf numFmtId="0" fontId="31" fillId="0" borderId="0"/>
    <xf numFmtId="0" fontId="31" fillId="0" borderId="0"/>
    <xf numFmtId="0" fontId="31" fillId="0" borderId="0"/>
    <xf numFmtId="0" fontId="31" fillId="0" borderId="0"/>
    <xf numFmtId="0" fontId="26" fillId="0" borderId="0"/>
    <xf numFmtId="0" fontId="26" fillId="0" borderId="0"/>
    <xf numFmtId="0" fontId="23" fillId="0" borderId="0" applyNumberFormat="0" applyFill="0" applyBorder="0" applyAlignment="0" applyProtection="0"/>
    <xf numFmtId="0" fontId="31" fillId="0" borderId="0"/>
    <xf numFmtId="0" fontId="31" fillId="0" borderId="0"/>
    <xf numFmtId="0" fontId="23" fillId="0" borderId="0" applyNumberFormat="0" applyFill="0" applyBorder="0" applyAlignment="0" applyProtection="0"/>
    <xf numFmtId="0" fontId="31" fillId="0" borderId="0"/>
    <xf numFmtId="0" fontId="31" fillId="0" borderId="0"/>
    <xf numFmtId="0" fontId="31" fillId="0" borderId="0"/>
    <xf numFmtId="0" fontId="31" fillId="0" borderId="0"/>
    <xf numFmtId="0" fontId="23" fillId="0" borderId="0" applyNumberFormat="0" applyFill="0" applyBorder="0" applyAlignment="0" applyProtection="0"/>
    <xf numFmtId="0" fontId="31" fillId="0" borderId="0"/>
    <xf numFmtId="0" fontId="31" fillId="0" borderId="0"/>
    <xf numFmtId="0" fontId="31" fillId="0" borderId="0"/>
    <xf numFmtId="0" fontId="31" fillId="0" borderId="0"/>
    <xf numFmtId="0" fontId="31" fillId="0" borderId="0"/>
    <xf numFmtId="0" fontId="31" fillId="0" borderId="0"/>
    <xf numFmtId="0" fontId="26" fillId="0" borderId="0"/>
    <xf numFmtId="0" fontId="31" fillId="0" borderId="0"/>
    <xf numFmtId="0" fontId="26" fillId="0" borderId="0"/>
    <xf numFmtId="0" fontId="26" fillId="0" borderId="0"/>
    <xf numFmtId="0" fontId="26" fillId="0" borderId="0"/>
    <xf numFmtId="0" fontId="31" fillId="0" borderId="0"/>
    <xf numFmtId="0" fontId="31" fillId="0" borderId="0"/>
    <xf numFmtId="0" fontId="31" fillId="0" borderId="0"/>
    <xf numFmtId="0" fontId="31" fillId="0" borderId="0"/>
    <xf numFmtId="0" fontId="31" fillId="0" borderId="0"/>
    <xf numFmtId="0" fontId="31" fillId="0" borderId="0"/>
    <xf numFmtId="0" fontId="23" fillId="0" borderId="0" applyNumberFormat="0" applyFill="0" applyBorder="0" applyAlignment="0" applyProtection="0"/>
    <xf numFmtId="0" fontId="31" fillId="0" borderId="0"/>
    <xf numFmtId="0" fontId="23" fillId="0" borderId="0" applyNumberFormat="0" applyFill="0" applyBorder="0" applyAlignment="0" applyProtection="0"/>
    <xf numFmtId="0" fontId="31" fillId="0" borderId="0"/>
    <xf numFmtId="0" fontId="23" fillId="0" borderId="0" applyNumberFormat="0" applyFill="0" applyBorder="0" applyAlignment="0" applyProtection="0"/>
    <xf numFmtId="0" fontId="31" fillId="0" borderId="0"/>
    <xf numFmtId="0" fontId="23" fillId="0" borderId="0" applyNumberFormat="0" applyFill="0" applyBorder="0" applyAlignment="0" applyProtection="0"/>
    <xf numFmtId="0" fontId="31" fillId="0" borderId="0"/>
    <xf numFmtId="0" fontId="31" fillId="0" borderId="0"/>
    <xf numFmtId="0" fontId="31" fillId="0" borderId="0"/>
    <xf numFmtId="0" fontId="31" fillId="0" borderId="0"/>
    <xf numFmtId="0" fontId="26" fillId="0" borderId="0"/>
    <xf numFmtId="0" fontId="26" fillId="0" borderId="0"/>
    <xf numFmtId="0" fontId="31" fillId="0" borderId="0"/>
    <xf numFmtId="0" fontId="31" fillId="0" borderId="0"/>
    <xf numFmtId="0" fontId="26" fillId="0" borderId="0"/>
    <xf numFmtId="0" fontId="26" fillId="0" borderId="0"/>
    <xf numFmtId="0" fontId="26" fillId="0" borderId="0"/>
    <xf numFmtId="0" fontId="26" fillId="0" borderId="0"/>
    <xf numFmtId="0" fontId="31" fillId="0" borderId="0"/>
    <xf numFmtId="0" fontId="31" fillId="0" borderId="0"/>
    <xf numFmtId="0" fontId="23" fillId="0" borderId="0" applyNumberFormat="0" applyFill="0" applyBorder="0" applyAlignment="0" applyProtection="0"/>
    <xf numFmtId="0" fontId="31" fillId="0" borderId="0"/>
    <xf numFmtId="0" fontId="31" fillId="0" borderId="0"/>
    <xf numFmtId="0" fontId="31" fillId="0" borderId="0"/>
    <xf numFmtId="0" fontId="31" fillId="0" borderId="0"/>
    <xf numFmtId="0" fontId="26" fillId="0" borderId="0"/>
    <xf numFmtId="0" fontId="26" fillId="0" borderId="0"/>
    <xf numFmtId="0" fontId="26" fillId="0" borderId="0"/>
    <xf numFmtId="0" fontId="31" fillId="0" borderId="0"/>
    <xf numFmtId="0" fontId="31" fillId="0" borderId="0"/>
    <xf numFmtId="0" fontId="26" fillId="0" borderId="0"/>
    <xf numFmtId="0" fontId="26" fillId="0" borderId="0"/>
    <xf numFmtId="0" fontId="26" fillId="0" borderId="0"/>
    <xf numFmtId="0" fontId="26" fillId="0" borderId="0"/>
    <xf numFmtId="0" fontId="26" fillId="0" borderId="0"/>
    <xf numFmtId="0" fontId="31" fillId="0" borderId="0"/>
    <xf numFmtId="0" fontId="26" fillId="0" borderId="0"/>
    <xf numFmtId="0" fontId="31" fillId="0" borderId="0"/>
    <xf numFmtId="0" fontId="26" fillId="0" borderId="0"/>
    <xf numFmtId="0" fontId="26" fillId="0" borderId="0"/>
    <xf numFmtId="0" fontId="31" fillId="0" borderId="0"/>
    <xf numFmtId="0" fontId="31" fillId="0" borderId="0"/>
    <xf numFmtId="0" fontId="26" fillId="0" borderId="0"/>
    <xf numFmtId="0" fontId="23" fillId="0" borderId="0" applyNumberFormat="0" applyFill="0" applyBorder="0" applyAlignment="0" applyProtection="0"/>
    <xf numFmtId="0" fontId="31" fillId="0" borderId="0"/>
    <xf numFmtId="0" fontId="31" fillId="0" borderId="0"/>
    <xf numFmtId="0" fontId="31" fillId="0" borderId="0"/>
    <xf numFmtId="0" fontId="26" fillId="0" borderId="0"/>
    <xf numFmtId="0" fontId="26" fillId="0" borderId="0"/>
    <xf numFmtId="0" fontId="31" fillId="0" borderId="0"/>
    <xf numFmtId="0" fontId="23" fillId="0" borderId="0" applyNumberFormat="0" applyFill="0" applyBorder="0" applyAlignment="0" applyProtection="0"/>
    <xf numFmtId="0" fontId="31" fillId="0" borderId="0"/>
    <xf numFmtId="0" fontId="31" fillId="0" borderId="0"/>
    <xf numFmtId="0" fontId="31" fillId="0" borderId="0"/>
    <xf numFmtId="0" fontId="26" fillId="0" borderId="0"/>
    <xf numFmtId="0" fontId="31" fillId="0" borderId="0"/>
    <xf numFmtId="0" fontId="26" fillId="0" borderId="0"/>
    <xf numFmtId="0" fontId="31" fillId="0" borderId="0"/>
    <xf numFmtId="0" fontId="31" fillId="0" borderId="0"/>
    <xf numFmtId="0" fontId="26" fillId="0" borderId="0"/>
    <xf numFmtId="0" fontId="31" fillId="0" borderId="0"/>
    <xf numFmtId="0" fontId="26" fillId="0" borderId="0"/>
    <xf numFmtId="0" fontId="26" fillId="0" borderId="0"/>
    <xf numFmtId="0" fontId="26" fillId="0" borderId="0"/>
    <xf numFmtId="0" fontId="23" fillId="0" borderId="0" applyNumberFormat="0" applyFill="0" applyBorder="0" applyAlignment="0" applyProtection="0"/>
    <xf numFmtId="0" fontId="26" fillId="0" borderId="0"/>
    <xf numFmtId="0" fontId="31" fillId="0" borderId="0"/>
    <xf numFmtId="0" fontId="31" fillId="0" borderId="0"/>
    <xf numFmtId="0" fontId="26" fillId="0" borderId="0"/>
    <xf numFmtId="0" fontId="26" fillId="0" borderId="0"/>
    <xf numFmtId="0" fontId="31" fillId="0" borderId="0"/>
    <xf numFmtId="0" fontId="26" fillId="0" borderId="0"/>
    <xf numFmtId="0" fontId="31" fillId="0" borderId="0"/>
    <xf numFmtId="0" fontId="26" fillId="0" borderId="0"/>
    <xf numFmtId="0" fontId="31" fillId="0" borderId="0"/>
    <xf numFmtId="0" fontId="26" fillId="0" borderId="0"/>
    <xf numFmtId="0" fontId="31" fillId="0" borderId="0"/>
    <xf numFmtId="0" fontId="26" fillId="0" borderId="0"/>
    <xf numFmtId="0" fontId="31" fillId="0" borderId="0"/>
    <xf numFmtId="0" fontId="26" fillId="0" borderId="0"/>
    <xf numFmtId="0" fontId="31" fillId="0" borderId="0"/>
    <xf numFmtId="0" fontId="31" fillId="0" borderId="0"/>
    <xf numFmtId="0" fontId="26" fillId="0" borderId="0"/>
    <xf numFmtId="0" fontId="26" fillId="0" borderId="0"/>
    <xf numFmtId="0" fontId="23" fillId="0" borderId="0" applyNumberFormat="0" applyFill="0" applyBorder="0" applyAlignment="0" applyProtection="0"/>
    <xf numFmtId="0" fontId="26" fillId="0" borderId="0"/>
    <xf numFmtId="0" fontId="31" fillId="0" borderId="0"/>
    <xf numFmtId="0" fontId="31" fillId="0" borderId="0"/>
    <xf numFmtId="0" fontId="31" fillId="0" borderId="0"/>
    <xf numFmtId="0" fontId="96" fillId="63" borderId="66" applyNumberFormat="0" applyAlignment="0" applyProtection="0"/>
    <xf numFmtId="0" fontId="26" fillId="0" borderId="0"/>
    <xf numFmtId="0" fontId="31" fillId="0" borderId="0"/>
    <xf numFmtId="0" fontId="31" fillId="0" borderId="0"/>
    <xf numFmtId="0" fontId="26" fillId="0" borderId="0"/>
    <xf numFmtId="0" fontId="31" fillId="0" borderId="0"/>
    <xf numFmtId="0" fontId="26" fillId="0" borderId="0"/>
    <xf numFmtId="0" fontId="26" fillId="0" borderId="0"/>
    <xf numFmtId="0" fontId="26" fillId="0" borderId="0"/>
    <xf numFmtId="0" fontId="81" fillId="0" borderId="0"/>
    <xf numFmtId="184" fontId="81" fillId="0" borderId="0"/>
    <xf numFmtId="184" fontId="81" fillId="0" borderId="0"/>
    <xf numFmtId="0" fontId="81" fillId="0" borderId="0"/>
    <xf numFmtId="0" fontId="81" fillId="0" borderId="0"/>
    <xf numFmtId="0" fontId="81" fillId="0" borderId="0"/>
    <xf numFmtId="0" fontId="170" fillId="0" borderId="0"/>
    <xf numFmtId="178" fontId="88" fillId="0" borderId="0"/>
    <xf numFmtId="184" fontId="170" fillId="0" borderId="0"/>
    <xf numFmtId="0" fontId="31" fillId="0" borderId="0"/>
    <xf numFmtId="0" fontId="26" fillId="0" borderId="0"/>
    <xf numFmtId="180" fontId="170" fillId="0" borderId="0"/>
    <xf numFmtId="0" fontId="31" fillId="0" borderId="0"/>
    <xf numFmtId="0" fontId="26" fillId="0" borderId="0"/>
    <xf numFmtId="0" fontId="26" fillId="0" borderId="0"/>
    <xf numFmtId="0" fontId="26" fillId="0" borderId="0"/>
    <xf numFmtId="0" fontId="142" fillId="0" borderId="0"/>
    <xf numFmtId="184" fontId="142" fillId="0" borderId="0"/>
    <xf numFmtId="184" fontId="142" fillId="0" borderId="0"/>
    <xf numFmtId="0" fontId="31" fillId="0" borderId="0"/>
    <xf numFmtId="0" fontId="142" fillId="0" borderId="0"/>
    <xf numFmtId="0" fontId="142" fillId="0" borderId="0"/>
    <xf numFmtId="0" fontId="26" fillId="0" borderId="0"/>
    <xf numFmtId="0" fontId="26" fillId="0" borderId="0"/>
    <xf numFmtId="0" fontId="142" fillId="0" borderId="0"/>
    <xf numFmtId="184" fontId="142" fillId="0" borderId="0"/>
    <xf numFmtId="0" fontId="31" fillId="0" borderId="0"/>
    <xf numFmtId="0" fontId="31" fillId="0" borderId="0"/>
    <xf numFmtId="0" fontId="142"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31" fillId="0" borderId="0"/>
    <xf numFmtId="0" fontId="26" fillId="0" borderId="0"/>
    <xf numFmtId="0" fontId="26" fillId="0" borderId="0"/>
    <xf numFmtId="0" fontId="31" fillId="0" borderId="0"/>
    <xf numFmtId="0" fontId="26" fillId="0" borderId="0"/>
    <xf numFmtId="0" fontId="26" fillId="0" borderId="0"/>
    <xf numFmtId="0" fontId="26" fillId="0" borderId="0"/>
    <xf numFmtId="0" fontId="21" fillId="0" borderId="0"/>
    <xf numFmtId="0" fontId="99" fillId="0" borderId="88" applyNumberFormat="0" applyFill="0" applyAlignment="0" applyProtection="0"/>
    <xf numFmtId="0" fontId="21" fillId="0" borderId="0"/>
    <xf numFmtId="0" fontId="23" fillId="0" borderId="0" applyNumberFormat="0" applyFill="0" applyBorder="0" applyAlignment="0" applyProtection="0"/>
    <xf numFmtId="0" fontId="26" fillId="0" borderId="0"/>
    <xf numFmtId="0" fontId="23" fillId="0" borderId="0" applyNumberFormat="0" applyFill="0" applyBorder="0" applyAlignment="0" applyProtection="0"/>
    <xf numFmtId="0" fontId="21" fillId="0" borderId="0"/>
    <xf numFmtId="0" fontId="21" fillId="0" borderId="0"/>
    <xf numFmtId="0" fontId="99" fillId="0" borderId="68" applyNumberFormat="0" applyFill="0" applyAlignment="0" applyProtection="0"/>
    <xf numFmtId="0" fontId="21" fillId="0" borderId="0"/>
    <xf numFmtId="0" fontId="31" fillId="0" borderId="0"/>
    <xf numFmtId="0" fontId="21" fillId="0" borderId="0"/>
    <xf numFmtId="0" fontId="31" fillId="0" borderId="0"/>
    <xf numFmtId="0" fontId="21" fillId="0" borderId="0"/>
    <xf numFmtId="0" fontId="21" fillId="0" borderId="0"/>
    <xf numFmtId="0" fontId="31" fillId="0" borderId="0"/>
    <xf numFmtId="0" fontId="21" fillId="0" borderId="0"/>
    <xf numFmtId="0" fontId="31" fillId="0" borderId="0"/>
    <xf numFmtId="0" fontId="21" fillId="0" borderId="0"/>
    <xf numFmtId="0" fontId="31" fillId="0" borderId="0"/>
    <xf numFmtId="0" fontId="21" fillId="0" borderId="0"/>
    <xf numFmtId="0" fontId="26" fillId="0" borderId="0"/>
    <xf numFmtId="0" fontId="26" fillId="0" borderId="0"/>
    <xf numFmtId="0" fontId="26" fillId="0" borderId="0"/>
    <xf numFmtId="0" fontId="21" fillId="0" borderId="0"/>
    <xf numFmtId="0" fontId="31" fillId="0" borderId="0"/>
    <xf numFmtId="0" fontId="21" fillId="0" borderId="0"/>
    <xf numFmtId="0" fontId="31" fillId="0" borderId="0"/>
    <xf numFmtId="0" fontId="21" fillId="0" borderId="0"/>
    <xf numFmtId="0" fontId="31" fillId="0" borderId="0"/>
    <xf numFmtId="0" fontId="21" fillId="0" borderId="0"/>
    <xf numFmtId="0" fontId="21" fillId="0" borderId="0"/>
    <xf numFmtId="0" fontId="26" fillId="0" borderId="0"/>
    <xf numFmtId="0" fontId="26" fillId="0" borderId="0"/>
    <xf numFmtId="0" fontId="31" fillId="0" borderId="0"/>
    <xf numFmtId="0" fontId="21" fillId="0" borderId="0"/>
    <xf numFmtId="0" fontId="26" fillId="0" borderId="0"/>
    <xf numFmtId="0" fontId="31" fillId="0" borderId="0"/>
    <xf numFmtId="0" fontId="21" fillId="0" borderId="0"/>
    <xf numFmtId="0" fontId="21" fillId="0" borderId="0"/>
    <xf numFmtId="0" fontId="26" fillId="0" borderId="0"/>
    <xf numFmtId="0" fontId="21" fillId="0" borderId="0"/>
    <xf numFmtId="0" fontId="21" fillId="0" borderId="0"/>
    <xf numFmtId="0" fontId="21" fillId="0" borderId="0"/>
    <xf numFmtId="0" fontId="26" fillId="0" borderId="0"/>
    <xf numFmtId="0" fontId="21" fillId="0" borderId="0"/>
    <xf numFmtId="0" fontId="21" fillId="0" borderId="0"/>
    <xf numFmtId="0" fontId="21" fillId="0" borderId="0"/>
    <xf numFmtId="0" fontId="26"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6" fillId="0" borderId="0"/>
    <xf numFmtId="0" fontId="26" fillId="0" borderId="0"/>
    <xf numFmtId="0" fontId="21" fillId="0" borderId="0"/>
    <xf numFmtId="0" fontId="21" fillId="0" borderId="0"/>
    <xf numFmtId="0" fontId="21" fillId="0" borderId="0"/>
    <xf numFmtId="0" fontId="26" fillId="0" borderId="0"/>
    <xf numFmtId="0" fontId="26" fillId="0" borderId="0"/>
    <xf numFmtId="0" fontId="26" fillId="0" borderId="0"/>
    <xf numFmtId="0" fontId="21" fillId="0" borderId="0"/>
    <xf numFmtId="0" fontId="21" fillId="0" borderId="0"/>
    <xf numFmtId="0" fontId="26" fillId="0" borderId="0"/>
    <xf numFmtId="0" fontId="21" fillId="0" borderId="0"/>
    <xf numFmtId="0" fontId="21" fillId="0" borderId="0"/>
    <xf numFmtId="0" fontId="21" fillId="0" borderId="0"/>
    <xf numFmtId="0" fontId="26"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6" fillId="0" borderId="0"/>
    <xf numFmtId="0" fontId="26" fillId="0" borderId="0"/>
    <xf numFmtId="0" fontId="26" fillId="0" borderId="0"/>
    <xf numFmtId="0" fontId="21" fillId="0" borderId="0"/>
    <xf numFmtId="0" fontId="21" fillId="0" borderId="0"/>
    <xf numFmtId="0" fontId="26" fillId="0" borderId="0"/>
    <xf numFmtId="0" fontId="21" fillId="0" borderId="0"/>
    <xf numFmtId="0" fontId="21" fillId="0" borderId="0"/>
    <xf numFmtId="0" fontId="26"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3" fillId="0" borderId="0" applyNumberFormat="0" applyFill="0" applyBorder="0" applyAlignment="0" applyProtection="0"/>
    <xf numFmtId="0" fontId="23" fillId="0" borderId="0" applyNumberFormat="0" applyFill="0" applyBorder="0" applyAlignment="0" applyProtection="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6" fillId="0" borderId="0"/>
    <xf numFmtId="0" fontId="26" fillId="0" borderId="0"/>
    <xf numFmtId="0" fontId="21" fillId="0" borderId="0"/>
    <xf numFmtId="0" fontId="23" fillId="0" borderId="0" applyNumberFormat="0" applyFill="0" applyBorder="0" applyAlignment="0" applyProtection="0"/>
    <xf numFmtId="0" fontId="26" fillId="0" borderId="0"/>
    <xf numFmtId="0" fontId="21" fillId="0" borderId="0"/>
    <xf numFmtId="0" fontId="31" fillId="0" borderId="0"/>
    <xf numFmtId="0" fontId="21" fillId="0" borderId="0"/>
    <xf numFmtId="0" fontId="21" fillId="0" borderId="0"/>
    <xf numFmtId="0" fontId="26" fillId="0" borderId="0"/>
    <xf numFmtId="0" fontId="26" fillId="0" borderId="0"/>
    <xf numFmtId="0" fontId="26" fillId="0" borderId="0"/>
    <xf numFmtId="0" fontId="21" fillId="0" borderId="0"/>
    <xf numFmtId="0" fontId="23" fillId="0" borderId="0" applyNumberFormat="0" applyFill="0" applyBorder="0" applyAlignment="0" applyProtection="0"/>
    <xf numFmtId="0" fontId="23" fillId="0" borderId="0" applyNumberFormat="0" applyFill="0" applyBorder="0" applyAlignment="0" applyProtection="0"/>
    <xf numFmtId="0" fontId="21" fillId="0" borderId="0"/>
    <xf numFmtId="0" fontId="21" fillId="0" borderId="0"/>
    <xf numFmtId="0" fontId="21" fillId="0" borderId="0"/>
    <xf numFmtId="0" fontId="21" fillId="0" borderId="0"/>
    <xf numFmtId="0" fontId="23" fillId="0" borderId="0" applyNumberFormat="0" applyFill="0" applyBorder="0" applyAlignment="0" applyProtection="0"/>
    <xf numFmtId="0" fontId="26"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31" fillId="0" borderId="0"/>
    <xf numFmtId="0" fontId="31" fillId="0" borderId="0"/>
    <xf numFmtId="0" fontId="21" fillId="0" borderId="0"/>
    <xf numFmtId="0" fontId="26" fillId="0" borderId="0"/>
    <xf numFmtId="0" fontId="26"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6" fillId="0" borderId="0"/>
    <xf numFmtId="0" fontId="26" fillId="0" borderId="0"/>
    <xf numFmtId="0" fontId="21" fillId="0" borderId="0"/>
    <xf numFmtId="0" fontId="23" fillId="0" borderId="0" applyNumberFormat="0" applyFill="0" applyBorder="0" applyAlignment="0" applyProtection="0"/>
    <xf numFmtId="0" fontId="23" fillId="0" borderId="0" applyNumberFormat="0" applyFill="0" applyBorder="0" applyAlignment="0" applyProtection="0"/>
    <xf numFmtId="0" fontId="21" fillId="0" borderId="0"/>
    <xf numFmtId="0" fontId="21" fillId="0" borderId="0"/>
    <xf numFmtId="0" fontId="21" fillId="0" borderId="0"/>
    <xf numFmtId="0" fontId="26" fillId="0" borderId="0"/>
    <xf numFmtId="0" fontId="26" fillId="0" borderId="0"/>
    <xf numFmtId="0" fontId="21" fillId="0" borderId="0"/>
    <xf numFmtId="0" fontId="26" fillId="0" borderId="0"/>
    <xf numFmtId="0" fontId="26"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31" fillId="0" borderId="0"/>
    <xf numFmtId="0" fontId="3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6" fillId="0" borderId="0"/>
    <xf numFmtId="0" fontId="26" fillId="0" borderId="0"/>
    <xf numFmtId="0" fontId="21" fillId="0" borderId="0"/>
    <xf numFmtId="0" fontId="21" fillId="0" borderId="0"/>
    <xf numFmtId="0" fontId="21" fillId="0" borderId="0"/>
    <xf numFmtId="0" fontId="21" fillId="0" borderId="0"/>
    <xf numFmtId="0" fontId="21" fillId="0" borderId="0"/>
    <xf numFmtId="0" fontId="26" fillId="0" borderId="0"/>
    <xf numFmtId="0" fontId="26" fillId="0" borderId="0"/>
    <xf numFmtId="0" fontId="21" fillId="0" borderId="0"/>
    <xf numFmtId="0" fontId="21" fillId="0" borderId="0"/>
    <xf numFmtId="0" fontId="21" fillId="0" borderId="0"/>
    <xf numFmtId="0" fontId="21" fillId="0" borderId="0"/>
    <xf numFmtId="0" fontId="21" fillId="0" borderId="0"/>
    <xf numFmtId="0" fontId="26" fillId="0" borderId="0"/>
    <xf numFmtId="0" fontId="26"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135" fillId="0" borderId="0"/>
    <xf numFmtId="0" fontId="21" fillId="0" borderId="0"/>
    <xf numFmtId="0" fontId="21" fillId="0" borderId="0"/>
    <xf numFmtId="0" fontId="21" fillId="0" borderId="0"/>
    <xf numFmtId="0" fontId="21" fillId="0" borderId="0"/>
    <xf numFmtId="0" fontId="34" fillId="0" borderId="0"/>
    <xf numFmtId="0" fontId="21" fillId="0" borderId="0"/>
    <xf numFmtId="0" fontId="21" fillId="0" borderId="0"/>
    <xf numFmtId="184" fontId="34" fillId="0" borderId="0"/>
    <xf numFmtId="0" fontId="21" fillId="0" borderId="0"/>
    <xf numFmtId="0" fontId="34" fillId="0" borderId="0"/>
    <xf numFmtId="0" fontId="21" fillId="0" borderId="0"/>
    <xf numFmtId="180" fontId="34" fillId="0" borderId="0"/>
    <xf numFmtId="0" fontId="21" fillId="0" borderId="0"/>
    <xf numFmtId="0" fontId="26" fillId="0" borderId="0"/>
    <xf numFmtId="0" fontId="26" fillId="0" borderId="0"/>
    <xf numFmtId="228" fontId="34" fillId="0" borderId="0" applyFont="0" applyFill="0" applyBorder="0" applyAlignment="0" applyProtection="0"/>
    <xf numFmtId="0" fontId="21" fillId="0" borderId="0"/>
    <xf numFmtId="228" fontId="34" fillId="0" borderId="0" applyFont="0" applyFill="0" applyBorder="0" applyAlignment="0" applyProtection="0"/>
    <xf numFmtId="0" fontId="21" fillId="0" borderId="0"/>
    <xf numFmtId="0" fontId="31" fillId="0" borderId="0"/>
    <xf numFmtId="0" fontId="26" fillId="0" borderId="0"/>
    <xf numFmtId="0" fontId="21" fillId="0" borderId="0"/>
    <xf numFmtId="0" fontId="26" fillId="0" borderId="0"/>
    <xf numFmtId="0" fontId="21" fillId="0" borderId="0"/>
    <xf numFmtId="0" fontId="26" fillId="0" borderId="0"/>
    <xf numFmtId="0" fontId="26" fillId="0" borderId="0"/>
    <xf numFmtId="0" fontId="21" fillId="0" borderId="0"/>
    <xf numFmtId="0" fontId="26" fillId="0" borderId="0"/>
    <xf numFmtId="0" fontId="21" fillId="0" borderId="0"/>
    <xf numFmtId="228" fontId="135" fillId="0" borderId="0" applyFont="0" applyFill="0" applyBorder="0" applyAlignment="0" applyProtection="0"/>
    <xf numFmtId="0" fontId="21" fillId="0" borderId="0"/>
    <xf numFmtId="0" fontId="23" fillId="0" borderId="0" applyNumberFormat="0" applyFill="0" applyBorder="0" applyAlignment="0" applyProtection="0"/>
    <xf numFmtId="0" fontId="21" fillId="0" borderId="0"/>
    <xf numFmtId="0" fontId="23" fillId="0" borderId="0" applyNumberFormat="0" applyFill="0" applyBorder="0" applyAlignment="0" applyProtection="0"/>
    <xf numFmtId="0" fontId="21" fillId="0" borderId="0"/>
    <xf numFmtId="228" fontId="135" fillId="0" borderId="0" applyFont="0" applyFill="0" applyBorder="0" applyAlignment="0" applyProtection="0"/>
    <xf numFmtId="0" fontId="21" fillId="0" borderId="0"/>
    <xf numFmtId="0" fontId="23" fillId="0" borderId="0" applyNumberFormat="0" applyFill="0" applyBorder="0" applyAlignment="0" applyProtection="0"/>
    <xf numFmtId="0" fontId="21" fillId="0" borderId="0"/>
    <xf numFmtId="0" fontId="23" fillId="0" borderId="0" applyNumberFormat="0" applyFill="0" applyBorder="0" applyAlignment="0" applyProtection="0"/>
    <xf numFmtId="0" fontId="21" fillId="0" borderId="0"/>
    <xf numFmtId="228" fontId="135" fillId="0" borderId="0" applyFont="0" applyFill="0" applyBorder="0" applyAlignment="0" applyProtection="0"/>
    <xf numFmtId="0" fontId="21" fillId="0" borderId="0"/>
    <xf numFmtId="0" fontId="23" fillId="0" borderId="0" applyNumberFormat="0" applyFill="0" applyBorder="0" applyAlignment="0" applyProtection="0"/>
    <xf numFmtId="0" fontId="21" fillId="0" borderId="0"/>
    <xf numFmtId="0" fontId="23" fillId="0" borderId="0" applyNumberFormat="0" applyFill="0" applyBorder="0" applyAlignment="0" applyProtection="0"/>
    <xf numFmtId="0" fontId="21" fillId="0" borderId="0"/>
    <xf numFmtId="228" fontId="34" fillId="0" borderId="0" applyFont="0" applyFill="0" applyBorder="0" applyAlignment="0" applyProtection="0"/>
    <xf numFmtId="0" fontId="21" fillId="0" borderId="0"/>
    <xf numFmtId="225" fontId="130" fillId="0" borderId="0" applyFill="0" applyBorder="0" applyAlignment="0" applyProtection="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6"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31" fillId="0" borderId="0"/>
    <xf numFmtId="0" fontId="21" fillId="0" borderId="0"/>
    <xf numFmtId="0" fontId="21" fillId="0" borderId="0"/>
    <xf numFmtId="0" fontId="21" fillId="0" borderId="0"/>
    <xf numFmtId="0" fontId="21" fillId="0" borderId="0"/>
    <xf numFmtId="0" fontId="23" fillId="0" borderId="0" applyNumberFormat="0" applyFill="0" applyBorder="0" applyAlignment="0" applyProtection="0"/>
    <xf numFmtId="0" fontId="21" fillId="0" borderId="0"/>
    <xf numFmtId="0" fontId="81" fillId="0" borderId="0"/>
    <xf numFmtId="0" fontId="21" fillId="0" borderId="0"/>
    <xf numFmtId="0" fontId="23" fillId="0" borderId="0" applyNumberFormat="0" applyFill="0" applyBorder="0" applyAlignment="0" applyProtection="0"/>
    <xf numFmtId="0" fontId="21" fillId="0" borderId="0"/>
    <xf numFmtId="0" fontId="21" fillId="0" borderId="0"/>
    <xf numFmtId="0" fontId="23" fillId="0" borderId="0" applyNumberFormat="0" applyFill="0" applyBorder="0" applyAlignment="0" applyProtection="0"/>
    <xf numFmtId="0" fontId="21" fillId="0" borderId="0"/>
    <xf numFmtId="0" fontId="21" fillId="0" borderId="0"/>
    <xf numFmtId="0" fontId="21" fillId="0" borderId="0"/>
    <xf numFmtId="0" fontId="23" fillId="0" borderId="0" applyNumberFormat="0" applyFill="0" applyBorder="0" applyAlignment="0" applyProtection="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6" fillId="0" borderId="0"/>
    <xf numFmtId="0" fontId="21" fillId="0" borderId="0"/>
    <xf numFmtId="0" fontId="21" fillId="0" borderId="0"/>
    <xf numFmtId="0" fontId="21" fillId="0" borderId="0"/>
    <xf numFmtId="0" fontId="31" fillId="0" borderId="0"/>
    <xf numFmtId="0" fontId="21" fillId="0" borderId="0"/>
    <xf numFmtId="0" fontId="21" fillId="0" borderId="0"/>
    <xf numFmtId="0" fontId="21" fillId="0" borderId="0"/>
    <xf numFmtId="0" fontId="3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6" fillId="0" borderId="0"/>
    <xf numFmtId="0" fontId="26" fillId="0" borderId="0"/>
    <xf numFmtId="0" fontId="26" fillId="0" borderId="0"/>
    <xf numFmtId="0" fontId="21" fillId="0" borderId="0"/>
    <xf numFmtId="0" fontId="26" fillId="0" borderId="0"/>
    <xf numFmtId="0" fontId="21" fillId="0" borderId="0"/>
    <xf numFmtId="0" fontId="21" fillId="0" borderId="0"/>
    <xf numFmtId="0" fontId="26" fillId="0" borderId="0"/>
    <xf numFmtId="0" fontId="21" fillId="0" borderId="0"/>
    <xf numFmtId="0" fontId="26" fillId="0" borderId="0"/>
    <xf numFmtId="0" fontId="21" fillId="0" borderId="0"/>
    <xf numFmtId="0" fontId="21" fillId="0" borderId="0"/>
    <xf numFmtId="0" fontId="21" fillId="0" borderId="0"/>
    <xf numFmtId="0" fontId="21" fillId="0" borderId="0"/>
    <xf numFmtId="0" fontId="31" fillId="0" borderId="0"/>
    <xf numFmtId="0" fontId="31" fillId="0" borderId="0"/>
    <xf numFmtId="0" fontId="21" fillId="0" borderId="0"/>
    <xf numFmtId="0" fontId="21" fillId="0" borderId="0"/>
    <xf numFmtId="0" fontId="21" fillId="0" borderId="0"/>
    <xf numFmtId="0" fontId="21" fillId="0" borderId="0"/>
    <xf numFmtId="0" fontId="21" fillId="0" borderId="0"/>
    <xf numFmtId="0" fontId="26"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6" fillId="0" borderId="0"/>
    <xf numFmtId="0" fontId="21" fillId="0" borderId="0"/>
    <xf numFmtId="0" fontId="26" fillId="0" borderId="0"/>
    <xf numFmtId="0" fontId="26" fillId="0" borderId="0"/>
    <xf numFmtId="0" fontId="21" fillId="0" borderId="0"/>
    <xf numFmtId="0" fontId="21" fillId="0" borderId="0"/>
    <xf numFmtId="0" fontId="26" fillId="0" borderId="0"/>
    <xf numFmtId="0" fontId="26"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6" fillId="0" borderId="0"/>
    <xf numFmtId="0" fontId="21" fillId="0" borderId="0"/>
    <xf numFmtId="0" fontId="21" fillId="0" borderId="0"/>
    <xf numFmtId="180" fontId="261" fillId="0" borderId="16"/>
    <xf numFmtId="0" fontId="21" fillId="0" borderId="0"/>
    <xf numFmtId="0" fontId="26"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6" fillId="0" borderId="0"/>
    <xf numFmtId="0" fontId="21" fillId="0" borderId="0"/>
    <xf numFmtId="0" fontId="21" fillId="0" borderId="0"/>
    <xf numFmtId="0" fontId="21" fillId="0" borderId="0"/>
    <xf numFmtId="0" fontId="21" fillId="0" borderId="0"/>
    <xf numFmtId="0" fontId="104" fillId="0" borderId="0" applyNumberFormat="0" applyFont="0" applyFill="0" applyBorder="0" applyAlignment="0" applyProtection="0">
      <alignment vertical="top"/>
    </xf>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6" fillId="0" borderId="0"/>
    <xf numFmtId="0" fontId="21" fillId="0" borderId="0"/>
    <xf numFmtId="0" fontId="21" fillId="0" borderId="0"/>
    <xf numFmtId="0" fontId="21" fillId="0" borderId="0"/>
    <xf numFmtId="0" fontId="21" fillId="0" borderId="0"/>
    <xf numFmtId="0" fontId="31" fillId="0" borderId="0"/>
    <xf numFmtId="0" fontId="3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3" fillId="0" borderId="0" applyNumberFormat="0" applyFill="0" applyBorder="0" applyAlignment="0" applyProtection="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3" fillId="0" borderId="0" applyNumberFormat="0" applyFill="0" applyBorder="0" applyAlignment="0" applyProtection="0"/>
    <xf numFmtId="0" fontId="21" fillId="0" borderId="0"/>
    <xf numFmtId="0" fontId="23" fillId="0" borderId="0" applyNumberFormat="0" applyFill="0" applyBorder="0" applyAlignment="0" applyProtection="0"/>
    <xf numFmtId="0" fontId="21" fillId="0" borderId="0"/>
    <xf numFmtId="0" fontId="23" fillId="0" borderId="0" applyNumberFormat="0" applyFill="0" applyBorder="0" applyAlignment="0" applyProtection="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31" fillId="0" borderId="0"/>
    <xf numFmtId="0" fontId="21" fillId="0" borderId="0"/>
    <xf numFmtId="0" fontId="26" fillId="0" borderId="0"/>
    <xf numFmtId="0" fontId="21" fillId="0" borderId="0"/>
    <xf numFmtId="180" fontId="81" fillId="0" borderId="0"/>
    <xf numFmtId="0" fontId="21" fillId="0" borderId="0"/>
    <xf numFmtId="0" fontId="3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4" fontId="26" fillId="0" borderId="0" applyFont="0" applyFill="0" applyBorder="0" applyAlignment="0" applyProtection="0"/>
    <xf numFmtId="0" fontId="21" fillId="0" borderId="0"/>
    <xf numFmtId="4" fontId="130" fillId="0" borderId="0" applyFill="0" applyBorder="0" applyAlignment="0" applyProtection="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81" fillId="0" borderId="0"/>
    <xf numFmtId="0" fontId="81" fillId="0" borderId="0"/>
    <xf numFmtId="0" fontId="21" fillId="0" borderId="0"/>
    <xf numFmtId="0" fontId="21" fillId="0" borderId="0"/>
    <xf numFmtId="0" fontId="81" fillId="0" borderId="0"/>
    <xf numFmtId="0" fontId="21" fillId="0" borderId="0"/>
    <xf numFmtId="0" fontId="21" fillId="0" borderId="0"/>
    <xf numFmtId="0" fontId="8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3" fillId="0" borderId="0" applyNumberFormat="0" applyFill="0" applyBorder="0" applyAlignment="0" applyProtection="0"/>
    <xf numFmtId="0" fontId="21" fillId="0" borderId="0"/>
    <xf numFmtId="0" fontId="21" fillId="0" borderId="0"/>
    <xf numFmtId="0" fontId="21" fillId="0" borderId="0"/>
    <xf numFmtId="0" fontId="23" fillId="0" borderId="0" applyNumberFormat="0" applyFill="0" applyBorder="0" applyAlignment="0" applyProtection="0"/>
    <xf numFmtId="0" fontId="21" fillId="0" borderId="0"/>
    <xf numFmtId="0" fontId="21" fillId="0" borderId="0"/>
    <xf numFmtId="0" fontId="21" fillId="0" borderId="0"/>
    <xf numFmtId="0" fontId="23" fillId="0" borderId="0" applyNumberFormat="0" applyFill="0" applyBorder="0" applyAlignment="0" applyProtection="0"/>
    <xf numFmtId="0" fontId="21" fillId="0" borderId="0"/>
    <xf numFmtId="0" fontId="26" fillId="0" borderId="0"/>
    <xf numFmtId="0" fontId="21" fillId="0" borderId="0"/>
    <xf numFmtId="0" fontId="21" fillId="0" borderId="0"/>
    <xf numFmtId="0" fontId="21" fillId="0" borderId="0"/>
    <xf numFmtId="0" fontId="23" fillId="0" borderId="0" applyNumberFormat="0" applyFill="0" applyBorder="0" applyAlignment="0" applyProtection="0"/>
    <xf numFmtId="0" fontId="21" fillId="0" borderId="0"/>
    <xf numFmtId="0" fontId="21" fillId="0" borderId="0"/>
    <xf numFmtId="0" fontId="21" fillId="0" borderId="0"/>
    <xf numFmtId="0" fontId="23" fillId="0" borderId="0" applyNumberFormat="0" applyFill="0" applyBorder="0" applyAlignment="0" applyProtection="0"/>
    <xf numFmtId="0" fontId="21" fillId="0" borderId="0"/>
    <xf numFmtId="0" fontId="23" fillId="0" borderId="0" applyNumberFormat="0" applyFill="0" applyBorder="0" applyAlignment="0" applyProtection="0"/>
    <xf numFmtId="0" fontId="21" fillId="0" borderId="0"/>
    <xf numFmtId="0" fontId="23" fillId="0" borderId="0" applyNumberFormat="0" applyFill="0" applyBorder="0" applyAlignment="0" applyProtection="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31" fillId="0" borderId="0"/>
    <xf numFmtId="0" fontId="31" fillId="0" borderId="0"/>
    <xf numFmtId="0" fontId="21" fillId="0" borderId="0"/>
    <xf numFmtId="0" fontId="31" fillId="0" borderId="0"/>
    <xf numFmtId="0" fontId="31" fillId="0" borderId="0"/>
    <xf numFmtId="0" fontId="21" fillId="0" borderId="0"/>
    <xf numFmtId="0" fontId="21" fillId="0" borderId="0"/>
    <xf numFmtId="0" fontId="21" fillId="0" borderId="0"/>
    <xf numFmtId="0" fontId="26" fillId="0" borderId="0"/>
    <xf numFmtId="0" fontId="26" fillId="0" borderId="0"/>
    <xf numFmtId="0" fontId="21" fillId="0" borderId="0"/>
    <xf numFmtId="0" fontId="21" fillId="0" borderId="0"/>
    <xf numFmtId="0" fontId="21" fillId="0" borderId="0"/>
    <xf numFmtId="0" fontId="21" fillId="0" borderId="0"/>
    <xf numFmtId="0" fontId="23" fillId="0" borderId="0" applyNumberFormat="0" applyFill="0" applyBorder="0" applyAlignment="0" applyProtection="0"/>
    <xf numFmtId="0" fontId="23" fillId="0" borderId="0" applyNumberFormat="0" applyFill="0" applyBorder="0" applyAlignment="0" applyProtection="0"/>
    <xf numFmtId="0" fontId="21" fillId="0" borderId="0"/>
    <xf numFmtId="0" fontId="23" fillId="0" borderId="0" applyNumberFormat="0" applyFill="0" applyBorder="0" applyAlignment="0" applyProtection="0"/>
    <xf numFmtId="0" fontId="23" fillId="0" borderId="0" applyNumberFormat="0" applyFill="0" applyBorder="0" applyAlignment="0" applyProtection="0"/>
    <xf numFmtId="0" fontId="21" fillId="0" borderId="0"/>
    <xf numFmtId="0" fontId="23" fillId="0" borderId="0" applyNumberFormat="0" applyFill="0" applyBorder="0" applyAlignment="0" applyProtection="0"/>
    <xf numFmtId="0" fontId="23" fillId="0" borderId="0" applyNumberFormat="0" applyFill="0" applyBorder="0" applyAlignment="0" applyProtection="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3" fillId="0" borderId="0" applyNumberFormat="0" applyFill="0" applyBorder="0" applyAlignment="0" applyProtection="0"/>
    <xf numFmtId="0" fontId="21" fillId="0" borderId="0"/>
    <xf numFmtId="0" fontId="23" fillId="0" borderId="0" applyNumberFormat="0" applyFill="0" applyBorder="0" applyAlignment="0" applyProtection="0"/>
    <xf numFmtId="0" fontId="21" fillId="0" borderId="0"/>
    <xf numFmtId="0" fontId="23" fillId="0" borderId="0" applyNumberFormat="0" applyFill="0" applyBorder="0" applyAlignment="0" applyProtection="0"/>
    <xf numFmtId="0" fontId="21" fillId="0" borderId="0"/>
    <xf numFmtId="0" fontId="21" fillId="0" borderId="0"/>
    <xf numFmtId="0" fontId="21" fillId="0" borderId="0"/>
    <xf numFmtId="0" fontId="21" fillId="0" borderId="0"/>
    <xf numFmtId="0" fontId="21" fillId="0" borderId="0"/>
    <xf numFmtId="0" fontId="23" fillId="0" borderId="0" applyNumberFormat="0" applyFill="0" applyBorder="0" applyAlignment="0" applyProtection="0"/>
    <xf numFmtId="0" fontId="21" fillId="0" borderId="0"/>
    <xf numFmtId="0" fontId="21" fillId="0" borderId="0"/>
    <xf numFmtId="0" fontId="26"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2" fontId="145" fillId="0" borderId="0">
      <protection locked="0"/>
    </xf>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31" fillId="0" borderId="0"/>
    <xf numFmtId="0" fontId="21" fillId="0" borderId="0"/>
    <xf numFmtId="0" fontId="21" fillId="0" borderId="0"/>
    <xf numFmtId="0" fontId="26"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3" fillId="0" borderId="0" applyNumberFormat="0" applyFill="0" applyBorder="0" applyAlignment="0" applyProtection="0"/>
    <xf numFmtId="0" fontId="21" fillId="0" borderId="0"/>
    <xf numFmtId="0" fontId="23" fillId="0" borderId="0" applyNumberFormat="0" applyFill="0" applyBorder="0" applyAlignment="0" applyProtection="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3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3" fillId="0" borderId="0" applyNumberFormat="0" applyFill="0" applyBorder="0" applyAlignment="0" applyProtection="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3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31" fillId="0" borderId="0"/>
    <xf numFmtId="0" fontId="31" fillId="0" borderId="0"/>
    <xf numFmtId="0" fontId="31" fillId="0" borderId="0"/>
    <xf numFmtId="0" fontId="21" fillId="0" borderId="0"/>
    <xf numFmtId="0" fontId="21" fillId="0" borderId="0"/>
    <xf numFmtId="0" fontId="26"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6" fillId="0" borderId="0"/>
    <xf numFmtId="0" fontId="26" fillId="0" borderId="0"/>
    <xf numFmtId="0" fontId="21" fillId="0" borderId="0"/>
    <xf numFmtId="0" fontId="21" fillId="0" borderId="0"/>
    <xf numFmtId="0" fontId="21" fillId="0" borderId="0"/>
    <xf numFmtId="0" fontId="21" fillId="0" borderId="0"/>
    <xf numFmtId="0" fontId="26" fillId="0" borderId="0"/>
    <xf numFmtId="0" fontId="26"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6" fillId="0" borderId="0"/>
    <xf numFmtId="0" fontId="31" fillId="0" borderId="0"/>
    <xf numFmtId="0" fontId="21" fillId="0" borderId="0"/>
    <xf numFmtId="0" fontId="21" fillId="0" borderId="0"/>
    <xf numFmtId="0" fontId="21" fillId="0" borderId="0"/>
    <xf numFmtId="0" fontId="26" fillId="0" borderId="0"/>
    <xf numFmtId="0" fontId="21" fillId="0" borderId="0"/>
    <xf numFmtId="0" fontId="21" fillId="0" borderId="0"/>
    <xf numFmtId="0" fontId="21" fillId="0" borderId="0"/>
    <xf numFmtId="0" fontId="21" fillId="0" borderId="0"/>
    <xf numFmtId="184" fontId="21" fillId="0" borderId="0"/>
    <xf numFmtId="0" fontId="21" fillId="0" borderId="0"/>
    <xf numFmtId="0" fontId="21" fillId="0" borderId="0"/>
    <xf numFmtId="0" fontId="26" fillId="0" borderId="0"/>
    <xf numFmtId="184" fontId="21" fillId="0" borderId="0"/>
    <xf numFmtId="0" fontId="21" fillId="0" borderId="0"/>
    <xf numFmtId="0" fontId="26"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6"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31" fillId="0" borderId="0"/>
    <xf numFmtId="0" fontId="21" fillId="0" borderId="0"/>
    <xf numFmtId="0" fontId="21" fillId="0" borderId="0"/>
    <xf numFmtId="0" fontId="21" fillId="0" borderId="0"/>
    <xf numFmtId="0" fontId="26"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6" fillId="0" borderId="0"/>
    <xf numFmtId="0" fontId="26"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31" fillId="0" borderId="0"/>
    <xf numFmtId="0" fontId="21" fillId="0" borderId="0"/>
    <xf numFmtId="0" fontId="21" fillId="0" borderId="0"/>
    <xf numFmtId="0" fontId="21" fillId="0" borderId="0"/>
    <xf numFmtId="0" fontId="26" fillId="0" borderId="0"/>
    <xf numFmtId="0" fontId="26"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31" fillId="0" borderId="0"/>
    <xf numFmtId="0" fontId="21" fillId="0" borderId="0"/>
    <xf numFmtId="0" fontId="21" fillId="0" borderId="0"/>
    <xf numFmtId="0" fontId="21" fillId="0" borderId="0"/>
    <xf numFmtId="0" fontId="21" fillId="0" borderId="0"/>
    <xf numFmtId="0" fontId="21" fillId="0" borderId="0"/>
    <xf numFmtId="0" fontId="26" fillId="0" borderId="0"/>
    <xf numFmtId="0" fontId="21" fillId="0" borderId="0"/>
    <xf numFmtId="0" fontId="21" fillId="0" borderId="0"/>
    <xf numFmtId="0" fontId="21" fillId="0" borderId="0"/>
    <xf numFmtId="0" fontId="21" fillId="0" borderId="0"/>
    <xf numFmtId="0" fontId="21" fillId="0" borderId="0"/>
    <xf numFmtId="0" fontId="26" fillId="0" borderId="0"/>
    <xf numFmtId="0" fontId="21" fillId="0" borderId="0"/>
    <xf numFmtId="0" fontId="21" fillId="0" borderId="0"/>
    <xf numFmtId="0" fontId="21" fillId="0" borderId="0"/>
    <xf numFmtId="0" fontId="21" fillId="0" borderId="0"/>
    <xf numFmtId="0" fontId="21" fillId="0" borderId="0"/>
    <xf numFmtId="0" fontId="26"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3" fillId="0" borderId="0" applyNumberFormat="0" applyFill="0" applyBorder="0" applyAlignment="0" applyProtection="0"/>
    <xf numFmtId="0" fontId="21" fillId="0" borderId="0"/>
    <xf numFmtId="9" fontId="26" fillId="0" borderId="0" applyFont="0" applyFill="0" applyBorder="0" applyAlignment="0" applyProtection="0"/>
    <xf numFmtId="0" fontId="26"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31" fillId="0" borderId="0"/>
    <xf numFmtId="0" fontId="31" fillId="0" borderId="0"/>
    <xf numFmtId="0" fontId="21" fillId="0" borderId="0"/>
    <xf numFmtId="0" fontId="21" fillId="0" borderId="0"/>
    <xf numFmtId="0" fontId="21" fillId="0" borderId="0"/>
    <xf numFmtId="0" fontId="26"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31" fillId="0" borderId="0"/>
    <xf numFmtId="0" fontId="31" fillId="0" borderId="0"/>
    <xf numFmtId="0" fontId="21" fillId="0" borderId="0"/>
    <xf numFmtId="0" fontId="21" fillId="0" borderId="0"/>
    <xf numFmtId="0" fontId="26"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31" fillId="0" borderId="0"/>
    <xf numFmtId="0" fontId="21" fillId="0" borderId="0"/>
    <xf numFmtId="0" fontId="81" fillId="0" borderId="0"/>
    <xf numFmtId="0" fontId="21" fillId="0" borderId="0"/>
    <xf numFmtId="0" fontId="236" fillId="0" borderId="0"/>
    <xf numFmtId="0" fontId="21" fillId="0" borderId="0"/>
    <xf numFmtId="0" fontId="23" fillId="0" borderId="0" applyNumberFormat="0" applyFill="0" applyBorder="0" applyAlignment="0" applyProtection="0"/>
    <xf numFmtId="0" fontId="21" fillId="0" borderId="0"/>
    <xf numFmtId="0" fontId="23" fillId="0" borderId="0" applyNumberFormat="0" applyFill="0" applyBorder="0" applyAlignment="0" applyProtection="0"/>
    <xf numFmtId="0" fontId="21" fillId="0" borderId="0"/>
    <xf numFmtId="0" fontId="81" fillId="0" borderId="0"/>
    <xf numFmtId="0" fontId="21" fillId="0" borderId="0"/>
    <xf numFmtId="0" fontId="21" fillId="0" borderId="0"/>
    <xf numFmtId="0" fontId="21" fillId="0" borderId="0"/>
    <xf numFmtId="0" fontId="21" fillId="0" borderId="0"/>
    <xf numFmtId="0" fontId="81" fillId="0" borderId="0"/>
    <xf numFmtId="180" fontId="135" fillId="0" borderId="0"/>
    <xf numFmtId="0" fontId="81" fillId="0" borderId="0"/>
    <xf numFmtId="180" fontId="135" fillId="0" borderId="0"/>
    <xf numFmtId="0" fontId="81" fillId="0" borderId="0"/>
    <xf numFmtId="0" fontId="81" fillId="0" borderId="0"/>
    <xf numFmtId="0" fontId="26" fillId="0" borderId="0"/>
    <xf numFmtId="0" fontId="81" fillId="0" borderId="0"/>
    <xf numFmtId="0" fontId="21" fillId="0" borderId="0"/>
    <xf numFmtId="0" fontId="21" fillId="0" borderId="0"/>
    <xf numFmtId="0" fontId="31" fillId="0" borderId="0"/>
    <xf numFmtId="0" fontId="81" fillId="0" borderId="0"/>
    <xf numFmtId="0" fontId="31" fillId="0" borderId="0"/>
    <xf numFmtId="0" fontId="31" fillId="0" borderId="0"/>
    <xf numFmtId="184" fontId="31" fillId="0" borderId="0"/>
    <xf numFmtId="0" fontId="31" fillId="0" borderId="0"/>
    <xf numFmtId="0" fontId="26" fillId="0" borderId="0"/>
    <xf numFmtId="180" fontId="81" fillId="0" borderId="0"/>
    <xf numFmtId="184" fontId="21" fillId="0" borderId="0"/>
    <xf numFmtId="0" fontId="26" fillId="0" borderId="0"/>
    <xf numFmtId="184" fontId="21" fillId="0" borderId="0"/>
    <xf numFmtId="0" fontId="26" fillId="0" borderId="0"/>
    <xf numFmtId="0" fontId="31" fillId="0" borderId="0"/>
    <xf numFmtId="0" fontId="26" fillId="0" borderId="0"/>
    <xf numFmtId="0" fontId="31" fillId="0" borderId="0"/>
    <xf numFmtId="0" fontId="26" fillId="0" borderId="0"/>
    <xf numFmtId="0" fontId="26" fillId="0" borderId="0"/>
    <xf numFmtId="0" fontId="31" fillId="0" borderId="0"/>
    <xf numFmtId="0" fontId="26" fillId="0" borderId="0"/>
    <xf numFmtId="0" fontId="26" fillId="0" borderId="0"/>
    <xf numFmtId="0" fontId="26" fillId="0" borderId="0"/>
    <xf numFmtId="0" fontId="81" fillId="0" borderId="0"/>
    <xf numFmtId="0" fontId="31" fillId="0" borderId="0"/>
    <xf numFmtId="0" fontId="26" fillId="0" borderId="0"/>
    <xf numFmtId="0" fontId="26" fillId="0" borderId="0"/>
    <xf numFmtId="0" fontId="26" fillId="0" borderId="0"/>
    <xf numFmtId="0" fontId="31" fillId="0" borderId="0"/>
    <xf numFmtId="0" fontId="26" fillId="0" borderId="0"/>
    <xf numFmtId="0" fontId="26" fillId="0" borderId="0"/>
    <xf numFmtId="0" fontId="26" fillId="0" borderId="0"/>
    <xf numFmtId="0" fontId="31" fillId="0" borderId="0"/>
    <xf numFmtId="0" fontId="26" fillId="0" borderId="0"/>
    <xf numFmtId="0" fontId="26" fillId="0" borderId="0"/>
    <xf numFmtId="0" fontId="26" fillId="0" borderId="0"/>
    <xf numFmtId="0" fontId="38" fillId="0" borderId="0"/>
    <xf numFmtId="0" fontId="81" fillId="0" borderId="0"/>
    <xf numFmtId="0" fontId="21" fillId="0" borderId="0"/>
    <xf numFmtId="0" fontId="81" fillId="0" borderId="0"/>
    <xf numFmtId="0" fontId="21" fillId="0" borderId="0"/>
    <xf numFmtId="0" fontId="81" fillId="0" borderId="0"/>
    <xf numFmtId="0" fontId="26" fillId="0" borderId="0"/>
    <xf numFmtId="0" fontId="135" fillId="0" borderId="0"/>
    <xf numFmtId="0" fontId="21" fillId="0" borderId="0"/>
    <xf numFmtId="0" fontId="21" fillId="0" borderId="0"/>
    <xf numFmtId="0" fontId="21" fillId="0" borderId="0"/>
    <xf numFmtId="0" fontId="21" fillId="0" borderId="0"/>
    <xf numFmtId="0" fontId="23" fillId="0" borderId="0" applyNumberFormat="0" applyFill="0" applyBorder="0" applyAlignment="0" applyProtection="0"/>
    <xf numFmtId="0" fontId="21" fillId="0" borderId="0"/>
    <xf numFmtId="0" fontId="21" fillId="0" borderId="0"/>
    <xf numFmtId="0" fontId="21" fillId="0" borderId="0"/>
    <xf numFmtId="0" fontId="21" fillId="0" borderId="0"/>
    <xf numFmtId="0" fontId="31" fillId="0" borderId="0"/>
    <xf numFmtId="0" fontId="21" fillId="0" borderId="0"/>
    <xf numFmtId="0" fontId="26" fillId="0" borderId="0"/>
    <xf numFmtId="0" fontId="23" fillId="0" borderId="0" applyNumberFormat="0" applyFill="0" applyBorder="0" applyAlignment="0" applyProtection="0"/>
    <xf numFmtId="0" fontId="21" fillId="0" borderId="0"/>
    <xf numFmtId="0" fontId="23" fillId="0" borderId="0" applyNumberFormat="0" applyFill="0" applyBorder="0" applyAlignment="0" applyProtection="0"/>
    <xf numFmtId="0" fontId="21" fillId="0" borderId="0"/>
    <xf numFmtId="0" fontId="23" fillId="0" borderId="0" applyNumberFormat="0" applyFill="0" applyBorder="0" applyAlignment="0" applyProtection="0"/>
    <xf numFmtId="0" fontId="21" fillId="0" borderId="0"/>
    <xf numFmtId="0" fontId="26" fillId="0" borderId="0"/>
    <xf numFmtId="0" fontId="21" fillId="0" borderId="0"/>
    <xf numFmtId="0" fontId="23" fillId="0" borderId="0" applyNumberFormat="0" applyFill="0" applyBorder="0" applyAlignment="0" applyProtection="0"/>
    <xf numFmtId="0" fontId="21" fillId="0" borderId="0"/>
    <xf numFmtId="0" fontId="23" fillId="0" borderId="0" applyNumberFormat="0" applyFill="0" applyBorder="0" applyAlignment="0" applyProtection="0"/>
    <xf numFmtId="0" fontId="21" fillId="0" borderId="0"/>
    <xf numFmtId="0" fontId="23" fillId="0" borderId="0" applyNumberFormat="0" applyFill="0" applyBorder="0" applyAlignment="0" applyProtection="0"/>
    <xf numFmtId="0" fontId="21" fillId="0" borderId="0"/>
    <xf numFmtId="0" fontId="21" fillId="0" borderId="0"/>
    <xf numFmtId="0" fontId="23" fillId="0" borderId="0" applyNumberFormat="0" applyFill="0" applyBorder="0" applyAlignment="0" applyProtection="0"/>
    <xf numFmtId="0" fontId="21" fillId="0" borderId="0"/>
    <xf numFmtId="0" fontId="23" fillId="0" borderId="0" applyNumberFormat="0" applyFill="0" applyBorder="0" applyAlignment="0" applyProtection="0"/>
    <xf numFmtId="0" fontId="21" fillId="0" borderId="0"/>
    <xf numFmtId="0" fontId="23" fillId="0" borderId="0" applyNumberFormat="0" applyFill="0" applyBorder="0" applyAlignment="0" applyProtection="0"/>
    <xf numFmtId="0" fontId="21" fillId="0" borderId="0"/>
    <xf numFmtId="0" fontId="21" fillId="0" borderId="0"/>
    <xf numFmtId="0" fontId="23" fillId="0" borderId="0" applyNumberFormat="0" applyFill="0" applyBorder="0" applyAlignment="0" applyProtection="0"/>
    <xf numFmtId="0" fontId="21" fillId="0" borderId="0"/>
    <xf numFmtId="0" fontId="23" fillId="0" borderId="0" applyNumberFormat="0" applyFill="0" applyBorder="0" applyAlignment="0" applyProtection="0"/>
    <xf numFmtId="0" fontId="21" fillId="0" borderId="0"/>
    <xf numFmtId="0" fontId="23" fillId="0" borderId="0" applyNumberFormat="0" applyFill="0" applyBorder="0" applyAlignment="0" applyProtection="0"/>
    <xf numFmtId="0" fontId="21" fillId="0" borderId="0"/>
    <xf numFmtId="0" fontId="21" fillId="0" borderId="0"/>
    <xf numFmtId="0" fontId="31" fillId="0" borderId="0"/>
    <xf numFmtId="0" fontId="31" fillId="0" borderId="0"/>
    <xf numFmtId="0" fontId="21" fillId="0" borderId="0"/>
    <xf numFmtId="0" fontId="26" fillId="0" borderId="0"/>
    <xf numFmtId="0" fontId="31" fillId="0" borderId="0"/>
    <xf numFmtId="0" fontId="21" fillId="0" borderId="0"/>
    <xf numFmtId="0" fontId="26" fillId="0" borderId="0"/>
    <xf numFmtId="0" fontId="23" fillId="0" borderId="0" applyNumberFormat="0" applyFill="0" applyBorder="0" applyAlignment="0" applyProtection="0"/>
    <xf numFmtId="0" fontId="21" fillId="0" borderId="0"/>
    <xf numFmtId="0" fontId="21" fillId="0" borderId="0"/>
    <xf numFmtId="0" fontId="21" fillId="0" borderId="0"/>
    <xf numFmtId="0" fontId="21" fillId="0" borderId="0"/>
    <xf numFmtId="0" fontId="21" fillId="0" borderId="0"/>
    <xf numFmtId="0" fontId="23" fillId="0" borderId="0" applyNumberFormat="0" applyFill="0" applyBorder="0" applyAlignment="0" applyProtection="0"/>
    <xf numFmtId="0" fontId="21" fillId="0" borderId="0"/>
    <xf numFmtId="0" fontId="21" fillId="0" borderId="0"/>
    <xf numFmtId="0" fontId="21" fillId="0" borderId="0"/>
    <xf numFmtId="0" fontId="21" fillId="0" borderId="0"/>
    <xf numFmtId="0" fontId="23" fillId="0" borderId="0" applyNumberFormat="0" applyFill="0" applyBorder="0" applyAlignment="0" applyProtection="0"/>
    <xf numFmtId="0" fontId="21" fillId="0" borderId="0"/>
    <xf numFmtId="0" fontId="21" fillId="0" borderId="0"/>
    <xf numFmtId="0" fontId="21" fillId="0" borderId="0"/>
    <xf numFmtId="0" fontId="21" fillId="0" borderId="0"/>
    <xf numFmtId="0" fontId="31" fillId="0" borderId="0"/>
    <xf numFmtId="0" fontId="21" fillId="0" borderId="0"/>
    <xf numFmtId="0" fontId="26" fillId="0" borderId="0"/>
    <xf numFmtId="0" fontId="23" fillId="0" borderId="0" applyNumberFormat="0" applyFill="0" applyBorder="0" applyAlignment="0" applyProtection="0"/>
    <xf numFmtId="0" fontId="21" fillId="0" borderId="0"/>
    <xf numFmtId="0" fontId="23" fillId="0" borderId="0" applyNumberFormat="0" applyFill="0" applyBorder="0" applyAlignment="0" applyProtection="0"/>
    <xf numFmtId="0" fontId="21" fillId="0" borderId="0"/>
    <xf numFmtId="0" fontId="23" fillId="0" borderId="0" applyNumberFormat="0" applyFill="0" applyBorder="0" applyAlignment="0" applyProtection="0"/>
    <xf numFmtId="0" fontId="21" fillId="0" borderId="0"/>
    <xf numFmtId="0" fontId="26" fillId="0" borderId="0"/>
    <xf numFmtId="0" fontId="21" fillId="0" borderId="0"/>
    <xf numFmtId="0" fontId="23" fillId="0" borderId="0" applyNumberFormat="0" applyFill="0" applyBorder="0" applyAlignment="0" applyProtection="0"/>
    <xf numFmtId="0" fontId="21" fillId="0" borderId="0"/>
    <xf numFmtId="0" fontId="23" fillId="0" borderId="0" applyNumberFormat="0" applyFill="0" applyBorder="0" applyAlignment="0" applyProtection="0"/>
    <xf numFmtId="0" fontId="21" fillId="0" borderId="0"/>
    <xf numFmtId="0" fontId="23" fillId="0" borderId="0" applyNumberFormat="0" applyFill="0" applyBorder="0" applyAlignment="0" applyProtection="0"/>
    <xf numFmtId="0" fontId="21" fillId="0" borderId="0"/>
    <xf numFmtId="0" fontId="21" fillId="0" borderId="0"/>
    <xf numFmtId="0" fontId="23" fillId="0" borderId="0" applyNumberFormat="0" applyFill="0" applyBorder="0" applyAlignment="0" applyProtection="0"/>
    <xf numFmtId="0" fontId="21" fillId="0" borderId="0"/>
    <xf numFmtId="0" fontId="23" fillId="0" borderId="0" applyNumberFormat="0" applyFill="0" applyBorder="0" applyAlignment="0" applyProtection="0"/>
    <xf numFmtId="0" fontId="21" fillId="0" borderId="0"/>
    <xf numFmtId="0" fontId="23" fillId="0" borderId="0" applyNumberFormat="0" applyFill="0" applyBorder="0" applyAlignment="0" applyProtection="0"/>
    <xf numFmtId="0" fontId="21" fillId="0" borderId="0"/>
    <xf numFmtId="0" fontId="21" fillId="0" borderId="0"/>
    <xf numFmtId="0" fontId="23" fillId="0" borderId="0" applyNumberFormat="0" applyFill="0" applyBorder="0" applyAlignment="0" applyProtection="0"/>
    <xf numFmtId="0" fontId="21" fillId="0" borderId="0"/>
    <xf numFmtId="0" fontId="23" fillId="0" borderId="0" applyNumberFormat="0" applyFill="0" applyBorder="0" applyAlignment="0" applyProtection="0"/>
    <xf numFmtId="0" fontId="21" fillId="0" borderId="0"/>
    <xf numFmtId="0" fontId="23" fillId="0" borderId="0" applyNumberFormat="0" applyFill="0" applyBorder="0" applyAlignment="0" applyProtection="0"/>
    <xf numFmtId="0" fontId="21" fillId="0" borderId="0"/>
    <xf numFmtId="0" fontId="21" fillId="0" borderId="0"/>
    <xf numFmtId="0" fontId="31" fillId="0" borderId="0"/>
    <xf numFmtId="0" fontId="31" fillId="0" borderId="0"/>
    <xf numFmtId="0" fontId="21" fillId="0" borderId="0"/>
    <xf numFmtId="0" fontId="26" fillId="0" borderId="0"/>
    <xf numFmtId="0" fontId="31" fillId="0" borderId="0"/>
    <xf numFmtId="0" fontId="21" fillId="0" borderId="0"/>
    <xf numFmtId="0" fontId="26"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31" fillId="0" borderId="0"/>
    <xf numFmtId="0" fontId="21" fillId="0" borderId="0"/>
    <xf numFmtId="0" fontId="21" fillId="0" borderId="0"/>
    <xf numFmtId="0" fontId="21" fillId="0" borderId="0"/>
    <xf numFmtId="0" fontId="31" fillId="0" borderId="0"/>
    <xf numFmtId="0" fontId="26" fillId="0" borderId="0"/>
    <xf numFmtId="0" fontId="21" fillId="0" borderId="0"/>
    <xf numFmtId="0" fontId="26" fillId="0" borderId="0"/>
    <xf numFmtId="0" fontId="21" fillId="0" borderId="0"/>
    <xf numFmtId="0" fontId="21" fillId="0" borderId="0"/>
    <xf numFmtId="0" fontId="23" fillId="0" borderId="0" applyNumberFormat="0" applyFill="0" applyBorder="0" applyAlignment="0" applyProtection="0"/>
    <xf numFmtId="0" fontId="21" fillId="0" borderId="0"/>
    <xf numFmtId="0" fontId="21" fillId="0" borderId="0"/>
    <xf numFmtId="0" fontId="21" fillId="0" borderId="0"/>
    <xf numFmtId="0" fontId="21" fillId="0" borderId="0"/>
    <xf numFmtId="0" fontId="21" fillId="0" borderId="0"/>
    <xf numFmtId="0" fontId="26" fillId="0" borderId="0"/>
    <xf numFmtId="0" fontId="23" fillId="0" borderId="0" applyNumberFormat="0" applyFill="0" applyBorder="0" applyAlignment="0" applyProtection="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3" fillId="0" borderId="0" applyNumberFormat="0" applyFill="0" applyBorder="0" applyAlignment="0" applyProtection="0"/>
    <xf numFmtId="0" fontId="21" fillId="0" borderId="0"/>
    <xf numFmtId="0" fontId="21" fillId="0" borderId="0"/>
    <xf numFmtId="0" fontId="21" fillId="0" borderId="0"/>
    <xf numFmtId="0" fontId="31" fillId="0" borderId="0"/>
    <xf numFmtId="0" fontId="26" fillId="0" borderId="0"/>
    <xf numFmtId="0" fontId="23" fillId="0" borderId="0" applyNumberFormat="0" applyFill="0" applyBorder="0" applyAlignment="0" applyProtection="0"/>
    <xf numFmtId="0" fontId="21" fillId="0" borderId="0"/>
    <xf numFmtId="0" fontId="26" fillId="0" borderId="0"/>
    <xf numFmtId="0" fontId="23" fillId="0" borderId="0" applyNumberFormat="0" applyFill="0" applyBorder="0" applyAlignment="0" applyProtection="0"/>
    <xf numFmtId="0" fontId="21" fillId="0" borderId="0"/>
    <xf numFmtId="0" fontId="21" fillId="0" borderId="0"/>
    <xf numFmtId="0" fontId="21" fillId="0" borderId="0"/>
    <xf numFmtId="0" fontId="21" fillId="0" borderId="0"/>
    <xf numFmtId="0" fontId="23" fillId="0" borderId="0" applyNumberFormat="0" applyFill="0" applyBorder="0" applyAlignment="0" applyProtection="0"/>
    <xf numFmtId="0" fontId="21" fillId="0" borderId="0"/>
    <xf numFmtId="0" fontId="21" fillId="0" borderId="0"/>
    <xf numFmtId="0" fontId="31" fillId="0" borderId="0"/>
    <xf numFmtId="0" fontId="26" fillId="0" borderId="0"/>
    <xf numFmtId="180" fontId="38" fillId="0" borderId="0"/>
    <xf numFmtId="0" fontId="21" fillId="0" borderId="0"/>
    <xf numFmtId="0" fontId="26" fillId="0" borderId="0"/>
    <xf numFmtId="0" fontId="23" fillId="0" borderId="0" applyNumberFormat="0" applyFill="0" applyBorder="0" applyAlignment="0" applyProtection="0"/>
    <xf numFmtId="0" fontId="21" fillId="0" borderId="0"/>
    <xf numFmtId="0" fontId="21" fillId="0" borderId="0"/>
    <xf numFmtId="0" fontId="21" fillId="0" borderId="0"/>
    <xf numFmtId="0" fontId="21" fillId="0" borderId="0"/>
    <xf numFmtId="0" fontId="23" fillId="0" borderId="0" applyNumberFormat="0" applyFill="0" applyBorder="0" applyAlignment="0" applyProtection="0"/>
    <xf numFmtId="0" fontId="21" fillId="0" borderId="0"/>
    <xf numFmtId="0" fontId="23" fillId="0" borderId="0" applyNumberFormat="0" applyFill="0" applyBorder="0" applyAlignment="0" applyProtection="0"/>
    <xf numFmtId="0" fontId="21" fillId="0" borderId="0"/>
    <xf numFmtId="0" fontId="31" fillId="0" borderId="0"/>
    <xf numFmtId="0" fontId="26" fillId="0" borderId="0"/>
    <xf numFmtId="0" fontId="21" fillId="0" borderId="0"/>
    <xf numFmtId="0" fontId="21" fillId="0" borderId="0"/>
    <xf numFmtId="0" fontId="26" fillId="0" borderId="0"/>
    <xf numFmtId="0" fontId="23" fillId="0" borderId="0" applyNumberFormat="0" applyFill="0" applyBorder="0" applyAlignment="0" applyProtection="0"/>
    <xf numFmtId="0" fontId="21" fillId="0" borderId="0"/>
    <xf numFmtId="0" fontId="23" fillId="0" borderId="0" applyNumberFormat="0" applyFill="0" applyBorder="0" applyAlignment="0" applyProtection="0"/>
    <xf numFmtId="0" fontId="21" fillId="0" borderId="0"/>
    <xf numFmtId="0" fontId="23" fillId="0" borderId="0" applyNumberFormat="0" applyFill="0" applyBorder="0" applyAlignment="0" applyProtection="0"/>
    <xf numFmtId="0" fontId="21" fillId="0" borderId="0"/>
    <xf numFmtId="0" fontId="23" fillId="0" borderId="0" applyNumberFormat="0" applyFill="0" applyBorder="0" applyAlignment="0" applyProtection="0"/>
    <xf numFmtId="0" fontId="21" fillId="0" borderId="0"/>
    <xf numFmtId="0" fontId="23" fillId="0" borderId="0" applyNumberFormat="0" applyFill="0" applyBorder="0" applyAlignment="0" applyProtection="0"/>
    <xf numFmtId="0" fontId="21" fillId="0" borderId="0"/>
    <xf numFmtId="0" fontId="23" fillId="0" borderId="0" applyNumberFormat="0" applyFill="0" applyBorder="0" applyAlignment="0" applyProtection="0"/>
    <xf numFmtId="0" fontId="21" fillId="0" borderId="0"/>
    <xf numFmtId="0" fontId="21" fillId="0" borderId="0"/>
    <xf numFmtId="0" fontId="26" fillId="0" borderId="0"/>
    <xf numFmtId="0" fontId="26" fillId="0" borderId="0"/>
    <xf numFmtId="0" fontId="21" fillId="0" borderId="0"/>
    <xf numFmtId="0" fontId="21" fillId="0" borderId="0"/>
    <xf numFmtId="0" fontId="21" fillId="0" borderId="0"/>
    <xf numFmtId="0" fontId="21" fillId="0" borderId="0"/>
    <xf numFmtId="0" fontId="23" fillId="0" borderId="0" applyNumberFormat="0" applyFill="0" applyBorder="0" applyAlignment="0" applyProtection="0"/>
    <xf numFmtId="0" fontId="21" fillId="0" borderId="0"/>
    <xf numFmtId="0" fontId="21" fillId="0" borderId="0"/>
    <xf numFmtId="0" fontId="21" fillId="0" borderId="0"/>
    <xf numFmtId="0" fontId="23" fillId="0" borderId="0" applyNumberFormat="0" applyFill="0" applyBorder="0" applyAlignment="0" applyProtection="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31" fillId="0" borderId="0"/>
    <xf numFmtId="0" fontId="31" fillId="0" borderId="0"/>
    <xf numFmtId="0" fontId="21" fillId="0" borderId="0"/>
    <xf numFmtId="0" fontId="31" fillId="0" borderId="0"/>
    <xf numFmtId="0" fontId="31" fillId="0" borderId="0"/>
    <xf numFmtId="0" fontId="21" fillId="0" borderId="0"/>
    <xf numFmtId="0" fontId="31" fillId="0" borderId="0"/>
    <xf numFmtId="0" fontId="31" fillId="0" borderId="0"/>
    <xf numFmtId="0" fontId="21" fillId="0" borderId="0"/>
    <xf numFmtId="0" fontId="26" fillId="0" borderId="0"/>
    <xf numFmtId="0" fontId="26" fillId="0" borderId="0"/>
    <xf numFmtId="0" fontId="21" fillId="0" borderId="0"/>
    <xf numFmtId="0" fontId="26" fillId="0" borderId="0"/>
    <xf numFmtId="0" fontId="26" fillId="0" borderId="0"/>
    <xf numFmtId="0" fontId="31" fillId="0" borderId="0"/>
    <xf numFmtId="0" fontId="21" fillId="0" borderId="0"/>
    <xf numFmtId="0" fontId="26" fillId="0" borderId="0"/>
    <xf numFmtId="0" fontId="21" fillId="0" borderId="0"/>
    <xf numFmtId="0" fontId="21" fillId="0" borderId="0"/>
    <xf numFmtId="0" fontId="26" fillId="0" borderId="0"/>
    <xf numFmtId="0" fontId="26" fillId="0" borderId="0"/>
    <xf numFmtId="0" fontId="21" fillId="0" borderId="0"/>
    <xf numFmtId="0" fontId="26" fillId="0" borderId="0"/>
    <xf numFmtId="0" fontId="21" fillId="0" borderId="0"/>
    <xf numFmtId="0" fontId="21" fillId="0" borderId="0"/>
    <xf numFmtId="0" fontId="21" fillId="0" borderId="0"/>
    <xf numFmtId="0" fontId="26" fillId="0" borderId="0"/>
    <xf numFmtId="0" fontId="21" fillId="0" borderId="0"/>
    <xf numFmtId="0" fontId="21" fillId="0" borderId="0"/>
    <xf numFmtId="0" fontId="21" fillId="0" borderId="0"/>
    <xf numFmtId="0" fontId="21" fillId="0" borderId="0"/>
    <xf numFmtId="0" fontId="23" fillId="0" borderId="0" applyNumberFormat="0" applyFill="0" applyBorder="0" applyAlignment="0" applyProtection="0"/>
    <xf numFmtId="0" fontId="23" fillId="0" borderId="0" applyNumberFormat="0" applyFill="0" applyBorder="0" applyAlignment="0" applyProtection="0"/>
    <xf numFmtId="0" fontId="26" fillId="0" borderId="0"/>
    <xf numFmtId="0" fontId="23" fillId="0" borderId="0" applyNumberFormat="0" applyFill="0" applyBorder="0" applyAlignment="0" applyProtection="0"/>
    <xf numFmtId="0" fontId="23" fillId="0" borderId="0" applyNumberFormat="0" applyFill="0" applyBorder="0" applyAlignment="0" applyProtection="0"/>
    <xf numFmtId="0" fontId="21" fillId="0" borderId="0"/>
    <xf numFmtId="0" fontId="21" fillId="0" borderId="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31" fillId="0" borderId="0"/>
    <xf numFmtId="0" fontId="31" fillId="0" borderId="0"/>
    <xf numFmtId="0" fontId="23" fillId="0" borderId="0" applyNumberFormat="0" applyFill="0" applyBorder="0" applyAlignment="0" applyProtection="0"/>
    <xf numFmtId="0" fontId="31" fillId="0" borderId="0"/>
    <xf numFmtId="0" fontId="31" fillId="0" borderId="0"/>
    <xf numFmtId="0" fontId="23" fillId="0" borderId="0" applyNumberFormat="0" applyFill="0" applyBorder="0" applyAlignment="0" applyProtection="0"/>
    <xf numFmtId="0" fontId="26" fillId="0" borderId="0"/>
    <xf numFmtId="0" fontId="31" fillId="0" borderId="0"/>
    <xf numFmtId="0" fontId="23" fillId="0" borderId="0" applyNumberFormat="0" applyFill="0" applyBorder="0" applyAlignment="0" applyProtection="0"/>
    <xf numFmtId="0" fontId="26" fillId="0" borderId="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31" fillId="0" borderId="0"/>
    <xf numFmtId="0" fontId="31" fillId="0" borderId="0"/>
    <xf numFmtId="0" fontId="23" fillId="0" borderId="0" applyNumberFormat="0" applyFill="0" applyBorder="0" applyAlignment="0" applyProtection="0"/>
    <xf numFmtId="0" fontId="31" fillId="0" borderId="0"/>
    <xf numFmtId="0" fontId="31" fillId="0" borderId="0"/>
    <xf numFmtId="0" fontId="23" fillId="0" borderId="0" applyNumberFormat="0" applyFill="0" applyBorder="0" applyAlignment="0" applyProtection="0"/>
    <xf numFmtId="0" fontId="26" fillId="0" borderId="0"/>
    <xf numFmtId="0" fontId="31" fillId="0" borderId="0"/>
    <xf numFmtId="0" fontId="23" fillId="0" borderId="0" applyNumberFormat="0" applyFill="0" applyBorder="0" applyAlignment="0" applyProtection="0"/>
    <xf numFmtId="0" fontId="23" fillId="0" borderId="0" applyNumberFormat="0" applyFill="0" applyBorder="0" applyAlignment="0" applyProtection="0"/>
    <xf numFmtId="0" fontId="21" fillId="0" borderId="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1" fillId="0" borderId="0"/>
    <xf numFmtId="180" fontId="38" fillId="0" borderId="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6" fillId="0" borderId="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6" fillId="0" borderId="0"/>
    <xf numFmtId="0" fontId="26" fillId="0" borderId="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31" fillId="0" borderId="0"/>
    <xf numFmtId="0" fontId="31" fillId="0" borderId="0"/>
    <xf numFmtId="0" fontId="23" fillId="0" borderId="0" applyNumberFormat="0" applyFill="0" applyBorder="0" applyAlignment="0" applyProtection="0"/>
    <xf numFmtId="0" fontId="31" fillId="0" borderId="0"/>
    <xf numFmtId="0" fontId="31" fillId="0" borderId="0"/>
    <xf numFmtId="0" fontId="23" fillId="0" borderId="0" applyNumberFormat="0" applyFill="0" applyBorder="0" applyAlignment="0" applyProtection="0"/>
    <xf numFmtId="0" fontId="26" fillId="0" borderId="0"/>
    <xf numFmtId="0" fontId="26" fillId="0" borderId="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6" fillId="0" borderId="0"/>
    <xf numFmtId="0" fontId="26" fillId="0" borderId="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6" fillId="0" borderId="0"/>
    <xf numFmtId="0" fontId="26" fillId="0" borderId="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1" fillId="0" borderId="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6" fillId="0" borderId="0"/>
    <xf numFmtId="0" fontId="26" fillId="0" borderId="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1" fillId="0" borderId="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1" fillId="0" borderId="0"/>
    <xf numFmtId="0" fontId="31" fillId="0" borderId="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6" fillId="0" borderId="0"/>
    <xf numFmtId="0" fontId="26" fillId="0" borderId="0"/>
    <xf numFmtId="0" fontId="23" fillId="0" borderId="0" applyNumberFormat="0" applyFill="0" applyBorder="0" applyAlignment="0" applyProtection="0"/>
    <xf numFmtId="0" fontId="31" fillId="0" borderId="0"/>
    <xf numFmtId="0" fontId="31" fillId="0" borderId="0"/>
    <xf numFmtId="0" fontId="23" fillId="0" borderId="0" applyNumberFormat="0" applyFill="0" applyBorder="0" applyAlignment="0" applyProtection="0"/>
    <xf numFmtId="0" fontId="26" fillId="0" borderId="0"/>
    <xf numFmtId="0" fontId="26" fillId="0" borderId="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6" fillId="0" borderId="0"/>
    <xf numFmtId="0" fontId="26" fillId="0" borderId="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6" fillId="0" borderId="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6" fillId="0" borderId="0"/>
    <xf numFmtId="0" fontId="26" fillId="0" borderId="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9" fontId="130" fillId="0" borderId="0" applyFill="0" applyBorder="0" applyAlignment="0" applyProtection="0"/>
    <xf numFmtId="0" fontId="31" fillId="0" borderId="0"/>
    <xf numFmtId="0" fontId="23" fillId="0" borderId="0" applyNumberFormat="0" applyFill="0" applyBorder="0" applyAlignment="0" applyProtection="0"/>
    <xf numFmtId="0" fontId="26" fillId="0" borderId="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9" fontId="81" fillId="0" borderId="0" applyFont="0" applyFill="0" applyBorder="0" applyAlignment="0" applyProtection="0"/>
    <xf numFmtId="0" fontId="23" fillId="0" borderId="0" applyNumberFormat="0" applyFill="0" applyBorder="0" applyAlignment="0" applyProtection="0"/>
    <xf numFmtId="9" fontId="21" fillId="0" borderId="0" applyFon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6" fillId="0" borderId="0"/>
    <xf numFmtId="0" fontId="26" fillId="0" borderId="0"/>
    <xf numFmtId="0" fontId="26" fillId="0" borderId="0"/>
    <xf numFmtId="0" fontId="23" fillId="0" borderId="0" applyNumberFormat="0" applyFill="0" applyBorder="0" applyAlignment="0" applyProtection="0"/>
    <xf numFmtId="0" fontId="26" fillId="0" borderId="0"/>
    <xf numFmtId="0" fontId="23" fillId="0" borderId="0" applyNumberFormat="0" applyFill="0" applyBorder="0" applyAlignment="0" applyProtection="0"/>
    <xf numFmtId="0" fontId="23" fillId="0" borderId="0" applyNumberFormat="0" applyFill="0" applyBorder="0" applyAlignment="0" applyProtection="0"/>
    <xf numFmtId="0" fontId="68" fillId="0" borderId="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6" fillId="0" borderId="0"/>
    <xf numFmtId="0" fontId="26" fillId="0" borderId="0"/>
    <xf numFmtId="0" fontId="26" fillId="0" borderId="0"/>
    <xf numFmtId="0" fontId="23" fillId="0" borderId="0" applyNumberFormat="0" applyFill="0" applyBorder="0" applyAlignment="0" applyProtection="0"/>
    <xf numFmtId="0" fontId="26" fillId="0" borderId="0"/>
    <xf numFmtId="0" fontId="23" fillId="0" borderId="0" applyNumberFormat="0" applyFill="0" applyBorder="0" applyAlignment="0" applyProtection="0"/>
    <xf numFmtId="0" fontId="23" fillId="0" borderId="0" applyNumberFormat="0" applyFill="0" applyBorder="0" applyAlignment="0" applyProtection="0"/>
    <xf numFmtId="180" fontId="38" fillId="0" borderId="0"/>
    <xf numFmtId="0" fontId="31" fillId="0" borderId="0"/>
    <xf numFmtId="0" fontId="31" fillId="0" borderId="0"/>
    <xf numFmtId="0" fontId="23" fillId="0" borderId="0" applyNumberFormat="0" applyFill="0" applyBorder="0" applyAlignment="0" applyProtection="0"/>
    <xf numFmtId="0" fontId="26" fillId="0" borderId="0"/>
    <xf numFmtId="0" fontId="26" fillId="0" borderId="0"/>
    <xf numFmtId="0" fontId="23" fillId="0" borderId="0" applyNumberFormat="0" applyFill="0" applyBorder="0" applyAlignment="0" applyProtection="0"/>
    <xf numFmtId="0" fontId="23" fillId="0" borderId="0" applyNumberFormat="0" applyFill="0" applyBorder="0" applyAlignment="0" applyProtection="0"/>
    <xf numFmtId="0" fontId="26" fillId="0" borderId="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6" fillId="0" borderId="0"/>
    <xf numFmtId="0" fontId="26" fillId="0" borderId="0"/>
    <xf numFmtId="0" fontId="26" fillId="0" borderId="0"/>
    <xf numFmtId="0" fontId="26" fillId="0" borderId="0"/>
    <xf numFmtId="0" fontId="23" fillId="0" borderId="0" applyNumberFormat="0" applyFill="0" applyBorder="0" applyAlignment="0" applyProtection="0"/>
    <xf numFmtId="0" fontId="26" fillId="0" borderId="0"/>
    <xf numFmtId="0" fontId="23" fillId="0" borderId="0" applyNumberFormat="0" applyFill="0" applyBorder="0" applyAlignment="0" applyProtection="0"/>
    <xf numFmtId="0" fontId="23" fillId="0" borderId="0" applyNumberFormat="0" applyFill="0" applyBorder="0" applyAlignment="0" applyProtection="0"/>
    <xf numFmtId="0" fontId="31" fillId="0" borderId="0"/>
    <xf numFmtId="0" fontId="31" fillId="0" borderId="0"/>
    <xf numFmtId="0" fontId="31" fillId="0" borderId="0"/>
    <xf numFmtId="0" fontId="23" fillId="0" borderId="0" applyNumberFormat="0" applyFill="0" applyBorder="0" applyAlignment="0" applyProtection="0"/>
    <xf numFmtId="0" fontId="26" fillId="0" borderId="0"/>
    <xf numFmtId="0" fontId="26" fillId="0" borderId="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6" fillId="0" borderId="0"/>
    <xf numFmtId="0" fontId="23" fillId="0" borderId="0" applyNumberFormat="0" applyFill="0" applyBorder="0" applyAlignment="0" applyProtection="0"/>
    <xf numFmtId="0" fontId="26" fillId="0" borderId="0"/>
    <xf numFmtId="0" fontId="26" fillId="0" borderId="0"/>
    <xf numFmtId="0" fontId="26" fillId="0" borderId="0"/>
    <xf numFmtId="0" fontId="23" fillId="0" borderId="0" applyNumberFormat="0" applyFill="0" applyBorder="0" applyAlignment="0" applyProtection="0"/>
    <xf numFmtId="0" fontId="26" fillId="0" borderId="0"/>
    <xf numFmtId="0" fontId="23" fillId="0" borderId="0" applyNumberFormat="0" applyFill="0" applyBorder="0" applyAlignment="0" applyProtection="0"/>
    <xf numFmtId="0" fontId="23" fillId="0" borderId="0" applyNumberFormat="0" applyFill="0" applyBorder="0" applyAlignment="0" applyProtection="0"/>
    <xf numFmtId="0" fontId="31" fillId="0" borderId="0"/>
    <xf numFmtId="0" fontId="23" fillId="0" borderId="0" applyNumberFormat="0" applyFill="0" applyBorder="0" applyAlignment="0" applyProtection="0"/>
    <xf numFmtId="0" fontId="26" fillId="0" borderId="0"/>
    <xf numFmtId="0" fontId="26" fillId="0" borderId="0"/>
    <xf numFmtId="0" fontId="26" fillId="0" borderId="0"/>
    <xf numFmtId="0" fontId="31" fillId="0" borderId="0"/>
    <xf numFmtId="0" fontId="23" fillId="0" borderId="0" applyNumberFormat="0" applyFill="0" applyBorder="0" applyAlignment="0" applyProtection="0"/>
    <xf numFmtId="0" fontId="26" fillId="0" borderId="0"/>
    <xf numFmtId="0" fontId="23" fillId="0" borderId="0" applyNumberFormat="0" applyFill="0" applyBorder="0" applyAlignment="0" applyProtection="0"/>
    <xf numFmtId="0" fontId="23" fillId="0" borderId="0" applyNumberFormat="0" applyFill="0" applyBorder="0" applyAlignment="0" applyProtection="0"/>
    <xf numFmtId="0" fontId="31" fillId="0" borderId="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6" fillId="0" borderId="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31" fillId="0" borderId="0"/>
    <xf numFmtId="0" fontId="31" fillId="0" borderId="0"/>
    <xf numFmtId="0" fontId="21" fillId="0" borderId="0"/>
    <xf numFmtId="0" fontId="21" fillId="0" borderId="0"/>
    <xf numFmtId="0" fontId="21" fillId="0" borderId="0"/>
    <xf numFmtId="180" fontId="135" fillId="0" borderId="0"/>
    <xf numFmtId="0" fontId="26" fillId="0" borderId="0"/>
    <xf numFmtId="0" fontId="21" fillId="0" borderId="0"/>
    <xf numFmtId="0" fontId="21" fillId="0" borderId="0"/>
    <xf numFmtId="0" fontId="21" fillId="0" borderId="0"/>
    <xf numFmtId="0" fontId="26" fillId="0" borderId="0"/>
    <xf numFmtId="0" fontId="21" fillId="0" borderId="0"/>
    <xf numFmtId="0" fontId="21" fillId="0" borderId="0"/>
    <xf numFmtId="0" fontId="26" fillId="0" borderId="0"/>
    <xf numFmtId="0" fontId="21" fillId="0" borderId="0"/>
    <xf numFmtId="0" fontId="21" fillId="0" borderId="0"/>
    <xf numFmtId="0" fontId="135" fillId="0" borderId="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6" fillId="0" borderId="0"/>
    <xf numFmtId="0" fontId="23" fillId="0" borderId="0" applyNumberFormat="0" applyFill="0" applyBorder="0" applyAlignment="0" applyProtection="0"/>
    <xf numFmtId="0" fontId="26" fillId="0" borderId="0"/>
    <xf numFmtId="0" fontId="23" fillId="0" borderId="0" applyNumberFormat="0" applyFill="0" applyBorder="0" applyAlignment="0" applyProtection="0"/>
    <xf numFmtId="0" fontId="23" fillId="0" borderId="0" applyNumberFormat="0" applyFill="0" applyBorder="0" applyAlignment="0" applyProtection="0"/>
    <xf numFmtId="0" fontId="31" fillId="0" borderId="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6" fillId="0" borderId="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31" fillId="0" borderId="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6" fillId="0" borderId="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31" fillId="0" borderId="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1" fillId="0" borderId="0"/>
    <xf numFmtId="0" fontId="23" fillId="0" borderId="0" applyNumberFormat="0" applyFill="0" applyBorder="0" applyAlignment="0" applyProtection="0"/>
    <xf numFmtId="0" fontId="21" fillId="0" borderId="0"/>
    <xf numFmtId="0" fontId="23" fillId="0" borderId="0" applyNumberFormat="0" applyFill="0" applyBorder="0" applyAlignment="0" applyProtection="0"/>
    <xf numFmtId="0" fontId="23" fillId="0" borderId="0" applyNumberFormat="0" applyFill="0" applyBorder="0" applyAlignment="0" applyProtection="0"/>
    <xf numFmtId="0" fontId="21" fillId="0" borderId="0"/>
    <xf numFmtId="0" fontId="26" fillId="0" borderId="0"/>
    <xf numFmtId="0" fontId="26" fillId="0" borderId="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1" fillId="0" borderId="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1" fillId="0" borderId="0"/>
    <xf numFmtId="0" fontId="21" fillId="0" borderId="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6" fillId="0" borderId="0"/>
    <xf numFmtId="0" fontId="23" fillId="0" borderId="0" applyNumberFormat="0" applyFill="0" applyBorder="0" applyAlignment="0" applyProtection="0"/>
    <xf numFmtId="0" fontId="23" fillId="0" borderId="0" applyNumberFormat="0" applyFill="0" applyBorder="0" applyAlignment="0" applyProtection="0"/>
    <xf numFmtId="257" fontId="34" fillId="0" borderId="0" applyFill="0" applyBorder="0" applyAlignment="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1" fillId="0" borderId="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31" fillId="0" borderId="0"/>
    <xf numFmtId="0" fontId="31" fillId="0" borderId="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31" fillId="0" borderId="0"/>
    <xf numFmtId="0" fontId="31" fillId="0" borderId="0"/>
    <xf numFmtId="0" fontId="23" fillId="0" borderId="0" applyNumberFormat="0" applyFill="0" applyBorder="0" applyAlignment="0" applyProtection="0"/>
    <xf numFmtId="0" fontId="31" fillId="0" borderId="0"/>
    <xf numFmtId="0" fontId="31" fillId="0" borderId="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31" fillId="0" borderId="0"/>
    <xf numFmtId="0" fontId="31" fillId="0" borderId="0"/>
    <xf numFmtId="0" fontId="23" fillId="0" borderId="0" applyNumberFormat="0" applyFill="0" applyBorder="0" applyAlignment="0" applyProtection="0"/>
    <xf numFmtId="0" fontId="31" fillId="0" borderId="0"/>
    <xf numFmtId="0" fontId="31" fillId="0" borderId="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31" fillId="0" borderId="0"/>
    <xf numFmtId="0" fontId="31" fillId="0" borderId="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1" fillId="0" borderId="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6" fillId="0" borderId="0"/>
    <xf numFmtId="0" fontId="26" fillId="0" borderId="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6" fillId="0" borderId="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6" fillId="0" borderId="0"/>
    <xf numFmtId="0" fontId="26" fillId="0" borderId="0"/>
    <xf numFmtId="0" fontId="26" fillId="0" borderId="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6" fillId="0" borderId="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6" fillId="0" borderId="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6" fillId="0" borderId="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6" fillId="0" borderId="0"/>
    <xf numFmtId="0" fontId="26" fillId="0" borderId="0"/>
    <xf numFmtId="0" fontId="31" fillId="0" borderId="0"/>
    <xf numFmtId="205" fontId="81" fillId="0" borderId="0"/>
    <xf numFmtId="0" fontId="21" fillId="0" borderId="0"/>
    <xf numFmtId="0" fontId="21" fillId="0" borderId="0"/>
    <xf numFmtId="0" fontId="76" fillId="0" borderId="0"/>
    <xf numFmtId="205" fontId="81" fillId="0" borderId="0"/>
    <xf numFmtId="205" fontId="81" fillId="0" borderId="0"/>
    <xf numFmtId="0" fontId="23" fillId="0" borderId="0" applyNumberFormat="0" applyFill="0" applyBorder="0" applyAlignment="0" applyProtection="0"/>
    <xf numFmtId="205" fontId="81" fillId="0" borderId="0"/>
    <xf numFmtId="0" fontId="21" fillId="0" borderId="0"/>
    <xf numFmtId="0" fontId="23" fillId="0" borderId="0" applyNumberFormat="0" applyFill="0" applyBorder="0" applyAlignment="0" applyProtection="0"/>
    <xf numFmtId="0" fontId="135" fillId="0" borderId="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6" fillId="0" borderId="0"/>
    <xf numFmtId="0" fontId="21" fillId="0" borderId="0"/>
    <xf numFmtId="0" fontId="26" fillId="0" borderId="0"/>
    <xf numFmtId="0" fontId="26" fillId="0" borderId="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1" fillId="0" borderId="0"/>
    <xf numFmtId="0" fontId="21" fillId="0" borderId="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6" fillId="0" borderId="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1" fillId="0" borderId="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1" fillId="0" borderId="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6" fillId="0" borderId="0"/>
    <xf numFmtId="0" fontId="23" fillId="0" borderId="0" applyNumberFormat="0" applyFill="0" applyBorder="0" applyAlignment="0" applyProtection="0"/>
    <xf numFmtId="0" fontId="26" fillId="0" borderId="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62" fillId="0" borderId="0" applyProtection="0"/>
    <xf numFmtId="0" fontId="23" fillId="0" borderId="0" applyNumberFormat="0" applyFill="0" applyBorder="0" applyAlignment="0" applyProtection="0"/>
    <xf numFmtId="0" fontId="26" fillId="0" borderId="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6" fillId="0" borderId="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31" fillId="0" borderId="0"/>
    <xf numFmtId="0" fontId="23" fillId="0" borderId="0" applyNumberFormat="0" applyFill="0" applyBorder="0" applyAlignment="0" applyProtection="0"/>
    <xf numFmtId="205" fontId="81" fillId="0" borderId="0"/>
    <xf numFmtId="205" fontId="81" fillId="0" borderId="0"/>
    <xf numFmtId="0" fontId="23" fillId="0" borderId="0" applyNumberFormat="0" applyFill="0" applyBorder="0" applyAlignment="0" applyProtection="0"/>
    <xf numFmtId="205" fontId="81" fillId="0" borderId="0"/>
    <xf numFmtId="205" fontId="81" fillId="0" borderId="0"/>
    <xf numFmtId="0" fontId="23" fillId="0" borderId="0" applyNumberFormat="0" applyFill="0" applyBorder="0" applyAlignment="0" applyProtection="0"/>
    <xf numFmtId="205" fontId="81" fillId="0" borderId="0"/>
    <xf numFmtId="205" fontId="81" fillId="0" borderId="0"/>
    <xf numFmtId="0" fontId="23" fillId="0" borderId="0" applyNumberFormat="0" applyFill="0" applyBorder="0" applyAlignment="0" applyProtection="0"/>
    <xf numFmtId="205" fontId="81" fillId="0" borderId="0"/>
    <xf numFmtId="205" fontId="81" fillId="0" borderId="0"/>
    <xf numFmtId="0" fontId="23" fillId="0" borderId="0" applyNumberFormat="0" applyFill="0" applyBorder="0" applyAlignment="0" applyProtection="0"/>
    <xf numFmtId="205" fontId="81" fillId="0" borderId="0"/>
    <xf numFmtId="205" fontId="81" fillId="0" borderId="0"/>
    <xf numFmtId="0" fontId="31" fillId="0" borderId="0"/>
    <xf numFmtId="0" fontId="23" fillId="0" borderId="0" applyNumberFormat="0" applyFill="0" applyBorder="0" applyAlignment="0" applyProtection="0"/>
    <xf numFmtId="0" fontId="135" fillId="0" borderId="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6" fillId="0" borderId="0"/>
    <xf numFmtId="0" fontId="23" fillId="0" borderId="0" applyNumberFormat="0" applyFill="0" applyBorder="0" applyAlignment="0" applyProtection="0"/>
    <xf numFmtId="0" fontId="21" fillId="0" borderId="0" applyNumberFormat="0" applyFill="0" applyBorder="0" applyAlignment="0" applyProtection="0"/>
    <xf numFmtId="0" fontId="23" fillId="0" borderId="0" applyNumberFormat="0" applyFill="0" applyBorder="0" applyAlignment="0" applyProtection="0"/>
    <xf numFmtId="0" fontId="21" fillId="0" borderId="0" applyNumberFormat="0" applyFill="0" applyBorder="0" applyAlignment="0" applyProtection="0"/>
    <xf numFmtId="0" fontId="23" fillId="0" borderId="0" applyNumberFormat="0" applyFill="0" applyBorder="0" applyAlignment="0" applyProtection="0"/>
    <xf numFmtId="0" fontId="26" fillId="0" borderId="0"/>
    <xf numFmtId="0" fontId="26" fillId="0" borderId="0"/>
    <xf numFmtId="0" fontId="31" fillId="0" borderId="0"/>
    <xf numFmtId="0" fontId="23" fillId="0" borderId="0" applyNumberFormat="0" applyFill="0" applyBorder="0" applyAlignment="0" applyProtection="0"/>
    <xf numFmtId="0" fontId="21"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200" fontId="67" fillId="0" borderId="0" applyFill="0"/>
    <xf numFmtId="0" fontId="21" fillId="0" borderId="0" applyNumberFormat="0" applyFill="0" applyBorder="0" applyAlignment="0" applyProtection="0"/>
    <xf numFmtId="0" fontId="23" fillId="0" borderId="0" applyNumberFormat="0" applyFill="0" applyBorder="0" applyAlignment="0" applyProtection="0"/>
    <xf numFmtId="0" fontId="21" fillId="0" borderId="0" applyNumberFormat="0" applyFill="0" applyBorder="0" applyAlignment="0" applyProtection="0"/>
    <xf numFmtId="0" fontId="23" fillId="0" borderId="0" applyNumberFormat="0" applyFill="0" applyBorder="0" applyAlignment="0" applyProtection="0"/>
    <xf numFmtId="0" fontId="26" fillId="0" borderId="0"/>
    <xf numFmtId="0" fontId="26" fillId="0" borderId="0"/>
    <xf numFmtId="0" fontId="23" fillId="0" borderId="0" applyNumberFormat="0" applyFill="0" applyBorder="0" applyAlignment="0" applyProtection="0"/>
    <xf numFmtId="0" fontId="31" fillId="0" borderId="0"/>
    <xf numFmtId="0" fontId="26" fillId="0" borderId="0"/>
    <xf numFmtId="0" fontId="23" fillId="0" borderId="0" applyNumberFormat="0" applyFill="0" applyBorder="0" applyAlignment="0" applyProtection="0"/>
    <xf numFmtId="0" fontId="26" fillId="0" borderId="0"/>
    <xf numFmtId="0" fontId="21" fillId="0" borderId="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6" fillId="0" borderId="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31" fillId="0" borderId="0"/>
    <xf numFmtId="0" fontId="26" fillId="0" borderId="0"/>
    <xf numFmtId="0" fontId="23" fillId="0" borderId="0" applyNumberFormat="0" applyFill="0" applyBorder="0" applyAlignment="0" applyProtection="0"/>
    <xf numFmtId="0" fontId="26" fillId="0" borderId="0"/>
    <xf numFmtId="0" fontId="23" fillId="0" borderId="0" applyNumberFormat="0" applyFill="0" applyBorder="0" applyAlignment="0" applyProtection="0"/>
    <xf numFmtId="0" fontId="26" fillId="0" borderId="0"/>
    <xf numFmtId="0" fontId="31" fillId="0" borderId="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6" fillId="0" borderId="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31" fillId="0" borderId="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6" fillId="0" borderId="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1" fillId="0" borderId="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170" fontId="81" fillId="0" borderId="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31" fillId="0" borderId="0"/>
    <xf numFmtId="205" fontId="81" fillId="0" borderId="0"/>
    <xf numFmtId="205" fontId="81" fillId="0" borderId="0"/>
    <xf numFmtId="205" fontId="81" fillId="0" borderId="0"/>
    <xf numFmtId="0" fontId="31" fillId="0" borderId="0"/>
    <xf numFmtId="0" fontId="23" fillId="0" borderId="0" applyNumberFormat="0" applyFill="0" applyBorder="0" applyAlignment="0" applyProtection="0"/>
    <xf numFmtId="0" fontId="135" fillId="0" borderId="0"/>
    <xf numFmtId="0" fontId="23" fillId="0" borderId="0" applyNumberFormat="0" applyFill="0" applyBorder="0" applyAlignment="0" applyProtection="0"/>
    <xf numFmtId="0" fontId="135" fillId="0" borderId="0"/>
    <xf numFmtId="0" fontId="26" fillId="0" borderId="0"/>
    <xf numFmtId="0" fontId="26" fillId="0" borderId="0"/>
    <xf numFmtId="0" fontId="26" fillId="0" borderId="0"/>
    <xf numFmtId="0" fontId="26" fillId="0" borderId="0"/>
    <xf numFmtId="0" fontId="26" fillId="0" borderId="0"/>
    <xf numFmtId="0" fontId="26" fillId="0" borderId="0"/>
    <xf numFmtId="0" fontId="23" fillId="0" borderId="0" applyNumberFormat="0" applyFill="0" applyBorder="0" applyAlignment="0" applyProtection="0"/>
    <xf numFmtId="0" fontId="31" fillId="0" borderId="0"/>
    <xf numFmtId="0" fontId="26" fillId="0" borderId="0"/>
    <xf numFmtId="0" fontId="26" fillId="0" borderId="0"/>
    <xf numFmtId="0" fontId="26" fillId="0" borderId="0"/>
    <xf numFmtId="0" fontId="26" fillId="0" borderId="0"/>
    <xf numFmtId="0" fontId="31" fillId="0" borderId="0"/>
    <xf numFmtId="0" fontId="23" fillId="0" borderId="0" applyNumberFormat="0" applyFill="0" applyBorder="0" applyAlignment="0" applyProtection="0"/>
    <xf numFmtId="0" fontId="31" fillId="0" borderId="0"/>
    <xf numFmtId="0" fontId="26" fillId="0" borderId="0"/>
    <xf numFmtId="0" fontId="26" fillId="0" borderId="0"/>
    <xf numFmtId="0" fontId="23" fillId="0" borderId="0" applyNumberFormat="0" applyFill="0" applyBorder="0" applyAlignment="0" applyProtection="0"/>
    <xf numFmtId="0" fontId="26" fillId="0" borderId="0"/>
    <xf numFmtId="0" fontId="69" fillId="0" borderId="0">
      <alignment vertical="top"/>
    </xf>
    <xf numFmtId="0" fontId="31" fillId="0" borderId="0"/>
    <xf numFmtId="0" fontId="78" fillId="0" borderId="0"/>
    <xf numFmtId="0" fontId="21" fillId="0" borderId="0"/>
    <xf numFmtId="0" fontId="31" fillId="0" borderId="0"/>
    <xf numFmtId="0" fontId="31" fillId="0" borderId="0"/>
    <xf numFmtId="0" fontId="23" fillId="0" borderId="0" applyNumberFormat="0" applyFill="0" applyBorder="0" applyAlignment="0" applyProtection="0"/>
    <xf numFmtId="0" fontId="135" fillId="0" borderId="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6" fillId="0" borderId="0"/>
    <xf numFmtId="0" fontId="23" fillId="0" borderId="0" applyNumberFormat="0" applyFill="0" applyBorder="0" applyAlignment="0" applyProtection="0"/>
    <xf numFmtId="0" fontId="26" fillId="0" borderId="0"/>
    <xf numFmtId="0" fontId="23" fillId="0" borderId="0" applyNumberFormat="0" applyFill="0" applyBorder="0" applyAlignment="0" applyProtection="0"/>
    <xf numFmtId="0" fontId="26" fillId="0" borderId="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1" fillId="0" borderId="0"/>
    <xf numFmtId="0" fontId="23" fillId="0" borderId="0" applyNumberFormat="0" applyFill="0" applyBorder="0" applyAlignment="0" applyProtection="0"/>
    <xf numFmtId="0" fontId="31" fillId="0" borderId="0"/>
    <xf numFmtId="0" fontId="23" fillId="0" borderId="0" applyNumberFormat="0" applyFill="0" applyBorder="0" applyAlignment="0" applyProtection="0"/>
    <xf numFmtId="0" fontId="23" fillId="0" borderId="0" applyNumberFormat="0" applyFill="0" applyBorder="0" applyAlignment="0" applyProtection="0"/>
    <xf numFmtId="0" fontId="26" fillId="0" borderId="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31" fillId="0" borderId="0"/>
    <xf numFmtId="0" fontId="26" fillId="0" borderId="0"/>
    <xf numFmtId="0" fontId="23" fillId="0" borderId="0" applyNumberFormat="0" applyFill="0" applyBorder="0" applyAlignment="0" applyProtection="0"/>
    <xf numFmtId="0" fontId="26" fillId="0" borderId="0"/>
    <xf numFmtId="0" fontId="26" fillId="0" borderId="0"/>
    <xf numFmtId="0" fontId="23" fillId="0" borderId="0" applyNumberFormat="0" applyFill="0" applyBorder="0" applyAlignment="0" applyProtection="0"/>
    <xf numFmtId="0" fontId="26" fillId="0" borderId="0"/>
    <xf numFmtId="0" fontId="23" fillId="0" borderId="0" applyNumberFormat="0" applyFill="0" applyBorder="0" applyAlignment="0" applyProtection="0"/>
    <xf numFmtId="0" fontId="31" fillId="0" borderId="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6" fillId="0" borderId="0"/>
    <xf numFmtId="0" fontId="23" fillId="0" borderId="0" applyNumberFormat="0" applyFill="0" applyBorder="0" applyAlignment="0" applyProtection="0"/>
    <xf numFmtId="0" fontId="21" fillId="0" borderId="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6" fillId="0" borderId="0"/>
    <xf numFmtId="0" fontId="23" fillId="0" borderId="0" applyNumberFormat="0" applyFill="0" applyBorder="0" applyAlignment="0" applyProtection="0"/>
    <xf numFmtId="0" fontId="26" fillId="0" borderId="0"/>
    <xf numFmtId="0" fontId="23" fillId="0" borderId="0" applyNumberFormat="0" applyFill="0" applyBorder="0" applyAlignment="0" applyProtection="0"/>
    <xf numFmtId="0" fontId="26" fillId="0" borderId="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6" fillId="0" borderId="0"/>
    <xf numFmtId="9" fontId="31" fillId="0" borderId="0" applyFont="0" applyFill="0" applyBorder="0" applyAlignment="0" applyProtection="0"/>
    <xf numFmtId="0" fontId="23" fillId="0" borderId="0" applyNumberFormat="0" applyFill="0" applyBorder="0" applyAlignment="0" applyProtection="0"/>
    <xf numFmtId="9" fontId="26" fillId="0" borderId="0" applyFont="0" applyFill="0" applyBorder="0" applyAlignment="0" applyProtection="0"/>
    <xf numFmtId="0" fontId="26" fillId="0" borderId="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9" fontId="26" fillId="0" borderId="0" applyFont="0" applyFill="0" applyBorder="0" applyAlignment="0" applyProtection="0"/>
    <xf numFmtId="0" fontId="23" fillId="0" borderId="0" applyNumberFormat="0" applyFill="0" applyBorder="0" applyAlignment="0" applyProtection="0"/>
    <xf numFmtId="9" fontId="26" fillId="0" borderId="0" applyFont="0" applyFill="0" applyBorder="0" applyAlignment="0" applyProtection="0"/>
    <xf numFmtId="0" fontId="26" fillId="0" borderId="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9" fontId="21" fillId="0" borderId="0" applyFont="0" applyFill="0" applyBorder="0" applyAlignment="0" applyProtection="0"/>
    <xf numFmtId="0" fontId="23" fillId="0" borderId="0" applyNumberFormat="0" applyFill="0" applyBorder="0" applyAlignment="0" applyProtection="0"/>
    <xf numFmtId="9" fontId="21" fillId="0" borderId="0" applyFont="0" applyFill="0" applyBorder="0" applyAlignment="0" applyProtection="0"/>
    <xf numFmtId="0" fontId="23" fillId="0" borderId="0" applyNumberFormat="0" applyFill="0" applyBorder="0" applyAlignment="0" applyProtection="0"/>
    <xf numFmtId="9" fontId="26" fillId="0" borderId="0" applyFont="0" applyFill="0" applyBorder="0" applyAlignment="0" applyProtection="0"/>
    <xf numFmtId="0" fontId="26" fillId="0" borderId="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9" fontId="21" fillId="0" borderId="0" applyFon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9" fontId="21" fillId="0" borderId="0" applyFont="0" applyFill="0" applyBorder="0" applyAlignment="0" applyProtection="0"/>
    <xf numFmtId="0" fontId="23" fillId="0" borderId="0" applyNumberFormat="0" applyFill="0" applyBorder="0" applyAlignment="0" applyProtection="0"/>
    <xf numFmtId="9" fontId="81" fillId="0" borderId="0" applyFon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31" fillId="0" borderId="0"/>
    <xf numFmtId="0" fontId="23" fillId="0" borderId="0" applyNumberFormat="0" applyFill="0" applyBorder="0" applyAlignment="0" applyProtection="0"/>
    <xf numFmtId="0" fontId="21" fillId="0" borderId="0"/>
    <xf numFmtId="0" fontId="23" fillId="0" borderId="0" applyNumberFormat="0" applyFill="0" applyBorder="0" applyAlignment="0" applyProtection="0"/>
    <xf numFmtId="0" fontId="81" fillId="0" borderId="0"/>
    <xf numFmtId="0" fontId="21" fillId="0" borderId="0"/>
    <xf numFmtId="0" fontId="31" fillId="0" borderId="0"/>
    <xf numFmtId="0" fontId="21" fillId="0" borderId="0"/>
    <xf numFmtId="0" fontId="21" fillId="0" borderId="0"/>
    <xf numFmtId="0" fontId="26" fillId="0" borderId="0"/>
    <xf numFmtId="0" fontId="21" fillId="0" borderId="0"/>
    <xf numFmtId="0" fontId="26" fillId="0" borderId="0"/>
    <xf numFmtId="0" fontId="21" fillId="0" borderId="0"/>
    <xf numFmtId="0" fontId="26" fillId="0" borderId="0"/>
    <xf numFmtId="0" fontId="26" fillId="0" borderId="0"/>
    <xf numFmtId="0" fontId="21" fillId="0" borderId="0"/>
    <xf numFmtId="0" fontId="26" fillId="0" borderId="0"/>
    <xf numFmtId="0" fontId="21" fillId="0" borderId="0"/>
    <xf numFmtId="0" fontId="21" fillId="0" borderId="0"/>
    <xf numFmtId="0" fontId="21" fillId="0" borderId="0"/>
    <xf numFmtId="0" fontId="21" fillId="0" borderId="0"/>
    <xf numFmtId="0" fontId="21" fillId="0" borderId="0"/>
    <xf numFmtId="0" fontId="26" fillId="0" borderId="0"/>
    <xf numFmtId="0" fontId="26" fillId="0" borderId="0"/>
    <xf numFmtId="0" fontId="21" fillId="0" borderId="0"/>
    <xf numFmtId="0" fontId="23" fillId="0" borderId="0" applyNumberFormat="0" applyFill="0" applyBorder="0" applyAlignment="0" applyProtection="0"/>
    <xf numFmtId="0" fontId="26" fillId="0" borderId="0"/>
    <xf numFmtId="0" fontId="26" fillId="0" borderId="0"/>
    <xf numFmtId="0" fontId="26" fillId="0" borderId="0"/>
    <xf numFmtId="0" fontId="23" fillId="0" borderId="0" applyNumberFormat="0" applyFill="0" applyBorder="0" applyAlignment="0" applyProtection="0"/>
    <xf numFmtId="0" fontId="23" fillId="0" borderId="0" applyNumberFormat="0" applyFill="0" applyBorder="0" applyAlignment="0" applyProtection="0"/>
    <xf numFmtId="0" fontId="26" fillId="0" borderId="0"/>
    <xf numFmtId="0" fontId="21" fillId="0" borderId="0"/>
    <xf numFmtId="0" fontId="23" fillId="0" borderId="0" applyNumberFormat="0" applyFill="0" applyBorder="0" applyAlignment="0" applyProtection="0"/>
    <xf numFmtId="0" fontId="31" fillId="0" borderId="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31" fillId="0" borderId="0"/>
    <xf numFmtId="0" fontId="26" fillId="0" borderId="0"/>
    <xf numFmtId="0" fontId="23" fillId="0" borderId="0" applyNumberFormat="0" applyFill="0" applyBorder="0" applyAlignment="0" applyProtection="0"/>
    <xf numFmtId="0" fontId="31" fillId="0" borderId="0"/>
    <xf numFmtId="184" fontId="31" fillId="0" borderId="0"/>
    <xf numFmtId="0" fontId="23" fillId="0" borderId="0" applyNumberFormat="0" applyFill="0" applyBorder="0" applyAlignment="0" applyProtection="0"/>
    <xf numFmtId="0" fontId="31" fillId="0" borderId="0"/>
    <xf numFmtId="0" fontId="23" fillId="0" borderId="0" applyNumberFormat="0" applyFill="0" applyBorder="0" applyAlignment="0" applyProtection="0"/>
    <xf numFmtId="0" fontId="26" fillId="0" borderId="0"/>
    <xf numFmtId="0" fontId="31" fillId="0" borderId="0"/>
    <xf numFmtId="0" fontId="26" fillId="0" borderId="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6" fillId="0" borderId="0"/>
    <xf numFmtId="0" fontId="31" fillId="0" borderId="0"/>
    <xf numFmtId="0" fontId="23" fillId="0" borderId="0" applyNumberFormat="0" applyFill="0" applyBorder="0" applyAlignment="0" applyProtection="0"/>
    <xf numFmtId="0" fontId="23" fillId="0" borderId="0" applyNumberFormat="0" applyFill="0" applyBorder="0" applyAlignment="0" applyProtection="0"/>
    <xf numFmtId="0" fontId="78" fillId="0" borderId="0"/>
    <xf numFmtId="0" fontId="21" fillId="0" borderId="0"/>
    <xf numFmtId="0" fontId="31" fillId="0" borderId="0"/>
    <xf numFmtId="0" fontId="21" fillId="0" borderId="0"/>
    <xf numFmtId="0" fontId="23" fillId="0" borderId="0" applyNumberFormat="0" applyFill="0" applyBorder="0" applyAlignment="0" applyProtection="0"/>
    <xf numFmtId="0" fontId="21" fillId="0" borderId="0"/>
    <xf numFmtId="0" fontId="31" fillId="0" borderId="0"/>
    <xf numFmtId="0" fontId="21" fillId="0" borderId="0"/>
    <xf numFmtId="0" fontId="31" fillId="0" borderId="0"/>
    <xf numFmtId="0" fontId="21" fillId="0" borderId="0"/>
    <xf numFmtId="0" fontId="26" fillId="0" borderId="0"/>
    <xf numFmtId="0" fontId="31" fillId="0" borderId="0"/>
    <xf numFmtId="0" fontId="26" fillId="0" borderId="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1" fillId="0" borderId="0"/>
    <xf numFmtId="0" fontId="23" fillId="0" borderId="0" applyNumberFormat="0" applyFill="0" applyBorder="0" applyAlignment="0" applyProtection="0"/>
    <xf numFmtId="0" fontId="26" fillId="0" borderId="0"/>
    <xf numFmtId="0" fontId="26" fillId="0" borderId="0"/>
    <xf numFmtId="0" fontId="31" fillId="0" borderId="0"/>
    <xf numFmtId="0" fontId="26" fillId="0" borderId="0"/>
    <xf numFmtId="0" fontId="26" fillId="0" borderId="0"/>
    <xf numFmtId="0" fontId="31" fillId="0" borderId="0"/>
    <xf numFmtId="0" fontId="26" fillId="0" borderId="0"/>
    <xf numFmtId="0" fontId="31" fillId="0" borderId="0"/>
    <xf numFmtId="0" fontId="26" fillId="0" borderId="0"/>
    <xf numFmtId="0" fontId="31" fillId="0" borderId="0"/>
    <xf numFmtId="0" fontId="26" fillId="0" borderId="0"/>
    <xf numFmtId="0" fontId="31" fillId="0" borderId="0"/>
    <xf numFmtId="0" fontId="31" fillId="0" borderId="0"/>
    <xf numFmtId="0" fontId="26" fillId="0" borderId="0"/>
    <xf numFmtId="0" fontId="31" fillId="0" borderId="0"/>
    <xf numFmtId="0" fontId="31" fillId="0" borderId="0"/>
    <xf numFmtId="0" fontId="31" fillId="0" borderId="0"/>
    <xf numFmtId="0" fontId="26" fillId="0" borderId="0"/>
    <xf numFmtId="0" fontId="31" fillId="0" borderId="0"/>
    <xf numFmtId="0" fontId="21" fillId="0" borderId="0"/>
    <xf numFmtId="0" fontId="21" fillId="0" borderId="0"/>
    <xf numFmtId="184" fontId="34" fillId="0" borderId="0"/>
    <xf numFmtId="0" fontId="21" fillId="0" borderId="0"/>
    <xf numFmtId="0" fontId="26" fillId="0" borderId="0"/>
    <xf numFmtId="0" fontId="26" fillId="0" borderId="0"/>
    <xf numFmtId="0" fontId="26" fillId="0" borderId="0"/>
    <xf numFmtId="0" fontId="23" fillId="0" borderId="0" applyNumberFormat="0" applyFill="0" applyBorder="0" applyAlignment="0" applyProtection="0"/>
    <xf numFmtId="0" fontId="26" fillId="0" borderId="0"/>
    <xf numFmtId="0" fontId="26" fillId="0" borderId="0"/>
    <xf numFmtId="0" fontId="26" fillId="0" borderId="0"/>
    <xf numFmtId="0" fontId="81" fillId="0" borderId="0"/>
    <xf numFmtId="0" fontId="23" fillId="0" borderId="0" applyNumberFormat="0" applyFill="0" applyBorder="0" applyAlignment="0" applyProtection="0"/>
    <xf numFmtId="0" fontId="26" fillId="0" borderId="0"/>
    <xf numFmtId="0" fontId="26" fillId="0" borderId="0"/>
    <xf numFmtId="0" fontId="26" fillId="0" borderId="0"/>
    <xf numFmtId="0" fontId="31" fillId="0" borderId="0"/>
    <xf numFmtId="0" fontId="23" fillId="0" borderId="0" applyNumberFormat="0" applyFill="0" applyBorder="0" applyAlignment="0" applyProtection="0"/>
    <xf numFmtId="0" fontId="26" fillId="0" borderId="0"/>
    <xf numFmtId="0" fontId="26" fillId="0" borderId="0"/>
    <xf numFmtId="0" fontId="26" fillId="0" borderId="0"/>
    <xf numFmtId="0" fontId="31" fillId="0" borderId="0"/>
    <xf numFmtId="0" fontId="23" fillId="0" borderId="0" applyNumberFormat="0" applyFill="0" applyBorder="0" applyAlignment="0" applyProtection="0"/>
    <xf numFmtId="0" fontId="26" fillId="0" borderId="0"/>
    <xf numFmtId="0" fontId="26" fillId="0" borderId="0"/>
    <xf numFmtId="0" fontId="26" fillId="0" borderId="0"/>
    <xf numFmtId="0" fontId="31" fillId="0" borderId="0"/>
    <xf numFmtId="0" fontId="23" fillId="0" borderId="0" applyNumberFormat="0" applyFill="0" applyBorder="0" applyAlignment="0" applyProtection="0"/>
    <xf numFmtId="0" fontId="26" fillId="0" borderId="0"/>
    <xf numFmtId="0" fontId="26" fillId="0" borderId="0"/>
    <xf numFmtId="0" fontId="31" fillId="0" borderId="0"/>
    <xf numFmtId="0" fontId="23" fillId="0" borderId="0" applyNumberFormat="0" applyFill="0" applyBorder="0" applyAlignment="0" applyProtection="0"/>
    <xf numFmtId="0" fontId="26" fillId="0" borderId="0"/>
    <xf numFmtId="0" fontId="26" fillId="0" borderId="0"/>
    <xf numFmtId="0" fontId="31" fillId="0" borderId="0"/>
    <xf numFmtId="0" fontId="31" fillId="0" borderId="0"/>
    <xf numFmtId="0" fontId="31" fillId="0" borderId="0"/>
    <xf numFmtId="178" fontId="81" fillId="0" borderId="0"/>
    <xf numFmtId="0" fontId="21" fillId="0" borderId="0"/>
    <xf numFmtId="0" fontId="23" fillId="0" borderId="0" applyNumberFormat="0" applyFill="0" applyBorder="0" applyAlignment="0" applyProtection="0"/>
    <xf numFmtId="0" fontId="26" fillId="0" borderId="0"/>
    <xf numFmtId="0" fontId="26" fillId="0" borderId="0"/>
    <xf numFmtId="0" fontId="26" fillId="0" borderId="0"/>
    <xf numFmtId="0" fontId="26" fillId="0" borderId="0"/>
    <xf numFmtId="184" fontId="31" fillId="0" borderId="0"/>
    <xf numFmtId="178" fontId="81" fillId="0" borderId="0"/>
    <xf numFmtId="0" fontId="21" fillId="0" borderId="0"/>
    <xf numFmtId="0" fontId="78" fillId="0" borderId="0"/>
    <xf numFmtId="0" fontId="26" fillId="0" borderId="0"/>
    <xf numFmtId="0" fontId="21" fillId="0" borderId="0"/>
    <xf numFmtId="213" fontId="81" fillId="0" borderId="0"/>
    <xf numFmtId="0" fontId="21" fillId="0" borderId="0"/>
    <xf numFmtId="0" fontId="26" fillId="0" borderId="0"/>
    <xf numFmtId="0" fontId="26" fillId="0" borderId="0"/>
    <xf numFmtId="0" fontId="26" fillId="0" borderId="0"/>
    <xf numFmtId="0" fontId="23" fillId="0" borderId="0" applyNumberFormat="0" applyFill="0" applyBorder="0" applyAlignment="0" applyProtection="0"/>
    <xf numFmtId="0" fontId="23" fillId="0" borderId="0" applyNumberFormat="0" applyFill="0" applyBorder="0" applyAlignment="0" applyProtection="0"/>
    <xf numFmtId="0" fontId="26" fillId="0" borderId="0"/>
    <xf numFmtId="0" fontId="31" fillId="0" borderId="0"/>
    <xf numFmtId="0" fontId="26" fillId="0" borderId="0"/>
    <xf numFmtId="0" fontId="26" fillId="0" borderId="0"/>
    <xf numFmtId="0" fontId="31" fillId="0" borderId="0"/>
    <xf numFmtId="0" fontId="23" fillId="0" borderId="0" applyNumberFormat="0" applyFill="0" applyBorder="0" applyAlignment="0" applyProtection="0"/>
    <xf numFmtId="0" fontId="26" fillId="0" borderId="0"/>
    <xf numFmtId="0" fontId="26" fillId="0" borderId="0"/>
    <xf numFmtId="0" fontId="31" fillId="0" borderId="0"/>
    <xf numFmtId="0" fontId="31" fillId="0" borderId="0"/>
    <xf numFmtId="0" fontId="26" fillId="0" borderId="0"/>
    <xf numFmtId="0" fontId="31" fillId="0" borderId="0"/>
    <xf numFmtId="0" fontId="23" fillId="0" borderId="0" applyNumberFormat="0" applyFill="0" applyBorder="0" applyAlignment="0" applyProtection="0"/>
    <xf numFmtId="0" fontId="26" fillId="0" borderId="0"/>
    <xf numFmtId="0" fontId="26" fillId="0" borderId="0"/>
    <xf numFmtId="0" fontId="26" fillId="0" borderId="0"/>
    <xf numFmtId="0" fontId="31" fillId="0" borderId="0"/>
    <xf numFmtId="0" fontId="23" fillId="0" borderId="0" applyNumberFormat="0" applyFill="0" applyBorder="0" applyAlignment="0" applyProtection="0"/>
    <xf numFmtId="0" fontId="26" fillId="0" borderId="0"/>
    <xf numFmtId="0" fontId="26" fillId="0" borderId="0"/>
    <xf numFmtId="0" fontId="23" fillId="0" borderId="0" applyNumberFormat="0" applyFill="0" applyBorder="0" applyAlignment="0" applyProtection="0"/>
    <xf numFmtId="0" fontId="26" fillId="0" borderId="0"/>
    <xf numFmtId="0" fontId="31" fillId="0" borderId="0"/>
    <xf numFmtId="0" fontId="23" fillId="0" borderId="0" applyNumberFormat="0" applyFill="0" applyBorder="0" applyAlignment="0" applyProtection="0"/>
    <xf numFmtId="0" fontId="23" fillId="0" borderId="0" applyNumberFormat="0" applyFill="0" applyBorder="0" applyAlignment="0" applyProtection="0"/>
    <xf numFmtId="0" fontId="26" fillId="0" borderId="0"/>
    <xf numFmtId="0" fontId="26" fillId="0" borderId="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180" fontId="34" fillId="0" borderId="0"/>
    <xf numFmtId="0" fontId="23" fillId="0" borderId="0" applyNumberFormat="0" applyFill="0" applyBorder="0" applyAlignment="0" applyProtection="0"/>
    <xf numFmtId="0" fontId="26" fillId="0" borderId="0"/>
    <xf numFmtId="0" fontId="23" fillId="0" borderId="0" applyNumberFormat="0" applyFill="0" applyBorder="0" applyAlignment="0" applyProtection="0"/>
    <xf numFmtId="0" fontId="26" fillId="0" borderId="0"/>
    <xf numFmtId="0" fontId="26" fillId="0" borderId="0"/>
    <xf numFmtId="0" fontId="26" fillId="0" borderId="0"/>
    <xf numFmtId="0" fontId="26" fillId="0" borderId="0"/>
    <xf numFmtId="0" fontId="23" fillId="0" borderId="0" applyNumberFormat="0" applyFill="0" applyBorder="0" applyAlignment="0" applyProtection="0"/>
    <xf numFmtId="0" fontId="26" fillId="0" borderId="0"/>
    <xf numFmtId="0" fontId="26" fillId="0" borderId="0"/>
    <xf numFmtId="0" fontId="26" fillId="0" borderId="0"/>
    <xf numFmtId="0" fontId="23" fillId="0" borderId="0" applyNumberFormat="0" applyFill="0" applyBorder="0" applyAlignment="0" applyProtection="0"/>
    <xf numFmtId="0" fontId="26" fillId="0" borderId="0"/>
    <xf numFmtId="0" fontId="26" fillId="0" borderId="0"/>
    <xf numFmtId="0" fontId="26" fillId="0" borderId="0"/>
    <xf numFmtId="0" fontId="23" fillId="0" borderId="0" applyNumberFormat="0" applyFill="0" applyBorder="0" applyAlignment="0" applyProtection="0"/>
    <xf numFmtId="0" fontId="26" fillId="0" borderId="0"/>
    <xf numFmtId="0" fontId="26" fillId="0" borderId="0"/>
    <xf numFmtId="0" fontId="31" fillId="0" borderId="0"/>
    <xf numFmtId="0" fontId="26" fillId="0" borderId="0"/>
    <xf numFmtId="0" fontId="23" fillId="0" borderId="0" applyNumberFormat="0" applyFill="0" applyBorder="0" applyAlignment="0" applyProtection="0"/>
    <xf numFmtId="0" fontId="23" fillId="0" borderId="0" applyNumberFormat="0" applyFill="0" applyBorder="0" applyAlignment="0" applyProtection="0"/>
    <xf numFmtId="0" fontId="26" fillId="0" borderId="0"/>
    <xf numFmtId="0" fontId="23" fillId="0" borderId="0" applyNumberFormat="0" applyFill="0" applyBorder="0" applyAlignment="0" applyProtection="0"/>
    <xf numFmtId="0" fontId="31" fillId="0" borderId="0"/>
    <xf numFmtId="0" fontId="23" fillId="0" borderId="0" applyNumberFormat="0" applyFill="0" applyBorder="0" applyAlignment="0" applyProtection="0"/>
    <xf numFmtId="0" fontId="26" fillId="0" borderId="0"/>
    <xf numFmtId="0" fontId="31" fillId="0" borderId="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6" fillId="0" borderId="0"/>
    <xf numFmtId="0" fontId="26" fillId="0" borderId="0"/>
    <xf numFmtId="0" fontId="26" fillId="0" borderId="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6" fillId="0" borderId="0"/>
    <xf numFmtId="0" fontId="26" fillId="0" borderId="0"/>
    <xf numFmtId="0" fontId="26" fillId="0" borderId="0"/>
    <xf numFmtId="0" fontId="23" fillId="0" borderId="0" applyNumberFormat="0" applyFill="0" applyBorder="0" applyAlignment="0" applyProtection="0"/>
    <xf numFmtId="0" fontId="26" fillId="0" borderId="0"/>
    <xf numFmtId="0" fontId="26" fillId="0" borderId="0"/>
    <xf numFmtId="0" fontId="26" fillId="0" borderId="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31" fillId="0" borderId="0"/>
    <xf numFmtId="0" fontId="23" fillId="0" borderId="0" applyNumberFormat="0" applyFill="0" applyBorder="0" applyAlignment="0" applyProtection="0"/>
    <xf numFmtId="184" fontId="81" fillId="0" borderId="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1"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6" fillId="0" borderId="0"/>
    <xf numFmtId="0" fontId="26" fillId="0" borderId="0"/>
    <xf numFmtId="0" fontId="26" fillId="0" borderId="0"/>
    <xf numFmtId="0" fontId="26" fillId="0" borderId="0"/>
    <xf numFmtId="0" fontId="23" fillId="0" borderId="0" applyNumberFormat="0" applyFill="0" applyBorder="0" applyAlignment="0" applyProtection="0"/>
    <xf numFmtId="0" fontId="26" fillId="0" borderId="0"/>
    <xf numFmtId="0" fontId="26" fillId="0" borderId="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6" fillId="0" borderId="0"/>
    <xf numFmtId="0" fontId="26" fillId="0" borderId="0"/>
    <xf numFmtId="0" fontId="26" fillId="0" borderId="0"/>
    <xf numFmtId="0" fontId="26" fillId="0" borderId="0"/>
    <xf numFmtId="0" fontId="26" fillId="0" borderId="0"/>
    <xf numFmtId="0" fontId="23" fillId="0" borderId="0" applyNumberFormat="0" applyFill="0" applyBorder="0" applyAlignment="0" applyProtection="0"/>
    <xf numFmtId="0" fontId="26" fillId="0" borderId="0"/>
    <xf numFmtId="0" fontId="26" fillId="0" borderId="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6" fillId="0" borderId="0"/>
    <xf numFmtId="0" fontId="26" fillId="0" borderId="0"/>
    <xf numFmtId="0" fontId="26" fillId="0" borderId="0"/>
    <xf numFmtId="0" fontId="23" fillId="0" borderId="0" applyNumberFormat="0" applyFill="0" applyBorder="0" applyAlignment="0" applyProtection="0"/>
    <xf numFmtId="0" fontId="26" fillId="0" borderId="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8" fillId="0" borderId="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6" fillId="0" borderId="0"/>
    <xf numFmtId="0" fontId="23" fillId="0" borderId="0" applyNumberFormat="0" applyFill="0" applyBorder="0" applyAlignment="0" applyProtection="0"/>
    <xf numFmtId="0" fontId="26" fillId="0" borderId="0"/>
    <xf numFmtId="0" fontId="26" fillId="0" borderId="0"/>
    <xf numFmtId="0" fontId="23" fillId="0" borderId="0" applyNumberFormat="0" applyFill="0" applyBorder="0" applyAlignment="0" applyProtection="0"/>
    <xf numFmtId="0" fontId="69" fillId="0" borderId="0" applyNumberFormat="0" applyFill="0" applyBorder="0" applyAlignment="0" applyProtection="0"/>
    <xf numFmtId="0" fontId="26" fillId="0" borderId="0"/>
    <xf numFmtId="0" fontId="26" fillId="0" borderId="0"/>
    <xf numFmtId="180" fontId="68" fillId="0" borderId="0"/>
    <xf numFmtId="0" fontId="26" fillId="0" borderId="0"/>
    <xf numFmtId="0" fontId="26" fillId="0" borderId="0"/>
    <xf numFmtId="0" fontId="26" fillId="0" borderId="0"/>
    <xf numFmtId="0" fontId="81" fillId="0" borderId="0"/>
    <xf numFmtId="0" fontId="26" fillId="0" borderId="0"/>
    <xf numFmtId="0" fontId="26" fillId="0" borderId="0"/>
    <xf numFmtId="0" fontId="31" fillId="0" borderId="0"/>
    <xf numFmtId="0" fontId="26" fillId="0" borderId="0"/>
    <xf numFmtId="0" fontId="26" fillId="0" borderId="0"/>
    <xf numFmtId="0" fontId="31" fillId="0" borderId="0"/>
    <xf numFmtId="0" fontId="31" fillId="0" borderId="0"/>
    <xf numFmtId="0" fontId="26" fillId="0" borderId="0"/>
    <xf numFmtId="0" fontId="31" fillId="0" borderId="0"/>
    <xf numFmtId="0" fontId="26" fillId="0" borderId="0"/>
    <xf numFmtId="0" fontId="26" fillId="0" borderId="0"/>
    <xf numFmtId="0" fontId="26" fillId="0" borderId="0"/>
    <xf numFmtId="0" fontId="31" fillId="0" borderId="0"/>
    <xf numFmtId="0" fontId="26" fillId="0" borderId="0"/>
    <xf numFmtId="0" fontId="26" fillId="0" borderId="0"/>
    <xf numFmtId="0" fontId="31" fillId="0" borderId="0"/>
    <xf numFmtId="0" fontId="26" fillId="0" borderId="0"/>
    <xf numFmtId="0" fontId="26" fillId="0" borderId="0"/>
    <xf numFmtId="0" fontId="26" fillId="0" borderId="0"/>
    <xf numFmtId="0" fontId="31" fillId="0" borderId="0"/>
    <xf numFmtId="0" fontId="26" fillId="0" borderId="0"/>
    <xf numFmtId="0" fontId="31" fillId="0" borderId="0"/>
    <xf numFmtId="0" fontId="31" fillId="0" borderId="0"/>
    <xf numFmtId="0" fontId="26" fillId="0" borderId="0"/>
    <xf numFmtId="0" fontId="26" fillId="0" borderId="0"/>
    <xf numFmtId="0" fontId="31" fillId="0" borderId="0"/>
    <xf numFmtId="0" fontId="26" fillId="0" borderId="0"/>
    <xf numFmtId="0" fontId="23" fillId="0" borderId="0" applyNumberFormat="0" applyFill="0" applyBorder="0" applyAlignment="0" applyProtection="0"/>
    <xf numFmtId="0" fontId="26" fillId="0" borderId="0"/>
    <xf numFmtId="0" fontId="23" fillId="0" borderId="0" applyNumberFormat="0" applyFill="0" applyBorder="0" applyAlignment="0" applyProtection="0"/>
    <xf numFmtId="0" fontId="26" fillId="0" borderId="0"/>
    <xf numFmtId="0" fontId="31" fillId="0" borderId="0"/>
    <xf numFmtId="0" fontId="26" fillId="0" borderId="0"/>
    <xf numFmtId="0" fontId="26" fillId="0" borderId="0"/>
    <xf numFmtId="0" fontId="26" fillId="0" borderId="0"/>
    <xf numFmtId="0" fontId="26" fillId="0" borderId="0"/>
    <xf numFmtId="0" fontId="26" fillId="0" borderId="0"/>
    <xf numFmtId="0" fontId="31" fillId="0" borderId="0"/>
    <xf numFmtId="0" fontId="26" fillId="0" borderId="0"/>
    <xf numFmtId="0" fontId="26" fillId="0" borderId="0"/>
    <xf numFmtId="0" fontId="31" fillId="0" borderId="0"/>
    <xf numFmtId="0" fontId="23" fillId="0" borderId="0" applyNumberFormat="0" applyFill="0" applyBorder="0" applyAlignment="0" applyProtection="0"/>
    <xf numFmtId="0" fontId="26" fillId="0" borderId="0"/>
    <xf numFmtId="0" fontId="26" fillId="0" borderId="0"/>
    <xf numFmtId="0" fontId="31" fillId="0" borderId="0"/>
    <xf numFmtId="0" fontId="23" fillId="0" borderId="0" applyNumberFormat="0" applyFill="0" applyBorder="0" applyAlignment="0" applyProtection="0"/>
    <xf numFmtId="0" fontId="26" fillId="0" borderId="0"/>
    <xf numFmtId="0" fontId="26" fillId="0" borderId="0"/>
    <xf numFmtId="0" fontId="26" fillId="0" borderId="0"/>
    <xf numFmtId="0" fontId="31" fillId="0" borderId="0"/>
    <xf numFmtId="0" fontId="23" fillId="0" borderId="0" applyNumberFormat="0" applyFill="0" applyBorder="0" applyAlignment="0" applyProtection="0"/>
    <xf numFmtId="0" fontId="23" fillId="0" borderId="0" applyNumberFormat="0" applyFill="0" applyBorder="0" applyAlignment="0" applyProtection="0"/>
    <xf numFmtId="0" fontId="26" fillId="0" borderId="0"/>
    <xf numFmtId="0" fontId="26" fillId="0" borderId="0"/>
    <xf numFmtId="0" fontId="31" fillId="0" borderId="0"/>
    <xf numFmtId="0" fontId="26" fillId="0" borderId="0"/>
    <xf numFmtId="0" fontId="26" fillId="0" borderId="0"/>
    <xf numFmtId="0" fontId="31" fillId="0" borderId="0"/>
    <xf numFmtId="0" fontId="26" fillId="0" borderId="0"/>
    <xf numFmtId="0" fontId="23" fillId="0" borderId="0" applyNumberFormat="0" applyFill="0" applyBorder="0" applyAlignment="0" applyProtection="0"/>
    <xf numFmtId="0" fontId="26" fillId="0" borderId="0"/>
    <xf numFmtId="0" fontId="26" fillId="0" borderId="0"/>
    <xf numFmtId="0" fontId="31" fillId="0" borderId="0"/>
    <xf numFmtId="0" fontId="26" fillId="0" borderId="0"/>
    <xf numFmtId="0" fontId="26" fillId="0" borderId="0"/>
    <xf numFmtId="0" fontId="31" fillId="0" borderId="0"/>
    <xf numFmtId="0" fontId="21" fillId="0" borderId="0"/>
    <xf numFmtId="0" fontId="23" fillId="0" borderId="0" applyNumberFormat="0" applyFill="0" applyBorder="0" applyAlignment="0" applyProtection="0"/>
    <xf numFmtId="0" fontId="31" fillId="0" borderId="0"/>
    <xf numFmtId="0" fontId="31" fillId="0" borderId="0"/>
    <xf numFmtId="0" fontId="81" fillId="0" borderId="0"/>
    <xf numFmtId="0" fontId="23" fillId="0" borderId="0" applyNumberFormat="0" applyFill="0" applyBorder="0" applyAlignment="0" applyProtection="0"/>
    <xf numFmtId="0" fontId="26" fillId="0" borderId="0"/>
    <xf numFmtId="0" fontId="26" fillId="0" borderId="0"/>
    <xf numFmtId="0" fontId="26" fillId="0" borderId="0"/>
    <xf numFmtId="0" fontId="23" fillId="0" borderId="0" applyNumberFormat="0" applyFill="0" applyBorder="0" applyAlignment="0" applyProtection="0"/>
    <xf numFmtId="0" fontId="26" fillId="0" borderId="0"/>
    <xf numFmtId="0" fontId="26" fillId="0" borderId="0"/>
    <xf numFmtId="0" fontId="31" fillId="0" borderId="0"/>
    <xf numFmtId="0" fontId="31" fillId="0" borderId="0"/>
    <xf numFmtId="0" fontId="26" fillId="0" borderId="0"/>
    <xf numFmtId="0" fontId="26" fillId="0" borderId="0"/>
    <xf numFmtId="184" fontId="26" fillId="0" borderId="0"/>
    <xf numFmtId="184" fontId="26" fillId="0" borderId="0"/>
    <xf numFmtId="0" fontId="26" fillId="0" borderId="0"/>
    <xf numFmtId="0" fontId="26" fillId="0" borderId="0"/>
    <xf numFmtId="0" fontId="26" fillId="0" borderId="0"/>
    <xf numFmtId="0" fontId="31" fillId="0" borderId="0"/>
    <xf numFmtId="0" fontId="26" fillId="0" borderId="0"/>
    <xf numFmtId="0" fontId="26" fillId="0" borderId="0"/>
    <xf numFmtId="0" fontId="26" fillId="0" borderId="0"/>
    <xf numFmtId="0" fontId="31" fillId="0" borderId="0"/>
    <xf numFmtId="0" fontId="26" fillId="0" borderId="0"/>
    <xf numFmtId="0" fontId="26" fillId="0" borderId="0"/>
    <xf numFmtId="0" fontId="26" fillId="0" borderId="0"/>
    <xf numFmtId="0" fontId="31" fillId="0" borderId="0"/>
    <xf numFmtId="0" fontId="26" fillId="0" borderId="0"/>
    <xf numFmtId="0" fontId="26" fillId="0" borderId="0"/>
    <xf numFmtId="0" fontId="31" fillId="0" borderId="0"/>
    <xf numFmtId="0" fontId="31" fillId="0" borderId="0"/>
    <xf numFmtId="0" fontId="26" fillId="0" borderId="0"/>
    <xf numFmtId="0" fontId="26" fillId="0" borderId="0"/>
    <xf numFmtId="0" fontId="26" fillId="0" borderId="0"/>
    <xf numFmtId="0" fontId="31" fillId="0" borderId="0"/>
    <xf numFmtId="0" fontId="26" fillId="0" borderId="0"/>
    <xf numFmtId="0" fontId="26" fillId="0" borderId="0"/>
    <xf numFmtId="0" fontId="31" fillId="0" borderId="0"/>
    <xf numFmtId="0" fontId="26" fillId="0" borderId="0"/>
    <xf numFmtId="0" fontId="26" fillId="0" borderId="0"/>
    <xf numFmtId="0" fontId="26" fillId="0" borderId="0"/>
    <xf numFmtId="0" fontId="31" fillId="0" borderId="0"/>
    <xf numFmtId="0" fontId="31" fillId="0" borderId="0"/>
    <xf numFmtId="0" fontId="26" fillId="0" borderId="0"/>
    <xf numFmtId="0" fontId="26" fillId="0" borderId="0"/>
    <xf numFmtId="0" fontId="26" fillId="0" borderId="0"/>
    <xf numFmtId="0" fontId="31" fillId="0" borderId="0"/>
    <xf numFmtId="0" fontId="31" fillId="0" borderId="0"/>
    <xf numFmtId="0" fontId="26" fillId="0" borderId="0"/>
    <xf numFmtId="0" fontId="26" fillId="0" borderId="0"/>
    <xf numFmtId="0" fontId="26" fillId="0" borderId="0"/>
    <xf numFmtId="0" fontId="26" fillId="0" borderId="0"/>
    <xf numFmtId="0" fontId="31" fillId="0" borderId="0"/>
    <xf numFmtId="0" fontId="26" fillId="0" borderId="0"/>
    <xf numFmtId="0" fontId="26" fillId="0" borderId="0"/>
    <xf numFmtId="0" fontId="26" fillId="0" borderId="0"/>
    <xf numFmtId="0" fontId="31" fillId="0" borderId="0"/>
    <xf numFmtId="0" fontId="26" fillId="0" borderId="0"/>
    <xf numFmtId="0" fontId="26" fillId="0" borderId="0"/>
    <xf numFmtId="0" fontId="26" fillId="0" borderId="0"/>
    <xf numFmtId="0" fontId="31" fillId="0" borderId="0"/>
    <xf numFmtId="0" fontId="26" fillId="0" borderId="0"/>
    <xf numFmtId="0" fontId="23" fillId="0" borderId="0" applyNumberFormat="0" applyFill="0" applyBorder="0" applyAlignment="0" applyProtection="0"/>
    <xf numFmtId="0" fontId="26" fillId="0" borderId="0"/>
    <xf numFmtId="0" fontId="26" fillId="0" borderId="0"/>
    <xf numFmtId="0" fontId="23" fillId="0" borderId="0" applyNumberFormat="0" applyFill="0" applyBorder="0" applyAlignment="0" applyProtection="0"/>
    <xf numFmtId="0" fontId="26" fillId="0" borderId="0"/>
    <xf numFmtId="0" fontId="31" fillId="0" borderId="0"/>
    <xf numFmtId="0" fontId="26" fillId="0" borderId="0"/>
    <xf numFmtId="0" fontId="26" fillId="0" borderId="0"/>
    <xf numFmtId="0" fontId="31" fillId="0" borderId="0"/>
    <xf numFmtId="0" fontId="31" fillId="0" borderId="0"/>
    <xf numFmtId="0" fontId="26" fillId="0" borderId="0"/>
    <xf numFmtId="184" fontId="34" fillId="0" borderId="0"/>
    <xf numFmtId="0" fontId="81" fillId="0" borderId="0"/>
    <xf numFmtId="0" fontId="31" fillId="0" borderId="0"/>
    <xf numFmtId="0" fontId="26" fillId="0" borderId="0"/>
    <xf numFmtId="0" fontId="26" fillId="0" borderId="0"/>
    <xf numFmtId="170" fontId="81" fillId="0" borderId="0"/>
    <xf numFmtId="0" fontId="26" fillId="0" borderId="0"/>
    <xf numFmtId="0" fontId="31" fillId="0" borderId="0"/>
    <xf numFmtId="0" fontId="26" fillId="0" borderId="0"/>
    <xf numFmtId="0" fontId="31" fillId="0" borderId="0"/>
    <xf numFmtId="0" fontId="26" fillId="0" borderId="0"/>
    <xf numFmtId="0" fontId="26" fillId="0" borderId="0"/>
    <xf numFmtId="0" fontId="26" fillId="0" borderId="0"/>
    <xf numFmtId="0" fontId="31" fillId="0" borderId="0"/>
    <xf numFmtId="0" fontId="26" fillId="0" borderId="0"/>
    <xf numFmtId="0" fontId="23" fillId="0" borderId="0" applyNumberFormat="0" applyFill="0" applyBorder="0" applyAlignment="0" applyProtection="0"/>
    <xf numFmtId="0" fontId="31" fillId="0" borderId="0"/>
    <xf numFmtId="0" fontId="26" fillId="0" borderId="0"/>
    <xf numFmtId="170" fontId="81" fillId="0" borderId="0"/>
    <xf numFmtId="0" fontId="26" fillId="0" borderId="0"/>
    <xf numFmtId="0" fontId="31" fillId="0" borderId="0"/>
    <xf numFmtId="0" fontId="31" fillId="0" borderId="0"/>
    <xf numFmtId="0" fontId="26" fillId="0" borderId="0"/>
    <xf numFmtId="0" fontId="31" fillId="0" borderId="0"/>
    <xf numFmtId="0" fontId="26" fillId="0" borderId="0"/>
    <xf numFmtId="0" fontId="31" fillId="0" borderId="0"/>
    <xf numFmtId="184" fontId="26" fillId="0" borderId="0"/>
    <xf numFmtId="184" fontId="34" fillId="0" borderId="0"/>
    <xf numFmtId="0" fontId="31" fillId="0" borderId="0"/>
    <xf numFmtId="170" fontId="81" fillId="0" borderId="0"/>
    <xf numFmtId="0" fontId="31" fillId="0" borderId="0"/>
    <xf numFmtId="0" fontId="26" fillId="0" borderId="0"/>
    <xf numFmtId="0" fontId="26" fillId="0" borderId="0"/>
    <xf numFmtId="0" fontId="31" fillId="0" borderId="0"/>
    <xf numFmtId="0" fontId="26" fillId="0" borderId="0"/>
    <xf numFmtId="0" fontId="31" fillId="0" borderId="0"/>
    <xf numFmtId="0" fontId="26" fillId="0" borderId="0"/>
    <xf numFmtId="0" fontId="26" fillId="0" borderId="0"/>
    <xf numFmtId="0" fontId="23" fillId="0" borderId="0" applyNumberFormat="0" applyFill="0" applyBorder="0" applyAlignment="0" applyProtection="0"/>
    <xf numFmtId="0" fontId="31" fillId="0" borderId="0"/>
    <xf numFmtId="0" fontId="23" fillId="0" borderId="0" applyNumberFormat="0" applyFill="0" applyBorder="0" applyAlignment="0" applyProtection="0"/>
    <xf numFmtId="0" fontId="26" fillId="0" borderId="0"/>
    <xf numFmtId="0" fontId="26" fillId="0" borderId="0"/>
    <xf numFmtId="0" fontId="26" fillId="0" borderId="0"/>
    <xf numFmtId="0" fontId="26" fillId="0" borderId="0"/>
    <xf numFmtId="0" fontId="26" fillId="0" borderId="0"/>
    <xf numFmtId="0" fontId="31" fillId="0" borderId="0"/>
    <xf numFmtId="0" fontId="26" fillId="0" borderId="0"/>
    <xf numFmtId="0" fontId="31" fillId="0" borderId="0"/>
    <xf numFmtId="0" fontId="26" fillId="0" borderId="0"/>
    <xf numFmtId="0" fontId="26" fillId="0" borderId="0"/>
    <xf numFmtId="0" fontId="26" fillId="0" borderId="0"/>
    <xf numFmtId="0" fontId="26" fillId="0" borderId="0"/>
    <xf numFmtId="0" fontId="26" fillId="0" borderId="0"/>
    <xf numFmtId="0" fontId="23" fillId="0" borderId="0" applyNumberFormat="0" applyFill="0" applyBorder="0" applyAlignment="0" applyProtection="0"/>
    <xf numFmtId="0" fontId="31" fillId="0" borderId="0"/>
    <xf numFmtId="0" fontId="26" fillId="0" borderId="0"/>
    <xf numFmtId="0" fontId="31" fillId="0" borderId="0"/>
    <xf numFmtId="0" fontId="31" fillId="0" borderId="0"/>
    <xf numFmtId="0" fontId="26" fillId="0" borderId="0"/>
    <xf numFmtId="0" fontId="26" fillId="0" borderId="0"/>
    <xf numFmtId="0" fontId="26" fillId="0" borderId="0"/>
    <xf numFmtId="0" fontId="31" fillId="0" borderId="0"/>
    <xf numFmtId="0" fontId="23" fillId="0" borderId="0" applyNumberFormat="0" applyFill="0" applyBorder="0" applyAlignment="0" applyProtection="0"/>
    <xf numFmtId="0" fontId="26" fillId="0" borderId="0"/>
    <xf numFmtId="0" fontId="31" fillId="0" borderId="0"/>
    <xf numFmtId="0" fontId="26" fillId="0" borderId="0"/>
    <xf numFmtId="0" fontId="31" fillId="0" borderId="0"/>
    <xf numFmtId="0" fontId="26" fillId="0" borderId="0"/>
    <xf numFmtId="0" fontId="26" fillId="0" borderId="0"/>
    <xf numFmtId="0" fontId="26" fillId="0" borderId="0"/>
    <xf numFmtId="0" fontId="26" fillId="0" borderId="0"/>
    <xf numFmtId="0" fontId="81" fillId="0" borderId="0"/>
    <xf numFmtId="0" fontId="31" fillId="0" borderId="0"/>
    <xf numFmtId="0" fontId="23" fillId="0" borderId="0" applyNumberFormat="0" applyFill="0" applyBorder="0" applyAlignment="0" applyProtection="0"/>
    <xf numFmtId="0" fontId="26" fillId="0" borderId="0"/>
    <xf numFmtId="0" fontId="26" fillId="0" borderId="0"/>
    <xf numFmtId="0" fontId="26" fillId="0" borderId="0"/>
    <xf numFmtId="0" fontId="31" fillId="0" borderId="0"/>
    <xf numFmtId="0" fontId="31" fillId="0" borderId="0"/>
    <xf numFmtId="0" fontId="26" fillId="0" borderId="0"/>
    <xf numFmtId="0" fontId="26" fillId="0" borderId="0"/>
    <xf numFmtId="0" fontId="31" fillId="0" borderId="0"/>
    <xf numFmtId="0" fontId="31" fillId="0" borderId="0"/>
    <xf numFmtId="0" fontId="31" fillId="0" borderId="0"/>
    <xf numFmtId="0" fontId="26" fillId="0" borderId="0"/>
    <xf numFmtId="0" fontId="26" fillId="0" borderId="0"/>
    <xf numFmtId="0" fontId="26" fillId="0" borderId="0"/>
    <xf numFmtId="0" fontId="31" fillId="0" borderId="0"/>
    <xf numFmtId="0" fontId="26" fillId="0" borderId="0"/>
    <xf numFmtId="0" fontId="26" fillId="0" borderId="0"/>
    <xf numFmtId="0" fontId="26" fillId="0" borderId="0"/>
    <xf numFmtId="0" fontId="31" fillId="0" borderId="0"/>
    <xf numFmtId="0" fontId="26" fillId="0" borderId="0"/>
    <xf numFmtId="0" fontId="26" fillId="0" borderId="0"/>
    <xf numFmtId="0" fontId="26" fillId="0" borderId="0"/>
    <xf numFmtId="0" fontId="26" fillId="0" borderId="0"/>
    <xf numFmtId="0" fontId="31" fillId="0" borderId="0"/>
    <xf numFmtId="0" fontId="31"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31" fillId="0" borderId="0"/>
    <xf numFmtId="0" fontId="26" fillId="0" borderId="0"/>
    <xf numFmtId="0" fontId="26" fillId="0" borderId="0"/>
    <xf numFmtId="0" fontId="26" fillId="0" borderId="0"/>
    <xf numFmtId="0" fontId="31" fillId="0" borderId="0"/>
    <xf numFmtId="0" fontId="26" fillId="0" borderId="0"/>
    <xf numFmtId="0" fontId="26" fillId="0" borderId="0"/>
    <xf numFmtId="0" fontId="26" fillId="0" borderId="0"/>
    <xf numFmtId="0" fontId="31" fillId="0" borderId="0"/>
    <xf numFmtId="0" fontId="26" fillId="0" borderId="0"/>
    <xf numFmtId="0" fontId="26" fillId="0" borderId="0"/>
    <xf numFmtId="0" fontId="31" fillId="0" borderId="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6" fillId="0" borderId="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31" fillId="0" borderId="0"/>
    <xf numFmtId="0" fontId="31" fillId="0" borderId="0"/>
    <xf numFmtId="0" fontId="26" fillId="0" borderId="0"/>
    <xf numFmtId="0" fontId="26" fillId="0" borderId="0"/>
    <xf numFmtId="0" fontId="23" fillId="0" borderId="0" applyNumberFormat="0" applyFill="0" applyBorder="0" applyAlignment="0" applyProtection="0"/>
    <xf numFmtId="0" fontId="23" fillId="0" borderId="0" applyNumberFormat="0" applyFill="0" applyBorder="0" applyAlignment="0" applyProtection="0"/>
    <xf numFmtId="0" fontId="31" fillId="0" borderId="0"/>
    <xf numFmtId="0" fontId="31" fillId="0" borderId="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1" fillId="0" borderId="0"/>
    <xf numFmtId="0" fontId="26" fillId="0" borderId="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10" fontId="26" fillId="0" borderId="0" applyFont="0" applyFill="0" applyBorder="0" applyAlignment="0" applyProtection="0"/>
    <xf numFmtId="0" fontId="23" fillId="0" borderId="0" applyNumberFormat="0" applyFill="0" applyBorder="0" applyAlignment="0" applyProtection="0"/>
    <xf numFmtId="0" fontId="31" fillId="0" borderId="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31" fillId="0" borderId="0"/>
    <xf numFmtId="0" fontId="31" fillId="0" borderId="0"/>
    <xf numFmtId="0" fontId="23" fillId="0" borderId="0" applyNumberFormat="0" applyFill="0" applyBorder="0" applyAlignment="0" applyProtection="0"/>
    <xf numFmtId="0" fontId="26" fillId="0" borderId="0"/>
    <xf numFmtId="0" fontId="26" fillId="0" borderId="0"/>
    <xf numFmtId="0" fontId="23" fillId="0" borderId="0" applyNumberFormat="0" applyFill="0" applyBorder="0" applyAlignment="0" applyProtection="0"/>
    <xf numFmtId="0" fontId="31" fillId="0" borderId="0"/>
    <xf numFmtId="0" fontId="31" fillId="0" borderId="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31" fillId="0" borderId="0"/>
    <xf numFmtId="0" fontId="31" fillId="0" borderId="0"/>
    <xf numFmtId="0" fontId="23" fillId="0" borderId="0" applyNumberFormat="0" applyFill="0" applyBorder="0" applyAlignment="0" applyProtection="0"/>
    <xf numFmtId="0" fontId="31" fillId="0" borderId="0"/>
    <xf numFmtId="0" fontId="31" fillId="0" borderId="0"/>
    <xf numFmtId="0" fontId="26" fillId="0" borderId="0"/>
    <xf numFmtId="0" fontId="26" fillId="0" borderId="0"/>
    <xf numFmtId="0" fontId="23" fillId="0" borderId="0" applyNumberFormat="0" applyFill="0" applyBorder="0" applyAlignment="0" applyProtection="0"/>
    <xf numFmtId="0" fontId="31" fillId="0" borderId="0"/>
    <xf numFmtId="0" fontId="31" fillId="0" borderId="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31" fillId="0" borderId="0"/>
    <xf numFmtId="184" fontId="34" fillId="0" borderId="0"/>
    <xf numFmtId="0" fontId="23" fillId="0" borderId="0" applyNumberFormat="0" applyFill="0" applyBorder="0" applyAlignment="0" applyProtection="0"/>
    <xf numFmtId="0" fontId="26" fillId="0" borderId="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31" fillId="0" borderId="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31" fillId="0" borderId="0"/>
    <xf numFmtId="0" fontId="31" fillId="0" borderId="0"/>
    <xf numFmtId="0" fontId="23" fillId="0" borderId="0" applyNumberFormat="0" applyFill="0" applyBorder="0" applyAlignment="0" applyProtection="0"/>
    <xf numFmtId="0" fontId="23" fillId="0" borderId="0" applyNumberFormat="0" applyFill="0" applyBorder="0" applyAlignment="0" applyProtection="0"/>
    <xf numFmtId="0" fontId="34" fillId="0" borderId="0"/>
    <xf numFmtId="184" fontId="34" fillId="0" borderId="0"/>
    <xf numFmtId="184" fontId="34" fillId="0" borderId="0"/>
    <xf numFmtId="0" fontId="26" fillId="0" borderId="0"/>
    <xf numFmtId="0" fontId="31" fillId="0" borderId="0"/>
    <xf numFmtId="0" fontId="26" fillId="0" borderId="0"/>
    <xf numFmtId="0" fontId="69" fillId="0" borderId="0" applyNumberFormat="0" applyFill="0" applyBorder="0" applyAlignment="0" applyProtection="0"/>
    <xf numFmtId="0" fontId="21" fillId="0" borderId="0"/>
    <xf numFmtId="0" fontId="26" fillId="0" borderId="0"/>
    <xf numFmtId="184" fontId="34" fillId="0" borderId="0"/>
    <xf numFmtId="0" fontId="135" fillId="0" borderId="0"/>
    <xf numFmtId="180" fontId="34" fillId="0" borderId="0"/>
    <xf numFmtId="0" fontId="23" fillId="0" borderId="0" applyNumberFormat="0" applyFill="0" applyBorder="0" applyAlignment="0" applyProtection="0"/>
    <xf numFmtId="0" fontId="23" fillId="0" borderId="0" applyNumberFormat="0" applyFill="0" applyBorder="0" applyAlignment="0" applyProtection="0"/>
    <xf numFmtId="0" fontId="34" fillId="0" borderId="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180" fontId="34" fillId="0" borderId="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6" fillId="0" borderId="0"/>
    <xf numFmtId="0" fontId="26" fillId="0" borderId="0"/>
    <xf numFmtId="184" fontId="34" fillId="0" borderId="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31" fillId="0" borderId="0"/>
    <xf numFmtId="0" fontId="26" fillId="0" borderId="0"/>
    <xf numFmtId="0" fontId="26" fillId="0" borderId="0"/>
    <xf numFmtId="0" fontId="23" fillId="0" borderId="0" applyNumberFormat="0" applyFill="0" applyBorder="0" applyAlignment="0" applyProtection="0"/>
    <xf numFmtId="0" fontId="34" fillId="0" borderId="0"/>
    <xf numFmtId="0" fontId="23" fillId="0" borderId="0" applyNumberFormat="0" applyFill="0" applyBorder="0" applyAlignment="0" applyProtection="0"/>
    <xf numFmtId="0" fontId="23" fillId="0" borderId="0" applyNumberFormat="0" applyFill="0" applyBorder="0" applyAlignment="0" applyProtection="0"/>
    <xf numFmtId="0" fontId="26" fillId="0" borderId="0"/>
    <xf numFmtId="184" fontId="34" fillId="0" borderId="0"/>
    <xf numFmtId="0" fontId="26" fillId="0" borderId="0"/>
    <xf numFmtId="0" fontId="31" fillId="0" borderId="0"/>
    <xf numFmtId="0" fontId="31" fillId="0" borderId="0"/>
    <xf numFmtId="0" fontId="31" fillId="0" borderId="0"/>
    <xf numFmtId="0" fontId="31" fillId="0" borderId="0"/>
    <xf numFmtId="0" fontId="34" fillId="0" borderId="0"/>
    <xf numFmtId="0" fontId="26" fillId="0" borderId="0"/>
    <xf numFmtId="0" fontId="31" fillId="0" borderId="0"/>
    <xf numFmtId="0" fontId="23" fillId="0" borderId="0" applyNumberFormat="0" applyFill="0" applyBorder="0" applyAlignment="0" applyProtection="0"/>
    <xf numFmtId="0" fontId="26" fillId="0" borderId="0"/>
    <xf numFmtId="0" fontId="26" fillId="0" borderId="0"/>
    <xf numFmtId="0" fontId="23" fillId="0" borderId="0" applyNumberFormat="0" applyFill="0" applyBorder="0" applyAlignment="0" applyProtection="0"/>
    <xf numFmtId="0" fontId="23" fillId="0" borderId="0" applyNumberFormat="0" applyFill="0" applyBorder="0" applyAlignment="0" applyProtection="0"/>
    <xf numFmtId="0" fontId="31" fillId="0" borderId="0"/>
    <xf numFmtId="0" fontId="31" fillId="0" borderId="0"/>
    <xf numFmtId="0" fontId="26" fillId="0" borderId="0"/>
    <xf numFmtId="0" fontId="26" fillId="0" borderId="0"/>
    <xf numFmtId="0" fontId="31" fillId="0" borderId="0"/>
    <xf numFmtId="0" fontId="26" fillId="0" borderId="0"/>
    <xf numFmtId="0" fontId="31" fillId="0" borderId="0"/>
    <xf numFmtId="0" fontId="26" fillId="0" borderId="0"/>
    <xf numFmtId="0" fontId="26" fillId="0" borderId="0"/>
    <xf numFmtId="184" fontId="34" fillId="0" borderId="0"/>
    <xf numFmtId="0" fontId="26" fillId="0" borderId="0"/>
    <xf numFmtId="0" fontId="31" fillId="0" borderId="0"/>
    <xf numFmtId="0" fontId="26" fillId="0" borderId="0"/>
    <xf numFmtId="0" fontId="26" fillId="0" borderId="0"/>
    <xf numFmtId="0" fontId="69" fillId="0" borderId="0" applyNumberFormat="0" applyFill="0" applyBorder="0" applyAlignment="0" applyProtection="0"/>
    <xf numFmtId="0" fontId="31" fillId="0" borderId="0"/>
    <xf numFmtId="0" fontId="26" fillId="0" borderId="0"/>
    <xf numFmtId="0" fontId="26" fillId="0" borderId="0"/>
    <xf numFmtId="0" fontId="26" fillId="0" borderId="0"/>
    <xf numFmtId="0" fontId="31" fillId="0" borderId="0"/>
    <xf numFmtId="0" fontId="26" fillId="0" borderId="0"/>
    <xf numFmtId="0" fontId="26" fillId="0" borderId="0"/>
    <xf numFmtId="0" fontId="31" fillId="0" borderId="0"/>
    <xf numFmtId="0" fontId="26" fillId="0" borderId="0"/>
    <xf numFmtId="0" fontId="26" fillId="0" borderId="0"/>
    <xf numFmtId="0" fontId="26" fillId="0" borderId="0"/>
    <xf numFmtId="0" fontId="31" fillId="0" borderId="0"/>
    <xf numFmtId="0" fontId="23" fillId="0" borderId="0" applyNumberFormat="0" applyFill="0" applyBorder="0" applyAlignment="0" applyProtection="0"/>
    <xf numFmtId="0" fontId="26" fillId="0" borderId="0"/>
    <xf numFmtId="0" fontId="26" fillId="0" borderId="0"/>
    <xf numFmtId="0" fontId="26" fillId="0" borderId="0"/>
    <xf numFmtId="0" fontId="31" fillId="0" borderId="0"/>
    <xf numFmtId="0" fontId="26" fillId="0" borderId="0"/>
    <xf numFmtId="0" fontId="26" fillId="0" borderId="0"/>
    <xf numFmtId="0" fontId="34" fillId="0" borderId="0"/>
    <xf numFmtId="0" fontId="31" fillId="0" borderId="0"/>
    <xf numFmtId="0" fontId="23" fillId="0" borderId="0" applyNumberFormat="0" applyFill="0" applyBorder="0" applyAlignment="0" applyProtection="0"/>
    <xf numFmtId="0" fontId="23" fillId="0" borderId="0" applyNumberFormat="0" applyFill="0" applyBorder="0" applyAlignment="0" applyProtection="0"/>
    <xf numFmtId="180" fontId="34" fillId="0" borderId="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31" fillId="0" borderId="0"/>
    <xf numFmtId="0" fontId="31" fillId="0" borderId="0"/>
    <xf numFmtId="0" fontId="26" fillId="0" borderId="0"/>
    <xf numFmtId="0" fontId="31" fillId="0" borderId="0"/>
    <xf numFmtId="0" fontId="26" fillId="0" borderId="0"/>
    <xf numFmtId="0" fontId="31" fillId="0" borderId="0"/>
    <xf numFmtId="0" fontId="26" fillId="0" borderId="0"/>
    <xf numFmtId="0" fontId="26" fillId="0" borderId="0"/>
    <xf numFmtId="184" fontId="34" fillId="0" borderId="0"/>
    <xf numFmtId="0" fontId="26" fillId="0" borderId="0"/>
    <xf numFmtId="0" fontId="26" fillId="0" borderId="0"/>
    <xf numFmtId="0" fontId="69" fillId="0" borderId="0" applyNumberFormat="0" applyFill="0" applyBorder="0" applyAlignment="0" applyProtection="0"/>
    <xf numFmtId="0" fontId="31" fillId="0" borderId="0"/>
    <xf numFmtId="0" fontId="26" fillId="0" borderId="0"/>
    <xf numFmtId="0" fontId="26" fillId="0" borderId="0"/>
    <xf numFmtId="0" fontId="26" fillId="0" borderId="0"/>
    <xf numFmtId="0" fontId="31" fillId="0" borderId="0"/>
    <xf numFmtId="0" fontId="26" fillId="0" borderId="0"/>
    <xf numFmtId="0" fontId="26" fillId="0" borderId="0"/>
    <xf numFmtId="0" fontId="31" fillId="0" borderId="0"/>
    <xf numFmtId="0" fontId="26" fillId="0" borderId="0"/>
    <xf numFmtId="0" fontId="26" fillId="0" borderId="0"/>
    <xf numFmtId="0" fontId="26" fillId="0" borderId="0"/>
    <xf numFmtId="0" fontId="31" fillId="0" borderId="0"/>
    <xf numFmtId="0" fontId="23" fillId="0" borderId="0" applyNumberFormat="0" applyFill="0" applyBorder="0" applyAlignment="0" applyProtection="0"/>
    <xf numFmtId="0" fontId="26" fillId="0" borderId="0"/>
    <xf numFmtId="0" fontId="26" fillId="0" borderId="0"/>
    <xf numFmtId="0" fontId="26" fillId="0" borderId="0"/>
    <xf numFmtId="0" fontId="31" fillId="0" borderId="0"/>
    <xf numFmtId="0" fontId="23" fillId="0" borderId="0" applyNumberFormat="0" applyFill="0" applyBorder="0" applyAlignment="0" applyProtection="0"/>
    <xf numFmtId="0" fontId="26" fillId="0" borderId="0"/>
    <xf numFmtId="0" fontId="26" fillId="0" borderId="0"/>
    <xf numFmtId="0" fontId="31" fillId="0" borderId="0"/>
    <xf numFmtId="0" fontId="23" fillId="0" borderId="0" applyNumberFormat="0" applyFill="0" applyBorder="0" applyAlignment="0" applyProtection="0"/>
    <xf numFmtId="0" fontId="31" fillId="0" borderId="0"/>
    <xf numFmtId="0" fontId="34" fillId="0" borderId="0"/>
    <xf numFmtId="0" fontId="26" fillId="0" borderId="0"/>
    <xf numFmtId="0" fontId="31" fillId="0" borderId="0"/>
    <xf numFmtId="0" fontId="31" fillId="0" borderId="0"/>
    <xf numFmtId="0" fontId="26" fillId="0" borderId="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180" fontId="34" fillId="0" borderId="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31" fillId="0" borderId="0"/>
    <xf numFmtId="0" fontId="26" fillId="0" borderId="0"/>
    <xf numFmtId="0" fontId="31" fillId="0" borderId="0"/>
    <xf numFmtId="0" fontId="26" fillId="0" borderId="0"/>
    <xf numFmtId="0" fontId="31" fillId="0" borderId="0"/>
    <xf numFmtId="0" fontId="26" fillId="0" borderId="0"/>
    <xf numFmtId="0" fontId="31" fillId="0" borderId="0"/>
    <xf numFmtId="0" fontId="23" fillId="0" borderId="0" applyNumberFormat="0" applyFill="0" applyBorder="0" applyAlignment="0" applyProtection="0"/>
    <xf numFmtId="0" fontId="23" fillId="0" borderId="0" applyNumberFormat="0" applyFill="0" applyBorder="0" applyAlignment="0" applyProtection="0"/>
    <xf numFmtId="0" fontId="26" fillId="0" borderId="0"/>
    <xf numFmtId="0" fontId="26" fillId="0" borderId="0"/>
    <xf numFmtId="184" fontId="34" fillId="0" borderId="0"/>
    <xf numFmtId="0" fontId="26" fillId="0" borderId="0"/>
    <xf numFmtId="0" fontId="26" fillId="0" borderId="0"/>
    <xf numFmtId="0" fontId="21" fillId="0" borderId="0"/>
    <xf numFmtId="0" fontId="31" fillId="0" borderId="0"/>
    <xf numFmtId="0" fontId="26" fillId="0" borderId="0"/>
    <xf numFmtId="0" fontId="26" fillId="0" borderId="0"/>
    <xf numFmtId="0" fontId="26" fillId="0" borderId="0"/>
    <xf numFmtId="0" fontId="31" fillId="0" borderId="0"/>
    <xf numFmtId="0" fontId="26" fillId="0" borderId="0"/>
    <xf numFmtId="0" fontId="26" fillId="0" borderId="0"/>
    <xf numFmtId="180" fontId="34" fillId="0" borderId="0"/>
    <xf numFmtId="0" fontId="26" fillId="0" borderId="0"/>
    <xf numFmtId="0" fontId="26" fillId="0" borderId="0"/>
    <xf numFmtId="0" fontId="26" fillId="0" borderId="0"/>
    <xf numFmtId="0" fontId="31" fillId="0" borderId="0"/>
    <xf numFmtId="0" fontId="26" fillId="0" borderId="0"/>
    <xf numFmtId="0" fontId="31" fillId="0" borderId="0"/>
    <xf numFmtId="0" fontId="26" fillId="0" borderId="0"/>
    <xf numFmtId="0" fontId="26" fillId="0" borderId="0"/>
    <xf numFmtId="0" fontId="31" fillId="0" borderId="0"/>
    <xf numFmtId="0" fontId="31" fillId="0" borderId="0"/>
    <xf numFmtId="0" fontId="68" fillId="0" borderId="0"/>
    <xf numFmtId="0" fontId="26" fillId="0" borderId="0"/>
    <xf numFmtId="0" fontId="31" fillId="0" borderId="0"/>
    <xf numFmtId="0" fontId="31" fillId="0" borderId="0"/>
    <xf numFmtId="0" fontId="31" fillId="0" borderId="0"/>
    <xf numFmtId="0" fontId="26" fillId="0" borderId="0"/>
    <xf numFmtId="184" fontId="34" fillId="0" borderId="0"/>
    <xf numFmtId="0" fontId="23" fillId="0" borderId="0" applyNumberFormat="0" applyFill="0" applyBorder="0" applyAlignment="0" applyProtection="0"/>
    <xf numFmtId="0" fontId="21" fillId="0" borderId="0"/>
    <xf numFmtId="0" fontId="23" fillId="0" borderId="0" applyNumberFormat="0" applyFill="0" applyBorder="0" applyAlignment="0" applyProtection="0"/>
    <xf numFmtId="0" fontId="21" fillId="0" borderId="0"/>
    <xf numFmtId="0" fontId="23" fillId="0" borderId="0" applyNumberFormat="0" applyFill="0" applyBorder="0" applyAlignment="0" applyProtection="0"/>
    <xf numFmtId="0" fontId="23" fillId="0" borderId="0" applyNumberFormat="0" applyFill="0" applyBorder="0" applyAlignment="0" applyProtection="0"/>
    <xf numFmtId="0" fontId="31" fillId="0" borderId="0"/>
    <xf numFmtId="0" fontId="26" fillId="0" borderId="0"/>
    <xf numFmtId="0" fontId="31" fillId="0" borderId="0"/>
    <xf numFmtId="0" fontId="26" fillId="0" borderId="0"/>
    <xf numFmtId="0" fontId="31" fillId="0" borderId="0"/>
    <xf numFmtId="0" fontId="26" fillId="0" borderId="0"/>
    <xf numFmtId="0" fontId="26" fillId="0" borderId="0"/>
    <xf numFmtId="0" fontId="26" fillId="0" borderId="0"/>
    <xf numFmtId="0" fontId="21" fillId="0" borderId="0"/>
    <xf numFmtId="0" fontId="21" fillId="0" borderId="0"/>
    <xf numFmtId="0" fontId="21" fillId="0" borderId="0"/>
    <xf numFmtId="0" fontId="26" fillId="0" borderId="0"/>
    <xf numFmtId="0" fontId="26" fillId="0" borderId="0"/>
    <xf numFmtId="0" fontId="68" fillId="0" borderId="0"/>
    <xf numFmtId="0" fontId="31" fillId="0" borderId="0"/>
    <xf numFmtId="0" fontId="26" fillId="0" borderId="0"/>
    <xf numFmtId="0" fontId="26" fillId="0" borderId="0"/>
    <xf numFmtId="0" fontId="26" fillId="0" borderId="0"/>
    <xf numFmtId="0" fontId="31" fillId="0" borderId="0"/>
    <xf numFmtId="0" fontId="26" fillId="0" borderId="0"/>
    <xf numFmtId="0" fontId="26" fillId="0" borderId="0"/>
    <xf numFmtId="0" fontId="31" fillId="0" borderId="0"/>
    <xf numFmtId="0" fontId="26" fillId="0" borderId="0"/>
    <xf numFmtId="0" fontId="26" fillId="0" borderId="0"/>
    <xf numFmtId="0" fontId="26" fillId="0" borderId="0"/>
    <xf numFmtId="0" fontId="31" fillId="0" borderId="0"/>
    <xf numFmtId="0" fontId="26" fillId="0" borderId="0"/>
    <xf numFmtId="0" fontId="26" fillId="0" borderId="0"/>
    <xf numFmtId="0" fontId="26" fillId="0" borderId="0"/>
    <xf numFmtId="0" fontId="31" fillId="0" borderId="0"/>
    <xf numFmtId="0" fontId="23" fillId="0" borderId="0" applyNumberFormat="0" applyFill="0" applyBorder="0" applyAlignment="0" applyProtection="0"/>
    <xf numFmtId="0" fontId="26" fillId="0" borderId="0"/>
    <xf numFmtId="0" fontId="31" fillId="0" borderId="0"/>
    <xf numFmtId="0" fontId="69" fillId="0" borderId="0" applyNumberFormat="0" applyFill="0" applyBorder="0" applyAlignment="0" applyProtection="0"/>
    <xf numFmtId="0" fontId="31" fillId="0" borderId="0"/>
    <xf numFmtId="0" fontId="26" fillId="0" borderId="0"/>
    <xf numFmtId="0" fontId="31" fillId="0" borderId="0"/>
    <xf numFmtId="0" fontId="26" fillId="0" borderId="0"/>
    <xf numFmtId="0" fontId="31" fillId="0" borderId="0"/>
    <xf numFmtId="0" fontId="23" fillId="0" borderId="0" applyNumberFormat="0" applyFill="0" applyBorder="0" applyAlignment="0" applyProtection="0"/>
    <xf numFmtId="0" fontId="31" fillId="0" borderId="0"/>
    <xf numFmtId="184" fontId="31" fillId="0" borderId="0"/>
    <xf numFmtId="184" fontId="31" fillId="0" borderId="0"/>
    <xf numFmtId="0" fontId="21" fillId="0" borderId="0"/>
    <xf numFmtId="0" fontId="21" fillId="0" borderId="0"/>
    <xf numFmtId="0" fontId="21" fillId="0" borderId="0"/>
    <xf numFmtId="0" fontId="26" fillId="0" borderId="0"/>
    <xf numFmtId="0" fontId="31" fillId="0" borderId="0"/>
    <xf numFmtId="0" fontId="26" fillId="0" borderId="0"/>
    <xf numFmtId="0" fontId="31" fillId="0" borderId="0"/>
    <xf numFmtId="0" fontId="31" fillId="0" borderId="0"/>
    <xf numFmtId="0" fontId="26" fillId="0" borderId="0"/>
    <xf numFmtId="184" fontId="31" fillId="0" borderId="0"/>
    <xf numFmtId="0" fontId="26" fillId="0" borderId="0"/>
    <xf numFmtId="0" fontId="26" fillId="0" borderId="0"/>
    <xf numFmtId="184" fontId="26" fillId="0" borderId="0"/>
    <xf numFmtId="0" fontId="26" fillId="0" borderId="0"/>
    <xf numFmtId="0" fontId="26" fillId="0" borderId="0"/>
    <xf numFmtId="0" fontId="26" fillId="0" borderId="0"/>
    <xf numFmtId="0" fontId="26" fillId="0" borderId="0"/>
    <xf numFmtId="0" fontId="31" fillId="0" borderId="0"/>
    <xf numFmtId="0" fontId="31" fillId="0" borderId="0"/>
    <xf numFmtId="0" fontId="26" fillId="0" borderId="0"/>
    <xf numFmtId="0" fontId="26" fillId="0" borderId="0"/>
    <xf numFmtId="0" fontId="26" fillId="0" borderId="0"/>
    <xf numFmtId="184" fontId="69" fillId="0" borderId="0" applyNumberFormat="0" applyFill="0" applyBorder="0" applyAlignment="0" applyProtection="0"/>
    <xf numFmtId="0" fontId="23" fillId="0" borderId="0" applyNumberFormat="0" applyFill="0" applyBorder="0" applyAlignment="0" applyProtection="0"/>
    <xf numFmtId="0" fontId="31" fillId="0" borderId="0"/>
    <xf numFmtId="0" fontId="26" fillId="0" borderId="0"/>
    <xf numFmtId="0" fontId="26" fillId="0" borderId="0"/>
    <xf numFmtId="0" fontId="69" fillId="0" borderId="0" applyNumberFormat="0" applyFill="0" applyBorder="0" applyAlignment="0" applyProtection="0"/>
    <xf numFmtId="0" fontId="23" fillId="0" borderId="0" applyNumberFormat="0" applyFill="0" applyBorder="0" applyAlignment="0" applyProtection="0"/>
    <xf numFmtId="0" fontId="26" fillId="0" borderId="0"/>
    <xf numFmtId="0" fontId="26" fillId="0" borderId="0"/>
    <xf numFmtId="0" fontId="26" fillId="0" borderId="0"/>
    <xf numFmtId="0" fontId="34" fillId="0" borderId="0"/>
    <xf numFmtId="0" fontId="23" fillId="0" borderId="0" applyNumberFormat="0" applyFill="0" applyBorder="0" applyAlignment="0" applyProtection="0"/>
    <xf numFmtId="0" fontId="26" fillId="0" borderId="0"/>
    <xf numFmtId="0" fontId="26" fillId="0" borderId="0"/>
    <xf numFmtId="0" fontId="26" fillId="0" borderId="0"/>
    <xf numFmtId="0" fontId="31" fillId="0" borderId="0"/>
    <xf numFmtId="0" fontId="81" fillId="0" borderId="0"/>
    <xf numFmtId="0" fontId="23" fillId="0" borderId="0" applyNumberFormat="0" applyFill="0" applyBorder="0" applyAlignment="0" applyProtection="0"/>
    <xf numFmtId="0" fontId="26" fillId="0" borderId="0"/>
    <xf numFmtId="0" fontId="26" fillId="0" borderId="0"/>
    <xf numFmtId="0" fontId="26" fillId="0" borderId="0"/>
    <xf numFmtId="180" fontId="34" fillId="0" borderId="0"/>
    <xf numFmtId="0" fontId="23" fillId="0" borderId="0" applyNumberFormat="0" applyFill="0" applyBorder="0" applyAlignment="0" applyProtection="0"/>
    <xf numFmtId="184" fontId="34" fillId="0" borderId="0"/>
    <xf numFmtId="0" fontId="34" fillId="0" borderId="0"/>
    <xf numFmtId="0" fontId="23" fillId="0" borderId="0" applyNumberFormat="0" applyFill="0" applyBorder="0" applyAlignment="0" applyProtection="0"/>
    <xf numFmtId="0" fontId="81" fillId="0" borderId="0"/>
    <xf numFmtId="0" fontId="78" fillId="0" borderId="0"/>
    <xf numFmtId="205" fontId="81" fillId="0" borderId="0"/>
    <xf numFmtId="0" fontId="26" fillId="0" borderId="0"/>
    <xf numFmtId="0" fontId="31" fillId="0" borderId="0"/>
    <xf numFmtId="0" fontId="31" fillId="0" borderId="0"/>
    <xf numFmtId="264" fontId="252" fillId="0" borderId="0" applyFill="0"/>
    <xf numFmtId="180" fontId="34" fillId="0" borderId="0"/>
    <xf numFmtId="0" fontId="21" fillId="0" borderId="0"/>
    <xf numFmtId="0" fontId="26" fillId="0" borderId="0"/>
    <xf numFmtId="0" fontId="31" fillId="0" borderId="0"/>
    <xf numFmtId="0" fontId="26" fillId="0" borderId="0"/>
    <xf numFmtId="184" fontId="26" fillId="0" borderId="0"/>
    <xf numFmtId="0" fontId="26" fillId="0" borderId="0"/>
    <xf numFmtId="0" fontId="26" fillId="0" borderId="0"/>
    <xf numFmtId="0" fontId="69" fillId="0" borderId="0" applyNumberFormat="0" applyFill="0" applyBorder="0" applyAlignment="0" applyProtection="0"/>
    <xf numFmtId="0" fontId="31" fillId="0" borderId="0"/>
    <xf numFmtId="0" fontId="31" fillId="0" borderId="0"/>
    <xf numFmtId="0" fontId="26" fillId="0" borderId="0"/>
    <xf numFmtId="0" fontId="26" fillId="0" borderId="0"/>
    <xf numFmtId="0" fontId="26" fillId="0" borderId="0"/>
    <xf numFmtId="0" fontId="26" fillId="0" borderId="0"/>
    <xf numFmtId="0" fontId="26" fillId="0" borderId="0"/>
    <xf numFmtId="0" fontId="26" fillId="0" borderId="0"/>
    <xf numFmtId="200" fontId="67" fillId="0" borderId="0" applyFill="0"/>
    <xf numFmtId="0" fontId="21" fillId="0" borderId="0"/>
    <xf numFmtId="0" fontId="26" fillId="0" borderId="0"/>
    <xf numFmtId="0" fontId="21" fillId="0" borderId="0"/>
    <xf numFmtId="0" fontId="26" fillId="0" borderId="0"/>
    <xf numFmtId="0" fontId="26" fillId="0" borderId="0"/>
    <xf numFmtId="0" fontId="26" fillId="0" borderId="0"/>
    <xf numFmtId="0" fontId="31" fillId="0" borderId="0"/>
    <xf numFmtId="0" fontId="26" fillId="0" borderId="0"/>
    <xf numFmtId="0" fontId="26" fillId="0" borderId="0"/>
    <xf numFmtId="0" fontId="131" fillId="0" borderId="0" applyNumberFormat="0" applyFill="0" applyBorder="0" applyAlignment="0" applyProtection="0"/>
    <xf numFmtId="0" fontId="69" fillId="0" borderId="0" applyNumberFormat="0" applyFill="0" applyBorder="0" applyAlignment="0" applyProtection="0"/>
    <xf numFmtId="200" fontId="67" fillId="0" borderId="0" applyFill="0"/>
    <xf numFmtId="0" fontId="26" fillId="0" borderId="0"/>
    <xf numFmtId="0" fontId="31" fillId="0" borderId="0"/>
    <xf numFmtId="9" fontId="21" fillId="0" borderId="0" applyFont="0" applyFill="0" applyBorder="0" applyAlignment="0" applyProtection="0"/>
    <xf numFmtId="0" fontId="26" fillId="0" borderId="0"/>
    <xf numFmtId="0" fontId="26" fillId="0" borderId="0"/>
    <xf numFmtId="0" fontId="31" fillId="0" borderId="0"/>
    <xf numFmtId="200" fontId="67" fillId="0" borderId="0" applyFill="0"/>
    <xf numFmtId="0" fontId="26" fillId="0" borderId="0"/>
    <xf numFmtId="0" fontId="31" fillId="0" borderId="0"/>
    <xf numFmtId="9" fontId="26" fillId="0" borderId="0" applyFont="0" applyFill="0" applyBorder="0" applyAlignment="0" applyProtection="0"/>
    <xf numFmtId="0" fontId="26" fillId="0" borderId="0"/>
    <xf numFmtId="0" fontId="31" fillId="0" borderId="0"/>
    <xf numFmtId="0" fontId="31" fillId="0" borderId="0"/>
    <xf numFmtId="0" fontId="26" fillId="0" borderId="0"/>
    <xf numFmtId="0" fontId="31" fillId="0" borderId="0"/>
    <xf numFmtId="0" fontId="31" fillId="0" borderId="0"/>
    <xf numFmtId="0" fontId="26" fillId="0" borderId="0"/>
    <xf numFmtId="200" fontId="67" fillId="0" borderId="0" applyFill="0"/>
    <xf numFmtId="0" fontId="26" fillId="0" borderId="0"/>
    <xf numFmtId="0" fontId="31" fillId="0" borderId="0"/>
    <xf numFmtId="9" fontId="81" fillId="0" borderId="0" applyFont="0" applyFill="0" applyBorder="0" applyAlignment="0" applyProtection="0"/>
    <xf numFmtId="0" fontId="26" fillId="0" borderId="0"/>
    <xf numFmtId="0" fontId="26" fillId="0" borderId="0"/>
    <xf numFmtId="0" fontId="26" fillId="0" borderId="0"/>
    <xf numFmtId="0" fontId="26" fillId="0" borderId="0"/>
    <xf numFmtId="0" fontId="26" fillId="0" borderId="0"/>
    <xf numFmtId="170" fontId="81" fillId="0" borderId="0"/>
    <xf numFmtId="0" fontId="26" fillId="0" borderId="0"/>
    <xf numFmtId="0" fontId="31" fillId="0" borderId="0"/>
    <xf numFmtId="0" fontId="26" fillId="0" borderId="0"/>
    <xf numFmtId="0" fontId="26" fillId="0" borderId="0"/>
    <xf numFmtId="0" fontId="26" fillId="0" borderId="0"/>
    <xf numFmtId="0" fontId="26" fillId="0" borderId="0"/>
    <xf numFmtId="0" fontId="26" fillId="0" borderId="0"/>
    <xf numFmtId="170" fontId="81" fillId="0" borderId="0"/>
    <xf numFmtId="0" fontId="26" fillId="0" borderId="0"/>
    <xf numFmtId="0" fontId="31" fillId="0" borderId="0"/>
    <xf numFmtId="0" fontId="26" fillId="0" borderId="0"/>
    <xf numFmtId="0" fontId="31" fillId="0" borderId="0"/>
    <xf numFmtId="205" fontId="81" fillId="0" borderId="0"/>
    <xf numFmtId="0" fontId="26" fillId="0" borderId="0"/>
    <xf numFmtId="0" fontId="26" fillId="0" borderId="0"/>
    <xf numFmtId="0" fontId="253" fillId="0" borderId="0"/>
    <xf numFmtId="0" fontId="21" fillId="0" borderId="0"/>
    <xf numFmtId="0" fontId="21" fillId="0" borderId="0"/>
    <xf numFmtId="0" fontId="31" fillId="0" borderId="0"/>
    <xf numFmtId="0" fontId="31" fillId="0" borderId="0"/>
    <xf numFmtId="0" fontId="26" fillId="0" borderId="0"/>
    <xf numFmtId="0" fontId="31" fillId="0" borderId="0"/>
    <xf numFmtId="0" fontId="26" fillId="0" borderId="0"/>
    <xf numFmtId="0" fontId="26" fillId="0" borderId="0"/>
    <xf numFmtId="0" fontId="31" fillId="0" borderId="0"/>
    <xf numFmtId="0" fontId="26" fillId="0" borderId="0"/>
    <xf numFmtId="0" fontId="26" fillId="0" borderId="0"/>
    <xf numFmtId="0" fontId="26" fillId="0" borderId="0"/>
    <xf numFmtId="0" fontId="69" fillId="0" borderId="0" applyNumberFormat="0" applyFill="0" applyBorder="0" applyAlignment="0" applyProtection="0"/>
    <xf numFmtId="0" fontId="69" fillId="0" borderId="0" applyNumberFormat="0" applyFill="0" applyBorder="0" applyAlignment="0" applyProtection="0"/>
    <xf numFmtId="0" fontId="26" fillId="0" borderId="0"/>
    <xf numFmtId="0" fontId="31" fillId="0" borderId="0"/>
    <xf numFmtId="0" fontId="21" fillId="0" borderId="0"/>
    <xf numFmtId="0" fontId="21" fillId="0" borderId="0"/>
    <xf numFmtId="0" fontId="31" fillId="0" borderId="0"/>
    <xf numFmtId="0" fontId="21" fillId="0" borderId="0"/>
    <xf numFmtId="0" fontId="31" fillId="0" borderId="0"/>
    <xf numFmtId="0" fontId="26" fillId="0" borderId="0"/>
    <xf numFmtId="0" fontId="31" fillId="0" borderId="0"/>
    <xf numFmtId="0" fontId="26" fillId="0" borderId="0"/>
    <xf numFmtId="0" fontId="31" fillId="0" borderId="0"/>
    <xf numFmtId="0" fontId="26" fillId="0" borderId="0"/>
    <xf numFmtId="0" fontId="26" fillId="0" borderId="0"/>
    <xf numFmtId="0" fontId="31" fillId="0" borderId="0"/>
    <xf numFmtId="0" fontId="31" fillId="0" borderId="0"/>
    <xf numFmtId="0" fontId="26" fillId="0" borderId="0"/>
    <xf numFmtId="0" fontId="69" fillId="0" borderId="0" applyNumberFormat="0" applyFill="0" applyBorder="0" applyAlignment="0" applyProtection="0"/>
    <xf numFmtId="0" fontId="69" fillId="0" borderId="0" applyNumberFormat="0" applyFill="0" applyBorder="0" applyAlignment="0" applyProtection="0"/>
    <xf numFmtId="0" fontId="26" fillId="0" borderId="0"/>
    <xf numFmtId="0" fontId="26" fillId="0" borderId="0"/>
    <xf numFmtId="0" fontId="21" fillId="0" borderId="0"/>
    <xf numFmtId="0" fontId="21" fillId="0" borderId="0"/>
    <xf numFmtId="0" fontId="21" fillId="0" borderId="0"/>
    <xf numFmtId="0" fontId="21" fillId="0" borderId="0"/>
    <xf numFmtId="0" fontId="21" fillId="0" borderId="0"/>
    <xf numFmtId="170" fontId="81" fillId="0" borderId="0"/>
    <xf numFmtId="0" fontId="26" fillId="0" borderId="0"/>
    <xf numFmtId="0" fontId="26" fillId="0" borderId="0"/>
    <xf numFmtId="170" fontId="81" fillId="0" borderId="0"/>
    <xf numFmtId="170" fontId="81" fillId="0" borderId="0"/>
    <xf numFmtId="0" fontId="26" fillId="0" borderId="0"/>
    <xf numFmtId="0" fontId="21" fillId="0" borderId="0"/>
    <xf numFmtId="0" fontId="21" fillId="0" borderId="0"/>
    <xf numFmtId="0" fontId="21" fillId="0" borderId="0"/>
    <xf numFmtId="0" fontId="21" fillId="0" borderId="0"/>
    <xf numFmtId="0" fontId="21" fillId="0" borderId="0"/>
    <xf numFmtId="0" fontId="21" fillId="0" borderId="0"/>
    <xf numFmtId="0" fontId="26" fillId="0" borderId="0"/>
    <xf numFmtId="0" fontId="21" fillId="0" borderId="0"/>
    <xf numFmtId="0" fontId="21" fillId="0" borderId="0"/>
    <xf numFmtId="0" fontId="26" fillId="0" borderId="0"/>
    <xf numFmtId="0" fontId="21" fillId="0" borderId="0"/>
    <xf numFmtId="0" fontId="26" fillId="0" borderId="0"/>
    <xf numFmtId="0" fontId="21" fillId="0" borderId="0"/>
    <xf numFmtId="180" fontId="26" fillId="0" borderId="0"/>
    <xf numFmtId="0" fontId="26" fillId="0" borderId="0"/>
    <xf numFmtId="0" fontId="26" fillId="0" borderId="0"/>
    <xf numFmtId="0" fontId="31" fillId="0" borderId="0"/>
    <xf numFmtId="0" fontId="26" fillId="0" borderId="0"/>
    <xf numFmtId="170" fontId="81" fillId="0" borderId="0"/>
    <xf numFmtId="0" fontId="26" fillId="0" borderId="0"/>
    <xf numFmtId="0" fontId="26" fillId="0" borderId="0"/>
    <xf numFmtId="0" fontId="23" fillId="0" borderId="0" applyNumberFormat="0" applyFill="0" applyBorder="0" applyAlignment="0" applyProtection="0"/>
    <xf numFmtId="0" fontId="26" fillId="0" borderId="0"/>
    <xf numFmtId="0" fontId="26" fillId="0" borderId="0"/>
    <xf numFmtId="0" fontId="31" fillId="0" borderId="0"/>
    <xf numFmtId="0" fontId="26" fillId="0" borderId="0"/>
    <xf numFmtId="184" fontId="31" fillId="0" borderId="0"/>
    <xf numFmtId="184" fontId="31" fillId="0" borderId="0"/>
    <xf numFmtId="0" fontId="31" fillId="0" borderId="0"/>
    <xf numFmtId="184" fontId="31" fillId="0" borderId="0"/>
    <xf numFmtId="170" fontId="81" fillId="0" borderId="0"/>
    <xf numFmtId="170" fontId="81" fillId="0" borderId="0"/>
    <xf numFmtId="170" fontId="81" fillId="0" borderId="0"/>
    <xf numFmtId="199" fontId="81" fillId="0" borderId="0"/>
    <xf numFmtId="170" fontId="81" fillId="0" borderId="0"/>
    <xf numFmtId="199" fontId="81" fillId="0" borderId="0"/>
    <xf numFmtId="14" fontId="26" fillId="0" borderId="0" applyProtection="0">
      <alignment vertical="center"/>
    </xf>
    <xf numFmtId="184" fontId="31" fillId="0" borderId="0"/>
    <xf numFmtId="184" fontId="31" fillId="0" borderId="0"/>
    <xf numFmtId="184" fontId="31" fillId="0" borderId="0"/>
    <xf numFmtId="178" fontId="81" fillId="0" borderId="0"/>
    <xf numFmtId="0" fontId="31" fillId="0" borderId="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180" fontId="104" fillId="0" borderId="0" applyNumberFormat="0" applyFont="0" applyFill="0" applyBorder="0" applyAlignment="0" applyProtection="0">
      <alignment horizontal="left" vertical="top"/>
    </xf>
    <xf numFmtId="0" fontId="26" fillId="0" borderId="0"/>
    <xf numFmtId="0" fontId="23" fillId="0" borderId="0" applyNumberFormat="0" applyFill="0" applyBorder="0" applyAlignment="0" applyProtection="0"/>
    <xf numFmtId="0" fontId="23" fillId="0" borderId="0" applyNumberFormat="0" applyFill="0" applyBorder="0" applyAlignment="0" applyProtection="0"/>
    <xf numFmtId="184" fontId="34" fillId="0" borderId="0"/>
    <xf numFmtId="0" fontId="23" fillId="0" borderId="0" applyNumberFormat="0" applyFill="0" applyBorder="0" applyAlignment="0" applyProtection="0"/>
    <xf numFmtId="0" fontId="26" fillId="0" borderId="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31" fillId="0" borderId="0"/>
    <xf numFmtId="0" fontId="23" fillId="0" borderId="0" applyNumberFormat="0" applyFill="0" applyBorder="0" applyAlignment="0" applyProtection="0"/>
    <xf numFmtId="0" fontId="23" fillId="0" borderId="0" applyNumberFormat="0" applyFill="0" applyBorder="0" applyAlignment="0" applyProtection="0"/>
    <xf numFmtId="0" fontId="26" fillId="0" borderId="0"/>
    <xf numFmtId="0" fontId="23" fillId="0" borderId="0" applyNumberFormat="0" applyFill="0" applyBorder="0" applyAlignment="0" applyProtection="0"/>
    <xf numFmtId="0" fontId="23" fillId="0" borderId="0" applyNumberFormat="0" applyFill="0" applyBorder="0" applyAlignment="0" applyProtection="0"/>
    <xf numFmtId="184" fontId="133" fillId="0" borderId="0"/>
    <xf numFmtId="0" fontId="23" fillId="0" borderId="0" applyNumberFormat="0" applyFill="0" applyBorder="0" applyAlignment="0" applyProtection="0"/>
    <xf numFmtId="0" fontId="23" fillId="0" borderId="0" applyNumberFormat="0" applyFill="0" applyBorder="0" applyAlignment="0" applyProtection="0"/>
    <xf numFmtId="0" fontId="26" fillId="0" borderId="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31" fillId="0" borderId="0"/>
    <xf numFmtId="0" fontId="23" fillId="0" borderId="0" applyNumberFormat="0" applyFill="0" applyBorder="0" applyAlignment="0" applyProtection="0"/>
    <xf numFmtId="0" fontId="26" fillId="0" borderId="0"/>
    <xf numFmtId="0" fontId="23" fillId="0" borderId="0" applyNumberFormat="0" applyFill="0" applyBorder="0" applyAlignment="0" applyProtection="0"/>
    <xf numFmtId="0" fontId="23" fillId="0" borderId="0" applyNumberFormat="0" applyFill="0" applyBorder="0" applyAlignment="0" applyProtection="0"/>
    <xf numFmtId="0" fontId="133" fillId="0" borderId="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6" fillId="0" borderId="0"/>
    <xf numFmtId="0" fontId="23" fillId="0" borderId="0" applyNumberFormat="0" applyFill="0" applyBorder="0" applyAlignment="0" applyProtection="0"/>
    <xf numFmtId="0" fontId="23" fillId="0" borderId="0" applyNumberFormat="0" applyFill="0" applyBorder="0" applyAlignment="0" applyProtection="0"/>
    <xf numFmtId="0" fontId="31" fillId="0" borderId="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31" fillId="0" borderId="0"/>
    <xf numFmtId="0" fontId="23" fillId="0" borderId="0" applyNumberFormat="0" applyFill="0" applyBorder="0" applyAlignment="0" applyProtection="0"/>
    <xf numFmtId="0" fontId="23" fillId="0" borderId="0" applyNumberFormat="0" applyFill="0" applyBorder="0" applyAlignment="0" applyProtection="0"/>
    <xf numFmtId="0" fontId="26" fillId="0" borderId="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31" fillId="0" borderId="0"/>
    <xf numFmtId="184" fontId="21" fillId="0" borderId="0"/>
    <xf numFmtId="0" fontId="23" fillId="0" borderId="0" applyNumberFormat="0" applyFill="0" applyBorder="0" applyAlignment="0" applyProtection="0"/>
    <xf numFmtId="0" fontId="26" fillId="0" borderId="0"/>
    <xf numFmtId="0" fontId="23" fillId="0" borderId="0" applyNumberFormat="0" applyFill="0" applyBorder="0" applyAlignment="0" applyProtection="0"/>
    <xf numFmtId="0" fontId="23" fillId="0" borderId="0" applyNumberFormat="0" applyFill="0" applyBorder="0" applyAlignment="0" applyProtection="0"/>
    <xf numFmtId="0" fontId="31" fillId="0" borderId="0"/>
    <xf numFmtId="0" fontId="21" fillId="0" borderId="0"/>
    <xf numFmtId="0" fontId="23" fillId="0" borderId="0" applyNumberFormat="0" applyFill="0" applyBorder="0" applyAlignment="0" applyProtection="0"/>
    <xf numFmtId="0" fontId="26" fillId="0" borderId="0"/>
    <xf numFmtId="0" fontId="31" fillId="0" borderId="0"/>
    <xf numFmtId="0" fontId="21" fillId="0" borderId="0"/>
    <xf numFmtId="0" fontId="23" fillId="0" borderId="0" applyNumberFormat="0" applyFill="0" applyBorder="0" applyAlignment="0" applyProtection="0"/>
    <xf numFmtId="0" fontId="26" fillId="0" borderId="0"/>
    <xf numFmtId="0" fontId="31" fillId="0" borderId="0"/>
    <xf numFmtId="0" fontId="135" fillId="0" borderId="0"/>
    <xf numFmtId="0" fontId="23" fillId="0" borderId="0" applyNumberFormat="0" applyFill="0" applyBorder="0" applyAlignment="0" applyProtection="0"/>
    <xf numFmtId="0" fontId="26" fillId="0" borderId="0"/>
    <xf numFmtId="0" fontId="31" fillId="0" borderId="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6" fillId="0" borderId="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1" fillId="0" borderId="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1" fillId="0" borderId="0"/>
    <xf numFmtId="0" fontId="31" fillId="0" borderId="0"/>
    <xf numFmtId="0" fontId="31" fillId="0" borderId="0"/>
    <xf numFmtId="0" fontId="23" fillId="0" borderId="0" applyNumberFormat="0" applyFill="0" applyBorder="0" applyAlignment="0" applyProtection="0"/>
    <xf numFmtId="0" fontId="26" fillId="0" borderId="0"/>
    <xf numFmtId="0" fontId="31" fillId="0" borderId="0"/>
    <xf numFmtId="0" fontId="23" fillId="0" borderId="0" applyNumberFormat="0" applyFill="0" applyBorder="0" applyAlignment="0" applyProtection="0"/>
    <xf numFmtId="0" fontId="26" fillId="0" borderId="0"/>
    <xf numFmtId="0" fontId="26" fillId="0" borderId="0"/>
    <xf numFmtId="0" fontId="26" fillId="0" borderId="0"/>
    <xf numFmtId="0" fontId="31" fillId="0" borderId="0"/>
    <xf numFmtId="0" fontId="31" fillId="0" borderId="0"/>
    <xf numFmtId="0" fontId="31" fillId="0" borderId="0"/>
    <xf numFmtId="0" fontId="31" fillId="0" borderId="0"/>
    <xf numFmtId="0" fontId="23" fillId="0" borderId="0" applyNumberFormat="0" applyFill="0" applyBorder="0" applyAlignment="0" applyProtection="0"/>
    <xf numFmtId="0" fontId="26" fillId="0" borderId="0"/>
    <xf numFmtId="0" fontId="31" fillId="0" borderId="0"/>
    <xf numFmtId="0" fontId="31" fillId="0" borderId="0"/>
    <xf numFmtId="0" fontId="26" fillId="0" borderId="0"/>
    <xf numFmtId="0" fontId="31" fillId="0" borderId="0"/>
    <xf numFmtId="0" fontId="31" fillId="0" borderId="0"/>
    <xf numFmtId="0" fontId="26" fillId="0" borderId="0"/>
    <xf numFmtId="0" fontId="26" fillId="0" borderId="0"/>
    <xf numFmtId="0" fontId="26" fillId="0" borderId="0"/>
    <xf numFmtId="0" fontId="26" fillId="0" borderId="0"/>
    <xf numFmtId="0" fontId="31" fillId="0" borderId="0"/>
    <xf numFmtId="0" fontId="26" fillId="0" borderId="0"/>
    <xf numFmtId="0" fontId="31" fillId="0" borderId="0"/>
    <xf numFmtId="0" fontId="31" fillId="0" borderId="0"/>
    <xf numFmtId="0" fontId="23" fillId="0" borderId="0" applyNumberFormat="0" applyFill="0" applyBorder="0" applyAlignment="0" applyProtection="0"/>
    <xf numFmtId="0" fontId="31" fillId="0" borderId="0"/>
    <xf numFmtId="0" fontId="26" fillId="0" borderId="0"/>
    <xf numFmtId="0" fontId="26" fillId="0" borderId="0"/>
    <xf numFmtId="0" fontId="26" fillId="0" borderId="0"/>
    <xf numFmtId="0" fontId="26" fillId="0" borderId="0"/>
    <xf numFmtId="0" fontId="26" fillId="0" borderId="0"/>
    <xf numFmtId="0" fontId="31" fillId="0" borderId="0"/>
    <xf numFmtId="0" fontId="31" fillId="0" borderId="0"/>
    <xf numFmtId="0" fontId="31" fillId="0" borderId="0"/>
    <xf numFmtId="0" fontId="26" fillId="0" borderId="0"/>
    <xf numFmtId="0" fontId="31" fillId="0" borderId="0"/>
    <xf numFmtId="0" fontId="31" fillId="0" borderId="0"/>
    <xf numFmtId="0" fontId="23" fillId="0" borderId="0" applyNumberFormat="0" applyFill="0" applyBorder="0" applyAlignment="0" applyProtection="0"/>
    <xf numFmtId="0" fontId="26" fillId="0" borderId="0"/>
    <xf numFmtId="0" fontId="26" fillId="0" borderId="0"/>
    <xf numFmtId="0" fontId="26" fillId="0" borderId="0"/>
    <xf numFmtId="0" fontId="26" fillId="0" borderId="0"/>
    <xf numFmtId="0" fontId="31" fillId="0" borderId="0"/>
    <xf numFmtId="0" fontId="31" fillId="0" borderId="0"/>
    <xf numFmtId="0" fontId="26" fillId="0" borderId="0"/>
    <xf numFmtId="0" fontId="26" fillId="0" borderId="0"/>
    <xf numFmtId="0" fontId="31" fillId="0" borderId="0"/>
    <xf numFmtId="0" fontId="31" fillId="0" borderId="0"/>
    <xf numFmtId="0" fontId="23" fillId="0" borderId="0" applyNumberFormat="0" applyFill="0" applyBorder="0" applyAlignment="0" applyProtection="0"/>
    <xf numFmtId="0" fontId="31" fillId="0" borderId="0"/>
    <xf numFmtId="0" fontId="31" fillId="0" borderId="0"/>
    <xf numFmtId="0" fontId="23" fillId="0" borderId="0" applyNumberFormat="0" applyFill="0" applyBorder="0" applyAlignment="0" applyProtection="0"/>
    <xf numFmtId="0" fontId="31" fillId="0" borderId="0"/>
    <xf numFmtId="0" fontId="31" fillId="0" borderId="0"/>
    <xf numFmtId="0" fontId="23" fillId="0" borderId="0" applyNumberFormat="0" applyFill="0" applyBorder="0" applyAlignment="0" applyProtection="0"/>
    <xf numFmtId="0" fontId="26" fillId="0" borderId="0"/>
    <xf numFmtId="0" fontId="31" fillId="0" borderId="0"/>
    <xf numFmtId="0" fontId="31" fillId="0" borderId="0"/>
    <xf numFmtId="0" fontId="23" fillId="0" borderId="0" applyNumberFormat="0" applyFill="0" applyBorder="0" applyAlignment="0" applyProtection="0"/>
    <xf numFmtId="0" fontId="31" fillId="0" borderId="0"/>
    <xf numFmtId="0" fontId="31" fillId="0" borderId="0"/>
    <xf numFmtId="0" fontId="23" fillId="0" borderId="0" applyNumberFormat="0" applyFill="0" applyBorder="0" applyAlignment="0" applyProtection="0"/>
    <xf numFmtId="0" fontId="31" fillId="0" borderId="0"/>
    <xf numFmtId="0" fontId="31" fillId="0" borderId="0"/>
    <xf numFmtId="0" fontId="23" fillId="0" borderId="0" applyNumberFormat="0" applyFill="0" applyBorder="0" applyAlignment="0" applyProtection="0"/>
    <xf numFmtId="0" fontId="26" fillId="0" borderId="0"/>
    <xf numFmtId="0" fontId="31" fillId="0" borderId="0"/>
    <xf numFmtId="0" fontId="31" fillId="0" borderId="0"/>
    <xf numFmtId="0" fontId="23" fillId="0" borderId="0" applyNumberFormat="0" applyFill="0" applyBorder="0" applyAlignment="0" applyProtection="0"/>
    <xf numFmtId="0" fontId="31" fillId="0" borderId="0"/>
    <xf numFmtId="0" fontId="31" fillId="0" borderId="0"/>
    <xf numFmtId="0" fontId="23" fillId="0" borderId="0" applyNumberFormat="0" applyFill="0" applyBorder="0" applyAlignment="0" applyProtection="0"/>
    <xf numFmtId="0" fontId="23" fillId="0" borderId="0" applyNumberFormat="0" applyFill="0" applyBorder="0" applyAlignment="0" applyProtection="0"/>
    <xf numFmtId="0" fontId="31" fillId="0" borderId="0"/>
    <xf numFmtId="0" fontId="31" fillId="0" borderId="0"/>
    <xf numFmtId="0" fontId="23" fillId="0" borderId="0" applyNumberFormat="0" applyFill="0" applyBorder="0" applyAlignment="0" applyProtection="0"/>
    <xf numFmtId="0" fontId="31" fillId="0" borderId="0"/>
    <xf numFmtId="0" fontId="31" fillId="0" borderId="0"/>
    <xf numFmtId="0" fontId="23" fillId="0" borderId="0" applyNumberFormat="0" applyFill="0" applyBorder="0" applyAlignment="0" applyProtection="0"/>
    <xf numFmtId="0" fontId="26" fillId="0" borderId="0"/>
    <xf numFmtId="0" fontId="26" fillId="0" borderId="0"/>
    <xf numFmtId="0" fontId="23" fillId="0" borderId="0" applyNumberFormat="0" applyFill="0" applyBorder="0" applyAlignment="0" applyProtection="0"/>
    <xf numFmtId="184" fontId="26" fillId="0" borderId="0"/>
    <xf numFmtId="0" fontId="31" fillId="0" borderId="0"/>
    <xf numFmtId="0" fontId="31" fillId="0" borderId="0"/>
    <xf numFmtId="0" fontId="21" fillId="0" borderId="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43" fontId="34" fillId="0" borderId="0" applyFont="0" applyFill="0" applyBorder="0" applyAlignment="0" applyProtection="0"/>
    <xf numFmtId="0" fontId="23" fillId="0" borderId="0" applyNumberFormat="0" applyFill="0" applyBorder="0" applyAlignment="0" applyProtection="0"/>
    <xf numFmtId="184" fontId="157" fillId="0" borderId="8" applyNumberFormat="0" applyFont="0" applyFill="0" applyBorder="0" applyAlignment="0" applyProtection="0">
      <alignment horizontal="center" wrapText="1"/>
    </xf>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130"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184" fontId="157" fillId="0" borderId="0" applyNumberFormat="0" applyFont="0" applyFill="0" applyBorder="0" applyAlignment="0" applyProtection="0">
      <alignment horizontal="left" indent="1"/>
    </xf>
    <xf numFmtId="0" fontId="23" fillId="0" borderId="0" applyNumberFormat="0" applyFill="0" applyBorder="0" applyAlignment="0" applyProtection="0"/>
    <xf numFmtId="0" fontId="23" fillId="0" borderId="0" applyNumberFormat="0" applyFill="0" applyBorder="0" applyAlignment="0" applyProtection="0"/>
    <xf numFmtId="0" fontId="21" fillId="0" borderId="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1" fillId="0" borderId="0"/>
    <xf numFmtId="0" fontId="26" fillId="0" borderId="0"/>
    <xf numFmtId="0" fontId="26" fillId="0" borderId="0"/>
    <xf numFmtId="0" fontId="21" fillId="0" borderId="0"/>
    <xf numFmtId="0" fontId="31" fillId="0" borderId="0"/>
    <xf numFmtId="0" fontId="31" fillId="0" borderId="0"/>
    <xf numFmtId="0" fontId="23" fillId="0" borderId="0" applyNumberFormat="0" applyFill="0" applyBorder="0" applyAlignment="0" applyProtection="0"/>
    <xf numFmtId="0" fontId="26" fillId="0" borderId="0"/>
    <xf numFmtId="0" fontId="26" fillId="0" borderId="0"/>
    <xf numFmtId="0" fontId="23" fillId="0" borderId="0" applyNumberFormat="0" applyFill="0" applyBorder="0" applyAlignment="0" applyProtection="0"/>
    <xf numFmtId="0" fontId="26" fillId="0" borderId="0"/>
    <xf numFmtId="0" fontId="26" fillId="0" borderId="0"/>
    <xf numFmtId="0" fontId="26" fillId="0" borderId="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31" fillId="0" borderId="0"/>
    <xf numFmtId="0" fontId="31" fillId="0" borderId="0"/>
    <xf numFmtId="0" fontId="23" fillId="0" borderId="0" applyNumberFormat="0" applyFill="0" applyBorder="0" applyAlignment="0" applyProtection="0"/>
    <xf numFmtId="0" fontId="31" fillId="0" borderId="0"/>
    <xf numFmtId="0" fontId="31" fillId="0" borderId="0"/>
    <xf numFmtId="0" fontId="23" fillId="0" borderId="0" applyNumberFormat="0" applyFill="0" applyBorder="0" applyAlignment="0" applyProtection="0"/>
    <xf numFmtId="0" fontId="26" fillId="0" borderId="0"/>
    <xf numFmtId="0" fontId="26" fillId="0" borderId="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6" fillId="0" borderId="0"/>
    <xf numFmtId="0" fontId="23" fillId="0" borderId="0" applyNumberFormat="0" applyFill="0" applyBorder="0" applyAlignment="0" applyProtection="0"/>
    <xf numFmtId="0" fontId="69" fillId="0" borderId="0" applyNumberFormat="0" applyFill="0" applyBorder="0" applyAlignment="0" applyProtection="0"/>
    <xf numFmtId="0" fontId="31" fillId="0" borderId="0"/>
    <xf numFmtId="0" fontId="31" fillId="0" borderId="0"/>
    <xf numFmtId="0" fontId="23" fillId="0" borderId="0" applyNumberFormat="0" applyFill="0" applyBorder="0" applyAlignment="0" applyProtection="0"/>
    <xf numFmtId="0" fontId="31" fillId="0" borderId="0"/>
    <xf numFmtId="0" fontId="31" fillId="0" borderId="0"/>
    <xf numFmtId="0" fontId="23" fillId="0" borderId="0" applyNumberFormat="0" applyFill="0" applyBorder="0" applyAlignment="0" applyProtection="0"/>
    <xf numFmtId="0" fontId="26" fillId="0" borderId="0"/>
    <xf numFmtId="0" fontId="26" fillId="0" borderId="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31" fillId="0" borderId="0"/>
    <xf numFmtId="0" fontId="26" fillId="0" borderId="0"/>
    <xf numFmtId="0" fontId="26" fillId="0" borderId="0"/>
    <xf numFmtId="0" fontId="26" fillId="0" borderId="0"/>
    <xf numFmtId="184" fontId="69" fillId="0" borderId="0" applyNumberFormat="0" applyFill="0" applyBorder="0" applyAlignment="0" applyProtection="0"/>
    <xf numFmtId="0" fontId="31" fillId="0" borderId="0"/>
    <xf numFmtId="0" fontId="31" fillId="0" borderId="0"/>
    <xf numFmtId="0" fontId="23" fillId="0" borderId="0" applyNumberFormat="0" applyFill="0" applyBorder="0" applyAlignment="0" applyProtection="0"/>
    <xf numFmtId="0" fontId="31" fillId="0" borderId="0"/>
    <xf numFmtId="0" fontId="31" fillId="0" borderId="0"/>
    <xf numFmtId="0" fontId="23" fillId="0" borderId="0" applyNumberFormat="0" applyFill="0" applyBorder="0" applyAlignment="0" applyProtection="0"/>
    <xf numFmtId="0" fontId="26" fillId="0" borderId="0"/>
    <xf numFmtId="0" fontId="26" fillId="0" borderId="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31" fillId="0" borderId="0"/>
    <xf numFmtId="0" fontId="26" fillId="0" borderId="0"/>
    <xf numFmtId="0" fontId="26" fillId="0" borderId="0"/>
    <xf numFmtId="0" fontId="26" fillId="0" borderId="0"/>
    <xf numFmtId="0" fontId="23" fillId="0" borderId="0" applyNumberFormat="0" applyFill="0" applyBorder="0" applyAlignment="0" applyProtection="0"/>
    <xf numFmtId="0" fontId="23" fillId="0" borderId="0" applyNumberFormat="0" applyFill="0" applyBorder="0" applyAlignment="0" applyProtection="0"/>
    <xf numFmtId="184" fontId="69" fillId="0" borderId="0" applyNumberFormat="0" applyFill="0" applyBorder="0" applyAlignment="0" applyProtection="0"/>
    <xf numFmtId="0" fontId="31" fillId="0" borderId="0"/>
    <xf numFmtId="0" fontId="31" fillId="0" borderId="0"/>
    <xf numFmtId="0" fontId="23" fillId="0" borderId="0" applyNumberFormat="0" applyFill="0" applyBorder="0" applyAlignment="0" applyProtection="0"/>
    <xf numFmtId="0" fontId="31" fillId="0" borderId="0"/>
    <xf numFmtId="0" fontId="31" fillId="0" borderId="0"/>
    <xf numFmtId="0" fontId="23" fillId="0" borderId="0" applyNumberFormat="0" applyFill="0" applyBorder="0" applyAlignment="0" applyProtection="0"/>
    <xf numFmtId="0" fontId="26" fillId="0" borderId="0"/>
    <xf numFmtId="0" fontId="26" fillId="0" borderId="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6" fillId="0" borderId="0"/>
    <xf numFmtId="0" fontId="31" fillId="0" borderId="0"/>
    <xf numFmtId="0" fontId="31" fillId="0" borderId="0"/>
    <xf numFmtId="0" fontId="23" fillId="0" borderId="0" applyNumberFormat="0" applyFill="0" applyBorder="0" applyAlignment="0" applyProtection="0"/>
    <xf numFmtId="0" fontId="26" fillId="0" borderId="0"/>
    <xf numFmtId="0" fontId="26" fillId="0" borderId="0"/>
    <xf numFmtId="0" fontId="23" fillId="0" borderId="0" applyNumberFormat="0" applyFill="0" applyBorder="0" applyAlignment="0" applyProtection="0"/>
    <xf numFmtId="0" fontId="23" fillId="0" borderId="0" applyNumberFormat="0" applyFill="0" applyBorder="0" applyAlignment="0" applyProtection="0"/>
    <xf numFmtId="0" fontId="31" fillId="0" borderId="0"/>
    <xf numFmtId="0" fontId="31" fillId="0" borderId="0"/>
    <xf numFmtId="0" fontId="31" fillId="0" borderId="0"/>
    <xf numFmtId="0" fontId="23" fillId="0" borderId="0" applyNumberFormat="0" applyFill="0" applyBorder="0" applyAlignment="0" applyProtection="0"/>
    <xf numFmtId="0" fontId="31" fillId="0" borderId="0"/>
    <xf numFmtId="0" fontId="31" fillId="0" borderId="0"/>
    <xf numFmtId="0" fontId="23" fillId="0" borderId="0" applyNumberFormat="0" applyFill="0" applyBorder="0" applyAlignment="0" applyProtection="0"/>
    <xf numFmtId="0" fontId="26" fillId="0" borderId="0"/>
    <xf numFmtId="0" fontId="26" fillId="0" borderId="0"/>
    <xf numFmtId="0" fontId="23" fillId="0" borderId="0" applyNumberFormat="0" applyFill="0" applyBorder="0" applyAlignment="0" applyProtection="0"/>
    <xf numFmtId="0" fontId="31" fillId="0" borderId="0"/>
    <xf numFmtId="0" fontId="31" fillId="0" borderId="0"/>
    <xf numFmtId="0" fontId="23" fillId="0" borderId="0" applyNumberFormat="0" applyFill="0" applyBorder="0" applyAlignment="0" applyProtection="0"/>
    <xf numFmtId="0" fontId="26" fillId="0" borderId="0"/>
    <xf numFmtId="0" fontId="26" fillId="0" borderId="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6" fillId="0" borderId="0"/>
    <xf numFmtId="0" fontId="31" fillId="0" borderId="0"/>
    <xf numFmtId="0" fontId="31" fillId="0" borderId="0"/>
    <xf numFmtId="0" fontId="23" fillId="0" borderId="0" applyNumberFormat="0" applyFill="0" applyBorder="0" applyAlignment="0" applyProtection="0"/>
    <xf numFmtId="0" fontId="31" fillId="0" borderId="0"/>
    <xf numFmtId="0" fontId="31" fillId="0" borderId="0"/>
    <xf numFmtId="0" fontId="23" fillId="0" borderId="0" applyNumberFormat="0" applyFill="0" applyBorder="0" applyAlignment="0" applyProtection="0"/>
    <xf numFmtId="0" fontId="26" fillId="0" borderId="0"/>
    <xf numFmtId="0" fontId="26" fillId="0" borderId="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31" fillId="0" borderId="0"/>
    <xf numFmtId="0" fontId="31" fillId="0" borderId="0"/>
    <xf numFmtId="0" fontId="23" fillId="0" borderId="0" applyNumberFormat="0" applyFill="0" applyBorder="0" applyAlignment="0" applyProtection="0"/>
    <xf numFmtId="0" fontId="26" fillId="0" borderId="0"/>
    <xf numFmtId="0" fontId="26" fillId="0" borderId="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184" fontId="69" fillId="0" borderId="0" applyNumberFormat="0" applyFill="0" applyBorder="0" applyAlignment="0" applyProtection="0"/>
    <xf numFmtId="0" fontId="31" fillId="0" borderId="0"/>
    <xf numFmtId="0" fontId="21" fillId="0" borderId="0"/>
    <xf numFmtId="0" fontId="21" fillId="0" borderId="0"/>
    <xf numFmtId="0" fontId="31" fillId="0" borderId="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6" fillId="0" borderId="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31" fillId="0" borderId="0"/>
    <xf numFmtId="0" fontId="26" fillId="0" borderId="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180" fontId="26" fillId="0" borderId="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6" fillId="0" borderId="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31" fillId="0" borderId="0"/>
    <xf numFmtId="0" fontId="23" fillId="0" borderId="0" applyNumberFormat="0" applyFill="0" applyBorder="0" applyAlignment="0" applyProtection="0"/>
    <xf numFmtId="0" fontId="26" fillId="0" borderId="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31" fillId="0" borderId="0"/>
    <xf numFmtId="0" fontId="23" fillId="0" borderId="0" applyNumberFormat="0" applyFill="0" applyBorder="0" applyAlignment="0" applyProtection="0"/>
    <xf numFmtId="0" fontId="26" fillId="0" borderId="0"/>
    <xf numFmtId="0" fontId="23" fillId="0" borderId="0" applyNumberFormat="0" applyFill="0" applyBorder="0" applyAlignment="0" applyProtection="0"/>
    <xf numFmtId="0" fontId="23" fillId="0" borderId="0" applyNumberFormat="0" applyFill="0" applyBorder="0" applyAlignment="0" applyProtection="0"/>
    <xf numFmtId="0" fontId="81" fillId="0" borderId="0"/>
    <xf numFmtId="0" fontId="23" fillId="0" borderId="0" applyNumberFormat="0" applyFill="0" applyBorder="0" applyAlignment="0" applyProtection="0"/>
    <xf numFmtId="0" fontId="26" fillId="0" borderId="0"/>
    <xf numFmtId="184" fontId="81" fillId="0" borderId="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6" fillId="0" borderId="0"/>
    <xf numFmtId="0" fontId="23" fillId="0" borderId="0" applyNumberFormat="0" applyFill="0" applyBorder="0" applyAlignment="0" applyProtection="0"/>
    <xf numFmtId="0" fontId="26" fillId="0" borderId="0"/>
    <xf numFmtId="0" fontId="26" fillId="0" borderId="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6" fillId="0" borderId="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6" fillId="0" borderId="0"/>
    <xf numFmtId="0" fontId="23" fillId="0" borderId="0" applyNumberFormat="0" applyFill="0" applyBorder="0" applyAlignment="0" applyProtection="0"/>
    <xf numFmtId="0" fontId="26" fillId="0" borderId="0"/>
    <xf numFmtId="0" fontId="26" fillId="0" borderId="0"/>
    <xf numFmtId="0" fontId="133" fillId="0" borderId="0"/>
    <xf numFmtId="14" fontId="26" fillId="0" borderId="0" applyProtection="0">
      <alignment vertical="center"/>
    </xf>
    <xf numFmtId="14" fontId="26" fillId="0" borderId="0" applyProtection="0">
      <alignment vertical="center"/>
    </xf>
    <xf numFmtId="14" fontId="26" fillId="0" borderId="0" applyProtection="0">
      <alignment vertical="center"/>
    </xf>
    <xf numFmtId="14" fontId="26" fillId="0" borderId="0" applyProtection="0">
      <alignment vertical="center"/>
    </xf>
    <xf numFmtId="14" fontId="26" fillId="0" borderId="0" applyProtection="0">
      <alignment vertical="center"/>
    </xf>
    <xf numFmtId="14" fontId="26" fillId="0" borderId="0" applyProtection="0">
      <alignment vertical="center"/>
    </xf>
    <xf numFmtId="0" fontId="26" fillId="0" borderId="0"/>
    <xf numFmtId="0" fontId="26" fillId="0" borderId="0"/>
    <xf numFmtId="0" fontId="26" fillId="0" borderId="0"/>
    <xf numFmtId="184" fontId="26" fillId="0" borderId="0"/>
    <xf numFmtId="0" fontId="26" fillId="0" borderId="0"/>
    <xf numFmtId="0" fontId="84" fillId="0" borderId="0"/>
    <xf numFmtId="178" fontId="81" fillId="0" borderId="0"/>
    <xf numFmtId="178" fontId="81" fillId="0" borderId="0"/>
    <xf numFmtId="180" fontId="135" fillId="0" borderId="0"/>
    <xf numFmtId="0" fontId="21" fillId="0" borderId="0"/>
    <xf numFmtId="0" fontId="26" fillId="0" borderId="0"/>
    <xf numFmtId="0" fontId="21" fillId="0" borderId="0"/>
    <xf numFmtId="0" fontId="26" fillId="0" borderId="0"/>
    <xf numFmtId="0" fontId="26" fillId="0" borderId="0"/>
    <xf numFmtId="0" fontId="26" fillId="0" borderId="0"/>
    <xf numFmtId="0" fontId="21" fillId="0" borderId="0"/>
    <xf numFmtId="0" fontId="26" fillId="0" borderId="0"/>
    <xf numFmtId="180" fontId="135" fillId="0" borderId="0"/>
    <xf numFmtId="0" fontId="26" fillId="0" borderId="0"/>
    <xf numFmtId="0" fontId="21" fillId="0" borderId="0"/>
    <xf numFmtId="184" fontId="26" fillId="0" borderId="0"/>
    <xf numFmtId="0" fontId="26" fillId="0" borderId="0"/>
    <xf numFmtId="0" fontId="21" fillId="0" borderId="0"/>
    <xf numFmtId="0" fontId="21" fillId="0" borderId="0"/>
    <xf numFmtId="0" fontId="26" fillId="0" borderId="0"/>
    <xf numFmtId="0" fontId="21" fillId="0" borderId="0"/>
    <xf numFmtId="0" fontId="26" fillId="0" borderId="0"/>
    <xf numFmtId="184" fontId="31" fillId="0" borderId="0"/>
    <xf numFmtId="0" fontId="26" fillId="0" borderId="0"/>
    <xf numFmtId="184" fontId="31" fillId="0" borderId="0"/>
    <xf numFmtId="184" fontId="26" fillId="0" borderId="0"/>
    <xf numFmtId="0" fontId="23" fillId="0" borderId="0" applyNumberFormat="0" applyFill="0" applyBorder="0" applyAlignment="0" applyProtection="0"/>
    <xf numFmtId="0" fontId="26" fillId="0" borderId="0"/>
    <xf numFmtId="0" fontId="26" fillId="0" borderId="0"/>
    <xf numFmtId="0" fontId="26" fillId="0" borderId="0"/>
    <xf numFmtId="0" fontId="31" fillId="0" borderId="0"/>
    <xf numFmtId="0" fontId="23" fillId="0" borderId="0" applyNumberFormat="0" applyFill="0" applyBorder="0" applyAlignment="0" applyProtection="0"/>
    <xf numFmtId="0" fontId="26" fillId="0" borderId="0"/>
    <xf numFmtId="0" fontId="26" fillId="0" borderId="0"/>
    <xf numFmtId="0" fontId="31" fillId="0" borderId="0"/>
    <xf numFmtId="0" fontId="23" fillId="0" borderId="0" applyNumberFormat="0" applyFill="0" applyBorder="0" applyAlignment="0" applyProtection="0"/>
    <xf numFmtId="0" fontId="26" fillId="0" borderId="0"/>
    <xf numFmtId="0" fontId="26" fillId="0" borderId="0"/>
    <xf numFmtId="0" fontId="26" fillId="0" borderId="0"/>
    <xf numFmtId="0" fontId="31" fillId="0" borderId="0"/>
    <xf numFmtId="0" fontId="26" fillId="0" borderId="0"/>
    <xf numFmtId="0" fontId="26" fillId="0" borderId="0"/>
    <xf numFmtId="0" fontId="26" fillId="0" borderId="0"/>
    <xf numFmtId="0" fontId="31" fillId="0" borderId="0"/>
    <xf numFmtId="0" fontId="23" fillId="0" borderId="0" applyNumberFormat="0" applyFill="0" applyBorder="0" applyAlignment="0" applyProtection="0"/>
    <xf numFmtId="0" fontId="26" fillId="0" borderId="0"/>
    <xf numFmtId="0" fontId="31" fillId="0" borderId="0"/>
    <xf numFmtId="0" fontId="23" fillId="0" borderId="0" applyNumberFormat="0" applyFill="0" applyBorder="0" applyAlignment="0" applyProtection="0"/>
    <xf numFmtId="0" fontId="23" fillId="0" borderId="0" applyNumberFormat="0" applyFill="0" applyBorder="0" applyAlignment="0" applyProtection="0"/>
    <xf numFmtId="0" fontId="26" fillId="0" borderId="0"/>
    <xf numFmtId="0" fontId="26" fillId="0" borderId="0"/>
    <xf numFmtId="0" fontId="31" fillId="0" borderId="0"/>
    <xf numFmtId="0" fontId="31" fillId="0" borderId="0"/>
    <xf numFmtId="0" fontId="21" fillId="0" borderId="0"/>
    <xf numFmtId="0" fontId="23" fillId="0" borderId="0" applyNumberFormat="0" applyFill="0" applyBorder="0" applyAlignment="0" applyProtection="0"/>
    <xf numFmtId="0" fontId="26" fillId="0" borderId="0"/>
    <xf numFmtId="0" fontId="26" fillId="0" borderId="0"/>
    <xf numFmtId="0" fontId="31" fillId="0" borderId="0"/>
    <xf numFmtId="0" fontId="68" fillId="0" borderId="0"/>
    <xf numFmtId="0" fontId="23" fillId="0" borderId="0" applyNumberFormat="0" applyFill="0" applyBorder="0" applyAlignment="0" applyProtection="0"/>
    <xf numFmtId="0" fontId="26" fillId="0" borderId="0"/>
    <xf numFmtId="0" fontId="31" fillId="0" borderId="0"/>
    <xf numFmtId="0" fontId="21" fillId="0" borderId="0"/>
    <xf numFmtId="0" fontId="23" fillId="0" borderId="0" applyNumberFormat="0" applyFill="0" applyBorder="0" applyAlignment="0" applyProtection="0"/>
    <xf numFmtId="0" fontId="21" fillId="0" borderId="0"/>
    <xf numFmtId="0" fontId="26" fillId="0" borderId="0"/>
    <xf numFmtId="0" fontId="21" fillId="0" borderId="0"/>
    <xf numFmtId="0" fontId="31" fillId="0" borderId="0"/>
    <xf numFmtId="0" fontId="23" fillId="0" borderId="0" applyNumberFormat="0" applyFill="0" applyBorder="0" applyAlignment="0" applyProtection="0"/>
    <xf numFmtId="0" fontId="26" fillId="0" borderId="0"/>
    <xf numFmtId="0" fontId="31" fillId="0" borderId="0"/>
    <xf numFmtId="0" fontId="23" fillId="0" borderId="0" applyNumberFormat="0" applyFill="0" applyBorder="0" applyAlignment="0" applyProtection="0"/>
    <xf numFmtId="0" fontId="31" fillId="0" borderId="0"/>
    <xf numFmtId="0" fontId="26" fillId="0" borderId="0"/>
    <xf numFmtId="0" fontId="236" fillId="0" borderId="0"/>
    <xf numFmtId="0" fontId="69" fillId="0" borderId="0">
      <alignment vertical="top"/>
    </xf>
    <xf numFmtId="0" fontId="26" fillId="0" borderId="0"/>
    <xf numFmtId="0" fontId="31" fillId="0" borderId="0"/>
    <xf numFmtId="0" fontId="236" fillId="0" borderId="0"/>
    <xf numFmtId="184" fontId="31" fillId="0" borderId="0"/>
    <xf numFmtId="0" fontId="31" fillId="0" borderId="0"/>
    <xf numFmtId="0" fontId="31"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31" fillId="0" borderId="0"/>
    <xf numFmtId="0" fontId="26" fillId="0" borderId="0"/>
    <xf numFmtId="0" fontId="21" fillId="0" borderId="0"/>
    <xf numFmtId="0" fontId="26" fillId="0" borderId="0"/>
    <xf numFmtId="0" fontId="31" fillId="0" borderId="0"/>
    <xf numFmtId="0" fontId="26" fillId="0" borderId="0"/>
    <xf numFmtId="0" fontId="31" fillId="0" borderId="0"/>
    <xf numFmtId="0" fontId="21" fillId="0" borderId="0"/>
    <xf numFmtId="0" fontId="26" fillId="0" borderId="0"/>
    <xf numFmtId="0" fontId="81" fillId="0" borderId="0"/>
    <xf numFmtId="0" fontId="21" fillId="0" borderId="0"/>
    <xf numFmtId="0" fontId="81" fillId="0" borderId="0"/>
    <xf numFmtId="0" fontId="21" fillId="0" borderId="0"/>
    <xf numFmtId="0" fontId="21" fillId="0" borderId="0"/>
    <xf numFmtId="0" fontId="21" fillId="0" borderId="0"/>
    <xf numFmtId="0" fontId="21" fillId="0" borderId="0"/>
    <xf numFmtId="0" fontId="21" fillId="0" borderId="0"/>
    <xf numFmtId="0" fontId="21" fillId="0" borderId="0"/>
    <xf numFmtId="0" fontId="81" fillId="0" borderId="0"/>
    <xf numFmtId="0" fontId="81" fillId="0" borderId="0"/>
    <xf numFmtId="0" fontId="21" fillId="0" borderId="0"/>
    <xf numFmtId="0" fontId="21" fillId="0" borderId="0"/>
    <xf numFmtId="0" fontId="21" fillId="0" borderId="0"/>
    <xf numFmtId="0" fontId="21" fillId="0" borderId="0"/>
    <xf numFmtId="0" fontId="21" fillId="0" borderId="0"/>
    <xf numFmtId="0" fontId="21" fillId="0" borderId="0"/>
    <xf numFmtId="0" fontId="81" fillId="0" borderId="0"/>
    <xf numFmtId="0" fontId="21" fillId="0" borderId="0"/>
    <xf numFmtId="0" fontId="21" fillId="0" borderId="0"/>
    <xf numFmtId="0" fontId="26" fillId="0" borderId="0"/>
    <xf numFmtId="0" fontId="26" fillId="0" borderId="0"/>
    <xf numFmtId="0" fontId="26" fillId="0" borderId="0"/>
    <xf numFmtId="0" fontId="31" fillId="0" borderId="0"/>
    <xf numFmtId="0" fontId="23" fillId="0" borderId="0" applyNumberFormat="0" applyFill="0" applyBorder="0" applyAlignment="0" applyProtection="0"/>
    <xf numFmtId="0" fontId="26" fillId="0" borderId="0"/>
    <xf numFmtId="0" fontId="26" fillId="0" borderId="0"/>
    <xf numFmtId="0" fontId="31" fillId="0" borderId="0"/>
    <xf numFmtId="0" fontId="23" fillId="0" borderId="0" applyNumberFormat="0" applyFill="0" applyBorder="0" applyAlignment="0" applyProtection="0"/>
    <xf numFmtId="0" fontId="26" fillId="0" borderId="0"/>
    <xf numFmtId="0" fontId="26" fillId="0" borderId="0"/>
    <xf numFmtId="0" fontId="31" fillId="0" borderId="0"/>
    <xf numFmtId="0" fontId="31" fillId="0" borderId="0"/>
    <xf numFmtId="0" fontId="26" fillId="0" borderId="0"/>
    <xf numFmtId="0" fontId="31" fillId="0" borderId="0"/>
    <xf numFmtId="0" fontId="31" fillId="0" borderId="0"/>
    <xf numFmtId="0" fontId="31" fillId="0" borderId="0"/>
    <xf numFmtId="0" fontId="23" fillId="0" borderId="0" applyNumberFormat="0" applyFill="0" applyBorder="0" applyAlignment="0" applyProtection="0"/>
    <xf numFmtId="0" fontId="26" fillId="0" borderId="0"/>
    <xf numFmtId="0" fontId="26" fillId="0" borderId="0"/>
    <xf numFmtId="0" fontId="26" fillId="0" borderId="0"/>
    <xf numFmtId="0" fontId="26" fillId="0" borderId="0"/>
    <xf numFmtId="0" fontId="26" fillId="0" borderId="0"/>
    <xf numFmtId="0" fontId="23" fillId="0" borderId="0" applyNumberFormat="0" applyFill="0" applyBorder="0" applyAlignment="0" applyProtection="0"/>
    <xf numFmtId="0" fontId="26" fillId="0" borderId="0"/>
    <xf numFmtId="0" fontId="23" fillId="0" borderId="0" applyNumberFormat="0" applyFill="0" applyBorder="0" applyAlignment="0" applyProtection="0"/>
    <xf numFmtId="0" fontId="23" fillId="0" borderId="0" applyNumberFormat="0" applyFill="0" applyBorder="0" applyAlignment="0" applyProtection="0"/>
    <xf numFmtId="0" fontId="31" fillId="0" borderId="0"/>
    <xf numFmtId="0" fontId="26" fillId="0" borderId="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6" fillId="0" borderId="0"/>
    <xf numFmtId="180" fontId="34" fillId="0" borderId="0"/>
    <xf numFmtId="0" fontId="23" fillId="0" borderId="0" applyNumberFormat="0" applyFill="0" applyBorder="0" applyAlignment="0" applyProtection="0"/>
    <xf numFmtId="0" fontId="21" fillId="0" borderId="0"/>
    <xf numFmtId="0" fontId="23" fillId="0" borderId="0" applyNumberFormat="0" applyFill="0" applyBorder="0" applyAlignment="0" applyProtection="0"/>
    <xf numFmtId="0" fontId="21" fillId="0" borderId="0"/>
    <xf numFmtId="0" fontId="23" fillId="0" borderId="0" applyNumberFormat="0" applyFill="0" applyBorder="0" applyAlignment="0" applyProtection="0"/>
    <xf numFmtId="0" fontId="31" fillId="0" borderId="0"/>
    <xf numFmtId="0" fontId="26" fillId="0" borderId="0"/>
    <xf numFmtId="0" fontId="26" fillId="0" borderId="0"/>
    <xf numFmtId="0" fontId="26" fillId="0" borderId="0"/>
    <xf numFmtId="0" fontId="26" fillId="0" borderId="0"/>
    <xf numFmtId="0" fontId="26" fillId="0" borderId="0"/>
    <xf numFmtId="184" fontId="31" fillId="0" borderId="0"/>
    <xf numFmtId="0" fontId="21" fillId="0" borderId="0"/>
    <xf numFmtId="0" fontId="31" fillId="0" borderId="0"/>
    <xf numFmtId="0" fontId="26" fillId="0" borderId="0"/>
    <xf numFmtId="0" fontId="21" fillId="0" borderId="0"/>
    <xf numFmtId="0" fontId="31"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1" fillId="0" borderId="0"/>
    <xf numFmtId="0" fontId="31" fillId="0" borderId="0"/>
    <xf numFmtId="0" fontId="26" fillId="0" borderId="0"/>
    <xf numFmtId="0" fontId="26" fillId="0" borderId="0"/>
    <xf numFmtId="0" fontId="31" fillId="0" borderId="0"/>
    <xf numFmtId="0" fontId="31" fillId="0" borderId="0"/>
    <xf numFmtId="0" fontId="31" fillId="0" borderId="0"/>
    <xf numFmtId="0" fontId="31" fillId="0" borderId="0"/>
    <xf numFmtId="0" fontId="26" fillId="0" borderId="0"/>
    <xf numFmtId="0" fontId="26" fillId="0" borderId="0"/>
    <xf numFmtId="0" fontId="31" fillId="0" borderId="0"/>
    <xf numFmtId="0" fontId="26" fillId="0" borderId="0"/>
    <xf numFmtId="0" fontId="26" fillId="0" borderId="0"/>
    <xf numFmtId="0" fontId="26" fillId="0" borderId="0"/>
    <xf numFmtId="0" fontId="31" fillId="0" borderId="0"/>
    <xf numFmtId="0" fontId="26" fillId="0" borderId="0"/>
    <xf numFmtId="0" fontId="26" fillId="0" borderId="0"/>
    <xf numFmtId="0" fontId="26" fillId="0" borderId="0"/>
    <xf numFmtId="0" fontId="26" fillId="0" borderId="0"/>
    <xf numFmtId="0" fontId="26" fillId="0" borderId="0"/>
    <xf numFmtId="0" fontId="26" fillId="0" borderId="0"/>
    <xf numFmtId="0" fontId="31" fillId="0" borderId="0"/>
    <xf numFmtId="0" fontId="26" fillId="0" borderId="0"/>
    <xf numFmtId="0" fontId="26" fillId="0" borderId="0"/>
    <xf numFmtId="0" fontId="26" fillId="0" borderId="0"/>
    <xf numFmtId="0" fontId="31" fillId="0" borderId="0"/>
    <xf numFmtId="0" fontId="26" fillId="0" borderId="0"/>
    <xf numFmtId="0" fontId="26" fillId="0" borderId="0"/>
    <xf numFmtId="0" fontId="26" fillId="0" borderId="0"/>
    <xf numFmtId="0" fontId="26" fillId="0" borderId="0"/>
    <xf numFmtId="0" fontId="31" fillId="0" borderId="0"/>
    <xf numFmtId="0" fontId="26" fillId="0" borderId="0"/>
    <xf numFmtId="0" fontId="26" fillId="0" borderId="0"/>
    <xf numFmtId="0" fontId="26" fillId="0" borderId="0"/>
    <xf numFmtId="0" fontId="31" fillId="0" borderId="0"/>
    <xf numFmtId="0" fontId="26" fillId="0" borderId="0"/>
    <xf numFmtId="0" fontId="26" fillId="0" borderId="0"/>
    <xf numFmtId="0" fontId="26" fillId="0" borderId="0"/>
    <xf numFmtId="0" fontId="31"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31" fillId="0" borderId="0"/>
    <xf numFmtId="0" fontId="26" fillId="0" borderId="0"/>
    <xf numFmtId="0" fontId="26" fillId="0" borderId="0"/>
    <xf numFmtId="0" fontId="26" fillId="0" borderId="0"/>
    <xf numFmtId="0" fontId="31" fillId="0" borderId="0"/>
    <xf numFmtId="0" fontId="26" fillId="0" borderId="0"/>
    <xf numFmtId="0" fontId="26" fillId="0" borderId="0"/>
    <xf numFmtId="0" fontId="31" fillId="0" borderId="0"/>
    <xf numFmtId="0" fontId="26" fillId="0" borderId="0"/>
    <xf numFmtId="0" fontId="26" fillId="0" borderId="0"/>
    <xf numFmtId="0" fontId="26" fillId="0" borderId="0"/>
    <xf numFmtId="0" fontId="31" fillId="0" borderId="0"/>
    <xf numFmtId="0" fontId="26" fillId="0" borderId="0"/>
    <xf numFmtId="0" fontId="26" fillId="0" borderId="0"/>
    <xf numFmtId="0" fontId="26" fillId="0" borderId="0"/>
    <xf numFmtId="0" fontId="26" fillId="0" borderId="0"/>
    <xf numFmtId="0" fontId="26" fillId="0" borderId="0"/>
    <xf numFmtId="0" fontId="34" fillId="0" borderId="0"/>
    <xf numFmtId="0" fontId="26" fillId="0" borderId="0"/>
    <xf numFmtId="0" fontId="26" fillId="0" borderId="0"/>
    <xf numFmtId="0" fontId="31" fillId="0" borderId="0"/>
    <xf numFmtId="0" fontId="26" fillId="0" borderId="0"/>
    <xf numFmtId="0" fontId="26" fillId="0" borderId="0"/>
    <xf numFmtId="0" fontId="26" fillId="0" borderId="0"/>
    <xf numFmtId="0" fontId="31" fillId="0" borderId="0"/>
    <xf numFmtId="0" fontId="26" fillId="0" borderId="0"/>
    <xf numFmtId="0" fontId="26" fillId="0" borderId="0"/>
    <xf numFmtId="0" fontId="26" fillId="0" borderId="0"/>
    <xf numFmtId="0" fontId="31" fillId="0" borderId="0"/>
    <xf numFmtId="0" fontId="26" fillId="0" borderId="0"/>
    <xf numFmtId="0" fontId="26" fillId="0" borderId="0"/>
    <xf numFmtId="0" fontId="26" fillId="0" borderId="0"/>
    <xf numFmtId="0" fontId="31" fillId="0" borderId="0"/>
    <xf numFmtId="0" fontId="31" fillId="0" borderId="0"/>
    <xf numFmtId="0" fontId="31" fillId="0" borderId="0"/>
    <xf numFmtId="0" fontId="26" fillId="0" borderId="0"/>
    <xf numFmtId="0" fontId="31" fillId="0" borderId="0"/>
    <xf numFmtId="0" fontId="31" fillId="0" borderId="0"/>
    <xf numFmtId="0" fontId="26" fillId="0" borderId="0"/>
    <xf numFmtId="0" fontId="31" fillId="0" borderId="0"/>
    <xf numFmtId="0" fontId="31" fillId="0" borderId="0"/>
    <xf numFmtId="0" fontId="26" fillId="0" borderId="0"/>
    <xf numFmtId="0" fontId="21" fillId="0" borderId="0"/>
    <xf numFmtId="0" fontId="26" fillId="0" borderId="0"/>
    <xf numFmtId="0" fontId="23" fillId="0" borderId="0" applyNumberFormat="0" applyFill="0" applyBorder="0" applyAlignment="0" applyProtection="0"/>
    <xf numFmtId="0" fontId="31" fillId="0" borderId="0"/>
    <xf numFmtId="0" fontId="26" fillId="0" borderId="0"/>
    <xf numFmtId="0" fontId="26" fillId="0" borderId="0"/>
    <xf numFmtId="184" fontId="34" fillId="0" borderId="0"/>
    <xf numFmtId="0" fontId="26" fillId="0" borderId="0"/>
    <xf numFmtId="0" fontId="26" fillId="0" borderId="0"/>
    <xf numFmtId="0" fontId="23" fillId="0" borderId="0" applyNumberFormat="0" applyFill="0" applyBorder="0" applyAlignment="0" applyProtection="0"/>
    <xf numFmtId="0" fontId="26" fillId="0" borderId="0"/>
    <xf numFmtId="0" fontId="26" fillId="0" borderId="0"/>
    <xf numFmtId="0" fontId="26" fillId="0" borderId="0"/>
    <xf numFmtId="180" fontId="34" fillId="0" borderId="0"/>
    <xf numFmtId="0" fontId="23" fillId="0" borderId="0" applyNumberFormat="0" applyFill="0" applyBorder="0" applyAlignment="0" applyProtection="0"/>
    <xf numFmtId="0" fontId="26" fillId="0" borderId="0"/>
    <xf numFmtId="0" fontId="26" fillId="0" borderId="0"/>
    <xf numFmtId="0" fontId="26" fillId="0" borderId="0"/>
    <xf numFmtId="0" fontId="31" fillId="0" borderId="0"/>
    <xf numFmtId="0" fontId="23" fillId="0" borderId="0" applyNumberFormat="0" applyFill="0" applyBorder="0" applyAlignment="0" applyProtection="0"/>
    <xf numFmtId="0" fontId="26" fillId="0" borderId="0"/>
    <xf numFmtId="0" fontId="26" fillId="0" borderId="0"/>
    <xf numFmtId="0" fontId="26" fillId="0" borderId="0"/>
    <xf numFmtId="0" fontId="31" fillId="0" borderId="0"/>
    <xf numFmtId="0" fontId="26" fillId="0" borderId="0"/>
    <xf numFmtId="0" fontId="31" fillId="0" borderId="0"/>
    <xf numFmtId="0" fontId="31" fillId="0" borderId="0"/>
    <xf numFmtId="0" fontId="21" fillId="0" borderId="0"/>
    <xf numFmtId="0" fontId="21" fillId="0" borderId="0"/>
    <xf numFmtId="0" fontId="69" fillId="0" borderId="0" applyNumberFormat="0" applyFill="0" applyBorder="0" applyAlignment="0" applyProtection="0"/>
    <xf numFmtId="0" fontId="21" fillId="0" borderId="0"/>
    <xf numFmtId="0" fontId="81" fillId="0" borderId="0"/>
    <xf numFmtId="0" fontId="21" fillId="0" borderId="0"/>
    <xf numFmtId="0" fontId="8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3" fillId="0" borderId="0" applyNumberFormat="0" applyFill="0" applyBorder="0" applyAlignment="0" applyProtection="0"/>
    <xf numFmtId="0" fontId="31" fillId="0" borderId="0"/>
    <xf numFmtId="0" fontId="31" fillId="0" borderId="0"/>
    <xf numFmtId="0" fontId="31" fillId="0" borderId="0"/>
    <xf numFmtId="0" fontId="69" fillId="0" borderId="0" applyNumberFormat="0" applyFill="0" applyBorder="0" applyAlignment="0" applyProtection="0"/>
    <xf numFmtId="0" fontId="31" fillId="0" borderId="0"/>
    <xf numFmtId="0" fontId="21" fillId="0" borderId="0"/>
    <xf numFmtId="0" fontId="31" fillId="0" borderId="0"/>
    <xf numFmtId="0" fontId="21" fillId="0" borderId="0"/>
    <xf numFmtId="0" fontId="21" fillId="0" borderId="0"/>
    <xf numFmtId="0" fontId="21" fillId="0" borderId="0"/>
    <xf numFmtId="0" fontId="21" fillId="0" borderId="0"/>
    <xf numFmtId="0" fontId="21" fillId="0" borderId="0"/>
    <xf numFmtId="0" fontId="21" fillId="0" borderId="0"/>
    <xf numFmtId="0" fontId="31" fillId="0" borderId="0"/>
    <xf numFmtId="0" fontId="31" fillId="0" borderId="0"/>
    <xf numFmtId="0" fontId="26" fillId="0" borderId="0"/>
    <xf numFmtId="0" fontId="21" fillId="0" borderId="0"/>
    <xf numFmtId="0" fontId="31" fillId="0" borderId="0"/>
    <xf numFmtId="0" fontId="31" fillId="0" borderId="0"/>
    <xf numFmtId="0" fontId="23" fillId="0" borderId="0" applyNumberFormat="0" applyFill="0" applyBorder="0" applyAlignment="0" applyProtection="0"/>
    <xf numFmtId="0" fontId="21" fillId="0" borderId="0"/>
    <xf numFmtId="0" fontId="81" fillId="0" borderId="0"/>
    <xf numFmtId="0" fontId="21" fillId="0" borderId="0"/>
    <xf numFmtId="0" fontId="31" fillId="0" borderId="0"/>
    <xf numFmtId="0" fontId="21" fillId="0" borderId="0"/>
    <xf numFmtId="0" fontId="31" fillId="0" borderId="0"/>
    <xf numFmtId="0" fontId="78"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184" fontId="21" fillId="0" borderId="0"/>
    <xf numFmtId="0" fontId="21" fillId="0" borderId="0"/>
    <xf numFmtId="184" fontId="21" fillId="0" borderId="0"/>
    <xf numFmtId="0" fontId="31" fillId="0" borderId="0"/>
    <xf numFmtId="0" fontId="21" fillId="0" borderId="0"/>
    <xf numFmtId="0" fontId="31" fillId="0" borderId="0"/>
    <xf numFmtId="0" fontId="31" fillId="0" borderId="0"/>
    <xf numFmtId="0" fontId="31" fillId="0" borderId="0"/>
    <xf numFmtId="0" fontId="78" fillId="0" borderId="0"/>
    <xf numFmtId="0" fontId="78" fillId="0" borderId="0"/>
    <xf numFmtId="0" fontId="78" fillId="0" borderId="0"/>
    <xf numFmtId="0" fontId="26" fillId="0" borderId="0"/>
    <xf numFmtId="0" fontId="26" fillId="0" borderId="0"/>
    <xf numFmtId="0" fontId="26" fillId="0" borderId="0"/>
    <xf numFmtId="184" fontId="21" fillId="0" borderId="0"/>
    <xf numFmtId="0" fontId="78" fillId="0" borderId="0"/>
    <xf numFmtId="0" fontId="31" fillId="0" borderId="0"/>
    <xf numFmtId="0" fontId="26" fillId="0" borderId="0"/>
    <xf numFmtId="0" fontId="26" fillId="0" borderId="0"/>
    <xf numFmtId="0" fontId="78" fillId="0" borderId="0"/>
    <xf numFmtId="0" fontId="26" fillId="0" borderId="0"/>
    <xf numFmtId="0" fontId="26" fillId="0" borderId="0"/>
    <xf numFmtId="0" fontId="26" fillId="0" borderId="0"/>
    <xf numFmtId="0" fontId="78" fillId="0" borderId="0"/>
    <xf numFmtId="0" fontId="26" fillId="0" borderId="0"/>
    <xf numFmtId="0" fontId="26" fillId="0" borderId="0"/>
    <xf numFmtId="0" fontId="26" fillId="0" borderId="0"/>
    <xf numFmtId="0" fontId="78" fillId="0" borderId="0"/>
    <xf numFmtId="0" fontId="26" fillId="0" borderId="0"/>
    <xf numFmtId="0" fontId="26" fillId="0" borderId="0"/>
    <xf numFmtId="0" fontId="26" fillId="0" borderId="0"/>
    <xf numFmtId="0" fontId="78" fillId="0" borderId="0"/>
    <xf numFmtId="0" fontId="26"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3" fillId="0" borderId="0" applyNumberFormat="0" applyFill="0" applyBorder="0" applyAlignment="0" applyProtection="0"/>
    <xf numFmtId="0" fontId="31" fillId="0" borderId="0"/>
    <xf numFmtId="0" fontId="31" fillId="0" borderId="0"/>
    <xf numFmtId="0" fontId="31" fillId="0" borderId="0"/>
    <xf numFmtId="0" fontId="31" fillId="0" borderId="0"/>
    <xf numFmtId="0" fontId="31" fillId="0" borderId="0"/>
    <xf numFmtId="0" fontId="26" fillId="0" borderId="0"/>
    <xf numFmtId="0" fontId="21" fillId="0" borderId="0"/>
    <xf numFmtId="0" fontId="26" fillId="0" borderId="0"/>
    <xf numFmtId="0" fontId="78" fillId="0" borderId="0"/>
    <xf numFmtId="0" fontId="21" fillId="0" borderId="0"/>
    <xf numFmtId="0" fontId="21" fillId="0" borderId="0"/>
    <xf numFmtId="0" fontId="21" fillId="0" borderId="0"/>
    <xf numFmtId="0" fontId="21" fillId="0" borderId="0"/>
    <xf numFmtId="0" fontId="21" fillId="0" borderId="0"/>
    <xf numFmtId="0" fontId="26" fillId="0" borderId="0"/>
    <xf numFmtId="0" fontId="26" fillId="0" borderId="0"/>
    <xf numFmtId="0" fontId="21" fillId="0" borderId="0"/>
    <xf numFmtId="0" fontId="21" fillId="0" borderId="0"/>
    <xf numFmtId="0" fontId="21" fillId="0" borderId="0"/>
    <xf numFmtId="0" fontId="26" fillId="0" borderId="0"/>
    <xf numFmtId="0" fontId="26" fillId="0" borderId="0"/>
    <xf numFmtId="0" fontId="26" fillId="0" borderId="0"/>
    <xf numFmtId="184" fontId="21" fillId="0" borderId="0"/>
    <xf numFmtId="0" fontId="21" fillId="0" borderId="0"/>
    <xf numFmtId="0" fontId="26" fillId="0" borderId="0"/>
    <xf numFmtId="0" fontId="26" fillId="0" borderId="0"/>
    <xf numFmtId="0" fontId="26" fillId="0" borderId="0"/>
    <xf numFmtId="184" fontId="21" fillId="0" borderId="0"/>
    <xf numFmtId="0" fontId="31" fillId="0" borderId="0"/>
    <xf numFmtId="0" fontId="26" fillId="0" borderId="0"/>
    <xf numFmtId="0" fontId="26" fillId="0" borderId="0"/>
    <xf numFmtId="0" fontId="26" fillId="0" borderId="0"/>
    <xf numFmtId="0" fontId="21" fillId="0" borderId="0"/>
    <xf numFmtId="0" fontId="26" fillId="0" borderId="0"/>
    <xf numFmtId="0" fontId="26" fillId="0" borderId="0"/>
    <xf numFmtId="0" fontId="26" fillId="0" borderId="0"/>
    <xf numFmtId="0" fontId="26" fillId="0" borderId="0"/>
    <xf numFmtId="0" fontId="26" fillId="0" borderId="0"/>
    <xf numFmtId="0" fontId="26" fillId="0" borderId="0"/>
    <xf numFmtId="0" fontId="31" fillId="0" borderId="0"/>
    <xf numFmtId="0" fontId="26" fillId="0" borderId="0"/>
    <xf numFmtId="0" fontId="26" fillId="0" borderId="0"/>
    <xf numFmtId="0" fontId="26" fillId="0" borderId="0"/>
    <xf numFmtId="0" fontId="31" fillId="0" borderId="0"/>
    <xf numFmtId="0" fontId="26" fillId="0" borderId="0"/>
    <xf numFmtId="0" fontId="31" fillId="0" borderId="0"/>
    <xf numFmtId="0" fontId="31" fillId="0" borderId="0"/>
    <xf numFmtId="0" fontId="26" fillId="0" borderId="0"/>
    <xf numFmtId="184" fontId="31" fillId="0" borderId="0"/>
    <xf numFmtId="0" fontId="78" fillId="0" borderId="0"/>
    <xf numFmtId="0" fontId="26" fillId="0" borderId="0"/>
    <xf numFmtId="0" fontId="78" fillId="0" borderId="0"/>
    <xf numFmtId="0" fontId="31" fillId="0" borderId="0"/>
    <xf numFmtId="0" fontId="26" fillId="0" borderId="0"/>
    <xf numFmtId="0" fontId="26" fillId="0" borderId="0"/>
    <xf numFmtId="0" fontId="26" fillId="0" borderId="0"/>
    <xf numFmtId="0" fontId="78" fillId="0" borderId="0"/>
    <xf numFmtId="0" fontId="31" fillId="0" borderId="0"/>
    <xf numFmtId="0" fontId="26" fillId="0" borderId="0"/>
    <xf numFmtId="0" fontId="26" fillId="0" borderId="0"/>
    <xf numFmtId="0" fontId="26" fillId="0" borderId="0"/>
    <xf numFmtId="0" fontId="78" fillId="0" borderId="0"/>
    <xf numFmtId="0" fontId="26" fillId="0" borderId="0"/>
    <xf numFmtId="0" fontId="26" fillId="0" borderId="0"/>
    <xf numFmtId="0" fontId="26" fillId="0" borderId="0"/>
    <xf numFmtId="0" fontId="78" fillId="0" borderId="0"/>
    <xf numFmtId="0" fontId="26" fillId="0" borderId="0"/>
    <xf numFmtId="0" fontId="26" fillId="0" borderId="0"/>
    <xf numFmtId="0" fontId="26" fillId="0" borderId="0"/>
    <xf numFmtId="0" fontId="26" fillId="0" borderId="0"/>
    <xf numFmtId="0" fontId="26" fillId="0" borderId="0"/>
    <xf numFmtId="0" fontId="26"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135" fillId="0" borderId="0"/>
    <xf numFmtId="0" fontId="26" fillId="0" borderId="0"/>
    <xf numFmtId="0" fontId="26" fillId="0" borderId="0"/>
    <xf numFmtId="0" fontId="26" fillId="0" borderId="0"/>
    <xf numFmtId="0" fontId="31" fillId="0" borderId="0"/>
    <xf numFmtId="0" fontId="23" fillId="0" borderId="0" applyNumberFormat="0" applyFill="0" applyBorder="0" applyAlignment="0" applyProtection="0"/>
    <xf numFmtId="0" fontId="26" fillId="0" borderId="0"/>
    <xf numFmtId="0" fontId="26" fillId="0" borderId="0"/>
    <xf numFmtId="0" fontId="26" fillId="0" borderId="0"/>
    <xf numFmtId="0" fontId="23" fillId="0" borderId="0" applyNumberFormat="0" applyFill="0" applyBorder="0" applyAlignment="0" applyProtection="0"/>
    <xf numFmtId="0" fontId="26" fillId="0" borderId="0"/>
    <xf numFmtId="0" fontId="26" fillId="0" borderId="0"/>
    <xf numFmtId="0" fontId="31" fillId="0" borderId="0"/>
    <xf numFmtId="0" fontId="31" fillId="0" borderId="0"/>
    <xf numFmtId="0" fontId="26" fillId="0" borderId="0"/>
    <xf numFmtId="0" fontId="23" fillId="0" borderId="0" applyNumberFormat="0" applyFill="0" applyBorder="0" applyAlignment="0" applyProtection="0"/>
    <xf numFmtId="0" fontId="26" fillId="0" borderId="0"/>
    <xf numFmtId="0" fontId="26" fillId="0" borderId="0"/>
    <xf numFmtId="0" fontId="26" fillId="0" borderId="0"/>
    <xf numFmtId="0" fontId="26" fillId="0" borderId="0"/>
    <xf numFmtId="0" fontId="26" fillId="0" borderId="0"/>
    <xf numFmtId="0" fontId="23" fillId="0" borderId="0" applyNumberFormat="0" applyFill="0" applyBorder="0" applyAlignment="0" applyProtection="0"/>
    <xf numFmtId="0" fontId="21" fillId="0" borderId="0"/>
    <xf numFmtId="0" fontId="23" fillId="0" borderId="0" applyNumberFormat="0" applyFill="0" applyBorder="0" applyAlignment="0" applyProtection="0"/>
    <xf numFmtId="0" fontId="23" fillId="0" borderId="0" applyNumberFormat="0" applyFill="0" applyBorder="0" applyAlignment="0" applyProtection="0"/>
    <xf numFmtId="0" fontId="31" fillId="0" borderId="0"/>
    <xf numFmtId="0" fontId="26" fillId="0" borderId="0"/>
    <xf numFmtId="0" fontId="26" fillId="0" borderId="0"/>
    <xf numFmtId="0" fontId="31" fillId="0" borderId="0"/>
    <xf numFmtId="0" fontId="26" fillId="0" borderId="0"/>
    <xf numFmtId="0" fontId="31" fillId="0" borderId="0"/>
    <xf numFmtId="0" fontId="26" fillId="0" borderId="0"/>
    <xf numFmtId="0" fontId="26" fillId="0" borderId="0"/>
    <xf numFmtId="0" fontId="26" fillId="0" borderId="0"/>
    <xf numFmtId="0" fontId="31" fillId="0" borderId="0"/>
    <xf numFmtId="0" fontId="26" fillId="0" borderId="0"/>
    <xf numFmtId="0" fontId="26" fillId="0" borderId="0"/>
    <xf numFmtId="0" fontId="26" fillId="0" borderId="0"/>
    <xf numFmtId="0" fontId="31" fillId="0" borderId="0"/>
    <xf numFmtId="0" fontId="26" fillId="0" borderId="0"/>
    <xf numFmtId="0" fontId="26" fillId="0" borderId="0"/>
    <xf numFmtId="0" fontId="26" fillId="0" borderId="0"/>
    <xf numFmtId="0" fontId="31" fillId="0" borderId="0"/>
    <xf numFmtId="0" fontId="26" fillId="0" borderId="0"/>
    <xf numFmtId="0" fontId="26" fillId="0" borderId="0"/>
    <xf numFmtId="0" fontId="26" fillId="0" borderId="0"/>
    <xf numFmtId="0" fontId="26" fillId="0" borderId="0"/>
    <xf numFmtId="0" fontId="26" fillId="0" borderId="0"/>
    <xf numFmtId="0" fontId="31" fillId="0" borderId="0"/>
    <xf numFmtId="0" fontId="26" fillId="0" borderId="0"/>
    <xf numFmtId="0" fontId="26" fillId="0" borderId="0"/>
    <xf numFmtId="0" fontId="26" fillId="0" borderId="0"/>
    <xf numFmtId="0" fontId="31" fillId="0" borderId="0"/>
    <xf numFmtId="0" fontId="26" fillId="0" borderId="0"/>
    <xf numFmtId="0" fontId="31" fillId="0" borderId="0"/>
    <xf numFmtId="0" fontId="26" fillId="0" borderId="0"/>
    <xf numFmtId="0" fontId="26" fillId="0" borderId="0"/>
    <xf numFmtId="0" fontId="78" fillId="0" borderId="0"/>
    <xf numFmtId="0" fontId="78" fillId="0" borderId="0"/>
    <xf numFmtId="184" fontId="21" fillId="0" borderId="0"/>
    <xf numFmtId="0" fontId="26" fillId="0" borderId="0"/>
    <xf numFmtId="184" fontId="21" fillId="0" borderId="0"/>
    <xf numFmtId="0" fontId="26" fillId="0" borderId="0"/>
    <xf numFmtId="0" fontId="31" fillId="0" borderId="0"/>
    <xf numFmtId="0" fontId="26" fillId="0" borderId="0"/>
    <xf numFmtId="0" fontId="23" fillId="0" borderId="0" applyNumberFormat="0" applyFill="0" applyBorder="0" applyAlignment="0" applyProtection="0"/>
    <xf numFmtId="0" fontId="31" fillId="0" borderId="0"/>
    <xf numFmtId="0" fontId="26" fillId="0" borderId="0"/>
    <xf numFmtId="0" fontId="26" fillId="0" borderId="0"/>
    <xf numFmtId="0" fontId="26" fillId="0" borderId="0"/>
    <xf numFmtId="0" fontId="26" fillId="0" borderId="0"/>
    <xf numFmtId="0" fontId="23" fillId="0" borderId="0" applyNumberFormat="0" applyFill="0" applyBorder="0" applyAlignment="0" applyProtection="0"/>
    <xf numFmtId="0" fontId="31" fillId="0" borderId="0"/>
    <xf numFmtId="0" fontId="26" fillId="0" borderId="0"/>
    <xf numFmtId="0" fontId="26" fillId="0" borderId="0"/>
    <xf numFmtId="0" fontId="26" fillId="0" borderId="0"/>
    <xf numFmtId="0" fontId="31" fillId="0" borderId="0"/>
    <xf numFmtId="0" fontId="23" fillId="0" borderId="0" applyNumberFormat="0" applyFill="0" applyBorder="0" applyAlignment="0" applyProtection="0"/>
    <xf numFmtId="0" fontId="31" fillId="0" borderId="0"/>
    <xf numFmtId="0" fontId="26" fillId="0" borderId="0"/>
    <xf numFmtId="0" fontId="26" fillId="0" borderId="0"/>
    <xf numFmtId="0" fontId="26" fillId="0" borderId="0"/>
    <xf numFmtId="0" fontId="21" fillId="0" borderId="0"/>
    <xf numFmtId="0" fontId="31" fillId="0" borderId="0"/>
    <xf numFmtId="0" fontId="26" fillId="0" borderId="0"/>
    <xf numFmtId="0" fontId="26" fillId="0" borderId="0"/>
    <xf numFmtId="0" fontId="26" fillId="0" borderId="0"/>
    <xf numFmtId="184" fontId="21" fillId="0" borderId="0"/>
    <xf numFmtId="0" fontId="31" fillId="0" borderId="0"/>
    <xf numFmtId="0" fontId="26" fillId="0" borderId="0"/>
    <xf numFmtId="0" fontId="21" fillId="0" borderId="0"/>
    <xf numFmtId="0" fontId="21" fillId="0" borderId="0"/>
    <xf numFmtId="0" fontId="21" fillId="0" borderId="0"/>
    <xf numFmtId="229" fontId="34" fillId="0" borderId="0" applyFill="0" applyBorder="0" applyAlignment="0" applyProtection="0">
      <alignment horizontal="right"/>
    </xf>
    <xf numFmtId="0" fontId="31" fillId="0" borderId="0"/>
    <xf numFmtId="0" fontId="31" fillId="0" borderId="0"/>
    <xf numFmtId="273" fontId="34" fillId="0" borderId="0" applyFill="0" applyBorder="0" applyAlignment="0" applyProtection="0"/>
    <xf numFmtId="229" fontId="34" fillId="0" borderId="0" applyFill="0" applyBorder="0" applyProtection="0">
      <alignment horizontal="right"/>
    </xf>
    <xf numFmtId="274" fontId="198" fillId="0" borderId="0"/>
    <xf numFmtId="174" fontId="76" fillId="0" borderId="0"/>
    <xf numFmtId="0" fontId="241" fillId="0" borderId="0"/>
    <xf numFmtId="269" fontId="198" fillId="0" borderId="0">
      <alignment horizontal="right"/>
    </xf>
    <xf numFmtId="0" fontId="31" fillId="0" borderId="0"/>
    <xf numFmtId="0" fontId="26" fillId="0" borderId="0"/>
    <xf numFmtId="0" fontId="31" fillId="0" borderId="0"/>
    <xf numFmtId="0" fontId="26" fillId="0" borderId="0"/>
    <xf numFmtId="0" fontId="26" fillId="0" borderId="0"/>
    <xf numFmtId="0" fontId="26" fillId="0" borderId="0"/>
    <xf numFmtId="0" fontId="31" fillId="0" borderId="0"/>
    <xf numFmtId="0" fontId="26" fillId="0" borderId="0"/>
    <xf numFmtId="0" fontId="26" fillId="0" borderId="0"/>
    <xf numFmtId="0" fontId="26" fillId="0" borderId="0"/>
    <xf numFmtId="0" fontId="26" fillId="0" borderId="0"/>
    <xf numFmtId="0" fontId="26" fillId="0" borderId="0"/>
    <xf numFmtId="0" fontId="26" fillId="0" borderId="0"/>
    <xf numFmtId="0" fontId="31" fillId="0" borderId="0"/>
    <xf numFmtId="0" fontId="26" fillId="0" borderId="0"/>
    <xf numFmtId="0" fontId="31" fillId="0" borderId="0"/>
    <xf numFmtId="0" fontId="26" fillId="0" borderId="0"/>
    <xf numFmtId="0" fontId="26" fillId="0" borderId="0"/>
    <xf numFmtId="0" fontId="26" fillId="0" borderId="0"/>
    <xf numFmtId="0" fontId="31" fillId="0" borderId="0"/>
    <xf numFmtId="0" fontId="26" fillId="0" borderId="0"/>
    <xf numFmtId="0" fontId="31" fillId="0" borderId="0"/>
    <xf numFmtId="0" fontId="31" fillId="0" borderId="0"/>
    <xf numFmtId="0" fontId="31" fillId="0" borderId="0"/>
    <xf numFmtId="0" fontId="26" fillId="0" borderId="0"/>
    <xf numFmtId="0" fontId="26" fillId="0" borderId="0"/>
    <xf numFmtId="0" fontId="26" fillId="0" borderId="0"/>
    <xf numFmtId="0" fontId="26" fillId="0" borderId="0"/>
    <xf numFmtId="0" fontId="31" fillId="0" borderId="0"/>
    <xf numFmtId="0" fontId="31" fillId="0" borderId="0"/>
    <xf numFmtId="0" fontId="26" fillId="0" borderId="0"/>
    <xf numFmtId="0" fontId="31" fillId="0" borderId="0"/>
    <xf numFmtId="0" fontId="31" fillId="0" borderId="0"/>
    <xf numFmtId="0" fontId="26" fillId="0" borderId="0"/>
    <xf numFmtId="0" fontId="31" fillId="0" borderId="0"/>
    <xf numFmtId="0" fontId="26" fillId="0" borderId="0"/>
    <xf numFmtId="0" fontId="26" fillId="0" borderId="0"/>
    <xf numFmtId="0" fontId="26" fillId="0" borderId="0"/>
    <xf numFmtId="0" fontId="26" fillId="0" borderId="0"/>
    <xf numFmtId="0" fontId="31" fillId="0" borderId="0"/>
    <xf numFmtId="0" fontId="26" fillId="0" borderId="0"/>
    <xf numFmtId="0" fontId="31" fillId="0" borderId="0"/>
    <xf numFmtId="0" fontId="26" fillId="0" borderId="0"/>
    <xf numFmtId="0" fontId="31" fillId="0" borderId="0"/>
    <xf numFmtId="0" fontId="31" fillId="0" borderId="0"/>
    <xf numFmtId="0" fontId="26" fillId="0" borderId="0"/>
    <xf numFmtId="0" fontId="26" fillId="0" borderId="0"/>
    <xf numFmtId="0" fontId="31" fillId="0" borderId="0"/>
    <xf numFmtId="0" fontId="26" fillId="0" borderId="0"/>
    <xf numFmtId="0" fontId="31" fillId="0" borderId="0"/>
    <xf numFmtId="0" fontId="26" fillId="0" borderId="0"/>
    <xf numFmtId="0" fontId="31" fillId="0" borderId="0"/>
    <xf numFmtId="0" fontId="31" fillId="0" borderId="0"/>
    <xf numFmtId="0" fontId="26" fillId="0" borderId="0"/>
    <xf numFmtId="0" fontId="31" fillId="0" borderId="0"/>
    <xf numFmtId="0" fontId="26" fillId="0" borderId="0"/>
    <xf numFmtId="0" fontId="26" fillId="0" borderId="0"/>
    <xf numFmtId="0" fontId="26" fillId="0" borderId="0"/>
    <xf numFmtId="0" fontId="31" fillId="0" borderId="0"/>
    <xf numFmtId="0" fontId="31" fillId="0" borderId="0"/>
    <xf numFmtId="0" fontId="31" fillId="0" borderId="0"/>
    <xf numFmtId="0" fontId="31" fillId="0" borderId="0"/>
    <xf numFmtId="0" fontId="26" fillId="0" borderId="0"/>
    <xf numFmtId="0" fontId="26" fillId="0" borderId="0"/>
    <xf numFmtId="0" fontId="31" fillId="0" borderId="0"/>
    <xf numFmtId="0" fontId="31" fillId="0" borderId="0"/>
    <xf numFmtId="0" fontId="26" fillId="0" borderId="0"/>
    <xf numFmtId="0" fontId="26" fillId="0" borderId="0"/>
    <xf numFmtId="0" fontId="26" fillId="0" borderId="0"/>
    <xf numFmtId="0" fontId="26" fillId="0" borderId="0"/>
    <xf numFmtId="0" fontId="31" fillId="0" borderId="0"/>
    <xf numFmtId="0" fontId="31" fillId="0" borderId="0"/>
    <xf numFmtId="0" fontId="31" fillId="0" borderId="0"/>
    <xf numFmtId="0" fontId="31" fillId="0" borderId="0"/>
    <xf numFmtId="0" fontId="26" fillId="0" borderId="0"/>
    <xf numFmtId="0" fontId="26" fillId="0" borderId="0"/>
    <xf numFmtId="0" fontId="31" fillId="0" borderId="0"/>
    <xf numFmtId="0" fontId="31" fillId="0" borderId="0"/>
    <xf numFmtId="0" fontId="26" fillId="0" borderId="0"/>
    <xf numFmtId="0" fontId="26" fillId="0" borderId="0"/>
    <xf numFmtId="0" fontId="26" fillId="0" borderId="0"/>
    <xf numFmtId="0" fontId="26" fillId="0" borderId="0"/>
    <xf numFmtId="0" fontId="31" fillId="0" borderId="0"/>
    <xf numFmtId="0" fontId="31" fillId="0" borderId="0"/>
    <xf numFmtId="0" fontId="31" fillId="0" borderId="0"/>
    <xf numFmtId="0" fontId="31" fillId="0" borderId="0"/>
    <xf numFmtId="0" fontId="26" fillId="0" borderId="0"/>
    <xf numFmtId="0" fontId="26" fillId="0" borderId="0"/>
    <xf numFmtId="0" fontId="26" fillId="0" borderId="0"/>
    <xf numFmtId="0" fontId="31" fillId="0" borderId="0"/>
    <xf numFmtId="0" fontId="31" fillId="0" borderId="0"/>
    <xf numFmtId="0" fontId="26" fillId="0" borderId="0"/>
    <xf numFmtId="0" fontId="26" fillId="0" borderId="0"/>
    <xf numFmtId="0" fontId="31" fillId="0" borderId="0"/>
    <xf numFmtId="0" fontId="31" fillId="0" borderId="0"/>
    <xf numFmtId="0" fontId="31" fillId="0" borderId="0"/>
    <xf numFmtId="0" fontId="31" fillId="0" borderId="0"/>
    <xf numFmtId="0" fontId="26" fillId="0" borderId="0"/>
    <xf numFmtId="0" fontId="26" fillId="0" borderId="0"/>
    <xf numFmtId="0" fontId="26" fillId="0" borderId="0"/>
    <xf numFmtId="0" fontId="26"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26" fillId="0" borderId="0"/>
    <xf numFmtId="0" fontId="26" fillId="0" borderId="0"/>
    <xf numFmtId="0" fontId="26" fillId="0" borderId="0"/>
    <xf numFmtId="0" fontId="31" fillId="0" borderId="0"/>
    <xf numFmtId="0" fontId="31" fillId="0" borderId="0"/>
    <xf numFmtId="0" fontId="26" fillId="0" borderId="0"/>
    <xf numFmtId="0" fontId="26" fillId="0" borderId="0"/>
    <xf numFmtId="0" fontId="26" fillId="0" borderId="0"/>
    <xf numFmtId="0" fontId="26" fillId="0" borderId="0"/>
    <xf numFmtId="0" fontId="31" fillId="0" borderId="0"/>
    <xf numFmtId="0" fontId="31" fillId="0" borderId="0"/>
    <xf numFmtId="0" fontId="31" fillId="0" borderId="0"/>
    <xf numFmtId="0" fontId="31" fillId="0" borderId="0"/>
    <xf numFmtId="0" fontId="26" fillId="0" borderId="0"/>
    <xf numFmtId="0" fontId="26" fillId="0" borderId="0"/>
    <xf numFmtId="0" fontId="26" fillId="0" borderId="0"/>
    <xf numFmtId="0" fontId="26"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26" fillId="0" borderId="0"/>
    <xf numFmtId="0" fontId="26" fillId="0" borderId="0"/>
    <xf numFmtId="0" fontId="31" fillId="0" borderId="0"/>
    <xf numFmtId="0" fontId="31" fillId="0" borderId="0"/>
    <xf numFmtId="0" fontId="31" fillId="0" borderId="0"/>
    <xf numFmtId="0" fontId="31" fillId="0" borderId="0"/>
    <xf numFmtId="0" fontId="26" fillId="0" borderId="0"/>
    <xf numFmtId="0" fontId="26" fillId="0" borderId="0"/>
    <xf numFmtId="0" fontId="31" fillId="0" borderId="0"/>
    <xf numFmtId="0" fontId="31" fillId="0" borderId="0"/>
    <xf numFmtId="0" fontId="26" fillId="0" borderId="0"/>
    <xf numFmtId="0" fontId="26" fillId="0" borderId="0"/>
    <xf numFmtId="0" fontId="26" fillId="0" borderId="0"/>
    <xf numFmtId="0" fontId="26" fillId="0" borderId="0"/>
    <xf numFmtId="0" fontId="31" fillId="0" borderId="0"/>
    <xf numFmtId="0" fontId="31" fillId="0" borderId="0"/>
    <xf numFmtId="0" fontId="26" fillId="0" borderId="0"/>
    <xf numFmtId="0" fontId="26" fillId="0" borderId="0"/>
    <xf numFmtId="0" fontId="31" fillId="0" borderId="0"/>
    <xf numFmtId="0" fontId="31" fillId="0" borderId="0"/>
    <xf numFmtId="0" fontId="26" fillId="0" borderId="0"/>
    <xf numFmtId="0" fontId="26" fillId="0" borderId="0"/>
    <xf numFmtId="0" fontId="26" fillId="0" borderId="0"/>
    <xf numFmtId="0" fontId="26" fillId="0" borderId="0"/>
    <xf numFmtId="0" fontId="31" fillId="0" borderId="0"/>
    <xf numFmtId="0" fontId="31" fillId="0" borderId="0"/>
    <xf numFmtId="0" fontId="26" fillId="0" borderId="0"/>
    <xf numFmtId="0" fontId="26" fillId="0" borderId="0"/>
    <xf numFmtId="0" fontId="31" fillId="0" borderId="0"/>
    <xf numFmtId="0" fontId="31" fillId="0" borderId="0"/>
    <xf numFmtId="0" fontId="26" fillId="0" borderId="0"/>
    <xf numFmtId="0" fontId="26" fillId="0" borderId="0"/>
    <xf numFmtId="0" fontId="26" fillId="0" borderId="0"/>
    <xf numFmtId="0" fontId="26" fillId="0" borderId="0"/>
    <xf numFmtId="0" fontId="21" fillId="39" borderId="60" applyNumberFormat="0" applyFont="0" applyAlignment="0" applyProtection="0"/>
    <xf numFmtId="0" fontId="31" fillId="0" borderId="0"/>
    <xf numFmtId="0" fontId="26" fillId="0" borderId="0"/>
    <xf numFmtId="0" fontId="26" fillId="0" borderId="0"/>
    <xf numFmtId="184" fontId="68" fillId="73" borderId="67" applyNumberFormat="0" applyFont="0" applyAlignment="0" applyProtection="0"/>
    <xf numFmtId="0" fontId="26" fillId="73" borderId="67" applyNumberFormat="0" applyFont="0" applyAlignment="0" applyProtection="0"/>
    <xf numFmtId="0" fontId="81" fillId="73" borderId="67" applyNumberFormat="0" applyFont="0" applyAlignment="0" applyProtection="0"/>
    <xf numFmtId="0" fontId="81" fillId="73" borderId="67" applyNumberFormat="0" applyFont="0" applyAlignment="0" applyProtection="0"/>
    <xf numFmtId="0" fontId="81" fillId="73" borderId="67" applyNumberFormat="0" applyFont="0" applyAlignment="0" applyProtection="0"/>
    <xf numFmtId="0" fontId="31" fillId="0" borderId="0"/>
    <xf numFmtId="0" fontId="26" fillId="0" borderId="0"/>
    <xf numFmtId="0" fontId="26" fillId="0" borderId="0"/>
    <xf numFmtId="0" fontId="26" fillId="73" borderId="67" applyNumberFormat="0" applyFont="0" applyAlignment="0" applyProtection="0"/>
    <xf numFmtId="0" fontId="31" fillId="0" borderId="0"/>
    <xf numFmtId="0" fontId="21" fillId="39" borderId="60" applyNumberFormat="0" applyFont="0" applyAlignment="0" applyProtection="0"/>
    <xf numFmtId="0" fontId="26" fillId="0" borderId="0"/>
    <xf numFmtId="0" fontId="31" fillId="0" borderId="0"/>
    <xf numFmtId="0" fontId="31" fillId="0" borderId="0"/>
    <xf numFmtId="0" fontId="26" fillId="0" borderId="0"/>
    <xf numFmtId="0" fontId="31" fillId="0" borderId="0"/>
    <xf numFmtId="0" fontId="26" fillId="0" borderId="0"/>
    <xf numFmtId="0" fontId="26" fillId="0" borderId="0"/>
    <xf numFmtId="0" fontId="26" fillId="0" borderId="0"/>
    <xf numFmtId="0" fontId="26" fillId="73" borderId="67" applyNumberFormat="0" applyFont="0" applyAlignment="0" applyProtection="0"/>
    <xf numFmtId="0" fontId="31" fillId="0" borderId="0"/>
    <xf numFmtId="0" fontId="31" fillId="0" borderId="0"/>
    <xf numFmtId="0" fontId="26" fillId="0" borderId="0"/>
    <xf numFmtId="0" fontId="26" fillId="0" borderId="0"/>
    <xf numFmtId="0" fontId="26" fillId="0" borderId="0"/>
    <xf numFmtId="0" fontId="26" fillId="73" borderId="67" applyNumberFormat="0" applyFont="0" applyAlignment="0" applyProtection="0"/>
    <xf numFmtId="0" fontId="31" fillId="0" borderId="0"/>
    <xf numFmtId="0" fontId="26" fillId="0" borderId="0"/>
    <xf numFmtId="0" fontId="26" fillId="0" borderId="0"/>
    <xf numFmtId="0" fontId="26" fillId="0" borderId="0"/>
    <xf numFmtId="0" fontId="31" fillId="0" borderId="0"/>
    <xf numFmtId="0" fontId="26" fillId="0" borderId="0"/>
    <xf numFmtId="0" fontId="26" fillId="0" borderId="0"/>
    <xf numFmtId="0" fontId="26" fillId="0" borderId="0"/>
    <xf numFmtId="0" fontId="31" fillId="0" borderId="0"/>
    <xf numFmtId="0" fontId="31" fillId="0" borderId="0"/>
    <xf numFmtId="0" fontId="31" fillId="0" borderId="0"/>
    <xf numFmtId="0" fontId="26" fillId="0" borderId="0"/>
    <xf numFmtId="0" fontId="31" fillId="0" borderId="0"/>
    <xf numFmtId="0" fontId="31" fillId="0" borderId="0"/>
    <xf numFmtId="0" fontId="26" fillId="0" borderId="0"/>
    <xf numFmtId="0" fontId="31" fillId="0" borderId="0"/>
    <xf numFmtId="0" fontId="31" fillId="0" borderId="0"/>
    <xf numFmtId="0" fontId="26" fillId="0" borderId="0"/>
    <xf numFmtId="0" fontId="31" fillId="0" borderId="0"/>
    <xf numFmtId="0" fontId="31" fillId="0" borderId="0"/>
    <xf numFmtId="0" fontId="26" fillId="0" borderId="0"/>
    <xf numFmtId="0" fontId="26" fillId="0" borderId="0"/>
    <xf numFmtId="0" fontId="26" fillId="0" borderId="0"/>
    <xf numFmtId="0" fontId="26" fillId="0" borderId="0"/>
    <xf numFmtId="0" fontId="31" fillId="0" borderId="0"/>
    <xf numFmtId="0" fontId="31" fillId="0" borderId="0"/>
    <xf numFmtId="0" fontId="26" fillId="0" borderId="0"/>
    <xf numFmtId="0" fontId="26" fillId="0" borderId="0"/>
    <xf numFmtId="0" fontId="31" fillId="0" borderId="0"/>
    <xf numFmtId="0" fontId="31" fillId="0" borderId="0"/>
    <xf numFmtId="0" fontId="26" fillId="0" borderId="0"/>
    <xf numFmtId="0" fontId="26" fillId="0" borderId="0"/>
    <xf numFmtId="0" fontId="26" fillId="0" borderId="0"/>
    <xf numFmtId="0" fontId="26" fillId="0" borderId="0"/>
    <xf numFmtId="0" fontId="31" fillId="0" borderId="0"/>
    <xf numFmtId="0" fontId="31" fillId="0" borderId="0"/>
    <xf numFmtId="0" fontId="26" fillId="0" borderId="0"/>
    <xf numFmtId="0" fontId="26" fillId="0" borderId="0"/>
    <xf numFmtId="0" fontId="31" fillId="0" borderId="0"/>
    <xf numFmtId="0" fontId="31" fillId="0" borderId="0"/>
    <xf numFmtId="0" fontId="26" fillId="0" borderId="0"/>
    <xf numFmtId="0" fontId="26" fillId="0" borderId="0"/>
    <xf numFmtId="0" fontId="31" fillId="0" borderId="0"/>
    <xf numFmtId="0" fontId="31" fillId="0" borderId="0"/>
    <xf numFmtId="0" fontId="31" fillId="0" borderId="0"/>
    <xf numFmtId="0" fontId="31" fillId="0" borderId="0"/>
    <xf numFmtId="0" fontId="31" fillId="0" borderId="0"/>
    <xf numFmtId="0" fontId="31" fillId="0" borderId="0"/>
    <xf numFmtId="0" fontId="26" fillId="0" borderId="0"/>
    <xf numFmtId="0" fontId="26" fillId="0" borderId="0"/>
    <xf numFmtId="0" fontId="26" fillId="0" borderId="0"/>
    <xf numFmtId="0" fontId="26" fillId="0" borderId="0"/>
    <xf numFmtId="0" fontId="31" fillId="0" borderId="0"/>
    <xf numFmtId="0" fontId="31" fillId="0" borderId="0"/>
    <xf numFmtId="0" fontId="26" fillId="0" borderId="0"/>
    <xf numFmtId="0" fontId="26" fillId="0" borderId="0"/>
    <xf numFmtId="0" fontId="31" fillId="0" borderId="0"/>
    <xf numFmtId="0" fontId="31" fillId="0" borderId="0"/>
    <xf numFmtId="0" fontId="26" fillId="0" borderId="0"/>
    <xf numFmtId="0" fontId="26" fillId="0" borderId="0"/>
    <xf numFmtId="0" fontId="26" fillId="0" borderId="0"/>
    <xf numFmtId="0" fontId="26"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26" fillId="0" borderId="0"/>
    <xf numFmtId="0" fontId="26" fillId="0" borderId="0"/>
    <xf numFmtId="0" fontId="26" fillId="0" borderId="0"/>
    <xf numFmtId="0" fontId="26"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26" fillId="0" borderId="0"/>
    <xf numFmtId="0" fontId="26" fillId="0" borderId="0"/>
    <xf numFmtId="0" fontId="31" fillId="0" borderId="0"/>
    <xf numFmtId="0" fontId="31" fillId="0" borderId="0"/>
    <xf numFmtId="0" fontId="26" fillId="0" borderId="0"/>
    <xf numFmtId="0" fontId="26" fillId="0" borderId="0"/>
    <xf numFmtId="0" fontId="26" fillId="0" borderId="0"/>
    <xf numFmtId="0" fontId="26" fillId="0" borderId="0"/>
    <xf numFmtId="0" fontId="31" fillId="0" borderId="0"/>
    <xf numFmtId="0" fontId="31" fillId="0" borderId="0"/>
    <xf numFmtId="0" fontId="31" fillId="0" borderId="0"/>
    <xf numFmtId="0" fontId="31" fillId="0" borderId="0"/>
    <xf numFmtId="0" fontId="26" fillId="0" borderId="0"/>
    <xf numFmtId="0" fontId="26" fillId="0" borderId="0"/>
    <xf numFmtId="0" fontId="31" fillId="0" borderId="0"/>
    <xf numFmtId="0" fontId="31" fillId="0" borderId="0"/>
    <xf numFmtId="0" fontId="26" fillId="0" borderId="0"/>
    <xf numFmtId="0" fontId="26" fillId="0" borderId="0"/>
    <xf numFmtId="0" fontId="26" fillId="0" borderId="0"/>
    <xf numFmtId="0" fontId="26" fillId="0" borderId="0"/>
    <xf numFmtId="0" fontId="31" fillId="0" borderId="0"/>
    <xf numFmtId="0" fontId="31" fillId="0" borderId="0"/>
    <xf numFmtId="0" fontId="31" fillId="0" borderId="0"/>
    <xf numFmtId="0" fontId="31" fillId="0" borderId="0"/>
    <xf numFmtId="0" fontId="26" fillId="0" borderId="0"/>
    <xf numFmtId="0" fontId="26" fillId="0" borderId="0"/>
    <xf numFmtId="0" fontId="26" fillId="0" borderId="0"/>
    <xf numFmtId="0" fontId="26" fillId="0" borderId="0"/>
    <xf numFmtId="0" fontId="31" fillId="0" borderId="0"/>
    <xf numFmtId="0" fontId="31" fillId="0" borderId="0"/>
    <xf numFmtId="0" fontId="31" fillId="0" borderId="0"/>
    <xf numFmtId="0" fontId="31" fillId="0" borderId="0"/>
    <xf numFmtId="0" fontId="26" fillId="0" borderId="0"/>
    <xf numFmtId="0" fontId="26" fillId="0" borderId="0"/>
    <xf numFmtId="0" fontId="31" fillId="0" borderId="0"/>
    <xf numFmtId="0" fontId="31" fillId="0" borderId="0"/>
    <xf numFmtId="0" fontId="130" fillId="111" borderId="67" applyNumberFormat="0" applyAlignment="0" applyProtection="0"/>
    <xf numFmtId="0" fontId="21" fillId="39" borderId="60" applyNumberFormat="0" applyFont="0" applyAlignment="0" applyProtection="0"/>
    <xf numFmtId="0" fontId="21" fillId="39" borderId="60" applyNumberFormat="0" applyFont="0" applyAlignment="0" applyProtection="0"/>
    <xf numFmtId="0" fontId="81" fillId="73" borderId="67" applyNumberFormat="0" applyFont="0" applyAlignment="0" applyProtection="0"/>
    <xf numFmtId="0" fontId="31" fillId="0" borderId="0"/>
    <xf numFmtId="0" fontId="26" fillId="0" borderId="0"/>
    <xf numFmtId="0" fontId="31" fillId="0" borderId="0"/>
    <xf numFmtId="0" fontId="26" fillId="0" borderId="0"/>
    <xf numFmtId="0" fontId="31" fillId="0" borderId="0"/>
    <xf numFmtId="0" fontId="26" fillId="0" borderId="0"/>
    <xf numFmtId="0" fontId="26" fillId="0" borderId="0"/>
    <xf numFmtId="0" fontId="26" fillId="0" borderId="0"/>
    <xf numFmtId="0" fontId="31" fillId="0" borderId="0"/>
    <xf numFmtId="0" fontId="31" fillId="0" borderId="0"/>
    <xf numFmtId="0" fontId="31" fillId="0" borderId="0"/>
    <xf numFmtId="0" fontId="31" fillId="0" borderId="0"/>
    <xf numFmtId="0" fontId="31" fillId="0" borderId="0"/>
    <xf numFmtId="0" fontId="31" fillId="0" borderId="0"/>
    <xf numFmtId="0" fontId="26" fillId="0" borderId="0"/>
    <xf numFmtId="0" fontId="26" fillId="0" borderId="0"/>
    <xf numFmtId="0" fontId="31" fillId="0" borderId="0"/>
    <xf numFmtId="0" fontId="31" fillId="0" borderId="0"/>
    <xf numFmtId="0" fontId="26" fillId="0" borderId="0"/>
    <xf numFmtId="0" fontId="26"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26" fillId="0" borderId="0"/>
    <xf numFmtId="0" fontId="26" fillId="0" borderId="0"/>
    <xf numFmtId="0" fontId="26" fillId="0" borderId="0"/>
    <xf numFmtId="0" fontId="26" fillId="0" borderId="0"/>
    <xf numFmtId="0" fontId="31" fillId="0" borderId="0"/>
    <xf numFmtId="0" fontId="31" fillId="0" borderId="0"/>
    <xf numFmtId="0" fontId="31" fillId="0" borderId="0"/>
    <xf numFmtId="0" fontId="31" fillId="0" borderId="0"/>
    <xf numFmtId="0" fontId="26" fillId="0" borderId="0"/>
    <xf numFmtId="0" fontId="26" fillId="0" borderId="0"/>
    <xf numFmtId="0" fontId="26" fillId="0" borderId="0"/>
    <xf numFmtId="0" fontId="26"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26" fillId="0" borderId="0"/>
    <xf numFmtId="0" fontId="26" fillId="0" borderId="0"/>
    <xf numFmtId="0" fontId="31" fillId="0" borderId="0"/>
    <xf numFmtId="0" fontId="31" fillId="0" borderId="0"/>
    <xf numFmtId="0" fontId="26" fillId="0" borderId="0"/>
    <xf numFmtId="0" fontId="26" fillId="0" borderId="0"/>
    <xf numFmtId="0" fontId="31" fillId="0" borderId="0"/>
    <xf numFmtId="0" fontId="31" fillId="0" borderId="0"/>
    <xf numFmtId="0" fontId="26" fillId="0" borderId="0"/>
    <xf numFmtId="0" fontId="26" fillId="0" borderId="0"/>
    <xf numFmtId="0" fontId="31" fillId="0" borderId="0"/>
    <xf numFmtId="0" fontId="31" fillId="0" borderId="0"/>
    <xf numFmtId="0" fontId="26" fillId="0" borderId="0"/>
    <xf numFmtId="0" fontId="26" fillId="0" borderId="0"/>
    <xf numFmtId="0" fontId="26" fillId="0" borderId="0"/>
    <xf numFmtId="0" fontId="26" fillId="0" borderId="0"/>
    <xf numFmtId="0" fontId="31" fillId="0" borderId="0"/>
    <xf numFmtId="0" fontId="31" fillId="0" borderId="0"/>
    <xf numFmtId="0" fontId="31" fillId="0" borderId="0"/>
    <xf numFmtId="0" fontId="31" fillId="0" borderId="0"/>
    <xf numFmtId="0" fontId="31" fillId="0" borderId="0"/>
    <xf numFmtId="0" fontId="31" fillId="0" borderId="0"/>
    <xf numFmtId="0" fontId="26" fillId="0" borderId="0"/>
    <xf numFmtId="0" fontId="26" fillId="0" borderId="0"/>
    <xf numFmtId="0" fontId="31" fillId="0" borderId="0"/>
    <xf numFmtId="0" fontId="31" fillId="0" borderId="0"/>
    <xf numFmtId="0" fontId="26" fillId="0" borderId="0"/>
    <xf numFmtId="0" fontId="26" fillId="0" borderId="0"/>
    <xf numFmtId="0" fontId="26" fillId="0" borderId="0"/>
    <xf numFmtId="0" fontId="26" fillId="0" borderId="0"/>
    <xf numFmtId="0" fontId="31" fillId="0" borderId="0"/>
    <xf numFmtId="0" fontId="31" fillId="0" borderId="0"/>
    <xf numFmtId="0" fontId="26" fillId="0" borderId="0"/>
    <xf numFmtId="0" fontId="26" fillId="0" borderId="0"/>
    <xf numFmtId="0" fontId="26" fillId="0" borderId="0"/>
    <xf numFmtId="0" fontId="26" fillId="0" borderId="0"/>
    <xf numFmtId="0" fontId="31" fillId="0" borderId="0"/>
    <xf numFmtId="0" fontId="31" fillId="0" borderId="0"/>
    <xf numFmtId="0" fontId="26" fillId="0" borderId="0"/>
    <xf numFmtId="0" fontId="26" fillId="0" borderId="0"/>
    <xf numFmtId="0" fontId="31" fillId="0" borderId="0"/>
    <xf numFmtId="0" fontId="31" fillId="0" borderId="0"/>
    <xf numFmtId="0" fontId="31" fillId="0" borderId="0"/>
    <xf numFmtId="0" fontId="31" fillId="0" borderId="0"/>
    <xf numFmtId="0" fontId="26" fillId="0" borderId="0"/>
    <xf numFmtId="0" fontId="26" fillId="0" borderId="0"/>
    <xf numFmtId="0" fontId="31" fillId="0" borderId="0"/>
    <xf numFmtId="0" fontId="31" fillId="0" borderId="0"/>
    <xf numFmtId="0" fontId="26" fillId="0" borderId="0"/>
    <xf numFmtId="0" fontId="26" fillId="0" borderId="0"/>
    <xf numFmtId="0" fontId="26" fillId="0" borderId="0"/>
    <xf numFmtId="0" fontId="26" fillId="0" borderId="0"/>
    <xf numFmtId="0" fontId="31" fillId="0" borderId="0"/>
    <xf numFmtId="0" fontId="31" fillId="0" borderId="0"/>
    <xf numFmtId="0" fontId="31" fillId="0" borderId="0"/>
    <xf numFmtId="0" fontId="31" fillId="0" borderId="0"/>
    <xf numFmtId="0" fontId="31" fillId="0" borderId="0"/>
    <xf numFmtId="0" fontId="31" fillId="0" borderId="0"/>
    <xf numFmtId="0" fontId="26" fillId="0" borderId="0"/>
    <xf numFmtId="0" fontId="26" fillId="0" borderId="0"/>
    <xf numFmtId="0" fontId="31" fillId="0" borderId="0"/>
    <xf numFmtId="0" fontId="31" fillId="0" borderId="0"/>
    <xf numFmtId="0" fontId="26" fillId="0" borderId="0"/>
    <xf numFmtId="0" fontId="26" fillId="0" borderId="0"/>
    <xf numFmtId="0" fontId="31" fillId="0" borderId="0"/>
    <xf numFmtId="0" fontId="31" fillId="0" borderId="0"/>
    <xf numFmtId="0" fontId="31" fillId="0" borderId="0"/>
    <xf numFmtId="0" fontId="31" fillId="0" borderId="0"/>
    <xf numFmtId="0" fontId="26" fillId="0" borderId="0"/>
    <xf numFmtId="0" fontId="26" fillId="0" borderId="0"/>
    <xf numFmtId="0" fontId="31" fillId="0" borderId="0"/>
    <xf numFmtId="0" fontId="31" fillId="0" borderId="0"/>
    <xf numFmtId="0" fontId="26" fillId="0" borderId="0"/>
    <xf numFmtId="0" fontId="26" fillId="0" borderId="0"/>
    <xf numFmtId="0" fontId="26" fillId="0" borderId="0"/>
    <xf numFmtId="0" fontId="26" fillId="0" borderId="0"/>
    <xf numFmtId="0" fontId="21" fillId="39" borderId="60" applyNumberFormat="0" applyFont="0" applyAlignment="0" applyProtection="0"/>
    <xf numFmtId="184" fontId="68" fillId="73" borderId="67" applyNumberFormat="0" applyFont="0" applyAlignment="0" applyProtection="0"/>
    <xf numFmtId="0" fontId="21" fillId="39" borderId="60" applyNumberFormat="0" applyFont="0" applyAlignment="0" applyProtection="0"/>
    <xf numFmtId="0" fontId="21" fillId="39" borderId="60" applyNumberFormat="0" applyFont="0" applyAlignment="0" applyProtection="0"/>
    <xf numFmtId="0" fontId="26" fillId="0" borderId="0"/>
    <xf numFmtId="0" fontId="26" fillId="0" borderId="0"/>
    <xf numFmtId="0" fontId="31" fillId="0" borderId="0"/>
    <xf numFmtId="0" fontId="21" fillId="39" borderId="60" applyNumberFormat="0" applyFont="0" applyAlignment="0" applyProtection="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26" fillId="0" borderId="0"/>
    <xf numFmtId="0" fontId="26" fillId="0" borderId="0"/>
    <xf numFmtId="0" fontId="31" fillId="0" borderId="0"/>
    <xf numFmtId="0" fontId="31" fillId="0" borderId="0"/>
    <xf numFmtId="275" fontId="84" fillId="0" borderId="0" applyFont="0" applyFill="0" applyBorder="0" applyAlignment="0" applyProtection="0"/>
    <xf numFmtId="0" fontId="26" fillId="0" borderId="0"/>
    <xf numFmtId="0" fontId="26" fillId="0" borderId="0"/>
    <xf numFmtId="0" fontId="31" fillId="0" borderId="0"/>
    <xf numFmtId="0" fontId="31" fillId="0" borderId="0"/>
    <xf numFmtId="0" fontId="31" fillId="0" borderId="0"/>
    <xf numFmtId="0" fontId="31" fillId="0" borderId="0"/>
    <xf numFmtId="0" fontId="31" fillId="0" borderId="0"/>
    <xf numFmtId="0" fontId="31" fillId="0" borderId="0"/>
    <xf numFmtId="0" fontId="26" fillId="0" borderId="0"/>
    <xf numFmtId="0" fontId="26" fillId="0" borderId="0"/>
    <xf numFmtId="0" fontId="31" fillId="0" borderId="0"/>
    <xf numFmtId="0" fontId="31" fillId="0" borderId="0"/>
    <xf numFmtId="0" fontId="26" fillId="0" borderId="0"/>
    <xf numFmtId="0" fontId="26" fillId="0" borderId="0"/>
    <xf numFmtId="0" fontId="26" fillId="0" borderId="0"/>
    <xf numFmtId="0" fontId="31" fillId="0" borderId="0"/>
    <xf numFmtId="0" fontId="31" fillId="0" borderId="0"/>
    <xf numFmtId="0" fontId="26" fillId="0" borderId="0"/>
    <xf numFmtId="0" fontId="26" fillId="0" borderId="0"/>
    <xf numFmtId="0" fontId="31" fillId="0" borderId="0"/>
    <xf numFmtId="0" fontId="31" fillId="0" borderId="0"/>
    <xf numFmtId="0" fontId="26" fillId="0" borderId="0"/>
    <xf numFmtId="0" fontId="26" fillId="0" borderId="0"/>
    <xf numFmtId="0" fontId="26" fillId="0" borderId="0"/>
    <xf numFmtId="0" fontId="26" fillId="0" borderId="0"/>
    <xf numFmtId="0" fontId="31" fillId="0" borderId="0"/>
    <xf numFmtId="0" fontId="31" fillId="0" borderId="0"/>
    <xf numFmtId="184" fontId="104" fillId="0" borderId="0" applyNumberFormat="0" applyFont="0" applyFill="0" applyBorder="0" applyAlignment="0" applyProtection="0">
      <alignment horizontal="left" vertical="top"/>
    </xf>
    <xf numFmtId="0" fontId="31" fillId="0" borderId="0"/>
    <xf numFmtId="0" fontId="31" fillId="0" borderId="0"/>
    <xf numFmtId="0" fontId="26" fillId="0" borderId="0"/>
    <xf numFmtId="0" fontId="26" fillId="0" borderId="0"/>
    <xf numFmtId="184" fontId="104" fillId="0" borderId="0" applyNumberFormat="0" applyFont="0" applyFill="0" applyBorder="0" applyAlignment="0" applyProtection="0">
      <alignment horizontal="left" vertical="top"/>
    </xf>
    <xf numFmtId="0" fontId="26" fillId="0" borderId="0"/>
    <xf numFmtId="0" fontId="26" fillId="0" borderId="0"/>
    <xf numFmtId="0" fontId="26" fillId="0" borderId="0"/>
    <xf numFmtId="0" fontId="26" fillId="0" borderId="0"/>
    <xf numFmtId="0" fontId="26" fillId="0" borderId="0"/>
    <xf numFmtId="0" fontId="26" fillId="0" borderId="0"/>
    <xf numFmtId="0" fontId="31" fillId="0" borderId="0"/>
    <xf numFmtId="0" fontId="31" fillId="0" borderId="0"/>
    <xf numFmtId="0" fontId="31" fillId="0" borderId="0"/>
    <xf numFmtId="0" fontId="31" fillId="0" borderId="0"/>
    <xf numFmtId="0" fontId="31" fillId="0" borderId="0"/>
    <xf numFmtId="0" fontId="31" fillId="0" borderId="0"/>
    <xf numFmtId="0" fontId="26" fillId="0" borderId="0"/>
    <xf numFmtId="0" fontId="26" fillId="0" borderId="0"/>
    <xf numFmtId="0" fontId="26" fillId="0" borderId="0"/>
    <xf numFmtId="0" fontId="31" fillId="0" borderId="0"/>
    <xf numFmtId="0" fontId="31" fillId="0" borderId="0"/>
    <xf numFmtId="0" fontId="31" fillId="0" borderId="0"/>
    <xf numFmtId="0" fontId="31" fillId="0" borderId="0"/>
    <xf numFmtId="0" fontId="26" fillId="0" borderId="0"/>
    <xf numFmtId="0" fontId="26" fillId="0" borderId="0"/>
    <xf numFmtId="0" fontId="31" fillId="0" borderId="0"/>
    <xf numFmtId="0" fontId="31" fillId="0" borderId="0"/>
    <xf numFmtId="0" fontId="31" fillId="0" borderId="0"/>
    <xf numFmtId="0" fontId="31" fillId="0" borderId="0"/>
    <xf numFmtId="0" fontId="26" fillId="0" borderId="0"/>
    <xf numFmtId="0" fontId="26" fillId="0" borderId="0"/>
    <xf numFmtId="0" fontId="31" fillId="0" borderId="0"/>
    <xf numFmtId="0" fontId="31" fillId="0" borderId="0"/>
    <xf numFmtId="0" fontId="26" fillId="0" borderId="0"/>
    <xf numFmtId="0" fontId="26" fillId="0" borderId="0"/>
    <xf numFmtId="0" fontId="26" fillId="0" borderId="0"/>
    <xf numFmtId="0" fontId="26" fillId="0" borderId="0"/>
    <xf numFmtId="0" fontId="26" fillId="0" borderId="0"/>
    <xf numFmtId="184" fontId="26" fillId="73" borderId="67" applyNumberFormat="0" applyFont="0" applyAlignment="0" applyProtection="0"/>
    <xf numFmtId="0" fontId="21" fillId="39" borderId="60" applyNumberFormat="0" applyFont="0" applyAlignment="0" applyProtection="0"/>
    <xf numFmtId="0" fontId="31" fillId="0" borderId="0"/>
    <xf numFmtId="0" fontId="31" fillId="0" borderId="0"/>
    <xf numFmtId="0" fontId="31" fillId="0" borderId="0"/>
    <xf numFmtId="0" fontId="26" fillId="0" borderId="0"/>
    <xf numFmtId="0" fontId="26" fillId="0" borderId="0"/>
    <xf numFmtId="0" fontId="31" fillId="0" borderId="0"/>
    <xf numFmtId="0" fontId="26" fillId="0" borderId="0"/>
    <xf numFmtId="0" fontId="31" fillId="0" borderId="0"/>
    <xf numFmtId="0" fontId="26" fillId="0" borderId="0"/>
    <xf numFmtId="0" fontId="31" fillId="0" borderId="0"/>
    <xf numFmtId="0" fontId="26" fillId="0" borderId="0"/>
    <xf numFmtId="0" fontId="31" fillId="0" borderId="0"/>
    <xf numFmtId="0" fontId="26" fillId="0" borderId="0"/>
    <xf numFmtId="0" fontId="26" fillId="0" borderId="0"/>
    <xf numFmtId="0" fontId="31" fillId="0" borderId="0"/>
    <xf numFmtId="0" fontId="31" fillId="0" borderId="0"/>
    <xf numFmtId="0" fontId="26" fillId="0" borderId="0"/>
    <xf numFmtId="0" fontId="31" fillId="0" borderId="0"/>
    <xf numFmtId="0" fontId="26" fillId="0" borderId="0"/>
    <xf numFmtId="0" fontId="31" fillId="0" borderId="0"/>
    <xf numFmtId="0" fontId="31" fillId="0" borderId="0"/>
    <xf numFmtId="0" fontId="31" fillId="0" borderId="0"/>
    <xf numFmtId="0" fontId="26" fillId="0" borderId="0"/>
    <xf numFmtId="0" fontId="26" fillId="0" borderId="0"/>
    <xf numFmtId="0" fontId="26" fillId="0" borderId="0"/>
    <xf numFmtId="0" fontId="31" fillId="0" borderId="0"/>
    <xf numFmtId="0" fontId="26" fillId="0" borderId="0"/>
    <xf numFmtId="0" fontId="26" fillId="0" borderId="0"/>
    <xf numFmtId="0" fontId="31" fillId="0" borderId="0"/>
    <xf numFmtId="0" fontId="31" fillId="0" borderId="0"/>
    <xf numFmtId="0" fontId="26" fillId="0" borderId="0"/>
    <xf numFmtId="0" fontId="31" fillId="0" borderId="0"/>
    <xf numFmtId="0" fontId="26" fillId="0" borderId="0"/>
    <xf numFmtId="0" fontId="31" fillId="0" borderId="0"/>
    <xf numFmtId="0" fontId="31" fillId="0" borderId="0"/>
    <xf numFmtId="0" fontId="26" fillId="0" borderId="0"/>
    <xf numFmtId="0" fontId="26" fillId="0" borderId="0"/>
    <xf numFmtId="0" fontId="26" fillId="0" borderId="0"/>
    <xf numFmtId="0" fontId="31" fillId="0" borderId="0"/>
    <xf numFmtId="0" fontId="26" fillId="0" borderId="0"/>
    <xf numFmtId="0" fontId="26" fillId="0" borderId="0"/>
    <xf numFmtId="0" fontId="31" fillId="0" borderId="0"/>
    <xf numFmtId="0" fontId="31" fillId="0" borderId="0"/>
    <xf numFmtId="0" fontId="26" fillId="0" borderId="0"/>
    <xf numFmtId="0" fontId="31" fillId="0" borderId="0"/>
    <xf numFmtId="0" fontId="31" fillId="0" borderId="0"/>
    <xf numFmtId="0" fontId="31" fillId="0" borderId="0"/>
    <xf numFmtId="0" fontId="31" fillId="0" borderId="0"/>
    <xf numFmtId="0" fontId="26" fillId="0" borderId="0"/>
    <xf numFmtId="0" fontId="26" fillId="0" borderId="0"/>
    <xf numFmtId="0" fontId="26" fillId="0" borderId="0"/>
    <xf numFmtId="0" fontId="31" fillId="0" borderId="0"/>
    <xf numFmtId="0" fontId="26" fillId="0" borderId="0"/>
    <xf numFmtId="0" fontId="26" fillId="0" borderId="0"/>
    <xf numFmtId="0" fontId="31" fillId="0" borderId="0"/>
    <xf numFmtId="0" fontId="31" fillId="0" borderId="0"/>
    <xf numFmtId="0" fontId="26" fillId="0" borderId="0"/>
    <xf numFmtId="0" fontId="31" fillId="0" borderId="0"/>
    <xf numFmtId="0" fontId="26" fillId="0" borderId="0"/>
    <xf numFmtId="0" fontId="31" fillId="0" borderId="0"/>
    <xf numFmtId="0" fontId="26" fillId="0" borderId="0"/>
    <xf numFmtId="0" fontId="31" fillId="0" borderId="0"/>
    <xf numFmtId="0" fontId="31" fillId="0" borderId="0"/>
    <xf numFmtId="0" fontId="26" fillId="0" borderId="0"/>
    <xf numFmtId="0" fontId="26" fillId="0" borderId="0"/>
    <xf numFmtId="0" fontId="26" fillId="0" borderId="0"/>
    <xf numFmtId="0" fontId="31" fillId="0" borderId="0"/>
    <xf numFmtId="0" fontId="26" fillId="0" borderId="0"/>
    <xf numFmtId="0" fontId="26" fillId="0" borderId="0"/>
    <xf numFmtId="0" fontId="31" fillId="0" borderId="0"/>
    <xf numFmtId="0" fontId="31" fillId="0" borderId="0"/>
    <xf numFmtId="0" fontId="31" fillId="0" borderId="0"/>
    <xf numFmtId="0" fontId="31" fillId="0" borderId="0"/>
    <xf numFmtId="0" fontId="26" fillId="0" borderId="0"/>
    <xf numFmtId="0" fontId="31" fillId="0" borderId="0"/>
    <xf numFmtId="0" fontId="26" fillId="0" borderId="0"/>
    <xf numFmtId="0" fontId="31" fillId="0" borderId="0"/>
    <xf numFmtId="0" fontId="26" fillId="0" borderId="0"/>
    <xf numFmtId="0" fontId="26" fillId="0" borderId="0"/>
    <xf numFmtId="0" fontId="31" fillId="0" borderId="0"/>
    <xf numFmtId="0" fontId="31" fillId="0" borderId="0"/>
    <xf numFmtId="0" fontId="26" fillId="0" borderId="0"/>
    <xf numFmtId="0" fontId="26" fillId="0" borderId="0"/>
    <xf numFmtId="0" fontId="26" fillId="0" borderId="0"/>
    <xf numFmtId="0" fontId="31" fillId="0" borderId="0"/>
    <xf numFmtId="0" fontId="26" fillId="0" borderId="0"/>
    <xf numFmtId="0" fontId="26" fillId="73" borderId="67" applyNumberFormat="0" applyFont="0" applyAlignment="0" applyProtection="0"/>
    <xf numFmtId="0" fontId="26" fillId="0" borderId="0"/>
    <xf numFmtId="0" fontId="31" fillId="0" borderId="0"/>
    <xf numFmtId="0" fontId="26" fillId="0" borderId="0"/>
    <xf numFmtId="0" fontId="31" fillId="0" borderId="0"/>
    <xf numFmtId="0" fontId="26" fillId="0" borderId="0"/>
    <xf numFmtId="0" fontId="31" fillId="0" borderId="0"/>
    <xf numFmtId="0" fontId="26" fillId="0" borderId="0"/>
    <xf numFmtId="0" fontId="31" fillId="0" borderId="0"/>
    <xf numFmtId="0" fontId="26" fillId="0" borderId="0"/>
    <xf numFmtId="0" fontId="31" fillId="0" borderId="0"/>
    <xf numFmtId="0" fontId="26" fillId="0" borderId="0"/>
    <xf numFmtId="0" fontId="31" fillId="0" borderId="0"/>
    <xf numFmtId="0" fontId="26" fillId="0" borderId="0"/>
    <xf numFmtId="0" fontId="26" fillId="0" borderId="0"/>
    <xf numFmtId="0" fontId="31" fillId="0" borderId="0"/>
    <xf numFmtId="0" fontId="31" fillId="0" borderId="0"/>
    <xf numFmtId="0" fontId="31" fillId="0" borderId="0"/>
    <xf numFmtId="0" fontId="31" fillId="0" borderId="0"/>
    <xf numFmtId="0" fontId="26" fillId="0" borderId="0"/>
    <xf numFmtId="0" fontId="26" fillId="0" borderId="0"/>
    <xf numFmtId="0" fontId="31" fillId="0" borderId="0"/>
    <xf numFmtId="0" fontId="31" fillId="0" borderId="0"/>
    <xf numFmtId="0" fontId="26" fillId="0" borderId="0"/>
    <xf numFmtId="0" fontId="26" fillId="0" borderId="0"/>
    <xf numFmtId="0" fontId="26" fillId="0" borderId="0"/>
    <xf numFmtId="0" fontId="26" fillId="0" borderId="0"/>
    <xf numFmtId="0" fontId="31" fillId="0" borderId="0"/>
    <xf numFmtId="0" fontId="31" fillId="0" borderId="0"/>
    <xf numFmtId="0" fontId="31" fillId="0" borderId="0"/>
    <xf numFmtId="0" fontId="31" fillId="0" borderId="0"/>
    <xf numFmtId="0" fontId="26" fillId="0" borderId="0"/>
    <xf numFmtId="0" fontId="26" fillId="0" borderId="0"/>
    <xf numFmtId="0" fontId="31" fillId="0" borderId="0"/>
    <xf numFmtId="0" fontId="31" fillId="0" borderId="0"/>
    <xf numFmtId="0" fontId="26" fillId="0" borderId="0"/>
    <xf numFmtId="0" fontId="26" fillId="0" borderId="0"/>
    <xf numFmtId="0" fontId="26" fillId="0" borderId="0"/>
    <xf numFmtId="0" fontId="26" fillId="0" borderId="0"/>
    <xf numFmtId="0" fontId="31" fillId="0" borderId="0"/>
    <xf numFmtId="0" fontId="31" fillId="0" borderId="0"/>
    <xf numFmtId="0" fontId="31" fillId="0" borderId="0"/>
    <xf numFmtId="0" fontId="31" fillId="0" borderId="0"/>
    <xf numFmtId="0" fontId="26" fillId="0" borderId="0"/>
    <xf numFmtId="0" fontId="26" fillId="0" borderId="0"/>
    <xf numFmtId="0" fontId="31" fillId="0" borderId="0"/>
    <xf numFmtId="0" fontId="31" fillId="0" borderId="0"/>
    <xf numFmtId="0" fontId="26" fillId="0" borderId="0"/>
    <xf numFmtId="0" fontId="26" fillId="0" borderId="0"/>
    <xf numFmtId="0" fontId="26" fillId="0" borderId="0"/>
    <xf numFmtId="0" fontId="26" fillId="0" borderId="0"/>
    <xf numFmtId="0" fontId="31" fillId="0" borderId="0"/>
    <xf numFmtId="0" fontId="31" fillId="0" borderId="0"/>
    <xf numFmtId="0" fontId="31" fillId="0" borderId="0"/>
    <xf numFmtId="0" fontId="31" fillId="0" borderId="0"/>
    <xf numFmtId="0" fontId="31" fillId="0" borderId="0"/>
    <xf numFmtId="0" fontId="31" fillId="0" borderId="0"/>
    <xf numFmtId="0" fontId="26" fillId="0" borderId="0"/>
    <xf numFmtId="0" fontId="26" fillId="0" borderId="0"/>
    <xf numFmtId="0" fontId="31" fillId="0" borderId="0"/>
    <xf numFmtId="0" fontId="31" fillId="0" borderId="0"/>
    <xf numFmtId="0" fontId="26" fillId="0" borderId="0"/>
    <xf numFmtId="0" fontId="26" fillId="0" borderId="0"/>
    <xf numFmtId="0" fontId="26" fillId="0" borderId="0"/>
    <xf numFmtId="0" fontId="26" fillId="0" borderId="0"/>
    <xf numFmtId="0" fontId="31" fillId="0" borderId="0"/>
    <xf numFmtId="0" fontId="31" fillId="0" borderId="0"/>
    <xf numFmtId="0" fontId="31" fillId="0" borderId="0"/>
    <xf numFmtId="0" fontId="31" fillId="0" borderId="0"/>
    <xf numFmtId="0" fontId="31" fillId="0" borderId="0"/>
    <xf numFmtId="0" fontId="31" fillId="0" borderId="0"/>
    <xf numFmtId="0" fontId="26" fillId="0" borderId="0"/>
    <xf numFmtId="0" fontId="26" fillId="0" borderId="0"/>
    <xf numFmtId="0" fontId="31" fillId="0" borderId="0"/>
    <xf numFmtId="0" fontId="31" fillId="0" borderId="0"/>
    <xf numFmtId="0" fontId="26" fillId="0" borderId="0"/>
    <xf numFmtId="0" fontId="26" fillId="0" borderId="0"/>
    <xf numFmtId="0" fontId="26" fillId="0" borderId="0"/>
    <xf numFmtId="0" fontId="26" fillId="0" borderId="0"/>
    <xf numFmtId="0" fontId="31" fillId="0" borderId="0"/>
    <xf numFmtId="0" fontId="31" fillId="0" borderId="0"/>
    <xf numFmtId="0" fontId="31" fillId="0" borderId="0"/>
    <xf numFmtId="0" fontId="31" fillId="0" borderId="0"/>
    <xf numFmtId="0" fontId="26" fillId="0" borderId="0"/>
    <xf numFmtId="0" fontId="31" fillId="0" borderId="0"/>
    <xf numFmtId="0" fontId="26" fillId="0" borderId="0"/>
    <xf numFmtId="0" fontId="31" fillId="0" borderId="0"/>
    <xf numFmtId="0" fontId="26" fillId="0" borderId="0"/>
    <xf numFmtId="0" fontId="31" fillId="0" borderId="0"/>
    <xf numFmtId="0" fontId="26" fillId="0" borderId="0"/>
    <xf numFmtId="0" fontId="31" fillId="0" borderId="0"/>
    <xf numFmtId="0" fontId="26" fillId="0" borderId="0"/>
    <xf numFmtId="0" fontId="31" fillId="0" borderId="0"/>
    <xf numFmtId="0" fontId="26" fillId="0" borderId="0"/>
    <xf numFmtId="260" fontId="135" fillId="0" borderId="0" applyFont="0" applyFill="0" applyBorder="0" applyAlignment="0" applyProtection="0"/>
    <xf numFmtId="0" fontId="31" fillId="0" borderId="0"/>
    <xf numFmtId="260" fontId="135" fillId="0" borderId="0" applyFont="0" applyFill="0" applyBorder="0" applyAlignment="0" applyProtection="0"/>
    <xf numFmtId="0" fontId="26" fillId="0" borderId="0"/>
    <xf numFmtId="0" fontId="31" fillId="0" borderId="0"/>
    <xf numFmtId="0" fontId="26" fillId="0" borderId="0"/>
    <xf numFmtId="0" fontId="31" fillId="0" borderId="0"/>
    <xf numFmtId="0" fontId="26" fillId="0" borderId="0"/>
    <xf numFmtId="0" fontId="31" fillId="0" borderId="0"/>
    <xf numFmtId="0" fontId="26" fillId="0" borderId="0"/>
    <xf numFmtId="0" fontId="31" fillId="0" borderId="0"/>
    <xf numFmtId="0" fontId="26" fillId="0" borderId="0"/>
    <xf numFmtId="0" fontId="31" fillId="0" borderId="0"/>
    <xf numFmtId="0" fontId="31" fillId="0" borderId="0"/>
    <xf numFmtId="0" fontId="26" fillId="0" borderId="0"/>
    <xf numFmtId="0" fontId="26" fillId="0" borderId="0"/>
    <xf numFmtId="0" fontId="31" fillId="0" borderId="0"/>
    <xf numFmtId="0" fontId="31" fillId="0" borderId="0"/>
    <xf numFmtId="0" fontId="26" fillId="0" borderId="0"/>
    <xf numFmtId="0" fontId="26" fillId="0" borderId="0"/>
    <xf numFmtId="0" fontId="26" fillId="0" borderId="0"/>
    <xf numFmtId="0" fontId="26" fillId="0" borderId="0"/>
    <xf numFmtId="0" fontId="31" fillId="0" borderId="0"/>
    <xf numFmtId="0" fontId="31" fillId="0" borderId="0"/>
    <xf numFmtId="0" fontId="31" fillId="0" borderId="0"/>
    <xf numFmtId="0" fontId="31" fillId="0" borderId="0"/>
    <xf numFmtId="0" fontId="31" fillId="0" borderId="0"/>
    <xf numFmtId="0" fontId="31" fillId="0" borderId="0"/>
    <xf numFmtId="0" fontId="26" fillId="0" borderId="0"/>
    <xf numFmtId="0" fontId="26" fillId="0" borderId="0"/>
    <xf numFmtId="0" fontId="31" fillId="0" borderId="0"/>
    <xf numFmtId="0" fontId="31" fillId="0" borderId="0"/>
    <xf numFmtId="0" fontId="26" fillId="0" borderId="0"/>
    <xf numFmtId="0" fontId="26" fillId="0" borderId="0"/>
    <xf numFmtId="0" fontId="26" fillId="0" borderId="0"/>
    <xf numFmtId="0" fontId="26"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26" fillId="0" borderId="0"/>
    <xf numFmtId="0" fontId="26" fillId="0" borderId="0"/>
    <xf numFmtId="0" fontId="26" fillId="0" borderId="0"/>
    <xf numFmtId="0" fontId="26" fillId="0" borderId="0"/>
    <xf numFmtId="0" fontId="31" fillId="0" borderId="0"/>
    <xf numFmtId="0" fontId="31" fillId="0" borderId="0"/>
    <xf numFmtId="0" fontId="31" fillId="0" borderId="0"/>
    <xf numFmtId="0" fontId="31" fillId="0" borderId="0"/>
    <xf numFmtId="0" fontId="31" fillId="0" borderId="0"/>
    <xf numFmtId="0" fontId="31" fillId="0" borderId="0"/>
    <xf numFmtId="0" fontId="26" fillId="0" borderId="0"/>
    <xf numFmtId="0" fontId="26" fillId="0" borderId="0"/>
    <xf numFmtId="0" fontId="31" fillId="0" borderId="0"/>
    <xf numFmtId="0" fontId="31" fillId="0" borderId="0"/>
    <xf numFmtId="0" fontId="26" fillId="0" borderId="0"/>
    <xf numFmtId="0" fontId="26" fillId="0" borderId="0"/>
    <xf numFmtId="0" fontId="26" fillId="0" borderId="0"/>
    <xf numFmtId="0" fontId="26" fillId="0" borderId="0"/>
    <xf numFmtId="0" fontId="31" fillId="0" borderId="0"/>
    <xf numFmtId="0" fontId="31" fillId="0" borderId="0"/>
    <xf numFmtId="0" fontId="31" fillId="0" borderId="0"/>
    <xf numFmtId="0" fontId="31" fillId="0" borderId="0"/>
    <xf numFmtId="0" fontId="26" fillId="0" borderId="0"/>
    <xf numFmtId="0" fontId="31" fillId="0" borderId="0"/>
    <xf numFmtId="0" fontId="31" fillId="0" borderId="0"/>
    <xf numFmtId="0" fontId="31" fillId="0" borderId="0"/>
    <xf numFmtId="0" fontId="26" fillId="0" borderId="0"/>
    <xf numFmtId="0" fontId="31" fillId="0" borderId="0"/>
    <xf numFmtId="0" fontId="26" fillId="0" borderId="0"/>
    <xf numFmtId="0" fontId="31" fillId="0" borderId="0"/>
    <xf numFmtId="0" fontId="31" fillId="0" borderId="0"/>
    <xf numFmtId="0" fontId="26" fillId="0" borderId="0"/>
    <xf numFmtId="0" fontId="31" fillId="0" borderId="0"/>
    <xf numFmtId="0" fontId="26" fillId="0" borderId="0"/>
    <xf numFmtId="0" fontId="31" fillId="0" borderId="0"/>
    <xf numFmtId="0" fontId="31" fillId="0" borderId="0"/>
    <xf numFmtId="0" fontId="31" fillId="0" borderId="0"/>
    <xf numFmtId="0" fontId="31" fillId="0" borderId="0"/>
    <xf numFmtId="0" fontId="26" fillId="0" borderId="0"/>
    <xf numFmtId="43" fontId="26" fillId="0" borderId="0"/>
    <xf numFmtId="4" fontId="34" fillId="0" borderId="0" applyFont="0" applyFill="0" applyBorder="0" applyAlignment="0" applyProtection="0">
      <alignment horizontal="left"/>
    </xf>
    <xf numFmtId="4" fontId="130" fillId="0" borderId="0" applyFill="0" applyBorder="0" applyAlignment="0" applyProtection="0"/>
    <xf numFmtId="0" fontId="31" fillId="0" borderId="0"/>
    <xf numFmtId="245" fontId="198" fillId="0" borderId="0" applyFill="0" applyBorder="0" applyProtection="0">
      <alignment horizontal="right"/>
    </xf>
    <xf numFmtId="239" fontId="198" fillId="0" borderId="0" applyFill="0" applyBorder="0" applyProtection="0">
      <alignment horizontal="right"/>
    </xf>
    <xf numFmtId="239" fontId="198" fillId="0" borderId="0" applyFill="0" applyBorder="0" applyProtection="0">
      <alignment horizontal="right"/>
    </xf>
    <xf numFmtId="239" fontId="198" fillId="0" borderId="0" applyFill="0" applyBorder="0" applyProtection="0">
      <alignment horizontal="right"/>
    </xf>
    <xf numFmtId="0" fontId="31" fillId="0" borderId="0"/>
    <xf numFmtId="0" fontId="26" fillId="0" borderId="0"/>
    <xf numFmtId="0" fontId="26" fillId="0" borderId="0"/>
    <xf numFmtId="0" fontId="31" fillId="0" borderId="0"/>
    <xf numFmtId="0" fontId="31" fillId="0" borderId="0"/>
    <xf numFmtId="0" fontId="31" fillId="0" borderId="0"/>
    <xf numFmtId="0" fontId="26" fillId="0" borderId="0"/>
    <xf numFmtId="0" fontId="31" fillId="0" borderId="0"/>
    <xf numFmtId="0" fontId="26" fillId="0" borderId="0"/>
    <xf numFmtId="0" fontId="26" fillId="0" borderId="0"/>
    <xf numFmtId="0" fontId="31" fillId="0" borderId="0"/>
    <xf numFmtId="0" fontId="31" fillId="0" borderId="0"/>
    <xf numFmtId="0" fontId="26" fillId="0" borderId="0"/>
    <xf numFmtId="0" fontId="26" fillId="0" borderId="0"/>
    <xf numFmtId="0" fontId="26" fillId="0" borderId="0"/>
    <xf numFmtId="0" fontId="26" fillId="0" borderId="0"/>
    <xf numFmtId="0" fontId="31" fillId="0" borderId="0"/>
    <xf numFmtId="0" fontId="31" fillId="0" borderId="0"/>
    <xf numFmtId="0" fontId="31" fillId="0" borderId="0"/>
    <xf numFmtId="0" fontId="31" fillId="0" borderId="0"/>
    <xf numFmtId="0" fontId="31" fillId="0" borderId="0"/>
    <xf numFmtId="0" fontId="26" fillId="0" borderId="0"/>
    <xf numFmtId="0" fontId="31" fillId="0" borderId="0"/>
    <xf numFmtId="0" fontId="31" fillId="0" borderId="0"/>
    <xf numFmtId="0" fontId="26" fillId="0" borderId="0"/>
    <xf numFmtId="0" fontId="31" fillId="0" borderId="0"/>
    <xf numFmtId="0" fontId="26" fillId="0" borderId="0"/>
    <xf numFmtId="0" fontId="26" fillId="0" borderId="0"/>
    <xf numFmtId="0" fontId="26" fillId="0" borderId="0"/>
    <xf numFmtId="0" fontId="26" fillId="0" borderId="0"/>
    <xf numFmtId="0" fontId="31" fillId="0" borderId="0"/>
    <xf numFmtId="0" fontId="31" fillId="0" borderId="0"/>
    <xf numFmtId="0" fontId="31" fillId="0" borderId="0"/>
    <xf numFmtId="0" fontId="26" fillId="0" borderId="0"/>
    <xf numFmtId="0" fontId="31" fillId="0" borderId="0"/>
    <xf numFmtId="0" fontId="26" fillId="0" borderId="0"/>
    <xf numFmtId="0" fontId="31" fillId="0" borderId="0"/>
    <xf numFmtId="0" fontId="26" fillId="0" borderId="0"/>
    <xf numFmtId="0" fontId="26" fillId="0" borderId="0"/>
    <xf numFmtId="0" fontId="31" fillId="0" borderId="0"/>
    <xf numFmtId="0" fontId="31" fillId="0" borderId="0"/>
    <xf numFmtId="0" fontId="31" fillId="0" borderId="0"/>
    <xf numFmtId="0" fontId="26" fillId="0" borderId="0"/>
    <xf numFmtId="0" fontId="26" fillId="0" borderId="0"/>
    <xf numFmtId="0" fontId="26" fillId="0" borderId="0"/>
    <xf numFmtId="0" fontId="31" fillId="0" borderId="0"/>
    <xf numFmtId="0" fontId="26" fillId="0" borderId="0"/>
    <xf numFmtId="0" fontId="26" fillId="0" borderId="0"/>
    <xf numFmtId="0" fontId="26" fillId="0" borderId="0"/>
    <xf numFmtId="0" fontId="26" fillId="0" borderId="0"/>
    <xf numFmtId="0" fontId="31" fillId="0" borderId="0"/>
    <xf numFmtId="0" fontId="31" fillId="0" borderId="0"/>
    <xf numFmtId="0" fontId="26" fillId="0" borderId="0"/>
    <xf numFmtId="0" fontId="31" fillId="0" borderId="0"/>
    <xf numFmtId="0" fontId="31" fillId="0" borderId="0"/>
    <xf numFmtId="0" fontId="26" fillId="0" borderId="0"/>
    <xf numFmtId="0" fontId="26" fillId="0" borderId="0"/>
    <xf numFmtId="0" fontId="31" fillId="0" borderId="0"/>
    <xf numFmtId="0" fontId="26" fillId="0" borderId="0"/>
    <xf numFmtId="0" fontId="31" fillId="0" borderId="0"/>
    <xf numFmtId="0" fontId="26" fillId="0" borderId="0"/>
    <xf numFmtId="0" fontId="26" fillId="0" borderId="0"/>
    <xf numFmtId="0" fontId="26" fillId="0" borderId="0"/>
    <xf numFmtId="0" fontId="31" fillId="0" borderId="0"/>
    <xf numFmtId="0" fontId="31" fillId="0" borderId="0"/>
    <xf numFmtId="0" fontId="31" fillId="0" borderId="0"/>
    <xf numFmtId="0" fontId="26" fillId="0" borderId="0"/>
    <xf numFmtId="0" fontId="31" fillId="0" borderId="0"/>
    <xf numFmtId="0" fontId="31" fillId="0" borderId="0"/>
    <xf numFmtId="0" fontId="31" fillId="0" borderId="0"/>
    <xf numFmtId="0" fontId="26" fillId="0" borderId="0"/>
    <xf numFmtId="0" fontId="26" fillId="0" borderId="0"/>
    <xf numFmtId="0" fontId="31" fillId="0" borderId="0"/>
    <xf numFmtId="0" fontId="26" fillId="0" borderId="0"/>
    <xf numFmtId="0" fontId="31" fillId="0" borderId="0"/>
    <xf numFmtId="0" fontId="26" fillId="0" borderId="0"/>
    <xf numFmtId="0" fontId="26" fillId="0" borderId="0"/>
    <xf numFmtId="0" fontId="26" fillId="0" borderId="0"/>
    <xf numFmtId="0" fontId="26" fillId="0" borderId="0"/>
    <xf numFmtId="0" fontId="31" fillId="0" borderId="0"/>
    <xf numFmtId="0" fontId="31" fillId="0" borderId="0"/>
    <xf numFmtId="0" fontId="31" fillId="0" borderId="0"/>
    <xf numFmtId="0" fontId="31" fillId="0" borderId="0"/>
    <xf numFmtId="0" fontId="26" fillId="0" borderId="0"/>
    <xf numFmtId="0" fontId="26" fillId="0" borderId="0"/>
    <xf numFmtId="0" fontId="26" fillId="0" borderId="0"/>
    <xf numFmtId="0" fontId="26" fillId="0" borderId="0"/>
    <xf numFmtId="0" fontId="26" fillId="0" borderId="0"/>
    <xf numFmtId="0" fontId="26"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26" fillId="0" borderId="0"/>
    <xf numFmtId="0" fontId="26" fillId="0" borderId="0"/>
    <xf numFmtId="0" fontId="31" fillId="0" borderId="0"/>
    <xf numFmtId="0" fontId="31" fillId="0" borderId="0"/>
    <xf numFmtId="0" fontId="31" fillId="0" borderId="0"/>
    <xf numFmtId="0" fontId="31" fillId="0" borderId="0"/>
    <xf numFmtId="0" fontId="26" fillId="0" borderId="0"/>
    <xf numFmtId="0" fontId="26" fillId="0" borderId="0"/>
    <xf numFmtId="0" fontId="31" fillId="0" borderId="0"/>
    <xf numFmtId="0" fontId="31" fillId="0" borderId="0"/>
    <xf numFmtId="0" fontId="26" fillId="0" borderId="0"/>
    <xf numFmtId="0" fontId="26" fillId="0" borderId="0"/>
    <xf numFmtId="0" fontId="26" fillId="0" borderId="0"/>
    <xf numFmtId="0" fontId="26" fillId="0" borderId="0"/>
    <xf numFmtId="0" fontId="26" fillId="0" borderId="0"/>
    <xf numFmtId="0" fontId="31" fillId="0" borderId="0"/>
    <xf numFmtId="0" fontId="31" fillId="0" borderId="0"/>
    <xf numFmtId="0" fontId="31" fillId="0" borderId="0"/>
    <xf numFmtId="0" fontId="31" fillId="0" borderId="0"/>
    <xf numFmtId="0" fontId="26" fillId="0" borderId="0"/>
    <xf numFmtId="0" fontId="26" fillId="0" borderId="0"/>
    <xf numFmtId="0" fontId="26" fillId="0" borderId="0"/>
    <xf numFmtId="0" fontId="26" fillId="0" borderId="0"/>
    <xf numFmtId="0" fontId="31" fillId="0" borderId="0"/>
    <xf numFmtId="0" fontId="31" fillId="0" borderId="0"/>
    <xf numFmtId="0" fontId="31" fillId="0" borderId="0"/>
    <xf numFmtId="0" fontId="31" fillId="0" borderId="0"/>
    <xf numFmtId="0" fontId="26" fillId="0" borderId="0"/>
    <xf numFmtId="0" fontId="26" fillId="0" borderId="0"/>
    <xf numFmtId="0" fontId="31" fillId="0" borderId="0"/>
    <xf numFmtId="0" fontId="31" fillId="0" borderId="0"/>
    <xf numFmtId="0" fontId="26" fillId="0" borderId="0"/>
    <xf numFmtId="0" fontId="26" fillId="0" borderId="0"/>
    <xf numFmtId="0" fontId="26" fillId="0" borderId="0"/>
    <xf numFmtId="0" fontId="26" fillId="0" borderId="0"/>
    <xf numFmtId="0" fontId="31" fillId="0" borderId="0"/>
    <xf numFmtId="0" fontId="31" fillId="0" borderId="0"/>
    <xf numFmtId="0" fontId="26" fillId="0" borderId="0"/>
    <xf numFmtId="0" fontId="31" fillId="0" borderId="0"/>
    <xf numFmtId="0" fontId="31" fillId="0" borderId="0"/>
    <xf numFmtId="0" fontId="31" fillId="0" borderId="0"/>
    <xf numFmtId="0" fontId="31" fillId="0" borderId="0"/>
    <xf numFmtId="0" fontId="31" fillId="0" borderId="0"/>
    <xf numFmtId="0" fontId="31" fillId="0" borderId="0"/>
    <xf numFmtId="0" fontId="26" fillId="0" borderId="0"/>
    <xf numFmtId="0" fontId="26" fillId="0" borderId="0"/>
    <xf numFmtId="0" fontId="31" fillId="0" borderId="0"/>
    <xf numFmtId="0" fontId="31" fillId="0" borderId="0"/>
    <xf numFmtId="0" fontId="31" fillId="0" borderId="0"/>
    <xf numFmtId="0" fontId="31" fillId="0" borderId="0"/>
    <xf numFmtId="0" fontId="31" fillId="0" borderId="0"/>
    <xf numFmtId="0" fontId="31" fillId="0" borderId="0"/>
    <xf numFmtId="0" fontId="26" fillId="0" borderId="0"/>
    <xf numFmtId="0" fontId="26" fillId="0" borderId="0"/>
    <xf numFmtId="0" fontId="31" fillId="0" borderId="0"/>
    <xf numFmtId="0" fontId="31" fillId="0" borderId="0"/>
    <xf numFmtId="0" fontId="26" fillId="0" borderId="0"/>
    <xf numFmtId="0" fontId="26" fillId="0" borderId="0"/>
    <xf numFmtId="0" fontId="26" fillId="0" borderId="0"/>
    <xf numFmtId="0" fontId="26" fillId="0" borderId="0"/>
    <xf numFmtId="0" fontId="31" fillId="0" borderId="0"/>
    <xf numFmtId="0" fontId="31" fillId="0" borderId="0"/>
    <xf numFmtId="0" fontId="31" fillId="0" borderId="0"/>
    <xf numFmtId="0" fontId="31" fillId="0" borderId="0"/>
    <xf numFmtId="0" fontId="26" fillId="0" borderId="0"/>
    <xf numFmtId="0" fontId="26" fillId="0" borderId="0"/>
    <xf numFmtId="0" fontId="31" fillId="0" borderId="0"/>
    <xf numFmtId="0" fontId="31" fillId="0" borderId="0"/>
    <xf numFmtId="0" fontId="26" fillId="0" borderId="0"/>
    <xf numFmtId="0" fontId="26" fillId="0" borderId="0"/>
    <xf numFmtId="0" fontId="26" fillId="0" borderId="0"/>
    <xf numFmtId="0" fontId="26" fillId="0" borderId="0"/>
    <xf numFmtId="0" fontId="31" fillId="0" borderId="0"/>
    <xf numFmtId="0" fontId="31" fillId="0" borderId="0"/>
    <xf numFmtId="0" fontId="96" fillId="121" borderId="66" applyNumberFormat="0" applyAlignment="0" applyProtection="0"/>
    <xf numFmtId="0" fontId="96" fillId="63" borderId="66" applyNumberFormat="0" applyAlignment="0" applyProtection="0"/>
    <xf numFmtId="0" fontId="26" fillId="0" borderId="0"/>
    <xf numFmtId="0" fontId="26" fillId="0" borderId="0"/>
    <xf numFmtId="0" fontId="26" fillId="0" borderId="0"/>
    <xf numFmtId="0" fontId="26" fillId="0" borderId="0"/>
    <xf numFmtId="0" fontId="26" fillId="0" borderId="0"/>
    <xf numFmtId="0" fontId="31" fillId="0" borderId="0"/>
    <xf numFmtId="0" fontId="26" fillId="0" borderId="0"/>
    <xf numFmtId="0" fontId="26" fillId="0" borderId="0"/>
    <xf numFmtId="0" fontId="26" fillId="0" borderId="0"/>
    <xf numFmtId="0" fontId="96" fillId="63" borderId="66" applyNumberFormat="0" applyAlignment="0" applyProtection="0"/>
    <xf numFmtId="0" fontId="31" fillId="0" borderId="0"/>
    <xf numFmtId="0" fontId="31" fillId="0" borderId="0"/>
    <xf numFmtId="0" fontId="31" fillId="0" borderId="0"/>
    <xf numFmtId="0" fontId="96" fillId="99" borderId="66" applyNumberFormat="0" applyAlignment="0" applyProtection="0"/>
    <xf numFmtId="0" fontId="26" fillId="0" borderId="0"/>
    <xf numFmtId="0" fontId="31" fillId="0" borderId="0"/>
    <xf numFmtId="0" fontId="26" fillId="0" borderId="0"/>
    <xf numFmtId="0" fontId="31" fillId="0" borderId="0"/>
    <xf numFmtId="0" fontId="26" fillId="0" borderId="0"/>
    <xf numFmtId="0" fontId="26" fillId="0" borderId="0"/>
    <xf numFmtId="0" fontId="26" fillId="0" borderId="0"/>
    <xf numFmtId="0" fontId="26" fillId="0" borderId="0"/>
    <xf numFmtId="0" fontId="31"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26" fillId="0" borderId="0"/>
    <xf numFmtId="0" fontId="26" fillId="0" borderId="0"/>
    <xf numFmtId="0" fontId="31" fillId="0" borderId="0"/>
    <xf numFmtId="0" fontId="31" fillId="0" borderId="0"/>
    <xf numFmtId="0" fontId="26" fillId="0" borderId="0"/>
    <xf numFmtId="0" fontId="26"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26" fillId="0" borderId="0"/>
    <xf numFmtId="0" fontId="26" fillId="0" borderId="0"/>
    <xf numFmtId="0" fontId="31" fillId="0" borderId="0"/>
    <xf numFmtId="0" fontId="31" fillId="0" borderId="0"/>
    <xf numFmtId="0" fontId="31" fillId="0" borderId="0"/>
    <xf numFmtId="0" fontId="31" fillId="0" borderId="0"/>
    <xf numFmtId="0" fontId="26" fillId="0" borderId="0"/>
    <xf numFmtId="0" fontId="26" fillId="0" borderId="0"/>
    <xf numFmtId="0" fontId="31" fillId="0" borderId="0"/>
    <xf numFmtId="0" fontId="31" fillId="0" borderId="0"/>
    <xf numFmtId="0" fontId="26" fillId="0" borderId="0"/>
    <xf numFmtId="0" fontId="26" fillId="0" borderId="0"/>
    <xf numFmtId="0" fontId="26" fillId="0" borderId="0"/>
    <xf numFmtId="0" fontId="26" fillId="0" borderId="0"/>
    <xf numFmtId="0" fontId="31" fillId="0" borderId="0"/>
    <xf numFmtId="0" fontId="31" fillId="0" borderId="0"/>
    <xf numFmtId="0" fontId="31" fillId="0" borderId="0"/>
    <xf numFmtId="0" fontId="31" fillId="0" borderId="0"/>
    <xf numFmtId="0" fontId="26" fillId="0" borderId="0"/>
    <xf numFmtId="0" fontId="26" fillId="0" borderId="0"/>
    <xf numFmtId="0" fontId="26" fillId="0" borderId="0"/>
    <xf numFmtId="0" fontId="26" fillId="0" borderId="0"/>
    <xf numFmtId="0" fontId="31" fillId="0" borderId="0"/>
    <xf numFmtId="0" fontId="31" fillId="0" borderId="0"/>
    <xf numFmtId="0" fontId="31" fillId="0" borderId="0"/>
    <xf numFmtId="184" fontId="96" fillId="63" borderId="66" applyNumberFormat="0" applyAlignment="0" applyProtection="0"/>
    <xf numFmtId="0" fontId="31" fillId="0" borderId="0"/>
    <xf numFmtId="0" fontId="31" fillId="0" borderId="0"/>
    <xf numFmtId="0" fontId="31" fillId="0" borderId="0"/>
    <xf numFmtId="0" fontId="26" fillId="0" borderId="0"/>
    <xf numFmtId="0" fontId="31" fillId="0" borderId="0"/>
    <xf numFmtId="0" fontId="96" fillId="63" borderId="66" applyNumberFormat="0" applyAlignment="0" applyProtection="0"/>
    <xf numFmtId="0" fontId="26" fillId="0" borderId="0"/>
    <xf numFmtId="0" fontId="31" fillId="0" borderId="0"/>
    <xf numFmtId="0" fontId="26" fillId="0" borderId="0"/>
    <xf numFmtId="0" fontId="31" fillId="0" borderId="0"/>
    <xf numFmtId="0" fontId="31" fillId="0" borderId="0"/>
    <xf numFmtId="0" fontId="31" fillId="0" borderId="0"/>
    <xf numFmtId="0" fontId="31" fillId="0" borderId="0"/>
    <xf numFmtId="0" fontId="31" fillId="0" borderId="0"/>
    <xf numFmtId="0" fontId="26" fillId="0" borderId="0"/>
    <xf numFmtId="0" fontId="26" fillId="0" borderId="0"/>
    <xf numFmtId="0" fontId="31" fillId="0" borderId="0"/>
    <xf numFmtId="0" fontId="31" fillId="0" borderId="0"/>
    <xf numFmtId="0" fontId="31" fillId="0" borderId="0"/>
    <xf numFmtId="0" fontId="31" fillId="0" borderId="0"/>
    <xf numFmtId="0" fontId="26" fillId="0" borderId="0"/>
    <xf numFmtId="0" fontId="26" fillId="0" borderId="0"/>
    <xf numFmtId="0" fontId="31" fillId="0" borderId="0"/>
    <xf numFmtId="0" fontId="31" fillId="0" borderId="0"/>
    <xf numFmtId="0" fontId="31" fillId="0" borderId="0"/>
    <xf numFmtId="0" fontId="31" fillId="0" borderId="0"/>
    <xf numFmtId="0" fontId="31" fillId="0" borderId="0"/>
    <xf numFmtId="0" fontId="31" fillId="0" borderId="0"/>
    <xf numFmtId="0" fontId="26" fillId="0" borderId="0"/>
    <xf numFmtId="0" fontId="26" fillId="0" borderId="0"/>
    <xf numFmtId="0" fontId="31" fillId="0" borderId="0"/>
    <xf numFmtId="0" fontId="31" fillId="0" borderId="0"/>
    <xf numFmtId="0" fontId="26" fillId="0" borderId="0"/>
    <xf numFmtId="0" fontId="26" fillId="0" borderId="0"/>
    <xf numFmtId="0" fontId="31" fillId="0" borderId="0"/>
    <xf numFmtId="0" fontId="31" fillId="0" borderId="0"/>
    <xf numFmtId="0" fontId="26" fillId="0" borderId="0"/>
    <xf numFmtId="0" fontId="26" fillId="0" borderId="0"/>
    <xf numFmtId="0" fontId="31" fillId="0" borderId="0"/>
    <xf numFmtId="0" fontId="31" fillId="0" borderId="0"/>
    <xf numFmtId="0" fontId="26" fillId="0" borderId="0"/>
    <xf numFmtId="0" fontId="26" fillId="0" borderId="0"/>
    <xf numFmtId="0" fontId="26" fillId="0" borderId="0"/>
    <xf numFmtId="0" fontId="26" fillId="0" borderId="0"/>
    <xf numFmtId="0" fontId="31" fillId="0" borderId="0"/>
    <xf numFmtId="0" fontId="31" fillId="0" borderId="0"/>
    <xf numFmtId="0" fontId="31" fillId="0" borderId="0"/>
    <xf numFmtId="0" fontId="31" fillId="0" borderId="0"/>
    <xf numFmtId="0" fontId="31" fillId="0" borderId="0"/>
    <xf numFmtId="0" fontId="31" fillId="0" borderId="0"/>
    <xf numFmtId="0" fontId="26" fillId="0" borderId="0"/>
    <xf numFmtId="0" fontId="26" fillId="0" borderId="0"/>
    <xf numFmtId="0" fontId="31" fillId="0" borderId="0"/>
    <xf numFmtId="0" fontId="31" fillId="0" borderId="0"/>
    <xf numFmtId="0" fontId="31" fillId="0" borderId="0"/>
    <xf numFmtId="0" fontId="31" fillId="0" borderId="0"/>
    <xf numFmtId="0" fontId="26" fillId="0" borderId="0"/>
    <xf numFmtId="0" fontId="26" fillId="0" borderId="0"/>
    <xf numFmtId="0" fontId="31" fillId="0" borderId="0"/>
    <xf numFmtId="0" fontId="26" fillId="0" borderId="0"/>
    <xf numFmtId="0" fontId="26" fillId="0" borderId="0"/>
    <xf numFmtId="0" fontId="31" fillId="0" borderId="0"/>
    <xf numFmtId="0" fontId="31" fillId="0" borderId="0"/>
    <xf numFmtId="0" fontId="31" fillId="0" borderId="0"/>
    <xf numFmtId="0" fontId="31" fillId="0" borderId="0"/>
    <xf numFmtId="0" fontId="26" fillId="0" borderId="0"/>
    <xf numFmtId="0" fontId="26" fillId="0" borderId="0"/>
    <xf numFmtId="0" fontId="26" fillId="0" borderId="0"/>
    <xf numFmtId="0" fontId="26" fillId="0" borderId="0"/>
    <xf numFmtId="0" fontId="31" fillId="0" borderId="0"/>
    <xf numFmtId="0" fontId="31" fillId="0" borderId="0"/>
    <xf numFmtId="0" fontId="31" fillId="0" borderId="0"/>
    <xf numFmtId="0" fontId="31" fillId="0" borderId="0"/>
    <xf numFmtId="0" fontId="26" fillId="0" borderId="0"/>
    <xf numFmtId="0" fontId="26" fillId="0" borderId="0"/>
    <xf numFmtId="0" fontId="31" fillId="0" borderId="0"/>
    <xf numFmtId="0" fontId="31" fillId="0" borderId="0"/>
    <xf numFmtId="0" fontId="31" fillId="0" borderId="0"/>
    <xf numFmtId="0" fontId="31" fillId="0" borderId="0"/>
    <xf numFmtId="0" fontId="26" fillId="0" borderId="0"/>
    <xf numFmtId="0" fontId="26" fillId="0" borderId="0"/>
    <xf numFmtId="0" fontId="31" fillId="0" borderId="0"/>
    <xf numFmtId="0" fontId="31" fillId="0" borderId="0"/>
    <xf numFmtId="0" fontId="26" fillId="0" borderId="0"/>
    <xf numFmtId="0" fontId="26" fillId="0" borderId="0"/>
    <xf numFmtId="0" fontId="31" fillId="0" borderId="0"/>
    <xf numFmtId="0" fontId="31" fillId="0" borderId="0"/>
    <xf numFmtId="0" fontId="26" fillId="0" borderId="0"/>
    <xf numFmtId="0" fontId="26" fillId="0" borderId="0"/>
    <xf numFmtId="0" fontId="26" fillId="0" borderId="0"/>
    <xf numFmtId="0" fontId="26"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26" fillId="0" borderId="0"/>
    <xf numFmtId="0" fontId="26" fillId="0" borderId="0"/>
    <xf numFmtId="0" fontId="31" fillId="0" borderId="0"/>
    <xf numFmtId="0" fontId="31" fillId="0" borderId="0"/>
    <xf numFmtId="0" fontId="31" fillId="0" borderId="0"/>
    <xf numFmtId="0" fontId="31" fillId="0" borderId="0"/>
    <xf numFmtId="0" fontId="26" fillId="0" borderId="0"/>
    <xf numFmtId="0" fontId="26" fillId="0" borderId="0"/>
    <xf numFmtId="0" fontId="31" fillId="0" borderId="0"/>
    <xf numFmtId="0" fontId="31" fillId="0" borderId="0"/>
    <xf numFmtId="0" fontId="31" fillId="0" borderId="0"/>
    <xf numFmtId="0" fontId="31" fillId="0" borderId="0"/>
    <xf numFmtId="0" fontId="26" fillId="0" borderId="0"/>
    <xf numFmtId="0" fontId="26" fillId="0" borderId="0"/>
    <xf numFmtId="0" fontId="31" fillId="0" borderId="0"/>
    <xf numFmtId="0" fontId="31" fillId="0" borderId="0"/>
    <xf numFmtId="0" fontId="26" fillId="0" borderId="0"/>
    <xf numFmtId="0" fontId="26" fillId="0" borderId="0"/>
    <xf numFmtId="0" fontId="26" fillId="0" borderId="0"/>
    <xf numFmtId="0" fontId="26"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26" fillId="0" borderId="0"/>
    <xf numFmtId="0" fontId="26" fillId="0" borderId="0"/>
    <xf numFmtId="0" fontId="31" fillId="0" borderId="0"/>
    <xf numFmtId="0" fontId="31" fillId="0" borderId="0"/>
    <xf numFmtId="0" fontId="26" fillId="0" borderId="0"/>
    <xf numFmtId="0" fontId="26" fillId="0" borderId="0"/>
    <xf numFmtId="0" fontId="31" fillId="0" borderId="0"/>
    <xf numFmtId="0" fontId="31" fillId="0" borderId="0"/>
    <xf numFmtId="0" fontId="26" fillId="0" borderId="0"/>
    <xf numFmtId="0" fontId="26" fillId="0" borderId="0"/>
    <xf numFmtId="0" fontId="31" fillId="0" borderId="0"/>
    <xf numFmtId="0" fontId="31" fillId="0" borderId="0"/>
    <xf numFmtId="0" fontId="26" fillId="0" borderId="0"/>
    <xf numFmtId="0" fontId="26" fillId="0" borderId="0"/>
    <xf numFmtId="0" fontId="31" fillId="0" borderId="0"/>
    <xf numFmtId="0" fontId="31" fillId="0" borderId="0"/>
    <xf numFmtId="0" fontId="26" fillId="0" borderId="0"/>
    <xf numFmtId="0" fontId="26" fillId="0" borderId="0"/>
    <xf numFmtId="0" fontId="31" fillId="0" borderId="0"/>
    <xf numFmtId="0" fontId="31" fillId="0" borderId="0"/>
    <xf numFmtId="0" fontId="26" fillId="0" borderId="0"/>
    <xf numFmtId="0" fontId="26" fillId="0" borderId="0"/>
    <xf numFmtId="0" fontId="26" fillId="0" borderId="0"/>
    <xf numFmtId="0" fontId="26" fillId="0" borderId="0"/>
    <xf numFmtId="0" fontId="31" fillId="0" borderId="0"/>
    <xf numFmtId="0" fontId="31" fillId="0" borderId="0"/>
    <xf numFmtId="0" fontId="26" fillId="0" borderId="0"/>
    <xf numFmtId="0" fontId="26" fillId="0" borderId="0"/>
    <xf numFmtId="0" fontId="31" fillId="0" borderId="0"/>
    <xf numFmtId="0" fontId="31" fillId="0" borderId="0"/>
    <xf numFmtId="0" fontId="31" fillId="0" borderId="0"/>
    <xf numFmtId="184" fontId="196" fillId="63" borderId="66" applyNumberFormat="0" applyAlignment="0" applyProtection="0"/>
    <xf numFmtId="0" fontId="31" fillId="0" borderId="0"/>
    <xf numFmtId="0" fontId="31" fillId="0" borderId="0"/>
    <xf numFmtId="0" fontId="26" fillId="0" borderId="0"/>
    <xf numFmtId="0" fontId="26" fillId="0" borderId="0"/>
    <xf numFmtId="0" fontId="26" fillId="0" borderId="0"/>
    <xf numFmtId="0" fontId="26" fillId="0" borderId="0"/>
    <xf numFmtId="0" fontId="26" fillId="0" borderId="0"/>
    <xf numFmtId="0" fontId="26" fillId="0" borderId="0"/>
    <xf numFmtId="0" fontId="31" fillId="0" borderId="0"/>
    <xf numFmtId="0" fontId="31" fillId="0" borderId="0"/>
    <xf numFmtId="0" fontId="31" fillId="0" borderId="0"/>
    <xf numFmtId="0" fontId="31" fillId="0" borderId="0"/>
    <xf numFmtId="0" fontId="26" fillId="0" borderId="0"/>
    <xf numFmtId="0" fontId="31" fillId="0" borderId="0"/>
    <xf numFmtId="0" fontId="26" fillId="0" borderId="0"/>
    <xf numFmtId="0" fontId="31" fillId="0" borderId="0"/>
    <xf numFmtId="0" fontId="26" fillId="0" borderId="0"/>
    <xf numFmtId="0" fontId="31" fillId="0" borderId="0"/>
    <xf numFmtId="0" fontId="31" fillId="0" borderId="0"/>
    <xf numFmtId="0" fontId="26" fillId="0" borderId="0"/>
    <xf numFmtId="0" fontId="31" fillId="0" borderId="0"/>
    <xf numFmtId="0" fontId="26" fillId="0" borderId="0"/>
    <xf numFmtId="0" fontId="26" fillId="0" borderId="0"/>
    <xf numFmtId="0" fontId="26" fillId="0" borderId="0"/>
    <xf numFmtId="0" fontId="31" fillId="0" borderId="0"/>
    <xf numFmtId="0" fontId="26" fillId="0" borderId="0"/>
    <xf numFmtId="0" fontId="26" fillId="0" borderId="0"/>
    <xf numFmtId="0" fontId="31" fillId="0" borderId="0"/>
    <xf numFmtId="0" fontId="31" fillId="0" borderId="0"/>
    <xf numFmtId="0" fontId="26" fillId="0" borderId="0"/>
    <xf numFmtId="0" fontId="31" fillId="0" borderId="0"/>
    <xf numFmtId="0" fontId="26" fillId="0" borderId="0"/>
    <xf numFmtId="0" fontId="31" fillId="0" borderId="0"/>
    <xf numFmtId="0" fontId="26" fillId="0" borderId="0"/>
    <xf numFmtId="0" fontId="31" fillId="0" borderId="0"/>
    <xf numFmtId="0" fontId="31" fillId="0" borderId="0"/>
    <xf numFmtId="0" fontId="26" fillId="0" borderId="0"/>
    <xf numFmtId="0" fontId="31" fillId="0" borderId="0"/>
    <xf numFmtId="0" fontId="26" fillId="0" borderId="0"/>
    <xf numFmtId="0" fontId="26" fillId="0" borderId="0"/>
    <xf numFmtId="0" fontId="26" fillId="0" borderId="0"/>
    <xf numFmtId="0" fontId="31" fillId="0" borderId="0"/>
    <xf numFmtId="0" fontId="26" fillId="0" borderId="0"/>
    <xf numFmtId="0" fontId="26" fillId="0" borderId="0"/>
    <xf numFmtId="0" fontId="31" fillId="0" borderId="0"/>
    <xf numFmtId="0" fontId="31" fillId="0" borderId="0"/>
    <xf numFmtId="0" fontId="26" fillId="0" borderId="0"/>
    <xf numFmtId="0" fontId="26" fillId="0" borderId="0"/>
    <xf numFmtId="0" fontId="31" fillId="0" borderId="0"/>
    <xf numFmtId="0" fontId="26" fillId="0" borderId="0"/>
    <xf numFmtId="0" fontId="31" fillId="0" borderId="0"/>
    <xf numFmtId="0" fontId="31" fillId="0" borderId="0"/>
    <xf numFmtId="0" fontId="31" fillId="0" borderId="0"/>
    <xf numFmtId="0" fontId="26" fillId="0" borderId="0"/>
    <xf numFmtId="0" fontId="31" fillId="0" borderId="0"/>
    <xf numFmtId="0" fontId="26" fillId="0" borderId="0"/>
    <xf numFmtId="0" fontId="26" fillId="0" borderId="0"/>
    <xf numFmtId="0" fontId="31" fillId="0" borderId="0"/>
    <xf numFmtId="0" fontId="26" fillId="0" borderId="0"/>
    <xf numFmtId="0" fontId="26" fillId="0" borderId="0"/>
    <xf numFmtId="0" fontId="31" fillId="0" borderId="0"/>
    <xf numFmtId="0" fontId="31" fillId="0" borderId="0"/>
    <xf numFmtId="0" fontId="31" fillId="0" borderId="0"/>
    <xf numFmtId="0" fontId="26" fillId="0" borderId="0"/>
    <xf numFmtId="0" fontId="31" fillId="0" borderId="0"/>
    <xf numFmtId="0" fontId="26" fillId="0" borderId="0"/>
    <xf numFmtId="0" fontId="31" fillId="0" borderId="0"/>
    <xf numFmtId="0" fontId="31" fillId="0" borderId="0"/>
    <xf numFmtId="0" fontId="26" fillId="0" borderId="0"/>
    <xf numFmtId="0" fontId="31" fillId="0" borderId="0"/>
    <xf numFmtId="0" fontId="26" fillId="0" borderId="0"/>
    <xf numFmtId="0" fontId="31" fillId="0" borderId="0"/>
    <xf numFmtId="0" fontId="26" fillId="0" borderId="0"/>
    <xf numFmtId="0" fontId="31" fillId="0" borderId="0"/>
    <xf numFmtId="0" fontId="31" fillId="0" borderId="0"/>
    <xf numFmtId="0" fontId="26" fillId="0" borderId="0"/>
    <xf numFmtId="0" fontId="31" fillId="0" borderId="0"/>
    <xf numFmtId="0" fontId="31" fillId="0" borderId="0"/>
    <xf numFmtId="0" fontId="26" fillId="0" borderId="0"/>
    <xf numFmtId="0" fontId="31" fillId="0" borderId="0"/>
    <xf numFmtId="0" fontId="26" fillId="0" borderId="0"/>
    <xf numFmtId="0" fontId="31" fillId="0" borderId="0"/>
    <xf numFmtId="0" fontId="26" fillId="0" borderId="0"/>
    <xf numFmtId="0" fontId="31" fillId="0" borderId="0"/>
    <xf numFmtId="0" fontId="31" fillId="0" borderId="0"/>
    <xf numFmtId="0" fontId="26" fillId="0" borderId="0"/>
    <xf numFmtId="0" fontId="31" fillId="0" borderId="0"/>
    <xf numFmtId="0" fontId="26" fillId="0" borderId="0"/>
    <xf numFmtId="0" fontId="31" fillId="0" borderId="0"/>
    <xf numFmtId="0" fontId="26" fillId="0" borderId="0"/>
    <xf numFmtId="0" fontId="26" fillId="0" borderId="0"/>
    <xf numFmtId="0" fontId="31" fillId="0" borderId="0"/>
    <xf numFmtId="0" fontId="31" fillId="0" borderId="0"/>
    <xf numFmtId="0" fontId="31" fillId="0" borderId="0"/>
    <xf numFmtId="0" fontId="196" fillId="63" borderId="66" applyNumberFormat="0" applyAlignment="0" applyProtection="0"/>
    <xf numFmtId="0" fontId="31" fillId="0" borderId="0"/>
    <xf numFmtId="0" fontId="31" fillId="0" borderId="0"/>
    <xf numFmtId="0" fontId="31" fillId="0" borderId="0"/>
    <xf numFmtId="0" fontId="31" fillId="0" borderId="0"/>
    <xf numFmtId="0" fontId="26" fillId="0" borderId="0"/>
    <xf numFmtId="0" fontId="26" fillId="0" borderId="0"/>
    <xf numFmtId="0" fontId="31" fillId="0" borderId="0"/>
    <xf numFmtId="0" fontId="31" fillId="0" borderId="0"/>
    <xf numFmtId="0" fontId="26" fillId="0" borderId="0"/>
    <xf numFmtId="0" fontId="26" fillId="0" borderId="0"/>
    <xf numFmtId="0" fontId="31" fillId="0" borderId="0"/>
    <xf numFmtId="0" fontId="31" fillId="0" borderId="0"/>
    <xf numFmtId="0" fontId="31" fillId="0" borderId="0"/>
    <xf numFmtId="0" fontId="31" fillId="0" borderId="0"/>
    <xf numFmtId="0" fontId="26" fillId="0" borderId="0"/>
    <xf numFmtId="0" fontId="26" fillId="0" borderId="0"/>
    <xf numFmtId="0" fontId="31" fillId="0" borderId="0"/>
    <xf numFmtId="0" fontId="26" fillId="0" borderId="0"/>
    <xf numFmtId="0" fontId="31" fillId="0" borderId="0"/>
    <xf numFmtId="0" fontId="31" fillId="0" borderId="0"/>
    <xf numFmtId="0" fontId="26" fillId="0" borderId="0"/>
    <xf numFmtId="0" fontId="26" fillId="0" borderId="0"/>
    <xf numFmtId="0" fontId="31" fillId="0" borderId="0"/>
    <xf numFmtId="0" fontId="31" fillId="0" borderId="0"/>
    <xf numFmtId="0" fontId="31" fillId="0" borderId="0"/>
    <xf numFmtId="0" fontId="26" fillId="0" borderId="0"/>
    <xf numFmtId="0" fontId="31" fillId="0" borderId="0"/>
    <xf numFmtId="0" fontId="31" fillId="0" borderId="0"/>
    <xf numFmtId="0" fontId="26" fillId="0" borderId="0"/>
    <xf numFmtId="0" fontId="26" fillId="0" borderId="0"/>
    <xf numFmtId="0" fontId="31" fillId="0" borderId="0"/>
    <xf numFmtId="0" fontId="31" fillId="0" borderId="0"/>
    <xf numFmtId="0" fontId="26" fillId="0" borderId="0"/>
    <xf numFmtId="0" fontId="26" fillId="0" borderId="0"/>
    <xf numFmtId="0" fontId="26" fillId="0" borderId="0"/>
    <xf numFmtId="0" fontId="31" fillId="0" borderId="0"/>
    <xf numFmtId="0" fontId="31" fillId="0" borderId="0"/>
    <xf numFmtId="0" fontId="31" fillId="0" borderId="0"/>
    <xf numFmtId="0" fontId="31" fillId="0" borderId="0"/>
    <xf numFmtId="0" fontId="26" fillId="0" borderId="0"/>
    <xf numFmtId="0" fontId="26" fillId="0" borderId="0"/>
    <xf numFmtId="0" fontId="31" fillId="0" borderId="0"/>
    <xf numFmtId="0" fontId="31" fillId="0" borderId="0"/>
    <xf numFmtId="0" fontId="26" fillId="0" borderId="0"/>
    <xf numFmtId="0" fontId="26" fillId="0" borderId="0"/>
    <xf numFmtId="0" fontId="26" fillId="0" borderId="0"/>
    <xf numFmtId="0" fontId="26" fillId="0" borderId="0"/>
    <xf numFmtId="0" fontId="26" fillId="0" borderId="0"/>
    <xf numFmtId="0" fontId="31" fillId="0" borderId="0"/>
    <xf numFmtId="0" fontId="31" fillId="0" borderId="0"/>
    <xf numFmtId="0" fontId="31" fillId="0" borderId="0"/>
    <xf numFmtId="0" fontId="31" fillId="0" borderId="0"/>
    <xf numFmtId="0" fontId="26" fillId="0" borderId="0"/>
    <xf numFmtId="0" fontId="26" fillId="0" borderId="0"/>
    <xf numFmtId="0" fontId="31" fillId="0" borderId="0"/>
    <xf numFmtId="0" fontId="31" fillId="0" borderId="0"/>
    <xf numFmtId="0" fontId="26" fillId="0" borderId="0"/>
    <xf numFmtId="0" fontId="26" fillId="0" borderId="0"/>
    <xf numFmtId="0" fontId="26" fillId="0" borderId="0"/>
    <xf numFmtId="0" fontId="26" fillId="0" borderId="0"/>
    <xf numFmtId="0" fontId="31" fillId="0" borderId="0"/>
    <xf numFmtId="0" fontId="31" fillId="0" borderId="0"/>
    <xf numFmtId="0" fontId="31" fillId="0" borderId="0"/>
    <xf numFmtId="0" fontId="31" fillId="0" borderId="0"/>
    <xf numFmtId="0" fontId="26" fillId="0" borderId="0"/>
    <xf numFmtId="0" fontId="26" fillId="0" borderId="0"/>
    <xf numFmtId="0" fontId="31" fillId="0" borderId="0"/>
    <xf numFmtId="0" fontId="31" fillId="0" borderId="0"/>
    <xf numFmtId="0" fontId="26" fillId="0" borderId="0"/>
    <xf numFmtId="0" fontId="26" fillId="0" borderId="0"/>
    <xf numFmtId="0" fontId="26" fillId="0" borderId="0"/>
    <xf numFmtId="0" fontId="26" fillId="0" borderId="0"/>
    <xf numFmtId="0" fontId="31" fillId="0" borderId="0"/>
    <xf numFmtId="0" fontId="31" fillId="0" borderId="0"/>
    <xf numFmtId="0" fontId="31" fillId="0" borderId="0"/>
    <xf numFmtId="0" fontId="31" fillId="0" borderId="0"/>
    <xf numFmtId="0" fontId="26" fillId="0" borderId="0"/>
    <xf numFmtId="0" fontId="31" fillId="0" borderId="0"/>
    <xf numFmtId="0" fontId="26" fillId="0" borderId="0"/>
    <xf numFmtId="0" fontId="26" fillId="0" borderId="0"/>
    <xf numFmtId="0" fontId="26"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26" fillId="0" borderId="0"/>
    <xf numFmtId="0" fontId="26" fillId="0" borderId="0"/>
    <xf numFmtId="0" fontId="26" fillId="0" borderId="0"/>
    <xf numFmtId="0" fontId="31" fillId="0" borderId="0"/>
    <xf numFmtId="0" fontId="31" fillId="0" borderId="0"/>
    <xf numFmtId="0" fontId="31" fillId="0" borderId="0"/>
    <xf numFmtId="0" fontId="31" fillId="0" borderId="0"/>
    <xf numFmtId="0" fontId="26" fillId="0" borderId="0"/>
    <xf numFmtId="0" fontId="26" fillId="0" borderId="0"/>
    <xf numFmtId="0" fontId="26" fillId="0" borderId="0"/>
    <xf numFmtId="0" fontId="31" fillId="0" borderId="0"/>
    <xf numFmtId="0" fontId="31" fillId="0" borderId="0"/>
    <xf numFmtId="0" fontId="26" fillId="0" borderId="0"/>
    <xf numFmtId="0" fontId="26" fillId="0" borderId="0"/>
    <xf numFmtId="0" fontId="26" fillId="0" borderId="0"/>
    <xf numFmtId="0" fontId="26" fillId="0" borderId="0"/>
    <xf numFmtId="0" fontId="26" fillId="0" borderId="0"/>
    <xf numFmtId="0" fontId="31" fillId="0" borderId="0"/>
    <xf numFmtId="0" fontId="31" fillId="0" borderId="0"/>
    <xf numFmtId="0" fontId="31" fillId="0" borderId="0"/>
    <xf numFmtId="0" fontId="31" fillId="0" borderId="0"/>
    <xf numFmtId="0" fontId="26" fillId="0" borderId="0"/>
    <xf numFmtId="0" fontId="26" fillId="0" borderId="0"/>
    <xf numFmtId="0" fontId="31" fillId="0" borderId="0"/>
    <xf numFmtId="0" fontId="31" fillId="0" borderId="0"/>
    <xf numFmtId="0" fontId="26" fillId="0" borderId="0"/>
    <xf numFmtId="0" fontId="31" fillId="0" borderId="0"/>
    <xf numFmtId="0" fontId="26" fillId="0" borderId="0"/>
    <xf numFmtId="0" fontId="26" fillId="0" borderId="0"/>
    <xf numFmtId="0" fontId="26" fillId="0" borderId="0"/>
    <xf numFmtId="0" fontId="31" fillId="0" borderId="0"/>
    <xf numFmtId="0" fontId="31" fillId="0" borderId="0"/>
    <xf numFmtId="0" fontId="26" fillId="0" borderId="0"/>
    <xf numFmtId="0" fontId="31" fillId="0" borderId="0"/>
    <xf numFmtId="0" fontId="26" fillId="0" borderId="0"/>
    <xf numFmtId="0" fontId="26"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26" fillId="0" borderId="0"/>
    <xf numFmtId="0" fontId="26" fillId="0" borderId="0"/>
    <xf numFmtId="0" fontId="26" fillId="0" borderId="0"/>
    <xf numFmtId="0" fontId="26" fillId="0" borderId="0"/>
    <xf numFmtId="0" fontId="26" fillId="0" borderId="0"/>
    <xf numFmtId="0" fontId="26" fillId="0" borderId="0"/>
    <xf numFmtId="0" fontId="31" fillId="0" borderId="0"/>
    <xf numFmtId="0" fontId="31" fillId="0" borderId="0"/>
    <xf numFmtId="0" fontId="26" fillId="0" borderId="0"/>
    <xf numFmtId="0" fontId="26" fillId="0" borderId="0"/>
    <xf numFmtId="0" fontId="26" fillId="0" borderId="0"/>
    <xf numFmtId="0" fontId="26" fillId="0" borderId="0"/>
    <xf numFmtId="0" fontId="26" fillId="0" borderId="0"/>
    <xf numFmtId="0" fontId="26" fillId="0" borderId="0"/>
    <xf numFmtId="0" fontId="31" fillId="0" borderId="0"/>
    <xf numFmtId="0" fontId="26" fillId="0" borderId="0"/>
    <xf numFmtId="0" fontId="31" fillId="0" borderId="0"/>
    <xf numFmtId="0" fontId="26" fillId="0" borderId="0"/>
    <xf numFmtId="0" fontId="31" fillId="0" borderId="0"/>
    <xf numFmtId="0" fontId="26" fillId="0" borderId="0"/>
    <xf numFmtId="0" fontId="31" fillId="0" borderId="0"/>
    <xf numFmtId="0" fontId="26" fillId="0" borderId="0"/>
    <xf numFmtId="0" fontId="31" fillId="0" borderId="0"/>
    <xf numFmtId="0" fontId="26"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26" fillId="0" borderId="0"/>
    <xf numFmtId="0" fontId="26" fillId="0" borderId="0"/>
    <xf numFmtId="0" fontId="26" fillId="0" borderId="0"/>
    <xf numFmtId="0" fontId="31" fillId="0" borderId="0"/>
    <xf numFmtId="0" fontId="31" fillId="0" borderId="0"/>
    <xf numFmtId="0" fontId="31" fillId="0" borderId="0"/>
    <xf numFmtId="0" fontId="26" fillId="0" borderId="0"/>
    <xf numFmtId="0" fontId="26" fillId="0" borderId="0"/>
    <xf numFmtId="0" fontId="26" fillId="0" borderId="0"/>
    <xf numFmtId="0" fontId="31" fillId="0" borderId="0"/>
    <xf numFmtId="0" fontId="31" fillId="0" borderId="0"/>
    <xf numFmtId="0" fontId="31" fillId="0" borderId="0"/>
    <xf numFmtId="0" fontId="26" fillId="0" borderId="0"/>
    <xf numFmtId="0" fontId="26" fillId="0" borderId="0"/>
    <xf numFmtId="0" fontId="26" fillId="0" borderId="0"/>
    <xf numFmtId="0" fontId="31" fillId="0" borderId="0"/>
    <xf numFmtId="0" fontId="31" fillId="0" borderId="0"/>
    <xf numFmtId="0" fontId="31" fillId="0" borderId="0"/>
    <xf numFmtId="0" fontId="31" fillId="0" borderId="0"/>
    <xf numFmtId="0" fontId="26" fillId="0" borderId="0"/>
    <xf numFmtId="0" fontId="31" fillId="0" borderId="0"/>
    <xf numFmtId="0" fontId="26" fillId="0" borderId="0"/>
    <xf numFmtId="0" fontId="31" fillId="0" borderId="0"/>
    <xf numFmtId="0" fontId="26" fillId="0" borderId="0"/>
    <xf numFmtId="0" fontId="26" fillId="0" borderId="0"/>
    <xf numFmtId="0" fontId="31" fillId="0" borderId="0"/>
    <xf numFmtId="0" fontId="31" fillId="0" borderId="0"/>
    <xf numFmtId="0" fontId="31" fillId="0" borderId="0"/>
    <xf numFmtId="0" fontId="31" fillId="0" borderId="0"/>
    <xf numFmtId="0" fontId="26" fillId="0" borderId="0"/>
    <xf numFmtId="10" fontId="26" fillId="0" borderId="0" applyFont="0" applyFill="0" applyBorder="0" applyAlignment="0" applyProtection="0"/>
    <xf numFmtId="10" fontId="130" fillId="0" borderId="0" applyFill="0" applyBorder="0" applyAlignment="0" applyProtection="0"/>
    <xf numFmtId="9" fontId="81" fillId="0" borderId="0" applyFont="0" applyFill="0" applyBorder="0" applyAlignment="0" applyProtection="0"/>
    <xf numFmtId="9" fontId="81" fillId="0" borderId="0" applyFont="0" applyFill="0" applyBorder="0" applyAlignment="0" applyProtection="0"/>
    <xf numFmtId="9" fontId="26" fillId="0" borderId="0" applyFont="0" applyFill="0" applyBorder="0" applyAlignment="0" applyProtection="0"/>
    <xf numFmtId="9" fontId="81" fillId="0" borderId="0" applyFont="0" applyFill="0" applyBorder="0" applyAlignment="0" applyProtection="0"/>
    <xf numFmtId="9" fontId="26" fillId="0" borderId="0" applyFont="0" applyFill="0" applyBorder="0" applyAlignment="0" applyProtection="0"/>
    <xf numFmtId="9" fontId="31" fillId="0" borderId="0" applyFont="0" applyFill="0" applyBorder="0" applyAlignment="0" applyProtection="0"/>
    <xf numFmtId="9" fontId="21" fillId="0" borderId="0" applyFont="0" applyFill="0" applyBorder="0" applyAlignment="0" applyProtection="0"/>
    <xf numFmtId="9" fontId="21" fillId="0" borderId="0" applyFont="0" applyFill="0" applyBorder="0" applyAlignment="0" applyProtection="0"/>
    <xf numFmtId="9" fontId="21" fillId="0" borderId="0" applyFont="0" applyFill="0" applyBorder="0" applyAlignment="0" applyProtection="0"/>
    <xf numFmtId="0" fontId="26" fillId="0" borderId="0"/>
    <xf numFmtId="0" fontId="26" fillId="0" borderId="0"/>
    <xf numFmtId="0" fontId="26" fillId="0" borderId="0"/>
    <xf numFmtId="0" fontId="31" fillId="0" borderId="0"/>
    <xf numFmtId="0" fontId="26" fillId="0" borderId="0"/>
    <xf numFmtId="0" fontId="31" fillId="0" borderId="0"/>
    <xf numFmtId="0" fontId="26" fillId="0" borderId="0"/>
    <xf numFmtId="0" fontId="26" fillId="0" borderId="0"/>
    <xf numFmtId="0" fontId="26" fillId="0" borderId="0"/>
    <xf numFmtId="0" fontId="31" fillId="0" borderId="0"/>
    <xf numFmtId="0" fontId="31" fillId="0" borderId="0"/>
    <xf numFmtId="0" fontId="26" fillId="0" borderId="0"/>
    <xf numFmtId="0" fontId="26" fillId="0" borderId="0"/>
    <xf numFmtId="9" fontId="26" fillId="0" borderId="0" applyFont="0" applyFill="0" applyBorder="0" applyAlignment="0" applyProtection="0"/>
    <xf numFmtId="0" fontId="31" fillId="0" borderId="0"/>
    <xf numFmtId="0" fontId="26" fillId="0" borderId="0"/>
    <xf numFmtId="0" fontId="26" fillId="0" borderId="0"/>
    <xf numFmtId="9" fontId="31" fillId="0" borderId="0" applyFont="0" applyFill="0" applyBorder="0" applyAlignment="0" applyProtection="0"/>
    <xf numFmtId="0" fontId="31" fillId="0" borderId="0"/>
    <xf numFmtId="0" fontId="26" fillId="0" borderId="0"/>
    <xf numFmtId="9" fontId="90" fillId="0" borderId="0" applyFon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9" fontId="26" fillId="0" borderId="0" applyFont="0" applyFill="0" applyBorder="0" applyAlignment="0" applyProtection="0"/>
    <xf numFmtId="0" fontId="23" fillId="0" borderId="0" applyNumberFormat="0" applyFill="0" applyBorder="0" applyAlignment="0" applyProtection="0"/>
    <xf numFmtId="0" fontId="31" fillId="0" borderId="0"/>
    <xf numFmtId="0" fontId="23" fillId="0" borderId="0" applyNumberFormat="0" applyFill="0" applyBorder="0" applyAlignment="0" applyProtection="0"/>
    <xf numFmtId="0" fontId="23" fillId="0" borderId="0" applyNumberFormat="0" applyFill="0" applyBorder="0" applyAlignment="0" applyProtection="0"/>
    <xf numFmtId="0" fontId="26" fillId="0" borderId="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6" fillId="0" borderId="0"/>
    <xf numFmtId="0" fontId="23" fillId="0" borderId="0" applyNumberFormat="0" applyFill="0" applyBorder="0" applyAlignment="0" applyProtection="0"/>
    <xf numFmtId="0" fontId="23" fillId="0" borderId="0" applyNumberFormat="0" applyFill="0" applyBorder="0" applyAlignment="0" applyProtection="0"/>
    <xf numFmtId="9" fontId="26" fillId="0" borderId="0" applyFon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9" fontId="26" fillId="0" borderId="0" applyFont="0" applyFill="0" applyBorder="0" applyAlignment="0" applyProtection="0"/>
    <xf numFmtId="9" fontId="26" fillId="0" borderId="0" applyFont="0" applyFill="0" applyBorder="0" applyAlignment="0" applyProtection="0"/>
    <xf numFmtId="9" fontId="130" fillId="0" borderId="0" applyFill="0" applyBorder="0" applyAlignment="0" applyProtection="0"/>
    <xf numFmtId="9" fontId="26" fillId="0" borderId="0" applyFont="0" applyFill="0" applyBorder="0" applyAlignment="0" applyProtection="0"/>
    <xf numFmtId="9" fontId="81" fillId="0" borderId="0" applyFont="0" applyFill="0" applyBorder="0" applyAlignment="0" applyProtection="0"/>
    <xf numFmtId="0" fontId="31" fillId="0" borderId="0"/>
    <xf numFmtId="0" fontId="26" fillId="0" borderId="0"/>
    <xf numFmtId="0" fontId="26" fillId="0" borderId="0"/>
    <xf numFmtId="0" fontId="26" fillId="0" borderId="0"/>
    <xf numFmtId="9" fontId="26" fillId="0" borderId="0" applyFont="0" applyFill="0" applyBorder="0" applyAlignment="0" applyProtection="0"/>
    <xf numFmtId="0" fontId="26" fillId="0" borderId="0"/>
    <xf numFmtId="0" fontId="26" fillId="0" borderId="0"/>
    <xf numFmtId="9" fontId="21" fillId="0" borderId="0" applyFont="0" applyFill="0" applyBorder="0" applyAlignment="0" applyProtection="0"/>
    <xf numFmtId="9" fontId="26" fillId="0" borderId="0" applyFont="0" applyFill="0" applyBorder="0" applyAlignment="0" applyProtection="0"/>
    <xf numFmtId="9" fontId="90" fillId="0" borderId="0" applyFont="0" applyFill="0" applyBorder="0" applyAlignment="0" applyProtection="0"/>
    <xf numFmtId="9" fontId="26" fillId="0" borderId="0" applyFont="0" applyFill="0" applyBorder="0" applyAlignment="0" applyProtection="0"/>
    <xf numFmtId="9" fontId="26" fillId="0" borderId="0" applyFont="0" applyFill="0" applyBorder="0" applyAlignment="0" applyProtection="0"/>
    <xf numFmtId="0" fontId="31" fillId="0" borderId="0"/>
    <xf numFmtId="9" fontId="26" fillId="0" borderId="0" applyFont="0" applyFill="0" applyBorder="0" applyAlignment="0" applyProtection="0"/>
    <xf numFmtId="9" fontId="26" fillId="0" borderId="0" applyFont="0" applyFill="0" applyBorder="0" applyAlignment="0" applyProtection="0"/>
    <xf numFmtId="9" fontId="26" fillId="0" borderId="0" applyFont="0" applyFill="0" applyBorder="0" applyAlignment="0" applyProtection="0"/>
    <xf numFmtId="9" fontId="130" fillId="0" borderId="0" applyFill="0" applyBorder="0" applyAlignment="0" applyProtection="0"/>
    <xf numFmtId="9" fontId="26" fillId="0" borderId="0" applyFont="0" applyFill="0" applyBorder="0" applyAlignment="0" applyProtection="0"/>
    <xf numFmtId="0" fontId="31" fillId="0" borderId="0"/>
    <xf numFmtId="9" fontId="26" fillId="0" borderId="0" applyFont="0" applyFill="0" applyBorder="0" applyAlignment="0" applyProtection="0"/>
    <xf numFmtId="9" fontId="21" fillId="0" borderId="0" applyFont="0" applyFill="0" applyBorder="0" applyAlignment="0" applyProtection="0"/>
    <xf numFmtId="9" fontId="21" fillId="0" borderId="0" applyFont="0" applyFill="0" applyBorder="0" applyAlignment="0" applyProtection="0"/>
    <xf numFmtId="9" fontId="21" fillId="0" borderId="0" applyFont="0" applyFill="0" applyBorder="0" applyAlignment="0" applyProtection="0"/>
    <xf numFmtId="9" fontId="21" fillId="0" borderId="0" applyFont="0" applyFill="0" applyBorder="0" applyAlignment="0" applyProtection="0"/>
    <xf numFmtId="0" fontId="26" fillId="0" borderId="0"/>
    <xf numFmtId="9" fontId="26" fillId="0" borderId="0" applyFont="0" applyFill="0" applyBorder="0" applyAlignment="0" applyProtection="0"/>
    <xf numFmtId="9" fontId="21" fillId="0" borderId="0" applyFont="0" applyFill="0" applyBorder="0" applyAlignment="0" applyProtection="0"/>
    <xf numFmtId="9" fontId="21" fillId="0" borderId="0" applyFont="0" applyFill="0" applyBorder="0" applyAlignment="0" applyProtection="0"/>
    <xf numFmtId="0" fontId="26" fillId="0" borderId="0"/>
    <xf numFmtId="9" fontId="26" fillId="0" borderId="0" applyFont="0" applyFill="0" applyBorder="0" applyAlignment="0" applyProtection="0"/>
    <xf numFmtId="9" fontId="21" fillId="0" borderId="0" applyFont="0" applyFill="0" applyBorder="0" applyAlignment="0" applyProtection="0"/>
    <xf numFmtId="9" fontId="21" fillId="0" borderId="0" applyFont="0" applyFill="0" applyBorder="0" applyAlignment="0" applyProtection="0"/>
    <xf numFmtId="9" fontId="31" fillId="0" borderId="0" applyFont="0" applyFill="0" applyBorder="0" applyAlignment="0" applyProtection="0"/>
    <xf numFmtId="9" fontId="130" fillId="0" borderId="0" applyFill="0" applyBorder="0" applyAlignment="0" applyProtection="0"/>
    <xf numFmtId="9" fontId="21" fillId="0" borderId="0" applyFont="0" applyFill="0" applyBorder="0" applyAlignment="0" applyProtection="0"/>
    <xf numFmtId="9" fontId="21" fillId="0" borderId="0" applyFont="0" applyFill="0" applyBorder="0" applyAlignment="0" applyProtection="0"/>
    <xf numFmtId="9" fontId="253" fillId="0" borderId="0" applyFont="0" applyFill="0" applyBorder="0" applyAlignment="0" applyProtection="0"/>
    <xf numFmtId="9" fontId="26" fillId="0" borderId="0" applyFont="0" applyFill="0" applyBorder="0" applyAlignment="0" applyProtection="0"/>
    <xf numFmtId="9" fontId="26" fillId="0" borderId="0" applyFont="0" applyFill="0" applyBorder="0" applyAlignment="0" applyProtection="0"/>
    <xf numFmtId="9" fontId="26" fillId="0" borderId="0" applyFont="0" applyFill="0" applyBorder="0" applyAlignment="0" applyProtection="0"/>
    <xf numFmtId="9" fontId="26" fillId="0" borderId="0" applyFont="0" applyFill="0" applyBorder="0" applyAlignment="0" applyProtection="0"/>
    <xf numFmtId="9" fontId="21" fillId="0" borderId="0" applyFont="0" applyFill="0" applyBorder="0" applyAlignment="0" applyProtection="0"/>
    <xf numFmtId="9" fontId="21" fillId="0" borderId="0" applyFont="0" applyFill="0" applyBorder="0" applyAlignment="0" applyProtection="0"/>
    <xf numFmtId="9" fontId="21" fillId="0" borderId="0" applyFont="0" applyFill="0" applyBorder="0" applyAlignment="0" applyProtection="0"/>
    <xf numFmtId="9" fontId="21" fillId="0" borderId="0" applyFont="0" applyFill="0" applyBorder="0" applyAlignment="0" applyProtection="0"/>
    <xf numFmtId="9" fontId="21" fillId="0" borderId="0" applyFont="0" applyFill="0" applyBorder="0" applyAlignment="0" applyProtection="0"/>
    <xf numFmtId="9" fontId="21" fillId="0" borderId="0" applyFont="0" applyFill="0" applyBorder="0" applyAlignment="0" applyProtection="0"/>
    <xf numFmtId="9" fontId="21" fillId="0" borderId="0" applyFont="0" applyFill="0" applyBorder="0" applyAlignment="0" applyProtection="0"/>
    <xf numFmtId="9" fontId="130" fillId="0" borderId="0" applyFill="0" applyBorder="0" applyAlignment="0" applyProtection="0"/>
    <xf numFmtId="9" fontId="21" fillId="0" borderId="0" applyFont="0" applyFill="0" applyBorder="0" applyAlignment="0" applyProtection="0"/>
    <xf numFmtId="9" fontId="26" fillId="0" borderId="0" applyFont="0" applyFill="0" applyBorder="0" applyAlignment="0" applyProtection="0"/>
    <xf numFmtId="9" fontId="21" fillId="0" borderId="0" applyFont="0" applyFill="0" applyBorder="0" applyAlignment="0" applyProtection="0"/>
    <xf numFmtId="9" fontId="21" fillId="0" borderId="0" applyFont="0" applyFill="0" applyBorder="0" applyAlignment="0" applyProtection="0"/>
    <xf numFmtId="9" fontId="21" fillId="0" borderId="0" applyFont="0" applyFill="0" applyBorder="0" applyAlignment="0" applyProtection="0"/>
    <xf numFmtId="9" fontId="26" fillId="0" borderId="0" applyFont="0" applyFill="0" applyBorder="0" applyAlignment="0" applyProtection="0"/>
    <xf numFmtId="9" fontId="21" fillId="0" borderId="0" applyFont="0" applyFill="0" applyBorder="0" applyAlignment="0" applyProtection="0"/>
    <xf numFmtId="9" fontId="21" fillId="0" borderId="0" applyFont="0" applyFill="0" applyBorder="0" applyAlignment="0" applyProtection="0"/>
    <xf numFmtId="9" fontId="81" fillId="0" borderId="0" applyFont="0" applyFill="0" applyBorder="0" applyAlignment="0" applyProtection="0"/>
    <xf numFmtId="9" fontId="81" fillId="0" borderId="0" applyFont="0" applyFill="0" applyBorder="0" applyAlignment="0" applyProtection="0"/>
    <xf numFmtId="9" fontId="26" fillId="0" borderId="0" applyFont="0" applyFill="0" applyBorder="0" applyAlignment="0" applyProtection="0"/>
    <xf numFmtId="9" fontId="21" fillId="0" borderId="0" applyFont="0" applyFill="0" applyBorder="0" applyAlignment="0" applyProtection="0"/>
    <xf numFmtId="9" fontId="81" fillId="0" borderId="0" applyFont="0" applyFill="0" applyBorder="0" applyAlignment="0" applyProtection="0"/>
    <xf numFmtId="9" fontId="26" fillId="0" borderId="0" applyFont="0" applyFill="0" applyBorder="0" applyAlignment="0" applyProtection="0"/>
    <xf numFmtId="9" fontId="81" fillId="0" borderId="0" applyFont="0" applyFill="0" applyBorder="0" applyAlignment="0" applyProtection="0"/>
    <xf numFmtId="180" fontId="233" fillId="0" borderId="0">
      <alignment horizontal="left" wrapText="1"/>
    </xf>
    <xf numFmtId="9" fontId="81" fillId="0" borderId="0" applyFont="0" applyFill="0" applyBorder="0" applyAlignment="0" applyProtection="0"/>
    <xf numFmtId="9" fontId="81" fillId="0" borderId="0" applyFont="0" applyFill="0" applyBorder="0" applyAlignment="0" applyProtection="0"/>
    <xf numFmtId="9" fontId="81" fillId="0" borderId="0" applyFont="0" applyFill="0" applyBorder="0" applyAlignment="0" applyProtection="0"/>
    <xf numFmtId="9" fontId="130" fillId="0" borderId="0" applyFill="0" applyBorder="0" applyAlignment="0" applyProtection="0"/>
    <xf numFmtId="9" fontId="81" fillId="0" borderId="0" applyFont="0" applyFill="0" applyBorder="0" applyAlignment="0" applyProtection="0"/>
    <xf numFmtId="9" fontId="81" fillId="0" borderId="0" applyFont="0" applyFill="0" applyBorder="0" applyAlignment="0" applyProtection="0"/>
    <xf numFmtId="9" fontId="81" fillId="0" borderId="0" applyFon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9" fontId="68" fillId="0" borderId="0" applyFont="0" applyFill="0" applyBorder="0" applyAlignment="0" applyProtection="0"/>
    <xf numFmtId="0" fontId="23" fillId="0" borderId="0" applyNumberFormat="0" applyFill="0" applyBorder="0" applyAlignment="0" applyProtection="0"/>
    <xf numFmtId="9" fontId="81" fillId="0" borderId="0" applyFont="0" applyFill="0" applyBorder="0" applyAlignment="0" applyProtection="0"/>
    <xf numFmtId="9" fontId="81" fillId="0" borderId="0" applyFont="0" applyFill="0" applyBorder="0" applyAlignment="0" applyProtection="0"/>
    <xf numFmtId="9" fontId="81" fillId="0" borderId="0" applyFont="0" applyFill="0" applyBorder="0" applyAlignment="0" applyProtection="0"/>
    <xf numFmtId="9" fontId="26" fillId="0" borderId="0" applyFont="0" applyFill="0" applyBorder="0" applyAlignment="0" applyProtection="0"/>
    <xf numFmtId="0" fontId="26" fillId="0" borderId="0"/>
    <xf numFmtId="0" fontId="26" fillId="0" borderId="0"/>
    <xf numFmtId="0" fontId="26" fillId="0" borderId="0"/>
    <xf numFmtId="261" fontId="130" fillId="0" borderId="0" applyFill="0" applyBorder="0" applyAlignment="0" applyProtection="0"/>
    <xf numFmtId="250" fontId="174" fillId="0" borderId="0">
      <protection locked="0"/>
    </xf>
    <xf numFmtId="0" fontId="31" fillId="0" borderId="0"/>
    <xf numFmtId="0" fontId="26" fillId="0" borderId="0"/>
    <xf numFmtId="276" fontId="26" fillId="0" borderId="0" applyFont="0" applyFill="0" applyBorder="0" applyAlignment="0" applyProtection="0"/>
    <xf numFmtId="250" fontId="139" fillId="0" borderId="0">
      <protection locked="0"/>
    </xf>
    <xf numFmtId="250" fontId="174" fillId="0" borderId="0">
      <protection locked="0"/>
    </xf>
    <xf numFmtId="232" fontId="34" fillId="0" borderId="0" applyFill="0" applyBorder="0" applyAlignment="0">
      <alignment horizontal="centerContinuous"/>
    </xf>
    <xf numFmtId="182" fontId="203" fillId="0" borderId="0"/>
    <xf numFmtId="0" fontId="26" fillId="0" borderId="0"/>
    <xf numFmtId="0" fontId="26" fillId="0" borderId="0"/>
    <xf numFmtId="0" fontId="26" fillId="0" borderId="0"/>
    <xf numFmtId="0" fontId="65" fillId="0" borderId="0" applyNumberFormat="0" applyFont="0" applyFill="0" applyBorder="0" applyAlignment="0" applyProtection="0">
      <alignment horizontal="left"/>
    </xf>
    <xf numFmtId="0" fontId="31" fillId="0" borderId="0"/>
    <xf numFmtId="0" fontId="217" fillId="0" borderId="89">
      <alignment horizontal="center"/>
    </xf>
    <xf numFmtId="0" fontId="65" fillId="132" borderId="0" applyNumberFormat="0" applyFont="0" applyBorder="0" applyAlignment="0" applyProtection="0"/>
    <xf numFmtId="0" fontId="135" fillId="0" borderId="0"/>
    <xf numFmtId="0" fontId="135" fillId="0" borderId="0"/>
    <xf numFmtId="180" fontId="135" fillId="0" borderId="0"/>
    <xf numFmtId="235" fontId="139" fillId="0" borderId="0">
      <protection locked="0"/>
    </xf>
    <xf numFmtId="234" fontId="174" fillId="0" borderId="0">
      <protection locked="0"/>
    </xf>
    <xf numFmtId="268" fontId="174" fillId="0" borderId="0">
      <protection locked="0"/>
    </xf>
    <xf numFmtId="0" fontId="26" fillId="0" borderId="0"/>
    <xf numFmtId="0" fontId="26" fillId="0" borderId="0"/>
    <xf numFmtId="0" fontId="26" fillId="0" borderId="0"/>
    <xf numFmtId="0" fontId="26" fillId="0" borderId="0"/>
    <xf numFmtId="0" fontId="31" fillId="0" borderId="0"/>
    <xf numFmtId="0" fontId="26" fillId="0" borderId="0"/>
    <xf numFmtId="0" fontId="26" fillId="0" borderId="0"/>
    <xf numFmtId="0" fontId="26" fillId="0" borderId="0"/>
    <xf numFmtId="184" fontId="172" fillId="0" borderId="16" applyNumberFormat="0" applyFill="0" applyBorder="0" applyAlignment="0" applyProtection="0">
      <protection hidden="1"/>
    </xf>
    <xf numFmtId="0" fontId="26" fillId="0" borderId="0"/>
    <xf numFmtId="0" fontId="26" fillId="0" borderId="0"/>
    <xf numFmtId="0" fontId="31" fillId="0" borderId="0"/>
    <xf numFmtId="0" fontId="26" fillId="0" borderId="0"/>
    <xf numFmtId="0" fontId="26" fillId="0" borderId="0"/>
    <xf numFmtId="0" fontId="26" fillId="0" borderId="0"/>
    <xf numFmtId="0" fontId="31" fillId="0" borderId="0"/>
    <xf numFmtId="0" fontId="26" fillId="0" borderId="0"/>
    <xf numFmtId="0" fontId="26" fillId="0" borderId="0"/>
    <xf numFmtId="0" fontId="227" fillId="0" borderId="92">
      <alignment horizontal="centerContinuous"/>
    </xf>
    <xf numFmtId="184" fontId="227" fillId="0" borderId="92">
      <alignment horizontal="centerContinuous"/>
    </xf>
    <xf numFmtId="184" fontId="227" fillId="0" borderId="92">
      <alignment horizontal="centerContinuous"/>
    </xf>
    <xf numFmtId="184" fontId="227" fillId="0" borderId="92">
      <alignment horizontal="centerContinuous"/>
    </xf>
    <xf numFmtId="184" fontId="227" fillId="0" borderId="92">
      <alignment horizontal="centerContinuous"/>
    </xf>
    <xf numFmtId="0" fontId="31" fillId="0" borderId="0"/>
    <xf numFmtId="0" fontId="26" fillId="0" borderId="0"/>
    <xf numFmtId="0" fontId="26" fillId="0" borderId="0"/>
    <xf numFmtId="0" fontId="26" fillId="0" borderId="0"/>
    <xf numFmtId="4" fontId="160" fillId="96" borderId="75" applyNumberFormat="0" applyProtection="0">
      <alignment vertical="center"/>
    </xf>
    <xf numFmtId="0" fontId="26" fillId="0" borderId="0"/>
    <xf numFmtId="0" fontId="26" fillId="0" borderId="0"/>
    <xf numFmtId="0" fontId="160" fillId="97" borderId="75" applyNumberFormat="0" applyProtection="0">
      <alignment vertical="center"/>
    </xf>
    <xf numFmtId="4" fontId="219" fillId="96" borderId="75" applyNumberFormat="0" applyProtection="0">
      <alignment vertical="center"/>
    </xf>
    <xf numFmtId="0" fontId="26" fillId="0" borderId="0"/>
    <xf numFmtId="0" fontId="26" fillId="0" borderId="0"/>
    <xf numFmtId="0" fontId="219" fillId="97" borderId="75" applyNumberFormat="0" applyProtection="0">
      <alignment vertical="center"/>
    </xf>
    <xf numFmtId="4" fontId="178" fillId="0" borderId="0" applyNumberFormat="0" applyProtection="0">
      <alignment horizontal="left" vertical="center" indent="1"/>
    </xf>
    <xf numFmtId="0" fontId="31" fillId="0" borderId="0"/>
    <xf numFmtId="0" fontId="26" fillId="0" borderId="0"/>
    <xf numFmtId="0" fontId="26" fillId="0" borderId="0"/>
    <xf numFmtId="0" fontId="178" fillId="0" borderId="0" applyNumberFormat="0" applyProtection="0">
      <alignment horizontal="left" vertical="center" indent="1"/>
    </xf>
    <xf numFmtId="0" fontId="31" fillId="0" borderId="0"/>
    <xf numFmtId="0" fontId="26" fillId="0" borderId="0"/>
    <xf numFmtId="0" fontId="26" fillId="0" borderId="0"/>
    <xf numFmtId="0" fontId="26" fillId="0" borderId="0"/>
    <xf numFmtId="4" fontId="208" fillId="122" borderId="75" applyNumberFormat="0" applyProtection="0">
      <alignment horizontal="left" vertical="center" indent="1"/>
    </xf>
    <xf numFmtId="0" fontId="31" fillId="0" borderId="0"/>
    <xf numFmtId="0" fontId="26" fillId="0" borderId="0"/>
    <xf numFmtId="0" fontId="208" fillId="115" borderId="75" applyNumberFormat="0" applyProtection="0">
      <alignment horizontal="left" vertical="center" indent="1"/>
    </xf>
    <xf numFmtId="4" fontId="256" fillId="56" borderId="75" applyNumberFormat="0" applyProtection="0">
      <alignment vertical="center"/>
    </xf>
    <xf numFmtId="0" fontId="256" fillId="62" borderId="75" applyNumberFormat="0" applyProtection="0">
      <alignment vertical="center"/>
    </xf>
    <xf numFmtId="0" fontId="31" fillId="0" borderId="0"/>
    <xf numFmtId="0" fontId="26" fillId="0" borderId="0"/>
    <xf numFmtId="0" fontId="26" fillId="0" borderId="0"/>
    <xf numFmtId="0" fontId="31" fillId="0" borderId="0"/>
    <xf numFmtId="0" fontId="26" fillId="0" borderId="0"/>
    <xf numFmtId="0" fontId="26" fillId="0" borderId="0"/>
    <xf numFmtId="0" fontId="31" fillId="0" borderId="0"/>
    <xf numFmtId="0" fontId="26" fillId="0" borderId="0"/>
    <xf numFmtId="0" fontId="26" fillId="0" borderId="0"/>
    <xf numFmtId="0" fontId="26" fillId="0" borderId="0"/>
    <xf numFmtId="4" fontId="84" fillId="84" borderId="75" applyNumberFormat="0" applyProtection="0">
      <alignment vertical="center"/>
    </xf>
    <xf numFmtId="0" fontId="84" fillId="118" borderId="75" applyNumberFormat="0" applyProtection="0">
      <alignment vertical="center"/>
    </xf>
    <xf numFmtId="0" fontId="31" fillId="0" borderId="0"/>
    <xf numFmtId="0" fontId="31" fillId="0" borderId="0"/>
    <xf numFmtId="0" fontId="31" fillId="0" borderId="0"/>
    <xf numFmtId="0" fontId="26" fillId="0" borderId="0"/>
    <xf numFmtId="0" fontId="26" fillId="0" borderId="0"/>
    <xf numFmtId="0" fontId="26" fillId="0" borderId="0"/>
    <xf numFmtId="0" fontId="26" fillId="0" borderId="0"/>
    <xf numFmtId="0" fontId="31" fillId="0" borderId="0"/>
    <xf numFmtId="0" fontId="26" fillId="0" borderId="0"/>
    <xf numFmtId="0" fontId="256" fillId="130" borderId="75" applyNumberFormat="0" applyProtection="0">
      <alignment vertical="center"/>
    </xf>
    <xf numFmtId="0" fontId="26" fillId="0" borderId="0"/>
    <xf numFmtId="0" fontId="26" fillId="0" borderId="0"/>
    <xf numFmtId="0" fontId="26" fillId="0" borderId="0"/>
    <xf numFmtId="0" fontId="31" fillId="0" borderId="0"/>
    <xf numFmtId="0" fontId="26" fillId="0" borderId="0"/>
    <xf numFmtId="0" fontId="26" fillId="0" borderId="0"/>
    <xf numFmtId="0" fontId="26" fillId="0" borderId="0"/>
    <xf numFmtId="0" fontId="31" fillId="0" borderId="0"/>
    <xf numFmtId="0" fontId="26" fillId="0" borderId="0"/>
    <xf numFmtId="4" fontId="175" fillId="133" borderId="75" applyNumberFormat="0" applyProtection="0">
      <alignment horizontal="left" vertical="center" indent="1"/>
    </xf>
    <xf numFmtId="0" fontId="31" fillId="0" borderId="0"/>
    <xf numFmtId="0" fontId="26" fillId="0" borderId="0"/>
    <xf numFmtId="0" fontId="26" fillId="0" borderId="0"/>
    <xf numFmtId="0" fontId="175" fillId="128" borderId="75" applyNumberFormat="0" applyProtection="0">
      <alignment horizontal="left" vertical="center" indent="1"/>
    </xf>
    <xf numFmtId="4" fontId="175" fillId="129" borderId="75" applyNumberFormat="0" applyProtection="0">
      <alignment horizontal="left" vertical="center" indent="1"/>
    </xf>
    <xf numFmtId="0" fontId="26" fillId="0" borderId="0"/>
    <xf numFmtId="0" fontId="175" fillId="41" borderId="75" applyNumberFormat="0" applyProtection="0">
      <alignment horizontal="left" vertical="center" indent="1"/>
    </xf>
    <xf numFmtId="4" fontId="164" fillId="71" borderId="75" applyNumberFormat="0" applyProtection="0">
      <alignment vertical="center"/>
    </xf>
    <xf numFmtId="0" fontId="31" fillId="0" borderId="0"/>
    <xf numFmtId="0" fontId="26" fillId="0" borderId="0"/>
    <xf numFmtId="0" fontId="26" fillId="0" borderId="0"/>
    <xf numFmtId="0" fontId="164" fillId="105" borderId="75" applyNumberFormat="0" applyProtection="0">
      <alignment vertical="center"/>
    </xf>
    <xf numFmtId="4" fontId="213" fillId="99" borderId="75" applyNumberFormat="0" applyProtection="0">
      <alignment horizontal="left" vertical="center" indent="1"/>
    </xf>
    <xf numFmtId="0" fontId="213" fillId="104" borderId="75" applyNumberFormat="0" applyProtection="0">
      <alignment horizontal="left" vertical="center" indent="1"/>
    </xf>
    <xf numFmtId="4" fontId="163" fillId="129" borderId="75" applyNumberFormat="0" applyProtection="0">
      <alignment horizontal="left" vertical="center" indent="1"/>
    </xf>
    <xf numFmtId="0" fontId="31" fillId="0" borderId="0"/>
    <xf numFmtId="0" fontId="26" fillId="0" borderId="0"/>
    <xf numFmtId="0" fontId="163" fillId="41" borderId="75" applyNumberFormat="0" applyProtection="0">
      <alignment horizontal="left" vertical="center" indent="1"/>
    </xf>
    <xf numFmtId="0" fontId="26" fillId="0" borderId="0"/>
    <xf numFmtId="0" fontId="26" fillId="0" borderId="0"/>
    <xf numFmtId="0" fontId="195" fillId="115" borderId="75" applyNumberFormat="0" applyProtection="0">
      <alignment horizontal="left" vertical="center" indent="1"/>
    </xf>
    <xf numFmtId="0" fontId="26" fillId="0" borderId="0"/>
    <xf numFmtId="0" fontId="26" fillId="0" borderId="0"/>
    <xf numFmtId="0" fontId="31"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31" fillId="0" borderId="0"/>
    <xf numFmtId="0" fontId="26" fillId="0" borderId="0"/>
    <xf numFmtId="0" fontId="26" fillId="0" borderId="0"/>
    <xf numFmtId="0" fontId="26" fillId="0" borderId="0"/>
    <xf numFmtId="0" fontId="26" fillId="0" borderId="0"/>
    <xf numFmtId="0" fontId="26" fillId="0" borderId="0"/>
    <xf numFmtId="0" fontId="26" fillId="0" borderId="0"/>
    <xf numFmtId="0" fontId="31" fillId="0" borderId="0"/>
    <xf numFmtId="0" fontId="26" fillId="0" borderId="0"/>
    <xf numFmtId="0" fontId="26" fillId="0" borderId="0"/>
    <xf numFmtId="4" fontId="264" fillId="99" borderId="75" applyNumberFormat="0" applyProtection="0">
      <alignment vertical="center"/>
    </xf>
    <xf numFmtId="0" fontId="31" fillId="0" borderId="0"/>
    <xf numFmtId="0" fontId="26" fillId="0" borderId="0"/>
    <xf numFmtId="0" fontId="26" fillId="0" borderId="0"/>
    <xf numFmtId="0" fontId="264" fillId="104" borderId="75" applyNumberFormat="0" applyProtection="0">
      <alignment vertical="center"/>
    </xf>
    <xf numFmtId="4" fontId="173" fillId="99" borderId="75" applyNumberFormat="0" applyProtection="0">
      <alignment vertical="center"/>
    </xf>
    <xf numFmtId="0" fontId="31" fillId="0" borderId="0"/>
    <xf numFmtId="0" fontId="26" fillId="0" borderId="0"/>
    <xf numFmtId="0" fontId="173" fillId="104" borderId="75" applyNumberFormat="0" applyProtection="0">
      <alignment vertical="center"/>
    </xf>
    <xf numFmtId="0" fontId="31" fillId="0" borderId="0"/>
    <xf numFmtId="0" fontId="26" fillId="0" borderId="0"/>
    <xf numFmtId="0" fontId="175" fillId="41" borderId="75" applyNumberFormat="0" applyProtection="0">
      <alignment horizontal="left" vertical="center" indent="1"/>
    </xf>
    <xf numFmtId="0" fontId="26" fillId="0" borderId="0"/>
    <xf numFmtId="0" fontId="26" fillId="0" borderId="0"/>
    <xf numFmtId="0" fontId="26" fillId="0" borderId="0"/>
    <xf numFmtId="4" fontId="265" fillId="99" borderId="75" applyNumberFormat="0" applyProtection="0">
      <alignment vertical="center"/>
    </xf>
    <xf numFmtId="0" fontId="31" fillId="0" borderId="0"/>
    <xf numFmtId="0" fontId="26" fillId="0" borderId="0"/>
    <xf numFmtId="0" fontId="26" fillId="0" borderId="0"/>
    <xf numFmtId="0" fontId="31" fillId="0" borderId="0"/>
    <xf numFmtId="0" fontId="265" fillId="104" borderId="75" applyNumberFormat="0" applyProtection="0">
      <alignment vertical="center"/>
    </xf>
    <xf numFmtId="0" fontId="31" fillId="0" borderId="0"/>
    <xf numFmtId="0" fontId="26" fillId="0" borderId="0"/>
    <xf numFmtId="0" fontId="180" fillId="104" borderId="75" applyNumberFormat="0" applyProtection="0">
      <alignment vertical="center"/>
    </xf>
    <xf numFmtId="4" fontId="90" fillId="0" borderId="0" applyNumberFormat="0" applyProtection="0">
      <alignment horizontal="left" vertical="center" indent="1"/>
    </xf>
    <xf numFmtId="0" fontId="31" fillId="0" borderId="0"/>
    <xf numFmtId="0" fontId="26" fillId="0" borderId="0"/>
    <xf numFmtId="0" fontId="90" fillId="0" borderId="0" applyNumberFormat="0" applyProtection="0">
      <alignment horizontal="left" vertical="center" indent="1"/>
    </xf>
    <xf numFmtId="0" fontId="146" fillId="104" borderId="75" applyNumberFormat="0" applyProtection="0">
      <alignment vertical="center"/>
    </xf>
    <xf numFmtId="4" fontId="187" fillId="71" borderId="75" applyNumberFormat="0" applyProtection="0">
      <alignment horizontal="left" indent="1"/>
    </xf>
    <xf numFmtId="0" fontId="26" fillId="0" borderId="0"/>
    <xf numFmtId="0" fontId="187" fillId="105" borderId="75" applyNumberFormat="0" applyProtection="0">
      <alignment horizontal="left" indent="1"/>
    </xf>
    <xf numFmtId="4" fontId="263" fillId="99" borderId="75" applyNumberFormat="0" applyProtection="0">
      <alignment vertical="center"/>
    </xf>
    <xf numFmtId="0" fontId="31" fillId="0" borderId="0"/>
    <xf numFmtId="0" fontId="26" fillId="0" borderId="0"/>
    <xf numFmtId="0" fontId="26" fillId="0" borderId="0"/>
    <xf numFmtId="0" fontId="26" fillId="0" borderId="0"/>
    <xf numFmtId="0" fontId="263" fillId="104" borderId="75" applyNumberFormat="0" applyProtection="0">
      <alignment vertical="center"/>
    </xf>
    <xf numFmtId="0" fontId="26" fillId="0" borderId="0"/>
    <xf numFmtId="0" fontId="31" fillId="0" borderId="0"/>
    <xf numFmtId="0" fontId="26" fillId="0" borderId="0"/>
    <xf numFmtId="0" fontId="26" fillId="0" borderId="0"/>
    <xf numFmtId="0" fontId="31" fillId="0" borderId="0"/>
    <xf numFmtId="0" fontId="26" fillId="0" borderId="0"/>
    <xf numFmtId="0" fontId="26" fillId="0" borderId="0"/>
    <xf numFmtId="202" fontId="26" fillId="0" borderId="0">
      <protection locked="0"/>
    </xf>
    <xf numFmtId="38" fontId="65" fillId="0" borderId="0" applyFont="0" applyFill="0" applyBorder="0" applyAlignment="0" applyProtection="0"/>
    <xf numFmtId="40" fontId="65" fillId="0" borderId="0" applyFont="0" applyFill="0" applyBorder="0" applyAlignment="0" applyProtection="0"/>
    <xf numFmtId="0" fontId="31" fillId="0" borderId="0"/>
    <xf numFmtId="0" fontId="26" fillId="0" borderId="0"/>
    <xf numFmtId="0" fontId="26" fillId="0" borderId="0"/>
    <xf numFmtId="0" fontId="26" fillId="0" borderId="0"/>
    <xf numFmtId="0" fontId="151" fillId="0" borderId="0" applyNumberFormat="0" applyFill="0" applyBorder="0" applyAlignment="0" applyProtection="0"/>
    <xf numFmtId="184" fontId="151" fillId="0" borderId="0" applyNumberFormat="0" applyFill="0" applyBorder="0" applyAlignment="0" applyProtection="0"/>
    <xf numFmtId="0" fontId="151" fillId="0" borderId="0" applyNumberFormat="0" applyFill="0" applyBorder="0" applyAlignment="0" applyProtection="0"/>
    <xf numFmtId="0" fontId="31" fillId="0" borderId="0"/>
    <xf numFmtId="0" fontId="26" fillId="0" borderId="0"/>
    <xf numFmtId="0" fontId="31" fillId="0" borderId="0"/>
    <xf numFmtId="0" fontId="26" fillId="0" borderId="0"/>
    <xf numFmtId="169" fontId="266" fillId="0" borderId="92"/>
    <xf numFmtId="0" fontId="31" fillId="0" borderId="0"/>
    <xf numFmtId="0" fontId="26" fillId="0" borderId="0"/>
    <xf numFmtId="0" fontId="26" fillId="0" borderId="0"/>
    <xf numFmtId="0" fontId="26" fillId="0" borderId="0"/>
    <xf numFmtId="0" fontId="31" fillId="0" borderId="0"/>
    <xf numFmtId="0" fontId="26" fillId="0" borderId="0"/>
    <xf numFmtId="0" fontId="26" fillId="0" borderId="0"/>
    <xf numFmtId="0" fontId="26" fillId="0" borderId="0"/>
    <xf numFmtId="0" fontId="21" fillId="0" borderId="0"/>
    <xf numFmtId="0" fontId="26" fillId="0" borderId="0"/>
    <xf numFmtId="184" fontId="26" fillId="0" borderId="0"/>
    <xf numFmtId="0" fontId="26" fillId="0" borderId="0"/>
    <xf numFmtId="0" fontId="31" fillId="0" borderId="0"/>
    <xf numFmtId="0" fontId="26" fillId="0" borderId="0"/>
    <xf numFmtId="184" fontId="26" fillId="0" borderId="0"/>
    <xf numFmtId="184" fontId="26" fillId="0" borderId="0"/>
    <xf numFmtId="0" fontId="26" fillId="0" borderId="0"/>
    <xf numFmtId="0" fontId="26" fillId="0" borderId="0"/>
    <xf numFmtId="0" fontId="26" fillId="0" borderId="0"/>
    <xf numFmtId="14" fontId="67" fillId="0" borderId="0" applyProtection="0">
      <alignment vertical="center"/>
    </xf>
    <xf numFmtId="0" fontId="26" fillId="0" borderId="0"/>
    <xf numFmtId="0" fontId="26" fillId="0" borderId="0"/>
    <xf numFmtId="39" fontId="67" fillId="0" borderId="0"/>
    <xf numFmtId="0" fontId="31" fillId="0" borderId="0"/>
    <xf numFmtId="0" fontId="31" fillId="0" borderId="0"/>
    <xf numFmtId="0" fontId="26" fillId="0" borderId="0"/>
    <xf numFmtId="0" fontId="26" fillId="0" borderId="0"/>
    <xf numFmtId="0" fontId="26" fillId="0" borderId="0"/>
    <xf numFmtId="0" fontId="26" fillId="0" borderId="0"/>
    <xf numFmtId="14" fontId="252" fillId="0" borderId="0" applyProtection="0">
      <alignment vertical="center"/>
    </xf>
    <xf numFmtId="14" fontId="67" fillId="0" borderId="0" applyProtection="0">
      <alignment vertical="center"/>
    </xf>
    <xf numFmtId="0" fontId="26" fillId="0" borderId="0"/>
    <xf numFmtId="0" fontId="31" fillId="0" borderId="0"/>
    <xf numFmtId="0" fontId="26" fillId="0" borderId="0"/>
    <xf numFmtId="0" fontId="26" fillId="0" borderId="0"/>
    <xf numFmtId="0" fontId="26" fillId="0" borderId="0"/>
    <xf numFmtId="182" fontId="245" fillId="0" borderId="0" applyProtection="0"/>
    <xf numFmtId="0" fontId="26" fillId="0" borderId="0"/>
    <xf numFmtId="0" fontId="26" fillId="0" borderId="0"/>
    <xf numFmtId="0" fontId="26" fillId="0" borderId="0"/>
    <xf numFmtId="0" fontId="26" fillId="0" borderId="0"/>
    <xf numFmtId="0" fontId="31" fillId="0" borderId="0"/>
    <xf numFmtId="0" fontId="26" fillId="0" borderId="0"/>
    <xf numFmtId="0" fontId="26" fillId="0" borderId="0"/>
    <xf numFmtId="0" fontId="26" fillId="0" borderId="0"/>
    <xf numFmtId="0" fontId="26" fillId="0" borderId="0" applyNumberFormat="0"/>
    <xf numFmtId="180" fontId="26" fillId="0" borderId="0" applyNumberFormat="0"/>
    <xf numFmtId="184" fontId="26" fillId="0" borderId="0" applyNumberFormat="0"/>
    <xf numFmtId="180" fontId="26" fillId="0" borderId="0" applyNumberFormat="0"/>
    <xf numFmtId="0" fontId="31" fillId="0" borderId="0"/>
    <xf numFmtId="180" fontId="26" fillId="0" borderId="0"/>
    <xf numFmtId="0" fontId="26" fillId="0" borderId="0"/>
    <xf numFmtId="184"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31" fillId="0" borderId="0"/>
    <xf numFmtId="0" fontId="26" fillId="0" borderId="0"/>
    <xf numFmtId="0" fontId="31" fillId="0" borderId="0"/>
    <xf numFmtId="0" fontId="31"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184" fontId="26" fillId="0" borderId="0"/>
    <xf numFmtId="0" fontId="26" fillId="0" borderId="0"/>
    <xf numFmtId="184" fontId="26" fillId="0" borderId="0"/>
    <xf numFmtId="0" fontId="26" fillId="0" borderId="0"/>
    <xf numFmtId="184" fontId="26" fillId="0" borderId="0"/>
    <xf numFmtId="184" fontId="26" fillId="0" borderId="0"/>
    <xf numFmtId="0" fontId="26" fillId="0" borderId="0"/>
    <xf numFmtId="184" fontId="26" fillId="0" borderId="0"/>
    <xf numFmtId="0" fontId="26" fillId="0" borderId="0"/>
    <xf numFmtId="180" fontId="26" fillId="0" borderId="0"/>
    <xf numFmtId="0" fontId="26" fillId="0" borderId="0"/>
    <xf numFmtId="184" fontId="26" fillId="0" borderId="0"/>
    <xf numFmtId="0" fontId="26" fillId="0" borderId="0"/>
    <xf numFmtId="180" fontId="26" fillId="0" borderId="0"/>
    <xf numFmtId="180" fontId="26" fillId="0" borderId="0"/>
    <xf numFmtId="0" fontId="26" fillId="0" borderId="0"/>
    <xf numFmtId="0" fontId="31" fillId="0" borderId="0"/>
    <xf numFmtId="0" fontId="31" fillId="0" borderId="0"/>
    <xf numFmtId="0" fontId="26" fillId="0" borderId="0"/>
    <xf numFmtId="0" fontId="26" fillId="0" borderId="0"/>
    <xf numFmtId="0" fontId="31" fillId="0" borderId="0"/>
    <xf numFmtId="0" fontId="31" fillId="0" borderId="0"/>
    <xf numFmtId="0" fontId="31" fillId="0" borderId="0"/>
    <xf numFmtId="0" fontId="26" fillId="0" borderId="0"/>
    <xf numFmtId="0" fontId="31" fillId="0" borderId="0"/>
    <xf numFmtId="0" fontId="26" fillId="0" borderId="0"/>
    <xf numFmtId="0" fontId="26" fillId="0" borderId="0"/>
    <xf numFmtId="21" fontId="34" fillId="0" borderId="0" applyFont="0" applyFill="0" applyBorder="0" applyProtection="0">
      <alignment horizontal="left"/>
    </xf>
    <xf numFmtId="21" fontId="130" fillId="0" borderId="0" applyFill="0" applyBorder="0" applyProtection="0">
      <alignment horizontal="left"/>
    </xf>
    <xf numFmtId="0" fontId="26" fillId="0" borderId="0"/>
    <xf numFmtId="0" fontId="26" fillId="0" borderId="0"/>
    <xf numFmtId="0" fontId="31"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31" fillId="0" borderId="0"/>
    <xf numFmtId="0" fontId="26"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26" fillId="0" borderId="0"/>
    <xf numFmtId="0" fontId="26" fillId="0" borderId="0"/>
    <xf numFmtId="0" fontId="31" fillId="0" borderId="0"/>
    <xf numFmtId="0" fontId="31" fillId="0" borderId="0"/>
    <xf numFmtId="0" fontId="26" fillId="0" borderId="0"/>
    <xf numFmtId="0" fontId="26" fillId="0" borderId="0"/>
    <xf numFmtId="0" fontId="26" fillId="0" borderId="0"/>
    <xf numFmtId="0" fontId="26"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26" fillId="0" borderId="0"/>
    <xf numFmtId="0" fontId="123" fillId="0" borderId="0" applyNumberFormat="0" applyFill="0" applyBorder="0" applyAlignment="0" applyProtection="0"/>
    <xf numFmtId="0" fontId="26" fillId="0" borderId="0"/>
    <xf numFmtId="0" fontId="31" fillId="0" borderId="0"/>
    <xf numFmtId="0" fontId="26" fillId="0" borderId="0"/>
    <xf numFmtId="0" fontId="31" fillId="0" borderId="0"/>
    <xf numFmtId="0" fontId="26" fillId="0" borderId="0"/>
    <xf numFmtId="0" fontId="26" fillId="0" borderId="0"/>
    <xf numFmtId="0" fontId="26" fillId="0" borderId="0"/>
    <xf numFmtId="0" fontId="123" fillId="0" borderId="0" applyNumberFormat="0" applyFill="0" applyBorder="0" applyAlignment="0" applyProtection="0"/>
    <xf numFmtId="0" fontId="31" fillId="0" borderId="0"/>
    <xf numFmtId="0" fontId="31" fillId="0" borderId="0"/>
    <xf numFmtId="0" fontId="26" fillId="0" borderId="0"/>
    <xf numFmtId="0" fontId="31" fillId="0" borderId="0"/>
    <xf numFmtId="0" fontId="26" fillId="0" borderId="0"/>
    <xf numFmtId="0" fontId="26" fillId="0" borderId="0"/>
    <xf numFmtId="0" fontId="26" fillId="0" borderId="0"/>
    <xf numFmtId="0" fontId="31" fillId="0" borderId="0"/>
    <xf numFmtId="0" fontId="26" fillId="0" borderId="0"/>
    <xf numFmtId="0" fontId="26" fillId="0" borderId="0"/>
    <xf numFmtId="0" fontId="26" fillId="0" borderId="0"/>
    <xf numFmtId="0" fontId="31" fillId="0" borderId="0"/>
    <xf numFmtId="0" fontId="26" fillId="0" borderId="0"/>
    <xf numFmtId="0" fontId="26" fillId="0" borderId="0"/>
    <xf numFmtId="0" fontId="26" fillId="0" borderId="0"/>
    <xf numFmtId="0" fontId="31" fillId="0" borderId="0"/>
    <xf numFmtId="0" fontId="26" fillId="0" borderId="0"/>
    <xf numFmtId="0" fontId="26" fillId="0" borderId="0"/>
    <xf numFmtId="0" fontId="26" fillId="0" borderId="0"/>
    <xf numFmtId="0" fontId="31" fillId="0" borderId="0"/>
    <xf numFmtId="0" fontId="26" fillId="0" borderId="0"/>
    <xf numFmtId="0" fontId="26" fillId="0" borderId="0"/>
    <xf numFmtId="0" fontId="26" fillId="0" borderId="0"/>
    <xf numFmtId="0" fontId="31" fillId="0" borderId="0"/>
    <xf numFmtId="0" fontId="26" fillId="0" borderId="0"/>
    <xf numFmtId="0" fontId="26" fillId="0" borderId="0"/>
    <xf numFmtId="0" fontId="31" fillId="0" borderId="0"/>
    <xf numFmtId="0" fontId="26" fillId="0" borderId="0"/>
    <xf numFmtId="0" fontId="26" fillId="0" borderId="0"/>
    <xf numFmtId="0" fontId="26"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26" fillId="0" borderId="0"/>
    <xf numFmtId="0" fontId="26"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26" fillId="0" borderId="0"/>
    <xf numFmtId="0" fontId="26"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26" fillId="0" borderId="0"/>
    <xf numFmtId="0" fontId="26"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26" fillId="0" borderId="0"/>
    <xf numFmtId="0" fontId="26" fillId="0" borderId="0"/>
    <xf numFmtId="0" fontId="31" fillId="0" borderId="0"/>
    <xf numFmtId="0" fontId="31" fillId="0" borderId="0"/>
    <xf numFmtId="0" fontId="26" fillId="0" borderId="0"/>
    <xf numFmtId="0" fontId="26" fillId="0" borderId="0"/>
    <xf numFmtId="0" fontId="26" fillId="0" borderId="0"/>
    <xf numFmtId="0" fontId="26" fillId="0" borderId="0"/>
    <xf numFmtId="0" fontId="31" fillId="0" borderId="0"/>
    <xf numFmtId="0" fontId="31" fillId="0" borderId="0"/>
    <xf numFmtId="0" fontId="31" fillId="0" borderId="0"/>
    <xf numFmtId="0" fontId="31" fillId="0" borderId="0"/>
    <xf numFmtId="0" fontId="26" fillId="0" borderId="0"/>
    <xf numFmtId="0" fontId="26" fillId="0" borderId="0"/>
    <xf numFmtId="0" fontId="31" fillId="0" borderId="0"/>
    <xf numFmtId="0" fontId="26" fillId="0" borderId="0"/>
    <xf numFmtId="0" fontId="123" fillId="0" borderId="0" applyNumberFormat="0" applyFill="0" applyBorder="0" applyAlignment="0" applyProtection="0"/>
    <xf numFmtId="0" fontId="31" fillId="0" borderId="0"/>
    <xf numFmtId="0" fontId="26" fillId="0" borderId="0"/>
    <xf numFmtId="0" fontId="31" fillId="0" borderId="0"/>
    <xf numFmtId="0" fontId="26" fillId="0" borderId="0"/>
    <xf numFmtId="0" fontId="31" fillId="0" borderId="0"/>
    <xf numFmtId="0" fontId="26" fillId="0" borderId="0"/>
    <xf numFmtId="0" fontId="26" fillId="0" borderId="0"/>
    <xf numFmtId="0" fontId="31" fillId="0" borderId="0"/>
    <xf numFmtId="0" fontId="31" fillId="0" borderId="0"/>
    <xf numFmtId="0" fontId="31" fillId="0" borderId="0"/>
    <xf numFmtId="0" fontId="31" fillId="0" borderId="0"/>
    <xf numFmtId="0" fontId="26" fillId="0" borderId="0"/>
    <xf numFmtId="0" fontId="26" fillId="0" borderId="0"/>
    <xf numFmtId="0" fontId="31" fillId="0" borderId="0"/>
    <xf numFmtId="0" fontId="31" fillId="0" borderId="0"/>
    <xf numFmtId="0" fontId="26" fillId="0" borderId="0"/>
    <xf numFmtId="0" fontId="26"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26" fillId="0" borderId="0"/>
    <xf numFmtId="0" fontId="26" fillId="0" borderId="0"/>
    <xf numFmtId="0" fontId="31" fillId="0" borderId="0"/>
    <xf numFmtId="0" fontId="31" fillId="0" borderId="0"/>
    <xf numFmtId="0" fontId="31" fillId="0" borderId="0"/>
    <xf numFmtId="0" fontId="31" fillId="0" borderId="0"/>
    <xf numFmtId="0" fontId="26" fillId="0" borderId="0"/>
    <xf numFmtId="0" fontId="26"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26" fillId="0" borderId="0"/>
    <xf numFmtId="0" fontId="26" fillId="0" borderId="0"/>
    <xf numFmtId="0" fontId="31" fillId="0" borderId="0"/>
    <xf numFmtId="0" fontId="31" fillId="0" borderId="0"/>
    <xf numFmtId="0" fontId="31" fillId="0" borderId="0"/>
    <xf numFmtId="0" fontId="31" fillId="0" borderId="0"/>
    <xf numFmtId="0" fontId="31" fillId="0" borderId="0"/>
    <xf numFmtId="0" fontId="31" fillId="0" borderId="0"/>
    <xf numFmtId="0" fontId="26" fillId="0" borderId="0"/>
    <xf numFmtId="0" fontId="26"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26" fillId="0" borderId="0"/>
    <xf numFmtId="0" fontId="26"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26" fillId="0" borderId="0"/>
    <xf numFmtId="0" fontId="26" fillId="0" borderId="0"/>
    <xf numFmtId="0" fontId="31" fillId="0" borderId="0"/>
    <xf numFmtId="0" fontId="31" fillId="0" borderId="0"/>
    <xf numFmtId="0" fontId="26" fillId="0" borderId="0"/>
    <xf numFmtId="0" fontId="26" fillId="0" borderId="0"/>
    <xf numFmtId="0" fontId="31" fillId="0" borderId="0"/>
    <xf numFmtId="0" fontId="31" fillId="0" borderId="0"/>
    <xf numFmtId="0" fontId="31" fillId="0" borderId="0"/>
    <xf numFmtId="0" fontId="31" fillId="0" borderId="0"/>
    <xf numFmtId="0" fontId="26" fillId="0" borderId="0"/>
    <xf numFmtId="0" fontId="26" fillId="0" borderId="0"/>
    <xf numFmtId="0" fontId="31" fillId="0" borderId="0"/>
    <xf numFmtId="0" fontId="31" fillId="0" borderId="0"/>
    <xf numFmtId="0" fontId="31" fillId="0" borderId="0"/>
    <xf numFmtId="0" fontId="31" fillId="0" borderId="0"/>
    <xf numFmtId="0" fontId="31" fillId="0" borderId="0"/>
    <xf numFmtId="0" fontId="31" fillId="0" borderId="0"/>
    <xf numFmtId="0" fontId="26" fillId="0" borderId="0"/>
    <xf numFmtId="0" fontId="26" fillId="0" borderId="0"/>
    <xf numFmtId="0" fontId="31" fillId="0" borderId="0"/>
    <xf numFmtId="0" fontId="31" fillId="0" borderId="0"/>
    <xf numFmtId="0" fontId="26" fillId="0" borderId="0"/>
    <xf numFmtId="0" fontId="26" fillId="0" borderId="0"/>
    <xf numFmtId="0" fontId="26" fillId="0" borderId="0"/>
    <xf numFmtId="0" fontId="26"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26" fillId="0" borderId="0"/>
    <xf numFmtId="0" fontId="26" fillId="0" borderId="0"/>
    <xf numFmtId="0" fontId="31" fillId="0" borderId="0"/>
    <xf numFmtId="0" fontId="31" fillId="0" borderId="0"/>
    <xf numFmtId="0" fontId="26" fillId="0" borderId="0"/>
    <xf numFmtId="0" fontId="26" fillId="0" borderId="0"/>
    <xf numFmtId="0" fontId="26" fillId="0" borderId="0"/>
    <xf numFmtId="0" fontId="26" fillId="0" borderId="0"/>
    <xf numFmtId="0" fontId="31" fillId="0" borderId="0"/>
    <xf numFmtId="0" fontId="31" fillId="0" borderId="0"/>
    <xf numFmtId="0" fontId="31" fillId="0" borderId="0"/>
    <xf numFmtId="0" fontId="31" fillId="0" borderId="0"/>
    <xf numFmtId="0" fontId="26" fillId="0" borderId="0"/>
    <xf numFmtId="0" fontId="26" fillId="0" borderId="0"/>
    <xf numFmtId="0" fontId="31" fillId="0" borderId="0"/>
    <xf numFmtId="0" fontId="31" fillId="0" borderId="0"/>
    <xf numFmtId="0" fontId="26" fillId="0" borderId="0"/>
    <xf numFmtId="0" fontId="26" fillId="0" borderId="0"/>
    <xf numFmtId="0" fontId="31" fillId="0" borderId="0"/>
    <xf numFmtId="0" fontId="31" fillId="0" borderId="0"/>
    <xf numFmtId="0" fontId="26" fillId="0" borderId="0"/>
    <xf numFmtId="0" fontId="26" fillId="0" borderId="0"/>
    <xf numFmtId="0" fontId="31" fillId="0" borderId="0"/>
    <xf numFmtId="0" fontId="31" fillId="0" borderId="0"/>
    <xf numFmtId="0" fontId="26" fillId="0" borderId="0"/>
    <xf numFmtId="0" fontId="26" fillId="0" borderId="0"/>
    <xf numFmtId="0" fontId="26" fillId="0" borderId="0"/>
    <xf numFmtId="0" fontId="31" fillId="0" borderId="0"/>
    <xf numFmtId="0" fontId="26" fillId="0" borderId="0"/>
    <xf numFmtId="0" fontId="31" fillId="0" borderId="0"/>
    <xf numFmtId="0" fontId="26" fillId="0" borderId="0"/>
    <xf numFmtId="0" fontId="26" fillId="0" borderId="0"/>
    <xf numFmtId="0" fontId="26" fillId="0" borderId="0"/>
    <xf numFmtId="0" fontId="26" fillId="0" borderId="0"/>
    <xf numFmtId="0" fontId="26" fillId="0" borderId="0"/>
    <xf numFmtId="0" fontId="31" fillId="0" borderId="0"/>
    <xf numFmtId="0" fontId="31" fillId="0" borderId="0"/>
    <xf numFmtId="0" fontId="26" fillId="0" borderId="0"/>
    <xf numFmtId="0" fontId="26" fillId="0" borderId="0"/>
    <xf numFmtId="0" fontId="26" fillId="0" borderId="0"/>
    <xf numFmtId="0" fontId="26" fillId="0" borderId="0"/>
    <xf numFmtId="0" fontId="31" fillId="0" borderId="0"/>
    <xf numFmtId="0" fontId="31" fillId="0" borderId="0"/>
    <xf numFmtId="0" fontId="31" fillId="0" borderId="0"/>
    <xf numFmtId="0" fontId="31" fillId="0" borderId="0"/>
    <xf numFmtId="0" fontId="31" fillId="0" borderId="0"/>
    <xf numFmtId="0" fontId="26" fillId="0" borderId="0"/>
    <xf numFmtId="0" fontId="26" fillId="0" borderId="0"/>
    <xf numFmtId="0" fontId="31" fillId="0" borderId="0"/>
    <xf numFmtId="0" fontId="26" fillId="0" borderId="0"/>
    <xf numFmtId="0" fontId="26" fillId="0" borderId="0"/>
    <xf numFmtId="0" fontId="31" fillId="0" borderId="0"/>
    <xf numFmtId="0" fontId="31" fillId="0" borderId="0"/>
    <xf numFmtId="0" fontId="26" fillId="0" borderId="0"/>
    <xf numFmtId="0" fontId="31" fillId="0" borderId="0"/>
    <xf numFmtId="0" fontId="26" fillId="0" borderId="0"/>
    <xf numFmtId="0" fontId="31" fillId="0" borderId="0"/>
    <xf numFmtId="0" fontId="26" fillId="0" borderId="0"/>
    <xf numFmtId="0" fontId="26" fillId="0" borderId="0"/>
    <xf numFmtId="0" fontId="31" fillId="0" borderId="0"/>
    <xf numFmtId="0" fontId="31" fillId="0" borderId="0"/>
    <xf numFmtId="0" fontId="31" fillId="0" borderId="0"/>
    <xf numFmtId="0" fontId="26" fillId="0" borderId="0"/>
    <xf numFmtId="0" fontId="26" fillId="0" borderId="0"/>
    <xf numFmtId="0" fontId="31" fillId="0" borderId="0"/>
    <xf numFmtId="0" fontId="31" fillId="0" borderId="0"/>
    <xf numFmtId="0" fontId="31" fillId="0" borderId="0"/>
    <xf numFmtId="0" fontId="31" fillId="0" borderId="0"/>
    <xf numFmtId="0" fontId="31" fillId="0" borderId="0"/>
    <xf numFmtId="0" fontId="31" fillId="0" borderId="0"/>
    <xf numFmtId="0" fontId="26" fillId="0" borderId="0"/>
    <xf numFmtId="0" fontId="31" fillId="0" borderId="0"/>
    <xf numFmtId="0" fontId="26" fillId="0" borderId="0"/>
    <xf numFmtId="0" fontId="31" fillId="0" borderId="0"/>
    <xf numFmtId="0" fontId="26" fillId="0" borderId="0"/>
    <xf numFmtId="0" fontId="31" fillId="0" borderId="0"/>
    <xf numFmtId="0" fontId="31" fillId="0" borderId="0"/>
    <xf numFmtId="0" fontId="31" fillId="0" borderId="0"/>
    <xf numFmtId="0" fontId="26" fillId="0" borderId="0"/>
    <xf numFmtId="0" fontId="26" fillId="0" borderId="0"/>
    <xf numFmtId="0" fontId="31" fillId="0" borderId="0"/>
    <xf numFmtId="0" fontId="31" fillId="0" borderId="0"/>
    <xf numFmtId="0" fontId="26" fillId="0" borderId="0"/>
    <xf numFmtId="0" fontId="26" fillId="0" borderId="0"/>
    <xf numFmtId="0" fontId="31" fillId="0" borderId="0"/>
    <xf numFmtId="0" fontId="26" fillId="0" borderId="0"/>
    <xf numFmtId="0" fontId="26" fillId="0" borderId="0"/>
    <xf numFmtId="0" fontId="31" fillId="0" borderId="0"/>
    <xf numFmtId="0" fontId="26" fillId="0" borderId="0"/>
    <xf numFmtId="0" fontId="26" fillId="0" borderId="0"/>
    <xf numFmtId="0" fontId="26" fillId="0" borderId="0"/>
    <xf numFmtId="0" fontId="31" fillId="0" borderId="0"/>
    <xf numFmtId="0" fontId="31" fillId="0" borderId="0"/>
    <xf numFmtId="0" fontId="31" fillId="0" borderId="0"/>
    <xf numFmtId="0" fontId="31" fillId="0" borderId="0"/>
    <xf numFmtId="0" fontId="26" fillId="0" borderId="0"/>
    <xf numFmtId="0" fontId="26" fillId="0" borderId="0"/>
    <xf numFmtId="0" fontId="31" fillId="0" borderId="0"/>
    <xf numFmtId="0" fontId="31" fillId="0" borderId="0"/>
    <xf numFmtId="0" fontId="31" fillId="0" borderId="0"/>
    <xf numFmtId="0" fontId="31" fillId="0" borderId="0"/>
    <xf numFmtId="0" fontId="31" fillId="0" borderId="0"/>
    <xf numFmtId="0" fontId="31" fillId="0" borderId="0"/>
    <xf numFmtId="0" fontId="26" fillId="0" borderId="0"/>
    <xf numFmtId="0" fontId="26" fillId="0" borderId="0"/>
    <xf numFmtId="0" fontId="31" fillId="0" borderId="0"/>
    <xf numFmtId="0" fontId="31" fillId="0" borderId="0"/>
    <xf numFmtId="0" fontId="31" fillId="0" borderId="0"/>
    <xf numFmtId="0" fontId="31" fillId="0" borderId="0"/>
    <xf numFmtId="0" fontId="31" fillId="0" borderId="0"/>
    <xf numFmtId="0" fontId="31" fillId="0" borderId="0"/>
    <xf numFmtId="0" fontId="26" fillId="0" borderId="0"/>
    <xf numFmtId="0" fontId="26" fillId="0" borderId="0"/>
    <xf numFmtId="0" fontId="31" fillId="0" borderId="0"/>
    <xf numFmtId="0" fontId="31" fillId="0" borderId="0"/>
    <xf numFmtId="0" fontId="31" fillId="0" borderId="0"/>
    <xf numFmtId="0" fontId="31" fillId="0" borderId="0"/>
    <xf numFmtId="0" fontId="31" fillId="0" borderId="0"/>
    <xf numFmtId="0" fontId="31" fillId="0" borderId="0"/>
    <xf numFmtId="0" fontId="26" fillId="0" borderId="0"/>
    <xf numFmtId="0" fontId="26" fillId="0" borderId="0"/>
    <xf numFmtId="0" fontId="31" fillId="0" borderId="0"/>
    <xf numFmtId="0" fontId="31" fillId="0" borderId="0"/>
    <xf numFmtId="0" fontId="26" fillId="0" borderId="0"/>
    <xf numFmtId="0" fontId="26" fillId="0" borderId="0"/>
    <xf numFmtId="0" fontId="31" fillId="0" borderId="0"/>
    <xf numFmtId="0" fontId="31" fillId="0" borderId="0"/>
    <xf numFmtId="0" fontId="31" fillId="0" borderId="0"/>
    <xf numFmtId="0" fontId="31" fillId="0" borderId="0"/>
    <xf numFmtId="0" fontId="26" fillId="0" borderId="0"/>
    <xf numFmtId="0" fontId="26" fillId="0" borderId="0"/>
    <xf numFmtId="0" fontId="26" fillId="0" borderId="0"/>
    <xf numFmtId="0" fontId="26" fillId="0" borderId="0"/>
    <xf numFmtId="0" fontId="31" fillId="0" borderId="0"/>
    <xf numFmtId="0" fontId="26" fillId="0" borderId="0"/>
    <xf numFmtId="0" fontId="31" fillId="0" borderId="0"/>
    <xf numFmtId="0" fontId="26" fillId="0" borderId="0"/>
    <xf numFmtId="0" fontId="26" fillId="0" borderId="0"/>
    <xf numFmtId="0" fontId="26" fillId="0" borderId="0"/>
    <xf numFmtId="0" fontId="26" fillId="0" borderId="0"/>
    <xf numFmtId="0" fontId="31" fillId="0" borderId="0"/>
    <xf numFmtId="0" fontId="26" fillId="0" borderId="0"/>
    <xf numFmtId="0" fontId="26" fillId="0" borderId="0"/>
    <xf numFmtId="0" fontId="31" fillId="0" borderId="0"/>
    <xf numFmtId="0" fontId="26" fillId="0" borderId="0"/>
    <xf numFmtId="0" fontId="31" fillId="0" borderId="0"/>
    <xf numFmtId="0" fontId="26" fillId="0" borderId="0"/>
    <xf numFmtId="0" fontId="31" fillId="0" borderId="0"/>
    <xf numFmtId="0" fontId="26" fillId="0" borderId="0"/>
    <xf numFmtId="0" fontId="31" fillId="0" borderId="0"/>
    <xf numFmtId="0" fontId="26" fillId="0" borderId="0"/>
    <xf numFmtId="0" fontId="31" fillId="0" borderId="0"/>
    <xf numFmtId="0" fontId="31" fillId="0" borderId="0"/>
    <xf numFmtId="0" fontId="31" fillId="0" borderId="0"/>
    <xf numFmtId="0" fontId="31" fillId="0" borderId="0"/>
    <xf numFmtId="0" fontId="26" fillId="0" borderId="0"/>
    <xf numFmtId="0" fontId="26" fillId="0" borderId="0"/>
    <xf numFmtId="0" fontId="31" fillId="0" borderId="0"/>
    <xf numFmtId="0" fontId="31" fillId="0" borderId="0"/>
    <xf numFmtId="0" fontId="26" fillId="0" borderId="0"/>
    <xf numFmtId="0" fontId="26" fillId="0" borderId="0"/>
    <xf numFmtId="0" fontId="26" fillId="0" borderId="0"/>
    <xf numFmtId="0" fontId="26" fillId="0" borderId="0"/>
    <xf numFmtId="0" fontId="31" fillId="0" borderId="0"/>
    <xf numFmtId="0" fontId="31" fillId="0" borderId="0"/>
    <xf numFmtId="0" fontId="31" fillId="0" borderId="0"/>
    <xf numFmtId="0" fontId="31" fillId="0" borderId="0"/>
    <xf numFmtId="0" fontId="31" fillId="0" borderId="0"/>
    <xf numFmtId="0" fontId="31" fillId="0" borderId="0"/>
    <xf numFmtId="0" fontId="26" fillId="0" borderId="0"/>
    <xf numFmtId="0" fontId="26" fillId="0" borderId="0"/>
    <xf numFmtId="0" fontId="31" fillId="0" borderId="0"/>
    <xf numFmtId="0" fontId="31" fillId="0" borderId="0"/>
    <xf numFmtId="0" fontId="26" fillId="0" borderId="0"/>
    <xf numFmtId="0" fontId="26" fillId="0" borderId="0"/>
    <xf numFmtId="0" fontId="31" fillId="0" borderId="0"/>
    <xf numFmtId="0" fontId="31" fillId="0" borderId="0"/>
    <xf numFmtId="0" fontId="26" fillId="0" borderId="0"/>
    <xf numFmtId="0" fontId="31" fillId="0" borderId="0"/>
    <xf numFmtId="0" fontId="26" fillId="0" borderId="0"/>
    <xf numFmtId="0" fontId="31" fillId="0" borderId="0"/>
    <xf numFmtId="0" fontId="26" fillId="0" borderId="0"/>
    <xf numFmtId="0" fontId="26" fillId="0" borderId="0"/>
    <xf numFmtId="0" fontId="31" fillId="0" borderId="0"/>
    <xf numFmtId="0" fontId="31" fillId="0" borderId="0"/>
    <xf numFmtId="0" fontId="26" fillId="0" borderId="0"/>
    <xf numFmtId="0" fontId="31" fillId="0" borderId="0"/>
    <xf numFmtId="0" fontId="26" fillId="0" borderId="0"/>
    <xf numFmtId="0" fontId="31" fillId="0" borderId="0"/>
    <xf numFmtId="0" fontId="26" fillId="0" borderId="0"/>
    <xf numFmtId="0" fontId="26" fillId="0" borderId="0"/>
    <xf numFmtId="0" fontId="31" fillId="0" borderId="0"/>
    <xf numFmtId="0" fontId="31" fillId="0" borderId="0"/>
    <xf numFmtId="0" fontId="31" fillId="0" borderId="0"/>
    <xf numFmtId="0" fontId="26" fillId="0" borderId="0"/>
    <xf numFmtId="0" fontId="31" fillId="0" borderId="0"/>
    <xf numFmtId="0" fontId="31" fillId="0" borderId="0"/>
    <xf numFmtId="0" fontId="31" fillId="0" borderId="0"/>
    <xf numFmtId="0" fontId="26" fillId="0" borderId="0"/>
    <xf numFmtId="0" fontId="26" fillId="0" borderId="0"/>
    <xf numFmtId="0" fontId="26" fillId="0" borderId="0"/>
    <xf numFmtId="0" fontId="26" fillId="0" borderId="0"/>
    <xf numFmtId="0" fontId="26" fillId="0" borderId="0"/>
    <xf numFmtId="0" fontId="31" fillId="0" borderId="0"/>
    <xf numFmtId="0" fontId="26" fillId="0" borderId="0"/>
    <xf numFmtId="0" fontId="31" fillId="0" borderId="0"/>
    <xf numFmtId="0" fontId="26" fillId="0" borderId="0"/>
    <xf numFmtId="0" fontId="31" fillId="0" borderId="0"/>
    <xf numFmtId="0" fontId="26" fillId="0" borderId="0"/>
    <xf numFmtId="0" fontId="31" fillId="0" borderId="0"/>
    <xf numFmtId="0" fontId="26" fillId="0" borderId="0"/>
    <xf numFmtId="0" fontId="31" fillId="0" borderId="0"/>
    <xf numFmtId="0" fontId="26" fillId="0" borderId="0"/>
    <xf numFmtId="0" fontId="26" fillId="0" borderId="0"/>
    <xf numFmtId="0" fontId="26" fillId="0" borderId="0"/>
    <xf numFmtId="0" fontId="31" fillId="0" borderId="0"/>
    <xf numFmtId="0" fontId="26" fillId="0" borderId="0"/>
    <xf numFmtId="0" fontId="26" fillId="0" borderId="0"/>
    <xf numFmtId="0" fontId="26" fillId="0" borderId="0"/>
    <xf numFmtId="0" fontId="31" fillId="0" borderId="0"/>
    <xf numFmtId="0" fontId="31" fillId="0" borderId="0"/>
    <xf numFmtId="0" fontId="26" fillId="0" borderId="0"/>
    <xf numFmtId="0" fontId="31" fillId="0" borderId="0"/>
    <xf numFmtId="0" fontId="26" fillId="0" borderId="0"/>
    <xf numFmtId="0" fontId="26" fillId="0" borderId="0"/>
    <xf numFmtId="0" fontId="26" fillId="0" borderId="0"/>
    <xf numFmtId="0" fontId="26" fillId="0" borderId="0"/>
    <xf numFmtId="0" fontId="26" fillId="0" borderId="0"/>
    <xf numFmtId="0" fontId="31" fillId="0" borderId="0"/>
    <xf numFmtId="0" fontId="26" fillId="0" borderId="0"/>
    <xf numFmtId="0" fontId="31" fillId="0" borderId="0"/>
    <xf numFmtId="2" fontId="228" fillId="0" borderId="0">
      <protection locked="0"/>
    </xf>
    <xf numFmtId="2" fontId="145" fillId="0" borderId="0">
      <protection locked="0"/>
    </xf>
    <xf numFmtId="2" fontId="228" fillId="0" borderId="0">
      <protection locked="0"/>
    </xf>
    <xf numFmtId="0" fontId="31" fillId="0" borderId="0"/>
    <xf numFmtId="0" fontId="26" fillId="0" borderId="0"/>
    <xf numFmtId="0" fontId="26" fillId="0" borderId="0"/>
    <xf numFmtId="0" fontId="26" fillId="0" borderId="0"/>
    <xf numFmtId="184" fontId="153" fillId="63" borderId="16"/>
    <xf numFmtId="184" fontId="153" fillId="63" borderId="16"/>
    <xf numFmtId="0" fontId="26" fillId="0" borderId="0"/>
    <xf numFmtId="0" fontId="26" fillId="0" borderId="0"/>
    <xf numFmtId="0" fontId="26" fillId="0" borderId="0"/>
    <xf numFmtId="0" fontId="26" fillId="0" borderId="0"/>
    <xf numFmtId="0" fontId="26" fillId="0" borderId="0"/>
    <xf numFmtId="0" fontId="31" fillId="0" borderId="0"/>
    <xf numFmtId="0" fontId="31" fillId="0" borderId="0"/>
    <xf numFmtId="0" fontId="26" fillId="0" borderId="0"/>
    <xf numFmtId="0" fontId="26" fillId="0" borderId="0"/>
    <xf numFmtId="0" fontId="26" fillId="0" borderId="0"/>
    <xf numFmtId="0" fontId="31" fillId="0" borderId="0"/>
    <xf numFmtId="0" fontId="31" fillId="0" borderId="0"/>
    <xf numFmtId="0" fontId="31" fillId="0" borderId="0"/>
    <xf numFmtId="0" fontId="26" fillId="0" borderId="0"/>
    <xf numFmtId="0" fontId="26" fillId="0" borderId="0"/>
    <xf numFmtId="0" fontId="31" fillId="0" borderId="0"/>
    <xf numFmtId="0" fontId="31" fillId="0" borderId="0"/>
    <xf numFmtId="0" fontId="31" fillId="0" borderId="0"/>
    <xf numFmtId="0" fontId="26" fillId="0" borderId="0"/>
    <xf numFmtId="0" fontId="26" fillId="0" borderId="0"/>
    <xf numFmtId="0" fontId="26" fillId="0" borderId="0"/>
    <xf numFmtId="0" fontId="31" fillId="0" borderId="0"/>
    <xf numFmtId="0" fontId="31" fillId="0" borderId="0"/>
    <xf numFmtId="0" fontId="31" fillId="0" borderId="0"/>
    <xf numFmtId="0" fontId="31" fillId="0" borderId="0"/>
    <xf numFmtId="0" fontId="26" fillId="0" borderId="0"/>
    <xf numFmtId="0" fontId="26" fillId="0" borderId="0"/>
    <xf numFmtId="0" fontId="31" fillId="0" borderId="0"/>
    <xf numFmtId="0" fontId="31" fillId="0" borderId="0"/>
    <xf numFmtId="0" fontId="31" fillId="0" borderId="0"/>
    <xf numFmtId="0" fontId="31" fillId="0" borderId="0"/>
    <xf numFmtId="0" fontId="26" fillId="0" borderId="0"/>
    <xf numFmtId="0" fontId="26" fillId="0" borderId="0"/>
    <xf numFmtId="0" fontId="31" fillId="0" borderId="0"/>
    <xf numFmtId="0" fontId="26" fillId="0" borderId="0"/>
    <xf numFmtId="0" fontId="26" fillId="0" borderId="0"/>
    <xf numFmtId="0" fontId="26" fillId="0" borderId="0"/>
    <xf numFmtId="0" fontId="26" fillId="0" borderId="0"/>
    <xf numFmtId="0" fontId="31" fillId="0" borderId="0"/>
    <xf numFmtId="0" fontId="31" fillId="0" borderId="0"/>
    <xf numFmtId="0" fontId="31" fillId="0" borderId="0"/>
    <xf numFmtId="0" fontId="26" fillId="0" borderId="0"/>
    <xf numFmtId="0" fontId="26" fillId="0" borderId="0"/>
    <xf numFmtId="0" fontId="31" fillId="0" borderId="0"/>
    <xf numFmtId="0" fontId="31" fillId="0" borderId="0"/>
    <xf numFmtId="0" fontId="26" fillId="0" borderId="0"/>
    <xf numFmtId="0" fontId="26" fillId="0" borderId="0"/>
    <xf numFmtId="0" fontId="26" fillId="0" borderId="0"/>
    <xf numFmtId="0" fontId="26" fillId="0" borderId="0"/>
    <xf numFmtId="0" fontId="31" fillId="0" borderId="0"/>
    <xf numFmtId="0" fontId="31" fillId="0" borderId="0"/>
    <xf numFmtId="0" fontId="31" fillId="0" borderId="0"/>
    <xf numFmtId="0" fontId="31" fillId="0" borderId="0"/>
    <xf numFmtId="0" fontId="26" fillId="0" borderId="0"/>
    <xf numFmtId="0" fontId="26" fillId="0" borderId="0"/>
    <xf numFmtId="0" fontId="31" fillId="0" borderId="0"/>
    <xf numFmtId="0" fontId="31" fillId="0" borderId="0"/>
    <xf numFmtId="0" fontId="26" fillId="0" borderId="0"/>
    <xf numFmtId="0" fontId="26" fillId="0" borderId="0"/>
    <xf numFmtId="0" fontId="26" fillId="0" borderId="0"/>
    <xf numFmtId="0" fontId="26" fillId="0" borderId="0"/>
    <xf numFmtId="0" fontId="31" fillId="0" borderId="0"/>
    <xf numFmtId="0" fontId="31" fillId="0" borderId="0"/>
    <xf numFmtId="0" fontId="26" fillId="0" borderId="0"/>
    <xf numFmtId="0" fontId="26" fillId="0" borderId="0"/>
    <xf numFmtId="0" fontId="31" fillId="0" borderId="0"/>
    <xf numFmtId="0" fontId="31" fillId="0" borderId="0"/>
    <xf numFmtId="0" fontId="26" fillId="0" borderId="0"/>
    <xf numFmtId="0" fontId="26" fillId="0" borderId="0"/>
    <xf numFmtId="0" fontId="26" fillId="0" borderId="0"/>
    <xf numFmtId="0" fontId="26" fillId="0" borderId="0"/>
    <xf numFmtId="0" fontId="31" fillId="0" borderId="0"/>
    <xf numFmtId="0" fontId="31" fillId="0" borderId="0"/>
    <xf numFmtId="0" fontId="26" fillId="0" borderId="0"/>
    <xf numFmtId="0" fontId="26" fillId="0" borderId="0"/>
    <xf numFmtId="0" fontId="26" fillId="0" borderId="0"/>
    <xf numFmtId="0" fontId="26" fillId="0" borderId="0"/>
    <xf numFmtId="0" fontId="26" fillId="0" borderId="0"/>
    <xf numFmtId="0" fontId="26" fillId="0" borderId="0"/>
    <xf numFmtId="0" fontId="31" fillId="0" borderId="0"/>
    <xf numFmtId="0" fontId="31" fillId="0" borderId="0"/>
    <xf numFmtId="0" fontId="31" fillId="0" borderId="0"/>
    <xf numFmtId="0" fontId="31" fillId="0" borderId="0"/>
    <xf numFmtId="0" fontId="31" fillId="0" borderId="0"/>
    <xf numFmtId="0" fontId="31" fillId="0" borderId="0"/>
    <xf numFmtId="0" fontId="26" fillId="0" borderId="0"/>
    <xf numFmtId="0" fontId="26" fillId="0" borderId="0"/>
    <xf numFmtId="0" fontId="31" fillId="0" borderId="0"/>
    <xf numFmtId="0" fontId="31" fillId="0" borderId="0"/>
    <xf numFmtId="0" fontId="26" fillId="0" borderId="0"/>
    <xf numFmtId="0" fontId="26" fillId="0" borderId="0"/>
    <xf numFmtId="0" fontId="31" fillId="0" borderId="0"/>
    <xf numFmtId="0" fontId="31" fillId="0" borderId="0"/>
    <xf numFmtId="0" fontId="26" fillId="0" borderId="0"/>
    <xf numFmtId="0" fontId="26" fillId="0" borderId="0"/>
    <xf numFmtId="0" fontId="26" fillId="0" borderId="0"/>
    <xf numFmtId="0" fontId="26" fillId="0" borderId="0"/>
    <xf numFmtId="0" fontId="31" fillId="0" borderId="0"/>
    <xf numFmtId="0" fontId="31" fillId="0" borderId="0"/>
    <xf numFmtId="0" fontId="31" fillId="0" borderId="0"/>
    <xf numFmtId="0" fontId="31" fillId="0" borderId="0"/>
    <xf numFmtId="0" fontId="26" fillId="0" borderId="0"/>
    <xf numFmtId="0" fontId="26" fillId="0" borderId="0"/>
    <xf numFmtId="0" fontId="31" fillId="0" borderId="0"/>
    <xf numFmtId="0" fontId="31" fillId="0" borderId="0"/>
    <xf numFmtId="0" fontId="26" fillId="0" borderId="0"/>
    <xf numFmtId="0" fontId="26" fillId="0" borderId="0"/>
    <xf numFmtId="0" fontId="26" fillId="0" borderId="0"/>
    <xf numFmtId="0" fontId="26" fillId="0" borderId="0"/>
    <xf numFmtId="0" fontId="31" fillId="0" borderId="0"/>
    <xf numFmtId="0" fontId="31" fillId="0" borderId="0"/>
    <xf numFmtId="0" fontId="26" fillId="0" borderId="0"/>
    <xf numFmtId="0" fontId="26" fillId="0" borderId="0"/>
    <xf numFmtId="0" fontId="31" fillId="0" borderId="0"/>
    <xf numFmtId="0" fontId="31" fillId="0" borderId="0"/>
    <xf numFmtId="0" fontId="26" fillId="0" borderId="0"/>
    <xf numFmtId="0" fontId="26" fillId="0" borderId="0"/>
    <xf numFmtId="0" fontId="31" fillId="0" borderId="0"/>
    <xf numFmtId="0" fontId="31" fillId="0" borderId="0"/>
    <xf numFmtId="0" fontId="99" fillId="0" borderId="88" applyNumberFormat="0" applyFill="0" applyAlignment="0" applyProtection="0"/>
    <xf numFmtId="0" fontId="26" fillId="0" borderId="0"/>
    <xf numFmtId="184" fontId="99" fillId="0" borderId="68" applyNumberFormat="0" applyFill="0" applyAlignment="0" applyProtection="0"/>
    <xf numFmtId="0" fontId="99" fillId="0" borderId="68" applyNumberFormat="0" applyFill="0" applyAlignment="0" applyProtection="0"/>
    <xf numFmtId="0" fontId="99" fillId="0" borderId="99" applyNumberFormat="0" applyFill="0" applyAlignment="0" applyProtection="0"/>
    <xf numFmtId="0" fontId="99" fillId="0" borderId="68" applyNumberFormat="0" applyFill="0" applyAlignment="0" applyProtection="0"/>
    <xf numFmtId="0" fontId="26" fillId="0" borderId="0"/>
    <xf numFmtId="0" fontId="31" fillId="0" borderId="0"/>
    <xf numFmtId="0" fontId="26" fillId="0" borderId="0"/>
    <xf numFmtId="0" fontId="31" fillId="0" borderId="0"/>
    <xf numFmtId="0" fontId="26" fillId="0" borderId="0"/>
    <xf numFmtId="0" fontId="31" fillId="0" borderId="0"/>
    <xf numFmtId="0" fontId="31" fillId="0" borderId="0"/>
    <xf numFmtId="0" fontId="26" fillId="0" borderId="0"/>
    <xf numFmtId="0" fontId="31" fillId="0" borderId="0"/>
    <xf numFmtId="0" fontId="26" fillId="0" borderId="0"/>
    <xf numFmtId="0" fontId="31" fillId="0" borderId="0"/>
    <xf numFmtId="0" fontId="26" fillId="0" borderId="0"/>
    <xf numFmtId="0" fontId="31" fillId="0" borderId="0"/>
    <xf numFmtId="0" fontId="31" fillId="0" borderId="0"/>
    <xf numFmtId="0" fontId="26" fillId="0" borderId="0"/>
    <xf numFmtId="0" fontId="26" fillId="0" borderId="0"/>
    <xf numFmtId="0" fontId="26" fillId="0" borderId="0"/>
    <xf numFmtId="0" fontId="26" fillId="0" borderId="0"/>
    <xf numFmtId="0" fontId="26" fillId="0" borderId="0"/>
    <xf numFmtId="0" fontId="26" fillId="0" borderId="0"/>
    <xf numFmtId="0" fontId="31" fillId="0" borderId="0"/>
    <xf numFmtId="0" fontId="31" fillId="0" borderId="0"/>
    <xf numFmtId="0" fontId="26" fillId="0" borderId="0"/>
    <xf numFmtId="0" fontId="26" fillId="0" borderId="0"/>
    <xf numFmtId="0" fontId="26" fillId="0" borderId="0"/>
    <xf numFmtId="0" fontId="31" fillId="0" borderId="0"/>
    <xf numFmtId="0" fontId="26" fillId="0" borderId="0"/>
    <xf numFmtId="0" fontId="26" fillId="0" borderId="0"/>
    <xf numFmtId="0" fontId="26" fillId="0" borderId="0"/>
    <xf numFmtId="0" fontId="31" fillId="0" borderId="0"/>
    <xf numFmtId="0" fontId="26" fillId="0" borderId="0"/>
    <xf numFmtId="0" fontId="26" fillId="0" borderId="0"/>
    <xf numFmtId="0" fontId="26" fillId="0" borderId="0"/>
    <xf numFmtId="0" fontId="31" fillId="0" borderId="0"/>
    <xf numFmtId="0" fontId="31" fillId="0" borderId="0"/>
    <xf numFmtId="0" fontId="31" fillId="0" borderId="0"/>
    <xf numFmtId="0" fontId="31" fillId="0" borderId="0"/>
    <xf numFmtId="0" fontId="26" fillId="0" borderId="0"/>
    <xf numFmtId="0" fontId="26" fillId="0" borderId="0"/>
    <xf numFmtId="0" fontId="31" fillId="0" borderId="0"/>
    <xf numFmtId="0" fontId="31" fillId="0" borderId="0"/>
    <xf numFmtId="0" fontId="26" fillId="0" borderId="0"/>
    <xf numFmtId="0" fontId="26" fillId="0" borderId="0"/>
    <xf numFmtId="0" fontId="26" fillId="0" borderId="0"/>
    <xf numFmtId="0" fontId="26" fillId="0" borderId="0"/>
    <xf numFmtId="0" fontId="31" fillId="0" borderId="0"/>
    <xf numFmtId="0" fontId="31" fillId="0" borderId="0"/>
    <xf numFmtId="0" fontId="26" fillId="0" borderId="0"/>
    <xf numFmtId="0" fontId="26" fillId="0" borderId="0"/>
    <xf numFmtId="0" fontId="31" fillId="0" borderId="0"/>
    <xf numFmtId="0" fontId="31" fillId="0" borderId="0"/>
    <xf numFmtId="0" fontId="26" fillId="0" borderId="0"/>
    <xf numFmtId="0" fontId="26" fillId="0" borderId="0"/>
    <xf numFmtId="0" fontId="26" fillId="0" borderId="0"/>
    <xf numFmtId="0" fontId="26" fillId="0" borderId="0"/>
    <xf numFmtId="0" fontId="31" fillId="0" borderId="0"/>
    <xf numFmtId="0" fontId="31" fillId="0" borderId="0"/>
    <xf numFmtId="0" fontId="31" fillId="0" borderId="0"/>
    <xf numFmtId="0" fontId="31" fillId="0" borderId="0"/>
    <xf numFmtId="0" fontId="26" fillId="0" borderId="0"/>
    <xf numFmtId="0" fontId="26" fillId="0" borderId="0"/>
    <xf numFmtId="0" fontId="31" fillId="0" borderId="0"/>
    <xf numFmtId="0" fontId="31" fillId="0" borderId="0"/>
    <xf numFmtId="0" fontId="26" fillId="0" borderId="0"/>
    <xf numFmtId="0" fontId="26" fillId="0" borderId="0"/>
    <xf numFmtId="0" fontId="26" fillId="0" borderId="0"/>
    <xf numFmtId="0" fontId="26" fillId="0" borderId="0"/>
    <xf numFmtId="0" fontId="31" fillId="0" borderId="0"/>
    <xf numFmtId="0" fontId="31" fillId="0" borderId="0"/>
    <xf numFmtId="0" fontId="26" fillId="0" borderId="0"/>
    <xf numFmtId="0" fontId="26" fillId="0" borderId="0"/>
    <xf numFmtId="0" fontId="31" fillId="0" borderId="0"/>
    <xf numFmtId="0" fontId="31" fillId="0" borderId="0"/>
    <xf numFmtId="0" fontId="26" fillId="0" borderId="0"/>
    <xf numFmtId="0" fontId="26" fillId="0" borderId="0"/>
    <xf numFmtId="0" fontId="26" fillId="0" borderId="0"/>
    <xf numFmtId="0" fontId="26" fillId="0" borderId="0"/>
    <xf numFmtId="0" fontId="31" fillId="0" borderId="0"/>
    <xf numFmtId="0" fontId="31" fillId="0" borderId="0"/>
    <xf numFmtId="0" fontId="31" fillId="0" borderId="0"/>
    <xf numFmtId="0" fontId="31" fillId="0" borderId="0"/>
    <xf numFmtId="0" fontId="26" fillId="0" borderId="0"/>
    <xf numFmtId="0" fontId="26" fillId="0" borderId="0"/>
    <xf numFmtId="0" fontId="31" fillId="0" borderId="0"/>
    <xf numFmtId="0" fontId="31" fillId="0" borderId="0"/>
    <xf numFmtId="0" fontId="26" fillId="0" borderId="0"/>
    <xf numFmtId="0" fontId="26" fillId="0" borderId="0"/>
    <xf numFmtId="0" fontId="26" fillId="0" borderId="0"/>
    <xf numFmtId="0" fontId="26" fillId="0" borderId="0"/>
    <xf numFmtId="0" fontId="31" fillId="0" borderId="0"/>
    <xf numFmtId="0" fontId="31" fillId="0" borderId="0"/>
    <xf numFmtId="0" fontId="31" fillId="0" borderId="0"/>
    <xf numFmtId="0" fontId="31" fillId="0" borderId="0"/>
    <xf numFmtId="0" fontId="26" fillId="0" borderId="0"/>
    <xf numFmtId="0" fontId="26" fillId="0" borderId="0"/>
    <xf numFmtId="0" fontId="31" fillId="0" borderId="0"/>
    <xf numFmtId="0" fontId="31" fillId="0" borderId="0"/>
    <xf numFmtId="0" fontId="26" fillId="0" borderId="0"/>
    <xf numFmtId="0" fontId="26" fillId="0" borderId="0"/>
    <xf numFmtId="0" fontId="26" fillId="0" borderId="0"/>
    <xf numFmtId="0" fontId="26" fillId="0" borderId="0"/>
    <xf numFmtId="0" fontId="31" fillId="0" borderId="0"/>
    <xf numFmtId="0" fontId="31" fillId="0" borderId="0"/>
    <xf numFmtId="0" fontId="31" fillId="0" borderId="0"/>
    <xf numFmtId="0" fontId="31" fillId="0" borderId="0"/>
    <xf numFmtId="0" fontId="31" fillId="0" borderId="0"/>
    <xf numFmtId="0" fontId="31" fillId="0" borderId="0"/>
    <xf numFmtId="0" fontId="26" fillId="0" borderId="0"/>
    <xf numFmtId="0" fontId="26" fillId="0" borderId="0"/>
    <xf numFmtId="0" fontId="31" fillId="0" borderId="0"/>
    <xf numFmtId="0" fontId="31" fillId="0" borderId="0"/>
    <xf numFmtId="0" fontId="26" fillId="0" borderId="0"/>
    <xf numFmtId="0" fontId="26" fillId="0" borderId="0"/>
    <xf numFmtId="0" fontId="26" fillId="0" borderId="0"/>
    <xf numFmtId="0" fontId="26" fillId="0" borderId="0"/>
    <xf numFmtId="0" fontId="31" fillId="0" borderId="0"/>
    <xf numFmtId="0" fontId="31" fillId="0" borderId="0"/>
    <xf numFmtId="0" fontId="31" fillId="0" borderId="0"/>
    <xf numFmtId="0" fontId="31" fillId="0" borderId="0"/>
    <xf numFmtId="0" fontId="26" fillId="0" borderId="0"/>
    <xf numFmtId="0" fontId="26" fillId="0" borderId="0"/>
    <xf numFmtId="0" fontId="31" fillId="0" borderId="0"/>
    <xf numFmtId="0" fontId="31" fillId="0" borderId="0"/>
    <xf numFmtId="0" fontId="26" fillId="0" borderId="0"/>
    <xf numFmtId="0" fontId="26" fillId="0" borderId="0"/>
    <xf numFmtId="0" fontId="26" fillId="0" borderId="0"/>
    <xf numFmtId="0" fontId="26" fillId="0" borderId="0"/>
    <xf numFmtId="0" fontId="31" fillId="0" borderId="0"/>
    <xf numFmtId="0" fontId="31" fillId="0" borderId="0"/>
    <xf numFmtId="0" fontId="31" fillId="0" borderId="0"/>
    <xf numFmtId="0" fontId="31" fillId="0" borderId="0"/>
    <xf numFmtId="0" fontId="26" fillId="0" borderId="0"/>
    <xf numFmtId="0" fontId="26" fillId="0" borderId="0"/>
    <xf numFmtId="0" fontId="26" fillId="0" borderId="0"/>
    <xf numFmtId="0" fontId="26" fillId="0" borderId="0"/>
    <xf numFmtId="0" fontId="31" fillId="0" borderId="0"/>
    <xf numFmtId="0" fontId="31" fillId="0" borderId="0"/>
    <xf numFmtId="0" fontId="31" fillId="0" borderId="0"/>
    <xf numFmtId="0" fontId="31" fillId="0" borderId="0"/>
    <xf numFmtId="0" fontId="26" fillId="0" borderId="0"/>
    <xf numFmtId="0" fontId="26" fillId="0" borderId="0"/>
    <xf numFmtId="0" fontId="26" fillId="0" borderId="0"/>
    <xf numFmtId="0" fontId="26" fillId="0" borderId="0"/>
    <xf numFmtId="0" fontId="31" fillId="0" borderId="0"/>
    <xf numFmtId="0" fontId="31" fillId="0" borderId="0"/>
    <xf numFmtId="184" fontId="99" fillId="0" borderId="68" applyNumberFormat="0" applyFill="0" applyAlignment="0" applyProtection="0"/>
    <xf numFmtId="0" fontId="26" fillId="0" borderId="0"/>
    <xf numFmtId="0" fontId="31" fillId="0" borderId="0"/>
    <xf numFmtId="0" fontId="31" fillId="0" borderId="0"/>
    <xf numFmtId="0" fontId="26" fillId="0" borderId="0"/>
    <xf numFmtId="0" fontId="26" fillId="0" borderId="0"/>
    <xf numFmtId="0" fontId="31" fillId="0" borderId="0"/>
    <xf numFmtId="0" fontId="31" fillId="0" borderId="0"/>
    <xf numFmtId="0" fontId="26" fillId="0" borderId="0"/>
    <xf numFmtId="0" fontId="26" fillId="0" borderId="0"/>
    <xf numFmtId="0" fontId="31" fillId="0" borderId="0"/>
    <xf numFmtId="0" fontId="31" fillId="0" borderId="0"/>
    <xf numFmtId="0" fontId="31" fillId="0" borderId="0"/>
    <xf numFmtId="0" fontId="31" fillId="0" borderId="0"/>
    <xf numFmtId="0" fontId="31" fillId="0" borderId="0"/>
    <xf numFmtId="0" fontId="31" fillId="0" borderId="0"/>
    <xf numFmtId="0" fontId="26" fillId="0" borderId="0"/>
    <xf numFmtId="0" fontId="26" fillId="0" borderId="0"/>
    <xf numFmtId="0" fontId="31" fillId="0" borderId="0"/>
    <xf numFmtId="0" fontId="31" fillId="0" borderId="0"/>
    <xf numFmtId="0" fontId="31" fillId="0" borderId="0"/>
    <xf numFmtId="0" fontId="31" fillId="0" borderId="0"/>
    <xf numFmtId="0" fontId="31" fillId="0" borderId="0"/>
    <xf numFmtId="0" fontId="31" fillId="0" borderId="0"/>
    <xf numFmtId="0" fontId="26" fillId="0" borderId="0"/>
    <xf numFmtId="0" fontId="26" fillId="0" borderId="0"/>
    <xf numFmtId="0" fontId="31" fillId="0" borderId="0"/>
    <xf numFmtId="0" fontId="31" fillId="0" borderId="0"/>
    <xf numFmtId="0" fontId="26" fillId="0" borderId="0"/>
    <xf numFmtId="0" fontId="26" fillId="0" borderId="0"/>
    <xf numFmtId="0" fontId="26" fillId="0" borderId="0"/>
    <xf numFmtId="0" fontId="26" fillId="0" borderId="0"/>
    <xf numFmtId="0" fontId="31" fillId="0" borderId="0"/>
    <xf numFmtId="0" fontId="31" fillId="0" borderId="0"/>
    <xf numFmtId="0" fontId="26" fillId="0" borderId="0"/>
    <xf numFmtId="0" fontId="26" fillId="0" borderId="0"/>
    <xf numFmtId="0" fontId="26" fillId="0" borderId="0"/>
    <xf numFmtId="0" fontId="26" fillId="0" borderId="0"/>
    <xf numFmtId="0" fontId="31" fillId="0" borderId="0"/>
    <xf numFmtId="0" fontId="31" fillId="0" borderId="0"/>
    <xf numFmtId="0" fontId="31" fillId="0" borderId="0"/>
    <xf numFmtId="0" fontId="31" fillId="0" borderId="0"/>
    <xf numFmtId="0" fontId="31" fillId="0" borderId="0"/>
    <xf numFmtId="0" fontId="31" fillId="0" borderId="0"/>
    <xf numFmtId="0" fontId="26" fillId="0" borderId="0"/>
    <xf numFmtId="0" fontId="26" fillId="0" borderId="0"/>
    <xf numFmtId="0" fontId="31" fillId="0" borderId="0"/>
    <xf numFmtId="0" fontId="31" fillId="0" borderId="0"/>
    <xf numFmtId="0" fontId="26" fillId="0" borderId="0"/>
    <xf numFmtId="0" fontId="26" fillId="0" borderId="0"/>
    <xf numFmtId="0" fontId="26" fillId="0" borderId="0"/>
    <xf numFmtId="0" fontId="26" fillId="0" borderId="0"/>
    <xf numFmtId="0" fontId="31" fillId="0" borderId="0"/>
    <xf numFmtId="0" fontId="31" fillId="0" borderId="0"/>
    <xf numFmtId="0" fontId="31" fillId="0" borderId="0"/>
    <xf numFmtId="0" fontId="31" fillId="0" borderId="0"/>
    <xf numFmtId="0" fontId="31" fillId="0" borderId="0"/>
    <xf numFmtId="0" fontId="31" fillId="0" borderId="0"/>
    <xf numFmtId="0" fontId="26" fillId="0" borderId="0"/>
    <xf numFmtId="0" fontId="26" fillId="0" borderId="0"/>
    <xf numFmtId="0" fontId="26" fillId="0" borderId="0"/>
    <xf numFmtId="0" fontId="26"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26" fillId="0" borderId="0"/>
    <xf numFmtId="0" fontId="26" fillId="0" borderId="0"/>
    <xf numFmtId="0" fontId="31" fillId="0" borderId="0"/>
    <xf numFmtId="0" fontId="31" fillId="0" borderId="0"/>
    <xf numFmtId="0" fontId="31" fillId="0" borderId="0"/>
    <xf numFmtId="0" fontId="31" fillId="0" borderId="0"/>
    <xf numFmtId="0" fontId="31" fillId="0" borderId="0"/>
    <xf numFmtId="0" fontId="31" fillId="0" borderId="0"/>
    <xf numFmtId="0" fontId="26" fillId="0" borderId="0"/>
    <xf numFmtId="0" fontId="26" fillId="0" borderId="0"/>
    <xf numFmtId="0" fontId="26" fillId="0" borderId="0"/>
    <xf numFmtId="0" fontId="26"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26" fillId="0" borderId="0"/>
    <xf numFmtId="0" fontId="26" fillId="0" borderId="0"/>
    <xf numFmtId="0" fontId="26" fillId="0" borderId="0"/>
    <xf numFmtId="0" fontId="26" fillId="0" borderId="0"/>
    <xf numFmtId="0" fontId="31" fillId="0" borderId="0"/>
    <xf numFmtId="0" fontId="31" fillId="0" borderId="0"/>
    <xf numFmtId="0" fontId="31" fillId="0" borderId="0"/>
    <xf numFmtId="0" fontId="31" fillId="0" borderId="0"/>
    <xf numFmtId="0" fontId="26" fillId="0" borderId="0"/>
    <xf numFmtId="0" fontId="26" fillId="0" borderId="0"/>
    <xf numFmtId="0" fontId="31" fillId="0" borderId="0"/>
    <xf numFmtId="0" fontId="31" fillId="0" borderId="0"/>
    <xf numFmtId="0" fontId="26" fillId="0" borderId="0"/>
    <xf numFmtId="0" fontId="26" fillId="0" borderId="0"/>
    <xf numFmtId="0" fontId="26" fillId="0" borderId="0"/>
    <xf numFmtId="0" fontId="26" fillId="0" borderId="0"/>
    <xf numFmtId="0" fontId="31" fillId="0" borderId="0"/>
    <xf numFmtId="0" fontId="31" fillId="0" borderId="0"/>
    <xf numFmtId="184" fontId="99" fillId="0" borderId="68" applyNumberFormat="0" applyFill="0" applyAlignment="0" applyProtection="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26" fillId="0" borderId="0"/>
    <xf numFmtId="0" fontId="26" fillId="0" borderId="0"/>
    <xf numFmtId="0" fontId="31" fillId="0" borderId="0"/>
    <xf numFmtId="0" fontId="31" fillId="0" borderId="0"/>
    <xf numFmtId="0" fontId="26" fillId="0" borderId="0"/>
    <xf numFmtId="0" fontId="26" fillId="0" borderId="0"/>
    <xf numFmtId="0" fontId="26" fillId="0" borderId="0"/>
    <xf numFmtId="0" fontId="26" fillId="0" borderId="0"/>
    <xf numFmtId="0" fontId="31" fillId="0" borderId="0"/>
    <xf numFmtId="0" fontId="31" fillId="0" borderId="0"/>
    <xf numFmtId="0" fontId="31" fillId="0" borderId="0"/>
    <xf numFmtId="0" fontId="31" fillId="0" borderId="0"/>
    <xf numFmtId="0" fontId="31" fillId="0" borderId="0"/>
    <xf numFmtId="0" fontId="31" fillId="0" borderId="0"/>
    <xf numFmtId="0" fontId="26" fillId="0" borderId="0"/>
    <xf numFmtId="0" fontId="26" fillId="0" borderId="0"/>
    <xf numFmtId="0" fontId="31" fillId="0" borderId="0"/>
    <xf numFmtId="0" fontId="31" fillId="0" borderId="0"/>
    <xf numFmtId="0" fontId="26" fillId="0" borderId="0"/>
    <xf numFmtId="0" fontId="26" fillId="0" borderId="0"/>
    <xf numFmtId="0" fontId="26" fillId="0" borderId="0"/>
    <xf numFmtId="0" fontId="26" fillId="0" borderId="0"/>
    <xf numFmtId="0" fontId="26" fillId="0" borderId="0"/>
    <xf numFmtId="0" fontId="31" fillId="0" borderId="0"/>
    <xf numFmtId="0" fontId="31" fillId="0" borderId="0"/>
    <xf numFmtId="0" fontId="31" fillId="0" borderId="0"/>
    <xf numFmtId="0" fontId="31" fillId="0" borderId="0"/>
    <xf numFmtId="0" fontId="26" fillId="0" borderId="0"/>
    <xf numFmtId="0" fontId="26" fillId="0" borderId="0"/>
    <xf numFmtId="0" fontId="26" fillId="0" borderId="0"/>
    <xf numFmtId="0" fontId="26" fillId="0" borderId="0"/>
    <xf numFmtId="0" fontId="31" fillId="0" borderId="0"/>
    <xf numFmtId="0" fontId="31" fillId="0" borderId="0"/>
    <xf numFmtId="0" fontId="26" fillId="0" borderId="0"/>
    <xf numFmtId="0" fontId="26" fillId="0" borderId="0"/>
    <xf numFmtId="0" fontId="26" fillId="0" borderId="0"/>
    <xf numFmtId="0" fontId="26" fillId="0" borderId="0"/>
    <xf numFmtId="0" fontId="26" fillId="0" borderId="0"/>
    <xf numFmtId="0" fontId="26" fillId="0" borderId="0"/>
    <xf numFmtId="0" fontId="31" fillId="0" borderId="0"/>
    <xf numFmtId="0" fontId="31" fillId="0" borderId="0"/>
    <xf numFmtId="0" fontId="31" fillId="0" borderId="0"/>
    <xf numFmtId="0" fontId="31" fillId="0" borderId="0"/>
    <xf numFmtId="0" fontId="26" fillId="0" borderId="0"/>
    <xf numFmtId="0" fontId="26" fillId="0" borderId="0"/>
    <xf numFmtId="0" fontId="26" fillId="0" borderId="0"/>
    <xf numFmtId="0" fontId="26" fillId="0" borderId="0"/>
    <xf numFmtId="0" fontId="26" fillId="0" borderId="0"/>
    <xf numFmtId="0" fontId="26" fillId="0" borderId="0"/>
    <xf numFmtId="0" fontId="31" fillId="0" borderId="0"/>
    <xf numFmtId="0" fontId="31" fillId="0" borderId="0"/>
    <xf numFmtId="0" fontId="31" fillId="0" borderId="0"/>
    <xf numFmtId="0" fontId="31" fillId="0" borderId="0"/>
    <xf numFmtId="0" fontId="26" fillId="0" borderId="0"/>
    <xf numFmtId="0" fontId="26" fillId="0" borderId="0"/>
    <xf numFmtId="0" fontId="31" fillId="0" borderId="0"/>
    <xf numFmtId="0" fontId="31" fillId="0" borderId="0"/>
    <xf numFmtId="0" fontId="31" fillId="0" borderId="0"/>
    <xf numFmtId="0" fontId="31" fillId="0" borderId="0"/>
    <xf numFmtId="0" fontId="31" fillId="0" borderId="0"/>
    <xf numFmtId="0" fontId="31" fillId="0" borderId="0"/>
    <xf numFmtId="0" fontId="26" fillId="0" borderId="0"/>
    <xf numFmtId="0" fontId="26" fillId="0" borderId="0"/>
    <xf numFmtId="0" fontId="31" fillId="0" borderId="0"/>
    <xf numFmtId="0" fontId="31" fillId="0" borderId="0"/>
    <xf numFmtId="0" fontId="26" fillId="0" borderId="0"/>
    <xf numFmtId="0" fontId="26" fillId="0" borderId="0"/>
    <xf numFmtId="0" fontId="26" fillId="0" borderId="0"/>
    <xf numFmtId="0" fontId="26" fillId="0" borderId="0"/>
    <xf numFmtId="0" fontId="31" fillId="0" borderId="0"/>
    <xf numFmtId="0" fontId="31" fillId="0" borderId="0"/>
    <xf numFmtId="0" fontId="31" fillId="0" borderId="0"/>
    <xf numFmtId="0" fontId="31" fillId="0" borderId="0"/>
    <xf numFmtId="0" fontId="26" fillId="0" borderId="0"/>
    <xf numFmtId="0" fontId="26" fillId="0" borderId="0"/>
    <xf numFmtId="0" fontId="31" fillId="0" borderId="0"/>
    <xf numFmtId="0" fontId="31" fillId="0" borderId="0"/>
    <xf numFmtId="0" fontId="26" fillId="0" borderId="0"/>
    <xf numFmtId="0" fontId="26" fillId="0" borderId="0"/>
    <xf numFmtId="0" fontId="26" fillId="0" borderId="0"/>
    <xf numFmtId="0" fontId="26"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26" fillId="0" borderId="0"/>
    <xf numFmtId="0" fontId="26" fillId="0" borderId="0"/>
    <xf numFmtId="0" fontId="26" fillId="0" borderId="0"/>
    <xf numFmtId="0" fontId="26" fillId="0" borderId="0"/>
    <xf numFmtId="0" fontId="31" fillId="0" borderId="0"/>
    <xf numFmtId="0" fontId="31" fillId="0" borderId="0"/>
    <xf numFmtId="0" fontId="31" fillId="0" borderId="0"/>
    <xf numFmtId="0" fontId="31" fillId="0" borderId="0"/>
    <xf numFmtId="0" fontId="26" fillId="0" borderId="0"/>
    <xf numFmtId="0" fontId="26" fillId="0" borderId="0"/>
    <xf numFmtId="0" fontId="31" fillId="0" borderId="0"/>
    <xf numFmtId="0" fontId="31" fillId="0" borderId="0"/>
    <xf numFmtId="0" fontId="26" fillId="0" borderId="0"/>
    <xf numFmtId="0" fontId="26" fillId="0" borderId="0"/>
    <xf numFmtId="0" fontId="26" fillId="0" borderId="0"/>
    <xf numFmtId="0" fontId="26" fillId="0" borderId="0"/>
    <xf numFmtId="0" fontId="31" fillId="0" borderId="0"/>
    <xf numFmtId="0" fontId="31" fillId="0" borderId="0"/>
    <xf numFmtId="184" fontId="31" fillId="0" borderId="64" applyNumberFormat="0" applyFill="0" applyAlignment="0" applyProtection="0"/>
    <xf numFmtId="0" fontId="31" fillId="0" borderId="0"/>
    <xf numFmtId="0" fontId="26" fillId="0" borderId="0"/>
    <xf numFmtId="0" fontId="31" fillId="0" borderId="0"/>
    <xf numFmtId="0" fontId="26" fillId="0" borderId="0"/>
    <xf numFmtId="0" fontId="31" fillId="0" borderId="0"/>
    <xf numFmtId="0" fontId="26" fillId="0" borderId="0"/>
    <xf numFmtId="0" fontId="26" fillId="0" borderId="0"/>
    <xf numFmtId="0" fontId="31" fillId="0" borderId="0"/>
    <xf numFmtId="0" fontId="26" fillId="0" borderId="0"/>
    <xf numFmtId="0" fontId="31" fillId="0" borderId="0"/>
    <xf numFmtId="0" fontId="31" fillId="0" borderId="0"/>
    <xf numFmtId="0" fontId="31" fillId="0" borderId="0"/>
    <xf numFmtId="0" fontId="31" fillId="0" borderId="0"/>
    <xf numFmtId="0" fontId="31" fillId="0" borderId="0"/>
    <xf numFmtId="0" fontId="26" fillId="0" borderId="0"/>
    <xf numFmtId="0" fontId="31" fillId="0" borderId="0"/>
    <xf numFmtId="0" fontId="26" fillId="0" borderId="0"/>
    <xf numFmtId="0" fontId="31" fillId="0" borderId="0"/>
    <xf numFmtId="0" fontId="31" fillId="0" borderId="0"/>
    <xf numFmtId="0" fontId="31" fillId="0" borderId="0"/>
    <xf numFmtId="0" fontId="31" fillId="0" borderId="0"/>
    <xf numFmtId="0" fontId="26" fillId="0" borderId="0"/>
    <xf numFmtId="0" fontId="31" fillId="0" borderId="0"/>
    <xf numFmtId="0" fontId="26" fillId="0" borderId="0"/>
    <xf numFmtId="0" fontId="31" fillId="0" borderId="0"/>
    <xf numFmtId="0" fontId="26" fillId="0" borderId="0"/>
    <xf numFmtId="0" fontId="31" fillId="0" borderId="0"/>
    <xf numFmtId="0" fontId="26" fillId="0" borderId="0"/>
    <xf numFmtId="0" fontId="31" fillId="0" borderId="0"/>
    <xf numFmtId="0" fontId="31" fillId="0" borderId="0"/>
    <xf numFmtId="0" fontId="26" fillId="0" borderId="0"/>
    <xf numFmtId="0" fontId="26" fillId="0" borderId="0"/>
    <xf numFmtId="0" fontId="26" fillId="0" borderId="0"/>
    <xf numFmtId="0" fontId="31" fillId="0" borderId="0"/>
    <xf numFmtId="0" fontId="26" fillId="0" borderId="0"/>
    <xf numFmtId="0" fontId="26" fillId="0" borderId="0"/>
    <xf numFmtId="0" fontId="31" fillId="0" borderId="0"/>
    <xf numFmtId="0" fontId="31" fillId="0" borderId="0"/>
    <xf numFmtId="0" fontId="26" fillId="0" borderId="0"/>
    <xf numFmtId="0" fontId="31" fillId="0" borderId="0"/>
    <xf numFmtId="0" fontId="31" fillId="0" borderId="0"/>
    <xf numFmtId="0" fontId="26" fillId="0" borderId="0"/>
    <xf numFmtId="0" fontId="31" fillId="0" borderId="0"/>
    <xf numFmtId="0" fontId="26" fillId="0" borderId="0"/>
    <xf numFmtId="0" fontId="31" fillId="0" borderId="0"/>
    <xf numFmtId="0" fontId="31" fillId="0" borderId="0"/>
    <xf numFmtId="0" fontId="26" fillId="0" borderId="0"/>
    <xf numFmtId="0" fontId="26" fillId="0" borderId="0"/>
    <xf numFmtId="0" fontId="26" fillId="0" borderId="0"/>
    <xf numFmtId="0" fontId="31" fillId="0" borderId="0"/>
    <xf numFmtId="0" fontId="26" fillId="0" borderId="0"/>
    <xf numFmtId="0" fontId="26" fillId="0" borderId="0"/>
    <xf numFmtId="0" fontId="31" fillId="0" borderId="0"/>
    <xf numFmtId="0" fontId="31" fillId="0" borderId="0"/>
    <xf numFmtId="0" fontId="31" fillId="0" borderId="0"/>
    <xf numFmtId="0" fontId="31" fillId="0" borderId="0"/>
    <xf numFmtId="0" fontId="26" fillId="0" borderId="0"/>
    <xf numFmtId="0" fontId="31" fillId="0" borderId="0"/>
    <xf numFmtId="0" fontId="31" fillId="0" borderId="0"/>
    <xf numFmtId="0" fontId="26" fillId="0" borderId="0"/>
    <xf numFmtId="0" fontId="31" fillId="0" borderId="0"/>
    <xf numFmtId="0" fontId="31" fillId="0" borderId="0"/>
    <xf numFmtId="0" fontId="26" fillId="0" borderId="0"/>
    <xf numFmtId="0" fontId="26" fillId="0" borderId="0"/>
    <xf numFmtId="0" fontId="26" fillId="0" borderId="0"/>
    <xf numFmtId="0" fontId="26" fillId="0" borderId="0"/>
    <xf numFmtId="0" fontId="26" fillId="0" borderId="0"/>
    <xf numFmtId="0" fontId="31" fillId="0" borderId="0"/>
    <xf numFmtId="0" fontId="31" fillId="0" borderId="0"/>
    <xf numFmtId="0" fontId="26" fillId="0" borderId="0"/>
    <xf numFmtId="0" fontId="31" fillId="0" borderId="0"/>
    <xf numFmtId="0" fontId="26" fillId="0" borderId="0"/>
    <xf numFmtId="0" fontId="26" fillId="0" borderId="0"/>
    <xf numFmtId="0" fontId="26" fillId="0" borderId="0"/>
    <xf numFmtId="0" fontId="26" fillId="0" borderId="0"/>
    <xf numFmtId="0" fontId="31" fillId="0" borderId="0"/>
    <xf numFmtId="0" fontId="26" fillId="0" borderId="0"/>
    <xf numFmtId="0" fontId="26" fillId="0" borderId="0"/>
    <xf numFmtId="0" fontId="31" fillId="0" borderId="0"/>
    <xf numFmtId="0" fontId="31" fillId="0" borderId="0"/>
    <xf numFmtId="0" fontId="31" fillId="0" borderId="0"/>
    <xf numFmtId="0" fontId="31" fillId="0" borderId="0"/>
    <xf numFmtId="0" fontId="31" fillId="0" borderId="0"/>
    <xf numFmtId="0" fontId="26" fillId="0" borderId="0"/>
    <xf numFmtId="0" fontId="26" fillId="0" borderId="0"/>
    <xf numFmtId="0" fontId="31" fillId="0" borderId="0"/>
    <xf numFmtId="0" fontId="31" fillId="0" borderId="0"/>
    <xf numFmtId="0" fontId="26" fillId="0" borderId="0"/>
    <xf numFmtId="0" fontId="26" fillId="0" borderId="0"/>
    <xf numFmtId="0" fontId="26" fillId="0" borderId="0"/>
    <xf numFmtId="0" fontId="26" fillId="0" borderId="0"/>
    <xf numFmtId="0" fontId="31" fillId="0" borderId="0"/>
    <xf numFmtId="0" fontId="31" fillId="0" borderId="0"/>
    <xf numFmtId="0" fontId="31" fillId="0" borderId="0"/>
    <xf numFmtId="0" fontId="31" fillId="0" borderId="0"/>
    <xf numFmtId="0" fontId="26" fillId="0" borderId="0"/>
    <xf numFmtId="0" fontId="26" fillId="0" borderId="0"/>
    <xf numFmtId="0" fontId="31" fillId="0" borderId="0"/>
    <xf numFmtId="0" fontId="31" fillId="0" borderId="0"/>
    <xf numFmtId="0" fontId="26" fillId="0" borderId="0"/>
    <xf numFmtId="0" fontId="26" fillId="0" borderId="0"/>
    <xf numFmtId="0" fontId="31" fillId="0" borderId="0"/>
    <xf numFmtId="0" fontId="31" fillId="0" borderId="0"/>
    <xf numFmtId="0" fontId="31" fillId="0" borderId="0"/>
    <xf numFmtId="0" fontId="31" fillId="0" borderId="0"/>
    <xf numFmtId="0" fontId="26" fillId="0" borderId="0"/>
    <xf numFmtId="0" fontId="26" fillId="0" borderId="0"/>
    <xf numFmtId="0" fontId="31" fillId="0" borderId="0"/>
    <xf numFmtId="0" fontId="31" fillId="0" borderId="0"/>
    <xf numFmtId="0" fontId="31" fillId="0" borderId="0"/>
    <xf numFmtId="0" fontId="31" fillId="0" borderId="0"/>
    <xf numFmtId="0" fontId="26" fillId="0" borderId="0"/>
    <xf numFmtId="0" fontId="26" fillId="0" borderId="0"/>
    <xf numFmtId="0" fontId="26" fillId="0" borderId="0"/>
    <xf numFmtId="0" fontId="26" fillId="0" borderId="0"/>
    <xf numFmtId="0" fontId="26" fillId="0" borderId="0"/>
    <xf numFmtId="0" fontId="26" fillId="0" borderId="0"/>
    <xf numFmtId="0" fontId="31" fillId="0" borderId="0"/>
    <xf numFmtId="0" fontId="31" fillId="0" borderId="0"/>
    <xf numFmtId="0" fontId="26" fillId="0" borderId="0"/>
    <xf numFmtId="0" fontId="26" fillId="0" borderId="0"/>
    <xf numFmtId="0" fontId="26" fillId="0" borderId="0"/>
    <xf numFmtId="0" fontId="26" fillId="0" borderId="0"/>
    <xf numFmtId="0" fontId="26" fillId="0" borderId="0"/>
    <xf numFmtId="0" fontId="26" fillId="0" borderId="0"/>
    <xf numFmtId="0" fontId="31" fillId="0" borderId="0"/>
    <xf numFmtId="0" fontId="31" fillId="0" borderId="0"/>
    <xf numFmtId="0" fontId="26" fillId="0" borderId="0"/>
    <xf numFmtId="0" fontId="26" fillId="0" borderId="0"/>
    <xf numFmtId="0" fontId="31" fillId="0" borderId="0"/>
    <xf numFmtId="0" fontId="26" fillId="0" borderId="0"/>
    <xf numFmtId="0" fontId="26" fillId="0" borderId="0"/>
    <xf numFmtId="0" fontId="26" fillId="0" borderId="0"/>
    <xf numFmtId="0" fontId="26" fillId="0" borderId="0"/>
    <xf numFmtId="0" fontId="31" fillId="0" borderId="0"/>
    <xf numFmtId="0" fontId="26" fillId="0" borderId="0"/>
    <xf numFmtId="0" fontId="31" fillId="0" borderId="0"/>
    <xf numFmtId="0" fontId="26" fillId="0" borderId="0"/>
    <xf numFmtId="0" fontId="26" fillId="0" borderId="0"/>
    <xf numFmtId="0" fontId="31" fillId="0" borderId="0"/>
    <xf numFmtId="0" fontId="31" fillId="0" borderId="0"/>
    <xf numFmtId="0" fontId="26" fillId="0" borderId="0"/>
    <xf numFmtId="0" fontId="31" fillId="0" borderId="0"/>
    <xf numFmtId="0" fontId="26" fillId="0" borderId="0"/>
    <xf numFmtId="0" fontId="31" fillId="0" borderId="0"/>
    <xf numFmtId="0" fontId="26" fillId="0" borderId="0"/>
    <xf numFmtId="0" fontId="31" fillId="0" borderId="0"/>
    <xf numFmtId="0" fontId="26" fillId="0" borderId="0"/>
    <xf numFmtId="0" fontId="26" fillId="0" borderId="0"/>
    <xf numFmtId="0" fontId="26" fillId="0" borderId="0"/>
    <xf numFmtId="0" fontId="31" fillId="0" borderId="0"/>
    <xf numFmtId="0" fontId="26"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26" fillId="0" borderId="0"/>
    <xf numFmtId="0" fontId="31" fillId="0" borderId="0"/>
    <xf numFmtId="0" fontId="31" fillId="0" borderId="0"/>
    <xf numFmtId="0" fontId="31" fillId="0" borderId="0"/>
    <xf numFmtId="0" fontId="31" fillId="0" borderId="0"/>
    <xf numFmtId="0" fontId="26" fillId="0" borderId="0"/>
    <xf numFmtId="0" fontId="31" fillId="0" borderId="0"/>
    <xf numFmtId="0" fontId="31" fillId="0" borderId="0"/>
    <xf numFmtId="0" fontId="26" fillId="0" borderId="0"/>
    <xf numFmtId="0" fontId="31" fillId="0" borderId="0"/>
    <xf numFmtId="0" fontId="31" fillId="0" borderId="0"/>
    <xf numFmtId="0" fontId="31" fillId="0" borderId="0"/>
    <xf numFmtId="0" fontId="26" fillId="0" borderId="0"/>
    <xf numFmtId="0" fontId="31" fillId="0" borderId="0"/>
    <xf numFmtId="0" fontId="31" fillId="0" borderId="0"/>
    <xf numFmtId="0" fontId="26" fillId="0" borderId="0"/>
    <xf numFmtId="0" fontId="26" fillId="0" borderId="0"/>
    <xf numFmtId="0" fontId="31" fillId="0" borderId="0"/>
    <xf numFmtId="0" fontId="26" fillId="0" borderId="0"/>
    <xf numFmtId="0" fontId="26" fillId="0" borderId="0"/>
    <xf numFmtId="0" fontId="31" fillId="0" borderId="0"/>
    <xf numFmtId="0" fontId="31" fillId="0" borderId="0"/>
    <xf numFmtId="0" fontId="26" fillId="0" borderId="0"/>
    <xf numFmtId="0" fontId="26" fillId="0" borderId="0"/>
    <xf numFmtId="0" fontId="26" fillId="0" borderId="0"/>
    <xf numFmtId="0" fontId="26" fillId="0" borderId="0"/>
    <xf numFmtId="184" fontId="31" fillId="0" borderId="64" applyNumberFormat="0" applyFill="0" applyAlignment="0" applyProtection="0"/>
    <xf numFmtId="0" fontId="31" fillId="0" borderId="0"/>
    <xf numFmtId="0" fontId="26" fillId="0" borderId="0"/>
    <xf numFmtId="0" fontId="31" fillId="0" borderId="0"/>
    <xf numFmtId="0" fontId="26" fillId="0" borderId="0"/>
    <xf numFmtId="0" fontId="31" fillId="0" borderId="0"/>
    <xf numFmtId="0" fontId="26" fillId="0" borderId="0"/>
    <xf numFmtId="0" fontId="31" fillId="0" borderId="0"/>
    <xf numFmtId="0" fontId="26" fillId="0" borderId="0"/>
    <xf numFmtId="0" fontId="26" fillId="0" borderId="0"/>
    <xf numFmtId="0" fontId="26" fillId="0" borderId="0"/>
    <xf numFmtId="0" fontId="26" fillId="0" borderId="0"/>
    <xf numFmtId="0" fontId="31" fillId="0" borderId="0"/>
    <xf numFmtId="0" fontId="31" fillId="0" borderId="0"/>
    <xf numFmtId="0" fontId="31"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31" fillId="0" borderId="0"/>
    <xf numFmtId="0" fontId="26" fillId="0" borderId="0"/>
    <xf numFmtId="0" fontId="26" fillId="0" borderId="0"/>
    <xf numFmtId="0" fontId="26" fillId="0" borderId="0"/>
    <xf numFmtId="0" fontId="31" fillId="0" borderId="0"/>
    <xf numFmtId="0" fontId="26" fillId="0" borderId="0"/>
    <xf numFmtId="0" fontId="26" fillId="0" borderId="0"/>
    <xf numFmtId="0" fontId="26" fillId="0" borderId="0"/>
    <xf numFmtId="0" fontId="26" fillId="0" borderId="0"/>
    <xf numFmtId="0" fontId="26" fillId="0" borderId="0"/>
    <xf numFmtId="0" fontId="26" fillId="0" borderId="0"/>
    <xf numFmtId="235" fontId="139" fillId="0" borderId="0">
      <protection locked="0"/>
    </xf>
    <xf numFmtId="222" fontId="139" fillId="0" borderId="0">
      <protection locked="0"/>
    </xf>
    <xf numFmtId="0" fontId="65" fillId="0" borderId="0"/>
    <xf numFmtId="184" fontId="65" fillId="0" borderId="0"/>
    <xf numFmtId="0" fontId="65" fillId="0" borderId="0"/>
    <xf numFmtId="180" fontId="65" fillId="0" borderId="0"/>
    <xf numFmtId="4" fontId="26" fillId="0" borderId="0" applyFont="0" applyFill="0" applyBorder="0" applyAlignment="0" applyProtection="0"/>
    <xf numFmtId="4" fontId="26" fillId="0" borderId="0" applyFont="0" applyFill="0" applyBorder="0" applyAlignment="0" applyProtection="0"/>
    <xf numFmtId="4" fontId="26" fillId="0" borderId="0" applyFont="0" applyFill="0" applyBorder="0" applyAlignment="0" applyProtection="0"/>
    <xf numFmtId="0" fontId="31" fillId="0" borderId="0"/>
    <xf numFmtId="0" fontId="31" fillId="0" borderId="0"/>
    <xf numFmtId="0" fontId="31" fillId="0" borderId="0"/>
    <xf numFmtId="0" fontId="31" fillId="0" borderId="0"/>
    <xf numFmtId="0" fontId="31" fillId="0" borderId="0"/>
    <xf numFmtId="0" fontId="31" fillId="0" borderId="0"/>
    <xf numFmtId="0" fontId="26" fillId="0" borderId="0"/>
    <xf numFmtId="0" fontId="26" fillId="0" borderId="0"/>
    <xf numFmtId="0" fontId="31" fillId="0" borderId="0"/>
    <xf numFmtId="0" fontId="26" fillId="0" borderId="0"/>
    <xf numFmtId="0" fontId="26" fillId="0" borderId="0"/>
    <xf numFmtId="0" fontId="26" fillId="0" borderId="0"/>
    <xf numFmtId="0" fontId="26" fillId="0" borderId="0"/>
    <xf numFmtId="0" fontId="26" fillId="0" borderId="0"/>
    <xf numFmtId="0" fontId="31" fillId="0" borderId="0"/>
    <xf numFmtId="0" fontId="31" fillId="0" borderId="0"/>
    <xf numFmtId="0" fontId="31" fillId="0" borderId="0"/>
    <xf numFmtId="0" fontId="31" fillId="0" borderId="0"/>
    <xf numFmtId="0" fontId="31" fillId="0" borderId="0"/>
    <xf numFmtId="0" fontId="26" fillId="0" borderId="0"/>
    <xf numFmtId="0" fontId="31" fillId="0" borderId="0"/>
    <xf numFmtId="0" fontId="26" fillId="0" borderId="0"/>
    <xf numFmtId="0" fontId="26" fillId="0" borderId="0"/>
    <xf numFmtId="0" fontId="26" fillId="0" borderId="0"/>
    <xf numFmtId="0" fontId="26" fillId="0" borderId="0"/>
    <xf numFmtId="0" fontId="26" fillId="0" borderId="0"/>
    <xf numFmtId="0" fontId="31" fillId="0" borderId="0"/>
    <xf numFmtId="0" fontId="31" fillId="0" borderId="0"/>
    <xf numFmtId="0" fontId="31" fillId="0" borderId="0"/>
    <xf numFmtId="0" fontId="31" fillId="0" borderId="0"/>
    <xf numFmtId="0" fontId="31" fillId="0" borderId="0"/>
    <xf numFmtId="0" fontId="26" fillId="0" borderId="0"/>
    <xf numFmtId="0" fontId="31" fillId="0" borderId="0"/>
    <xf numFmtId="0" fontId="26" fillId="0" borderId="0"/>
    <xf numFmtId="0" fontId="26" fillId="0" borderId="0"/>
    <xf numFmtId="0" fontId="31" fillId="0" borderId="0"/>
    <xf numFmtId="0" fontId="31" fillId="0" borderId="0"/>
    <xf numFmtId="0" fontId="31" fillId="0" borderId="0"/>
    <xf numFmtId="0" fontId="31" fillId="0" borderId="0"/>
    <xf numFmtId="0" fontId="26" fillId="0" borderId="0"/>
    <xf numFmtId="0" fontId="26" fillId="0" borderId="0"/>
    <xf numFmtId="0" fontId="26" fillId="0" borderId="0"/>
    <xf numFmtId="0" fontId="31" fillId="0" borderId="0"/>
    <xf numFmtId="0" fontId="31" fillId="0" borderId="0"/>
    <xf numFmtId="0" fontId="26" fillId="0" borderId="0"/>
    <xf numFmtId="0" fontId="26" fillId="0" borderId="0"/>
    <xf numFmtId="0" fontId="26" fillId="0" borderId="0"/>
    <xf numFmtId="0" fontId="31" fillId="0" borderId="0"/>
    <xf numFmtId="0" fontId="31" fillId="0" borderId="0"/>
    <xf numFmtId="0" fontId="31" fillId="0" borderId="0"/>
    <xf numFmtId="0" fontId="26" fillId="0" borderId="0"/>
    <xf numFmtId="0" fontId="26" fillId="0" borderId="0"/>
    <xf numFmtId="0" fontId="26"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26" fillId="0" borderId="0"/>
    <xf numFmtId="0" fontId="26" fillId="0" borderId="0"/>
    <xf numFmtId="0" fontId="26" fillId="0" borderId="0"/>
    <xf numFmtId="0" fontId="26" fillId="0" borderId="0"/>
    <xf numFmtId="0" fontId="26" fillId="0" borderId="0"/>
    <xf numFmtId="0" fontId="26"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26" fillId="0" borderId="0"/>
    <xf numFmtId="0" fontId="26" fillId="0" borderId="0"/>
    <xf numFmtId="0" fontId="31" fillId="0" borderId="0"/>
    <xf numFmtId="0" fontId="31" fillId="0" borderId="0"/>
    <xf numFmtId="0" fontId="26" fillId="0" borderId="0"/>
    <xf numFmtId="0" fontId="26" fillId="0" borderId="0"/>
    <xf numFmtId="0" fontId="26" fillId="0" borderId="0"/>
    <xf numFmtId="0" fontId="26" fillId="0" borderId="0"/>
    <xf numFmtId="0" fontId="31" fillId="0" borderId="0"/>
    <xf numFmtId="0" fontId="31" fillId="0" borderId="0"/>
    <xf numFmtId="0" fontId="26" fillId="0" borderId="0"/>
    <xf numFmtId="0" fontId="26" fillId="0" borderId="0"/>
    <xf numFmtId="0" fontId="26" fillId="0" borderId="0"/>
    <xf numFmtId="0" fontId="26" fillId="0" borderId="0"/>
    <xf numFmtId="0" fontId="26" fillId="0" borderId="0"/>
    <xf numFmtId="0" fontId="26" fillId="0" borderId="0"/>
    <xf numFmtId="0" fontId="31" fillId="0" borderId="0"/>
    <xf numFmtId="0" fontId="31" fillId="0" borderId="0"/>
    <xf numFmtId="0" fontId="31" fillId="0" borderId="0"/>
    <xf numFmtId="0" fontId="31" fillId="0" borderId="0"/>
    <xf numFmtId="0" fontId="31" fillId="0" borderId="0"/>
    <xf numFmtId="0" fontId="31" fillId="0" borderId="0"/>
    <xf numFmtId="0" fontId="26" fillId="0" borderId="0"/>
    <xf numFmtId="0" fontId="26" fillId="0" borderId="0"/>
    <xf numFmtId="0" fontId="31" fillId="0" borderId="0"/>
    <xf numFmtId="0" fontId="31" fillId="0" borderId="0"/>
    <xf numFmtId="0" fontId="26" fillId="0" borderId="0"/>
    <xf numFmtId="0" fontId="26" fillId="0" borderId="0"/>
    <xf numFmtId="0" fontId="26" fillId="0" borderId="0"/>
    <xf numFmtId="0" fontId="26" fillId="0" borderId="0"/>
    <xf numFmtId="0" fontId="31" fillId="0" borderId="0"/>
    <xf numFmtId="0" fontId="31" fillId="0" borderId="0"/>
    <xf numFmtId="0" fontId="26" fillId="0" borderId="0"/>
    <xf numFmtId="0" fontId="26" fillId="0" borderId="0"/>
    <xf numFmtId="0" fontId="26" fillId="0" borderId="0"/>
    <xf numFmtId="0" fontId="26" fillId="0" borderId="0"/>
    <xf numFmtId="0" fontId="26" fillId="0" borderId="0"/>
    <xf numFmtId="0" fontId="26"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26" fillId="0" borderId="0"/>
    <xf numFmtId="0" fontId="26" fillId="0" borderId="0"/>
    <xf numFmtId="0" fontId="26" fillId="0" borderId="0"/>
    <xf numFmtId="0" fontId="26" fillId="0" borderId="0"/>
    <xf numFmtId="0" fontId="26" fillId="0" borderId="0"/>
    <xf numFmtId="0" fontId="26"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26" fillId="0" borderId="0"/>
    <xf numFmtId="0" fontId="26" fillId="0" borderId="0"/>
    <xf numFmtId="0" fontId="31" fillId="0" borderId="0"/>
    <xf numFmtId="0" fontId="31" fillId="0" borderId="0"/>
    <xf numFmtId="0" fontId="26" fillId="0" borderId="0"/>
    <xf numFmtId="0" fontId="26" fillId="0" borderId="0"/>
    <xf numFmtId="0" fontId="26" fillId="0" borderId="0"/>
    <xf numFmtId="0" fontId="26" fillId="0" borderId="0"/>
    <xf numFmtId="0" fontId="31" fillId="0" borderId="0"/>
    <xf numFmtId="0" fontId="31" fillId="0" borderId="0"/>
    <xf numFmtId="0" fontId="26" fillId="0" borderId="0"/>
    <xf numFmtId="0" fontId="26" fillId="0" borderId="0"/>
    <xf numFmtId="0" fontId="26" fillId="0" borderId="0"/>
    <xf numFmtId="0" fontId="26" fillId="0" borderId="0"/>
    <xf numFmtId="0" fontId="26" fillId="0" borderId="0"/>
    <xf numFmtId="0" fontId="26" fillId="0" borderId="0"/>
    <xf numFmtId="0" fontId="31" fillId="0" borderId="0"/>
    <xf numFmtId="0" fontId="31" fillId="0" borderId="0"/>
    <xf numFmtId="0" fontId="31" fillId="0" borderId="0"/>
    <xf numFmtId="0" fontId="26" fillId="0" borderId="0"/>
    <xf numFmtId="0" fontId="87" fillId="0" borderId="0" applyNumberFormat="0" applyFill="0" applyBorder="0" applyAlignment="0" applyProtection="0"/>
    <xf numFmtId="0" fontId="31" fillId="0" borderId="0"/>
    <xf numFmtId="0" fontId="26" fillId="0" borderId="0"/>
    <xf numFmtId="0" fontId="31" fillId="0" borderId="0"/>
    <xf numFmtId="0" fontId="87" fillId="0" borderId="0" applyNumberFormat="0" applyFill="0" applyBorder="0" applyAlignment="0" applyProtection="0"/>
    <xf numFmtId="0" fontId="31" fillId="0" borderId="0"/>
    <xf numFmtId="0" fontId="31" fillId="0" borderId="0"/>
    <xf numFmtId="0" fontId="31" fillId="0" borderId="0"/>
    <xf numFmtId="0" fontId="31" fillId="0" borderId="0"/>
    <xf numFmtId="0" fontId="26" fillId="0" borderId="0"/>
    <xf numFmtId="0" fontId="26" fillId="0" borderId="0"/>
    <xf numFmtId="0" fontId="31" fillId="0" borderId="0"/>
    <xf numFmtId="0" fontId="26" fillId="0" borderId="0"/>
    <xf numFmtId="0" fontId="31" fillId="0" borderId="0"/>
    <xf numFmtId="0" fontId="26" fillId="0" borderId="0"/>
    <xf numFmtId="0" fontId="31" fillId="0" borderId="0"/>
    <xf numFmtId="0" fontId="26" fillId="0" borderId="0"/>
    <xf numFmtId="0" fontId="26" fillId="0" borderId="0"/>
    <xf numFmtId="0" fontId="31" fillId="0" borderId="0"/>
    <xf numFmtId="0" fontId="26" fillId="0" borderId="0"/>
    <xf numFmtId="0" fontId="26" fillId="0" borderId="0"/>
    <xf numFmtId="0" fontId="31" fillId="0" borderId="0"/>
    <xf numFmtId="0" fontId="26" fillId="0" borderId="0"/>
    <xf numFmtId="0" fontId="26" fillId="0" borderId="0"/>
    <xf numFmtId="0" fontId="26"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26" fillId="0" borderId="0"/>
    <xf numFmtId="0" fontId="26" fillId="0" borderId="0"/>
    <xf numFmtId="0" fontId="26" fillId="0" borderId="0"/>
    <xf numFmtId="0" fontId="26"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26" fillId="0" borderId="0"/>
    <xf numFmtId="0" fontId="26" fillId="0" borderId="0"/>
    <xf numFmtId="0" fontId="31" fillId="0" borderId="0"/>
    <xf numFmtId="0" fontId="31" fillId="0" borderId="0"/>
    <xf numFmtId="0" fontId="26" fillId="0" borderId="0"/>
    <xf numFmtId="0" fontId="26" fillId="0" borderId="0"/>
    <xf numFmtId="0" fontId="26" fillId="0" borderId="0"/>
    <xf numFmtId="0" fontId="26" fillId="0" borderId="0"/>
    <xf numFmtId="0" fontId="31" fillId="0" borderId="0"/>
    <xf numFmtId="0" fontId="31" fillId="0" borderId="0"/>
    <xf numFmtId="0" fontId="31" fillId="0" borderId="0"/>
    <xf numFmtId="0" fontId="31" fillId="0" borderId="0"/>
    <xf numFmtId="0" fontId="26" fillId="0" borderId="0"/>
    <xf numFmtId="0" fontId="26" fillId="0" borderId="0"/>
    <xf numFmtId="0" fontId="31" fillId="0" borderId="0"/>
    <xf numFmtId="0" fontId="31" fillId="0" borderId="0"/>
    <xf numFmtId="0" fontId="26" fillId="0" borderId="0"/>
    <xf numFmtId="0" fontId="26" fillId="0" borderId="0"/>
    <xf numFmtId="0" fontId="26" fillId="0" borderId="0"/>
    <xf numFmtId="0" fontId="26" fillId="0" borderId="0"/>
    <xf numFmtId="0" fontId="31" fillId="0" borderId="0"/>
    <xf numFmtId="0" fontId="31" fillId="0" borderId="0"/>
    <xf numFmtId="0" fontId="31" fillId="0" borderId="0"/>
    <xf numFmtId="0" fontId="31" fillId="0" borderId="0"/>
    <xf numFmtId="0" fontId="26" fillId="0" borderId="0"/>
    <xf numFmtId="0" fontId="26" fillId="0" borderId="0"/>
    <xf numFmtId="0" fontId="31" fillId="0" borderId="0"/>
    <xf numFmtId="0" fontId="31" fillId="0" borderId="0"/>
    <xf numFmtId="0" fontId="31" fillId="0" borderId="0"/>
    <xf numFmtId="0" fontId="31" fillId="0" borderId="0"/>
    <xf numFmtId="0" fontId="26" fillId="0" borderId="0"/>
    <xf numFmtId="0" fontId="26" fillId="0" borderId="0"/>
    <xf numFmtId="0" fontId="31" fillId="0" borderId="0"/>
    <xf numFmtId="0" fontId="31" fillId="0" borderId="0"/>
    <xf numFmtId="0" fontId="31" fillId="0" borderId="0"/>
    <xf numFmtId="0" fontId="31" fillId="0" borderId="0"/>
    <xf numFmtId="0" fontId="31" fillId="0" borderId="0"/>
    <xf numFmtId="0" fontId="31" fillId="0" borderId="0"/>
    <xf numFmtId="0" fontId="26" fillId="0" borderId="0"/>
    <xf numFmtId="0" fontId="26" fillId="0" borderId="0"/>
    <xf numFmtId="0" fontId="26" fillId="0" borderId="0"/>
    <xf numFmtId="0" fontId="26"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26" fillId="0" borderId="0"/>
    <xf numFmtId="0" fontId="26" fillId="0" borderId="0"/>
    <xf numFmtId="0" fontId="31" fillId="0" borderId="0"/>
    <xf numFmtId="0" fontId="31" fillId="0" borderId="0"/>
    <xf numFmtId="0" fontId="26" fillId="0" borderId="0"/>
    <xf numFmtId="0" fontId="26" fillId="0" borderId="0"/>
    <xf numFmtId="0" fontId="26" fillId="0" borderId="0"/>
    <xf numFmtId="0" fontId="26" fillId="0" borderId="0"/>
    <xf numFmtId="184" fontId="87" fillId="0" borderId="0" applyNumberFormat="0" applyFill="0" applyBorder="0" applyAlignment="0" applyProtection="0"/>
    <xf numFmtId="0" fontId="26" fillId="0" borderId="0"/>
    <xf numFmtId="0" fontId="31" fillId="0" borderId="0"/>
    <xf numFmtId="0" fontId="31" fillId="0" borderId="0"/>
    <xf numFmtId="0" fontId="87" fillId="0" borderId="0" applyNumberFormat="0" applyFill="0" applyBorder="0" applyAlignment="0" applyProtection="0"/>
    <xf numFmtId="0" fontId="26" fillId="0" borderId="0"/>
    <xf numFmtId="0" fontId="31" fillId="0" borderId="0"/>
    <xf numFmtId="0" fontId="31" fillId="0" borderId="0"/>
    <xf numFmtId="0" fontId="26" fillId="0" borderId="0"/>
    <xf numFmtId="0" fontId="31" fillId="0" borderId="0"/>
    <xf numFmtId="0" fontId="31" fillId="0" borderId="0"/>
    <xf numFmtId="0" fontId="31" fillId="0" borderId="0"/>
    <xf numFmtId="0" fontId="31" fillId="0" borderId="0"/>
    <xf numFmtId="0" fontId="26" fillId="0" borderId="0"/>
    <xf numFmtId="0" fontId="26" fillId="0" borderId="0"/>
    <xf numFmtId="0" fontId="31" fillId="0" borderId="0"/>
    <xf numFmtId="0" fontId="31" fillId="0" borderId="0"/>
    <xf numFmtId="0" fontId="26" fillId="0" borderId="0"/>
    <xf numFmtId="0" fontId="26" fillId="0" borderId="0"/>
    <xf numFmtId="0" fontId="26" fillId="0" borderId="0"/>
    <xf numFmtId="0" fontId="26" fillId="0" borderId="0"/>
    <xf numFmtId="0" fontId="31" fillId="0" borderId="0"/>
    <xf numFmtId="0" fontId="31" fillId="0" borderId="0"/>
    <xf numFmtId="0" fontId="26" fillId="0" borderId="0"/>
    <xf numFmtId="0" fontId="26" fillId="0" borderId="0"/>
    <xf numFmtId="0" fontId="26" fillId="0" borderId="0"/>
    <xf numFmtId="0" fontId="26" fillId="0" borderId="0"/>
    <xf numFmtId="0" fontId="31" fillId="0" borderId="0"/>
    <xf numFmtId="0" fontId="31" fillId="0" borderId="0"/>
    <xf numFmtId="0" fontId="31" fillId="0" borderId="0"/>
    <xf numFmtId="0" fontId="31" fillId="0" borderId="0"/>
    <xf numFmtId="0" fontId="26" fillId="0" borderId="0"/>
    <xf numFmtId="0" fontId="26" fillId="0" borderId="0"/>
    <xf numFmtId="0" fontId="31" fillId="0" borderId="0"/>
    <xf numFmtId="0" fontId="31" fillId="0" borderId="0"/>
    <xf numFmtId="0" fontId="26" fillId="0" borderId="0"/>
    <xf numFmtId="0" fontId="26" fillId="0" borderId="0"/>
    <xf numFmtId="0" fontId="31" fillId="0" borderId="0"/>
    <xf numFmtId="0" fontId="31" fillId="0" borderId="0"/>
    <xf numFmtId="0" fontId="26" fillId="0" borderId="0"/>
    <xf numFmtId="0" fontId="26" fillId="0" borderId="0"/>
    <xf numFmtId="0" fontId="26" fillId="0" borderId="0"/>
    <xf numFmtId="0" fontId="26" fillId="0" borderId="0"/>
    <xf numFmtId="0" fontId="31" fillId="0" borderId="0"/>
    <xf numFmtId="0" fontId="31" fillId="0" borderId="0"/>
    <xf numFmtId="0" fontId="26" fillId="0" borderId="0"/>
    <xf numFmtId="0" fontId="26" fillId="0" borderId="0"/>
    <xf numFmtId="0" fontId="31" fillId="0" borderId="0"/>
    <xf numFmtId="0" fontId="31" fillId="0" borderId="0"/>
    <xf numFmtId="0" fontId="26" fillId="0" borderId="0"/>
    <xf numFmtId="0" fontId="26" fillId="0" borderId="0"/>
    <xf numFmtId="0" fontId="26" fillId="0" borderId="0"/>
    <xf numFmtId="0" fontId="26" fillId="0" borderId="0"/>
    <xf numFmtId="0" fontId="31" fillId="0" borderId="0"/>
    <xf numFmtId="0" fontId="31" fillId="0" borderId="0"/>
    <xf numFmtId="0" fontId="26" fillId="0" borderId="0"/>
    <xf numFmtId="0" fontId="26" fillId="0" borderId="0"/>
    <xf numFmtId="0" fontId="26" fillId="0" borderId="0"/>
    <xf numFmtId="0" fontId="26" fillId="0" borderId="0"/>
    <xf numFmtId="0" fontId="31" fillId="0" borderId="0"/>
    <xf numFmtId="0" fontId="31" fillId="0" borderId="0"/>
    <xf numFmtId="0" fontId="31" fillId="0" borderId="0"/>
    <xf numFmtId="0" fontId="31" fillId="0" borderId="0"/>
    <xf numFmtId="0" fontId="26" fillId="0" borderId="0"/>
    <xf numFmtId="0" fontId="26" fillId="0" borderId="0"/>
    <xf numFmtId="0" fontId="31" fillId="0" borderId="0"/>
    <xf numFmtId="0" fontId="31" fillId="0" borderId="0"/>
    <xf numFmtId="0" fontId="26" fillId="0" borderId="0"/>
    <xf numFmtId="0" fontId="26" fillId="0" borderId="0"/>
    <xf numFmtId="0" fontId="26" fillId="0" borderId="0"/>
    <xf numFmtId="0" fontId="26" fillId="0" borderId="0"/>
    <xf numFmtId="0" fontId="31" fillId="0" borderId="0"/>
    <xf numFmtId="0" fontId="31" fillId="0" borderId="0"/>
    <xf numFmtId="0" fontId="26" fillId="0" borderId="0"/>
    <xf numFmtId="0" fontId="26" fillId="0" borderId="0"/>
    <xf numFmtId="0" fontId="26" fillId="0" borderId="0"/>
    <xf numFmtId="0" fontId="26" fillId="0" borderId="0"/>
    <xf numFmtId="0" fontId="31" fillId="0" borderId="0"/>
    <xf numFmtId="0" fontId="31" fillId="0" borderId="0"/>
    <xf numFmtId="184" fontId="87" fillId="0" borderId="0" applyNumberFormat="0" applyFill="0" applyBorder="0" applyAlignment="0" applyProtection="0"/>
    <xf numFmtId="0" fontId="31" fillId="0" borderId="0"/>
    <xf numFmtId="0" fontId="31" fillId="0" borderId="0"/>
    <xf numFmtId="0" fontId="31" fillId="0" borderId="0"/>
    <xf numFmtId="0" fontId="26" fillId="0" borderId="0"/>
    <xf numFmtId="0" fontId="31" fillId="0" borderId="0"/>
    <xf numFmtId="0" fontId="26" fillId="0" borderId="0"/>
    <xf numFmtId="0" fontId="31" fillId="0" borderId="0"/>
    <xf numFmtId="0" fontId="26" fillId="0" borderId="0"/>
    <xf numFmtId="0" fontId="31" fillId="0" borderId="0"/>
    <xf numFmtId="0" fontId="26" fillId="0" borderId="0"/>
    <xf numFmtId="0" fontId="26" fillId="0" borderId="0"/>
    <xf numFmtId="0" fontId="26" fillId="0" borderId="0"/>
    <xf numFmtId="0" fontId="31" fillId="0" borderId="0"/>
    <xf numFmtId="0" fontId="31" fillId="0" borderId="0"/>
    <xf numFmtId="0" fontId="31" fillId="0" borderId="0"/>
    <xf numFmtId="0" fontId="26" fillId="0" borderId="0"/>
    <xf numFmtId="0" fontId="26" fillId="0" borderId="0"/>
    <xf numFmtId="0" fontId="31" fillId="0" borderId="0"/>
    <xf numFmtId="0" fontId="31" fillId="0" borderId="0"/>
    <xf numFmtId="0" fontId="26" fillId="0" borderId="0"/>
    <xf numFmtId="0" fontId="26" fillId="0" borderId="0"/>
    <xf numFmtId="0" fontId="26" fillId="0" borderId="0"/>
    <xf numFmtId="0" fontId="26" fillId="0" borderId="0"/>
    <xf numFmtId="0" fontId="31" fillId="0" borderId="0"/>
    <xf numFmtId="0" fontId="31" fillId="0" borderId="0"/>
    <xf numFmtId="0" fontId="26" fillId="0" borderId="0"/>
    <xf numFmtId="0" fontId="26" fillId="0" borderId="0"/>
    <xf numFmtId="0" fontId="31" fillId="0" borderId="0"/>
    <xf numFmtId="0" fontId="31" fillId="0" borderId="0"/>
    <xf numFmtId="0" fontId="26" fillId="0" borderId="0"/>
    <xf numFmtId="0" fontId="26" fillId="0" borderId="0"/>
    <xf numFmtId="0" fontId="26" fillId="0" borderId="0"/>
    <xf numFmtId="0" fontId="26" fillId="0" borderId="0"/>
    <xf numFmtId="0" fontId="31" fillId="0" borderId="0"/>
    <xf numFmtId="0" fontId="31" fillId="0" borderId="0"/>
    <xf numFmtId="0" fontId="31" fillId="0" borderId="0"/>
    <xf numFmtId="0" fontId="31" fillId="0" borderId="0"/>
    <xf numFmtId="0" fontId="26" fillId="0" borderId="0"/>
    <xf numFmtId="0" fontId="26" fillId="0" borderId="0"/>
    <xf numFmtId="0" fontId="31" fillId="0" borderId="0"/>
    <xf numFmtId="0" fontId="31" fillId="0" borderId="0"/>
    <xf numFmtId="0" fontId="26" fillId="0" borderId="0"/>
    <xf numFmtId="0" fontId="26" fillId="0" borderId="0"/>
    <xf numFmtId="0" fontId="26" fillId="0" borderId="0"/>
    <xf numFmtId="0" fontId="26" fillId="0" borderId="0"/>
    <xf numFmtId="0" fontId="26" fillId="0" borderId="0"/>
    <xf numFmtId="0" fontId="26" fillId="0" borderId="0"/>
    <xf numFmtId="0" fontId="31" fillId="0" borderId="0"/>
    <xf numFmtId="0" fontId="31" fillId="0" borderId="0"/>
    <xf numFmtId="0" fontId="31" fillId="0" borderId="0"/>
    <xf numFmtId="0" fontId="31" fillId="0" borderId="0"/>
    <xf numFmtId="0" fontId="31" fillId="0" borderId="0"/>
    <xf numFmtId="0" fontId="31"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31" fillId="0" borderId="0"/>
    <xf numFmtId="0" fontId="31" fillId="0" borderId="0"/>
    <xf numFmtId="0" fontId="31" fillId="0" borderId="0"/>
    <xf numFmtId="0" fontId="31" fillId="0" borderId="0"/>
    <xf numFmtId="0" fontId="26" fillId="0" borderId="0"/>
    <xf numFmtId="0" fontId="26" fillId="0" borderId="0"/>
    <xf numFmtId="0" fontId="26" fillId="0" borderId="0"/>
    <xf numFmtId="0" fontId="26" fillId="0" borderId="0"/>
    <xf numFmtId="0" fontId="31" fillId="0" borderId="0"/>
    <xf numFmtId="0" fontId="31" fillId="0" borderId="0"/>
    <xf numFmtId="0" fontId="31" fillId="0" borderId="0"/>
    <xf numFmtId="0" fontId="31" fillId="0" borderId="0"/>
    <xf numFmtId="184" fontId="131" fillId="0" borderId="0" applyNumberFormat="0" applyFill="0" applyBorder="0" applyAlignment="0" applyProtection="0"/>
    <xf numFmtId="0" fontId="31" fillId="0" borderId="0"/>
    <xf numFmtId="0" fontId="31" fillId="0" borderId="0"/>
    <xf numFmtId="0" fontId="31" fillId="0" borderId="0"/>
    <xf numFmtId="0" fontId="31" fillId="0" borderId="0"/>
    <xf numFmtId="0" fontId="26" fillId="0" borderId="0"/>
    <xf numFmtId="0" fontId="31" fillId="0" borderId="0"/>
    <xf numFmtId="0" fontId="26" fillId="0" borderId="0"/>
    <xf numFmtId="0" fontId="31" fillId="0" borderId="0"/>
    <xf numFmtId="0" fontId="31" fillId="0" borderId="0"/>
    <xf numFmtId="0" fontId="26" fillId="0" borderId="0"/>
    <xf numFmtId="0" fontId="26" fillId="0" borderId="0"/>
    <xf numFmtId="0" fontId="31" fillId="0" borderId="0"/>
    <xf numFmtId="0" fontId="31" fillId="0" borderId="0"/>
    <xf numFmtId="0" fontId="31" fillId="0" borderId="0"/>
    <xf numFmtId="0" fontId="31" fillId="0" borderId="0"/>
    <xf numFmtId="0" fontId="31" fillId="0" borderId="0"/>
    <xf numFmtId="0" fontId="26" fillId="0" borderId="0"/>
    <xf numFmtId="0" fontId="31" fillId="0" borderId="0"/>
    <xf numFmtId="0" fontId="31" fillId="0" borderId="0"/>
    <xf numFmtId="0" fontId="31" fillId="0" borderId="0"/>
    <xf numFmtId="0" fontId="31" fillId="0" borderId="0"/>
    <xf numFmtId="0" fontId="26" fillId="0" borderId="0"/>
    <xf numFmtId="0" fontId="31" fillId="0" borderId="0"/>
    <xf numFmtId="0" fontId="26" fillId="0" borderId="0"/>
    <xf numFmtId="0" fontId="31" fillId="0" borderId="0"/>
    <xf numFmtId="0" fontId="26" fillId="0" borderId="0"/>
    <xf numFmtId="0" fontId="26" fillId="0" borderId="0"/>
    <xf numFmtId="0" fontId="26" fillId="0" borderId="0"/>
    <xf numFmtId="0" fontId="31" fillId="0" borderId="0"/>
    <xf numFmtId="0" fontId="31" fillId="0" borderId="0"/>
    <xf numFmtId="0" fontId="31" fillId="0" borderId="0"/>
    <xf numFmtId="0" fontId="31" fillId="0" borderId="0"/>
    <xf numFmtId="0" fontId="26" fillId="0" borderId="0"/>
    <xf numFmtId="0" fontId="31" fillId="0" borderId="0"/>
    <xf numFmtId="0" fontId="31" fillId="0" borderId="0"/>
    <xf numFmtId="0" fontId="26" fillId="0" borderId="0"/>
    <xf numFmtId="0" fontId="31" fillId="0" borderId="0"/>
    <xf numFmtId="0" fontId="26" fillId="0" borderId="0"/>
    <xf numFmtId="0" fontId="26" fillId="0" borderId="0"/>
    <xf numFmtId="0" fontId="26" fillId="0" borderId="0"/>
    <xf numFmtId="0" fontId="26" fillId="0" borderId="0"/>
    <xf numFmtId="0" fontId="31" fillId="0" borderId="0"/>
    <xf numFmtId="0" fontId="31" fillId="0" borderId="0"/>
    <xf numFmtId="0" fontId="31" fillId="0" borderId="0"/>
    <xf numFmtId="0" fontId="31" fillId="0" borderId="0"/>
    <xf numFmtId="0" fontId="26" fillId="0" borderId="0"/>
    <xf numFmtId="0" fontId="31" fillId="0" borderId="0"/>
    <xf numFmtId="0" fontId="31" fillId="0" borderId="0"/>
    <xf numFmtId="0" fontId="26" fillId="0" borderId="0"/>
    <xf numFmtId="0" fontId="31" fillId="0" borderId="0"/>
    <xf numFmtId="0" fontId="31" fillId="0" borderId="0"/>
    <xf numFmtId="0" fontId="26" fillId="0" borderId="0"/>
    <xf numFmtId="0" fontId="26" fillId="0" borderId="0"/>
    <xf numFmtId="0" fontId="31" fillId="0" borderId="0"/>
    <xf numFmtId="0" fontId="31" fillId="0" borderId="0"/>
    <xf numFmtId="0" fontId="31" fillId="0" borderId="0"/>
    <xf numFmtId="0" fontId="26" fillId="0" borderId="0"/>
    <xf numFmtId="0" fontId="26" fillId="0" borderId="0"/>
    <xf numFmtId="0" fontId="26" fillId="0" borderId="0"/>
    <xf numFmtId="0" fontId="31" fillId="0" borderId="0"/>
    <xf numFmtId="0" fontId="26" fillId="0" borderId="0"/>
    <xf numFmtId="0" fontId="26" fillId="0" borderId="0"/>
    <xf numFmtId="0" fontId="31" fillId="0" borderId="0"/>
    <xf numFmtId="0" fontId="31" fillId="0" borderId="0"/>
    <xf numFmtId="0" fontId="31" fillId="0" borderId="0"/>
    <xf numFmtId="0" fontId="31" fillId="0" borderId="0"/>
    <xf numFmtId="0" fontId="26" fillId="0" borderId="0"/>
    <xf numFmtId="0" fontId="31" fillId="0" borderId="0"/>
    <xf numFmtId="0" fontId="26" fillId="0" borderId="0"/>
    <xf numFmtId="0" fontId="26" fillId="0" borderId="0"/>
    <xf numFmtId="0" fontId="26" fillId="0" borderId="0"/>
    <xf numFmtId="0" fontId="31" fillId="0" borderId="0"/>
    <xf numFmtId="0" fontId="26" fillId="0" borderId="0"/>
    <xf numFmtId="0" fontId="26" fillId="0" borderId="0"/>
    <xf numFmtId="0" fontId="31" fillId="0" borderId="0"/>
    <xf numFmtId="0" fontId="31" fillId="0" borderId="0"/>
    <xf numFmtId="0" fontId="31" fillId="0" borderId="0"/>
    <xf numFmtId="0" fontId="31" fillId="0" borderId="0"/>
    <xf numFmtId="0" fontId="26" fillId="0" borderId="0"/>
    <xf numFmtId="0" fontId="26" fillId="0" borderId="0"/>
    <xf numFmtId="0" fontId="31" fillId="0" borderId="0"/>
    <xf numFmtId="0" fontId="31" fillId="0" borderId="0"/>
    <xf numFmtId="0" fontId="31" fillId="0" borderId="0"/>
    <xf numFmtId="0" fontId="31" fillId="0" borderId="0"/>
    <xf numFmtId="0" fontId="26" fillId="0" borderId="0"/>
    <xf numFmtId="0" fontId="31" fillId="0" borderId="0"/>
    <xf numFmtId="0" fontId="26" fillId="0" borderId="0"/>
    <xf numFmtId="0" fontId="31" fillId="0" borderId="0"/>
    <xf numFmtId="0" fontId="31" fillId="0" borderId="0"/>
    <xf numFmtId="0" fontId="26" fillId="0" borderId="0"/>
    <xf numFmtId="0" fontId="31" fillId="0" borderId="0"/>
    <xf numFmtId="0" fontId="26" fillId="0" borderId="0"/>
    <xf numFmtId="0" fontId="31" fillId="0" borderId="0"/>
    <xf numFmtId="0" fontId="26" fillId="0" borderId="0"/>
    <xf numFmtId="0" fontId="31" fillId="0" borderId="0"/>
    <xf numFmtId="0" fontId="26" fillId="0" borderId="0"/>
    <xf numFmtId="0" fontId="26"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26" fillId="0" borderId="0"/>
    <xf numFmtId="0" fontId="31" fillId="0" borderId="0"/>
    <xf numFmtId="0" fontId="31" fillId="0" borderId="0"/>
    <xf numFmtId="0" fontId="31" fillId="0" borderId="0"/>
    <xf numFmtId="0" fontId="26" fillId="0" borderId="0"/>
    <xf numFmtId="0" fontId="31" fillId="0" borderId="0"/>
    <xf numFmtId="0" fontId="26" fillId="0" borderId="0"/>
    <xf numFmtId="0" fontId="26" fillId="0" borderId="0"/>
    <xf numFmtId="0" fontId="26" fillId="0" borderId="0"/>
    <xf numFmtId="0" fontId="26" fillId="0" borderId="0"/>
    <xf numFmtId="0" fontId="31" fillId="0" borderId="0"/>
    <xf numFmtId="0" fontId="31" fillId="0" borderId="0"/>
    <xf numFmtId="0" fontId="31" fillId="0" borderId="0"/>
    <xf numFmtId="0" fontId="31" fillId="0" borderId="0"/>
    <xf numFmtId="0" fontId="31" fillId="0" borderId="0"/>
    <xf numFmtId="0" fontId="26" fillId="0" borderId="0"/>
    <xf numFmtId="0" fontId="26" fillId="0" borderId="0"/>
    <xf numFmtId="0" fontId="26" fillId="0" borderId="0"/>
    <xf numFmtId="184" fontId="104" fillId="0" borderId="0" applyNumberFormat="0" applyFont="0" applyFill="0" applyBorder="0" applyAlignment="0" applyProtection="0">
      <alignment vertical="top"/>
    </xf>
    <xf numFmtId="0" fontId="138" fillId="0" borderId="0" applyNumberFormat="0" applyFont="0" applyFill="0" applyBorder="0" applyAlignment="0" applyProtection="0">
      <alignment vertical="top"/>
    </xf>
    <xf numFmtId="184" fontId="138" fillId="0" borderId="0" applyNumberFormat="0" applyFont="0" applyFill="0" applyBorder="0" applyAlignment="0" applyProtection="0">
      <alignment vertical="top"/>
    </xf>
    <xf numFmtId="0" fontId="138" fillId="0" borderId="0" applyNumberFormat="0" applyFont="0" applyFill="0" applyBorder="0" applyAlignment="0" applyProtection="0">
      <alignment vertical="top"/>
    </xf>
    <xf numFmtId="184" fontId="138" fillId="0" borderId="0" applyNumberFormat="0" applyFont="0" applyFill="0" applyBorder="0" applyAlignment="0" applyProtection="0">
      <alignment vertical="top"/>
    </xf>
    <xf numFmtId="0" fontId="104" fillId="0" borderId="0" applyNumberFormat="0" applyFont="0" applyFill="0" applyBorder="0" applyAlignment="0" applyProtection="0"/>
    <xf numFmtId="184" fontId="104" fillId="0" borderId="0" applyNumberFormat="0" applyFont="0" applyFill="0" applyBorder="0" applyAlignment="0" applyProtection="0"/>
    <xf numFmtId="0" fontId="104" fillId="0" borderId="0" applyNumberFormat="0" applyFont="0" applyFill="0" applyBorder="0" applyAlignment="0" applyProtection="0">
      <alignment horizontal="left" vertical="top"/>
    </xf>
    <xf numFmtId="184" fontId="104" fillId="0" borderId="0" applyNumberFormat="0" applyFont="0" applyFill="0" applyBorder="0" applyAlignment="0" applyProtection="0">
      <alignment horizontal="left" vertical="top"/>
    </xf>
    <xf numFmtId="0" fontId="104" fillId="0" borderId="0" applyNumberFormat="0" applyFont="0" applyFill="0" applyBorder="0" applyAlignment="0" applyProtection="0">
      <alignment horizontal="left" vertical="top"/>
    </xf>
    <xf numFmtId="180" fontId="242" fillId="0" borderId="0" applyNumberFormat="0" applyFont="0" applyFill="0" applyBorder="0" applyAlignment="0" applyProtection="0">
      <alignment horizontal="center"/>
    </xf>
    <xf numFmtId="184" fontId="34" fillId="0" borderId="0"/>
    <xf numFmtId="0" fontId="233" fillId="0" borderId="0">
      <alignment horizontal="left" wrapText="1"/>
    </xf>
    <xf numFmtId="184" fontId="233" fillId="0" borderId="0">
      <alignment horizontal="left" wrapText="1"/>
    </xf>
    <xf numFmtId="0" fontId="233" fillId="0" borderId="0">
      <alignment horizontal="left" wrapText="1"/>
    </xf>
    <xf numFmtId="0" fontId="157" fillId="0" borderId="8" applyNumberFormat="0" applyFont="0" applyFill="0" applyBorder="0" applyAlignment="0" applyProtection="0">
      <alignment horizontal="center" wrapText="1"/>
    </xf>
    <xf numFmtId="216" fontId="135" fillId="0" borderId="0" applyNumberFormat="0" applyFont="0" applyFill="0" applyBorder="0" applyAlignment="0" applyProtection="0">
      <alignment horizontal="right"/>
    </xf>
    <xf numFmtId="0" fontId="157" fillId="0" borderId="0" applyNumberFormat="0" applyFont="0" applyFill="0" applyBorder="0" applyAlignment="0" applyProtection="0">
      <alignment horizontal="left" indent="1"/>
    </xf>
    <xf numFmtId="180" fontId="157" fillId="0" borderId="0" applyNumberFormat="0" applyFont="0" applyFill="0" applyBorder="0" applyAlignment="0" applyProtection="0">
      <alignment horizontal="left" indent="1"/>
    </xf>
    <xf numFmtId="243" fontId="157" fillId="0" borderId="0" applyNumberFormat="0" applyFont="0" applyFill="0" applyBorder="0" applyAlignment="0" applyProtection="0"/>
    <xf numFmtId="0" fontId="130" fillId="0" borderId="0" applyNumberFormat="0" applyFill="0" applyBorder="0" applyAlignment="0" applyProtection="0"/>
    <xf numFmtId="0" fontId="34" fillId="0" borderId="8" applyNumberFormat="0" applyFont="0" applyFill="0" applyAlignment="0" applyProtection="0">
      <alignment horizontal="center"/>
    </xf>
    <xf numFmtId="184" fontId="34" fillId="0" borderId="8" applyNumberFormat="0" applyFont="0" applyFill="0" applyAlignment="0" applyProtection="0">
      <alignment horizontal="center"/>
    </xf>
    <xf numFmtId="0" fontId="34" fillId="0" borderId="8" applyNumberFormat="0" applyFont="0" applyFill="0" applyAlignment="0" applyProtection="0">
      <alignment horizontal="center"/>
    </xf>
    <xf numFmtId="180" fontId="34" fillId="0" borderId="8" applyNumberFormat="0" applyFont="0" applyFill="0" applyAlignment="0" applyProtection="0">
      <alignment horizontal="center"/>
    </xf>
    <xf numFmtId="184" fontId="34" fillId="0" borderId="0" applyNumberFormat="0" applyFont="0" applyFill="0" applyBorder="0" applyAlignment="0" applyProtection="0">
      <alignment horizontal="left" wrapText="1" indent="1"/>
    </xf>
    <xf numFmtId="184" fontId="34" fillId="0" borderId="0" applyNumberFormat="0" applyFont="0" applyFill="0" applyBorder="0" applyAlignment="0" applyProtection="0">
      <alignment horizontal="left" wrapText="1" indent="1"/>
    </xf>
    <xf numFmtId="0" fontId="34" fillId="0" borderId="0" applyNumberFormat="0" applyFont="0" applyFill="0" applyBorder="0" applyAlignment="0" applyProtection="0">
      <alignment horizontal="left" wrapText="1" indent="1"/>
    </xf>
    <xf numFmtId="180" fontId="34" fillId="0" borderId="0" applyNumberFormat="0" applyFont="0" applyFill="0" applyBorder="0" applyAlignment="0" applyProtection="0">
      <alignment horizontal="left" wrapText="1" indent="1"/>
    </xf>
    <xf numFmtId="0" fontId="157" fillId="0" borderId="0" applyNumberFormat="0" applyFont="0" applyFill="0" applyBorder="0" applyAlignment="0" applyProtection="0">
      <alignment horizontal="left" indent="1"/>
    </xf>
    <xf numFmtId="184" fontId="157" fillId="0" borderId="0" applyNumberFormat="0" applyFont="0" applyFill="0" applyBorder="0" applyAlignment="0" applyProtection="0">
      <alignment horizontal="left" indent="1"/>
    </xf>
    <xf numFmtId="0" fontId="157" fillId="0" borderId="0" applyNumberFormat="0" applyFont="0" applyFill="0" applyBorder="0" applyAlignment="0" applyProtection="0">
      <alignment horizontal="left" indent="1"/>
    </xf>
    <xf numFmtId="180" fontId="157" fillId="0" borderId="0" applyNumberFormat="0" applyFont="0" applyFill="0" applyBorder="0" applyAlignment="0" applyProtection="0">
      <alignment horizontal="left" indent="1"/>
    </xf>
    <xf numFmtId="0" fontId="34" fillId="0" borderId="0" applyNumberFormat="0" applyFont="0" applyFill="0" applyBorder="0" applyAlignment="0" applyProtection="0">
      <alignment horizontal="left" wrapText="1" indent="2"/>
    </xf>
    <xf numFmtId="184" fontId="34" fillId="0" borderId="0" applyNumberFormat="0" applyFont="0" applyFill="0" applyBorder="0" applyAlignment="0" applyProtection="0">
      <alignment horizontal="left" wrapText="1" indent="2"/>
    </xf>
    <xf numFmtId="0" fontId="34" fillId="0" borderId="0" applyNumberFormat="0" applyFont="0" applyFill="0" applyBorder="0" applyAlignment="0" applyProtection="0">
      <alignment horizontal="left" wrapText="1" indent="2"/>
    </xf>
    <xf numFmtId="180" fontId="34" fillId="0" borderId="0" applyNumberFormat="0" applyFont="0" applyFill="0" applyBorder="0" applyAlignment="0" applyProtection="0">
      <alignment horizontal="left" wrapText="1" indent="2"/>
    </xf>
    <xf numFmtId="277" fontId="34" fillId="0" borderId="0">
      <alignment horizontal="right"/>
    </xf>
    <xf numFmtId="277" fontId="34" fillId="0" borderId="0">
      <alignment horizontal="right"/>
    </xf>
    <xf numFmtId="0" fontId="31" fillId="0" borderId="0"/>
    <xf numFmtId="0" fontId="26" fillId="0" borderId="0"/>
    <xf numFmtId="0" fontId="26" fillId="0" borderId="0"/>
    <xf numFmtId="0" fontId="26" fillId="0" borderId="0"/>
    <xf numFmtId="0" fontId="31" fillId="0" borderId="0"/>
    <xf numFmtId="0" fontId="26" fillId="0" borderId="0"/>
    <xf numFmtId="0" fontId="31" fillId="0" borderId="0"/>
    <xf numFmtId="0" fontId="26" fillId="0" borderId="0"/>
    <xf numFmtId="0" fontId="26" fillId="0" borderId="0"/>
    <xf numFmtId="0" fontId="26" fillId="0" borderId="0"/>
    <xf numFmtId="0" fontId="154" fillId="0" borderId="0" applyProtection="0"/>
    <xf numFmtId="42" fontId="34" fillId="0" borderId="0" applyFont="0" applyFill="0" applyBorder="0" applyAlignment="0" applyProtection="0"/>
    <xf numFmtId="44" fontId="34" fillId="0" borderId="0" applyFont="0" applyFill="0" applyBorder="0" applyAlignment="0" applyProtection="0"/>
    <xf numFmtId="0" fontId="169" fillId="0" borderId="0" applyProtection="0"/>
    <xf numFmtId="184" fontId="169" fillId="0" borderId="0" applyProtection="0"/>
    <xf numFmtId="0" fontId="169" fillId="0" borderId="0" applyProtection="0"/>
    <xf numFmtId="180" fontId="169" fillId="0" borderId="0" applyProtection="0"/>
    <xf numFmtId="184" fontId="168" fillId="0" borderId="0" applyProtection="0"/>
    <xf numFmtId="0" fontId="168" fillId="0" borderId="0" applyProtection="0"/>
    <xf numFmtId="180" fontId="168" fillId="0" borderId="0" applyProtection="0"/>
    <xf numFmtId="0" fontId="154" fillId="0" borderId="80" applyProtection="0"/>
    <xf numFmtId="180" fontId="230" fillId="0" borderId="0"/>
    <xf numFmtId="10" fontId="154" fillId="0" borderId="0" applyProtection="0"/>
    <xf numFmtId="2" fontId="154" fillId="0" borderId="0" applyProtection="0"/>
    <xf numFmtId="2" fontId="147" fillId="0" borderId="0" applyProtection="0"/>
    <xf numFmtId="0" fontId="26" fillId="0" borderId="0"/>
    <xf numFmtId="0" fontId="26" fillId="0" borderId="0"/>
    <xf numFmtId="0" fontId="26" fillId="0" borderId="0"/>
    <xf numFmtId="0" fontId="268" fillId="0" borderId="109" applyNumberFormat="0" applyFill="0" applyAlignment="0" applyProtection="0"/>
    <xf numFmtId="0" fontId="269" fillId="0" borderId="110" applyNumberFormat="0" applyFill="0" applyAlignment="0" applyProtection="0"/>
    <xf numFmtId="0" fontId="270" fillId="0" borderId="111" applyNumberFormat="0" applyFill="0" applyAlignment="0" applyProtection="0"/>
    <xf numFmtId="0" fontId="270" fillId="0" borderId="0" applyNumberFormat="0" applyFill="0" applyBorder="0" applyAlignment="0" applyProtection="0"/>
    <xf numFmtId="0" fontId="118" fillId="134" borderId="0" applyNumberFormat="0" applyBorder="0" applyAlignment="0" applyProtection="0"/>
    <xf numFmtId="0" fontId="114" fillId="135" borderId="0" applyNumberFormat="0" applyBorder="0" applyAlignment="0" applyProtection="0"/>
    <xf numFmtId="0" fontId="120" fillId="137" borderId="61" applyNumberFormat="0" applyAlignment="0" applyProtection="0"/>
    <xf numFmtId="0" fontId="112" fillId="138" borderId="59" applyNumberFormat="0" applyAlignment="0" applyProtection="0"/>
    <xf numFmtId="0" fontId="105" fillId="138" borderId="61" applyNumberFormat="0" applyAlignment="0" applyProtection="0"/>
    <xf numFmtId="0" fontId="108" fillId="0" borderId="62" applyNumberFormat="0" applyFill="0" applyAlignment="0" applyProtection="0"/>
    <xf numFmtId="0" fontId="94" fillId="139" borderId="56" applyNumberFormat="0" applyAlignment="0" applyProtection="0"/>
    <xf numFmtId="0" fontId="36" fillId="0" borderId="0" applyNumberFormat="0" applyFill="0" applyBorder="0" applyAlignment="0" applyProtection="0"/>
    <xf numFmtId="0" fontId="117" fillId="0" borderId="0" applyNumberFormat="0" applyFill="0" applyBorder="0" applyAlignment="0" applyProtection="0"/>
    <xf numFmtId="0" fontId="39" fillId="0" borderId="63" applyNumberFormat="0" applyFill="0" applyAlignment="0" applyProtection="0"/>
    <xf numFmtId="0" fontId="71" fillId="141" borderId="0" applyNumberFormat="0" applyBorder="0" applyAlignment="0" applyProtection="0"/>
    <xf numFmtId="0" fontId="19" fillId="142" borderId="0" applyNumberFormat="0" applyBorder="0" applyAlignment="0" applyProtection="0"/>
    <xf numFmtId="0" fontId="19" fillId="143" borderId="0" applyNumberFormat="0" applyBorder="0" applyAlignment="0" applyProtection="0"/>
    <xf numFmtId="0" fontId="71" fillId="145" borderId="0" applyNumberFormat="0" applyBorder="0" applyAlignment="0" applyProtection="0"/>
    <xf numFmtId="0" fontId="19" fillId="146" borderId="0" applyNumberFormat="0" applyBorder="0" applyAlignment="0" applyProtection="0"/>
    <xf numFmtId="0" fontId="19" fillId="147" borderId="0" applyNumberFormat="0" applyBorder="0" applyAlignment="0" applyProtection="0"/>
    <xf numFmtId="0" fontId="71" fillId="149" borderId="0" applyNumberFormat="0" applyBorder="0" applyAlignment="0" applyProtection="0"/>
    <xf numFmtId="0" fontId="19" fillId="150" borderId="0" applyNumberFormat="0" applyBorder="0" applyAlignment="0" applyProtection="0"/>
    <xf numFmtId="0" fontId="19" fillId="151" borderId="0" applyNumberFormat="0" applyBorder="0" applyAlignment="0" applyProtection="0"/>
    <xf numFmtId="0" fontId="71" fillId="153" borderId="0" applyNumberFormat="0" applyBorder="0" applyAlignment="0" applyProtection="0"/>
    <xf numFmtId="0" fontId="19" fillId="154" borderId="0" applyNumberFormat="0" applyBorder="0" applyAlignment="0" applyProtection="0"/>
    <xf numFmtId="0" fontId="19" fillId="155" borderId="0" applyNumberFormat="0" applyBorder="0" applyAlignment="0" applyProtection="0"/>
    <xf numFmtId="0" fontId="71" fillId="157" borderId="0" applyNumberFormat="0" applyBorder="0" applyAlignment="0" applyProtection="0"/>
    <xf numFmtId="0" fontId="19" fillId="158" borderId="0" applyNumberFormat="0" applyBorder="0" applyAlignment="0" applyProtection="0"/>
    <xf numFmtId="0" fontId="19" fillId="159" borderId="0" applyNumberFormat="0" applyBorder="0" applyAlignment="0" applyProtection="0"/>
    <xf numFmtId="0" fontId="71" fillId="161" borderId="0" applyNumberFormat="0" applyBorder="0" applyAlignment="0" applyProtection="0"/>
    <xf numFmtId="0" fontId="19" fillId="162" borderId="0" applyNumberFormat="0" applyBorder="0" applyAlignment="0" applyProtection="0"/>
    <xf numFmtId="0" fontId="19" fillId="163" borderId="0" applyNumberFormat="0" applyBorder="0" applyAlignment="0" applyProtection="0"/>
    <xf numFmtId="0" fontId="26" fillId="0" borderId="0"/>
    <xf numFmtId="43" fontId="26" fillId="0" borderId="0" applyFont="0" applyFill="0" applyBorder="0" applyAlignment="0" applyProtection="0"/>
    <xf numFmtId="40" fontId="271" fillId="0" borderId="0" applyFont="0" applyFill="0" applyBorder="0" applyAlignment="0" applyProtection="0"/>
    <xf numFmtId="9" fontId="26" fillId="0" borderId="0" applyFont="0" applyFill="0" applyBorder="0" applyAlignment="0" applyProtection="0"/>
    <xf numFmtId="0" fontId="19" fillId="0" borderId="0"/>
    <xf numFmtId="0" fontId="111" fillId="136" borderId="0" applyNumberFormat="0" applyBorder="0" applyAlignment="0" applyProtection="0"/>
    <xf numFmtId="172" fontId="81" fillId="0" borderId="0" applyFont="0" applyFill="0" applyBorder="0" applyAlignment="0" applyProtection="0"/>
    <xf numFmtId="0" fontId="71" fillId="144" borderId="0" applyNumberFormat="0" applyBorder="0" applyAlignment="0" applyProtection="0"/>
    <xf numFmtId="0" fontId="71" fillId="148" borderId="0" applyNumberFormat="0" applyBorder="0" applyAlignment="0" applyProtection="0"/>
    <xf numFmtId="0" fontId="71" fillId="152" borderId="0" applyNumberFormat="0" applyBorder="0" applyAlignment="0" applyProtection="0"/>
    <xf numFmtId="0" fontId="71" fillId="156" borderId="0" applyNumberFormat="0" applyBorder="0" applyAlignment="0" applyProtection="0"/>
    <xf numFmtId="0" fontId="71" fillId="160" borderId="0" applyNumberFormat="0" applyBorder="0" applyAlignment="0" applyProtection="0"/>
    <xf numFmtId="0" fontId="71" fillId="164" borderId="0" applyNumberFormat="0" applyBorder="0" applyAlignment="0" applyProtection="0"/>
    <xf numFmtId="0" fontId="91" fillId="0" borderId="116">
      <alignment horizontal="left" vertical="center"/>
    </xf>
    <xf numFmtId="0" fontId="19" fillId="0" borderId="0"/>
    <xf numFmtId="0" fontId="19" fillId="0" borderId="0"/>
    <xf numFmtId="0" fontId="19" fillId="0" borderId="0"/>
    <xf numFmtId="0" fontId="31" fillId="0" borderId="113" applyNumberFormat="0" applyFill="0" applyAlignment="0" applyProtection="0"/>
    <xf numFmtId="0" fontId="31" fillId="0" borderId="113" applyNumberFormat="0" applyFill="0" applyAlignment="0" applyProtection="0"/>
    <xf numFmtId="178" fontId="272"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31" fillId="0" borderId="113" applyNumberFormat="0" applyFill="0" applyAlignment="0" applyProtection="0"/>
    <xf numFmtId="43" fontId="19" fillId="0" borderId="0" applyFont="0" applyFill="0" applyBorder="0" applyAlignment="0" applyProtection="0"/>
    <xf numFmtId="0" fontId="71" fillId="156" borderId="0" applyNumberFormat="0" applyBorder="0" applyAlignment="0" applyProtection="0"/>
    <xf numFmtId="0" fontId="19" fillId="162" borderId="0" applyNumberFormat="0" applyBorder="0" applyAlignment="0" applyProtection="0"/>
    <xf numFmtId="10" fontId="90" fillId="73" borderId="115" applyNumberFormat="0" applyBorder="0" applyAlignment="0" applyProtection="0"/>
    <xf numFmtId="0" fontId="91" fillId="0" borderId="117" applyNumberFormat="0" applyAlignment="0" applyProtection="0">
      <alignment horizontal="left" vertical="center"/>
    </xf>
    <xf numFmtId="0" fontId="71" fillId="156" borderId="0" applyNumberFormat="0" applyBorder="0" applyAlignment="0" applyProtection="0"/>
    <xf numFmtId="0" fontId="111" fillId="136" borderId="0" applyNumberFormat="0" applyBorder="0" applyAlignment="0" applyProtection="0"/>
    <xf numFmtId="49" fontId="80" fillId="0" borderId="112" applyFill="0" applyProtection="0">
      <alignment horizontal="center"/>
    </xf>
    <xf numFmtId="0" fontId="106" fillId="0" borderId="112" applyNumberFormat="0" applyFill="0" applyProtection="0">
      <alignment horizontal="left" vertical="top" wrapText="1"/>
    </xf>
    <xf numFmtId="0" fontId="31" fillId="0" borderId="113" applyNumberFormat="0" applyFill="0" applyAlignment="0" applyProtection="0"/>
    <xf numFmtId="0" fontId="273" fillId="0" borderId="0"/>
    <xf numFmtId="0" fontId="274" fillId="0" borderId="0"/>
    <xf numFmtId="43" fontId="273" fillId="0" borderId="0" applyFont="0" applyFill="0" applyBorder="0" applyAlignment="0" applyProtection="0"/>
    <xf numFmtId="0" fontId="274" fillId="0" borderId="0"/>
    <xf numFmtId="4" fontId="275" fillId="0" borderId="0" applyFont="0" applyFill="0" applyBorder="0" applyAlignment="0" applyProtection="0"/>
    <xf numFmtId="9" fontId="273" fillId="0" borderId="0" applyFont="0" applyFill="0" applyBorder="0" applyAlignment="0" applyProtection="0"/>
    <xf numFmtId="0" fontId="31" fillId="0" borderId="113" applyNumberFormat="0" applyFill="0" applyAlignment="0" applyProtection="0"/>
    <xf numFmtId="43" fontId="19" fillId="0" borderId="0" applyFont="0" applyFill="0" applyBorder="0" applyAlignment="0" applyProtection="0"/>
    <xf numFmtId="43" fontId="273" fillId="0" borderId="0" applyFont="0" applyFill="0" applyBorder="0" applyAlignment="0" applyProtection="0"/>
    <xf numFmtId="0" fontId="68" fillId="165" borderId="67" applyNumberFormat="0" applyFont="0" applyAlignment="0" applyProtection="0"/>
    <xf numFmtId="0" fontId="273" fillId="0" borderId="0"/>
    <xf numFmtId="172" fontId="81" fillId="0" borderId="0" applyFont="0" applyFill="0" applyBorder="0" applyAlignment="0" applyProtection="0"/>
    <xf numFmtId="0" fontId="31" fillId="0" borderId="113" applyNumberFormat="0" applyFill="0" applyAlignment="0" applyProtection="0"/>
    <xf numFmtId="0" fontId="31" fillId="0" borderId="113" applyNumberFormat="0" applyFill="0" applyAlignment="0" applyProtection="0"/>
    <xf numFmtId="0" fontId="31" fillId="0" borderId="113" applyNumberFormat="0" applyFill="0" applyAlignment="0" applyProtection="0"/>
    <xf numFmtId="0" fontId="68" fillId="166" borderId="0" applyNumberFormat="0" applyBorder="0" applyAlignment="0" applyProtection="0"/>
    <xf numFmtId="0" fontId="19" fillId="142" borderId="0" applyNumberFormat="0" applyBorder="0" applyAlignment="0" applyProtection="0"/>
    <xf numFmtId="0" fontId="68" fillId="166" borderId="0" applyNumberFormat="0" applyBorder="0" applyAlignment="0" applyProtection="0"/>
    <xf numFmtId="0" fontId="19" fillId="142" borderId="0" applyNumberFormat="0" applyBorder="0" applyAlignment="0" applyProtection="0"/>
    <xf numFmtId="0" fontId="68" fillId="167" borderId="0" applyNumberFormat="0" applyBorder="0" applyAlignment="0" applyProtection="0"/>
    <xf numFmtId="0" fontId="19" fillId="146" borderId="0" applyNumberFormat="0" applyBorder="0" applyAlignment="0" applyProtection="0"/>
    <xf numFmtId="0" fontId="68" fillId="167" borderId="0" applyNumberFormat="0" applyBorder="0" applyAlignment="0" applyProtection="0"/>
    <xf numFmtId="0" fontId="19" fillId="146" borderId="0" applyNumberFormat="0" applyBorder="0" applyAlignment="0" applyProtection="0"/>
    <xf numFmtId="0" fontId="68" fillId="168" borderId="0" applyNumberFormat="0" applyBorder="0" applyAlignment="0" applyProtection="0"/>
    <xf numFmtId="0" fontId="19" fillId="150" borderId="0" applyNumberFormat="0" applyBorder="0" applyAlignment="0" applyProtection="0"/>
    <xf numFmtId="0" fontId="68" fillId="168" borderId="0" applyNumberFormat="0" applyBorder="0" applyAlignment="0" applyProtection="0"/>
    <xf numFmtId="0" fontId="19" fillId="150" borderId="0" applyNumberFormat="0" applyBorder="0" applyAlignment="0" applyProtection="0"/>
    <xf numFmtId="0" fontId="68" fillId="169" borderId="0" applyNumberFormat="0" applyBorder="0" applyAlignment="0" applyProtection="0"/>
    <xf numFmtId="0" fontId="19" fillId="154" borderId="0" applyNumberFormat="0" applyBorder="0" applyAlignment="0" applyProtection="0"/>
    <xf numFmtId="0" fontId="68" fillId="169" borderId="0" applyNumberFormat="0" applyBorder="0" applyAlignment="0" applyProtection="0"/>
    <xf numFmtId="0" fontId="19" fillId="154" borderId="0" applyNumberFormat="0" applyBorder="0" applyAlignment="0" applyProtection="0"/>
    <xf numFmtId="0" fontId="68" fillId="170" borderId="0" applyNumberFormat="0" applyBorder="0" applyAlignment="0" applyProtection="0"/>
    <xf numFmtId="0" fontId="19" fillId="158" borderId="0" applyNumberFormat="0" applyBorder="0" applyAlignment="0" applyProtection="0"/>
    <xf numFmtId="0" fontId="68" fillId="170" borderId="0" applyNumberFormat="0" applyBorder="0" applyAlignment="0" applyProtection="0"/>
    <xf numFmtId="0" fontId="19" fillId="158" borderId="0" applyNumberFormat="0" applyBorder="0" applyAlignment="0" applyProtection="0"/>
    <xf numFmtId="0" fontId="68" fillId="171" borderId="0" applyNumberFormat="0" applyBorder="0" applyAlignment="0" applyProtection="0"/>
    <xf numFmtId="0" fontId="19" fillId="162" borderId="0" applyNumberFormat="0" applyBorder="0" applyAlignment="0" applyProtection="0"/>
    <xf numFmtId="0" fontId="68" fillId="171" borderId="0" applyNumberFormat="0" applyBorder="0" applyAlignment="0" applyProtection="0"/>
    <xf numFmtId="0" fontId="19" fillId="162" borderId="0" applyNumberFormat="0" applyBorder="0" applyAlignment="0" applyProtection="0"/>
    <xf numFmtId="0" fontId="68" fillId="172" borderId="0" applyNumberFormat="0" applyBorder="0" applyAlignment="0" applyProtection="0"/>
    <xf numFmtId="0" fontId="19" fillId="143" borderId="0" applyNumberFormat="0" applyBorder="0" applyAlignment="0" applyProtection="0"/>
    <xf numFmtId="0" fontId="68" fillId="172" borderId="0" applyNumberFormat="0" applyBorder="0" applyAlignment="0" applyProtection="0"/>
    <xf numFmtId="0" fontId="19" fillId="143" borderId="0" applyNumberFormat="0" applyBorder="0" applyAlignment="0" applyProtection="0"/>
    <xf numFmtId="0" fontId="68" fillId="173" borderId="0" applyNumberFormat="0" applyBorder="0" applyAlignment="0" applyProtection="0"/>
    <xf numFmtId="0" fontId="19" fillId="147" borderId="0" applyNumberFormat="0" applyBorder="0" applyAlignment="0" applyProtection="0"/>
    <xf numFmtId="0" fontId="68" fillId="173" borderId="0" applyNumberFormat="0" applyBorder="0" applyAlignment="0" applyProtection="0"/>
    <xf numFmtId="0" fontId="19" fillId="147" borderId="0" applyNumberFormat="0" applyBorder="0" applyAlignment="0" applyProtection="0"/>
    <xf numFmtId="0" fontId="68" fillId="174" borderId="0" applyNumberFormat="0" applyBorder="0" applyAlignment="0" applyProtection="0"/>
    <xf numFmtId="0" fontId="19" fillId="151" borderId="0" applyNumberFormat="0" applyBorder="0" applyAlignment="0" applyProtection="0"/>
    <xf numFmtId="0" fontId="68" fillId="174" borderId="0" applyNumberFormat="0" applyBorder="0" applyAlignment="0" applyProtection="0"/>
    <xf numFmtId="0" fontId="19" fillId="151" borderId="0" applyNumberFormat="0" applyBorder="0" applyAlignment="0" applyProtection="0"/>
    <xf numFmtId="0" fontId="68" fillId="169" borderId="0" applyNumberFormat="0" applyBorder="0" applyAlignment="0" applyProtection="0"/>
    <xf numFmtId="0" fontId="19" fillId="155" borderId="0" applyNumberFormat="0" applyBorder="0" applyAlignment="0" applyProtection="0"/>
    <xf numFmtId="0" fontId="68" fillId="169" borderId="0" applyNumberFormat="0" applyBorder="0" applyAlignment="0" applyProtection="0"/>
    <xf numFmtId="0" fontId="19" fillId="155" borderId="0" applyNumberFormat="0" applyBorder="0" applyAlignment="0" applyProtection="0"/>
    <xf numFmtId="0" fontId="68" fillId="172" borderId="0" applyNumberFormat="0" applyBorder="0" applyAlignment="0" applyProtection="0"/>
    <xf numFmtId="0" fontId="19" fillId="159" borderId="0" applyNumberFormat="0" applyBorder="0" applyAlignment="0" applyProtection="0"/>
    <xf numFmtId="0" fontId="68" fillId="172" borderId="0" applyNumberFormat="0" applyBorder="0" applyAlignment="0" applyProtection="0"/>
    <xf numFmtId="0" fontId="19" fillId="159" borderId="0" applyNumberFormat="0" applyBorder="0" applyAlignment="0" applyProtection="0"/>
    <xf numFmtId="0" fontId="68" fillId="175" borderId="0" applyNumberFormat="0" applyBorder="0" applyAlignment="0" applyProtection="0"/>
    <xf numFmtId="0" fontId="19" fillId="163" borderId="0" applyNumberFormat="0" applyBorder="0" applyAlignment="0" applyProtection="0"/>
    <xf numFmtId="0" fontId="68" fillId="175" borderId="0" applyNumberFormat="0" applyBorder="0" applyAlignment="0" applyProtection="0"/>
    <xf numFmtId="0" fontId="19" fillId="163" borderId="0" applyNumberFormat="0" applyBorder="0" applyAlignment="0" applyProtection="0"/>
    <xf numFmtId="0" fontId="72" fillId="176" borderId="0" applyNumberFormat="0" applyBorder="0" applyAlignment="0" applyProtection="0"/>
    <xf numFmtId="0" fontId="72" fillId="176" borderId="0" applyNumberFormat="0" applyBorder="0" applyAlignment="0" applyProtection="0"/>
    <xf numFmtId="0" fontId="71" fillId="144" borderId="0" applyNumberFormat="0" applyBorder="0" applyAlignment="0" applyProtection="0"/>
    <xf numFmtId="0" fontId="72" fillId="173" borderId="0" applyNumberFormat="0" applyBorder="0" applyAlignment="0" applyProtection="0"/>
    <xf numFmtId="0" fontId="72" fillId="173" borderId="0" applyNumberFormat="0" applyBorder="0" applyAlignment="0" applyProtection="0"/>
    <xf numFmtId="0" fontId="71" fillId="148" borderId="0" applyNumberFormat="0" applyBorder="0" applyAlignment="0" applyProtection="0"/>
    <xf numFmtId="0" fontId="72" fillId="174" borderId="0" applyNumberFormat="0" applyBorder="0" applyAlignment="0" applyProtection="0"/>
    <xf numFmtId="0" fontId="72" fillId="174" borderId="0" applyNumberFormat="0" applyBorder="0" applyAlignment="0" applyProtection="0"/>
    <xf numFmtId="0" fontId="71" fillId="152" borderId="0" applyNumberFormat="0" applyBorder="0" applyAlignment="0" applyProtection="0"/>
    <xf numFmtId="0" fontId="72" fillId="177" borderId="0" applyNumberFormat="0" applyBorder="0" applyAlignment="0" applyProtection="0"/>
    <xf numFmtId="0" fontId="72" fillId="177" borderId="0" applyNumberFormat="0" applyBorder="0" applyAlignment="0" applyProtection="0"/>
    <xf numFmtId="0" fontId="71" fillId="156" borderId="0" applyNumberFormat="0" applyBorder="0" applyAlignment="0" applyProtection="0"/>
    <xf numFmtId="0" fontId="72" fillId="178" borderId="0" applyNumberFormat="0" applyBorder="0" applyAlignment="0" applyProtection="0"/>
    <xf numFmtId="0" fontId="72" fillId="178" borderId="0" applyNumberFormat="0" applyBorder="0" applyAlignment="0" applyProtection="0"/>
    <xf numFmtId="0" fontId="71" fillId="160" borderId="0" applyNumberFormat="0" applyBorder="0" applyAlignment="0" applyProtection="0"/>
    <xf numFmtId="0" fontId="72" fillId="179" borderId="0" applyNumberFormat="0" applyBorder="0" applyAlignment="0" applyProtection="0"/>
    <xf numFmtId="0" fontId="72" fillId="179" borderId="0" applyNumberFormat="0" applyBorder="0" applyAlignment="0" applyProtection="0"/>
    <xf numFmtId="0" fontId="71" fillId="164" borderId="0" applyNumberFormat="0" applyBorder="0" applyAlignment="0" applyProtection="0"/>
    <xf numFmtId="0" fontId="72" fillId="180" borderId="0" applyNumberFormat="0" applyBorder="0" applyAlignment="0" applyProtection="0"/>
    <xf numFmtId="0" fontId="72" fillId="180" borderId="0" applyNumberFormat="0" applyBorder="0" applyAlignment="0" applyProtection="0"/>
    <xf numFmtId="0" fontId="71" fillId="141" borderId="0" applyNumberFormat="0" applyBorder="0" applyAlignment="0" applyProtection="0"/>
    <xf numFmtId="0" fontId="72" fillId="181" borderId="0" applyNumberFormat="0" applyBorder="0" applyAlignment="0" applyProtection="0"/>
    <xf numFmtId="0" fontId="72" fillId="181" borderId="0" applyNumberFormat="0" applyBorder="0" applyAlignment="0" applyProtection="0"/>
    <xf numFmtId="0" fontId="71" fillId="145" borderId="0" applyNumberFormat="0" applyBorder="0" applyAlignment="0" applyProtection="0"/>
    <xf numFmtId="0" fontId="72" fillId="182" borderId="0" applyNumberFormat="0" applyBorder="0" applyAlignment="0" applyProtection="0"/>
    <xf numFmtId="0" fontId="72" fillId="182" borderId="0" applyNumberFormat="0" applyBorder="0" applyAlignment="0" applyProtection="0"/>
    <xf numFmtId="0" fontId="71" fillId="149" borderId="0" applyNumberFormat="0" applyBorder="0" applyAlignment="0" applyProtection="0"/>
    <xf numFmtId="0" fontId="72" fillId="177" borderId="0" applyNumberFormat="0" applyBorder="0" applyAlignment="0" applyProtection="0"/>
    <xf numFmtId="0" fontId="72" fillId="177" borderId="0" applyNumberFormat="0" applyBorder="0" applyAlignment="0" applyProtection="0"/>
    <xf numFmtId="0" fontId="71" fillId="153" borderId="0" applyNumberFormat="0" applyBorder="0" applyAlignment="0" applyProtection="0"/>
    <xf numFmtId="0" fontId="72" fillId="178" borderId="0" applyNumberFormat="0" applyBorder="0" applyAlignment="0" applyProtection="0"/>
    <xf numFmtId="0" fontId="72" fillId="178" borderId="0" applyNumberFormat="0" applyBorder="0" applyAlignment="0" applyProtection="0"/>
    <xf numFmtId="0" fontId="71" fillId="157" borderId="0" applyNumberFormat="0" applyBorder="0" applyAlignment="0" applyProtection="0"/>
    <xf numFmtId="0" fontId="72" fillId="183" borderId="0" applyNumberFormat="0" applyBorder="0" applyAlignment="0" applyProtection="0"/>
    <xf numFmtId="0" fontId="72" fillId="183" borderId="0" applyNumberFormat="0" applyBorder="0" applyAlignment="0" applyProtection="0"/>
    <xf numFmtId="0" fontId="71" fillId="161" borderId="0" applyNumberFormat="0" applyBorder="0" applyAlignment="0" applyProtection="0"/>
    <xf numFmtId="0" fontId="85" fillId="167" borderId="0" applyNumberFormat="0" applyBorder="0" applyAlignment="0" applyProtection="0"/>
    <xf numFmtId="0" fontId="85" fillId="167" borderId="0" applyNumberFormat="0" applyBorder="0" applyAlignment="0" applyProtection="0"/>
    <xf numFmtId="0" fontId="114" fillId="135" borderId="0" applyNumberFormat="0" applyBorder="0" applyAlignment="0" applyProtection="0"/>
    <xf numFmtId="0" fontId="75" fillId="184" borderId="57" applyNumberFormat="0" applyAlignment="0" applyProtection="0"/>
    <xf numFmtId="0" fontId="75" fillId="184" borderId="57" applyNumberFormat="0" applyAlignment="0" applyProtection="0"/>
    <xf numFmtId="0" fontId="105" fillId="138" borderId="61" applyNumberFormat="0" applyAlignment="0" applyProtection="0"/>
    <xf numFmtId="0" fontId="101" fillId="185" borderId="70" applyNumberFormat="0" applyAlignment="0" applyProtection="0"/>
    <xf numFmtId="0" fontId="101" fillId="185" borderId="70" applyNumberFormat="0" applyAlignment="0" applyProtection="0"/>
    <xf numFmtId="0" fontId="94" fillId="139" borderId="56" applyNumberFormat="0" applyAlignment="0" applyProtection="0"/>
    <xf numFmtId="43" fontId="19" fillId="0" borderId="0" applyFont="0" applyFill="0" applyBorder="0" applyAlignment="0" applyProtection="0"/>
    <xf numFmtId="43" fontId="19" fillId="0" borderId="0" applyFont="0" applyFill="0" applyBorder="0" applyAlignment="0" applyProtection="0"/>
    <xf numFmtId="40" fontId="271"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0" fontId="31" fillId="0" borderId="113" applyNumberFormat="0" applyFill="0" applyAlignment="0" applyProtection="0"/>
    <xf numFmtId="0" fontId="31" fillId="0" borderId="113" applyNumberFormat="0" applyFill="0" applyAlignment="0" applyProtection="0"/>
    <xf numFmtId="0" fontId="31" fillId="0" borderId="113" applyNumberFormat="0" applyFill="0" applyAlignment="0" applyProtection="0"/>
    <xf numFmtId="0" fontId="31" fillId="0" borderId="113" applyNumberFormat="0" applyFill="0" applyAlignment="0" applyProtection="0"/>
    <xf numFmtId="0" fontId="31" fillId="0" borderId="113" applyNumberFormat="0" applyFill="0" applyAlignment="0" applyProtection="0"/>
    <xf numFmtId="0" fontId="31" fillId="0" borderId="113" applyNumberFormat="0" applyFill="0" applyAlignment="0" applyProtection="0"/>
    <xf numFmtId="0" fontId="31" fillId="0" borderId="113" applyNumberFormat="0" applyFill="0" applyAlignment="0" applyProtection="0"/>
    <xf numFmtId="43" fontId="273" fillId="0" borderId="0" applyFont="0" applyFill="0" applyBorder="0" applyAlignment="0" applyProtection="0"/>
    <xf numFmtId="183" fontId="19" fillId="0" borderId="0" applyFont="0" applyFill="0" applyBorder="0" applyAlignment="0" applyProtection="0"/>
    <xf numFmtId="43" fontId="20" fillId="0" borderId="0" applyFont="0" applyFill="0" applyBorder="0" applyAlignment="0" applyProtection="0"/>
    <xf numFmtId="0" fontId="86" fillId="168" borderId="0" applyNumberFormat="0" applyBorder="0" applyAlignment="0" applyProtection="0"/>
    <xf numFmtId="0" fontId="86" fillId="168" borderId="0" applyNumberFormat="0" applyBorder="0" applyAlignment="0" applyProtection="0"/>
    <xf numFmtId="0" fontId="118" fillId="134" borderId="0" applyNumberFormat="0" applyBorder="0" applyAlignment="0" applyProtection="0"/>
    <xf numFmtId="0" fontId="19" fillId="147" borderId="0" applyNumberFormat="0" applyBorder="0" applyAlignment="0" applyProtection="0"/>
    <xf numFmtId="0" fontId="19" fillId="143" borderId="0" applyNumberFormat="0" applyBorder="0" applyAlignment="0" applyProtection="0"/>
    <xf numFmtId="0" fontId="19" fillId="162" borderId="0" applyNumberFormat="0" applyBorder="0" applyAlignment="0" applyProtection="0"/>
    <xf numFmtId="0" fontId="19" fillId="158" borderId="0" applyNumberFormat="0" applyBorder="0" applyAlignment="0" applyProtection="0"/>
    <xf numFmtId="0" fontId="19" fillId="154" borderId="0" applyNumberFormat="0" applyBorder="0" applyAlignment="0" applyProtection="0"/>
    <xf numFmtId="0" fontId="19" fillId="150" borderId="0" applyNumberFormat="0" applyBorder="0" applyAlignment="0" applyProtection="0"/>
    <xf numFmtId="0" fontId="19" fillId="146" borderId="0" applyNumberFormat="0" applyBorder="0" applyAlignment="0" applyProtection="0"/>
    <xf numFmtId="0" fontId="19" fillId="142" borderId="0" applyNumberFormat="0" applyBorder="0" applyAlignment="0" applyProtection="0"/>
    <xf numFmtId="0" fontId="31" fillId="0" borderId="113" applyNumberFormat="0" applyFill="0" applyAlignment="0" applyProtection="0"/>
    <xf numFmtId="0" fontId="109" fillId="171" borderId="57" applyNumberFormat="0" applyAlignment="0" applyProtection="0"/>
    <xf numFmtId="0" fontId="109" fillId="171" borderId="57" applyNumberFormat="0" applyAlignment="0" applyProtection="0"/>
    <xf numFmtId="0" fontId="120" fillId="137" borderId="61" applyNumberFormat="0" applyAlignment="0" applyProtection="0"/>
    <xf numFmtId="0" fontId="120" fillId="137" borderId="61" applyNumberFormat="0" applyAlignment="0" applyProtection="0"/>
    <xf numFmtId="0" fontId="120" fillId="137" borderId="61" applyNumberFormat="0" applyAlignment="0" applyProtection="0"/>
    <xf numFmtId="0" fontId="115" fillId="186" borderId="0" applyNumberFormat="0" applyBorder="0" applyAlignment="0" applyProtection="0"/>
    <xf numFmtId="0" fontId="115" fillId="186" borderId="0" applyNumberFormat="0" applyBorder="0" applyAlignment="0" applyProtection="0"/>
    <xf numFmtId="0" fontId="111" fillId="136" borderId="0" applyNumberFormat="0" applyBorder="0" applyAlignment="0" applyProtection="0"/>
    <xf numFmtId="0" fontId="20" fillId="0" borderId="0"/>
    <xf numFmtId="0" fontId="19" fillId="0" borderId="0"/>
    <xf numFmtId="0" fontId="19" fillId="0" borderId="0"/>
    <xf numFmtId="43" fontId="19" fillId="0" borderId="0" applyFont="0" applyFill="0" applyBorder="0" applyAlignment="0" applyProtection="0"/>
    <xf numFmtId="0" fontId="19" fillId="0" borderId="0"/>
    <xf numFmtId="0" fontId="19" fillId="0" borderId="0"/>
    <xf numFmtId="0" fontId="71" fillId="164" borderId="0" applyNumberFormat="0" applyBorder="0" applyAlignment="0" applyProtection="0"/>
    <xf numFmtId="0" fontId="71" fillId="160" borderId="0" applyNumberFormat="0" applyBorder="0" applyAlignment="0" applyProtection="0"/>
    <xf numFmtId="0" fontId="19" fillId="0" borderId="0"/>
    <xf numFmtId="0" fontId="273" fillId="0" borderId="0"/>
    <xf numFmtId="0" fontId="19" fillId="140" borderId="60" applyNumberFormat="0" applyFont="0" applyAlignment="0" applyProtection="0"/>
    <xf numFmtId="0" fontId="19" fillId="140" borderId="60" applyNumberFormat="0" applyFont="0" applyAlignment="0" applyProtection="0"/>
    <xf numFmtId="0" fontId="69" fillId="165" borderId="67" applyNumberFormat="0" applyFont="0" applyAlignment="0" applyProtection="0"/>
    <xf numFmtId="0" fontId="96" fillId="184" borderId="66" applyNumberFormat="0" applyAlignment="0" applyProtection="0"/>
    <xf numFmtId="0" fontId="96" fillId="184" borderId="66" applyNumberFormat="0" applyAlignment="0" applyProtection="0"/>
    <xf numFmtId="0" fontId="112" fillId="138" borderId="59" applyNumberFormat="0" applyAlignment="0" applyProtection="0"/>
    <xf numFmtId="9" fontId="271" fillId="0" borderId="0" applyFont="0" applyFill="0" applyBorder="0" applyAlignment="0" applyProtection="0"/>
    <xf numFmtId="9" fontId="20" fillId="0" borderId="0" applyFont="0" applyFill="0" applyBorder="0" applyAlignment="0" applyProtection="0"/>
    <xf numFmtId="0" fontId="276" fillId="0" borderId="0" applyNumberFormat="0" applyFill="0" applyBorder="0" applyAlignment="0" applyProtection="0"/>
    <xf numFmtId="0" fontId="276" fillId="0" borderId="0" applyNumberFormat="0" applyFill="0" applyBorder="0" applyAlignment="0" applyProtection="0"/>
    <xf numFmtId="0" fontId="31" fillId="0" borderId="113" applyNumberFormat="0" applyFill="0" applyAlignment="0" applyProtection="0"/>
    <xf numFmtId="0" fontId="31" fillId="0" borderId="113" applyNumberFormat="0" applyFill="0" applyAlignment="0" applyProtection="0"/>
    <xf numFmtId="0" fontId="31" fillId="0" borderId="113" applyNumberFormat="0" applyFill="0" applyAlignment="0" applyProtection="0"/>
    <xf numFmtId="0" fontId="31" fillId="0" borderId="113" applyNumberFormat="0" applyFill="0" applyAlignment="0" applyProtection="0"/>
    <xf numFmtId="0" fontId="31" fillId="0" borderId="113" applyNumberFormat="0" applyFill="0" applyAlignment="0" applyProtection="0"/>
    <xf numFmtId="0" fontId="31" fillId="0" borderId="113" applyNumberFormat="0" applyFill="0" applyAlignment="0" applyProtection="0"/>
    <xf numFmtId="0" fontId="31" fillId="0" borderId="113" applyNumberFormat="0" applyFill="0" applyAlignment="0" applyProtection="0"/>
    <xf numFmtId="0" fontId="31" fillId="0" borderId="113" applyNumberFormat="0" applyFill="0" applyAlignment="0" applyProtection="0"/>
    <xf numFmtId="0" fontId="31" fillId="0" borderId="113" applyNumberFormat="0" applyFill="0" applyAlignment="0" applyProtection="0"/>
    <xf numFmtId="0" fontId="31" fillId="0" borderId="113" applyNumberFormat="0" applyFill="0" applyAlignment="0" applyProtection="0"/>
    <xf numFmtId="9" fontId="26" fillId="0" borderId="0" applyFont="0" applyFill="0" applyBorder="0" applyAlignment="0" applyProtection="0"/>
    <xf numFmtId="0" fontId="31" fillId="0" borderId="113" applyNumberFormat="0" applyFill="0" applyAlignment="0" applyProtection="0"/>
    <xf numFmtId="0" fontId="31" fillId="0" borderId="113" applyNumberFormat="0" applyFill="0" applyAlignment="0" applyProtection="0"/>
    <xf numFmtId="0" fontId="31" fillId="0" borderId="113" applyNumberFormat="0" applyFill="0" applyAlignment="0" applyProtection="0"/>
    <xf numFmtId="0" fontId="31" fillId="0" borderId="113" applyNumberFormat="0" applyFill="0" applyAlignment="0" applyProtection="0"/>
    <xf numFmtId="0" fontId="31" fillId="0" borderId="113" applyNumberFormat="0" applyFill="0" applyAlignment="0" applyProtection="0"/>
    <xf numFmtId="0" fontId="31" fillId="0" borderId="113" applyNumberFormat="0" applyFill="0" applyAlignment="0" applyProtection="0"/>
    <xf numFmtId="0" fontId="31" fillId="0" borderId="113" applyNumberFormat="0" applyFill="0" applyAlignment="0" applyProtection="0"/>
    <xf numFmtId="0" fontId="31" fillId="0" borderId="113" applyNumberFormat="0" applyFill="0" applyAlignment="0" applyProtection="0"/>
    <xf numFmtId="0" fontId="31" fillId="0" borderId="113" applyNumberFormat="0" applyFill="0" applyAlignment="0" applyProtection="0"/>
    <xf numFmtId="0" fontId="31" fillId="0" borderId="113" applyNumberFormat="0" applyFill="0" applyAlignment="0" applyProtection="0"/>
    <xf numFmtId="0" fontId="111" fillId="136" borderId="0" applyNumberFormat="0" applyBorder="0" applyAlignment="0" applyProtection="0"/>
    <xf numFmtId="0" fontId="31" fillId="0" borderId="113" applyNumberFormat="0" applyFill="0" applyAlignment="0" applyProtection="0"/>
    <xf numFmtId="0" fontId="31" fillId="0" borderId="113" applyNumberFormat="0" applyFill="0" applyAlignment="0" applyProtection="0"/>
    <xf numFmtId="0" fontId="31" fillId="0" borderId="113" applyNumberFormat="0" applyFill="0" applyAlignment="0" applyProtection="0"/>
    <xf numFmtId="0" fontId="31" fillId="0" borderId="113" applyNumberFormat="0" applyFill="0" applyAlignment="0" applyProtection="0"/>
    <xf numFmtId="0" fontId="31" fillId="0" borderId="113" applyNumberFormat="0" applyFill="0" applyAlignment="0" applyProtection="0"/>
    <xf numFmtId="0" fontId="31" fillId="0" borderId="113" applyNumberFormat="0" applyFill="0" applyAlignment="0" applyProtection="0"/>
    <xf numFmtId="0" fontId="31" fillId="0" borderId="113" applyNumberFormat="0" applyFill="0" applyAlignment="0" applyProtection="0"/>
    <xf numFmtId="0" fontId="31" fillId="0" borderId="113" applyNumberFormat="0" applyFill="0" applyAlignment="0" applyProtection="0"/>
    <xf numFmtId="0" fontId="31" fillId="0" borderId="113" applyNumberFormat="0" applyFill="0" applyAlignment="0" applyProtection="0"/>
    <xf numFmtId="0" fontId="31" fillId="0" borderId="113" applyNumberFormat="0" applyFill="0" applyAlignment="0" applyProtection="0"/>
    <xf numFmtId="0" fontId="31" fillId="0" borderId="113" applyNumberFormat="0" applyFill="0" applyAlignment="0" applyProtection="0"/>
    <xf numFmtId="40" fontId="271" fillId="0" borderId="0" applyFont="0" applyFill="0" applyBorder="0" applyAlignment="0" applyProtection="0"/>
    <xf numFmtId="43" fontId="26" fillId="0" borderId="0" applyFont="0" applyFill="0" applyBorder="0" applyAlignment="0" applyProtection="0"/>
    <xf numFmtId="0" fontId="26" fillId="0" borderId="0"/>
    <xf numFmtId="0" fontId="277" fillId="0" borderId="0"/>
    <xf numFmtId="0" fontId="31" fillId="0" borderId="113" applyNumberFormat="0" applyFill="0" applyAlignment="0" applyProtection="0"/>
    <xf numFmtId="0" fontId="278" fillId="0" borderId="0"/>
    <xf numFmtId="9" fontId="19" fillId="0" borderId="0" applyFont="0" applyFill="0" applyBorder="0" applyAlignment="0" applyProtection="0"/>
    <xf numFmtId="0" fontId="19" fillId="0" borderId="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0" fontId="71" fillId="156" borderId="0" applyNumberFormat="0" applyBorder="0" applyAlignment="0" applyProtection="0"/>
    <xf numFmtId="40" fontId="271" fillId="0" borderId="0" applyFont="0" applyFill="0" applyBorder="0" applyAlignment="0" applyProtection="0"/>
    <xf numFmtId="0" fontId="31" fillId="0" borderId="113" applyNumberFormat="0" applyFill="0" applyAlignment="0" applyProtection="0"/>
    <xf numFmtId="168" fontId="19" fillId="0" borderId="0" applyFont="0" applyFill="0" applyBorder="0" applyAlignment="0" applyProtection="0"/>
    <xf numFmtId="0" fontId="31" fillId="0" borderId="113" applyNumberFormat="0" applyFill="0" applyAlignment="0" applyProtection="0"/>
    <xf numFmtId="0" fontId="31" fillId="0" borderId="113" applyNumberFormat="0" applyFill="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0" fontId="271" fillId="0" borderId="0" applyFont="0" applyFill="0" applyBorder="0" applyAlignment="0" applyProtection="0"/>
    <xf numFmtId="43" fontId="19" fillId="0" borderId="0" applyFont="0" applyFill="0" applyBorder="0" applyAlignment="0" applyProtection="0"/>
    <xf numFmtId="43" fontId="273" fillId="0" borderId="0" applyFont="0" applyFill="0" applyBorder="0" applyAlignment="0" applyProtection="0"/>
    <xf numFmtId="173" fontId="19" fillId="0" borderId="0" applyFont="0" applyFill="0" applyBorder="0" applyAlignment="0" applyProtection="0"/>
    <xf numFmtId="43" fontId="19" fillId="0" borderId="0" applyFont="0" applyFill="0" applyBorder="0" applyAlignment="0" applyProtection="0"/>
    <xf numFmtId="40" fontId="271"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37" fontId="27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278" fillId="0" borderId="0"/>
    <xf numFmtId="0" fontId="278" fillId="0" borderId="0"/>
    <xf numFmtId="0" fontId="19" fillId="0" borderId="0"/>
    <xf numFmtId="0" fontId="273" fillId="0" borderId="0"/>
    <xf numFmtId="0" fontId="271" fillId="0" borderId="0"/>
    <xf numFmtId="0" fontId="273" fillId="0" borderId="0"/>
    <xf numFmtId="0" fontId="19" fillId="140" borderId="60" applyNumberFormat="0" applyFont="0" applyAlignment="0" applyProtection="0"/>
    <xf numFmtId="0" fontId="31" fillId="0" borderId="113" applyNumberFormat="0" applyFill="0" applyAlignment="0" applyProtection="0"/>
    <xf numFmtId="0" fontId="71" fillId="148" borderId="0" applyNumberFormat="0" applyBorder="0" applyAlignment="0" applyProtection="0"/>
    <xf numFmtId="9" fontId="273" fillId="0" borderId="0" applyFont="0" applyFill="0" applyBorder="0" applyAlignment="0" applyProtection="0"/>
    <xf numFmtId="9" fontId="19" fillId="0" borderId="0" applyFont="0" applyFill="0" applyBorder="0" applyAlignment="0" applyProtection="0"/>
    <xf numFmtId="0" fontId="280" fillId="0" borderId="0" applyNumberFormat="0" applyFill="0" applyBorder="0" applyAlignment="0" applyProtection="0"/>
    <xf numFmtId="1" fontId="83" fillId="0" borderId="114" applyNumberFormat="0" applyFill="0" applyProtection="0">
      <alignment horizontal="left" vertical="center"/>
    </xf>
    <xf numFmtId="0" fontId="19" fillId="154" borderId="0" applyNumberFormat="0" applyBorder="0" applyAlignment="0" applyProtection="0"/>
    <xf numFmtId="0" fontId="19" fillId="0" borderId="0"/>
    <xf numFmtId="9" fontId="271" fillId="0" borderId="0" applyFont="0" applyFill="0" applyBorder="0" applyAlignment="0" applyProtection="0"/>
    <xf numFmtId="0" fontId="19" fillId="0" borderId="0"/>
    <xf numFmtId="0" fontId="19" fillId="140" borderId="60" applyNumberFormat="0" applyFont="0" applyAlignment="0" applyProtection="0"/>
    <xf numFmtId="0" fontId="19" fillId="0" borderId="0"/>
    <xf numFmtId="0" fontId="19" fillId="0" borderId="0"/>
    <xf numFmtId="0" fontId="19" fillId="0" borderId="0"/>
    <xf numFmtId="43" fontId="19" fillId="0" borderId="0" applyFont="0" applyFill="0" applyBorder="0" applyAlignment="0" applyProtection="0"/>
    <xf numFmtId="0" fontId="19" fillId="0" borderId="0"/>
    <xf numFmtId="43" fontId="19" fillId="0" borderId="0" applyFont="0" applyFill="0" applyBorder="0" applyAlignment="0" applyProtection="0"/>
    <xf numFmtId="0" fontId="19" fillId="142" borderId="0" applyNumberFormat="0" applyBorder="0" applyAlignment="0" applyProtection="0"/>
    <xf numFmtId="0" fontId="19" fillId="146" borderId="0" applyNumberFormat="0" applyBorder="0" applyAlignment="0" applyProtection="0"/>
    <xf numFmtId="0" fontId="19" fillId="150" borderId="0" applyNumberFormat="0" applyBorder="0" applyAlignment="0" applyProtection="0"/>
    <xf numFmtId="0" fontId="19" fillId="154" borderId="0" applyNumberFormat="0" applyBorder="0" applyAlignment="0" applyProtection="0"/>
    <xf numFmtId="0" fontId="19" fillId="158" borderId="0" applyNumberFormat="0" applyBorder="0" applyAlignment="0" applyProtection="0"/>
    <xf numFmtId="0" fontId="19" fillId="162" borderId="0" applyNumberFormat="0" applyBorder="0" applyAlignment="0" applyProtection="0"/>
    <xf numFmtId="0" fontId="19" fillId="143" borderId="0" applyNumberFormat="0" applyBorder="0" applyAlignment="0" applyProtection="0"/>
    <xf numFmtId="0" fontId="19" fillId="147" borderId="0" applyNumberFormat="0" applyBorder="0" applyAlignment="0" applyProtection="0"/>
    <xf numFmtId="0" fontId="19" fillId="151" borderId="0" applyNumberFormat="0" applyBorder="0" applyAlignment="0" applyProtection="0"/>
    <xf numFmtId="0" fontId="19" fillId="155" borderId="0" applyNumberFormat="0" applyBorder="0" applyAlignment="0" applyProtection="0"/>
    <xf numFmtId="0" fontId="19" fillId="159" borderId="0" applyNumberFormat="0" applyBorder="0" applyAlignment="0" applyProtection="0"/>
    <xf numFmtId="0" fontId="19" fillId="163" borderId="0" applyNumberFormat="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168"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0" fontId="271" fillId="0" borderId="0" applyFont="0" applyFill="0" applyBorder="0" applyAlignment="0" applyProtection="0"/>
    <xf numFmtId="43" fontId="19" fillId="0" borderId="0" applyFont="0" applyFill="0" applyBorder="0" applyAlignment="0" applyProtection="0"/>
    <xf numFmtId="17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140" borderId="60" applyNumberFormat="0" applyFont="0" applyAlignment="0" applyProtection="0"/>
    <xf numFmtId="0" fontId="71" fillId="144" borderId="0" applyNumberFormat="0" applyBorder="0" applyAlignment="0" applyProtection="0"/>
    <xf numFmtId="9" fontId="273" fillId="0" borderId="0" applyFont="0" applyFill="0" applyBorder="0" applyAlignment="0" applyProtection="0"/>
    <xf numFmtId="9" fontId="19" fillId="0" borderId="0" applyFont="0" applyFill="0" applyBorder="0" applyAlignment="0" applyProtection="0"/>
    <xf numFmtId="0" fontId="71" fillId="152" borderId="0" applyNumberFormat="0" applyBorder="0" applyAlignment="0" applyProtection="0"/>
    <xf numFmtId="9" fontId="19" fillId="0" borderId="0" applyFont="0" applyFill="0" applyBorder="0" applyAlignment="0" applyProtection="0"/>
    <xf numFmtId="0" fontId="19" fillId="0" borderId="0"/>
    <xf numFmtId="9" fontId="19" fillId="0" borderId="0" applyFont="0" applyFill="0" applyBorder="0" applyAlignment="0" applyProtection="0"/>
    <xf numFmtId="43" fontId="19" fillId="0" borderId="0" applyFont="0" applyFill="0" applyBorder="0" applyAlignment="0" applyProtection="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31" fillId="0" borderId="113" applyNumberFormat="0" applyFill="0" applyAlignment="0" applyProtection="0"/>
    <xf numFmtId="0" fontId="19" fillId="150" borderId="0" applyNumberFormat="0" applyBorder="0" applyAlignment="0" applyProtection="0"/>
    <xf numFmtId="0" fontId="19" fillId="146" borderId="0" applyNumberFormat="0" applyBorder="0" applyAlignment="0" applyProtection="0"/>
    <xf numFmtId="0" fontId="19" fillId="142" borderId="0" applyNumberFormat="0" applyBorder="0" applyAlignment="0" applyProtection="0"/>
    <xf numFmtId="0" fontId="71" fillId="160" borderId="0" applyNumberFormat="0" applyBorder="0" applyAlignment="0" applyProtection="0"/>
    <xf numFmtId="0" fontId="31" fillId="0" borderId="113" applyNumberFormat="0" applyFill="0" applyAlignment="0" applyProtection="0"/>
    <xf numFmtId="0" fontId="31" fillId="0" borderId="113" applyNumberFormat="0" applyFill="0" applyAlignment="0" applyProtection="0"/>
    <xf numFmtId="0" fontId="31" fillId="0" borderId="113" applyNumberFormat="0" applyFill="0" applyAlignment="0" applyProtection="0"/>
    <xf numFmtId="0" fontId="31" fillId="0" borderId="113" applyNumberFormat="0" applyFill="0" applyAlignment="0" applyProtection="0"/>
    <xf numFmtId="0" fontId="31" fillId="0" borderId="113" applyNumberFormat="0" applyFill="0" applyAlignment="0" applyProtection="0"/>
    <xf numFmtId="0" fontId="31" fillId="0" borderId="113" applyNumberFormat="0" applyFill="0" applyAlignment="0" applyProtection="0"/>
    <xf numFmtId="0" fontId="31" fillId="0" borderId="113" applyNumberFormat="0" applyFill="0" applyAlignment="0" applyProtection="0"/>
    <xf numFmtId="0" fontId="31" fillId="0" borderId="113" applyNumberFormat="0" applyFill="0" applyAlignment="0" applyProtection="0"/>
    <xf numFmtId="0" fontId="31" fillId="0" borderId="113" applyNumberFormat="0" applyFill="0" applyAlignment="0" applyProtection="0"/>
    <xf numFmtId="0" fontId="31" fillId="0" borderId="113" applyNumberFormat="0" applyFill="0" applyAlignment="0" applyProtection="0"/>
    <xf numFmtId="0" fontId="31" fillId="0" borderId="113" applyNumberFormat="0" applyFill="0" applyAlignment="0" applyProtection="0"/>
    <xf numFmtId="0" fontId="31" fillId="0" borderId="113" applyNumberFormat="0" applyFill="0" applyAlignment="0" applyProtection="0"/>
    <xf numFmtId="0" fontId="31" fillId="0" borderId="113" applyNumberFormat="0" applyFill="0" applyAlignment="0" applyProtection="0"/>
    <xf numFmtId="0" fontId="31" fillId="0" borderId="113" applyNumberFormat="0" applyFill="0" applyAlignment="0" applyProtection="0"/>
    <xf numFmtId="0" fontId="31" fillId="0" borderId="113" applyNumberFormat="0" applyFill="0" applyAlignment="0" applyProtection="0"/>
    <xf numFmtId="0" fontId="31" fillId="0" borderId="113" applyNumberFormat="0" applyFill="0" applyAlignment="0" applyProtection="0"/>
    <xf numFmtId="0" fontId="31" fillId="0" borderId="113" applyNumberFormat="0" applyFill="0" applyAlignment="0" applyProtection="0"/>
    <xf numFmtId="0" fontId="31" fillId="0" borderId="113" applyNumberFormat="0" applyFill="0" applyAlignment="0" applyProtection="0"/>
    <xf numFmtId="0" fontId="31" fillId="0" borderId="113" applyNumberFormat="0" applyFill="0" applyAlignment="0" applyProtection="0"/>
    <xf numFmtId="0" fontId="31" fillId="0" borderId="113" applyNumberFormat="0" applyFill="0" applyAlignment="0" applyProtection="0"/>
    <xf numFmtId="9" fontId="26" fillId="0" borderId="0" applyFont="0" applyFill="0" applyBorder="0" applyAlignment="0" applyProtection="0"/>
    <xf numFmtId="0" fontId="71" fillId="164" borderId="0" applyNumberFormat="0" applyBorder="0" applyAlignment="0" applyProtection="0"/>
    <xf numFmtId="0" fontId="31" fillId="0" borderId="113" applyNumberFormat="0" applyFill="0" applyAlignment="0" applyProtection="0"/>
    <xf numFmtId="0" fontId="31" fillId="0" borderId="113" applyNumberFormat="0" applyFill="0" applyAlignment="0" applyProtection="0"/>
    <xf numFmtId="0" fontId="31" fillId="0" borderId="113" applyNumberFormat="0" applyFill="0" applyAlignment="0" applyProtection="0"/>
    <xf numFmtId="0" fontId="31" fillId="0" borderId="113" applyNumberFormat="0" applyFill="0" applyAlignment="0" applyProtection="0"/>
    <xf numFmtId="0" fontId="31" fillId="0" borderId="113" applyNumberFormat="0" applyFill="0" applyAlignment="0" applyProtection="0"/>
    <xf numFmtId="0" fontId="31" fillId="0" borderId="113" applyNumberFormat="0" applyFill="0" applyAlignment="0" applyProtection="0"/>
    <xf numFmtId="0" fontId="31" fillId="0" borderId="113" applyNumberFormat="0" applyFill="0" applyAlignment="0" applyProtection="0"/>
    <xf numFmtId="0" fontId="31" fillId="0" borderId="113" applyNumberFormat="0" applyFill="0" applyAlignment="0" applyProtection="0"/>
    <xf numFmtId="0" fontId="31" fillId="0" borderId="113" applyNumberFormat="0" applyFill="0" applyAlignment="0" applyProtection="0"/>
    <xf numFmtId="0" fontId="31" fillId="0" borderId="113" applyNumberFormat="0" applyFill="0" applyAlignment="0" applyProtection="0"/>
    <xf numFmtId="40" fontId="271" fillId="0" borderId="0" applyFont="0" applyFill="0" applyBorder="0" applyAlignment="0" applyProtection="0"/>
    <xf numFmtId="43" fontId="26" fillId="0" borderId="0" applyFont="0" applyFill="0" applyBorder="0" applyAlignment="0" applyProtection="0"/>
    <xf numFmtId="0" fontId="26" fillId="0" borderId="0"/>
    <xf numFmtId="0" fontId="26" fillId="0" borderId="0"/>
    <xf numFmtId="9" fontId="26" fillId="0" borderId="0" applyFont="0" applyFill="0" applyBorder="0" applyAlignment="0" applyProtection="0"/>
    <xf numFmtId="0" fontId="31" fillId="0" borderId="113" applyNumberFormat="0" applyFill="0" applyAlignment="0" applyProtection="0"/>
    <xf numFmtId="0" fontId="31" fillId="0" borderId="113" applyNumberFormat="0" applyFill="0" applyAlignment="0" applyProtection="0"/>
    <xf numFmtId="0" fontId="31" fillId="0" borderId="113" applyNumberFormat="0" applyFill="0" applyAlignment="0" applyProtection="0"/>
    <xf numFmtId="0" fontId="31" fillId="0" borderId="113" applyNumberFormat="0" applyFill="0" applyAlignment="0" applyProtection="0"/>
    <xf numFmtId="0" fontId="31" fillId="0" borderId="113" applyNumberFormat="0" applyFill="0" applyAlignment="0" applyProtection="0"/>
    <xf numFmtId="0" fontId="31" fillId="0" borderId="113" applyNumberFormat="0" applyFill="0" applyAlignment="0" applyProtection="0"/>
    <xf numFmtId="0" fontId="31" fillId="0" borderId="113" applyNumberFormat="0" applyFill="0" applyAlignment="0" applyProtection="0"/>
    <xf numFmtId="0" fontId="31" fillId="0" borderId="113" applyNumberFormat="0" applyFill="0" applyAlignment="0" applyProtection="0"/>
    <xf numFmtId="0" fontId="31" fillId="0" borderId="113" applyNumberFormat="0" applyFill="0" applyAlignment="0" applyProtection="0"/>
    <xf numFmtId="0" fontId="31" fillId="0" borderId="113" applyNumberFormat="0" applyFill="0" applyAlignment="0" applyProtection="0"/>
    <xf numFmtId="0" fontId="31" fillId="0" borderId="113" applyNumberFormat="0" applyFill="0" applyAlignment="0" applyProtection="0"/>
    <xf numFmtId="172" fontId="81" fillId="0" borderId="0" applyFont="0" applyFill="0" applyBorder="0" applyAlignment="0" applyProtection="0"/>
    <xf numFmtId="1" fontId="83" fillId="0" borderId="115" applyFill="0" applyProtection="0">
      <alignment horizontal="center" vertical="top" wrapText="1"/>
    </xf>
    <xf numFmtId="0" fontId="71" fillId="160" borderId="0" applyNumberFormat="0" applyBorder="0" applyAlignment="0" applyProtection="0"/>
    <xf numFmtId="0" fontId="71" fillId="152" borderId="0" applyNumberFormat="0" applyBorder="0" applyAlignment="0" applyProtection="0"/>
    <xf numFmtId="0" fontId="71" fillId="148" borderId="0" applyNumberFormat="0" applyBorder="0" applyAlignment="0" applyProtection="0"/>
    <xf numFmtId="0" fontId="111" fillId="136" borderId="0" applyNumberFormat="0" applyBorder="0" applyAlignment="0" applyProtection="0"/>
    <xf numFmtId="0" fontId="71" fillId="144" borderId="0" applyNumberFormat="0" applyBorder="0" applyAlignment="0" applyProtection="0"/>
    <xf numFmtId="43" fontId="26" fillId="0" borderId="0" applyFont="0" applyFill="0" applyBorder="0" applyAlignment="0" applyProtection="0"/>
    <xf numFmtId="0" fontId="31" fillId="0" borderId="113" applyNumberFormat="0" applyFill="0" applyAlignment="0" applyProtection="0"/>
    <xf numFmtId="0" fontId="31" fillId="0" borderId="113" applyNumberFormat="0" applyFill="0" applyAlignment="0" applyProtection="0"/>
    <xf numFmtId="0" fontId="31" fillId="0" borderId="113" applyNumberFormat="0" applyFill="0" applyAlignment="0" applyProtection="0"/>
    <xf numFmtId="0" fontId="31" fillId="0" borderId="113" applyNumberFormat="0" applyFill="0" applyAlignment="0" applyProtection="0"/>
    <xf numFmtId="0" fontId="19" fillId="143" borderId="0" applyNumberFormat="0" applyBorder="0" applyAlignment="0" applyProtection="0"/>
    <xf numFmtId="0" fontId="31" fillId="0" borderId="113" applyNumberFormat="0" applyFill="0" applyAlignment="0" applyProtection="0"/>
    <xf numFmtId="0" fontId="71" fillId="148" borderId="0" applyNumberFormat="0" applyBorder="0" applyAlignment="0" applyProtection="0"/>
    <xf numFmtId="0" fontId="71" fillId="144" borderId="0" applyNumberFormat="0" applyBorder="0" applyAlignment="0" applyProtection="0"/>
    <xf numFmtId="0" fontId="71" fillId="164" borderId="0" applyNumberFormat="0" applyBorder="0" applyAlignment="0" applyProtection="0"/>
    <xf numFmtId="0" fontId="31" fillId="0" borderId="113" applyNumberFormat="0" applyFill="0" applyAlignment="0" applyProtection="0"/>
    <xf numFmtId="40" fontId="271" fillId="0" borderId="0" applyFont="0" applyFill="0" applyBorder="0" applyAlignment="0" applyProtection="0"/>
    <xf numFmtId="0" fontId="71" fillId="152" borderId="0" applyNumberFormat="0" applyBorder="0" applyAlignment="0" applyProtection="0"/>
    <xf numFmtId="172" fontId="81" fillId="0" borderId="0" applyFont="0" applyFill="0" applyBorder="0" applyAlignment="0" applyProtection="0"/>
    <xf numFmtId="0" fontId="284" fillId="0" borderId="0">
      <alignment vertical="center"/>
    </xf>
    <xf numFmtId="168" fontId="66" fillId="0" borderId="0">
      <alignment vertical="top"/>
      <protection locked="0"/>
    </xf>
    <xf numFmtId="9" fontId="66" fillId="0" borderId="0">
      <alignment vertical="top"/>
      <protection locked="0"/>
    </xf>
    <xf numFmtId="168" fontId="15" fillId="0" borderId="0" applyFont="0" applyFill="0" applyBorder="0" applyAlignment="0" applyProtection="0"/>
    <xf numFmtId="176" fontId="65" fillId="0" borderId="0">
      <alignment vertical="top"/>
      <protection locked="0"/>
    </xf>
    <xf numFmtId="0" fontId="26" fillId="0" borderId="0">
      <protection locked="0"/>
    </xf>
    <xf numFmtId="176" fontId="65" fillId="0" borderId="0">
      <alignment vertical="top"/>
      <protection locked="0"/>
    </xf>
    <xf numFmtId="43" fontId="26" fillId="0" borderId="0">
      <alignment vertical="top"/>
      <protection locked="0"/>
    </xf>
    <xf numFmtId="0" fontId="26" fillId="0" borderId="0">
      <protection locked="0"/>
    </xf>
    <xf numFmtId="43" fontId="26" fillId="0" borderId="0">
      <alignment vertical="top"/>
      <protection locked="0"/>
    </xf>
    <xf numFmtId="0" fontId="26" fillId="0" borderId="0">
      <protection locked="0"/>
    </xf>
    <xf numFmtId="0" fontId="26" fillId="0" borderId="0">
      <protection locked="0"/>
    </xf>
    <xf numFmtId="0" fontId="81" fillId="0" borderId="0">
      <protection locked="0"/>
    </xf>
    <xf numFmtId="0" fontId="26" fillId="0" borderId="0">
      <protection locked="0"/>
    </xf>
    <xf numFmtId="0" fontId="26" fillId="0" borderId="0">
      <protection locked="0"/>
    </xf>
    <xf numFmtId="9" fontId="66" fillId="0" borderId="0">
      <alignment vertical="top"/>
      <protection locked="0"/>
    </xf>
    <xf numFmtId="168" fontId="66" fillId="0" borderId="0">
      <alignment vertical="top"/>
      <protection locked="0"/>
    </xf>
    <xf numFmtId="0" fontId="284" fillId="0" borderId="0">
      <alignment vertical="center"/>
    </xf>
    <xf numFmtId="168" fontId="285" fillId="0" borderId="0" applyFont="0" applyFill="0" applyBorder="0" applyAlignment="0" applyProtection="0"/>
    <xf numFmtId="0" fontId="15" fillId="0" borderId="0"/>
    <xf numFmtId="168" fontId="26" fillId="0" borderId="0" applyFont="0" applyFill="0" applyBorder="0" applyAlignment="0" applyProtection="0"/>
    <xf numFmtId="0" fontId="81" fillId="0" borderId="0">
      <protection locked="0"/>
    </xf>
    <xf numFmtId="0" fontId="26" fillId="0" borderId="0">
      <protection locked="0"/>
    </xf>
    <xf numFmtId="0" fontId="26" fillId="0" borderId="0">
      <protection locked="0"/>
    </xf>
    <xf numFmtId="168" fontId="285" fillId="0" borderId="0" applyFont="0" applyFill="0" applyBorder="0" applyAlignment="0" applyProtection="0"/>
    <xf numFmtId="0" fontId="15" fillId="0" borderId="0"/>
    <xf numFmtId="168" fontId="26" fillId="0" borderId="0" applyFont="0" applyFill="0" applyBorder="0" applyAlignment="0" applyProtection="0"/>
    <xf numFmtId="9" fontId="11" fillId="0" borderId="0" applyFont="0" applyFill="0" applyBorder="0" applyAlignment="0" applyProtection="0"/>
    <xf numFmtId="0" fontId="8" fillId="0" borderId="0"/>
    <xf numFmtId="43" fontId="8" fillId="0" borderId="0" applyFont="0" applyFill="0" applyBorder="0" applyAlignment="0" applyProtection="0"/>
    <xf numFmtId="9" fontId="8" fillId="0" borderId="0" applyFont="0" applyFill="0" applyBorder="0" applyAlignment="0" applyProtection="0"/>
    <xf numFmtId="0" fontId="8" fillId="0" borderId="0"/>
    <xf numFmtId="43" fontId="8" fillId="0" borderId="0" applyFont="0" applyFill="0" applyBorder="0" applyAlignment="0" applyProtection="0"/>
    <xf numFmtId="9" fontId="8" fillId="0" borderId="0" applyFont="0" applyFill="0" applyBorder="0" applyAlignment="0" applyProtection="0"/>
    <xf numFmtId="0" fontId="8" fillId="0" borderId="0"/>
    <xf numFmtId="43" fontId="8" fillId="0" borderId="0" applyFont="0" applyFill="0" applyBorder="0" applyAlignment="0" applyProtection="0"/>
    <xf numFmtId="9" fontId="8" fillId="0" borderId="0" applyFont="0" applyFill="0" applyBorder="0" applyAlignment="0" applyProtection="0"/>
    <xf numFmtId="0" fontId="8" fillId="0" borderId="0"/>
    <xf numFmtId="43" fontId="8" fillId="0" borderId="0" applyFont="0" applyFill="0" applyBorder="0" applyAlignment="0" applyProtection="0"/>
    <xf numFmtId="9" fontId="8" fillId="0" borderId="0" applyFont="0" applyFill="0" applyBorder="0" applyAlignment="0" applyProtection="0"/>
    <xf numFmtId="0" fontId="8" fillId="0" borderId="0"/>
    <xf numFmtId="43" fontId="8" fillId="0" borderId="0" applyFont="0" applyFill="0" applyBorder="0" applyAlignment="0" applyProtection="0"/>
    <xf numFmtId="9" fontId="8" fillId="0" borderId="0" applyFont="0" applyFill="0" applyBorder="0" applyAlignment="0" applyProtection="0"/>
    <xf numFmtId="0" fontId="8" fillId="0" borderId="0"/>
    <xf numFmtId="43" fontId="8" fillId="0" borderId="0" applyFont="0" applyFill="0" applyBorder="0" applyAlignment="0" applyProtection="0"/>
    <xf numFmtId="9" fontId="8" fillId="0" borderId="0" applyFont="0" applyFill="0" applyBorder="0" applyAlignment="0" applyProtection="0"/>
    <xf numFmtId="0" fontId="8" fillId="0" borderId="0"/>
    <xf numFmtId="43" fontId="8" fillId="0" borderId="0" applyFont="0" applyFill="0" applyBorder="0" applyAlignment="0" applyProtection="0"/>
    <xf numFmtId="9" fontId="8" fillId="0" borderId="0" applyFont="0" applyFill="0" applyBorder="0" applyAlignment="0" applyProtection="0"/>
    <xf numFmtId="43" fontId="8" fillId="0" borderId="0" applyFont="0" applyFill="0" applyBorder="0" applyAlignment="0" applyProtection="0"/>
    <xf numFmtId="168" fontId="8" fillId="0" borderId="0" applyFont="0" applyFill="0" applyBorder="0" applyAlignment="0" applyProtection="0"/>
    <xf numFmtId="168" fontId="8" fillId="0" borderId="0" applyFont="0" applyFill="0" applyBorder="0" applyAlignment="0" applyProtection="0"/>
    <xf numFmtId="0" fontId="14" fillId="0" borderId="0"/>
    <xf numFmtId="0" fontId="38" fillId="0" borderId="0"/>
    <xf numFmtId="0" fontId="8" fillId="0" borderId="0"/>
    <xf numFmtId="0" fontId="8" fillId="0" borderId="0"/>
    <xf numFmtId="9" fontId="8" fillId="0" borderId="0" applyFont="0" applyFill="0" applyBorder="0" applyAlignment="0" applyProtection="0"/>
    <xf numFmtId="9" fontId="8" fillId="0" borderId="0" applyFont="0" applyFill="0" applyBorder="0" applyAlignment="0" applyProtection="0"/>
    <xf numFmtId="168" fontId="8" fillId="0" borderId="0" applyFont="0" applyFill="0" applyBorder="0" applyAlignment="0" applyProtection="0"/>
    <xf numFmtId="168" fontId="8" fillId="0" borderId="0" applyFont="0" applyFill="0" applyBorder="0" applyAlignment="0" applyProtection="0"/>
    <xf numFmtId="0" fontId="8" fillId="0" borderId="0"/>
    <xf numFmtId="0" fontId="38" fillId="0" borderId="0"/>
    <xf numFmtId="43" fontId="8" fillId="0" borderId="0" applyFont="0" applyFill="0" applyBorder="0" applyAlignment="0" applyProtection="0"/>
    <xf numFmtId="0" fontId="8" fillId="0" borderId="0"/>
    <xf numFmtId="168" fontId="8" fillId="0" borderId="0" applyFont="0" applyFill="0" applyBorder="0" applyAlignment="0" applyProtection="0"/>
    <xf numFmtId="168" fontId="8" fillId="0" borderId="0" applyFont="0" applyFill="0" applyBorder="0" applyAlignment="0" applyProtection="0"/>
    <xf numFmtId="0" fontId="38" fillId="0" borderId="0"/>
    <xf numFmtId="0" fontId="8" fillId="0" borderId="0"/>
    <xf numFmtId="0" fontId="26" fillId="0" borderId="0"/>
    <xf numFmtId="43" fontId="26" fillId="0" borderId="0" applyFont="0" applyFill="0" applyBorder="0" applyAlignment="0" applyProtection="0"/>
    <xf numFmtId="40" fontId="271" fillId="0" borderId="0" applyFont="0" applyFill="0" applyBorder="0" applyAlignment="0" applyProtection="0"/>
    <xf numFmtId="9" fontId="26" fillId="0" borderId="0" applyFont="0" applyFill="0" applyBorder="0" applyAlignment="0" applyProtection="0"/>
    <xf numFmtId="0" fontId="4" fillId="0" borderId="0"/>
    <xf numFmtId="0" fontId="111" fillId="136" borderId="0" applyNumberFormat="0" applyBorder="0" applyAlignment="0" applyProtection="0"/>
    <xf numFmtId="0" fontId="71" fillId="152" borderId="0" applyNumberFormat="0" applyBorder="0" applyAlignment="0" applyProtection="0"/>
    <xf numFmtId="0" fontId="4" fillId="142" borderId="0" applyNumberFormat="0" applyBorder="0" applyAlignment="0" applyProtection="0"/>
    <xf numFmtId="0" fontId="4" fillId="143" borderId="0" applyNumberFormat="0" applyBorder="0" applyAlignment="0" applyProtection="0"/>
    <xf numFmtId="0" fontId="71" fillId="144" borderId="0" applyNumberFormat="0" applyBorder="0" applyAlignment="0" applyProtection="0"/>
    <xf numFmtId="0" fontId="4" fillId="146" borderId="0" applyNumberFormat="0" applyBorder="0" applyAlignment="0" applyProtection="0"/>
    <xf numFmtId="0" fontId="4" fillId="147" borderId="0" applyNumberFormat="0" applyBorder="0" applyAlignment="0" applyProtection="0"/>
    <xf numFmtId="0" fontId="71" fillId="148" borderId="0" applyNumberFormat="0" applyBorder="0" applyAlignment="0" applyProtection="0"/>
    <xf numFmtId="0" fontId="4" fillId="150" borderId="0" applyNumberFormat="0" applyBorder="0" applyAlignment="0" applyProtection="0"/>
    <xf numFmtId="0" fontId="4" fillId="151" borderId="0" applyNumberFormat="0" applyBorder="0" applyAlignment="0" applyProtection="0"/>
    <xf numFmtId="0" fontId="71" fillId="152" borderId="0" applyNumberFormat="0" applyBorder="0" applyAlignment="0" applyProtection="0"/>
    <xf numFmtId="0" fontId="4" fillId="154" borderId="0" applyNumberFormat="0" applyBorder="0" applyAlignment="0" applyProtection="0"/>
    <xf numFmtId="0" fontId="4" fillId="155" borderId="0" applyNumberFormat="0" applyBorder="0" applyAlignment="0" applyProtection="0"/>
    <xf numFmtId="0" fontId="71" fillId="156" borderId="0" applyNumberFormat="0" applyBorder="0" applyAlignment="0" applyProtection="0"/>
    <xf numFmtId="0" fontId="4" fillId="158" borderId="0" applyNumberFormat="0" applyBorder="0" applyAlignment="0" applyProtection="0"/>
    <xf numFmtId="0" fontId="4" fillId="159" borderId="0" applyNumberFormat="0" applyBorder="0" applyAlignment="0" applyProtection="0"/>
    <xf numFmtId="0" fontId="71" fillId="160" borderId="0" applyNumberFormat="0" applyBorder="0" applyAlignment="0" applyProtection="0"/>
    <xf numFmtId="0" fontId="4" fillId="162" borderId="0" applyNumberFormat="0" applyBorder="0" applyAlignment="0" applyProtection="0"/>
    <xf numFmtId="0" fontId="4" fillId="163" borderId="0" applyNumberFormat="0" applyBorder="0" applyAlignment="0" applyProtection="0"/>
    <xf numFmtId="0" fontId="71" fillId="164" borderId="0" applyNumberFormat="0" applyBorder="0" applyAlignment="0" applyProtection="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159" borderId="0" applyNumberFormat="0" applyBorder="0" applyAlignment="0" applyProtection="0"/>
    <xf numFmtId="0" fontId="68" fillId="165" borderId="127" applyNumberFormat="0" applyFont="0" applyAlignment="0" applyProtection="0"/>
    <xf numFmtId="43" fontId="4" fillId="0" borderId="0" applyFont="0" applyFill="0" applyBorder="0" applyAlignment="0" applyProtection="0"/>
    <xf numFmtId="0" fontId="71" fillId="164" borderId="0" applyNumberFormat="0" applyBorder="0" applyAlignment="0" applyProtection="0"/>
    <xf numFmtId="0" fontId="4" fillId="162" borderId="0" applyNumberFormat="0" applyBorder="0" applyAlignment="0" applyProtection="0"/>
    <xf numFmtId="0" fontId="4" fillId="163" borderId="0" applyNumberFormat="0" applyBorder="0" applyAlignment="0" applyProtection="0"/>
    <xf numFmtId="43" fontId="4" fillId="0" borderId="0" applyFont="0" applyFill="0" applyBorder="0" applyAlignment="0" applyProtection="0"/>
    <xf numFmtId="0" fontId="68" fillId="165" borderId="127" applyNumberFormat="0" applyFont="0" applyAlignment="0" applyProtection="0"/>
    <xf numFmtId="172" fontId="81" fillId="0" borderId="0" applyFont="0" applyFill="0" applyBorder="0" applyAlignment="0" applyProtection="0"/>
    <xf numFmtId="9" fontId="6" fillId="0" borderId="0" applyFont="0" applyFill="0" applyBorder="0" applyAlignment="0" applyProtection="0"/>
    <xf numFmtId="0" fontId="4" fillId="0" borderId="0"/>
    <xf numFmtId="9" fontId="4" fillId="0" borderId="0" applyFont="0" applyFill="0" applyBorder="0" applyAlignment="0" applyProtection="0"/>
    <xf numFmtId="43" fontId="4" fillId="0" borderId="0" applyFont="0" applyFill="0" applyBorder="0" applyAlignment="0" applyProtection="0"/>
    <xf numFmtId="0" fontId="4" fillId="0" borderId="0"/>
    <xf numFmtId="0" fontId="4" fillId="0" borderId="0"/>
    <xf numFmtId="43" fontId="4" fillId="0" borderId="0" applyFont="0" applyFill="0" applyBorder="0" applyAlignment="0" applyProtection="0"/>
    <xf numFmtId="0" fontId="4" fillId="0" borderId="0"/>
    <xf numFmtId="0" fontId="4" fillId="142" borderId="0" applyNumberFormat="0" applyBorder="0" applyAlignment="0" applyProtection="0"/>
    <xf numFmtId="0" fontId="4" fillId="142" borderId="0" applyNumberFormat="0" applyBorder="0" applyAlignment="0" applyProtection="0"/>
    <xf numFmtId="0" fontId="4" fillId="146" borderId="0" applyNumberFormat="0" applyBorder="0" applyAlignment="0" applyProtection="0"/>
    <xf numFmtId="0" fontId="4" fillId="146" borderId="0" applyNumberFormat="0" applyBorder="0" applyAlignment="0" applyProtection="0"/>
    <xf numFmtId="0" fontId="4" fillId="150" borderId="0" applyNumberFormat="0" applyBorder="0" applyAlignment="0" applyProtection="0"/>
    <xf numFmtId="0" fontId="4" fillId="150" borderId="0" applyNumberFormat="0" applyBorder="0" applyAlignment="0" applyProtection="0"/>
    <xf numFmtId="0" fontId="4" fillId="154" borderId="0" applyNumberFormat="0" applyBorder="0" applyAlignment="0" applyProtection="0"/>
    <xf numFmtId="0" fontId="4" fillId="154" borderId="0" applyNumberFormat="0" applyBorder="0" applyAlignment="0" applyProtection="0"/>
    <xf numFmtId="0" fontId="4" fillId="158" borderId="0" applyNumberFormat="0" applyBorder="0" applyAlignment="0" applyProtection="0"/>
    <xf numFmtId="0" fontId="4" fillId="158" borderId="0" applyNumberFormat="0" applyBorder="0" applyAlignment="0" applyProtection="0"/>
    <xf numFmtId="0" fontId="4" fillId="162" borderId="0" applyNumberFormat="0" applyBorder="0" applyAlignment="0" applyProtection="0"/>
    <xf numFmtId="0" fontId="4" fillId="162" borderId="0" applyNumberFormat="0" applyBorder="0" applyAlignment="0" applyProtection="0"/>
    <xf numFmtId="0" fontId="4" fillId="143" borderId="0" applyNumberFormat="0" applyBorder="0" applyAlignment="0" applyProtection="0"/>
    <xf numFmtId="0" fontId="4" fillId="143" borderId="0" applyNumberFormat="0" applyBorder="0" applyAlignment="0" applyProtection="0"/>
    <xf numFmtId="0" fontId="4" fillId="147" borderId="0" applyNumberFormat="0" applyBorder="0" applyAlignment="0" applyProtection="0"/>
    <xf numFmtId="0" fontId="4" fillId="147" borderId="0" applyNumberFormat="0" applyBorder="0" applyAlignment="0" applyProtection="0"/>
    <xf numFmtId="0" fontId="4" fillId="151" borderId="0" applyNumberFormat="0" applyBorder="0" applyAlignment="0" applyProtection="0"/>
    <xf numFmtId="0" fontId="4" fillId="151" borderId="0" applyNumberFormat="0" applyBorder="0" applyAlignment="0" applyProtection="0"/>
    <xf numFmtId="0" fontId="4" fillId="155" borderId="0" applyNumberFormat="0" applyBorder="0" applyAlignment="0" applyProtection="0"/>
    <xf numFmtId="0" fontId="4" fillId="155" borderId="0" applyNumberFormat="0" applyBorder="0" applyAlignment="0" applyProtection="0"/>
    <xf numFmtId="0" fontId="4" fillId="159" borderId="0" applyNumberFormat="0" applyBorder="0" applyAlignment="0" applyProtection="0"/>
    <xf numFmtId="0" fontId="4" fillId="159" borderId="0" applyNumberFormat="0" applyBorder="0" applyAlignment="0" applyProtection="0"/>
    <xf numFmtId="0" fontId="4" fillId="163" borderId="0" applyNumberFormat="0" applyBorder="0" applyAlignment="0" applyProtection="0"/>
    <xf numFmtId="0" fontId="4" fillId="163" borderId="0" applyNumberFormat="0" applyBorder="0" applyAlignment="0" applyProtection="0"/>
    <xf numFmtId="0" fontId="75" fillId="184" borderId="128" applyNumberFormat="0" applyAlignment="0" applyProtection="0"/>
    <xf numFmtId="0" fontId="75" fillId="184" borderId="128" applyNumberFormat="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183" fontId="4" fillId="0" borderId="0" applyFont="0" applyFill="0" applyBorder="0" applyAlignment="0" applyProtection="0"/>
    <xf numFmtId="43" fontId="6" fillId="0" borderId="0" applyFont="0" applyFill="0" applyBorder="0" applyAlignment="0" applyProtection="0"/>
    <xf numFmtId="0" fontId="109" fillId="171" borderId="128" applyNumberFormat="0" applyAlignment="0" applyProtection="0"/>
    <xf numFmtId="0" fontId="109" fillId="171" borderId="128" applyNumberFormat="0" applyAlignment="0" applyProtection="0"/>
    <xf numFmtId="0" fontId="6" fillId="0" borderId="0"/>
    <xf numFmtId="0" fontId="4" fillId="0" borderId="0"/>
    <xf numFmtId="0" fontId="4" fillId="0" borderId="0"/>
    <xf numFmtId="172" fontId="81" fillId="0" borderId="0" applyFont="0" applyFill="0" applyBorder="0" applyAlignment="0" applyProtection="0"/>
    <xf numFmtId="0" fontId="4" fillId="0" borderId="0"/>
    <xf numFmtId="0" fontId="4" fillId="0" borderId="0"/>
    <xf numFmtId="0" fontId="4" fillId="0" borderId="0"/>
    <xf numFmtId="0" fontId="4" fillId="140" borderId="60" applyNumberFormat="0" applyFont="0" applyAlignment="0" applyProtection="0"/>
    <xf numFmtId="0" fontId="4" fillId="140" borderId="60" applyNumberFormat="0" applyFont="0" applyAlignment="0" applyProtection="0"/>
    <xf numFmtId="0" fontId="69" fillId="165" borderId="127" applyNumberFormat="0" applyFont="0" applyAlignment="0" applyProtection="0"/>
    <xf numFmtId="0" fontId="96" fillId="184" borderId="129" applyNumberFormat="0" applyAlignment="0" applyProtection="0"/>
    <xf numFmtId="0" fontId="96" fillId="184" borderId="129" applyNumberFormat="0" applyAlignment="0" applyProtection="0"/>
    <xf numFmtId="9" fontId="6" fillId="0" borderId="0" applyFont="0" applyFill="0" applyBorder="0" applyAlignment="0" applyProtection="0"/>
    <xf numFmtId="0" fontId="71" fillId="156" borderId="0" applyNumberFormat="0" applyBorder="0" applyAlignment="0" applyProtection="0"/>
    <xf numFmtId="0" fontId="4" fillId="155" borderId="0" applyNumberFormat="0" applyBorder="0" applyAlignment="0" applyProtection="0"/>
    <xf numFmtId="0" fontId="4" fillId="151" borderId="0" applyNumberFormat="0" applyBorder="0" applyAlignment="0" applyProtection="0"/>
    <xf numFmtId="0" fontId="4" fillId="150" borderId="0" applyNumberFormat="0" applyBorder="0" applyAlignment="0" applyProtection="0"/>
    <xf numFmtId="0" fontId="71" fillId="148" borderId="0" applyNumberFormat="0" applyBorder="0" applyAlignment="0" applyProtection="0"/>
    <xf numFmtId="0" fontId="4" fillId="147" borderId="0" applyNumberFormat="0" applyBorder="0" applyAlignment="0" applyProtection="0"/>
    <xf numFmtId="0" fontId="4" fillId="146" borderId="0" applyNumberFormat="0" applyBorder="0" applyAlignment="0" applyProtection="0"/>
    <xf numFmtId="0" fontId="71" fillId="144" borderId="0" applyNumberFormat="0" applyBorder="0" applyAlignment="0" applyProtection="0"/>
    <xf numFmtId="0" fontId="4" fillId="143" borderId="0" applyNumberFormat="0" applyBorder="0" applyAlignment="0" applyProtection="0"/>
    <xf numFmtId="0" fontId="4" fillId="142" borderId="0" applyNumberFormat="0" applyBorder="0" applyAlignment="0" applyProtection="0"/>
    <xf numFmtId="0" fontId="99" fillId="0" borderId="130" applyNumberFormat="0" applyFill="0" applyAlignment="0" applyProtection="0"/>
    <xf numFmtId="0" fontId="99" fillId="0" borderId="130" applyNumberFormat="0" applyFill="0" applyAlignment="0" applyProtection="0"/>
    <xf numFmtId="0" fontId="6" fillId="0" borderId="0"/>
    <xf numFmtId="0" fontId="111" fillId="136" borderId="0" applyNumberFormat="0" applyBorder="0" applyAlignment="0" applyProtection="0"/>
    <xf numFmtId="0" fontId="99" fillId="0" borderId="130" applyNumberFormat="0" applyFill="0" applyAlignment="0" applyProtection="0"/>
    <xf numFmtId="0" fontId="99" fillId="0" borderId="130" applyNumberFormat="0" applyFill="0" applyAlignment="0" applyProtection="0"/>
    <xf numFmtId="9" fontId="26" fillId="0" borderId="0" applyFont="0" applyFill="0" applyBorder="0" applyAlignment="0" applyProtection="0"/>
    <xf numFmtId="40" fontId="271" fillId="0" borderId="0" applyFont="0" applyFill="0" applyBorder="0" applyAlignment="0" applyProtection="0"/>
    <xf numFmtId="43" fontId="26" fillId="0" borderId="0" applyFont="0" applyFill="0" applyBorder="0" applyAlignment="0" applyProtection="0"/>
    <xf numFmtId="0" fontId="26" fillId="0" borderId="0"/>
    <xf numFmtId="0" fontId="4" fillId="158" borderId="0" applyNumberFormat="0" applyBorder="0" applyAlignment="0" applyProtection="0"/>
    <xf numFmtId="9" fontId="4" fillId="0" borderId="0" applyFont="0" applyFill="0" applyBorder="0" applyAlignment="0" applyProtection="0"/>
    <xf numFmtId="0" fontId="4" fillId="0" borderId="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168"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17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140" borderId="60" applyNumberFormat="0" applyFont="0" applyAlignment="0" applyProtection="0"/>
    <xf numFmtId="9" fontId="4" fillId="0" borderId="0" applyFont="0" applyFill="0" applyBorder="0" applyAlignment="0" applyProtection="0"/>
    <xf numFmtId="0" fontId="71" fillId="160" borderId="0" applyNumberFormat="0" applyBorder="0" applyAlignment="0" applyProtection="0"/>
    <xf numFmtId="0" fontId="4" fillId="154" borderId="0" applyNumberFormat="0" applyBorder="0" applyAlignment="0" applyProtection="0"/>
    <xf numFmtId="0" fontId="4" fillId="0" borderId="0"/>
    <xf numFmtId="0" fontId="4" fillId="0" borderId="0"/>
    <xf numFmtId="0" fontId="4" fillId="140" borderId="60" applyNumberFormat="0" applyFont="0" applyAlignment="0" applyProtection="0"/>
    <xf numFmtId="0" fontId="4" fillId="0" borderId="0"/>
    <xf numFmtId="0" fontId="4" fillId="0" borderId="0"/>
    <xf numFmtId="0" fontId="4" fillId="0" borderId="0"/>
    <xf numFmtId="43" fontId="4" fillId="0" borderId="0" applyFont="0" applyFill="0" applyBorder="0" applyAlignment="0" applyProtection="0"/>
    <xf numFmtId="0" fontId="4" fillId="0" borderId="0"/>
    <xf numFmtId="43" fontId="4" fillId="0" borderId="0" applyFont="0" applyFill="0" applyBorder="0" applyAlignment="0" applyProtection="0"/>
    <xf numFmtId="0" fontId="4" fillId="142" borderId="0" applyNumberFormat="0" applyBorder="0" applyAlignment="0" applyProtection="0"/>
    <xf numFmtId="0" fontId="4" fillId="146" borderId="0" applyNumberFormat="0" applyBorder="0" applyAlignment="0" applyProtection="0"/>
    <xf numFmtId="0" fontId="4" fillId="150" borderId="0" applyNumberFormat="0" applyBorder="0" applyAlignment="0" applyProtection="0"/>
    <xf numFmtId="0" fontId="4" fillId="154" borderId="0" applyNumberFormat="0" applyBorder="0" applyAlignment="0" applyProtection="0"/>
    <xf numFmtId="0" fontId="4" fillId="158" borderId="0" applyNumberFormat="0" applyBorder="0" applyAlignment="0" applyProtection="0"/>
    <xf numFmtId="0" fontId="4" fillId="162" borderId="0" applyNumberFormat="0" applyBorder="0" applyAlignment="0" applyProtection="0"/>
    <xf numFmtId="0" fontId="4" fillId="143" borderId="0" applyNumberFormat="0" applyBorder="0" applyAlignment="0" applyProtection="0"/>
    <xf numFmtId="0" fontId="4" fillId="147" borderId="0" applyNumberFormat="0" applyBorder="0" applyAlignment="0" applyProtection="0"/>
    <xf numFmtId="0" fontId="4" fillId="151" borderId="0" applyNumberFormat="0" applyBorder="0" applyAlignment="0" applyProtection="0"/>
    <xf numFmtId="0" fontId="4" fillId="155" borderId="0" applyNumberFormat="0" applyBorder="0" applyAlignment="0" applyProtection="0"/>
    <xf numFmtId="0" fontId="4" fillId="159" borderId="0" applyNumberFormat="0" applyBorder="0" applyAlignment="0" applyProtection="0"/>
    <xf numFmtId="0" fontId="4" fillId="163" borderId="0" applyNumberFormat="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168"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17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140" borderId="60" applyNumberFormat="0" applyFont="0" applyAlignment="0" applyProtection="0"/>
    <xf numFmtId="9" fontId="4" fillId="0" borderId="0" applyFont="0" applyFill="0" applyBorder="0" applyAlignment="0" applyProtection="0"/>
    <xf numFmtId="9" fontId="4" fillId="0" borderId="0" applyFont="0" applyFill="0" applyBorder="0" applyAlignment="0" applyProtection="0"/>
    <xf numFmtId="0" fontId="4" fillId="0" borderId="0"/>
    <xf numFmtId="9" fontId="4" fillId="0" borderId="0" applyFont="0" applyFill="0" applyBorder="0" applyAlignment="0" applyProtection="0"/>
    <xf numFmtId="43" fontId="4" fillId="0" borderId="0" applyFont="0" applyFill="0" applyBorder="0" applyAlignment="0" applyProtection="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43" fontId="6" fillId="0" borderId="0" applyFont="0" applyFill="0" applyBorder="0" applyAlignment="0" applyProtection="0"/>
    <xf numFmtId="0" fontId="6" fillId="0" borderId="0"/>
    <xf numFmtId="43" fontId="6" fillId="0" borderId="0" applyFont="0" applyFill="0" applyBorder="0" applyAlignment="0" applyProtection="0"/>
    <xf numFmtId="9" fontId="6" fillId="0" borderId="0" applyFont="0" applyFill="0" applyBorder="0" applyAlignment="0" applyProtection="0"/>
    <xf numFmtId="0" fontId="3" fillId="0" borderId="0"/>
    <xf numFmtId="0" fontId="3" fillId="0" borderId="0"/>
    <xf numFmtId="9" fontId="3" fillId="0" borderId="0" applyFont="0" applyFill="0" applyBorder="0" applyAlignment="0" applyProtection="0"/>
    <xf numFmtId="43" fontId="3" fillId="0" borderId="0" applyFont="0" applyFill="0" applyBorder="0" applyAlignment="0" applyProtection="0"/>
    <xf numFmtId="0" fontId="3" fillId="0" borderId="0"/>
    <xf numFmtId="43" fontId="3" fillId="0" borderId="0" applyFont="0" applyFill="0" applyBorder="0" applyAlignment="0" applyProtection="0"/>
    <xf numFmtId="43" fontId="6" fillId="0" borderId="0" applyFont="0" applyFill="0" applyBorder="0" applyAlignment="0" applyProtection="0"/>
    <xf numFmtId="9" fontId="6" fillId="0" borderId="0" applyFont="0" applyFill="0" applyBorder="0" applyAlignment="0" applyProtection="0"/>
    <xf numFmtId="0" fontId="6" fillId="0" borderId="0"/>
    <xf numFmtId="0" fontId="3" fillId="0" borderId="0"/>
    <xf numFmtId="43" fontId="3" fillId="0" borderId="0" applyFont="0" applyFill="0" applyBorder="0" applyAlignment="0" applyProtection="0"/>
    <xf numFmtId="0" fontId="6" fillId="0" borderId="0"/>
    <xf numFmtId="43" fontId="3" fillId="0" borderId="0" applyFont="0" applyFill="0" applyBorder="0" applyAlignment="0" applyProtection="0"/>
    <xf numFmtId="0" fontId="3" fillId="0" borderId="0"/>
    <xf numFmtId="0" fontId="3" fillId="0" borderId="0"/>
    <xf numFmtId="9" fontId="6" fillId="0" borderId="0" applyFont="0" applyFill="0" applyBorder="0" applyAlignment="0" applyProtection="0"/>
    <xf numFmtId="43" fontId="6" fillId="0" borderId="0" applyFont="0" applyFill="0" applyBorder="0" applyAlignment="0" applyProtection="0"/>
    <xf numFmtId="0" fontId="3" fillId="0" borderId="0"/>
    <xf numFmtId="43" fontId="3" fillId="0" borderId="0" applyFont="0" applyFill="0" applyBorder="0" applyAlignment="0" applyProtection="0"/>
    <xf numFmtId="43" fontId="3" fillId="0" borderId="0" applyFont="0" applyFill="0" applyBorder="0" applyAlignment="0" applyProtection="0"/>
    <xf numFmtId="0" fontId="3" fillId="0" borderId="0"/>
    <xf numFmtId="0" fontId="3" fillId="0" borderId="0"/>
    <xf numFmtId="43" fontId="3" fillId="0" borderId="0" applyFont="0" applyFill="0" applyBorder="0" applyAlignment="0" applyProtection="0"/>
    <xf numFmtId="0" fontId="6" fillId="0" borderId="0"/>
    <xf numFmtId="43" fontId="6" fillId="0" borderId="0" applyFont="0" applyFill="0" applyBorder="0" applyAlignment="0" applyProtection="0"/>
    <xf numFmtId="9" fontId="6" fillId="0" borderId="0" applyFont="0" applyFill="0" applyBorder="0" applyAlignment="0" applyProtection="0"/>
    <xf numFmtId="0" fontId="2" fillId="0" borderId="0"/>
    <xf numFmtId="0" fontId="2" fillId="0" borderId="0"/>
    <xf numFmtId="9" fontId="2" fillId="0" borderId="0" applyFont="0" applyFill="0" applyBorder="0" applyAlignment="0" applyProtection="0"/>
    <xf numFmtId="43" fontId="2" fillId="0" borderId="0" applyFont="0" applyFill="0" applyBorder="0" applyAlignment="0" applyProtection="0"/>
    <xf numFmtId="9" fontId="6" fillId="0" borderId="0" applyFont="0" applyFill="0" applyBorder="0" applyAlignment="0" applyProtection="0"/>
    <xf numFmtId="0" fontId="2" fillId="0" borderId="0"/>
    <xf numFmtId="0" fontId="2" fillId="0" borderId="0"/>
    <xf numFmtId="0" fontId="6" fillId="0" borderId="0"/>
    <xf numFmtId="43" fontId="2" fillId="0" borderId="0" applyFont="0" applyFill="0" applyBorder="0" applyAlignment="0" applyProtection="0"/>
    <xf numFmtId="0" fontId="2" fillId="0" borderId="0"/>
    <xf numFmtId="43" fontId="6" fillId="0" borderId="0" applyFont="0" applyFill="0" applyBorder="0" applyAlignment="0" applyProtection="0"/>
    <xf numFmtId="43" fontId="2" fillId="0" borderId="0" applyFont="0" applyFill="0" applyBorder="0" applyAlignment="0" applyProtection="0"/>
    <xf numFmtId="0" fontId="2" fillId="0" borderId="0"/>
    <xf numFmtId="43" fontId="2" fillId="0" borderId="0" applyFont="0" applyFill="0" applyBorder="0" applyAlignment="0" applyProtection="0"/>
    <xf numFmtId="0" fontId="2" fillId="0" borderId="0"/>
    <xf numFmtId="43" fontId="2" fillId="0" borderId="0" applyFont="0" applyFill="0" applyBorder="0" applyAlignment="0" applyProtection="0"/>
    <xf numFmtId="9" fontId="2" fillId="0" borderId="0" applyFont="0" applyFill="0" applyBorder="0" applyAlignment="0" applyProtection="0"/>
    <xf numFmtId="0" fontId="2" fillId="0" borderId="0"/>
    <xf numFmtId="43" fontId="2" fillId="0" borderId="0" applyFont="0" applyFill="0" applyBorder="0" applyAlignment="0" applyProtection="0"/>
    <xf numFmtId="9" fontId="2" fillId="0" borderId="0" applyFont="0" applyFill="0" applyBorder="0" applyAlignment="0" applyProtection="0"/>
    <xf numFmtId="0" fontId="2" fillId="0" borderId="0"/>
    <xf numFmtId="43" fontId="2" fillId="0" borderId="0" applyFont="0" applyFill="0" applyBorder="0" applyAlignment="0" applyProtection="0"/>
    <xf numFmtId="9" fontId="2" fillId="0" borderId="0" applyFont="0" applyFill="0" applyBorder="0" applyAlignment="0" applyProtection="0"/>
    <xf numFmtId="0" fontId="2" fillId="0" borderId="0"/>
    <xf numFmtId="43" fontId="2" fillId="0" borderId="0" applyFont="0" applyFill="0" applyBorder="0" applyAlignment="0" applyProtection="0"/>
    <xf numFmtId="9" fontId="2" fillId="0" borderId="0" applyFont="0" applyFill="0" applyBorder="0" applyAlignment="0" applyProtection="0"/>
    <xf numFmtId="0" fontId="2" fillId="0" borderId="0"/>
    <xf numFmtId="43" fontId="2" fillId="0" borderId="0" applyFont="0" applyFill="0" applyBorder="0" applyAlignment="0" applyProtection="0"/>
    <xf numFmtId="9" fontId="2" fillId="0" borderId="0" applyFont="0" applyFill="0" applyBorder="0" applyAlignment="0" applyProtection="0"/>
    <xf numFmtId="0" fontId="6" fillId="0" borderId="0"/>
    <xf numFmtId="43" fontId="6" fillId="0" borderId="0" applyFont="0" applyFill="0" applyBorder="0" applyAlignment="0" applyProtection="0"/>
    <xf numFmtId="9" fontId="6" fillId="0" borderId="0" applyFont="0" applyFill="0" applyBorder="0" applyAlignment="0" applyProtection="0"/>
    <xf numFmtId="0" fontId="2" fillId="0" borderId="0"/>
    <xf numFmtId="43" fontId="2" fillId="0" borderId="0" applyFont="0" applyFill="0" applyBorder="0" applyAlignment="0" applyProtection="0"/>
    <xf numFmtId="0" fontId="2" fillId="0" borderId="0"/>
    <xf numFmtId="43" fontId="2" fillId="0" borderId="0" applyFont="0" applyFill="0" applyBorder="0" applyAlignment="0" applyProtection="0"/>
    <xf numFmtId="0" fontId="2" fillId="0" borderId="0"/>
    <xf numFmtId="43" fontId="2" fillId="0" borderId="0" applyFont="0" applyFill="0" applyBorder="0" applyAlignment="0" applyProtection="0"/>
    <xf numFmtId="9" fontId="2" fillId="0" borderId="0" applyFont="0" applyFill="0" applyBorder="0" applyAlignment="0" applyProtection="0"/>
    <xf numFmtId="0" fontId="98" fillId="0" borderId="0"/>
    <xf numFmtId="0" fontId="6" fillId="0" borderId="0"/>
    <xf numFmtId="43" fontId="6" fillId="0" borderId="0" applyFont="0" applyFill="0" applyBorder="0" applyAlignment="0" applyProtection="0"/>
    <xf numFmtId="9" fontId="6" fillId="0" borderId="0" applyFont="0" applyFill="0" applyBorder="0" applyAlignment="0" applyProtection="0"/>
    <xf numFmtId="0" fontId="2" fillId="0" borderId="0"/>
    <xf numFmtId="43" fontId="2" fillId="0" borderId="0" applyFont="0" applyFill="0" applyBorder="0" applyAlignment="0" applyProtection="0"/>
    <xf numFmtId="43" fontId="6"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0" fontId="2" fillId="0" borderId="0"/>
    <xf numFmtId="9" fontId="6" fillId="0" borderId="0" applyFont="0" applyFill="0" applyBorder="0" applyAlignment="0" applyProtection="0"/>
    <xf numFmtId="0" fontId="6" fillId="0" borderId="0"/>
    <xf numFmtId="43" fontId="2" fillId="0" borderId="0" applyFont="0" applyFill="0" applyBorder="0" applyAlignment="0" applyProtection="0"/>
    <xf numFmtId="43" fontId="6" fillId="0" borderId="0" applyFont="0" applyFill="0" applyBorder="0" applyAlignment="0" applyProtection="0"/>
    <xf numFmtId="0" fontId="2" fillId="0" borderId="0"/>
    <xf numFmtId="0" fontId="2" fillId="0" borderId="0"/>
    <xf numFmtId="9" fontId="6" fillId="0" borderId="0" applyFont="0" applyFill="0" applyBorder="0" applyAlignment="0" applyProtection="0"/>
    <xf numFmtId="0" fontId="6" fillId="0" borderId="0"/>
    <xf numFmtId="43" fontId="2" fillId="0" borderId="0" applyFont="0" applyFill="0" applyBorder="0" applyAlignment="0" applyProtection="0"/>
    <xf numFmtId="43" fontId="6" fillId="0" borderId="0" applyFont="0" applyFill="0" applyBorder="0" applyAlignment="0" applyProtection="0"/>
    <xf numFmtId="0" fontId="2" fillId="0" borderId="0"/>
    <xf numFmtId="0" fontId="2" fillId="0" borderId="0"/>
    <xf numFmtId="9" fontId="6" fillId="0" borderId="0" applyFont="0" applyFill="0" applyBorder="0" applyAlignment="0" applyProtection="0"/>
    <xf numFmtId="0" fontId="6" fillId="0" borderId="0"/>
    <xf numFmtId="43" fontId="2" fillId="0" borderId="0" applyFont="0" applyFill="0" applyBorder="0" applyAlignment="0" applyProtection="0"/>
    <xf numFmtId="43" fontId="6" fillId="0" borderId="0" applyFont="0" applyFill="0" applyBorder="0" applyAlignment="0" applyProtection="0"/>
    <xf numFmtId="0" fontId="2" fillId="0" borderId="0"/>
    <xf numFmtId="0" fontId="2" fillId="0" borderId="0"/>
    <xf numFmtId="9" fontId="6" fillId="0" borderId="0" applyFont="0" applyFill="0" applyBorder="0" applyAlignment="0" applyProtection="0"/>
    <xf numFmtId="0" fontId="6" fillId="0" borderId="0"/>
    <xf numFmtId="43" fontId="2" fillId="0" borderId="0" applyFont="0" applyFill="0" applyBorder="0" applyAlignment="0" applyProtection="0"/>
    <xf numFmtId="43" fontId="2" fillId="0" borderId="0" applyFont="0" applyFill="0" applyBorder="0" applyAlignment="0" applyProtection="0"/>
    <xf numFmtId="0" fontId="2" fillId="0" borderId="0"/>
    <xf numFmtId="0" fontId="2" fillId="0" borderId="0"/>
    <xf numFmtId="43" fontId="2" fillId="0" borderId="0" applyFont="0" applyFill="0" applyBorder="0" applyAlignment="0" applyProtection="0"/>
    <xf numFmtId="0" fontId="304" fillId="0" borderId="0" applyNumberFormat="0" applyFill="0" applyBorder="0" applyAlignment="0" applyProtection="0"/>
  </cellStyleXfs>
  <cellXfs count="836">
    <xf numFmtId="0" fontId="0" fillId="0" borderId="0" xfId="0"/>
    <xf numFmtId="0" fontId="23" fillId="0" borderId="0" xfId="0" applyFont="1" applyAlignment="1">
      <alignment horizontal="center"/>
    </xf>
    <xf numFmtId="0" fontId="0" fillId="0" borderId="0" xfId="0" applyAlignment="1">
      <alignment horizontal="center"/>
    </xf>
    <xf numFmtId="0" fontId="22" fillId="0" borderId="14" xfId="0" applyFont="1" applyBorder="1" applyAlignment="1">
      <alignment horizontal="center"/>
    </xf>
    <xf numFmtId="0" fontId="0" fillId="0" borderId="8" xfId="0" applyBorder="1"/>
    <xf numFmtId="0" fontId="46" fillId="0" borderId="0" xfId="0" applyFont="1" applyAlignment="1">
      <alignment horizontal="left" wrapText="1" readingOrder="1"/>
    </xf>
    <xf numFmtId="0" fontId="46" fillId="0" borderId="0" xfId="0" applyFont="1" applyAlignment="1">
      <alignment horizontal="center" wrapText="1" readingOrder="1"/>
    </xf>
    <xf numFmtId="0" fontId="0" fillId="0" borderId="19" xfId="0" applyBorder="1"/>
    <xf numFmtId="0" fontId="22" fillId="0" borderId="0" xfId="0" applyFont="1" applyAlignment="1">
      <alignment horizontal="center"/>
    </xf>
    <xf numFmtId="0" fontId="22" fillId="0" borderId="53" xfId="0" applyFont="1" applyBorder="1" applyAlignment="1">
      <alignment horizontal="center"/>
    </xf>
    <xf numFmtId="0" fontId="0" fillId="0" borderId="53" xfId="0" applyBorder="1"/>
    <xf numFmtId="0" fontId="0" fillId="0" borderId="0" xfId="0" applyAlignment="1">
      <alignment horizontal="left" wrapText="1"/>
    </xf>
    <xf numFmtId="0" fontId="22" fillId="0" borderId="0" xfId="0" applyFont="1"/>
    <xf numFmtId="0" fontId="23" fillId="0" borderId="0" xfId="0" applyFont="1"/>
    <xf numFmtId="0" fontId="24" fillId="0" borderId="0" xfId="0" applyFont="1"/>
    <xf numFmtId="0" fontId="23" fillId="0" borderId="1" xfId="0" applyFont="1" applyBorder="1"/>
    <xf numFmtId="0" fontId="23" fillId="0" borderId="2" xfId="0" applyFont="1" applyBorder="1"/>
    <xf numFmtId="0" fontId="22" fillId="0" borderId="4" xfId="0" applyFont="1" applyBorder="1" applyAlignment="1">
      <alignment horizontal="center" vertical="center" textRotation="90"/>
    </xf>
    <xf numFmtId="0" fontId="22" fillId="0" borderId="5" xfId="0" applyFont="1" applyBorder="1" applyAlignment="1">
      <alignment horizontal="center" vertical="center" textRotation="90"/>
    </xf>
    <xf numFmtId="0" fontId="22" fillId="2" borderId="4" xfId="0" applyFont="1" applyFill="1" applyBorder="1" applyAlignment="1">
      <alignment horizontal="center" vertical="center" textRotation="90"/>
    </xf>
    <xf numFmtId="0" fontId="22" fillId="3" borderId="6" xfId="0" applyFont="1" applyFill="1" applyBorder="1" applyAlignment="1">
      <alignment horizontal="center" vertical="center" textRotation="90"/>
    </xf>
    <xf numFmtId="0" fontId="22" fillId="4" borderId="6" xfId="0" applyFont="1" applyFill="1" applyBorder="1" applyAlignment="1">
      <alignment horizontal="center" vertical="center" textRotation="90"/>
    </xf>
    <xf numFmtId="186" fontId="23" fillId="0" borderId="0" xfId="0" applyNumberFormat="1" applyFont="1"/>
    <xf numFmtId="186" fontId="23" fillId="0" borderId="0" xfId="26" applyNumberFormat="1" applyFont="1" applyFill="1" applyBorder="1"/>
    <xf numFmtId="186" fontId="22" fillId="0" borderId="0" xfId="0" applyNumberFormat="1" applyFont="1"/>
    <xf numFmtId="187" fontId="23" fillId="0" borderId="7" xfId="26" applyNumberFormat="1" applyFont="1" applyFill="1" applyBorder="1"/>
    <xf numFmtId="0" fontId="23" fillId="0" borderId="7" xfId="0" applyFont="1" applyBorder="1" applyAlignment="1">
      <alignment horizontal="center"/>
    </xf>
    <xf numFmtId="186" fontId="25" fillId="2" borderId="0" xfId="5" applyNumberFormat="1" applyFont="1" applyFill="1" applyBorder="1"/>
    <xf numFmtId="186" fontId="23" fillId="3" borderId="0" xfId="5" applyNumberFormat="1" applyFont="1" applyFill="1" applyBorder="1"/>
    <xf numFmtId="186" fontId="23" fillId="4" borderId="0" xfId="5" applyNumberFormat="1" applyFont="1" applyFill="1" applyBorder="1"/>
    <xf numFmtId="186" fontId="22" fillId="0" borderId="0" xfId="5" applyNumberFormat="1" applyFont="1" applyFill="1" applyBorder="1"/>
    <xf numFmtId="187" fontId="23" fillId="2" borderId="7" xfId="5" applyNumberFormat="1" applyFont="1" applyFill="1" applyBorder="1"/>
    <xf numFmtId="188" fontId="23" fillId="2" borderId="7" xfId="5" applyNumberFormat="1" applyFont="1" applyFill="1" applyBorder="1"/>
    <xf numFmtId="0" fontId="23" fillId="0" borderId="8" xfId="0" applyFont="1" applyBorder="1" applyAlignment="1">
      <alignment horizontal="center"/>
    </xf>
    <xf numFmtId="186" fontId="26" fillId="0" borderId="8" xfId="5" applyNumberFormat="1" applyFont="1" applyBorder="1"/>
    <xf numFmtId="186" fontId="23" fillId="0" borderId="8" xfId="5" applyNumberFormat="1" applyFont="1" applyBorder="1"/>
    <xf numFmtId="0" fontId="27" fillId="0" borderId="0" xfId="0" applyFont="1" applyAlignment="1">
      <alignment horizontal="left" vertical="center"/>
    </xf>
    <xf numFmtId="0" fontId="27" fillId="0" borderId="0" xfId="0" applyFont="1"/>
    <xf numFmtId="187" fontId="23" fillId="0" borderId="0" xfId="0" applyNumberFormat="1" applyFont="1"/>
    <xf numFmtId="187" fontId="22" fillId="0" borderId="0" xfId="0" applyNumberFormat="1" applyFont="1"/>
    <xf numFmtId="187" fontId="23" fillId="0" borderId="7" xfId="0" applyNumberFormat="1" applyFont="1" applyBorder="1"/>
    <xf numFmtId="187" fontId="23" fillId="0" borderId="0" xfId="26" applyNumberFormat="1" applyFont="1" applyFill="1" applyBorder="1"/>
    <xf numFmtId="187" fontId="23" fillId="0" borderId="0" xfId="5" applyNumberFormat="1" applyFont="1" applyFill="1" applyBorder="1"/>
    <xf numFmtId="187" fontId="23" fillId="3" borderId="0" xfId="5" applyNumberFormat="1" applyFont="1" applyFill="1" applyBorder="1"/>
    <xf numFmtId="187" fontId="23" fillId="4" borderId="0" xfId="5" applyNumberFormat="1" applyFont="1" applyFill="1" applyBorder="1"/>
    <xf numFmtId="187" fontId="22" fillId="0" borderId="9" xfId="5" applyNumberFormat="1" applyFont="1" applyFill="1" applyBorder="1"/>
    <xf numFmtId="187" fontId="23" fillId="0" borderId="9" xfId="5" applyNumberFormat="1" applyFont="1" applyFill="1" applyBorder="1"/>
    <xf numFmtId="188" fontId="23" fillId="3" borderId="0" xfId="5" applyNumberFormat="1" applyFont="1" applyFill="1" applyBorder="1"/>
    <xf numFmtId="188" fontId="23" fillId="4" borderId="0" xfId="5" applyNumberFormat="1" applyFont="1" applyFill="1" applyBorder="1"/>
    <xf numFmtId="188" fontId="22" fillId="0" borderId="9" xfId="5" applyNumberFormat="1" applyFont="1" applyFill="1" applyBorder="1"/>
    <xf numFmtId="188" fontId="22" fillId="0" borderId="0" xfId="5" applyNumberFormat="1" applyFont="1" applyFill="1" applyBorder="1"/>
    <xf numFmtId="0" fontId="23" fillId="0" borderId="8" xfId="0" applyFont="1" applyBorder="1"/>
    <xf numFmtId="189" fontId="23" fillId="0" borderId="0" xfId="0" applyNumberFormat="1" applyFont="1"/>
    <xf numFmtId="0" fontId="28" fillId="0" borderId="0" xfId="0" applyFont="1"/>
    <xf numFmtId="0" fontId="29" fillId="0" borderId="0" xfId="0" applyFont="1"/>
    <xf numFmtId="2" fontId="0" fillId="0" borderId="0" xfId="0" applyNumberFormat="1"/>
    <xf numFmtId="0" fontId="33" fillId="0" borderId="0" xfId="0" applyFont="1" applyAlignment="1">
      <alignment horizontal="center" wrapText="1"/>
    </xf>
    <xf numFmtId="169" fontId="0" fillId="0" borderId="0" xfId="26" applyNumberFormat="1" applyFont="1"/>
    <xf numFmtId="172" fontId="23" fillId="0" borderId="0" xfId="0" applyNumberFormat="1" applyFont="1"/>
    <xf numFmtId="43" fontId="23" fillId="0" borderId="0" xfId="5" applyFont="1" applyBorder="1"/>
    <xf numFmtId="0" fontId="35" fillId="0" borderId="0" xfId="0" applyFont="1"/>
    <xf numFmtId="0" fontId="25" fillId="0" borderId="0" xfId="0" applyFont="1"/>
    <xf numFmtId="0" fontId="23" fillId="6" borderId="0" xfId="0" applyFont="1" applyFill="1"/>
    <xf numFmtId="0" fontId="23" fillId="7" borderId="0" xfId="0" applyFont="1" applyFill="1"/>
    <xf numFmtId="0" fontId="23" fillId="8" borderId="0" xfId="0" applyFont="1" applyFill="1"/>
    <xf numFmtId="0" fontId="23" fillId="0" borderId="0" xfId="0" applyFont="1" applyAlignment="1">
      <alignment textRotation="90"/>
    </xf>
    <xf numFmtId="0" fontId="23" fillId="0" borderId="0" xfId="0" applyFont="1" applyAlignment="1">
      <alignment horizontal="right"/>
    </xf>
    <xf numFmtId="0" fontId="23" fillId="0" borderId="0" xfId="5" applyNumberFormat="1" applyFont="1" applyBorder="1"/>
    <xf numFmtId="2" fontId="23" fillId="6" borderId="0" xfId="0" applyNumberFormat="1" applyFont="1" applyFill="1"/>
    <xf numFmtId="2" fontId="23" fillId="8" borderId="0" xfId="0" applyNumberFormat="1" applyFont="1" applyFill="1"/>
    <xf numFmtId="186" fontId="23" fillId="9" borderId="0" xfId="5" applyNumberFormat="1" applyFont="1" applyFill="1" applyBorder="1" applyAlignment="1"/>
    <xf numFmtId="43" fontId="23" fillId="0" borderId="0" xfId="0" applyNumberFormat="1" applyFont="1"/>
    <xf numFmtId="43" fontId="25" fillId="0" borderId="0" xfId="0" applyNumberFormat="1" applyFont="1"/>
    <xf numFmtId="43" fontId="25" fillId="0" borderId="0" xfId="5" applyFont="1" applyBorder="1"/>
    <xf numFmtId="169" fontId="23" fillId="0" borderId="0" xfId="26" applyNumberFormat="1" applyFont="1" applyBorder="1"/>
    <xf numFmtId="186" fontId="23" fillId="0" borderId="0" xfId="5" applyNumberFormat="1" applyFont="1" applyBorder="1"/>
    <xf numFmtId="0" fontId="39" fillId="4" borderId="15" xfId="0" applyFont="1" applyFill="1" applyBorder="1" applyAlignment="1">
      <alignment horizontal="center" vertical="center" textRotation="90" wrapText="1"/>
    </xf>
    <xf numFmtId="0" fontId="23" fillId="0" borderId="15" xfId="0" applyFont="1" applyBorder="1"/>
    <xf numFmtId="0" fontId="39" fillId="4" borderId="15" xfId="0" applyFont="1" applyFill="1" applyBorder="1" applyAlignment="1">
      <alignment horizontal="center" vertical="center" textRotation="90"/>
    </xf>
    <xf numFmtId="0" fontId="41" fillId="0" borderId="7" xfId="0" applyFont="1" applyBorder="1"/>
    <xf numFmtId="0" fontId="41" fillId="0" borderId="9" xfId="0" applyFont="1" applyBorder="1" applyAlignment="1">
      <alignment horizontal="center"/>
    </xf>
    <xf numFmtId="177" fontId="41" fillId="0" borderId="9" xfId="5" applyNumberFormat="1" applyFont="1" applyFill="1" applyBorder="1"/>
    <xf numFmtId="177" fontId="41" fillId="0" borderId="16" xfId="5" applyNumberFormat="1" applyFont="1" applyFill="1" applyBorder="1"/>
    <xf numFmtId="0" fontId="41" fillId="0" borderId="0" xfId="0" applyFont="1" applyAlignment="1">
      <alignment horizontal="center"/>
    </xf>
    <xf numFmtId="0" fontId="41" fillId="0" borderId="0" xfId="0" applyFont="1"/>
    <xf numFmtId="0" fontId="0" fillId="0" borderId="7" xfId="0" applyBorder="1"/>
    <xf numFmtId="0" fontId="0" fillId="0" borderId="9" xfId="0" applyBorder="1" applyAlignment="1">
      <alignment horizontal="center"/>
    </xf>
    <xf numFmtId="182" fontId="0" fillId="0" borderId="9" xfId="0" applyNumberFormat="1" applyBorder="1"/>
    <xf numFmtId="182" fontId="0" fillId="0" borderId="16" xfId="0" applyNumberFormat="1" applyBorder="1"/>
    <xf numFmtId="182" fontId="0" fillId="0" borderId="7" xfId="0" applyNumberFormat="1" applyBorder="1"/>
    <xf numFmtId="182" fontId="39" fillId="0" borderId="0" xfId="0" applyNumberFormat="1" applyFont="1"/>
    <xf numFmtId="0" fontId="29" fillId="11" borderId="15" xfId="0" applyFont="1" applyFill="1" applyBorder="1" applyAlignment="1">
      <alignment horizontal="center" vertical="center" textRotation="90" wrapText="1"/>
    </xf>
    <xf numFmtId="0" fontId="29" fillId="11" borderId="15" xfId="0" applyFont="1" applyFill="1" applyBorder="1" applyAlignment="1">
      <alignment horizontal="center" vertical="center" textRotation="90"/>
    </xf>
    <xf numFmtId="186" fontId="29" fillId="0" borderId="16" xfId="0" applyNumberFormat="1" applyFont="1" applyBorder="1"/>
    <xf numFmtId="0" fontId="28" fillId="0" borderId="0" xfId="0" applyFont="1" applyAlignment="1">
      <alignment vertical="center"/>
    </xf>
    <xf numFmtId="0" fontId="29" fillId="2" borderId="15" xfId="0" applyFont="1" applyFill="1" applyBorder="1" applyAlignment="1">
      <alignment horizontal="center" vertical="center"/>
    </xf>
    <xf numFmtId="0" fontId="29" fillId="2" borderId="15" xfId="0" applyFont="1" applyFill="1" applyBorder="1" applyAlignment="1">
      <alignment horizontal="center" vertical="center" wrapText="1"/>
    </xf>
    <xf numFmtId="0" fontId="29" fillId="0" borderId="0" xfId="0" applyFont="1" applyAlignment="1">
      <alignment vertical="center"/>
    </xf>
    <xf numFmtId="0" fontId="23" fillId="0" borderId="0" xfId="0" applyFont="1" applyAlignment="1">
      <alignment vertical="center"/>
    </xf>
    <xf numFmtId="181" fontId="0" fillId="0" borderId="9" xfId="5" applyNumberFormat="1" applyFont="1" applyFill="1" applyBorder="1"/>
    <xf numFmtId="181" fontId="0" fillId="0" borderId="16" xfId="5" applyNumberFormat="1" applyFont="1" applyFill="1" applyBorder="1"/>
    <xf numFmtId="0" fontId="23" fillId="0" borderId="9" xfId="0" applyFont="1" applyBorder="1"/>
    <xf numFmtId="0" fontId="0" fillId="0" borderId="9" xfId="0" applyBorder="1"/>
    <xf numFmtId="0" fontId="22" fillId="0" borderId="0" xfId="0" applyFont="1" applyAlignment="1">
      <alignment vertical="center"/>
    </xf>
    <xf numFmtId="186" fontId="29" fillId="0" borderId="9" xfId="0" applyNumberFormat="1" applyFont="1" applyBorder="1"/>
    <xf numFmtId="0" fontId="23" fillId="0" borderId="7" xfId="0" applyFont="1" applyBorder="1"/>
    <xf numFmtId="0" fontId="29" fillId="8" borderId="21" xfId="0" applyFont="1" applyFill="1" applyBorder="1" applyAlignment="1">
      <alignment horizontal="center" vertical="center" textRotation="90"/>
    </xf>
    <xf numFmtId="0" fontId="29" fillId="12" borderId="22" xfId="0" applyFont="1" applyFill="1" applyBorder="1" applyAlignment="1">
      <alignment horizontal="center" vertical="center" textRotation="90"/>
    </xf>
    <xf numFmtId="0" fontId="29" fillId="4" borderId="22" xfId="0" applyFont="1" applyFill="1" applyBorder="1" applyAlignment="1">
      <alignment horizontal="center" vertical="center" textRotation="90"/>
    </xf>
    <xf numFmtId="0" fontId="39" fillId="0" borderId="23" xfId="0" applyFont="1" applyBorder="1" applyAlignment="1">
      <alignment horizontal="center" vertical="center" textRotation="90" wrapText="1"/>
    </xf>
    <xf numFmtId="0" fontId="39" fillId="13" borderId="23" xfId="0" applyFont="1" applyFill="1" applyBorder="1" applyAlignment="1">
      <alignment horizontal="center" vertical="center" textRotation="90"/>
    </xf>
    <xf numFmtId="0" fontId="39" fillId="13" borderId="23" xfId="0" applyFont="1" applyFill="1" applyBorder="1" applyAlignment="1">
      <alignment horizontal="center" vertical="center" textRotation="90" wrapText="1"/>
    </xf>
    <xf numFmtId="0" fontId="29" fillId="8" borderId="25" xfId="0" applyFont="1" applyFill="1" applyBorder="1" applyAlignment="1">
      <alignment horizontal="center" vertical="center" textRotation="90"/>
    </xf>
    <xf numFmtId="0" fontId="29" fillId="12" borderId="25" xfId="0" applyFont="1" applyFill="1" applyBorder="1" applyAlignment="1">
      <alignment horizontal="center" vertical="center" textRotation="90"/>
    </xf>
    <xf numFmtId="0" fontId="29" fillId="4" borderId="25" xfId="0" applyFont="1" applyFill="1" applyBorder="1" applyAlignment="1">
      <alignment horizontal="center" vertical="center" textRotation="90"/>
    </xf>
    <xf numFmtId="0" fontId="29" fillId="0" borderId="25" xfId="0" applyFont="1" applyBorder="1" applyAlignment="1">
      <alignment horizontal="center" vertical="center" textRotation="90"/>
    </xf>
    <xf numFmtId="0" fontId="39" fillId="0" borderId="0" xfId="0" applyFont="1"/>
    <xf numFmtId="169" fontId="23" fillId="0" borderId="0" xfId="26" applyNumberFormat="1" applyFont="1" applyFill="1" applyBorder="1"/>
    <xf numFmtId="169" fontId="23" fillId="0" borderId="0" xfId="26" applyNumberFormat="1" applyFont="1" applyFill="1"/>
    <xf numFmtId="177" fontId="30" fillId="0" borderId="16" xfId="5" applyNumberFormat="1" applyFont="1" applyFill="1" applyBorder="1"/>
    <xf numFmtId="177" fontId="30" fillId="0" borderId="9" xfId="5" applyNumberFormat="1" applyFont="1" applyFill="1" applyBorder="1"/>
    <xf numFmtId="177" fontId="0" fillId="0" borderId="16" xfId="5" applyNumberFormat="1" applyFont="1" applyFill="1" applyBorder="1"/>
    <xf numFmtId="177" fontId="0" fillId="0" borderId="9" xfId="5" applyNumberFormat="1" applyFont="1" applyFill="1" applyBorder="1"/>
    <xf numFmtId="177" fontId="0" fillId="0" borderId="7" xfId="5" applyNumberFormat="1" applyFont="1" applyFill="1" applyBorder="1"/>
    <xf numFmtId="177" fontId="0" fillId="0" borderId="0" xfId="5" applyNumberFormat="1" applyFont="1" applyFill="1" applyBorder="1"/>
    <xf numFmtId="182" fontId="37" fillId="0" borderId="16" xfId="0" applyNumberFormat="1" applyFont="1" applyBorder="1"/>
    <xf numFmtId="182" fontId="37" fillId="0" borderId="9" xfId="0" applyNumberFormat="1" applyFont="1" applyBorder="1"/>
    <xf numFmtId="182" fontId="37" fillId="0" borderId="7" xfId="0" applyNumberFormat="1" applyFont="1" applyBorder="1"/>
    <xf numFmtId="182" fontId="0" fillId="0" borderId="8" xfId="0" applyNumberFormat="1" applyBorder="1"/>
    <xf numFmtId="182" fontId="39" fillId="0" borderId="9" xfId="0" applyNumberFormat="1" applyFont="1" applyBorder="1"/>
    <xf numFmtId="182" fontId="39" fillId="0" borderId="15" xfId="0" applyNumberFormat="1" applyFont="1" applyBorder="1"/>
    <xf numFmtId="172" fontId="0" fillId="0" borderId="16" xfId="0" applyNumberFormat="1" applyBorder="1" applyAlignment="1">
      <alignment horizontal="right"/>
    </xf>
    <xf numFmtId="182" fontId="0" fillId="0" borderId="0" xfId="0" applyNumberFormat="1"/>
    <xf numFmtId="172" fontId="0" fillId="0" borderId="0" xfId="0" applyNumberFormat="1" applyAlignment="1">
      <alignment horizontal="right"/>
    </xf>
    <xf numFmtId="172" fontId="0" fillId="0" borderId="16" xfId="0" applyNumberFormat="1" applyBorder="1"/>
    <xf numFmtId="172" fontId="0" fillId="0" borderId="0" xfId="0" applyNumberFormat="1"/>
    <xf numFmtId="0" fontId="23" fillId="0" borderId="14" xfId="0" applyFont="1" applyBorder="1"/>
    <xf numFmtId="186" fontId="30" fillId="0" borderId="16" xfId="5" applyNumberFormat="1" applyFont="1" applyFill="1" applyBorder="1"/>
    <xf numFmtId="186" fontId="30" fillId="0" borderId="9" xfId="5" applyNumberFormat="1" applyFont="1" applyFill="1" applyBorder="1"/>
    <xf numFmtId="186" fontId="30" fillId="0" borderId="7" xfId="5" applyNumberFormat="1" applyFont="1" applyFill="1" applyBorder="1"/>
    <xf numFmtId="186" fontId="29" fillId="0" borderId="16" xfId="5" applyNumberFormat="1" applyFont="1" applyFill="1" applyBorder="1"/>
    <xf numFmtId="186" fontId="29" fillId="0" borderId="9" xfId="5" applyNumberFormat="1" applyFont="1" applyFill="1" applyBorder="1"/>
    <xf numFmtId="0" fontId="0" fillId="0" borderId="0" xfId="0" applyAlignment="1">
      <alignment vertical="center"/>
    </xf>
    <xf numFmtId="186" fontId="0" fillId="0" borderId="0" xfId="5" applyNumberFormat="1" applyFont="1" applyFill="1" applyBorder="1"/>
    <xf numFmtId="0" fontId="39" fillId="0" borderId="0" xfId="0" applyFont="1" applyAlignment="1">
      <alignment vertical="center"/>
    </xf>
    <xf numFmtId="0" fontId="45" fillId="2" borderId="15" xfId="0" applyFont="1" applyFill="1" applyBorder="1" applyAlignment="1">
      <alignment horizontal="center" vertical="center"/>
    </xf>
    <xf numFmtId="0" fontId="0" fillId="0" borderId="15" xfId="0" applyBorder="1"/>
    <xf numFmtId="181" fontId="29" fillId="0" borderId="9" xfId="5" applyNumberFormat="1" applyFont="1" applyFill="1" applyBorder="1"/>
    <xf numFmtId="181" fontId="29" fillId="0" borderId="16" xfId="5" applyNumberFormat="1" applyFont="1" applyFill="1" applyBorder="1"/>
    <xf numFmtId="186" fontId="0" fillId="0" borderId="16" xfId="5" applyNumberFormat="1" applyFont="1" applyFill="1" applyBorder="1"/>
    <xf numFmtId="186" fontId="0" fillId="0" borderId="9" xfId="5" applyNumberFormat="1" applyFont="1" applyFill="1" applyBorder="1"/>
    <xf numFmtId="186" fontId="37" fillId="0" borderId="16" xfId="5" applyNumberFormat="1" applyFont="1" applyFill="1" applyBorder="1"/>
    <xf numFmtId="186" fontId="0" fillId="0" borderId="7" xfId="5" applyNumberFormat="1" applyFont="1" applyFill="1" applyBorder="1"/>
    <xf numFmtId="172" fontId="0" fillId="0" borderId="9" xfId="0" applyNumberFormat="1" applyBorder="1"/>
    <xf numFmtId="186" fontId="37" fillId="0" borderId="7" xfId="5" applyNumberFormat="1" applyFont="1" applyFill="1" applyBorder="1"/>
    <xf numFmtId="9" fontId="0" fillId="0" borderId="8" xfId="26" applyFont="1" applyBorder="1"/>
    <xf numFmtId="0" fontId="45" fillId="2" borderId="15" xfId="0" applyFont="1" applyFill="1" applyBorder="1" applyAlignment="1">
      <alignment horizontal="center"/>
    </xf>
    <xf numFmtId="0" fontId="29" fillId="0" borderId="8" xfId="2382" applyFont="1" applyBorder="1" applyAlignment="1">
      <alignment horizontal="center" wrapText="1"/>
    </xf>
    <xf numFmtId="0" fontId="29" fillId="0" borderId="8" xfId="2382" applyFont="1" applyBorder="1" applyAlignment="1">
      <alignment horizontal="center"/>
    </xf>
    <xf numFmtId="0" fontId="28" fillId="0" borderId="0" xfId="2382"/>
    <xf numFmtId="182" fontId="28" fillId="0" borderId="0" xfId="2382" applyNumberFormat="1" applyAlignment="1">
      <alignment horizontal="center"/>
    </xf>
    <xf numFmtId="43" fontId="0" fillId="0" borderId="0" xfId="5" applyFont="1"/>
    <xf numFmtId="0" fontId="0" fillId="0" borderId="0" xfId="0" applyAlignment="1">
      <alignment wrapText="1"/>
    </xf>
    <xf numFmtId="3" fontId="0" fillId="0" borderId="0" xfId="0" applyNumberFormat="1"/>
    <xf numFmtId="4" fontId="0" fillId="0" borderId="0" xfId="0" applyNumberFormat="1"/>
    <xf numFmtId="4" fontId="0" fillId="0" borderId="0" xfId="0" applyNumberFormat="1" applyAlignment="1">
      <alignment horizontal="center"/>
    </xf>
    <xf numFmtId="1" fontId="0" fillId="0" borderId="0" xfId="0" applyNumberFormat="1"/>
    <xf numFmtId="0" fontId="0" fillId="0" borderId="0" xfId="0" applyAlignment="1">
      <alignment horizontal="center" wrapText="1"/>
    </xf>
    <xf numFmtId="172" fontId="47" fillId="0" borderId="0" xfId="0" applyNumberFormat="1" applyFont="1"/>
    <xf numFmtId="172" fontId="46" fillId="0" borderId="0" xfId="0" applyNumberFormat="1" applyFont="1" applyAlignment="1">
      <alignment horizontal="center" wrapText="1" readingOrder="1"/>
    </xf>
    <xf numFmtId="0" fontId="48" fillId="0" borderId="0" xfId="0" applyFont="1" applyAlignment="1">
      <alignment horizontal="left" wrapText="1" readingOrder="1"/>
    </xf>
    <xf numFmtId="0" fontId="29" fillId="8" borderId="22" xfId="0" applyFont="1" applyFill="1" applyBorder="1" applyAlignment="1">
      <alignment horizontal="center" vertical="center" textRotation="90"/>
    </xf>
    <xf numFmtId="0" fontId="29" fillId="12" borderId="29" xfId="0" applyFont="1" applyFill="1" applyBorder="1" applyAlignment="1">
      <alignment horizontal="center" vertical="center" textRotation="90"/>
    </xf>
    <xf numFmtId="0" fontId="29" fillId="4" borderId="29" xfId="0" applyFont="1" applyFill="1" applyBorder="1" applyAlignment="1">
      <alignment horizontal="center" vertical="center" textRotation="90"/>
    </xf>
    <xf numFmtId="0" fontId="29" fillId="0" borderId="29" xfId="0" applyFont="1" applyBorder="1" applyAlignment="1">
      <alignment horizontal="center" vertical="center" textRotation="90"/>
    </xf>
    <xf numFmtId="0" fontId="29" fillId="8" borderId="30" xfId="0" applyFont="1" applyFill="1" applyBorder="1" applyAlignment="1">
      <alignment horizontal="center" vertical="center" textRotation="90"/>
    </xf>
    <xf numFmtId="186" fontId="29" fillId="0" borderId="7" xfId="0" applyNumberFormat="1" applyFont="1" applyBorder="1"/>
    <xf numFmtId="0" fontId="29" fillId="12" borderId="21" xfId="0" applyFont="1" applyFill="1" applyBorder="1" applyAlignment="1">
      <alignment horizontal="center" vertical="center" textRotation="90"/>
    </xf>
    <xf numFmtId="0" fontId="29" fillId="8" borderId="29" xfId="0" applyFont="1" applyFill="1" applyBorder="1" applyAlignment="1">
      <alignment horizontal="center" vertical="center" textRotation="90"/>
    </xf>
    <xf numFmtId="0" fontId="29" fillId="0" borderId="22" xfId="0" applyFont="1" applyBorder="1" applyAlignment="1">
      <alignment horizontal="center" vertical="center" textRotation="90"/>
    </xf>
    <xf numFmtId="188" fontId="29" fillId="0" borderId="9" xfId="5" applyNumberFormat="1" applyFont="1" applyFill="1" applyBorder="1"/>
    <xf numFmtId="188" fontId="29" fillId="0" borderId="16" xfId="5" applyNumberFormat="1" applyFont="1" applyFill="1" applyBorder="1"/>
    <xf numFmtId="188" fontId="29" fillId="0" borderId="7" xfId="5" applyNumberFormat="1" applyFont="1" applyFill="1" applyBorder="1"/>
    <xf numFmtId="0" fontId="29" fillId="0" borderId="4" xfId="0" applyFont="1" applyBorder="1" applyAlignment="1">
      <alignment horizontal="center" vertical="center" textRotation="90"/>
    </xf>
    <xf numFmtId="0" fontId="29" fillId="0" borderId="6" xfId="0" applyFont="1" applyBorder="1" applyAlignment="1">
      <alignment horizontal="center" vertical="center" textRotation="90"/>
    </xf>
    <xf numFmtId="0" fontId="39" fillId="8" borderId="29" xfId="0" applyFont="1" applyFill="1" applyBorder="1" applyAlignment="1">
      <alignment horizontal="center" vertical="center" textRotation="90"/>
    </xf>
    <xf numFmtId="0" fontId="39" fillId="12" borderId="22" xfId="0" applyFont="1" applyFill="1" applyBorder="1" applyAlignment="1">
      <alignment horizontal="center" vertical="center" textRotation="90"/>
    </xf>
    <xf numFmtId="0" fontId="39" fillId="4" borderId="22" xfId="0" applyFont="1" applyFill="1" applyBorder="1" applyAlignment="1">
      <alignment horizontal="center" vertical="center" textRotation="90"/>
    </xf>
    <xf numFmtId="186" fontId="0" fillId="8" borderId="16" xfId="5" applyNumberFormat="1" applyFont="1" applyFill="1" applyBorder="1"/>
    <xf numFmtId="186" fontId="0" fillId="12" borderId="16" xfId="5" applyNumberFormat="1" applyFont="1" applyFill="1" applyBorder="1"/>
    <xf numFmtId="186" fontId="0" fillId="4" borderId="16" xfId="0" applyNumberFormat="1" applyFill="1" applyBorder="1"/>
    <xf numFmtId="186" fontId="39" fillId="0" borderId="16" xfId="0" applyNumberFormat="1" applyFont="1" applyBorder="1"/>
    <xf numFmtId="186" fontId="0" fillId="0" borderId="16" xfId="0" applyNumberFormat="1" applyBorder="1"/>
    <xf numFmtId="186" fontId="0" fillId="8" borderId="9" xfId="5" applyNumberFormat="1" applyFont="1" applyFill="1" applyBorder="1"/>
    <xf numFmtId="0" fontId="0" fillId="0" borderId="7" xfId="0" applyBorder="1" applyAlignment="1">
      <alignment horizontal="left"/>
    </xf>
    <xf numFmtId="0" fontId="0" fillId="0" borderId="0" xfId="0" applyAlignment="1">
      <alignment horizontal="left"/>
    </xf>
    <xf numFmtId="0" fontId="0" fillId="0" borderId="20" xfId="0" applyBorder="1"/>
    <xf numFmtId="0" fontId="39" fillId="0" borderId="32" xfId="0" applyFont="1" applyBorder="1" applyAlignment="1">
      <alignment horizontal="center" vertical="center" textRotation="90"/>
    </xf>
    <xf numFmtId="0" fontId="39" fillId="0" borderId="25" xfId="0" applyFont="1" applyBorder="1" applyAlignment="1">
      <alignment horizontal="center" vertical="center" textRotation="90" wrapText="1"/>
    </xf>
    <xf numFmtId="188" fontId="0" fillId="8" borderId="16" xfId="5" applyNumberFormat="1" applyFont="1" applyFill="1" applyBorder="1"/>
    <xf numFmtId="188" fontId="0" fillId="12" borderId="9" xfId="5" applyNumberFormat="1" applyFont="1" applyFill="1" applyBorder="1"/>
    <xf numFmtId="188" fontId="0" fillId="4" borderId="16" xfId="5" applyNumberFormat="1" applyFont="1" applyFill="1" applyBorder="1"/>
    <xf numFmtId="188" fontId="39" fillId="0" borderId="9" xfId="5" applyNumberFormat="1" applyFont="1" applyFill="1" applyBorder="1"/>
    <xf numFmtId="188" fontId="0" fillId="12" borderId="16" xfId="5" applyNumberFormat="1" applyFont="1" applyFill="1" applyBorder="1"/>
    <xf numFmtId="188" fontId="0" fillId="4" borderId="9" xfId="5" applyNumberFormat="1" applyFont="1" applyFill="1" applyBorder="1"/>
    <xf numFmtId="188" fontId="39" fillId="0" borderId="16" xfId="5" applyNumberFormat="1" applyFont="1" applyFill="1" applyBorder="1"/>
    <xf numFmtId="189" fontId="0" fillId="0" borderId="0" xfId="0" applyNumberFormat="1"/>
    <xf numFmtId="182" fontId="41" fillId="0" borderId="16" xfId="0" applyNumberFormat="1" applyFont="1" applyBorder="1"/>
    <xf numFmtId="182" fontId="41" fillId="0" borderId="9" xfId="0" applyNumberFormat="1" applyFont="1" applyBorder="1"/>
    <xf numFmtId="0" fontId="41" fillId="0" borderId="9" xfId="0" applyFont="1" applyBorder="1"/>
    <xf numFmtId="182" fontId="24" fillId="0" borderId="16" xfId="0" applyNumberFormat="1" applyFont="1" applyBorder="1"/>
    <xf numFmtId="186" fontId="41" fillId="0" borderId="16" xfId="5" applyNumberFormat="1" applyFont="1" applyFill="1" applyBorder="1"/>
    <xf numFmtId="186" fontId="41" fillId="0" borderId="9" xfId="5" applyNumberFormat="1" applyFont="1" applyFill="1" applyBorder="1"/>
    <xf numFmtId="186" fontId="41" fillId="0" borderId="16" xfId="0" applyNumberFormat="1" applyFont="1" applyBorder="1"/>
    <xf numFmtId="186" fontId="41" fillId="0" borderId="7" xfId="5" applyNumberFormat="1" applyFont="1" applyFill="1" applyBorder="1"/>
    <xf numFmtId="186" fontId="24" fillId="0" borderId="16" xfId="0" applyNumberFormat="1" applyFont="1" applyBorder="1"/>
    <xf numFmtId="0" fontId="39" fillId="8" borderId="22" xfId="0" applyFont="1" applyFill="1" applyBorder="1" applyAlignment="1">
      <alignment horizontal="center" vertical="center" textRotation="90"/>
    </xf>
    <xf numFmtId="0" fontId="39" fillId="4" borderId="30" xfId="0" applyFont="1" applyFill="1" applyBorder="1" applyAlignment="1">
      <alignment horizontal="center" vertical="center" textRotation="90"/>
    </xf>
    <xf numFmtId="0" fontId="39" fillId="3" borderId="23" xfId="0" applyFont="1" applyFill="1" applyBorder="1" applyAlignment="1">
      <alignment horizontal="center" vertical="center" textRotation="90" wrapText="1"/>
    </xf>
    <xf numFmtId="0" fontId="0" fillId="13" borderId="9" xfId="0" applyFill="1" applyBorder="1" applyAlignment="1">
      <alignment horizontal="center"/>
    </xf>
    <xf numFmtId="186" fontId="39" fillId="3" borderId="16" xfId="0" applyNumberFormat="1" applyFont="1" applyFill="1" applyBorder="1"/>
    <xf numFmtId="186" fontId="0" fillId="13" borderId="16" xfId="0" applyNumberFormat="1" applyFill="1" applyBorder="1"/>
    <xf numFmtId="186" fontId="39" fillId="13" borderId="16" xfId="0" applyNumberFormat="1" applyFont="1" applyFill="1" applyBorder="1"/>
    <xf numFmtId="186" fontId="0" fillId="4" borderId="7" xfId="0" applyNumberFormat="1" applyFill="1" applyBorder="1"/>
    <xf numFmtId="186" fontId="0" fillId="4" borderId="9" xfId="0" applyNumberFormat="1" applyFill="1" applyBorder="1"/>
    <xf numFmtId="0" fontId="39" fillId="14" borderId="23" xfId="0" applyFont="1" applyFill="1" applyBorder="1" applyAlignment="1">
      <alignment horizontal="center" vertical="center" textRotation="90" wrapText="1"/>
    </xf>
    <xf numFmtId="0" fontId="39" fillId="8" borderId="19" xfId="0" applyFont="1" applyFill="1" applyBorder="1" applyAlignment="1">
      <alignment horizontal="center" vertical="center" textRotation="90"/>
    </xf>
    <xf numFmtId="0" fontId="39" fillId="12" borderId="31" xfId="0" applyFont="1" applyFill="1" applyBorder="1" applyAlignment="1">
      <alignment horizontal="center" vertical="center" textRotation="90"/>
    </xf>
    <xf numFmtId="0" fontId="39" fillId="4" borderId="28" xfId="0" applyFont="1" applyFill="1" applyBorder="1" applyAlignment="1">
      <alignment horizontal="center" vertical="center" textRotation="90"/>
    </xf>
    <xf numFmtId="0" fontId="39" fillId="3" borderId="31" xfId="0" applyFont="1" applyFill="1" applyBorder="1" applyAlignment="1">
      <alignment horizontal="center" vertical="center" textRotation="90" wrapText="1"/>
    </xf>
    <xf numFmtId="186" fontId="39" fillId="14" borderId="16" xfId="0" applyNumberFormat="1" applyFont="1" applyFill="1" applyBorder="1"/>
    <xf numFmtId="188" fontId="0" fillId="3" borderId="9" xfId="5" applyNumberFormat="1" applyFont="1" applyFill="1" applyBorder="1"/>
    <xf numFmtId="188" fontId="0" fillId="3" borderId="16" xfId="5" applyNumberFormat="1" applyFont="1" applyFill="1" applyBorder="1"/>
    <xf numFmtId="186" fontId="0" fillId="12" borderId="9" xfId="5" applyNumberFormat="1" applyFont="1" applyFill="1" applyBorder="1"/>
    <xf numFmtId="186" fontId="0" fillId="4" borderId="16" xfId="5" applyNumberFormat="1" applyFont="1" applyFill="1" applyBorder="1"/>
    <xf numFmtId="0" fontId="22" fillId="0" borderId="33" xfId="0" applyFont="1" applyBorder="1" applyAlignment="1">
      <alignment horizontal="left"/>
    </xf>
    <xf numFmtId="0" fontId="31" fillId="0" borderId="0" xfId="1964" applyFont="1" applyAlignment="1">
      <alignment textRotation="90" wrapText="1"/>
    </xf>
    <xf numFmtId="0" fontId="0" fillId="0" borderId="0" xfId="0" applyAlignment="1">
      <alignment textRotation="90"/>
    </xf>
    <xf numFmtId="0" fontId="31" fillId="0" borderId="0" xfId="1964" applyFont="1" applyAlignment="1">
      <alignment horizontal="center" textRotation="90" wrapText="1"/>
    </xf>
    <xf numFmtId="0" fontId="0" fillId="15" borderId="0" xfId="0" applyFill="1" applyAlignment="1">
      <alignment horizontal="center"/>
    </xf>
    <xf numFmtId="1" fontId="0" fillId="0" borderId="0" xfId="0" applyNumberFormat="1" applyAlignment="1">
      <alignment horizontal="center"/>
    </xf>
    <xf numFmtId="186" fontId="23" fillId="0" borderId="0" xfId="5" applyNumberFormat="1" applyFont="1"/>
    <xf numFmtId="0" fontId="0" fillId="0" borderId="10" xfId="0" applyBorder="1"/>
    <xf numFmtId="43" fontId="23" fillId="0" borderId="0" xfId="5" applyFont="1"/>
    <xf numFmtId="172" fontId="23" fillId="0" borderId="0" xfId="5" applyNumberFormat="1" applyFont="1"/>
    <xf numFmtId="0" fontId="23" fillId="0" borderId="13" xfId="0" applyFont="1" applyBorder="1"/>
    <xf numFmtId="0" fontId="23" fillId="0" borderId="17" xfId="0" applyFont="1" applyBorder="1"/>
    <xf numFmtId="0" fontId="23" fillId="0" borderId="0" xfId="0" applyFont="1" applyAlignment="1">
      <alignment textRotation="90" wrapText="1"/>
    </xf>
    <xf numFmtId="172" fontId="35" fillId="0" borderId="0" xfId="5" applyNumberFormat="1" applyFont="1"/>
    <xf numFmtId="0" fontId="25" fillId="0" borderId="0" xfId="1964" applyFont="1" applyAlignment="1">
      <alignment textRotation="90" wrapText="1"/>
    </xf>
    <xf numFmtId="0" fontId="24" fillId="0" borderId="33" xfId="0" applyFont="1" applyBorder="1" applyAlignment="1">
      <alignment horizontal="center"/>
    </xf>
    <xf numFmtId="0" fontId="39" fillId="0" borderId="34" xfId="0" applyFont="1" applyBorder="1"/>
    <xf numFmtId="0" fontId="0" fillId="0" borderId="35" xfId="0" applyBorder="1"/>
    <xf numFmtId="0" fontId="0" fillId="0" borderId="36" xfId="0" applyBorder="1"/>
    <xf numFmtId="0" fontId="0" fillId="0" borderId="37" xfId="0" applyBorder="1"/>
    <xf numFmtId="0" fontId="0" fillId="0" borderId="33" xfId="0" applyBorder="1"/>
    <xf numFmtId="0" fontId="0" fillId="0" borderId="38" xfId="0" applyBorder="1"/>
    <xf numFmtId="0" fontId="0" fillId="0" borderId="39" xfId="0" applyBorder="1"/>
    <xf numFmtId="0" fontId="0" fillId="0" borderId="40" xfId="0" applyBorder="1"/>
    <xf numFmtId="0" fontId="0" fillId="0" borderId="41" xfId="0" applyBorder="1"/>
    <xf numFmtId="0" fontId="0" fillId="0" borderId="42" xfId="0" applyBorder="1"/>
    <xf numFmtId="0" fontId="0" fillId="0" borderId="43" xfId="0" applyBorder="1"/>
    <xf numFmtId="0" fontId="0" fillId="4" borderId="0" xfId="0" applyFill="1"/>
    <xf numFmtId="172" fontId="0" fillId="4" borderId="0" xfId="0" applyNumberFormat="1" applyFill="1"/>
    <xf numFmtId="0" fontId="36" fillId="0" borderId="0" xfId="0" applyFont="1"/>
    <xf numFmtId="0" fontId="0" fillId="0" borderId="44" xfId="0" applyBorder="1"/>
    <xf numFmtId="0" fontId="0" fillId="0" borderId="45" xfId="0" applyBorder="1"/>
    <xf numFmtId="0" fontId="0" fillId="14" borderId="46" xfId="0" applyFill="1" applyBorder="1"/>
    <xf numFmtId="0" fontId="0" fillId="14" borderId="47" xfId="0" applyFill="1" applyBorder="1"/>
    <xf numFmtId="0" fontId="0" fillId="0" borderId="48" xfId="0" applyBorder="1"/>
    <xf numFmtId="0" fontId="51" fillId="14" borderId="49" xfId="0" applyFont="1" applyFill="1" applyBorder="1" applyAlignment="1">
      <alignment horizontal="right" vertical="center"/>
    </xf>
    <xf numFmtId="0" fontId="0" fillId="14" borderId="50" xfId="0" applyFill="1" applyBorder="1"/>
    <xf numFmtId="0" fontId="23" fillId="16" borderId="0" xfId="0" applyFont="1" applyFill="1"/>
    <xf numFmtId="0" fontId="24" fillId="0" borderId="0" xfId="0" applyFont="1" applyAlignment="1">
      <alignment vertical="center"/>
    </xf>
    <xf numFmtId="0" fontId="22" fillId="0" borderId="51" xfId="0" applyFont="1" applyBorder="1"/>
    <xf numFmtId="187" fontId="23" fillId="2" borderId="0" xfId="5" applyNumberFormat="1" applyFont="1" applyFill="1" applyBorder="1"/>
    <xf numFmtId="187" fontId="23" fillId="2" borderId="16" xfId="5" applyNumberFormat="1" applyFont="1" applyFill="1" applyBorder="1"/>
    <xf numFmtId="187" fontId="23" fillId="2" borderId="0" xfId="0" applyNumberFormat="1" applyFont="1" applyFill="1"/>
    <xf numFmtId="187" fontId="23" fillId="2" borderId="16" xfId="0" applyNumberFormat="1" applyFont="1" applyFill="1" applyBorder="1"/>
    <xf numFmtId="187" fontId="23" fillId="17" borderId="0" xfId="5" applyNumberFormat="1" applyFont="1" applyFill="1" applyBorder="1"/>
    <xf numFmtId="188" fontId="23" fillId="2" borderId="0" xfId="5" applyNumberFormat="1" applyFont="1" applyFill="1" applyBorder="1"/>
    <xf numFmtId="188" fontId="23" fillId="2" borderId="16" xfId="5" applyNumberFormat="1" applyFont="1" applyFill="1" applyBorder="1"/>
    <xf numFmtId="188" fontId="23" fillId="17" borderId="16" xfId="5" applyNumberFormat="1" applyFont="1" applyFill="1" applyBorder="1"/>
    <xf numFmtId="187" fontId="23" fillId="2" borderId="0" xfId="26" applyNumberFormat="1" applyFont="1" applyFill="1" applyBorder="1"/>
    <xf numFmtId="187" fontId="23" fillId="17" borderId="0" xfId="26" applyNumberFormat="1" applyFont="1" applyFill="1" applyBorder="1"/>
    <xf numFmtId="0" fontId="23" fillId="0" borderId="16" xfId="0" applyFont="1" applyBorder="1" applyAlignment="1">
      <alignment horizontal="center"/>
    </xf>
    <xf numFmtId="187" fontId="25" fillId="2" borderId="0" xfId="5" applyNumberFormat="1" applyFont="1" applyFill="1" applyBorder="1"/>
    <xf numFmtId="0" fontId="44" fillId="0" borderId="0" xfId="0" applyFont="1"/>
    <xf numFmtId="187" fontId="23" fillId="17" borderId="16" xfId="5" applyNumberFormat="1" applyFont="1" applyFill="1" applyBorder="1"/>
    <xf numFmtId="187" fontId="25" fillId="17" borderId="16" xfId="1964" applyNumberFormat="1" applyFont="1" applyFill="1" applyBorder="1"/>
    <xf numFmtId="187" fontId="23" fillId="18" borderId="16" xfId="5" applyNumberFormat="1" applyFont="1" applyFill="1" applyBorder="1"/>
    <xf numFmtId="187" fontId="23" fillId="18" borderId="0" xfId="5" applyNumberFormat="1" applyFont="1" applyFill="1" applyBorder="1"/>
    <xf numFmtId="188" fontId="23" fillId="18" borderId="16" xfId="5" applyNumberFormat="1" applyFont="1" applyFill="1" applyBorder="1"/>
    <xf numFmtId="187" fontId="23" fillId="17" borderId="0" xfId="0" applyNumberFormat="1" applyFont="1" applyFill="1"/>
    <xf numFmtId="187" fontId="23" fillId="18" borderId="0" xfId="26" applyNumberFormat="1" applyFont="1" applyFill="1" applyBorder="1"/>
    <xf numFmtId="187" fontId="23" fillId="18" borderId="0" xfId="0" applyNumberFormat="1" applyFont="1" applyFill="1"/>
    <xf numFmtId="187" fontId="22" fillId="0" borderId="16" xfId="5" applyNumberFormat="1" applyFont="1" applyBorder="1"/>
    <xf numFmtId="188" fontId="22" fillId="0" borderId="16" xfId="5" applyNumberFormat="1" applyFont="1" applyFill="1" applyBorder="1"/>
    <xf numFmtId="187" fontId="22" fillId="0" borderId="0" xfId="5" applyNumberFormat="1" applyFont="1" applyBorder="1"/>
    <xf numFmtId="187" fontId="0" fillId="18" borderId="16" xfId="5" applyNumberFormat="1" applyFont="1" applyFill="1" applyBorder="1"/>
    <xf numFmtId="187" fontId="23" fillId="18" borderId="16" xfId="0" applyNumberFormat="1" applyFont="1" applyFill="1" applyBorder="1"/>
    <xf numFmtId="187" fontId="0" fillId="18" borderId="16" xfId="0" applyNumberFormat="1" applyFill="1" applyBorder="1"/>
    <xf numFmtId="188" fontId="23" fillId="0" borderId="16" xfId="5" applyNumberFormat="1" applyFont="1" applyFill="1" applyBorder="1"/>
    <xf numFmtId="0" fontId="23" fillId="16" borderId="14" xfId="0" applyFont="1" applyFill="1" applyBorder="1"/>
    <xf numFmtId="187" fontId="23" fillId="16" borderId="16" xfId="5" applyNumberFormat="1" applyFont="1" applyFill="1" applyBorder="1"/>
    <xf numFmtId="187" fontId="22" fillId="0" borderId="7" xfId="5" applyNumberFormat="1" applyFont="1" applyBorder="1"/>
    <xf numFmtId="188" fontId="23" fillId="16" borderId="16" xfId="5" applyNumberFormat="1" applyFont="1" applyFill="1" applyBorder="1"/>
    <xf numFmtId="187" fontId="23" fillId="16" borderId="0" xfId="0" applyNumberFormat="1" applyFont="1" applyFill="1"/>
    <xf numFmtId="187" fontId="22" fillId="0" borderId="7" xfId="0" applyNumberFormat="1" applyFont="1" applyBorder="1"/>
    <xf numFmtId="188" fontId="23" fillId="0" borderId="7" xfId="5" applyNumberFormat="1" applyFont="1" applyFill="1" applyBorder="1"/>
    <xf numFmtId="0" fontId="23" fillId="16" borderId="8" xfId="0" applyFont="1" applyFill="1" applyBorder="1"/>
    <xf numFmtId="0" fontId="22" fillId="16" borderId="0" xfId="0" applyFont="1" applyFill="1" applyAlignment="1">
      <alignment horizontal="center"/>
    </xf>
    <xf numFmtId="187" fontId="22" fillId="16" borderId="16" xfId="5" applyNumberFormat="1" applyFont="1" applyFill="1" applyBorder="1"/>
    <xf numFmtId="188" fontId="22" fillId="16" borderId="16" xfId="5" applyNumberFormat="1" applyFont="1" applyFill="1" applyBorder="1"/>
    <xf numFmtId="187" fontId="22" fillId="16" borderId="0" xfId="5" applyNumberFormat="1" applyFont="1" applyFill="1" applyBorder="1"/>
    <xf numFmtId="187" fontId="23" fillId="19" borderId="16" xfId="5" applyNumberFormat="1" applyFont="1" applyFill="1" applyBorder="1"/>
    <xf numFmtId="187" fontId="23" fillId="19" borderId="0" xfId="0" applyNumberFormat="1" applyFont="1" applyFill="1"/>
    <xf numFmtId="187" fontId="23" fillId="2" borderId="8" xfId="0" applyNumberFormat="1" applyFont="1" applyFill="1" applyBorder="1"/>
    <xf numFmtId="187" fontId="23" fillId="2" borderId="8" xfId="26" applyNumberFormat="1" applyFont="1" applyFill="1" applyBorder="1"/>
    <xf numFmtId="187" fontId="23" fillId="17" borderId="8" xfId="26" applyNumberFormat="1" applyFont="1" applyFill="1" applyBorder="1"/>
    <xf numFmtId="187" fontId="23" fillId="17" borderId="8" xfId="0" applyNumberFormat="1" applyFont="1" applyFill="1" applyBorder="1"/>
    <xf numFmtId="187" fontId="23" fillId="18" borderId="8" xfId="26" applyNumberFormat="1" applyFont="1" applyFill="1" applyBorder="1"/>
    <xf numFmtId="187" fontId="23" fillId="18" borderId="8" xfId="0" applyNumberFormat="1" applyFont="1" applyFill="1" applyBorder="1"/>
    <xf numFmtId="187" fontId="23" fillId="18" borderId="8" xfId="5" applyNumberFormat="1" applyFont="1" applyFill="1" applyBorder="1"/>
    <xf numFmtId="187" fontId="22" fillId="0" borderId="8" xfId="5" applyNumberFormat="1" applyFont="1" applyBorder="1"/>
    <xf numFmtId="187" fontId="23" fillId="16" borderId="8" xfId="0" applyNumberFormat="1" applyFont="1" applyFill="1" applyBorder="1"/>
    <xf numFmtId="187" fontId="22" fillId="0" borderId="8" xfId="0" applyNumberFormat="1" applyFont="1" applyBorder="1"/>
    <xf numFmtId="188" fontId="23" fillId="0" borderId="8" xfId="5" applyNumberFormat="1" applyFont="1" applyFill="1" applyBorder="1"/>
    <xf numFmtId="188" fontId="23" fillId="0" borderId="0" xfId="5" applyNumberFormat="1" applyFont="1" applyFill="1" applyBorder="1"/>
    <xf numFmtId="186" fontId="26" fillId="0" borderId="0" xfId="5" applyNumberFormat="1" applyFont="1" applyBorder="1"/>
    <xf numFmtId="188" fontId="22" fillId="0" borderId="8" xfId="5" applyNumberFormat="1" applyFont="1" applyFill="1" applyBorder="1"/>
    <xf numFmtId="188" fontId="23" fillId="16" borderId="8" xfId="5" applyNumberFormat="1" applyFont="1" applyFill="1" applyBorder="1"/>
    <xf numFmtId="188" fontId="23" fillId="16" borderId="0" xfId="5" applyNumberFormat="1" applyFont="1" applyFill="1" applyBorder="1"/>
    <xf numFmtId="0" fontId="33" fillId="0" borderId="0" xfId="0" applyFont="1"/>
    <xf numFmtId="0" fontId="33" fillId="0" borderId="7" xfId="0" applyFont="1" applyBorder="1" applyAlignment="1">
      <alignment horizontal="center"/>
    </xf>
    <xf numFmtId="0" fontId="33" fillId="0" borderId="9" xfId="0" applyFont="1" applyBorder="1" applyAlignment="1">
      <alignment horizontal="center"/>
    </xf>
    <xf numFmtId="0" fontId="33" fillId="2" borderId="0" xfId="0" applyFont="1" applyFill="1" applyAlignment="1">
      <alignment horizontal="center"/>
    </xf>
    <xf numFmtId="0" fontId="33" fillId="2" borderId="16" xfId="0" applyFont="1" applyFill="1" applyBorder="1" applyAlignment="1">
      <alignment horizontal="center"/>
    </xf>
    <xf numFmtId="0" fontId="33" fillId="2" borderId="14" xfId="0" applyFont="1" applyFill="1" applyBorder="1" applyAlignment="1">
      <alignment horizontal="center"/>
    </xf>
    <xf numFmtId="0" fontId="23" fillId="0" borderId="7" xfId="0" applyFont="1" applyBorder="1" applyAlignment="1">
      <alignment horizontal="right"/>
    </xf>
    <xf numFmtId="37" fontId="23" fillId="2" borderId="0" xfId="5" applyNumberFormat="1" applyFont="1" applyFill="1" applyBorder="1" applyAlignment="1">
      <alignment horizontal="right"/>
    </xf>
    <xf numFmtId="37" fontId="23" fillId="2" borderId="16" xfId="5" applyNumberFormat="1" applyFont="1" applyFill="1" applyBorder="1" applyAlignment="1">
      <alignment horizontal="right"/>
    </xf>
    <xf numFmtId="37" fontId="23" fillId="2" borderId="0" xfId="0" applyNumberFormat="1" applyFont="1" applyFill="1" applyAlignment="1">
      <alignment horizontal="right"/>
    </xf>
    <xf numFmtId="37" fontId="23" fillId="2" borderId="7" xfId="0" applyNumberFormat="1" applyFont="1" applyFill="1" applyBorder="1" applyAlignment="1">
      <alignment horizontal="right"/>
    </xf>
    <xf numFmtId="37" fontId="23" fillId="2" borderId="16" xfId="0" applyNumberFormat="1" applyFont="1" applyFill="1" applyBorder="1" applyAlignment="1">
      <alignment horizontal="right"/>
    </xf>
    <xf numFmtId="37" fontId="23" fillId="2" borderId="8" xfId="0" applyNumberFormat="1" applyFont="1" applyFill="1" applyBorder="1" applyAlignment="1">
      <alignment horizontal="right"/>
    </xf>
    <xf numFmtId="0" fontId="23" fillId="0" borderId="17" xfId="0" applyFont="1" applyBorder="1" applyAlignment="1">
      <alignment horizontal="center"/>
    </xf>
    <xf numFmtId="0" fontId="23" fillId="0" borderId="10" xfId="0" applyFont="1" applyBorder="1" applyAlignment="1">
      <alignment horizontal="center"/>
    </xf>
    <xf numFmtId="37" fontId="25" fillId="2" borderId="14" xfId="5" applyNumberFormat="1" applyFont="1" applyFill="1" applyBorder="1" applyAlignment="1">
      <alignment horizontal="right"/>
    </xf>
    <xf numFmtId="37" fontId="23" fillId="2" borderId="10" xfId="5" applyNumberFormat="1" applyFont="1" applyFill="1" applyBorder="1" applyAlignment="1">
      <alignment horizontal="right"/>
    </xf>
    <xf numFmtId="37" fontId="23" fillId="2" borderId="14" xfId="5" applyNumberFormat="1" applyFont="1" applyFill="1" applyBorder="1" applyAlignment="1">
      <alignment horizontal="right"/>
    </xf>
    <xf numFmtId="37" fontId="23" fillId="2" borderId="10" xfId="0" applyNumberFormat="1" applyFont="1" applyFill="1" applyBorder="1" applyAlignment="1">
      <alignment horizontal="right"/>
    </xf>
    <xf numFmtId="37" fontId="25" fillId="2" borderId="0" xfId="5" applyNumberFormat="1" applyFont="1" applyFill="1" applyBorder="1" applyAlignment="1">
      <alignment horizontal="right"/>
    </xf>
    <xf numFmtId="37" fontId="25" fillId="0" borderId="8" xfId="5" applyNumberFormat="1" applyFont="1" applyFill="1" applyBorder="1" applyAlignment="1">
      <alignment horizontal="right"/>
    </xf>
    <xf numFmtId="37" fontId="23" fillId="0" borderId="8" xfId="5" applyNumberFormat="1" applyFont="1" applyFill="1" applyBorder="1" applyAlignment="1">
      <alignment horizontal="right"/>
    </xf>
    <xf numFmtId="187" fontId="25" fillId="0" borderId="0" xfId="5" applyNumberFormat="1" applyFont="1" applyFill="1" applyBorder="1"/>
    <xf numFmtId="0" fontId="33" fillId="17" borderId="0" xfId="0" applyFont="1" applyFill="1" applyAlignment="1">
      <alignment horizontal="center" wrapText="1"/>
    </xf>
    <xf numFmtId="0" fontId="33" fillId="17" borderId="16" xfId="0" applyFont="1" applyFill="1" applyBorder="1" applyAlignment="1">
      <alignment horizontal="center"/>
    </xf>
    <xf numFmtId="0" fontId="33" fillId="17" borderId="16" xfId="0" applyFont="1" applyFill="1" applyBorder="1" applyAlignment="1">
      <alignment horizontal="center" wrapText="1"/>
    </xf>
    <xf numFmtId="0" fontId="33" fillId="17" borderId="0" xfId="0" applyFont="1" applyFill="1" applyAlignment="1">
      <alignment horizontal="center"/>
    </xf>
    <xf numFmtId="0" fontId="33" fillId="18" borderId="16" xfId="0" applyFont="1" applyFill="1" applyBorder="1" applyAlignment="1">
      <alignment horizontal="center" wrapText="1"/>
    </xf>
    <xf numFmtId="0" fontId="33" fillId="18" borderId="0" xfId="0" applyFont="1" applyFill="1" applyAlignment="1">
      <alignment horizontal="center" wrapText="1"/>
    </xf>
    <xf numFmtId="37" fontId="23" fillId="17" borderId="0" xfId="5" applyNumberFormat="1" applyFont="1" applyFill="1" applyBorder="1" applyAlignment="1">
      <alignment horizontal="right"/>
    </xf>
    <xf numFmtId="37" fontId="23" fillId="17" borderId="16" xfId="5" applyNumberFormat="1" applyFont="1" applyFill="1" applyBorder="1" applyAlignment="1">
      <alignment horizontal="right"/>
    </xf>
    <xf numFmtId="37" fontId="25" fillId="17" borderId="16" xfId="1964" applyNumberFormat="1" applyFont="1" applyFill="1" applyBorder="1" applyAlignment="1">
      <alignment horizontal="right"/>
    </xf>
    <xf numFmtId="37" fontId="23" fillId="18" borderId="16" xfId="5" applyNumberFormat="1" applyFont="1" applyFill="1" applyBorder="1" applyAlignment="1">
      <alignment horizontal="right"/>
    </xf>
    <xf numFmtId="37" fontId="23" fillId="18" borderId="0" xfId="5" applyNumberFormat="1" applyFont="1" applyFill="1" applyBorder="1" applyAlignment="1">
      <alignment horizontal="right"/>
    </xf>
    <xf numFmtId="37" fontId="23" fillId="17" borderId="8" xfId="26" applyNumberFormat="1" applyFont="1" applyFill="1" applyBorder="1" applyAlignment="1">
      <alignment horizontal="right"/>
    </xf>
    <xf numFmtId="37" fontId="23" fillId="17" borderId="8" xfId="0" applyNumberFormat="1" applyFont="1" applyFill="1" applyBorder="1" applyAlignment="1">
      <alignment horizontal="right"/>
    </xf>
    <xf numFmtId="37" fontId="23" fillId="18" borderId="8" xfId="0" applyNumberFormat="1" applyFont="1" applyFill="1" applyBorder="1" applyAlignment="1">
      <alignment horizontal="right"/>
    </xf>
    <xf numFmtId="37" fontId="23" fillId="17" borderId="14" xfId="5" applyNumberFormat="1" applyFont="1" applyFill="1" applyBorder="1" applyAlignment="1">
      <alignment horizontal="right"/>
    </xf>
    <xf numFmtId="37" fontId="23" fillId="17" borderId="10" xfId="5" applyNumberFormat="1" applyFont="1" applyFill="1" applyBorder="1" applyAlignment="1">
      <alignment horizontal="right"/>
    </xf>
    <xf numFmtId="37" fontId="23" fillId="18" borderId="10" xfId="5" applyNumberFormat="1" applyFont="1" applyFill="1" applyBorder="1" applyAlignment="1">
      <alignment horizontal="right"/>
    </xf>
    <xf numFmtId="37" fontId="23" fillId="18" borderId="14" xfId="5" applyNumberFormat="1" applyFont="1" applyFill="1" applyBorder="1" applyAlignment="1">
      <alignment horizontal="right"/>
    </xf>
    <xf numFmtId="37" fontId="23" fillId="18" borderId="0" xfId="0" applyNumberFormat="1" applyFont="1" applyFill="1" applyAlignment="1">
      <alignment horizontal="right"/>
    </xf>
    <xf numFmtId="37" fontId="23" fillId="18" borderId="8" xfId="26" applyNumberFormat="1" applyFont="1" applyFill="1" applyBorder="1" applyAlignment="1">
      <alignment horizontal="right"/>
    </xf>
    <xf numFmtId="37" fontId="23" fillId="18" borderId="8" xfId="5" applyNumberFormat="1" applyFont="1" applyFill="1" applyBorder="1" applyAlignment="1">
      <alignment horizontal="right"/>
    </xf>
    <xf numFmtId="37" fontId="23" fillId="18" borderId="14" xfId="0" applyNumberFormat="1" applyFont="1" applyFill="1" applyBorder="1" applyAlignment="1">
      <alignment horizontal="right"/>
    </xf>
    <xf numFmtId="37" fontId="0" fillId="18" borderId="10" xfId="0" applyNumberFormat="1" applyFill="1" applyBorder="1" applyAlignment="1">
      <alignment horizontal="right"/>
    </xf>
    <xf numFmtId="37" fontId="0" fillId="18" borderId="16" xfId="0" applyNumberFormat="1" applyFill="1" applyBorder="1" applyAlignment="1">
      <alignment horizontal="right"/>
    </xf>
    <xf numFmtId="37" fontId="23" fillId="0" borderId="8" xfId="0" applyNumberFormat="1" applyFont="1" applyBorder="1" applyAlignment="1">
      <alignment horizontal="right"/>
    </xf>
    <xf numFmtId="37" fontId="0" fillId="0" borderId="8" xfId="0" applyNumberFormat="1" applyBorder="1" applyAlignment="1">
      <alignment horizontal="right"/>
    </xf>
    <xf numFmtId="187" fontId="0" fillId="0" borderId="0" xfId="0" applyNumberFormat="1"/>
    <xf numFmtId="0" fontId="22" fillId="0" borderId="0" xfId="0" applyFont="1" applyAlignment="1">
      <alignment horizontal="center" textRotation="90" wrapText="1"/>
    </xf>
    <xf numFmtId="0" fontId="33" fillId="0" borderId="16" xfId="0" applyFont="1" applyBorder="1" applyAlignment="1">
      <alignment horizontal="center" wrapText="1"/>
    </xf>
    <xf numFmtId="0" fontId="52" fillId="0" borderId="0" xfId="0" applyFont="1"/>
    <xf numFmtId="37" fontId="22" fillId="0" borderId="16" xfId="5" applyNumberFormat="1" applyFont="1" applyBorder="1" applyAlignment="1">
      <alignment horizontal="right"/>
    </xf>
    <xf numFmtId="0" fontId="53" fillId="0" borderId="0" xfId="0" applyFont="1"/>
    <xf numFmtId="37" fontId="23" fillId="18" borderId="10" xfId="0" applyNumberFormat="1" applyFont="1" applyFill="1" applyBorder="1" applyAlignment="1">
      <alignment horizontal="right"/>
    </xf>
    <xf numFmtId="37" fontId="22" fillId="0" borderId="10" xfId="5" applyNumberFormat="1" applyFont="1" applyBorder="1" applyAlignment="1">
      <alignment horizontal="right"/>
    </xf>
    <xf numFmtId="37" fontId="23" fillId="18" borderId="16" xfId="0" applyNumberFormat="1" applyFont="1" applyFill="1" applyBorder="1" applyAlignment="1">
      <alignment horizontal="right"/>
    </xf>
    <xf numFmtId="37" fontId="22" fillId="0" borderId="15" xfId="5" applyNumberFormat="1" applyFont="1" applyFill="1" applyBorder="1" applyAlignment="1">
      <alignment horizontal="right"/>
    </xf>
    <xf numFmtId="187" fontId="22" fillId="0" borderId="0" xfId="5" applyNumberFormat="1" applyFont="1" applyFill="1" applyBorder="1"/>
    <xf numFmtId="37" fontId="52" fillId="0" borderId="0" xfId="0" applyNumberFormat="1" applyFont="1"/>
    <xf numFmtId="187" fontId="25" fillId="0" borderId="8" xfId="5" applyNumberFormat="1" applyFont="1" applyFill="1" applyBorder="1"/>
    <xf numFmtId="187" fontId="23" fillId="0" borderId="8" xfId="5" applyNumberFormat="1" applyFont="1" applyFill="1" applyBorder="1"/>
    <xf numFmtId="187" fontId="23" fillId="0" borderId="8" xfId="0" applyNumberFormat="1" applyFont="1" applyBorder="1"/>
    <xf numFmtId="187" fontId="0" fillId="0" borderId="8" xfId="0" applyNumberFormat="1" applyBorder="1"/>
    <xf numFmtId="187" fontId="22" fillId="0" borderId="8" xfId="5" applyNumberFormat="1" applyFont="1" applyFill="1" applyBorder="1"/>
    <xf numFmtId="0" fontId="54" fillId="0" borderId="0" xfId="0" applyFont="1"/>
    <xf numFmtId="0" fontId="55" fillId="0" borderId="0" xfId="0" applyFont="1"/>
    <xf numFmtId="0" fontId="0" fillId="14" borderId="54" xfId="0" applyFill="1" applyBorder="1" applyAlignment="1">
      <alignment horizontal="left"/>
    </xf>
    <xf numFmtId="0" fontId="0" fillId="14" borderId="55" xfId="0" applyFill="1" applyBorder="1" applyAlignment="1">
      <alignment horizontal="left"/>
    </xf>
    <xf numFmtId="0" fontId="38" fillId="0" borderId="0" xfId="0" applyFont="1" applyAlignment="1">
      <alignment horizontal="left"/>
    </xf>
    <xf numFmtId="191" fontId="56" fillId="14" borderId="0" xfId="0" applyNumberFormat="1" applyFont="1" applyFill="1" applyAlignment="1">
      <alignment horizontal="left" vertical="center"/>
    </xf>
    <xf numFmtId="0" fontId="57" fillId="0" borderId="0" xfId="0" applyFont="1" applyAlignment="1">
      <alignment wrapText="1"/>
    </xf>
    <xf numFmtId="0" fontId="0" fillId="20" borderId="0" xfId="0" applyFill="1"/>
    <xf numFmtId="0" fontId="60" fillId="20" borderId="0" xfId="0" applyFont="1" applyFill="1"/>
    <xf numFmtId="0" fontId="61" fillId="20" borderId="0" xfId="0" applyFont="1" applyFill="1" applyAlignment="1">
      <alignment horizontal="center"/>
    </xf>
    <xf numFmtId="0" fontId="62" fillId="20" borderId="0" xfId="0" applyFont="1" applyFill="1" applyAlignment="1">
      <alignment horizontal="center"/>
    </xf>
    <xf numFmtId="0" fontId="63" fillId="0" borderId="0" xfId="0" applyFont="1" applyAlignment="1">
      <alignment horizontal="right" vertical="top" readingOrder="2"/>
    </xf>
    <xf numFmtId="0" fontId="33" fillId="0" borderId="0" xfId="0" applyFont="1" applyAlignment="1">
      <alignment vertical="center"/>
    </xf>
    <xf numFmtId="0" fontId="22" fillId="0" borderId="0" xfId="0" applyFont="1" applyAlignment="1">
      <alignment horizontal="left"/>
    </xf>
    <xf numFmtId="0" fontId="23" fillId="0" borderId="0" xfId="0" applyFont="1" applyAlignment="1">
      <alignment horizontal="left"/>
    </xf>
    <xf numFmtId="0" fontId="64" fillId="0" borderId="0" xfId="0" applyFont="1" applyAlignment="1">
      <alignment horizontal="right"/>
    </xf>
    <xf numFmtId="0" fontId="23" fillId="0" borderId="100" xfId="0" applyFont="1" applyBorder="1"/>
    <xf numFmtId="181" fontId="29" fillId="0" borderId="100" xfId="5" applyNumberFormat="1" applyFont="1" applyFill="1" applyBorder="1"/>
    <xf numFmtId="0" fontId="29" fillId="11" borderId="100" xfId="0" applyFont="1" applyFill="1" applyBorder="1" applyAlignment="1">
      <alignment horizontal="center" vertical="center" textRotation="90"/>
    </xf>
    <xf numFmtId="0" fontId="29" fillId="11" borderId="100" xfId="0" applyFont="1" applyFill="1" applyBorder="1" applyAlignment="1">
      <alignment horizontal="center" vertical="center" textRotation="90" wrapText="1"/>
    </xf>
    <xf numFmtId="0" fontId="29" fillId="4" borderId="100" xfId="0" applyFont="1" applyFill="1" applyBorder="1" applyAlignment="1">
      <alignment horizontal="center" vertical="center" textRotation="90" wrapText="1"/>
    </xf>
    <xf numFmtId="0" fontId="29" fillId="4" borderId="100" xfId="0" applyFont="1" applyFill="1" applyBorder="1" applyAlignment="1">
      <alignment horizontal="center" vertical="center" textRotation="90"/>
    </xf>
    <xf numFmtId="0" fontId="29" fillId="2" borderId="100" xfId="0" applyFont="1" applyFill="1" applyBorder="1" applyAlignment="1">
      <alignment horizontal="center" vertical="center"/>
    </xf>
    <xf numFmtId="0" fontId="29" fillId="2" borderId="100" xfId="0" applyFont="1" applyFill="1" applyBorder="1" applyAlignment="1">
      <alignment horizontal="center" vertical="center" wrapText="1"/>
    </xf>
    <xf numFmtId="186" fontId="0" fillId="0" borderId="100" xfId="5" applyNumberFormat="1" applyFont="1" applyFill="1" applyBorder="1"/>
    <xf numFmtId="0" fontId="39" fillId="4" borderId="100" xfId="0" applyFont="1" applyFill="1" applyBorder="1" applyAlignment="1">
      <alignment horizontal="center" vertical="center" textRotation="90" wrapText="1"/>
    </xf>
    <xf numFmtId="182" fontId="37" fillId="0" borderId="100" xfId="0" applyNumberFormat="1" applyFont="1" applyBorder="1"/>
    <xf numFmtId="0" fontId="39" fillId="2" borderId="100" xfId="0" applyFont="1" applyFill="1" applyBorder="1" applyAlignment="1">
      <alignment horizontal="center" vertical="center"/>
    </xf>
    <xf numFmtId="0" fontId="39" fillId="2" borderId="100" xfId="0" applyFont="1" applyFill="1" applyBorder="1" applyAlignment="1">
      <alignment horizontal="center" vertical="center" wrapText="1"/>
    </xf>
    <xf numFmtId="187" fontId="23" fillId="2" borderId="100" xfId="0" applyNumberFormat="1" applyFont="1" applyFill="1" applyBorder="1"/>
    <xf numFmtId="187" fontId="23" fillId="2" borderId="100" xfId="26" applyNumberFormat="1" applyFont="1" applyFill="1" applyBorder="1"/>
    <xf numFmtId="187" fontId="23" fillId="17" borderId="100" xfId="0" applyNumberFormat="1" applyFont="1" applyFill="1" applyBorder="1"/>
    <xf numFmtId="187" fontId="23" fillId="18" borderId="100" xfId="26" applyNumberFormat="1" applyFont="1" applyFill="1" applyBorder="1"/>
    <xf numFmtId="187" fontId="23" fillId="18" borderId="100" xfId="5" applyNumberFormat="1" applyFont="1" applyFill="1" applyBorder="1"/>
    <xf numFmtId="187" fontId="23" fillId="18" borderId="100" xfId="0" applyNumberFormat="1" applyFont="1" applyFill="1" applyBorder="1"/>
    <xf numFmtId="187" fontId="22" fillId="0" borderId="100" xfId="5" applyNumberFormat="1" applyFont="1" applyBorder="1"/>
    <xf numFmtId="187" fontId="23" fillId="19" borderId="100" xfId="0" applyNumberFormat="1" applyFont="1" applyFill="1" applyBorder="1"/>
    <xf numFmtId="0" fontId="23" fillId="0" borderId="100" xfId="0" applyFont="1" applyBorder="1" applyAlignment="1">
      <alignment horizontal="center" textRotation="90"/>
    </xf>
    <xf numFmtId="0" fontId="23" fillId="2" borderId="100" xfId="0" applyFont="1" applyFill="1" applyBorder="1" applyAlignment="1">
      <alignment horizontal="center" textRotation="90"/>
    </xf>
    <xf numFmtId="0" fontId="22" fillId="2" borderId="100" xfId="0" applyFont="1" applyFill="1" applyBorder="1" applyAlignment="1">
      <alignment horizontal="center" textRotation="90"/>
    </xf>
    <xf numFmtId="0" fontId="23" fillId="17" borderId="100" xfId="0" applyFont="1" applyFill="1" applyBorder="1" applyAlignment="1">
      <alignment horizontal="center" textRotation="90" wrapText="1"/>
    </xf>
    <xf numFmtId="0" fontId="23" fillId="17" borderId="100" xfId="0" applyFont="1" applyFill="1" applyBorder="1" applyAlignment="1">
      <alignment horizontal="center" textRotation="90"/>
    </xf>
    <xf numFmtId="0" fontId="22" fillId="17" borderId="100" xfId="0" applyFont="1" applyFill="1" applyBorder="1" applyAlignment="1">
      <alignment horizontal="center" textRotation="90"/>
    </xf>
    <xf numFmtId="0" fontId="23" fillId="18" borderId="100" xfId="0" applyFont="1" applyFill="1" applyBorder="1" applyAlignment="1">
      <alignment horizontal="center" textRotation="90" wrapText="1"/>
    </xf>
    <xf numFmtId="0" fontId="22" fillId="18" borderId="100" xfId="0" applyFont="1" applyFill="1" applyBorder="1" applyAlignment="1">
      <alignment horizontal="center" textRotation="90" wrapText="1"/>
    </xf>
    <xf numFmtId="37" fontId="23" fillId="2" borderId="100" xfId="0" applyNumberFormat="1" applyFont="1" applyFill="1" applyBorder="1" applyAlignment="1">
      <alignment horizontal="right"/>
    </xf>
    <xf numFmtId="37" fontId="23" fillId="2" borderId="100" xfId="26" applyNumberFormat="1" applyFont="1" applyFill="1" applyBorder="1" applyAlignment="1">
      <alignment horizontal="right"/>
    </xf>
    <xf numFmtId="37" fontId="23" fillId="17" borderId="100" xfId="0" applyNumberFormat="1" applyFont="1" applyFill="1" applyBorder="1" applyAlignment="1">
      <alignment horizontal="right"/>
    </xf>
    <xf numFmtId="37" fontId="23" fillId="17" borderId="100" xfId="5" applyNumberFormat="1" applyFont="1" applyFill="1" applyBorder="1" applyAlignment="1">
      <alignment horizontal="right"/>
    </xf>
    <xf numFmtId="37" fontId="23" fillId="18" borderId="100" xfId="26" applyNumberFormat="1" applyFont="1" applyFill="1" applyBorder="1" applyAlignment="1">
      <alignment horizontal="right"/>
    </xf>
    <xf numFmtId="37" fontId="23" fillId="18" borderId="100" xfId="5" applyNumberFormat="1" applyFont="1" applyFill="1" applyBorder="1" applyAlignment="1">
      <alignment horizontal="right"/>
    </xf>
    <xf numFmtId="37" fontId="23" fillId="18" borderId="100" xfId="0" applyNumberFormat="1" applyFont="1" applyFill="1" applyBorder="1" applyAlignment="1">
      <alignment horizontal="right"/>
    </xf>
    <xf numFmtId="37" fontId="22" fillId="0" borderId="100" xfId="5" applyNumberFormat="1" applyFont="1" applyBorder="1" applyAlignment="1">
      <alignment horizontal="right"/>
    </xf>
    <xf numFmtId="186" fontId="0" fillId="12" borderId="102" xfId="5" applyNumberFormat="1" applyFont="1" applyFill="1" applyBorder="1"/>
    <xf numFmtId="181" fontId="29" fillId="0" borderId="103" xfId="5" applyNumberFormat="1" applyFont="1" applyFill="1" applyBorder="1"/>
    <xf numFmtId="186" fontId="29" fillId="0" borderId="101" xfId="0" applyNumberFormat="1" applyFont="1" applyBorder="1"/>
    <xf numFmtId="0" fontId="23" fillId="0" borderId="101" xfId="0" applyFont="1" applyBorder="1"/>
    <xf numFmtId="0" fontId="29" fillId="0" borderId="0" xfId="2382" applyFont="1" applyAlignment="1">
      <alignment horizontal="center" wrapText="1"/>
    </xf>
    <xf numFmtId="182" fontId="28" fillId="0" borderId="105" xfId="2382" applyNumberFormat="1" applyBorder="1" applyAlignment="1">
      <alignment horizontal="center"/>
    </xf>
    <xf numFmtId="187" fontId="0" fillId="0" borderId="0" xfId="5" applyNumberFormat="1" applyFont="1"/>
    <xf numFmtId="182" fontId="29" fillId="0" borderId="104" xfId="2382" applyNumberFormat="1" applyFont="1" applyBorder="1" applyAlignment="1">
      <alignment horizontal="center"/>
    </xf>
    <xf numFmtId="186" fontId="0" fillId="8" borderId="106" xfId="5" applyNumberFormat="1" applyFont="1" applyFill="1" applyBorder="1"/>
    <xf numFmtId="187" fontId="22" fillId="0" borderId="107" xfId="0" applyNumberFormat="1" applyFont="1" applyBorder="1"/>
    <xf numFmtId="0" fontId="23" fillId="0" borderId="107" xfId="0" applyFont="1" applyBorder="1" applyAlignment="1">
      <alignment horizontal="center"/>
    </xf>
    <xf numFmtId="0" fontId="50" fillId="0" borderId="107" xfId="0" applyFont="1" applyBorder="1"/>
    <xf numFmtId="186" fontId="0" fillId="0" borderId="107" xfId="5" applyNumberFormat="1" applyFont="1" applyFill="1" applyBorder="1"/>
    <xf numFmtId="186" fontId="37" fillId="0" borderId="107" xfId="5" applyNumberFormat="1" applyFont="1" applyFill="1" applyBorder="1"/>
    <xf numFmtId="0" fontId="43" fillId="0" borderId="107" xfId="0" applyFont="1" applyBorder="1"/>
    <xf numFmtId="0" fontId="40" fillId="0" borderId="107" xfId="0" applyFont="1" applyBorder="1"/>
    <xf numFmtId="186" fontId="0" fillId="8" borderId="7" xfId="5" applyNumberFormat="1" applyFont="1" applyFill="1" applyBorder="1"/>
    <xf numFmtId="186" fontId="0" fillId="12" borderId="7" xfId="5" applyNumberFormat="1" applyFont="1" applyFill="1" applyBorder="1"/>
    <xf numFmtId="2" fontId="23" fillId="187" borderId="0" xfId="0" applyNumberFormat="1" applyFont="1" applyFill="1"/>
    <xf numFmtId="186" fontId="29" fillId="4" borderId="100" xfId="5" applyNumberFormat="1" applyFont="1" applyFill="1" applyBorder="1" applyAlignment="1">
      <alignment horizontal="center" vertical="center" textRotation="90" wrapText="1"/>
    </xf>
    <xf numFmtId="186" fontId="41" fillId="0" borderId="16" xfId="5" applyNumberFormat="1" applyFont="1" applyBorder="1"/>
    <xf numFmtId="186" fontId="28" fillId="0" borderId="0" xfId="5" applyNumberFormat="1" applyFont="1"/>
    <xf numFmtId="186" fontId="39" fillId="3" borderId="9" xfId="0" applyNumberFormat="1" applyFont="1" applyFill="1" applyBorder="1"/>
    <xf numFmtId="181" fontId="29" fillId="0" borderId="7" xfId="5" applyNumberFormat="1" applyFont="1" applyFill="1" applyBorder="1"/>
    <xf numFmtId="0" fontId="18" fillId="0" borderId="7" xfId="0" applyFont="1" applyBorder="1"/>
    <xf numFmtId="0" fontId="18" fillId="0" borderId="0" xfId="0" applyFont="1"/>
    <xf numFmtId="0" fontId="18" fillId="0" borderId="100" xfId="0" applyFont="1" applyBorder="1" applyAlignment="1">
      <alignment textRotation="90"/>
    </xf>
    <xf numFmtId="0" fontId="18" fillId="0" borderId="0" xfId="0" applyFont="1" applyAlignment="1">
      <alignment textRotation="90"/>
    </xf>
    <xf numFmtId="0" fontId="18" fillId="0" borderId="0" xfId="0" applyFont="1" applyAlignment="1">
      <alignment textRotation="90" wrapText="1"/>
    </xf>
    <xf numFmtId="0" fontId="18" fillId="0" borderId="0" xfId="0" applyFont="1" applyAlignment="1">
      <alignment vertical="center"/>
    </xf>
    <xf numFmtId="0" fontId="18" fillId="0" borderId="9" xfId="0" applyFont="1" applyBorder="1" applyAlignment="1">
      <alignment horizontal="center"/>
    </xf>
    <xf numFmtId="186" fontId="18" fillId="0" borderId="9" xfId="5" applyNumberFormat="1" applyFont="1" applyFill="1" applyBorder="1"/>
    <xf numFmtId="186" fontId="18" fillId="0" borderId="16" xfId="5" applyNumberFormat="1" applyFont="1" applyFill="1" applyBorder="1"/>
    <xf numFmtId="0" fontId="18" fillId="0" borderId="9" xfId="0" applyFont="1" applyBorder="1"/>
    <xf numFmtId="186" fontId="18" fillId="0" borderId="7" xfId="5" applyNumberFormat="1" applyFont="1" applyFill="1" applyBorder="1"/>
    <xf numFmtId="186" fontId="18" fillId="0" borderId="15" xfId="5" applyNumberFormat="1" applyFont="1" applyBorder="1"/>
    <xf numFmtId="172" fontId="18" fillId="0" borderId="0" xfId="26" applyNumberFormat="1" applyFont="1" applyAlignment="1">
      <alignment horizontal="center"/>
    </xf>
    <xf numFmtId="0" fontId="18" fillId="0" borderId="0" xfId="2382" applyFont="1"/>
    <xf numFmtId="169" fontId="18" fillId="0" borderId="0" xfId="26" applyNumberFormat="1" applyFont="1" applyFill="1" applyBorder="1"/>
    <xf numFmtId="186" fontId="18" fillId="8" borderId="16" xfId="5" applyNumberFormat="1" applyFont="1" applyFill="1" applyBorder="1"/>
    <xf numFmtId="186" fontId="18" fillId="12" borderId="9" xfId="5" applyNumberFormat="1" applyFont="1" applyFill="1" applyBorder="1"/>
    <xf numFmtId="186" fontId="18" fillId="4" borderId="9" xfId="5" applyNumberFormat="1" applyFont="1" applyFill="1" applyBorder="1"/>
    <xf numFmtId="186" fontId="18" fillId="0" borderId="0" xfId="0" applyNumberFormat="1" applyFont="1"/>
    <xf numFmtId="188" fontId="18" fillId="8" borderId="16" xfId="5" applyNumberFormat="1" applyFont="1" applyFill="1" applyBorder="1"/>
    <xf numFmtId="188" fontId="18" fillId="12" borderId="9" xfId="5" applyNumberFormat="1" applyFont="1" applyFill="1" applyBorder="1"/>
    <xf numFmtId="188" fontId="18" fillId="4" borderId="9" xfId="5" applyNumberFormat="1" applyFont="1" applyFill="1" applyBorder="1"/>
    <xf numFmtId="188" fontId="18" fillId="8" borderId="9" xfId="5" applyNumberFormat="1" applyFont="1" applyFill="1" applyBorder="1"/>
    <xf numFmtId="188" fontId="18" fillId="12" borderId="16" xfId="5" applyNumberFormat="1" applyFont="1" applyFill="1" applyBorder="1"/>
    <xf numFmtId="188" fontId="18" fillId="4" borderId="16" xfId="5" applyNumberFormat="1" applyFont="1" applyFill="1" applyBorder="1"/>
    <xf numFmtId="186" fontId="18" fillId="12" borderId="16" xfId="5" applyNumberFormat="1" applyFont="1" applyFill="1" applyBorder="1"/>
    <xf numFmtId="186" fontId="18" fillId="4" borderId="16" xfId="5" applyNumberFormat="1" applyFont="1" applyFill="1" applyBorder="1"/>
    <xf numFmtId="186" fontId="18" fillId="8" borderId="9" xfId="5" applyNumberFormat="1" applyFont="1" applyFill="1" applyBorder="1"/>
    <xf numFmtId="186" fontId="18" fillId="8" borderId="7" xfId="5" applyNumberFormat="1" applyFont="1" applyFill="1" applyBorder="1"/>
    <xf numFmtId="186" fontId="18" fillId="12" borderId="7" xfId="5" applyNumberFormat="1" applyFont="1" applyFill="1" applyBorder="1"/>
    <xf numFmtId="186" fontId="18" fillId="4" borderId="7" xfId="5" applyNumberFormat="1" applyFont="1" applyFill="1" applyBorder="1"/>
    <xf numFmtId="188" fontId="18" fillId="8" borderId="7" xfId="5" applyNumberFormat="1" applyFont="1" applyFill="1" applyBorder="1"/>
    <xf numFmtId="188" fontId="18" fillId="12" borderId="7" xfId="5" applyNumberFormat="1" applyFont="1" applyFill="1" applyBorder="1"/>
    <xf numFmtId="188" fontId="18" fillId="4" borderId="7" xfId="5" applyNumberFormat="1" applyFont="1" applyFill="1" applyBorder="1"/>
    <xf numFmtId="280" fontId="18" fillId="0" borderId="0" xfId="0" applyNumberFormat="1" applyFont="1"/>
    <xf numFmtId="0" fontId="18" fillId="0" borderId="0" xfId="0" applyFont="1" applyAlignment="1">
      <alignment horizontal="center"/>
    </xf>
    <xf numFmtId="181" fontId="18" fillId="0" borderId="16" xfId="5" applyNumberFormat="1" applyFont="1" applyFill="1" applyBorder="1"/>
    <xf numFmtId="181" fontId="18" fillId="0" borderId="9" xfId="5" applyNumberFormat="1" applyFont="1" applyFill="1" applyBorder="1"/>
    <xf numFmtId="181" fontId="18" fillId="0" borderId="7" xfId="5" applyNumberFormat="1" applyFont="1" applyFill="1" applyBorder="1"/>
    <xf numFmtId="0" fontId="18" fillId="0" borderId="107" xfId="0" applyFont="1" applyBorder="1"/>
    <xf numFmtId="0" fontId="18" fillId="0" borderId="8" xfId="0" applyFont="1" applyBorder="1" applyAlignment="1">
      <alignment horizontal="center"/>
    </xf>
    <xf numFmtId="181" fontId="18" fillId="0" borderId="100" xfId="5" applyNumberFormat="1" applyFont="1" applyFill="1" applyBorder="1"/>
    <xf numFmtId="181" fontId="18" fillId="0" borderId="15" xfId="5" applyNumberFormat="1" applyFont="1" applyFill="1" applyBorder="1"/>
    <xf numFmtId="0" fontId="18" fillId="0" borderId="16" xfId="0" applyFont="1" applyBorder="1" applyAlignment="1">
      <alignment horizontal="center"/>
    </xf>
    <xf numFmtId="181" fontId="18" fillId="0" borderId="0" xfId="5" applyNumberFormat="1" applyFont="1" applyFill="1" applyBorder="1"/>
    <xf numFmtId="181" fontId="18" fillId="0" borderId="101" xfId="5" applyNumberFormat="1" applyFont="1" applyFill="1" applyBorder="1"/>
    <xf numFmtId="181" fontId="18" fillId="0" borderId="102" xfId="5" applyNumberFormat="1" applyFont="1" applyFill="1" applyBorder="1"/>
    <xf numFmtId="181" fontId="18" fillId="0" borderId="107" xfId="5" applyNumberFormat="1" applyFont="1" applyFill="1" applyBorder="1"/>
    <xf numFmtId="181" fontId="18" fillId="0" borderId="8" xfId="5" applyNumberFormat="1" applyFont="1" applyFill="1" applyBorder="1"/>
    <xf numFmtId="186" fontId="18" fillId="0" borderId="0" xfId="5" applyNumberFormat="1" applyFont="1" applyFill="1" applyBorder="1"/>
    <xf numFmtId="186" fontId="18" fillId="0" borderId="101" xfId="5" applyNumberFormat="1" applyFont="1" applyFill="1" applyBorder="1"/>
    <xf numFmtId="177" fontId="18" fillId="0" borderId="9" xfId="5" applyNumberFormat="1" applyFont="1" applyFill="1" applyBorder="1"/>
    <xf numFmtId="177" fontId="18" fillId="0" borderId="16" xfId="5" applyNumberFormat="1" applyFont="1" applyFill="1" applyBorder="1"/>
    <xf numFmtId="186" fontId="18" fillId="4" borderId="16" xfId="0" applyNumberFormat="1" applyFont="1" applyFill="1" applyBorder="1"/>
    <xf numFmtId="186" fontId="18" fillId="0" borderId="16" xfId="0" applyNumberFormat="1" applyFont="1" applyBorder="1"/>
    <xf numFmtId="188" fontId="18" fillId="0" borderId="16" xfId="5" applyNumberFormat="1" applyFont="1" applyFill="1" applyBorder="1"/>
    <xf numFmtId="0" fontId="18" fillId="0" borderId="15" xfId="0" applyFont="1" applyBorder="1"/>
    <xf numFmtId="278" fontId="18" fillId="0" borderId="0" xfId="0" applyNumberFormat="1" applyFont="1"/>
    <xf numFmtId="279" fontId="18" fillId="0" borderId="0" xfId="0" applyNumberFormat="1" applyFont="1"/>
    <xf numFmtId="186" fontId="18" fillId="0" borderId="9" xfId="0" applyNumberFormat="1" applyFont="1" applyBorder="1"/>
    <xf numFmtId="190" fontId="18" fillId="0" borderId="16" xfId="5" applyNumberFormat="1" applyFont="1" applyFill="1" applyBorder="1"/>
    <xf numFmtId="43" fontId="23" fillId="0" borderId="0" xfId="5" applyFont="1" applyFill="1" applyBorder="1"/>
    <xf numFmtId="0" fontId="22" fillId="0" borderId="118" xfId="0" applyFont="1" applyBorder="1" applyAlignment="1">
      <alignment horizontal="center" textRotation="90"/>
    </xf>
    <xf numFmtId="0" fontId="22" fillId="0" borderId="119" xfId="0" applyFont="1" applyBorder="1" applyAlignment="1">
      <alignment horizontal="center" textRotation="90" wrapText="1"/>
    </xf>
    <xf numFmtId="0" fontId="23" fillId="0" borderId="119" xfId="0" applyFont="1" applyBorder="1"/>
    <xf numFmtId="0" fontId="23" fillId="0" borderId="118" xfId="0" applyFont="1" applyBorder="1"/>
    <xf numFmtId="0" fontId="33" fillId="0" borderId="119" xfId="0" applyFont="1" applyBorder="1" applyAlignment="1">
      <alignment horizontal="center"/>
    </xf>
    <xf numFmtId="0" fontId="33" fillId="0" borderId="118" xfId="0" applyFont="1" applyBorder="1" applyAlignment="1">
      <alignment horizontal="center"/>
    </xf>
    <xf numFmtId="0" fontId="0" fillId="0" borderId="118" xfId="0" applyBorder="1"/>
    <xf numFmtId="0" fontId="27" fillId="0" borderId="119" xfId="0" applyFont="1" applyBorder="1"/>
    <xf numFmtId="0" fontId="29" fillId="0" borderId="119" xfId="0" applyFont="1" applyBorder="1" applyAlignment="1">
      <alignment vertical="center"/>
    </xf>
    <xf numFmtId="0" fontId="40" fillId="0" borderId="119" xfId="0" applyFont="1" applyBorder="1"/>
    <xf numFmtId="186" fontId="18" fillId="0" borderId="118" xfId="5" applyNumberFormat="1" applyFont="1" applyBorder="1"/>
    <xf numFmtId="0" fontId="42" fillId="0" borderId="119" xfId="0" applyFont="1" applyBorder="1"/>
    <xf numFmtId="0" fontId="43" fillId="0" borderId="119" xfId="0" applyFont="1" applyBorder="1"/>
    <xf numFmtId="0" fontId="29" fillId="0" borderId="118" xfId="0" applyFont="1" applyBorder="1"/>
    <xf numFmtId="0" fontId="18" fillId="0" borderId="118" xfId="0" applyFont="1" applyBorder="1"/>
    <xf numFmtId="186" fontId="18" fillId="0" borderId="118" xfId="5" applyNumberFormat="1" applyFont="1" applyFill="1" applyBorder="1"/>
    <xf numFmtId="0" fontId="29" fillId="2" borderId="118" xfId="0" applyFont="1" applyFill="1" applyBorder="1" applyAlignment="1">
      <alignment horizontal="center" vertical="center"/>
    </xf>
    <xf numFmtId="0" fontId="29" fillId="2" borderId="118" xfId="0" applyFont="1" applyFill="1" applyBorder="1" applyAlignment="1">
      <alignment horizontal="center" vertical="center" wrapText="1"/>
    </xf>
    <xf numFmtId="0" fontId="29" fillId="11" borderId="118" xfId="0" applyFont="1" applyFill="1" applyBorder="1" applyAlignment="1">
      <alignment horizontal="center" vertical="center" textRotation="90" wrapText="1"/>
    </xf>
    <xf numFmtId="0" fontId="29" fillId="11" borderId="118" xfId="0" applyFont="1" applyFill="1" applyBorder="1" applyAlignment="1">
      <alignment horizontal="center" vertical="center" textRotation="90"/>
    </xf>
    <xf numFmtId="0" fontId="40" fillId="0" borderId="122" xfId="0" applyFont="1" applyBorder="1"/>
    <xf numFmtId="0" fontId="23" fillId="0" borderId="123" xfId="0" applyFont="1" applyBorder="1"/>
    <xf numFmtId="186" fontId="18" fillId="0" borderId="124" xfId="5" applyNumberFormat="1" applyFont="1" applyFill="1" applyBorder="1"/>
    <xf numFmtId="186" fontId="18" fillId="0" borderId="123" xfId="5" applyNumberFormat="1" applyFont="1" applyFill="1" applyBorder="1"/>
    <xf numFmtId="186" fontId="29" fillId="0" borderId="124" xfId="0" applyNumberFormat="1" applyFont="1" applyBorder="1"/>
    <xf numFmtId="186" fontId="18" fillId="0" borderId="125" xfId="5" applyNumberFormat="1" applyFont="1" applyFill="1" applyBorder="1"/>
    <xf numFmtId="186" fontId="29" fillId="0" borderId="118" xfId="0" applyNumberFormat="1" applyFont="1" applyBorder="1"/>
    <xf numFmtId="181" fontId="18" fillId="0" borderId="118" xfId="5" applyNumberFormat="1" applyFont="1" applyFill="1" applyBorder="1"/>
    <xf numFmtId="0" fontId="22" fillId="0" borderId="118" xfId="0" applyFont="1" applyBorder="1"/>
    <xf numFmtId="0" fontId="39" fillId="4" borderId="118" xfId="0" applyFont="1" applyFill="1" applyBorder="1" applyAlignment="1">
      <alignment horizontal="center" vertical="center" textRotation="90" wrapText="1"/>
    </xf>
    <xf numFmtId="0" fontId="39" fillId="4" borderId="118" xfId="0" applyFont="1" applyFill="1" applyBorder="1" applyAlignment="1">
      <alignment horizontal="center" vertical="center" textRotation="90"/>
    </xf>
    <xf numFmtId="0" fontId="44" fillId="0" borderId="119" xfId="0" applyFont="1" applyBorder="1"/>
    <xf numFmtId="0" fontId="39" fillId="13" borderId="126" xfId="0" applyFont="1" applyFill="1" applyBorder="1" applyAlignment="1">
      <alignment horizontal="center" vertical="center" textRotation="90" wrapText="1"/>
    </xf>
    <xf numFmtId="0" fontId="17" fillId="0" borderId="7" xfId="0" applyFont="1" applyBorder="1"/>
    <xf numFmtId="186" fontId="0" fillId="12" borderId="0" xfId="5" applyNumberFormat="1" applyFont="1" applyFill="1" applyBorder="1"/>
    <xf numFmtId="0" fontId="17" fillId="0" borderId="0" xfId="0" applyFont="1"/>
    <xf numFmtId="186" fontId="39" fillId="3" borderId="0" xfId="0" applyNumberFormat="1" applyFont="1" applyFill="1"/>
    <xf numFmtId="0" fontId="17" fillId="0" borderId="101" xfId="0" applyFont="1" applyBorder="1"/>
    <xf numFmtId="0" fontId="22" fillId="0" borderId="115" xfId="0" applyFont="1" applyBorder="1" applyAlignment="1">
      <alignment horizontal="center" textRotation="90"/>
    </xf>
    <xf numFmtId="0" fontId="22" fillId="2" borderId="115" xfId="0" applyFont="1" applyFill="1" applyBorder="1" applyAlignment="1">
      <alignment horizontal="center" textRotation="90"/>
    </xf>
    <xf numFmtId="0" fontId="22" fillId="17" borderId="115" xfId="0" applyFont="1" applyFill="1" applyBorder="1" applyAlignment="1">
      <alignment horizontal="center" textRotation="90" wrapText="1"/>
    </xf>
    <xf numFmtId="0" fontId="22" fillId="17" borderId="115" xfId="0" applyFont="1" applyFill="1" applyBorder="1" applyAlignment="1">
      <alignment horizontal="center" textRotation="90"/>
    </xf>
    <xf numFmtId="0" fontId="22" fillId="18" borderId="115" xfId="0" applyFont="1" applyFill="1" applyBorder="1" applyAlignment="1">
      <alignment horizontal="center" textRotation="90" wrapText="1"/>
    </xf>
    <xf numFmtId="0" fontId="22" fillId="0" borderId="115" xfId="0" applyFont="1" applyBorder="1" applyAlignment="1">
      <alignment horizontal="center" textRotation="90" wrapText="1"/>
    </xf>
    <xf numFmtId="0" fontId="22" fillId="19" borderId="115" xfId="0" applyFont="1" applyFill="1" applyBorder="1" applyAlignment="1">
      <alignment horizontal="center" textRotation="90" wrapText="1"/>
    </xf>
    <xf numFmtId="0" fontId="22" fillId="16" borderId="115" xfId="0" applyFont="1" applyFill="1" applyBorder="1" applyAlignment="1">
      <alignment horizontal="center" textRotation="90" wrapText="1"/>
    </xf>
    <xf numFmtId="0" fontId="33" fillId="2" borderId="116" xfId="0" applyFont="1" applyFill="1" applyBorder="1" applyAlignment="1">
      <alignment horizontal="center"/>
    </xf>
    <xf numFmtId="0" fontId="33" fillId="2" borderId="115" xfId="0" applyFont="1" applyFill="1" applyBorder="1" applyAlignment="1">
      <alignment horizontal="center"/>
    </xf>
    <xf numFmtId="0" fontId="33" fillId="17" borderId="115" xfId="0" applyFont="1" applyFill="1" applyBorder="1" applyAlignment="1">
      <alignment horizontal="center" wrapText="1"/>
    </xf>
    <xf numFmtId="0" fontId="33" fillId="17" borderId="115" xfId="0" applyFont="1" applyFill="1" applyBorder="1" applyAlignment="1">
      <alignment horizontal="center"/>
    </xf>
    <xf numFmtId="0" fontId="33" fillId="17" borderId="116" xfId="0" applyFont="1" applyFill="1" applyBorder="1" applyAlignment="1">
      <alignment horizontal="center" wrapText="1"/>
    </xf>
    <xf numFmtId="0" fontId="33" fillId="17" borderId="116" xfId="0" applyFont="1" applyFill="1" applyBorder="1" applyAlignment="1">
      <alignment horizontal="center"/>
    </xf>
    <xf numFmtId="0" fontId="33" fillId="18" borderId="115" xfId="0" applyFont="1" applyFill="1" applyBorder="1" applyAlignment="1">
      <alignment horizontal="center" wrapText="1"/>
    </xf>
    <xf numFmtId="0" fontId="33" fillId="18" borderId="116" xfId="0" applyFont="1" applyFill="1" applyBorder="1" applyAlignment="1">
      <alignment horizontal="center" wrapText="1"/>
    </xf>
    <xf numFmtId="0" fontId="33" fillId="0" borderId="115" xfId="0" applyFont="1" applyBorder="1" applyAlignment="1">
      <alignment horizontal="center" wrapText="1"/>
    </xf>
    <xf numFmtId="0" fontId="23" fillId="0" borderId="116" xfId="0" applyFont="1" applyBorder="1"/>
    <xf numFmtId="0" fontId="23" fillId="0" borderId="115" xfId="0" applyFont="1" applyBorder="1" applyAlignment="1">
      <alignment textRotation="90"/>
    </xf>
    <xf numFmtId="0" fontId="23" fillId="0" borderId="115" xfId="0" applyFont="1" applyBorder="1" applyAlignment="1">
      <alignment horizontal="center" textRotation="90"/>
    </xf>
    <xf numFmtId="0" fontId="23" fillId="0" borderId="115" xfId="0" applyFont="1" applyBorder="1" applyAlignment="1">
      <alignment horizontal="center" textRotation="90" wrapText="1"/>
    </xf>
    <xf numFmtId="0" fontId="25" fillId="0" borderId="115" xfId="1964" applyFont="1" applyBorder="1" applyAlignment="1">
      <alignment horizontal="center" textRotation="90" wrapText="1"/>
    </xf>
    <xf numFmtId="0" fontId="18" fillId="0" borderId="115" xfId="0" applyFont="1" applyBorder="1" applyAlignment="1">
      <alignment textRotation="90"/>
    </xf>
    <xf numFmtId="0" fontId="34" fillId="0" borderId="115" xfId="1964" applyFont="1" applyBorder="1" applyAlignment="1">
      <alignment horizontal="center" textRotation="90" wrapText="1"/>
    </xf>
    <xf numFmtId="0" fontId="0" fillId="0" borderId="116" xfId="0" applyBorder="1"/>
    <xf numFmtId="186" fontId="39" fillId="13" borderId="116" xfId="0" applyNumberFormat="1" applyFont="1" applyFill="1" applyBorder="1"/>
    <xf numFmtId="186" fontId="39" fillId="0" borderId="116" xfId="0" applyNumberFormat="1" applyFont="1" applyBorder="1"/>
    <xf numFmtId="188" fontId="0" fillId="0" borderId="116" xfId="5" applyNumberFormat="1" applyFont="1" applyFill="1" applyBorder="1"/>
    <xf numFmtId="0" fontId="24" fillId="2" borderId="115" xfId="0" applyFont="1" applyFill="1" applyBorder="1" applyAlignment="1">
      <alignment horizontal="center" vertical="center"/>
    </xf>
    <xf numFmtId="0" fontId="24" fillId="2" borderId="115" xfId="0" applyFont="1" applyFill="1" applyBorder="1" applyAlignment="1">
      <alignment horizontal="center" vertical="center" wrapText="1"/>
    </xf>
    <xf numFmtId="186" fontId="41" fillId="0" borderId="116" xfId="5" applyNumberFormat="1" applyFont="1" applyFill="1" applyBorder="1"/>
    <xf numFmtId="0" fontId="41" fillId="0" borderId="116" xfId="0" applyFont="1" applyBorder="1"/>
    <xf numFmtId="186" fontId="24" fillId="0" borderId="116" xfId="0" applyNumberFormat="1" applyFont="1" applyBorder="1"/>
    <xf numFmtId="0" fontId="18" fillId="0" borderId="116" xfId="0" applyFont="1" applyBorder="1"/>
    <xf numFmtId="0" fontId="29" fillId="0" borderId="116" xfId="0" applyFont="1" applyBorder="1"/>
    <xf numFmtId="182" fontId="41" fillId="0" borderId="116" xfId="0" applyNumberFormat="1" applyFont="1" applyBorder="1"/>
    <xf numFmtId="0" fontId="29" fillId="0" borderId="116" xfId="2382" applyFont="1" applyBorder="1"/>
    <xf numFmtId="182" fontId="29" fillId="0" borderId="116" xfId="2382" applyNumberFormat="1" applyFont="1" applyBorder="1" applyAlignment="1">
      <alignment horizontal="center"/>
    </xf>
    <xf numFmtId="172" fontId="29" fillId="0" borderId="116" xfId="26" applyNumberFormat="1" applyFont="1" applyBorder="1" applyAlignment="1">
      <alignment horizontal="center"/>
    </xf>
    <xf numFmtId="0" fontId="29" fillId="2" borderId="115" xfId="0" applyFont="1" applyFill="1" applyBorder="1" applyAlignment="1">
      <alignment horizontal="center" vertical="center" wrapText="1"/>
    </xf>
    <xf numFmtId="9" fontId="0" fillId="0" borderId="116" xfId="26" applyFont="1" applyBorder="1"/>
    <xf numFmtId="186" fontId="18" fillId="0" borderId="116" xfId="5" applyNumberFormat="1" applyFont="1" applyFill="1" applyBorder="1"/>
    <xf numFmtId="0" fontId="0" fillId="0" borderId="115" xfId="0" applyBorder="1" applyAlignment="1">
      <alignment horizontal="center"/>
    </xf>
    <xf numFmtId="0" fontId="0" fillId="0" borderId="115" xfId="0" applyBorder="1"/>
    <xf numFmtId="43" fontId="0" fillId="0" borderId="115" xfId="5" applyFont="1" applyBorder="1"/>
    <xf numFmtId="169" fontId="0" fillId="0" borderId="115" xfId="26" applyNumberFormat="1" applyFont="1" applyBorder="1"/>
    <xf numFmtId="0" fontId="29" fillId="2" borderId="115" xfId="0" applyFont="1" applyFill="1" applyBorder="1" applyAlignment="1">
      <alignment horizontal="center" vertical="center"/>
    </xf>
    <xf numFmtId="0" fontId="29" fillId="11" borderId="115" xfId="0" applyFont="1" applyFill="1" applyBorder="1" applyAlignment="1">
      <alignment horizontal="center" vertical="center" textRotation="90" wrapText="1"/>
    </xf>
    <xf numFmtId="181" fontId="18" fillId="0" borderId="116" xfId="5" applyNumberFormat="1" applyFont="1" applyFill="1" applyBorder="1"/>
    <xf numFmtId="0" fontId="22" fillId="0" borderId="116" xfId="0" applyFont="1" applyBorder="1"/>
    <xf numFmtId="0" fontId="23" fillId="0" borderId="115" xfId="0" applyFont="1" applyBorder="1"/>
    <xf numFmtId="0" fontId="39" fillId="4" borderId="115" xfId="0" applyFont="1" applyFill="1" applyBorder="1" applyAlignment="1">
      <alignment horizontal="center" vertical="center" textRotation="90" wrapText="1"/>
    </xf>
    <xf numFmtId="182" fontId="23" fillId="0" borderId="116" xfId="0" applyNumberFormat="1" applyFont="1" applyBorder="1"/>
    <xf numFmtId="182" fontId="0" fillId="0" borderId="116" xfId="0" applyNumberFormat="1" applyBorder="1"/>
    <xf numFmtId="177" fontId="0" fillId="0" borderId="116" xfId="5" applyNumberFormat="1" applyFont="1" applyFill="1" applyBorder="1"/>
    <xf numFmtId="177" fontId="18" fillId="0" borderId="116" xfId="5" applyNumberFormat="1" applyFont="1" applyFill="1" applyBorder="1"/>
    <xf numFmtId="0" fontId="16" fillId="0" borderId="7" xfId="0" applyFont="1" applyBorder="1"/>
    <xf numFmtId="186" fontId="0" fillId="8" borderId="0" xfId="5" applyNumberFormat="1" applyFont="1" applyFill="1" applyBorder="1"/>
    <xf numFmtId="0" fontId="15" fillId="0" borderId="7" xfId="0" applyFont="1" applyBorder="1"/>
    <xf numFmtId="0" fontId="14" fillId="0" borderId="7" xfId="0" applyFont="1" applyBorder="1"/>
    <xf numFmtId="0" fontId="12" fillId="0" borderId="7" xfId="0" applyFont="1" applyBorder="1"/>
    <xf numFmtId="0" fontId="10" fillId="0" borderId="7" xfId="0" applyFont="1" applyBorder="1"/>
    <xf numFmtId="0" fontId="9" fillId="0" borderId="7" xfId="0" applyFont="1" applyBorder="1"/>
    <xf numFmtId="0" fontId="8" fillId="0" borderId="0" xfId="0" applyFont="1"/>
    <xf numFmtId="0" fontId="8" fillId="0" borderId="7" xfId="0" applyFont="1" applyBorder="1"/>
    <xf numFmtId="0" fontId="7" fillId="0" borderId="0" xfId="0" applyFont="1"/>
    <xf numFmtId="0" fontId="8" fillId="14" borderId="0" xfId="0" applyFont="1" applyFill="1" applyAlignment="1">
      <alignment horizontal="left" vertical="center"/>
    </xf>
    <xf numFmtId="188" fontId="286" fillId="0" borderId="16" xfId="5" applyNumberFormat="1" applyFont="1" applyBorder="1"/>
    <xf numFmtId="0" fontId="287" fillId="13" borderId="24" xfId="0" applyFont="1" applyFill="1" applyBorder="1" applyAlignment="1">
      <alignment horizontal="center" vertical="center" textRotation="90" wrapText="1"/>
    </xf>
    <xf numFmtId="0" fontId="13" fillId="0" borderId="7" xfId="0" applyFont="1" applyBorder="1"/>
    <xf numFmtId="186" fontId="0" fillId="8" borderId="100" xfId="5" applyNumberFormat="1" applyFont="1" applyFill="1" applyBorder="1"/>
    <xf numFmtId="186" fontId="0" fillId="12" borderId="100" xfId="5" applyNumberFormat="1" applyFont="1" applyFill="1" applyBorder="1"/>
    <xf numFmtId="186" fontId="0" fillId="4" borderId="100" xfId="0" applyNumberFormat="1" applyFill="1" applyBorder="1"/>
    <xf numFmtId="0" fontId="6" fillId="0" borderId="7" xfId="0" applyFont="1" applyBorder="1"/>
    <xf numFmtId="0" fontId="5" fillId="0" borderId="7" xfId="0" applyFont="1" applyBorder="1"/>
    <xf numFmtId="0" fontId="5" fillId="0" borderId="107" xfId="0" applyFont="1" applyBorder="1"/>
    <xf numFmtId="0" fontId="2" fillId="0" borderId="107" xfId="0" applyFont="1" applyBorder="1"/>
    <xf numFmtId="0" fontId="6" fillId="0" borderId="0" xfId="0" applyFont="1"/>
    <xf numFmtId="0" fontId="2" fillId="0" borderId="7" xfId="0" applyFont="1" applyBorder="1"/>
    <xf numFmtId="0" fontId="8" fillId="0" borderId="0" xfId="0" applyFont="1" applyAlignment="1">
      <alignment horizontal="left" vertical="center"/>
    </xf>
    <xf numFmtId="191" fontId="56" fillId="0" borderId="0" xfId="0" applyNumberFormat="1" applyFont="1" applyAlignment="1">
      <alignment horizontal="left" vertical="center"/>
    </xf>
    <xf numFmtId="0" fontId="288" fillId="0" borderId="0" xfId="0" applyFont="1"/>
    <xf numFmtId="0" fontId="288" fillId="188" borderId="0" xfId="0" applyFont="1" applyFill="1"/>
    <xf numFmtId="0" fontId="39" fillId="0" borderId="24" xfId="0" applyFont="1" applyBorder="1" applyAlignment="1">
      <alignment horizontal="center" vertical="center" textRotation="90" wrapText="1"/>
    </xf>
    <xf numFmtId="0" fontId="39" fillId="0" borderId="22" xfId="0" applyFont="1" applyBorder="1" applyAlignment="1">
      <alignment horizontal="center" vertical="center" textRotation="90" wrapText="1"/>
    </xf>
    <xf numFmtId="0" fontId="39" fillId="0" borderId="25" xfId="0" applyFont="1" applyBorder="1" applyAlignment="1">
      <alignment horizontal="center" vertical="center" textRotation="90"/>
    </xf>
    <xf numFmtId="0" fontId="29" fillId="0" borderId="0" xfId="0" applyFont="1" applyAlignment="1">
      <alignment textRotation="90"/>
    </xf>
    <xf numFmtId="0" fontId="29" fillId="0" borderId="0" xfId="0" applyFont="1" applyAlignment="1">
      <alignment horizontal="center" textRotation="90"/>
    </xf>
    <xf numFmtId="0" fontId="29" fillId="0" borderId="0" xfId="0" applyFont="1" applyAlignment="1">
      <alignment horizontal="center" textRotation="90" wrapText="1"/>
    </xf>
    <xf numFmtId="0" fontId="290" fillId="0" borderId="0" xfId="1964" applyFont="1" applyAlignment="1">
      <alignment horizontal="center" textRotation="90" wrapText="1"/>
    </xf>
    <xf numFmtId="0" fontId="29" fillId="0" borderId="0" xfId="1964" applyFont="1" applyAlignment="1">
      <alignment horizontal="center" textRotation="90" wrapText="1"/>
    </xf>
    <xf numFmtId="43" fontId="29" fillId="0" borderId="0" xfId="5" applyFont="1" applyFill="1" applyBorder="1" applyAlignment="1">
      <alignment horizontal="center" textRotation="90" wrapText="1"/>
    </xf>
    <xf numFmtId="0" fontId="6" fillId="0" borderId="0" xfId="0" applyFont="1" applyAlignment="1">
      <alignment vertical="center"/>
    </xf>
    <xf numFmtId="43" fontId="6" fillId="0" borderId="0" xfId="5" applyFont="1" applyBorder="1" applyAlignment="1">
      <alignment vertical="center"/>
    </xf>
    <xf numFmtId="0" fontId="29" fillId="0" borderId="0" xfId="0" applyFont="1" applyAlignment="1">
      <alignment horizontal="center" vertical="center"/>
    </xf>
    <xf numFmtId="0" fontId="29" fillId="0" borderId="0" xfId="0" applyFont="1" applyAlignment="1">
      <alignment wrapText="1"/>
    </xf>
    <xf numFmtId="0" fontId="29" fillId="0" borderId="0" xfId="0" applyFont="1" applyAlignment="1">
      <alignment vertical="top"/>
    </xf>
    <xf numFmtId="0" fontId="288" fillId="0" borderId="132" xfId="0" applyFont="1" applyBorder="1"/>
    <xf numFmtId="0" fontId="293" fillId="0" borderId="131" xfId="0" applyFont="1" applyBorder="1" applyAlignment="1">
      <alignment horizontal="center" vertical="center"/>
    </xf>
    <xf numFmtId="0" fontId="292" fillId="0" borderId="131" xfId="0" applyFont="1" applyBorder="1" applyAlignment="1">
      <alignment horizontal="center" vertical="center"/>
    </xf>
    <xf numFmtId="0" fontId="98" fillId="0" borderId="0" xfId="0" applyFont="1"/>
    <xf numFmtId="0" fontId="293" fillId="0" borderId="131" xfId="0" applyFont="1" applyBorder="1" applyAlignment="1">
      <alignment horizontal="center" vertical="center" wrapText="1"/>
    </xf>
    <xf numFmtId="0" fontId="294" fillId="0" borderId="0" xfId="0" applyFont="1"/>
    <xf numFmtId="0" fontId="292" fillId="0" borderId="131" xfId="0" applyFont="1" applyBorder="1" applyAlignment="1">
      <alignment horizontal="center" vertical="center" wrapText="1"/>
    </xf>
    <xf numFmtId="0" fontId="29" fillId="0" borderId="0" xfId="0" applyFont="1" applyAlignment="1">
      <alignment textRotation="90" wrapText="1"/>
    </xf>
    <xf numFmtId="2" fontId="23" fillId="0" borderId="0" xfId="0" applyNumberFormat="1" applyFont="1"/>
    <xf numFmtId="0" fontId="294" fillId="188" borderId="0" xfId="0" applyFont="1" applyFill="1"/>
    <xf numFmtId="0" fontId="295" fillId="0" borderId="131" xfId="0" applyFont="1" applyBorder="1" applyAlignment="1">
      <alignment horizontal="center" vertical="center"/>
    </xf>
    <xf numFmtId="0" fontId="295" fillId="0" borderId="131" xfId="0" applyFont="1" applyBorder="1" applyAlignment="1">
      <alignment horizontal="left" vertical="center"/>
    </xf>
    <xf numFmtId="182" fontId="295" fillId="0" borderId="131" xfId="0" applyNumberFormat="1" applyFont="1" applyBorder="1" applyAlignment="1">
      <alignment horizontal="right" vertical="center"/>
    </xf>
    <xf numFmtId="172" fontId="294" fillId="0" borderId="131" xfId="0" applyNumberFormat="1" applyFont="1" applyBorder="1"/>
    <xf numFmtId="0" fontId="66" fillId="0" borderId="131" xfId="0" applyFont="1" applyBorder="1" applyAlignment="1">
      <alignment horizontal="center" vertical="center"/>
    </xf>
    <xf numFmtId="0" fontId="66" fillId="0" borderId="131" xfId="0" applyFont="1" applyBorder="1" applyAlignment="1">
      <alignment horizontal="left" vertical="center"/>
    </xf>
    <xf numFmtId="182" fontId="66" fillId="0" borderId="131" xfId="0" applyNumberFormat="1" applyFont="1" applyBorder="1" applyAlignment="1">
      <alignment horizontal="right" vertical="center"/>
    </xf>
    <xf numFmtId="182" fontId="296" fillId="0" borderId="131" xfId="0" applyNumberFormat="1" applyFont="1" applyBorder="1" applyAlignment="1">
      <alignment horizontal="right" vertical="center"/>
    </xf>
    <xf numFmtId="0" fontId="297" fillId="0" borderId="131" xfId="0" applyFont="1" applyBorder="1" applyAlignment="1">
      <alignment horizontal="center" vertical="center"/>
    </xf>
    <xf numFmtId="0" fontId="297" fillId="0" borderId="131" xfId="0" applyFont="1" applyBorder="1" applyAlignment="1">
      <alignment horizontal="left" vertical="center"/>
    </xf>
    <xf numFmtId="182" fontId="297" fillId="0" borderId="131" xfId="0" applyNumberFormat="1" applyFont="1" applyBorder="1" applyAlignment="1">
      <alignment horizontal="right" vertical="center"/>
    </xf>
    <xf numFmtId="182" fontId="298" fillId="0" borderId="131" xfId="0" applyNumberFormat="1" applyFont="1" applyBorder="1" applyAlignment="1">
      <alignment horizontal="right" vertical="center"/>
    </xf>
    <xf numFmtId="0" fontId="296" fillId="0" borderId="131" xfId="0" applyFont="1" applyBorder="1" applyAlignment="1">
      <alignment horizontal="center" vertical="center"/>
    </xf>
    <xf numFmtId="0" fontId="296" fillId="0" borderId="131" xfId="0" applyFont="1" applyBorder="1" applyAlignment="1">
      <alignment horizontal="left" vertical="center"/>
    </xf>
    <xf numFmtId="169" fontId="294" fillId="0" borderId="131" xfId="26" applyNumberFormat="1" applyFont="1" applyFill="1" applyBorder="1"/>
    <xf numFmtId="0" fontId="299" fillId="0" borderId="131" xfId="0" applyFont="1" applyBorder="1" applyAlignment="1">
      <alignment horizontal="center" vertical="center"/>
    </xf>
    <xf numFmtId="0" fontId="299" fillId="0" borderId="131" xfId="0" applyFont="1" applyBorder="1" applyAlignment="1">
      <alignment horizontal="left" vertical="center"/>
    </xf>
    <xf numFmtId="182" fontId="299" fillId="0" borderId="131" xfId="0" applyNumberFormat="1" applyFont="1" applyBorder="1" applyAlignment="1">
      <alignment horizontal="right" vertical="center"/>
    </xf>
    <xf numFmtId="0" fontId="300" fillId="0" borderId="131" xfId="0" applyFont="1" applyBorder="1" applyAlignment="1">
      <alignment horizontal="center" vertical="center"/>
    </xf>
    <xf numFmtId="0" fontId="300" fillId="0" borderId="131" xfId="0" applyFont="1" applyBorder="1" applyAlignment="1">
      <alignment horizontal="left" vertical="center"/>
    </xf>
    <xf numFmtId="182" fontId="300" fillId="0" borderId="131" xfId="0" applyNumberFormat="1" applyFont="1" applyBorder="1" applyAlignment="1">
      <alignment horizontal="right" vertical="center"/>
    </xf>
    <xf numFmtId="182" fontId="301" fillId="0" borderId="131" xfId="0" applyNumberFormat="1" applyFont="1" applyBorder="1" applyAlignment="1">
      <alignment horizontal="right" vertical="center"/>
    </xf>
    <xf numFmtId="0" fontId="302" fillId="0" borderId="131" xfId="0" applyFont="1" applyBorder="1" applyAlignment="1">
      <alignment horizontal="center" vertical="center"/>
    </xf>
    <xf numFmtId="0" fontId="302" fillId="0" borderId="131" xfId="0" applyFont="1" applyBorder="1" applyAlignment="1">
      <alignment horizontal="left" vertical="center"/>
    </xf>
    <xf numFmtId="182" fontId="302" fillId="0" borderId="131" xfId="0" applyNumberFormat="1" applyFont="1" applyBorder="1" applyAlignment="1">
      <alignment horizontal="right" vertical="center"/>
    </xf>
    <xf numFmtId="182" fontId="303" fillId="0" borderId="131" xfId="0" applyNumberFormat="1" applyFont="1" applyBorder="1" applyAlignment="1">
      <alignment horizontal="right" vertical="center"/>
    </xf>
    <xf numFmtId="0" fontId="301" fillId="0" borderId="131" xfId="0" applyFont="1" applyBorder="1" applyAlignment="1">
      <alignment horizontal="center" vertical="center"/>
    </xf>
    <xf numFmtId="0" fontId="301" fillId="0" borderId="131" xfId="0" applyFont="1" applyBorder="1" applyAlignment="1">
      <alignment horizontal="left" vertical="center"/>
    </xf>
    <xf numFmtId="0" fontId="304" fillId="0" borderId="0" xfId="52411"/>
    <xf numFmtId="0" fontId="33" fillId="0" borderId="0" xfId="0" applyFont="1" applyAlignment="1">
      <alignment vertical="center" wrapText="1"/>
    </xf>
    <xf numFmtId="0" fontId="32" fillId="0" borderId="0" xfId="0" applyFont="1" applyAlignment="1">
      <alignment vertical="center" wrapText="1"/>
    </xf>
    <xf numFmtId="0" fontId="0" fillId="0" borderId="0" xfId="0" applyAlignment="1">
      <alignment vertical="center" wrapText="1"/>
    </xf>
    <xf numFmtId="0" fontId="282" fillId="0" borderId="0" xfId="0" applyFont="1" applyAlignment="1">
      <alignment horizontal="center" vertical="center" wrapText="1"/>
    </xf>
    <xf numFmtId="0" fontId="18" fillId="0" borderId="0" xfId="0" applyFont="1" applyAlignment="1">
      <alignment vertical="center" wrapText="1"/>
    </xf>
    <xf numFmtId="0" fontId="47" fillId="0" borderId="0" xfId="0" applyFont="1" applyAlignment="1">
      <alignment horizontal="left" vertical="center" wrapText="1"/>
    </xf>
    <xf numFmtId="0" fontId="47" fillId="0" borderId="0" xfId="0" applyFont="1" applyAlignment="1">
      <alignment vertical="center" wrapText="1"/>
    </xf>
    <xf numFmtId="0" fontId="24" fillId="0" borderId="0" xfId="0" applyFont="1" applyAlignment="1">
      <alignment vertical="center" wrapText="1"/>
    </xf>
    <xf numFmtId="0" fontId="59" fillId="0" borderId="0" xfId="0" applyFont="1" applyAlignment="1">
      <alignment vertical="center" wrapText="1"/>
    </xf>
    <xf numFmtId="0" fontId="41" fillId="0" borderId="0" xfId="0" applyFont="1" applyAlignment="1">
      <alignment horizontal="left" vertical="top" wrapText="1"/>
    </xf>
    <xf numFmtId="0" fontId="18" fillId="0" borderId="0" xfId="0" applyFont="1" applyAlignment="1">
      <alignment horizontal="left" wrapText="1"/>
    </xf>
    <xf numFmtId="0" fontId="58" fillId="0" borderId="0" xfId="0" applyFont="1" applyAlignment="1">
      <alignment horizontal="left" wrapText="1"/>
    </xf>
    <xf numFmtId="0" fontId="18" fillId="0" borderId="0" xfId="0" applyFont="1" applyAlignment="1">
      <alignment horizontal="left"/>
    </xf>
    <xf numFmtId="0" fontId="6" fillId="0" borderId="0" xfId="0" applyFont="1" applyAlignment="1">
      <alignment horizontal="left" wrapText="1"/>
    </xf>
    <xf numFmtId="0" fontId="0" fillId="0" borderId="0" xfId="0" applyAlignment="1">
      <alignment horizontal="left" wrapText="1"/>
    </xf>
    <xf numFmtId="0" fontId="6" fillId="0" borderId="0" xfId="0" applyFont="1" applyAlignment="1">
      <alignment vertical="center" wrapText="1"/>
    </xf>
    <xf numFmtId="0" fontId="29" fillId="0" borderId="0" xfId="0" applyFont="1" applyAlignment="1">
      <alignment vertical="center" wrapText="1"/>
    </xf>
    <xf numFmtId="0" fontId="22" fillId="0" borderId="52" xfId="0" applyFont="1" applyBorder="1" applyAlignment="1">
      <alignment horizontal="center"/>
    </xf>
    <xf numFmtId="0" fontId="0" fillId="0" borderId="53" xfId="0" applyBorder="1"/>
    <xf numFmtId="0" fontId="0" fillId="0" borderId="26" xfId="0" applyBorder="1"/>
    <xf numFmtId="0" fontId="22" fillId="0" borderId="53" xfId="0" applyFont="1" applyBorder="1" applyAlignment="1">
      <alignment horizontal="center"/>
    </xf>
    <xf numFmtId="0" fontId="22" fillId="0" borderId="26" xfId="0" applyFont="1" applyBorder="1" applyAlignment="1">
      <alignment horizontal="center"/>
    </xf>
    <xf numFmtId="0" fontId="22" fillId="0" borderId="119" xfId="0" applyFont="1" applyBorder="1" applyAlignment="1">
      <alignment horizontal="center"/>
    </xf>
    <xf numFmtId="0" fontId="39" fillId="0" borderId="116" xfId="0" applyFont="1" applyBorder="1"/>
    <xf numFmtId="0" fontId="39" fillId="0" borderId="118" xfId="0" applyFont="1" applyBorder="1"/>
    <xf numFmtId="0" fontId="22" fillId="0" borderId="116" xfId="0" applyFont="1" applyBorder="1" applyAlignment="1">
      <alignment horizontal="center"/>
    </xf>
    <xf numFmtId="0" fontId="39" fillId="0" borderId="118" xfId="0" applyFont="1" applyBorder="1" applyAlignment="1">
      <alignment horizontal="center"/>
    </xf>
    <xf numFmtId="0" fontId="22" fillId="0" borderId="10" xfId="0" applyFont="1" applyBorder="1" applyAlignment="1">
      <alignment horizontal="center" textRotation="90" wrapText="1"/>
    </xf>
    <xf numFmtId="0" fontId="39" fillId="0" borderId="100" xfId="0" applyFont="1" applyBorder="1" applyAlignment="1">
      <alignment horizontal="center"/>
    </xf>
    <xf numFmtId="0" fontId="22" fillId="0" borderId="0" xfId="0" applyFont="1" applyAlignment="1">
      <alignment horizontal="center"/>
    </xf>
    <xf numFmtId="0" fontId="22" fillId="0" borderId="118" xfId="0" applyFont="1" applyBorder="1" applyAlignment="1">
      <alignment horizontal="center"/>
    </xf>
    <xf numFmtId="0" fontId="22" fillId="0" borderId="17" xfId="0" applyFont="1" applyBorder="1" applyAlignment="1">
      <alignment horizontal="center"/>
    </xf>
    <xf numFmtId="0" fontId="22" fillId="0" borderId="14" xfId="0" applyFont="1" applyBorder="1" applyAlignment="1">
      <alignment horizontal="center"/>
    </xf>
    <xf numFmtId="0" fontId="22" fillId="0" borderId="13" xfId="0" applyFont="1" applyBorder="1" applyAlignment="1">
      <alignment horizontal="center"/>
    </xf>
    <xf numFmtId="0" fontId="49" fillId="0" borderId="119" xfId="0" applyFont="1" applyBorder="1" applyAlignment="1">
      <alignment horizontal="center" vertical="center"/>
    </xf>
    <xf numFmtId="0" fontId="49" fillId="0" borderId="116" xfId="0" applyFont="1" applyBorder="1" applyAlignment="1">
      <alignment horizontal="center" vertical="center"/>
    </xf>
    <xf numFmtId="0" fontId="49" fillId="0" borderId="118" xfId="0" applyFont="1" applyBorder="1" applyAlignment="1">
      <alignment horizontal="center" vertical="center"/>
    </xf>
    <xf numFmtId="0" fontId="39" fillId="0" borderId="120" xfId="0" applyFont="1" applyBorder="1" applyAlignment="1">
      <alignment horizontal="center"/>
    </xf>
    <xf numFmtId="0" fontId="39" fillId="0" borderId="121" xfId="0" applyFont="1" applyBorder="1" applyAlignment="1">
      <alignment horizontal="center"/>
    </xf>
    <xf numFmtId="0" fontId="39" fillId="0" borderId="119" xfId="0" applyFont="1" applyBorder="1" applyAlignment="1">
      <alignment horizontal="center"/>
    </xf>
    <xf numFmtId="0" fontId="39" fillId="0" borderId="116" xfId="0" applyFont="1" applyBorder="1" applyAlignment="1">
      <alignment horizontal="center"/>
    </xf>
    <xf numFmtId="0" fontId="39" fillId="0" borderId="17" xfId="0" applyFont="1" applyBorder="1" applyAlignment="1">
      <alignment horizontal="center" vertical="center" textRotation="90"/>
    </xf>
    <xf numFmtId="0" fontId="39" fillId="0" borderId="107" xfId="0" applyFont="1" applyBorder="1" applyAlignment="1">
      <alignment horizontal="center" vertical="center" textRotation="90"/>
    </xf>
    <xf numFmtId="0" fontId="39" fillId="0" borderId="13" xfId="0" applyFont="1" applyBorder="1" applyAlignment="1">
      <alignment horizontal="center" vertical="center" textRotation="90"/>
    </xf>
    <xf numFmtId="0" fontId="39" fillId="0" borderId="15" xfId="0" applyFont="1" applyBorder="1" applyAlignment="1">
      <alignment horizontal="center" vertical="center" textRotation="90"/>
    </xf>
    <xf numFmtId="0" fontId="24" fillId="0" borderId="119" xfId="0" applyFont="1" applyBorder="1" applyAlignment="1">
      <alignment horizontal="center"/>
    </xf>
    <xf numFmtId="0" fontId="24" fillId="0" borderId="116" xfId="0" applyFont="1" applyBorder="1" applyAlignment="1">
      <alignment horizontal="center"/>
    </xf>
    <xf numFmtId="0" fontId="24" fillId="0" borderId="118" xfId="0" applyFont="1" applyBorder="1" applyAlignment="1">
      <alignment horizontal="center"/>
    </xf>
    <xf numFmtId="0" fontId="24" fillId="0" borderId="115" xfId="0" applyFont="1" applyBorder="1" applyAlignment="1">
      <alignment horizontal="center" vertical="center" textRotation="90"/>
    </xf>
    <xf numFmtId="0" fontId="24" fillId="0" borderId="119" xfId="0" applyFont="1" applyBorder="1" applyAlignment="1">
      <alignment vertical="center"/>
    </xf>
    <xf numFmtId="0" fontId="24" fillId="0" borderId="116" xfId="0" applyFont="1" applyBorder="1" applyAlignment="1">
      <alignment vertical="center"/>
    </xf>
    <xf numFmtId="0" fontId="24" fillId="0" borderId="118" xfId="0" applyFont="1" applyBorder="1" applyAlignment="1">
      <alignment vertical="center"/>
    </xf>
    <xf numFmtId="0" fontId="29" fillId="0" borderId="107" xfId="0" applyFont="1" applyBorder="1" applyAlignment="1">
      <alignment horizontal="center"/>
    </xf>
    <xf numFmtId="0" fontId="29" fillId="0" borderId="8" xfId="0" applyFont="1" applyBorder="1" applyAlignment="1">
      <alignment horizontal="center"/>
    </xf>
    <xf numFmtId="0" fontId="18" fillId="0" borderId="8" xfId="0" applyFont="1" applyBorder="1"/>
    <xf numFmtId="0" fontId="29" fillId="0" borderId="17" xfId="0" applyFont="1" applyBorder="1" applyAlignment="1">
      <alignment horizontal="center" vertical="center" textRotation="90"/>
    </xf>
    <xf numFmtId="0" fontId="29" fillId="0" borderId="107" xfId="0" applyFont="1" applyBorder="1" applyAlignment="1">
      <alignment horizontal="center" vertical="center" textRotation="90"/>
    </xf>
    <xf numFmtId="0" fontId="29" fillId="0" borderId="0" xfId="0" applyFont="1" applyAlignment="1">
      <alignment horizontal="center" vertical="center" textRotation="90"/>
    </xf>
    <xf numFmtId="0" fontId="29" fillId="0" borderId="15" xfId="0" applyFont="1" applyBorder="1" applyAlignment="1">
      <alignment horizontal="center" vertical="center" textRotation="90"/>
    </xf>
    <xf numFmtId="0" fontId="29" fillId="0" borderId="119" xfId="0" applyFont="1" applyBorder="1" applyAlignment="1">
      <alignment horizontal="center" vertical="center"/>
    </xf>
    <xf numFmtId="0" fontId="29" fillId="0" borderId="116" xfId="0" applyFont="1" applyBorder="1" applyAlignment="1">
      <alignment horizontal="center" vertical="center"/>
    </xf>
    <xf numFmtId="0" fontId="29" fillId="0" borderId="118" xfId="0" applyFont="1" applyBorder="1" applyAlignment="1">
      <alignment horizontal="center" vertical="center"/>
    </xf>
    <xf numFmtId="0" fontId="29" fillId="0" borderId="7" xfId="0" applyFont="1" applyBorder="1" applyAlignment="1">
      <alignment horizontal="center" vertical="center" textRotation="90"/>
    </xf>
    <xf numFmtId="0" fontId="29" fillId="0" borderId="8" xfId="0" applyFont="1" applyBorder="1" applyAlignment="1">
      <alignment horizontal="center" vertical="center" textRotation="90"/>
    </xf>
    <xf numFmtId="0" fontId="29" fillId="0" borderId="14" xfId="2382" applyFont="1" applyBorder="1" applyAlignment="1">
      <alignment horizontal="left" vertical="center"/>
    </xf>
    <xf numFmtId="0" fontId="29" fillId="0" borderId="8" xfId="2382" applyFont="1" applyBorder="1" applyAlignment="1">
      <alignment horizontal="left" vertical="center"/>
    </xf>
    <xf numFmtId="0" fontId="29" fillId="0" borderId="14" xfId="2382" applyFont="1" applyBorder="1" applyAlignment="1">
      <alignment horizontal="center"/>
    </xf>
    <xf numFmtId="0" fontId="0" fillId="0" borderId="14" xfId="0" applyBorder="1" applyAlignment="1">
      <alignment horizontal="center"/>
    </xf>
    <xf numFmtId="0" fontId="29" fillId="0" borderId="17" xfId="0" applyFont="1" applyBorder="1" applyAlignment="1">
      <alignment horizontal="center" vertical="center"/>
    </xf>
    <xf numFmtId="0" fontId="29" fillId="0" borderId="14" xfId="0" applyFont="1" applyBorder="1" applyAlignment="1">
      <alignment horizontal="center" vertical="center"/>
    </xf>
    <xf numFmtId="0" fontId="29" fillId="0" borderId="13" xfId="0" applyFont="1" applyBorder="1" applyAlignment="1">
      <alignment horizontal="center" vertical="center"/>
    </xf>
    <xf numFmtId="0" fontId="39" fillId="0" borderId="28" xfId="0" applyFont="1" applyBorder="1" applyAlignment="1">
      <alignment horizontal="center"/>
    </xf>
    <xf numFmtId="0" fontId="0" fillId="0" borderId="19" xfId="0" applyBorder="1"/>
    <xf numFmtId="0" fontId="22" fillId="0" borderId="19" xfId="0" applyFont="1" applyBorder="1" applyAlignment="1">
      <alignment horizontal="center"/>
    </xf>
    <xf numFmtId="0" fontId="23" fillId="0" borderId="19" xfId="0" applyFont="1" applyBorder="1"/>
    <xf numFmtId="0" fontId="39" fillId="0" borderId="19" xfId="0" applyFont="1" applyBorder="1" applyAlignment="1">
      <alignment horizontal="center"/>
    </xf>
    <xf numFmtId="0" fontId="0" fillId="0" borderId="31" xfId="0" applyBorder="1"/>
    <xf numFmtId="0" fontId="29" fillId="0" borderId="9" xfId="0" applyFont="1" applyBorder="1" applyAlignment="1">
      <alignment horizontal="center" vertical="center" textRotation="90"/>
    </xf>
    <xf numFmtId="0" fontId="39" fillId="0" borderId="7" xfId="0" applyFont="1" applyBorder="1" applyAlignment="1">
      <alignment horizontal="center" vertical="center" textRotation="90"/>
    </xf>
    <xf numFmtId="0" fontId="39" fillId="0" borderId="107" xfId="0" applyFont="1" applyBorder="1" applyAlignment="1">
      <alignment horizontal="center"/>
    </xf>
    <xf numFmtId="0" fontId="39" fillId="0" borderId="8" xfId="0" applyFont="1" applyBorder="1" applyAlignment="1">
      <alignment horizontal="center"/>
    </xf>
    <xf numFmtId="0" fontId="39" fillId="0" borderId="15" xfId="0" applyFont="1" applyBorder="1" applyAlignment="1">
      <alignment horizontal="center"/>
    </xf>
    <xf numFmtId="0" fontId="39" fillId="0" borderId="119" xfId="0" applyFont="1" applyBorder="1" applyAlignment="1">
      <alignment horizontal="center" vertical="center"/>
    </xf>
    <xf numFmtId="0" fontId="39" fillId="0" borderId="116" xfId="0" applyFont="1" applyBorder="1" applyAlignment="1">
      <alignment horizontal="center" vertical="center"/>
    </xf>
    <xf numFmtId="0" fontId="39" fillId="0" borderId="118" xfId="0" applyFont="1" applyBorder="1" applyAlignment="1">
      <alignment horizontal="center" vertical="center"/>
    </xf>
    <xf numFmtId="0" fontId="46" fillId="0" borderId="0" xfId="0" applyFont="1" applyAlignment="1">
      <alignment horizontal="center" wrapText="1" readingOrder="1"/>
    </xf>
    <xf numFmtId="0" fontId="0" fillId="0" borderId="0" xfId="0" applyAlignment="1">
      <alignment horizontal="center"/>
    </xf>
    <xf numFmtId="0" fontId="47" fillId="0" borderId="0" xfId="0" applyFont="1" applyAlignment="1">
      <alignment horizontal="center"/>
    </xf>
    <xf numFmtId="0" fontId="46" fillId="0" borderId="0" xfId="0" applyFont="1" applyAlignment="1">
      <alignment horizontal="left" wrapText="1" readingOrder="1"/>
    </xf>
    <xf numFmtId="0" fontId="29" fillId="0" borderId="115" xfId="0" applyFont="1" applyBorder="1" applyAlignment="1">
      <alignment horizontal="center"/>
    </xf>
    <xf numFmtId="0" fontId="18" fillId="0" borderId="115" xfId="0" applyFont="1" applyBorder="1"/>
    <xf numFmtId="0" fontId="29" fillId="0" borderId="13" xfId="0" applyFont="1" applyBorder="1" applyAlignment="1">
      <alignment horizontal="center" vertical="center" textRotation="90"/>
    </xf>
    <xf numFmtId="0" fontId="29" fillId="0" borderId="119" xfId="0" applyFont="1" applyBorder="1" applyAlignment="1">
      <alignment horizontal="center" vertical="center" wrapText="1"/>
    </xf>
    <xf numFmtId="0" fontId="29" fillId="0" borderId="116" xfId="0" applyFont="1" applyBorder="1" applyAlignment="1">
      <alignment horizontal="center" vertical="center" wrapText="1"/>
    </xf>
    <xf numFmtId="0" fontId="29" fillId="0" borderId="118" xfId="0" applyFont="1" applyBorder="1" applyAlignment="1">
      <alignment horizontal="center" vertical="center" wrapText="1"/>
    </xf>
    <xf numFmtId="0" fontId="29" fillId="0" borderId="119" xfId="0" applyFont="1" applyBorder="1" applyAlignment="1">
      <alignment horizontal="center"/>
    </xf>
    <xf numFmtId="0" fontId="29" fillId="0" borderId="116" xfId="0" applyFont="1" applyBorder="1" applyAlignment="1">
      <alignment horizontal="center"/>
    </xf>
    <xf numFmtId="0" fontId="29" fillId="0" borderId="118" xfId="0" applyFont="1" applyBorder="1" applyAlignment="1">
      <alignment horizontal="center"/>
    </xf>
    <xf numFmtId="0" fontId="0" fillId="0" borderId="116" xfId="0" applyBorder="1"/>
    <xf numFmtId="0" fontId="39" fillId="0" borderId="0" xfId="0" applyFont="1" applyAlignment="1">
      <alignment horizontal="center" vertical="center" textRotation="90"/>
    </xf>
    <xf numFmtId="0" fontId="39" fillId="0" borderId="115" xfId="0" applyFont="1" applyBorder="1" applyAlignment="1">
      <alignment horizontal="center"/>
    </xf>
    <xf numFmtId="0" fontId="0" fillId="0" borderId="115" xfId="0" applyBorder="1"/>
    <xf numFmtId="0" fontId="0" fillId="0" borderId="8" xfId="0" applyBorder="1"/>
    <xf numFmtId="0" fontId="29" fillId="0" borderId="19" xfId="0" applyFont="1" applyBorder="1" applyAlignment="1">
      <alignment horizontal="center"/>
    </xf>
    <xf numFmtId="0" fontId="18" fillId="0" borderId="19" xfId="0" applyFont="1" applyBorder="1"/>
    <xf numFmtId="0" fontId="18" fillId="0" borderId="20" xfId="0" applyFont="1" applyBorder="1"/>
    <xf numFmtId="0" fontId="29" fillId="0" borderId="119" xfId="0" applyFont="1" applyBorder="1" applyAlignment="1">
      <alignment horizontal="left"/>
    </xf>
    <xf numFmtId="0" fontId="29" fillId="0" borderId="116" xfId="0" applyFont="1" applyBorder="1" applyAlignment="1">
      <alignment horizontal="left"/>
    </xf>
    <xf numFmtId="0" fontId="29" fillId="0" borderId="118" xfId="0" applyFont="1" applyBorder="1" applyAlignment="1">
      <alignment horizontal="left"/>
    </xf>
    <xf numFmtId="0" fontId="29" fillId="0" borderId="18" xfId="0" applyFont="1" applyBorder="1" applyAlignment="1">
      <alignment horizontal="center" vertical="center" textRotation="90"/>
    </xf>
    <xf numFmtId="0" fontId="29" fillId="0" borderId="108" xfId="0" applyFont="1" applyBorder="1" applyAlignment="1">
      <alignment horizontal="center" vertical="center" textRotation="90"/>
    </xf>
    <xf numFmtId="0" fontId="39" fillId="0" borderId="8" xfId="0" applyFont="1" applyBorder="1" applyAlignment="1">
      <alignment horizontal="center" vertical="center" textRotation="90"/>
    </xf>
    <xf numFmtId="0" fontId="29" fillId="0" borderId="0" xfId="0" applyFont="1" applyAlignment="1">
      <alignment horizontal="center" vertical="center"/>
    </xf>
    <xf numFmtId="0" fontId="29" fillId="0" borderId="0" xfId="0" applyFont="1" applyAlignment="1">
      <alignment horizontal="center" vertical="top"/>
    </xf>
    <xf numFmtId="0" fontId="291" fillId="0" borderId="0" xfId="0" applyFont="1" applyAlignment="1">
      <alignment horizontal="center" vertical="center"/>
    </xf>
    <xf numFmtId="0" fontId="293" fillId="0" borderId="131" xfId="0" applyFont="1" applyBorder="1" applyAlignment="1">
      <alignment horizontal="center" vertical="center"/>
    </xf>
    <xf numFmtId="0" fontId="292" fillId="0" borderId="136" xfId="0" applyFont="1" applyBorder="1" applyAlignment="1">
      <alignment horizontal="center" vertical="center"/>
    </xf>
    <xf numFmtId="0" fontId="292" fillId="0" borderId="137" xfId="0" applyFont="1" applyBorder="1" applyAlignment="1">
      <alignment horizontal="center" vertical="center"/>
    </xf>
    <xf numFmtId="0" fontId="292" fillId="0" borderId="133" xfId="0" applyFont="1" applyBorder="1" applyAlignment="1">
      <alignment horizontal="center" vertical="center"/>
    </xf>
    <xf numFmtId="0" fontId="292" fillId="0" borderId="134" xfId="0" applyFont="1" applyBorder="1" applyAlignment="1">
      <alignment horizontal="center" vertical="center"/>
    </xf>
    <xf numFmtId="0" fontId="292" fillId="0" borderId="135" xfId="0" applyFont="1" applyBorder="1" applyAlignment="1">
      <alignment horizontal="center" vertical="center"/>
    </xf>
    <xf numFmtId="0" fontId="22" fillId="0" borderId="1" xfId="0" applyFont="1" applyBorder="1" applyAlignment="1">
      <alignment horizontal="center"/>
    </xf>
    <xf numFmtId="0" fontId="0" fillId="0" borderId="3" xfId="0" applyBorder="1"/>
    <xf numFmtId="0" fontId="0" fillId="0" borderId="2" xfId="0" applyBorder="1"/>
  </cellXfs>
  <cellStyles count="52412">
    <cellStyle name="_x000d__x000a_JournalTemplate=C:\COMFO\CTALK\JOURSTD.TPL_x000d__x000a_LbStateAddress=3 3 0 251 1 89 2 311_x000d__x000a_LbStateJou" xfId="3728" xr:uid="{00000000-0005-0000-0000-00002D000000}"/>
    <cellStyle name=" Writer Import]_x000d__x000a_Display Dialog=No_x000d__x000a__x000d__x000a_[Horizontal Arrange]_x000d__x000a_Dimensions Interlocking=Yes_x000d__x000a_Sum Hierarchy=Yes_x000d__x000a_Generate" xfId="127" xr:uid="{00000000-0005-0000-0000-000000000000}"/>
    <cellStyle name=" Writer Import]_x000d__x000a_Display Dialog=No_x000d__x000a__x000d__x000a_[Horizontal Arrange]_x000d__x000a_Dimensions Interlocking=Yes_x000d__x000a_Sum Hierarchy=Yes_x000d__x000a_Generate 10" xfId="132" xr:uid="{00000000-0005-0000-0000-000001000000}"/>
    <cellStyle name=" Writer Import]_x000d__x000a_Display Dialog=No_x000d__x000a__x000d__x000a_[Horizontal Arrange]_x000d__x000a_Dimensions Interlocking=Yes_x000d__x000a_Sum Hierarchy=Yes_x000d__x000a_Generate 11" xfId="120" xr:uid="{00000000-0005-0000-0000-000002000000}"/>
    <cellStyle name=" Writer Import]_x000d__x000a_Display Dialog=No_x000d__x000a__x000d__x000a_[Horizontal Arrange]_x000d__x000a_Dimensions Interlocking=Yes_x000d__x000a_Sum Hierarchy=Yes_x000d__x000a_Generate 12" xfId="136" xr:uid="{00000000-0005-0000-0000-000003000000}"/>
    <cellStyle name=" Writer Import]_x000d__x000a_Display Dialog=No_x000d__x000a__x000d__x000a_[Horizontal Arrange]_x000d__x000a_Dimensions Interlocking=Yes_x000d__x000a_Sum Hierarchy=Yes_x000d__x000a_Generate 13" xfId="142" xr:uid="{00000000-0005-0000-0000-000004000000}"/>
    <cellStyle name=" Writer Import]_x000d__x000a_Display Dialog=No_x000d__x000a__x000d__x000a_[Horizontal Arrange]_x000d__x000a_Dimensions Interlocking=Yes_x000d__x000a_Sum Hierarchy=Yes_x000d__x000a_Generate 14" xfId="146" xr:uid="{00000000-0005-0000-0000-000005000000}"/>
    <cellStyle name=" Writer Import]_x000d__x000a_Display Dialog=No_x000d__x000a__x000d__x000a_[Horizontal Arrange]_x000d__x000a_Dimensions Interlocking=Yes_x000d__x000a_Sum Hierarchy=Yes_x000d__x000a_Generate 15" xfId="149" xr:uid="{00000000-0005-0000-0000-000006000000}"/>
    <cellStyle name=" Writer Import]_x000d__x000a_Display Dialog=No_x000d__x000a__x000d__x000a_[Horizontal Arrange]_x000d__x000a_Dimensions Interlocking=Yes_x000d__x000a_Sum Hierarchy=Yes_x000d__x000a_Generate 16" xfId="152" xr:uid="{00000000-0005-0000-0000-000007000000}"/>
    <cellStyle name=" Writer Import]_x000d__x000a_Display Dialog=No_x000d__x000a__x000d__x000a_[Horizontal Arrange]_x000d__x000a_Dimensions Interlocking=Yes_x000d__x000a_Sum Hierarchy=Yes_x000d__x000a_Generate 17" xfId="155" xr:uid="{00000000-0005-0000-0000-000008000000}"/>
    <cellStyle name=" Writer Import]_x000d__x000a_Display Dialog=No_x000d__x000a__x000d__x000a_[Horizontal Arrange]_x000d__x000a_Dimensions Interlocking=Yes_x000d__x000a_Sum Hierarchy=Yes_x000d__x000a_Generate 18" xfId="123" xr:uid="{00000000-0005-0000-0000-000009000000}"/>
    <cellStyle name=" Writer Import]_x000d__x000a_Display Dialog=No_x000d__x000a__x000d__x000a_[Horizontal Arrange]_x000d__x000a_Dimensions Interlocking=Yes_x000d__x000a_Sum Hierarchy=Yes_x000d__x000a_Generate 19" xfId="157" xr:uid="{00000000-0005-0000-0000-00000A000000}"/>
    <cellStyle name=" Writer Import]_x000d__x000a_Display Dialog=No_x000d__x000a__x000d__x000a_[Horizontal Arrange]_x000d__x000a_Dimensions Interlocking=Yes_x000d__x000a_Sum Hierarchy=Yes_x000d__x000a_Generate 2" xfId="129" xr:uid="{00000000-0005-0000-0000-00000B000000}"/>
    <cellStyle name=" Writer Import]_x000d__x000a_Display Dialog=No_x000d__x000a__x000d__x000a_[Horizontal Arrange]_x000d__x000a_Dimensions Interlocking=Yes_x000d__x000a_Sum Hierarchy=Yes_x000d__x000a_Generate 2 2" xfId="3172" xr:uid="{00000000-0005-0000-0000-00000C000000}"/>
    <cellStyle name=" Writer Import]_x000d__x000a_Display Dialog=No_x000d__x000a__x000d__x000a_[Horizontal Arrange]_x000d__x000a_Dimensions Interlocking=Yes_x000d__x000a_Sum Hierarchy=Yes_x000d__x000a_Generate 2 3" xfId="3239" xr:uid="{00000000-0005-0000-0000-00000D000000}"/>
    <cellStyle name=" Writer Import]_x000d__x000a_Display Dialog=No_x000d__x000a__x000d__x000a_[Horizontal Arrange]_x000d__x000a_Dimensions Interlocking=Yes_x000d__x000a_Sum Hierarchy=Yes_x000d__x000a_Generate 2 4" xfId="3297" xr:uid="{00000000-0005-0000-0000-00000E000000}"/>
    <cellStyle name=" Writer Import]_x000d__x000a_Display Dialog=No_x000d__x000a__x000d__x000a_[Horizontal Arrange]_x000d__x000a_Dimensions Interlocking=Yes_x000d__x000a_Sum Hierarchy=Yes_x000d__x000a_Generate 20" xfId="148" xr:uid="{00000000-0005-0000-0000-00000F000000}"/>
    <cellStyle name=" Writer Import]_x000d__x000a_Display Dialog=No_x000d__x000a__x000d__x000a_[Horizontal Arrange]_x000d__x000a_Dimensions Interlocking=Yes_x000d__x000a_Sum Hierarchy=Yes_x000d__x000a_Generate 21" xfId="151" xr:uid="{00000000-0005-0000-0000-000010000000}"/>
    <cellStyle name=" Writer Import]_x000d__x000a_Display Dialog=No_x000d__x000a__x000d__x000a_[Horizontal Arrange]_x000d__x000a_Dimensions Interlocking=Yes_x000d__x000a_Sum Hierarchy=Yes_x000d__x000a_Generate 22" xfId="154" xr:uid="{00000000-0005-0000-0000-000011000000}"/>
    <cellStyle name=" Writer Import]_x000d__x000a_Display Dialog=No_x000d__x000a__x000d__x000a_[Horizontal Arrange]_x000d__x000a_Dimensions Interlocking=Yes_x000d__x000a_Sum Hierarchy=Yes_x000d__x000a_Generate 23" xfId="124" xr:uid="{00000000-0005-0000-0000-000012000000}"/>
    <cellStyle name=" Writer Import]_x000d__x000a_Display Dialog=No_x000d__x000a__x000d__x000a_[Horizontal Arrange]_x000d__x000a_Dimensions Interlocking=Yes_x000d__x000a_Sum Hierarchy=Yes_x000d__x000a_Generate 24" xfId="158" xr:uid="{00000000-0005-0000-0000-000013000000}"/>
    <cellStyle name=" Writer Import]_x000d__x000a_Display Dialog=No_x000d__x000a__x000d__x000a_[Horizontal Arrange]_x000d__x000a_Dimensions Interlocking=Yes_x000d__x000a_Sum Hierarchy=Yes_x000d__x000a_Generate 25" xfId="161" xr:uid="{00000000-0005-0000-0000-000014000000}"/>
    <cellStyle name=" Writer Import]_x000d__x000a_Display Dialog=No_x000d__x000a__x000d__x000a_[Horizontal Arrange]_x000d__x000a_Dimensions Interlocking=Yes_x000d__x000a_Sum Hierarchy=Yes_x000d__x000a_Generate 26" xfId="164" xr:uid="{00000000-0005-0000-0000-000015000000}"/>
    <cellStyle name=" Writer Import]_x000d__x000a_Display Dialog=No_x000d__x000a__x000d__x000a_[Horizontal Arrange]_x000d__x000a_Dimensions Interlocking=Yes_x000d__x000a_Sum Hierarchy=Yes_x000d__x000a_Generate 27" xfId="167" xr:uid="{00000000-0005-0000-0000-000016000000}"/>
    <cellStyle name=" Writer Import]_x000d__x000a_Display Dialog=No_x000d__x000a__x000d__x000a_[Horizontal Arrange]_x000d__x000a_Dimensions Interlocking=Yes_x000d__x000a_Sum Hierarchy=Yes_x000d__x000a_Generate 28" xfId="170" xr:uid="{00000000-0005-0000-0000-000017000000}"/>
    <cellStyle name=" Writer Import]_x000d__x000a_Display Dialog=No_x000d__x000a__x000d__x000a_[Horizontal Arrange]_x000d__x000a_Dimensions Interlocking=Yes_x000d__x000a_Sum Hierarchy=Yes_x000d__x000a_Generate 29" xfId="173" xr:uid="{00000000-0005-0000-0000-000018000000}"/>
    <cellStyle name=" Writer Import]_x000d__x000a_Display Dialog=No_x000d__x000a__x000d__x000a_[Horizontal Arrange]_x000d__x000a_Dimensions Interlocking=Yes_x000d__x000a_Sum Hierarchy=Yes_x000d__x000a_Generate 3" xfId="180" xr:uid="{00000000-0005-0000-0000-000019000000}"/>
    <cellStyle name=" Writer Import]_x000d__x000a_Display Dialog=No_x000d__x000a__x000d__x000a_[Horizontal Arrange]_x000d__x000a_Dimensions Interlocking=Yes_x000d__x000a_Sum Hierarchy=Yes_x000d__x000a_Generate 3 2" xfId="3571" xr:uid="{00000000-0005-0000-0000-00001A000000}"/>
    <cellStyle name=" Writer Import]_x000d__x000a_Display Dialog=No_x000d__x000a__x000d__x000a_[Horizontal Arrange]_x000d__x000a_Dimensions Interlocking=Yes_x000d__x000a_Sum Hierarchy=Yes_x000d__x000a_Generate 30" xfId="162" xr:uid="{00000000-0005-0000-0000-00001B000000}"/>
    <cellStyle name=" Writer Import]_x000d__x000a_Display Dialog=No_x000d__x000a__x000d__x000a_[Horizontal Arrange]_x000d__x000a_Dimensions Interlocking=Yes_x000d__x000a_Sum Hierarchy=Yes_x000d__x000a_Generate 31" xfId="165" xr:uid="{00000000-0005-0000-0000-00001C000000}"/>
    <cellStyle name=" Writer Import]_x000d__x000a_Display Dialog=No_x000d__x000a__x000d__x000a_[Horizontal Arrange]_x000d__x000a_Dimensions Interlocking=Yes_x000d__x000a_Sum Hierarchy=Yes_x000d__x000a_Generate 32" xfId="168" xr:uid="{00000000-0005-0000-0000-00001D000000}"/>
    <cellStyle name=" Writer Import]_x000d__x000a_Display Dialog=No_x000d__x000a__x000d__x000a_[Horizontal Arrange]_x000d__x000a_Dimensions Interlocking=Yes_x000d__x000a_Sum Hierarchy=Yes_x000d__x000a_Generate 33" xfId="171" xr:uid="{00000000-0005-0000-0000-00001E000000}"/>
    <cellStyle name=" Writer Import]_x000d__x000a_Display Dialog=No_x000d__x000a__x000d__x000a_[Horizontal Arrange]_x000d__x000a_Dimensions Interlocking=Yes_x000d__x000a_Sum Hierarchy=Yes_x000d__x000a_Generate 34" xfId="174" xr:uid="{00000000-0005-0000-0000-00001F000000}"/>
    <cellStyle name=" Writer Import]_x000d__x000a_Display Dialog=No_x000d__x000a__x000d__x000a_[Horizontal Arrange]_x000d__x000a_Dimensions Interlocking=Yes_x000d__x000a_Sum Hierarchy=Yes_x000d__x000a_Generate 35" xfId="189" xr:uid="{00000000-0005-0000-0000-000020000000}"/>
    <cellStyle name=" Writer Import]_x000d__x000a_Display Dialog=No_x000d__x000a__x000d__x000a_[Horizontal Arrange]_x000d__x000a_Dimensions Interlocking=Yes_x000d__x000a_Sum Hierarchy=Yes_x000d__x000a_Generate 4" xfId="195" xr:uid="{00000000-0005-0000-0000-000021000000}"/>
    <cellStyle name=" Writer Import]_x000d__x000a_Display Dialog=No_x000d__x000a__x000d__x000a_[Horizontal Arrange]_x000d__x000a_Dimensions Interlocking=Yes_x000d__x000a_Sum Hierarchy=Yes_x000d__x000a_Generate 4 2" xfId="3600" xr:uid="{00000000-0005-0000-0000-000022000000}"/>
    <cellStyle name=" Writer Import]_x000d__x000a_Display Dialog=No_x000d__x000a__x000d__x000a_[Horizontal Arrange]_x000d__x000a_Dimensions Interlocking=Yes_x000d__x000a_Sum Hierarchy=Yes_x000d__x000a_Generate 4 3" xfId="3621" xr:uid="{00000000-0005-0000-0000-000023000000}"/>
    <cellStyle name=" Writer Import]_x000d__x000a_Display Dialog=No_x000d__x000a__x000d__x000a_[Horizontal Arrange]_x000d__x000a_Dimensions Interlocking=Yes_x000d__x000a_Sum Hierarchy=Yes_x000d__x000a_Generate 5" xfId="199" xr:uid="{00000000-0005-0000-0000-000024000000}"/>
    <cellStyle name=" Writer Import]_x000d__x000a_Display Dialog=No_x000d__x000a__x000d__x000a_[Horizontal Arrange]_x000d__x000a_Dimensions Interlocking=Yes_x000d__x000a_Sum Hierarchy=Yes_x000d__x000a_Generate 5 2" xfId="3636" xr:uid="{00000000-0005-0000-0000-000025000000}"/>
    <cellStyle name=" Writer Import]_x000d__x000a_Display Dialog=No_x000d__x000a__x000d__x000a_[Horizontal Arrange]_x000d__x000a_Dimensions Interlocking=Yes_x000d__x000a_Sum Hierarchy=Yes_x000d__x000a_Generate 6" xfId="204" xr:uid="{00000000-0005-0000-0000-000026000000}"/>
    <cellStyle name=" Writer Import]_x000d__x000a_Display Dialog=No_x000d__x000a__x000d__x000a_[Horizontal Arrange]_x000d__x000a_Dimensions Interlocking=Yes_x000d__x000a_Sum Hierarchy=Yes_x000d__x000a_Generate 6 2" xfId="3659" xr:uid="{00000000-0005-0000-0000-000027000000}"/>
    <cellStyle name=" Writer Import]_x000d__x000a_Display Dialog=No_x000d__x000a__x000d__x000a_[Horizontal Arrange]_x000d__x000a_Dimensions Interlocking=Yes_x000d__x000a_Sum Hierarchy=Yes_x000d__x000a_Generate 7" xfId="205" xr:uid="{00000000-0005-0000-0000-000028000000}"/>
    <cellStyle name=" Writer Import]_x000d__x000a_Display Dialog=No_x000d__x000a__x000d__x000a_[Horizontal Arrange]_x000d__x000a_Dimensions Interlocking=Yes_x000d__x000a_Sum Hierarchy=Yes_x000d__x000a_Generate 8" xfId="210" xr:uid="{00000000-0005-0000-0000-000029000000}"/>
    <cellStyle name=" Writer Import]_x000d__x000a_Display Dialog=No_x000d__x000a__x000d__x000a_[Horizontal Arrange]_x000d__x000a_Dimensions Interlocking=Yes_x000d__x000a_Sum Hierarchy=Yes_x000d__x000a_Generate 8 2" xfId="3707" xr:uid="{00000000-0005-0000-0000-00002A000000}"/>
    <cellStyle name=" Writer Import]_x000d__x000a_Display Dialog=No_x000d__x000a__x000d__x000a_[Horizontal Arrange]_x000d__x000a_Dimensions Interlocking=Yes_x000d__x000a_Sum Hierarchy=Yes_x000d__x000a_Generate 9" xfId="215" xr:uid="{00000000-0005-0000-0000-00002B000000}"/>
    <cellStyle name=" Writer Import]_x000d__x000a_Display Dialog=No_x000d__x000a__x000d__x000a_[Horizontal Arrange]_x000d__x000a_Dimensions Interlocking=Yes_x000d__x000a_Sum Hierarchy=Yes_x000d__x000a_Generate_mbg" xfId="3723" xr:uid="{00000000-0005-0000-0000-00002C000000}"/>
    <cellStyle name="_%(SignOnly)" xfId="4031" xr:uid="{00000000-0005-0000-0000-00004D000000}"/>
    <cellStyle name="_%(SignOnly) 2" xfId="4039" xr:uid="{00000000-0005-0000-0000-00004E000000}"/>
    <cellStyle name="_%(SignOnly) 2 2" xfId="4044" xr:uid="{00000000-0005-0000-0000-00004F000000}"/>
    <cellStyle name="_%(SignOnly) 2 3" xfId="4055" xr:uid="{00000000-0005-0000-0000-000050000000}"/>
    <cellStyle name="_%(SignOnly) 3" xfId="4063" xr:uid="{00000000-0005-0000-0000-000051000000}"/>
    <cellStyle name="_%(SignOnly) 4" xfId="4081" xr:uid="{00000000-0005-0000-0000-000052000000}"/>
    <cellStyle name="_%(SignSpaceOnly)" xfId="4093" xr:uid="{00000000-0005-0000-0000-000053000000}"/>
    <cellStyle name="_%(SignSpaceOnly) 2" xfId="4099" xr:uid="{00000000-0005-0000-0000-000054000000}"/>
    <cellStyle name="_%(SignSpaceOnly) 2 2" xfId="3637" xr:uid="{00000000-0005-0000-0000-000055000000}"/>
    <cellStyle name="_%(SignSpaceOnly) 2 3" xfId="3660" xr:uid="{00000000-0005-0000-0000-000056000000}"/>
    <cellStyle name="_%(SignSpaceOnly) 3" xfId="4114" xr:uid="{00000000-0005-0000-0000-000057000000}"/>
    <cellStyle name="_%(SignSpaceOnly) 4" xfId="4130" xr:uid="{00000000-0005-0000-0000-000058000000}"/>
    <cellStyle name="_2P -June 2006" xfId="4139" xr:uid="{00000000-0005-0000-0000-000059000000}"/>
    <cellStyle name="_3HA" xfId="4144" xr:uid="{00000000-0005-0000-0000-00005A000000}"/>
    <cellStyle name="_3J.xls" xfId="4150" xr:uid="{00000000-0005-0000-0000-00005B000000}"/>
    <cellStyle name="_Actuals Template_2009 live Mar_rev" xfId="3497" xr:uid="{00000000-0005-0000-0000-00005C000000}"/>
    <cellStyle name="_Actuals Template_2009 live Mar_rev 2" xfId="4156" xr:uid="{00000000-0005-0000-0000-00005D000000}"/>
    <cellStyle name="_Actuals Template_2009 live Mar_rev 2 2" xfId="4180" xr:uid="{00000000-0005-0000-0000-00005E000000}"/>
    <cellStyle name="_Actuals Template_2009 live Mar_rev 2 3" xfId="4192" xr:uid="{00000000-0005-0000-0000-00005F000000}"/>
    <cellStyle name="_Actuals Template_2009 live Mar_rev 3" xfId="4198" xr:uid="{00000000-0005-0000-0000-000060000000}"/>
    <cellStyle name="_Actuals Template_2009 live Mar_rev 4" xfId="4201" xr:uid="{00000000-0005-0000-0000-000061000000}"/>
    <cellStyle name="_APRIL 2010 PROVISIONING WORKSHEET" xfId="3371" xr:uid="{00000000-0005-0000-0000-000062000000}"/>
    <cellStyle name="_APRIL 2010 PROVISIONING WORKSHEET 2" xfId="2741" xr:uid="{00000000-0005-0000-0000-000063000000}"/>
    <cellStyle name="_APRIL 2010 PROVISIONING WORKSHEET 2 2" xfId="3481" xr:uid="{00000000-0005-0000-0000-000064000000}"/>
    <cellStyle name="_APRIL 2010 PROVISIONING WORKSHEET 2 3" xfId="3518" xr:uid="{00000000-0005-0000-0000-000065000000}"/>
    <cellStyle name="_APRIL 2010 PROVISIONING WORKSHEET 3" xfId="3773" xr:uid="{00000000-0005-0000-0000-000066000000}"/>
    <cellStyle name="_APRIL 2010 PROVISIONING WORKSHEET 4" xfId="4213" xr:uid="{00000000-0005-0000-0000-000067000000}"/>
    <cellStyle name="_Atlantis valuation_21.11.05_reduced version" xfId="4223" xr:uid="{00000000-0005-0000-0000-000068000000}"/>
    <cellStyle name="_AUGUST 2009 KIP WORKSHEET" xfId="4238" xr:uid="{00000000-0005-0000-0000-000069000000}"/>
    <cellStyle name="_AUGUST 2009 KIP WORKSHEET 2" xfId="4250" xr:uid="{00000000-0005-0000-0000-00006A000000}"/>
    <cellStyle name="_AUGUST 2009 KIP WORKSHEET 2 2" xfId="4258" xr:uid="{00000000-0005-0000-0000-00006B000000}"/>
    <cellStyle name="_AUGUST 2009 KIP WORKSHEET 2 3" xfId="3594" xr:uid="{00000000-0005-0000-0000-00006C000000}"/>
    <cellStyle name="_AUGUST 2009 KIP WORKSHEET 3" xfId="4274" xr:uid="{00000000-0005-0000-0000-00006D000000}"/>
    <cellStyle name="_AUGUST 2009 KIP WORKSHEET 4" xfId="2969" xr:uid="{00000000-0005-0000-0000-00006E000000}"/>
    <cellStyle name="_BBG-April-2009" xfId="3024" xr:uid="{00000000-0005-0000-0000-000075000000}"/>
    <cellStyle name="_BBG-April-2009 2" xfId="4339" xr:uid="{00000000-0005-0000-0000-000076000000}"/>
    <cellStyle name="_BBG,Sector,Tenor,Security,Prod" xfId="3366" xr:uid="{00000000-0005-0000-0000-00006F000000}"/>
    <cellStyle name="_BBG,Sector,Tenor,Security,Prod 2" xfId="4297" xr:uid="{00000000-0005-0000-0000-000070000000}"/>
    <cellStyle name="_BBG,Sector,Tenor,Security,Prod 2 2" xfId="4300" xr:uid="{00000000-0005-0000-0000-000071000000}"/>
    <cellStyle name="_BBG,Sector,Tenor,Security,Prod 2 3" xfId="4317" xr:uid="{00000000-0005-0000-0000-000072000000}"/>
    <cellStyle name="_BBG,Sector,Tenor,Security,Prod 3" xfId="4324" xr:uid="{00000000-0005-0000-0000-000073000000}"/>
    <cellStyle name="_BBG,Sector,Tenor,Security,Prod 4" xfId="3818" xr:uid="{00000000-0005-0000-0000-000074000000}"/>
    <cellStyle name="_Book1" xfId="3442" xr:uid="{00000000-0005-0000-0000-000077000000}"/>
    <cellStyle name="_Book28" xfId="4361" xr:uid="{00000000-0005-0000-0000-000078000000}"/>
    <cellStyle name="_Book28 2" xfId="4378" xr:uid="{00000000-0005-0000-0000-000079000000}"/>
    <cellStyle name="_Book28 2 2" xfId="4397" xr:uid="{00000000-0005-0000-0000-00007A000000}"/>
    <cellStyle name="_Book28 2 3" xfId="4408" xr:uid="{00000000-0005-0000-0000-00007B000000}"/>
    <cellStyle name="_Book28 3" xfId="4423" xr:uid="{00000000-0005-0000-0000-00007C000000}"/>
    <cellStyle name="_Book28 4" xfId="4438" xr:uid="{00000000-0005-0000-0000-00007D000000}"/>
    <cellStyle name="_Book31" xfId="4443" xr:uid="{00000000-0005-0000-0000-00007E000000}"/>
    <cellStyle name="_Book31 2" xfId="4460" xr:uid="{00000000-0005-0000-0000-00007F000000}"/>
    <cellStyle name="_Book31 2 2" xfId="4469" xr:uid="{00000000-0005-0000-0000-000080000000}"/>
    <cellStyle name="_Book31 2 3" xfId="4480" xr:uid="{00000000-0005-0000-0000-000081000000}"/>
    <cellStyle name="_Book31 3" xfId="4488" xr:uid="{00000000-0005-0000-0000-000082000000}"/>
    <cellStyle name="_Book31 4" xfId="4490" xr:uid="{00000000-0005-0000-0000-000083000000}"/>
    <cellStyle name="_BRAINS BALANCE - Final" xfId="2984" xr:uid="{00000000-0005-0000-0000-000084000000}"/>
    <cellStyle name="_BRAINS BALANCE - Final 2" xfId="4499" xr:uid="{00000000-0005-0000-0000-000085000000}"/>
    <cellStyle name="_BRAINS BALANCE - Final 2 2" xfId="4507" xr:uid="{00000000-0005-0000-0000-000086000000}"/>
    <cellStyle name="_BRAINS BALANCE - Final 2 3" xfId="4511" xr:uid="{00000000-0005-0000-0000-000087000000}"/>
    <cellStyle name="_BRAINS BALANCE - Final 3" xfId="2828" xr:uid="{00000000-0005-0000-0000-000088000000}"/>
    <cellStyle name="_BRAINS BALANCE - Final 4" xfId="4512" xr:uid="{00000000-0005-0000-0000-000089000000}"/>
    <cellStyle name="_Brief Details - FIs &amp; Sovereign" xfId="4517" xr:uid="{00000000-0005-0000-0000-00008A000000}"/>
    <cellStyle name="_Brief Details - FIs &amp; Sovereign 2" xfId="4521" xr:uid="{00000000-0005-0000-0000-00008B000000}"/>
    <cellStyle name="_Brief Details - FIs &amp; Sovereign 2 2" xfId="4527" xr:uid="{00000000-0005-0000-0000-00008C000000}"/>
    <cellStyle name="_Brief Details - FIs &amp; Sovereign 2 3" xfId="4528" xr:uid="{00000000-0005-0000-0000-00008D000000}"/>
    <cellStyle name="_Brief Details - FIs &amp; Sovereign 3" xfId="4532" xr:uid="{00000000-0005-0000-0000-00008E000000}"/>
    <cellStyle name="_Brief Details - FIs &amp; Sovereign 4" xfId="4541" xr:uid="{00000000-0005-0000-0000-00008F000000}"/>
    <cellStyle name="_BSD 2" xfId="4547" xr:uid="{00000000-0005-0000-0000-000090000000}"/>
    <cellStyle name="_BSD 2 + 6A &amp; 6B - Feb. '08" xfId="4050" xr:uid="{00000000-0005-0000-0000-000091000000}"/>
    <cellStyle name="_BSD 2 + 6A &amp; 6B - Feb. '08 2" xfId="4557" xr:uid="{00000000-0005-0000-0000-000092000000}"/>
    <cellStyle name="_BSD 2 2" xfId="4558" xr:uid="{00000000-0005-0000-0000-000093000000}"/>
    <cellStyle name="_BSD 2 Revised Final" xfId="3177" xr:uid="{00000000-0005-0000-0000-000094000000}"/>
    <cellStyle name="_BSD 2 Revised Final 2" xfId="3312" xr:uid="{00000000-0005-0000-0000-000095000000}"/>
    <cellStyle name="_BSD 2-revised" xfId="4563" xr:uid="{00000000-0005-0000-0000-000096000000}"/>
    <cellStyle name="_BSD 2-revised 2" xfId="4567" xr:uid="{00000000-0005-0000-0000-000097000000}"/>
    <cellStyle name="_BSD 3-April-10 " xfId="4568" xr:uid="{00000000-0005-0000-0000-000098000000}"/>
    <cellStyle name="_BSD 3-April-10  2" xfId="3533" xr:uid="{00000000-0005-0000-0000-000099000000}"/>
    <cellStyle name="_BSD 3-April-10  2 2" xfId="4458" xr:uid="{00000000-0005-0000-0000-00009A000000}"/>
    <cellStyle name="_BSD 3-April-10  2 3" xfId="4592" xr:uid="{00000000-0005-0000-0000-00009B000000}"/>
    <cellStyle name="_BSD 3-April-10  3" xfId="3548" xr:uid="{00000000-0005-0000-0000-00009C000000}"/>
    <cellStyle name="_BSD 3-April-10  4" xfId="3558" xr:uid="{00000000-0005-0000-0000-00009D000000}"/>
    <cellStyle name="_BSD 3-August 09 " xfId="3550" xr:uid="{00000000-0005-0000-0000-00009E000000}"/>
    <cellStyle name="_BSD 3-August 09  2" xfId="4594" xr:uid="{00000000-0005-0000-0000-00009F000000}"/>
    <cellStyle name="_BSD 3-August 09  2 2" xfId="4631" xr:uid="{00000000-0005-0000-0000-0000A0000000}"/>
    <cellStyle name="_BSD 3-August 09  2 3" xfId="3348" xr:uid="{00000000-0005-0000-0000-0000A1000000}"/>
    <cellStyle name="_BSD 3-August 09  3" xfId="4632" xr:uid="{00000000-0005-0000-0000-0000A2000000}"/>
    <cellStyle name="_BSD 3-August 09  4" xfId="4552" xr:uid="{00000000-0005-0000-0000-0000A3000000}"/>
    <cellStyle name="_BSD 3-August-10 " xfId="4633" xr:uid="{00000000-0005-0000-0000-0000A4000000}"/>
    <cellStyle name="_BSD 3-August-10  2" xfId="2725" xr:uid="{00000000-0005-0000-0000-0000A5000000}"/>
    <cellStyle name="_BSD 3-August-10  2 2" xfId="4676" xr:uid="{00000000-0005-0000-0000-0000A6000000}"/>
    <cellStyle name="_BSD 3-August-10  2 3" xfId="4513" xr:uid="{00000000-0005-0000-0000-0000A7000000}"/>
    <cellStyle name="_BSD 3-August-10  3" xfId="2796" xr:uid="{00000000-0005-0000-0000-0000A8000000}"/>
    <cellStyle name="_BSD 3-August-10  4" xfId="4690" xr:uid="{00000000-0005-0000-0000-0000A9000000}"/>
    <cellStyle name="_BSD 3-December 09 " xfId="4700" xr:uid="{00000000-0005-0000-0000-0000AA000000}"/>
    <cellStyle name="_BSD 3-December 09  2" xfId="3741" xr:uid="{00000000-0005-0000-0000-0000AB000000}"/>
    <cellStyle name="_BSD 3-December 09  2 2" xfId="3073" xr:uid="{00000000-0005-0000-0000-0000AC000000}"/>
    <cellStyle name="_BSD 3-December 09  2 3" xfId="3149" xr:uid="{00000000-0005-0000-0000-0000AD000000}"/>
    <cellStyle name="_BSD 3-December 09  3" xfId="4713" xr:uid="{00000000-0005-0000-0000-0000AE000000}"/>
    <cellStyle name="_BSD 3-December 09  4" xfId="4721" xr:uid="{00000000-0005-0000-0000-0000AF000000}"/>
    <cellStyle name="_BSD 3-February-10 " xfId="4735" xr:uid="{00000000-0005-0000-0000-0000B0000000}"/>
    <cellStyle name="_BSD 3-February-10  2" xfId="3871" xr:uid="{00000000-0005-0000-0000-0000B1000000}"/>
    <cellStyle name="_BSD 3-February-10  2 2" xfId="4741" xr:uid="{00000000-0005-0000-0000-0000B2000000}"/>
    <cellStyle name="_BSD 3-February-10  2 3" xfId="3039" xr:uid="{00000000-0005-0000-0000-0000B3000000}"/>
    <cellStyle name="_BSD 3-February-10  3" xfId="4755" xr:uid="{00000000-0005-0000-0000-0000B4000000}"/>
    <cellStyle name="_BSD 3-February-10  4" xfId="4760" xr:uid="{00000000-0005-0000-0000-0000B5000000}"/>
    <cellStyle name="_BSD 3-January-10 " xfId="3228" xr:uid="{00000000-0005-0000-0000-0000B6000000}"/>
    <cellStyle name="_BSD 3-January-10  2" xfId="4767" xr:uid="{00000000-0005-0000-0000-0000B7000000}"/>
    <cellStyle name="_BSD 3-January-10  2 2" xfId="4778" xr:uid="{00000000-0005-0000-0000-0000B8000000}"/>
    <cellStyle name="_BSD 3-January-10  2 3" xfId="3779" xr:uid="{00000000-0005-0000-0000-0000B9000000}"/>
    <cellStyle name="_BSD 3-January-10  3" xfId="3742" xr:uid="{00000000-0005-0000-0000-0000BA000000}"/>
    <cellStyle name="_BSD 3-January-10  4" xfId="4796" xr:uid="{00000000-0005-0000-0000-0000BB000000}"/>
    <cellStyle name="_BSD 3-JuLY 09 " xfId="4797" xr:uid="{00000000-0005-0000-0000-0000BC000000}"/>
    <cellStyle name="_BSD 3-JuLY 09  2" xfId="4802" xr:uid="{00000000-0005-0000-0000-0000BD000000}"/>
    <cellStyle name="_BSD 3-JuLY 09  2 2" xfId="4808" xr:uid="{00000000-0005-0000-0000-0000BE000000}"/>
    <cellStyle name="_BSD 3-JuLY 09  2 3" xfId="4811" xr:uid="{00000000-0005-0000-0000-0000BF000000}"/>
    <cellStyle name="_BSD 3-JuLY 09  3" xfId="4831" xr:uid="{00000000-0005-0000-0000-0000C0000000}"/>
    <cellStyle name="_BSD 3-JuLY 09  4" xfId="4834" xr:uid="{00000000-0005-0000-0000-0000C1000000}"/>
    <cellStyle name="_BSD 3-July-10 " xfId="4497" xr:uid="{00000000-0005-0000-0000-0000C2000000}"/>
    <cellStyle name="_BSD 3-July-10  2" xfId="4837" xr:uid="{00000000-0005-0000-0000-0000C3000000}"/>
    <cellStyle name="_BSD 3-July-10  2 2" xfId="4849" xr:uid="{00000000-0005-0000-0000-0000C4000000}"/>
    <cellStyle name="_BSD 3-July-10  2 3" xfId="4852" xr:uid="{00000000-0005-0000-0000-0000C5000000}"/>
    <cellStyle name="_BSD 3-July-10  3" xfId="4857" xr:uid="{00000000-0005-0000-0000-0000C6000000}"/>
    <cellStyle name="_BSD 3-July-10  4" xfId="4007" xr:uid="{00000000-0005-0000-0000-0000C7000000}"/>
    <cellStyle name="_BSD 3-June-10 " xfId="4066" xr:uid="{00000000-0005-0000-0000-0000C8000000}"/>
    <cellStyle name="_BSD 3-June-10  2" xfId="3488" xr:uid="{00000000-0005-0000-0000-0000C9000000}"/>
    <cellStyle name="_BSD 3-June-10  2 2" xfId="4164" xr:uid="{00000000-0005-0000-0000-0000CA000000}"/>
    <cellStyle name="_BSD 3-June-10  2 3" xfId="4193" xr:uid="{00000000-0005-0000-0000-0000CB000000}"/>
    <cellStyle name="_BSD 3-June-10  3" xfId="3000" xr:uid="{00000000-0005-0000-0000-0000CC000000}"/>
    <cellStyle name="_BSD 3-June-10  4" xfId="3519" xr:uid="{00000000-0005-0000-0000-0000CD000000}"/>
    <cellStyle name="_BSD 3-March-10 " xfId="4863" xr:uid="{00000000-0005-0000-0000-0000CE000000}"/>
    <cellStyle name="_BSD 3-March-10  2" xfId="4864" xr:uid="{00000000-0005-0000-0000-0000CF000000}"/>
    <cellStyle name="_BSD 3-March-10  2 2" xfId="4153" xr:uid="{00000000-0005-0000-0000-0000D0000000}"/>
    <cellStyle name="_BSD 3-March-10  2 3" xfId="4753" xr:uid="{00000000-0005-0000-0000-0000D1000000}"/>
    <cellStyle name="_BSD 3-March-10  3" xfId="4886" xr:uid="{00000000-0005-0000-0000-0000D2000000}"/>
    <cellStyle name="_BSD 3-March-10  4" xfId="4889" xr:uid="{00000000-0005-0000-0000-0000D3000000}"/>
    <cellStyle name="_BSD 3-May-10 " xfId="4489" xr:uid="{00000000-0005-0000-0000-0000D4000000}"/>
    <cellStyle name="_BSD 3-May-10  2" xfId="3013" xr:uid="{00000000-0005-0000-0000-0000D5000000}"/>
    <cellStyle name="_BSD 3-May-10  2 2" xfId="4906" xr:uid="{00000000-0005-0000-0000-0000D6000000}"/>
    <cellStyle name="_BSD 3-May-10  2 3" xfId="4926" xr:uid="{00000000-0005-0000-0000-0000D7000000}"/>
    <cellStyle name="_BSD 3-May-10  3" xfId="4932" xr:uid="{00000000-0005-0000-0000-0000D8000000}"/>
    <cellStyle name="_BSD 3-May-10  4" xfId="4939" xr:uid="{00000000-0005-0000-0000-0000D9000000}"/>
    <cellStyle name="_BSD 3-November 09 " xfId="4951" xr:uid="{00000000-0005-0000-0000-0000DA000000}"/>
    <cellStyle name="_BSD 3-November 09  2" xfId="4833" xr:uid="{00000000-0005-0000-0000-0000DB000000}"/>
    <cellStyle name="_BSD 3-November 09  2 2" xfId="2894" xr:uid="{00000000-0005-0000-0000-0000DC000000}"/>
    <cellStyle name="_BSD 3-November 09  2 3" xfId="4952" xr:uid="{00000000-0005-0000-0000-0000DD000000}"/>
    <cellStyle name="_BSD 3-November 09  3" xfId="4961" xr:uid="{00000000-0005-0000-0000-0000DE000000}"/>
    <cellStyle name="_BSD 3-November 09  4" xfId="4969" xr:uid="{00000000-0005-0000-0000-0000DF000000}"/>
    <cellStyle name="_BSD 3-October 09 " xfId="2971" xr:uid="{00000000-0005-0000-0000-0000E0000000}"/>
    <cellStyle name="_BSD 3-October 09  2" xfId="4982" xr:uid="{00000000-0005-0000-0000-0000E1000000}"/>
    <cellStyle name="_BSD 3-October 09  2 2" xfId="2858" xr:uid="{00000000-0005-0000-0000-0000E2000000}"/>
    <cellStyle name="_BSD 3-October 09  2 3" xfId="3194" xr:uid="{00000000-0005-0000-0000-0000E3000000}"/>
    <cellStyle name="_BSD 3-October 09  3" xfId="5001" xr:uid="{00000000-0005-0000-0000-0000E4000000}"/>
    <cellStyle name="_BSD 3-October 09  4" xfId="5017" xr:uid="{00000000-0005-0000-0000-0000E5000000}"/>
    <cellStyle name="_BSD 3-September 09 " xfId="4155" xr:uid="{00000000-0005-0000-0000-0000E6000000}"/>
    <cellStyle name="_BSD 3-September 09  2" xfId="4176" xr:uid="{00000000-0005-0000-0000-0000E7000000}"/>
    <cellStyle name="_BSD 3-September 09  2 2" xfId="5028" xr:uid="{00000000-0005-0000-0000-0000E8000000}"/>
    <cellStyle name="_BSD 3-September 09  2 3" xfId="5042" xr:uid="{00000000-0005-0000-0000-0000E9000000}"/>
    <cellStyle name="_BSD 3-September 09  3" xfId="4191" xr:uid="{00000000-0005-0000-0000-0000EA000000}"/>
    <cellStyle name="_BSD 3-September 09  4" xfId="5047" xr:uid="{00000000-0005-0000-0000-0000EB000000}"/>
    <cellStyle name="_BSD 3-September-10 " xfId="5070" xr:uid="{00000000-0005-0000-0000-0000EC000000}"/>
    <cellStyle name="_BSD 3-September-10  2" xfId="5088" xr:uid="{00000000-0005-0000-0000-0000ED000000}"/>
    <cellStyle name="_BSD 3-September-10  2 2" xfId="5112" xr:uid="{00000000-0005-0000-0000-0000EE000000}"/>
    <cellStyle name="_BSD 3-September-10  2 3" xfId="5119" xr:uid="{00000000-0005-0000-0000-0000EF000000}"/>
    <cellStyle name="_BSD 3-September-10  3" xfId="5126" xr:uid="{00000000-0005-0000-0000-0000F0000000}"/>
    <cellStyle name="_BSD 3-September-10  4" xfId="4500" xr:uid="{00000000-0005-0000-0000-0000F1000000}"/>
    <cellStyle name="_BSD FOR DEC 2007-STANBIC BANK" xfId="3262" xr:uid="{00000000-0005-0000-0000-0000F2000000}"/>
    <cellStyle name="_BSD REPORT APR 09" xfId="3298" xr:uid="{00000000-0005-0000-0000-0000F3000000}"/>
    <cellStyle name="_BSD REPORT FEB 09" xfId="5134" xr:uid="{00000000-0005-0000-0000-0000F4000000}"/>
    <cellStyle name="_BSD REPORT JULY 09" xfId="4486" xr:uid="{00000000-0005-0000-0000-0000F5000000}"/>
    <cellStyle name="_BSD REPORT JUNE 09" xfId="4185" xr:uid="{00000000-0005-0000-0000-0000F6000000}"/>
    <cellStyle name="_BSD REPORT MAR 09" xfId="5139" xr:uid="{00000000-0005-0000-0000-0000F7000000}"/>
    <cellStyle name="_BSD REPORT MAY 08" xfId="4477" xr:uid="{00000000-0005-0000-0000-0000F8000000}"/>
    <cellStyle name="_BSD REPORT MAY 2009" xfId="2871" xr:uid="{00000000-0005-0000-0000-0000F9000000}"/>
    <cellStyle name="_BSD REPORT SEP 08" xfId="5142" xr:uid="{00000000-0005-0000-0000-0000FA000000}"/>
    <cellStyle name="_BSD201" xfId="3349" xr:uid="{00000000-0005-0000-0000-0000FB000000}"/>
    <cellStyle name="_BSD201 2" xfId="4279" xr:uid="{00000000-0005-0000-0000-0000FC000000}"/>
    <cellStyle name="_BSD203" xfId="3380" xr:uid="{00000000-0005-0000-0000-0000FD000000}"/>
    <cellStyle name="_BSD203 2" xfId="2744" xr:uid="{00000000-0005-0000-0000-0000FE000000}"/>
    <cellStyle name="_BSD203_1" xfId="5166" xr:uid="{00000000-0005-0000-0000-0000FF000000}"/>
    <cellStyle name="_BSD204" xfId="3422" xr:uid="{00000000-0005-0000-0000-000000010000}"/>
    <cellStyle name="_BSD204 2" xfId="5173" xr:uid="{00000000-0005-0000-0000-000001010000}"/>
    <cellStyle name="_bsd204_1" xfId="5182" xr:uid="{00000000-0005-0000-0000-000002010000}"/>
    <cellStyle name="_BSD205" xfId="3441" xr:uid="{00000000-0005-0000-0000-000003010000}"/>
    <cellStyle name="_BSD205 2" xfId="5184" xr:uid="{00000000-0005-0000-0000-000004010000}"/>
    <cellStyle name="_BSD206" xfId="3447" xr:uid="{00000000-0005-0000-0000-000005010000}"/>
    <cellStyle name="_BSD206 2" xfId="4009" xr:uid="{00000000-0005-0000-0000-000006010000}"/>
    <cellStyle name="_BSD206_1" xfId="5205" xr:uid="{00000000-0005-0000-0000-000007010000}"/>
    <cellStyle name="_BSD207" xfId="3466" xr:uid="{00000000-0005-0000-0000-000008010000}"/>
    <cellStyle name="_BSD207 2" xfId="2960" xr:uid="{00000000-0005-0000-0000-000009010000}"/>
    <cellStyle name="_BSD207_1" xfId="2732" xr:uid="{00000000-0005-0000-0000-00000A010000}"/>
    <cellStyle name="_BSD208" xfId="3486" xr:uid="{00000000-0005-0000-0000-00000B010000}"/>
    <cellStyle name="_BSD208 2" xfId="4162" xr:uid="{00000000-0005-0000-0000-00000C010000}"/>
    <cellStyle name="_BSD208_1" xfId="3727" xr:uid="{00000000-0005-0000-0000-00000D010000}"/>
    <cellStyle name="_bsd211" xfId="3448" xr:uid="{00000000-0005-0000-0000-00000E010000}"/>
    <cellStyle name="_BSD4  MBK 900 (Annexure)" xfId="4739" xr:uid="{00000000-0005-0000-0000-00000F010000}"/>
    <cellStyle name="_BSD4  MBK 900 (Annexure) 2" xfId="5207" xr:uid="{00000000-0005-0000-0000-000010010000}"/>
    <cellStyle name="_BSD4  MBK 900 (Annexure) 2 2" xfId="4958" xr:uid="{00000000-0005-0000-0000-000011010000}"/>
    <cellStyle name="_BSD4  MBK 900 (Annexure) 2 3" xfId="4966" xr:uid="{00000000-0005-0000-0000-000012010000}"/>
    <cellStyle name="_BSD4  MBK 900 (Annexure) 3" xfId="3839" xr:uid="{00000000-0005-0000-0000-000013010000}"/>
    <cellStyle name="_BSD4  MBK 900 (Annexure) 4" xfId="3893" xr:uid="{00000000-0005-0000-0000-000014010000}"/>
    <cellStyle name="_BSD4 Annexure" xfId="2781" xr:uid="{00000000-0005-0000-0000-000015010000}"/>
    <cellStyle name="_BSD4 Annexure 2" xfId="3759" xr:uid="{00000000-0005-0000-0000-000016010000}"/>
    <cellStyle name="_BSD4 Annexure 2 2" xfId="5220" xr:uid="{00000000-0005-0000-0000-000017010000}"/>
    <cellStyle name="_BSD4 Annexure 2 3" xfId="3936" xr:uid="{00000000-0005-0000-0000-000018010000}"/>
    <cellStyle name="_BSD4 Annexure 3" xfId="4207" xr:uid="{00000000-0005-0000-0000-000019010000}"/>
    <cellStyle name="_BSD4 Annexure 4" xfId="5229" xr:uid="{00000000-0005-0000-0000-00001A010000}"/>
    <cellStyle name="_BSD4 MBK 900" xfId="5246" xr:uid="{00000000-0005-0000-0000-00001B010000}"/>
    <cellStyle name="_BSD4 MBK 900 2" xfId="5256" xr:uid="{00000000-0005-0000-0000-00001C010000}"/>
    <cellStyle name="_BSD4 MBK 900 2 2" xfId="5259" xr:uid="{00000000-0005-0000-0000-00001D010000}"/>
    <cellStyle name="_BSD4 MBK 900 2 3" xfId="5260" xr:uid="{00000000-0005-0000-0000-00001E010000}"/>
    <cellStyle name="_BSD4 MBK 900 3" xfId="5272" xr:uid="{00000000-0005-0000-0000-00001F010000}"/>
    <cellStyle name="_BSD4 MBK 900 4" xfId="5282" xr:uid="{00000000-0005-0000-0000-000020010000}"/>
    <cellStyle name="_BSD4 Oct 2008 revised" xfId="5284" xr:uid="{00000000-0005-0000-0000-000021010000}"/>
    <cellStyle name="_BSD404" xfId="3110" xr:uid="{00000000-0005-0000-0000-000022010000}"/>
    <cellStyle name="_BSD406" xfId="2798" xr:uid="{00000000-0005-0000-0000-000023010000}"/>
    <cellStyle name="_BSD407" xfId="3281" xr:uid="{00000000-0005-0000-0000-000024010000}"/>
    <cellStyle name="_BSD408" xfId="3323" xr:uid="{00000000-0005-0000-0000-000025010000}"/>
    <cellStyle name="_BSD410" xfId="2937" xr:uid="{00000000-0005-0000-0000-000026010000}"/>
    <cellStyle name="_BSD8 RETURN -JUNE  2010" xfId="5288" xr:uid="{00000000-0005-0000-0000-000027010000}"/>
    <cellStyle name="_BSD8 RETURN -JUNE  2010 2" xfId="5289" xr:uid="{00000000-0005-0000-0000-000028010000}"/>
    <cellStyle name="_BSD8 RETURN -JUNE  2010 2 2" xfId="5301" xr:uid="{00000000-0005-0000-0000-000029010000}"/>
    <cellStyle name="_BSD8 RETURN -JUNE  2010 2 3" xfId="5314" xr:uid="{00000000-0005-0000-0000-00002A010000}"/>
    <cellStyle name="_BSD8 RETURN -JUNE  2010 3" xfId="5336" xr:uid="{00000000-0005-0000-0000-00002B010000}"/>
    <cellStyle name="_BSD8 RETURN -JUNE  2010 4" xfId="5345" xr:uid="{00000000-0005-0000-0000-00002C010000}"/>
    <cellStyle name="_Comma" xfId="5358" xr:uid="{00000000-0005-0000-0000-00002D010000}"/>
    <cellStyle name="_Comma 2" xfId="5240" xr:uid="{00000000-0005-0000-0000-00002E010000}"/>
    <cellStyle name="_Comma 2 2" xfId="4701" xr:uid="{00000000-0005-0000-0000-00002F010000}"/>
    <cellStyle name="_Comma 2 3" xfId="2702" xr:uid="{00000000-0005-0000-0000-000030010000}"/>
    <cellStyle name="_Comma 3" xfId="5366" xr:uid="{00000000-0005-0000-0000-000031010000}"/>
    <cellStyle name="_Comma 4" xfId="5384" xr:uid="{00000000-0005-0000-0000-000032010000}"/>
    <cellStyle name="_Consolidated FA Report Jan-Jun 06" xfId="5388" xr:uid="{00000000-0005-0000-0000-000033010000}"/>
    <cellStyle name="_Copy of KIP WORKSHEET. June 2009" xfId="5395" xr:uid="{00000000-0005-0000-0000-000034010000}"/>
    <cellStyle name="_Copy of KIP WORKSHEET. June 2009 2" xfId="5156" xr:uid="{00000000-0005-0000-0000-000035010000}"/>
    <cellStyle name="_Copy of KIP WORKSHEET. June 2009 2 2" xfId="5396" xr:uid="{00000000-0005-0000-0000-000036010000}"/>
    <cellStyle name="_Copy of KIP WORKSHEET. June 2009 2 3" xfId="4565" xr:uid="{00000000-0005-0000-0000-000037010000}"/>
    <cellStyle name="_Copy of KIP WORKSHEET. June 2009 3" xfId="5410" xr:uid="{00000000-0005-0000-0000-000038010000}"/>
    <cellStyle name="_Copy of KIP WORKSHEET. June 2009 4" xfId="5418" xr:uid="{00000000-0005-0000-0000-000039010000}"/>
    <cellStyle name="_Currency" xfId="2783" xr:uid="{00000000-0005-0000-0000-00003A010000}"/>
    <cellStyle name="_Currency 2" xfId="3762" xr:uid="{00000000-0005-0000-0000-00003B010000}"/>
    <cellStyle name="_Currency 2 2" xfId="5217" xr:uid="{00000000-0005-0000-0000-00003C010000}"/>
    <cellStyle name="_Currency 2 3" xfId="3938" xr:uid="{00000000-0005-0000-0000-00003D010000}"/>
    <cellStyle name="_Currency 3" xfId="4208" xr:uid="{00000000-0005-0000-0000-00003E010000}"/>
    <cellStyle name="_Currency 4" xfId="5233" xr:uid="{00000000-0005-0000-0000-00003F010000}"/>
    <cellStyle name="_CurrencySpace" xfId="5435" xr:uid="{00000000-0005-0000-0000-000040010000}"/>
    <cellStyle name="_CurrencySpace 2" xfId="5444" xr:uid="{00000000-0005-0000-0000-000041010000}"/>
    <cellStyle name="_CurrencySpace 2 2" xfId="3590" xr:uid="{00000000-0005-0000-0000-000042010000}"/>
    <cellStyle name="_CurrencySpace 2 3" xfId="3633" xr:uid="{00000000-0005-0000-0000-000043010000}"/>
    <cellStyle name="_CurrencySpace 3" xfId="5171" xr:uid="{00000000-0005-0000-0000-000044010000}"/>
    <cellStyle name="_CurrencySpace 4" xfId="4519" xr:uid="{00000000-0005-0000-0000-000045010000}"/>
    <cellStyle name="_DECEMBER 2009 KIP WORKSHEET" xfId="5451" xr:uid="{00000000-0005-0000-0000-000046010000}"/>
    <cellStyle name="_DECEMBER 2009 KIP WORKSHEET 2" xfId="5458" xr:uid="{00000000-0005-0000-0000-000047010000}"/>
    <cellStyle name="_DECEMBER 2009 KIP WORKSHEET 2 2" xfId="4859" xr:uid="{00000000-0005-0000-0000-000048010000}"/>
    <cellStyle name="_DECEMBER 2009 KIP WORKSHEET 2 3" xfId="5461" xr:uid="{00000000-0005-0000-0000-000049010000}"/>
    <cellStyle name="_DECEMBER 2009 KIP WORKSHEET 3" xfId="5471" xr:uid="{00000000-0005-0000-0000-00004A010000}"/>
    <cellStyle name="_DECEMBER 2009 KIP WORKSHEET 4" xfId="5258" xr:uid="{00000000-0005-0000-0000-00004B010000}"/>
    <cellStyle name="_Details - Corporate (All)" xfId="3801" xr:uid="{00000000-0005-0000-0000-00004C010000}"/>
    <cellStyle name="_Details - Corporate (All) 2" xfId="3822" xr:uid="{00000000-0005-0000-0000-00004D010000}"/>
    <cellStyle name="_Details - Corporate (All) 2 2" xfId="3851" xr:uid="{00000000-0005-0000-0000-00004E010000}"/>
    <cellStyle name="_Details - Corporate (All) 2 3" xfId="3858" xr:uid="{00000000-0005-0000-0000-00004F010000}"/>
    <cellStyle name="_Details - Corporate (All) 3" xfId="3876" xr:uid="{00000000-0005-0000-0000-000050010000}"/>
    <cellStyle name="_Details - Corporate (All) 4" xfId="3898" xr:uid="{00000000-0005-0000-0000-000051010000}"/>
    <cellStyle name="_ESSBASE reports-YTD Nov 05" xfId="5478" xr:uid="{00000000-0005-0000-0000-000052010000}"/>
    <cellStyle name="_Euro" xfId="5481" xr:uid="{00000000-0005-0000-0000-000053010000}"/>
    <cellStyle name="_Euro 2" xfId="2910" xr:uid="{00000000-0005-0000-0000-000054010000}"/>
    <cellStyle name="_Euro 2 2" xfId="5494" xr:uid="{00000000-0005-0000-0000-000055010000}"/>
    <cellStyle name="_Euro 2 3" xfId="5506" xr:uid="{00000000-0005-0000-0000-000056010000}"/>
    <cellStyle name="_Euro 3" xfId="5516" xr:uid="{00000000-0005-0000-0000-000057010000}"/>
    <cellStyle name="_Euro 4" xfId="4614" xr:uid="{00000000-0005-0000-0000-000058010000}"/>
    <cellStyle name="_FA Consolidated Report Jan to Dec 05." xfId="4773" xr:uid="{00000000-0005-0000-0000-000059010000}"/>
    <cellStyle name="_FA Consolidated Report Jan to Dec 05._Book1" xfId="5517" xr:uid="{00000000-0005-0000-0000-00005A010000}"/>
    <cellStyle name="_FEBRUARY 2010 KIP WORKSHEET" xfId="5480" xr:uid="{00000000-0005-0000-0000-00005B010000}"/>
    <cellStyle name="_FEBRUARY 2010 KIP WORKSHEET 2" xfId="2909" xr:uid="{00000000-0005-0000-0000-00005C010000}"/>
    <cellStyle name="_FEBRUARY 2010 KIP WORKSHEET 2 2" xfId="5493" xr:uid="{00000000-0005-0000-0000-00005D010000}"/>
    <cellStyle name="_FEBRUARY 2010 KIP WORKSHEET 2 3" xfId="5505" xr:uid="{00000000-0005-0000-0000-00005E010000}"/>
    <cellStyle name="_FEBRUARY 2010 KIP WORKSHEET 3" xfId="5514" xr:uid="{00000000-0005-0000-0000-00005F010000}"/>
    <cellStyle name="_FEBRUARY 2010 KIP WORKSHEET 4" xfId="4609" xr:uid="{00000000-0005-0000-0000-000060010000}"/>
    <cellStyle name="_Final SCB (HK) Ltd - Q3-06.draft.14.12.2006" xfId="4327" xr:uid="{00000000-0005-0000-0000-000061010000}"/>
    <cellStyle name="_FORM BSD4 APRIL 2010 Worksheet" xfId="5523" xr:uid="{00000000-0005-0000-0000-000062010000}"/>
    <cellStyle name="_FORM BSD4 APRIL 2010 Worksheet 2" xfId="5057" xr:uid="{00000000-0005-0000-0000-000063010000}"/>
    <cellStyle name="_FORM BSD4 APRIL 2010 Worksheet 2 2" xfId="5074" xr:uid="{00000000-0005-0000-0000-000064010000}"/>
    <cellStyle name="_FORM BSD4 APRIL 2010 Worksheet 2 3" xfId="5125" xr:uid="{00000000-0005-0000-0000-000065010000}"/>
    <cellStyle name="_FORM BSD4 APRIL 2010 Worksheet 3" xfId="4380" xr:uid="{00000000-0005-0000-0000-000066010000}"/>
    <cellStyle name="_FORM BSD4 APRIL 2010 Worksheet 4" xfId="4424" xr:uid="{00000000-0005-0000-0000-000067010000}"/>
    <cellStyle name="_FORM BSD4 AUGUST 2010 RETURN" xfId="4871" xr:uid="{00000000-0005-0000-0000-000068010000}"/>
    <cellStyle name="_FORM BSD4 AUGUST 2010 RETURN 2" xfId="5533" xr:uid="{00000000-0005-0000-0000-000069010000}"/>
    <cellStyle name="_FORM BSD4 AUGUST 2010 RETURN 2 2" xfId="5547" xr:uid="{00000000-0005-0000-0000-00006A010000}"/>
    <cellStyle name="_FORM BSD4 AUGUST 2010 RETURN 2 3" xfId="5560" xr:uid="{00000000-0005-0000-0000-00006B010000}"/>
    <cellStyle name="_FORM BSD4 AUGUST 2010 RETURN 3" xfId="3967" xr:uid="{00000000-0005-0000-0000-00006C010000}"/>
    <cellStyle name="_FORM BSD4 AUGUST 2010 RETURN 4" xfId="3929" xr:uid="{00000000-0005-0000-0000-00006D010000}"/>
    <cellStyle name="_FORM BSD4 JULY 2010 RETURN" xfId="5567" xr:uid="{00000000-0005-0000-0000-00006E010000}"/>
    <cellStyle name="_FORM BSD4 JULY 2010 RETURN 2" xfId="5574" xr:uid="{00000000-0005-0000-0000-00006F010000}"/>
    <cellStyle name="_FORM BSD4 JULY 2010 RETURN 2 2" xfId="4949" xr:uid="{00000000-0005-0000-0000-000070010000}"/>
    <cellStyle name="_FORM BSD4 JULY 2010 RETURN 2 3" xfId="5585" xr:uid="{00000000-0005-0000-0000-000071010000}"/>
    <cellStyle name="_FORM BSD4 JULY 2010 RETURN 3" xfId="5587" xr:uid="{00000000-0005-0000-0000-000072010000}"/>
    <cellStyle name="_FORM BSD4 JULY 2010 RETURN 4" xfId="4807" xr:uid="{00000000-0005-0000-0000-000073010000}"/>
    <cellStyle name="_FORM BSD4 JUNE 2010 Worksheet" xfId="4940" xr:uid="{00000000-0005-0000-0000-000074010000}"/>
    <cellStyle name="_FORM BSD4 JUNE 2010 Worksheet 2" xfId="2834" xr:uid="{00000000-0005-0000-0000-000075010000}"/>
    <cellStyle name="_FORM BSD4 JUNE 2010 Worksheet 2 2" xfId="5588" xr:uid="{00000000-0005-0000-0000-000076010000}"/>
    <cellStyle name="_FORM BSD4 JUNE 2010 Worksheet 2 3" xfId="5596" xr:uid="{00000000-0005-0000-0000-000077010000}"/>
    <cellStyle name="_FORM BSD4 JUNE 2010 Worksheet 3" xfId="3227" xr:uid="{00000000-0005-0000-0000-000078010000}"/>
    <cellStyle name="_FORM BSD4 JUNE 2010 Worksheet 4" xfId="3271" xr:uid="{00000000-0005-0000-0000-000079010000}"/>
    <cellStyle name="_FORM BSD4 MAY 2010 Worksheet.revisedxls" xfId="5599" xr:uid="{00000000-0005-0000-0000-00007A010000}"/>
    <cellStyle name="_FORM BSD4 MAY 2010 Worksheet.revisedxls 2" xfId="5604" xr:uid="{00000000-0005-0000-0000-00007B010000}"/>
    <cellStyle name="_FORM BSD4 MAY 2010 Worksheet.revisedxls 2 2" xfId="5613" xr:uid="{00000000-0005-0000-0000-00007C010000}"/>
    <cellStyle name="_FORM BSD4 MAY 2010 Worksheet.revisedxls 2 3" xfId="5621" xr:uid="{00000000-0005-0000-0000-00007D010000}"/>
    <cellStyle name="_FORM BSD4 MAY 2010 Worksheet.revisedxls 3" xfId="5348" xr:uid="{00000000-0005-0000-0000-00007E010000}"/>
    <cellStyle name="_FORM BSD4 MAY 2010 Worksheet.revisedxls 4" xfId="5626" xr:uid="{00000000-0005-0000-0000-00007F010000}"/>
    <cellStyle name="_GHAMONY" xfId="4496" xr:uid="{00000000-0005-0000-0000-000080010000}"/>
    <cellStyle name="_Ghana Headcount APRIL 2009" xfId="5629" xr:uid="{00000000-0005-0000-0000-000081010000}"/>
    <cellStyle name="_Ghana Headcount APRIL 2009 2" xfId="5634" xr:uid="{00000000-0005-0000-0000-000082010000}"/>
    <cellStyle name="_H12008_IFRS CT &amp; DT Schedules_validation" xfId="5642" xr:uid="{00000000-0005-0000-0000-000083010000}"/>
    <cellStyle name="_Heading" xfId="5612" xr:uid="{00000000-0005-0000-0000-000084010000}"/>
    <cellStyle name="_Heading_management fee calc.071604" xfId="5653" xr:uid="{00000000-0005-0000-0000-000085010000}"/>
    <cellStyle name="_Heading_management fee calc.071604 2" xfId="5674" xr:uid="{00000000-0005-0000-0000-000086010000}"/>
    <cellStyle name="_Heading_prestemp" xfId="4766" xr:uid="{00000000-0005-0000-0000-000087010000}"/>
    <cellStyle name="_Heading_prestemp 2" xfId="4788" xr:uid="{00000000-0005-0000-0000-000088010000}"/>
    <cellStyle name="_Highlight" xfId="5681" xr:uid="{00000000-0005-0000-0000-000089010000}"/>
    <cellStyle name="_Highlight 2" xfId="3616" xr:uid="{00000000-0005-0000-0000-00008A010000}"/>
    <cellStyle name="_Highlight 2 2" xfId="5686" xr:uid="{00000000-0005-0000-0000-00008B010000}"/>
    <cellStyle name="_Highlight 2 3" xfId="5692" xr:uid="{00000000-0005-0000-0000-00008C010000}"/>
    <cellStyle name="_Highlight 3" xfId="5485" xr:uid="{00000000-0005-0000-0000-00008D010000}"/>
    <cellStyle name="_Highlight 4" xfId="5700" xr:uid="{00000000-0005-0000-0000-00008E010000}"/>
    <cellStyle name="_HOAE_Q42006(As at 27Dec06)" xfId="3798" xr:uid="{00000000-0005-0000-0000-00008F010000}"/>
    <cellStyle name="_HOAE-300906" xfId="5704" xr:uid="{00000000-0005-0000-0000-000090010000}"/>
    <cellStyle name="_HOAE-310306" xfId="5707" xr:uid="{00000000-0005-0000-0000-000091010000}"/>
    <cellStyle name="_HOAE-31032007" xfId="5715" xr:uid="{00000000-0005-0000-0000-000092010000}"/>
    <cellStyle name="_HOAE-311206 (22 Jan 07)" xfId="5729" xr:uid="{00000000-0005-0000-0000-000093010000}"/>
    <cellStyle name="_HOAE-Q22006" xfId="4160" xr:uid="{00000000-0005-0000-0000-000094010000}"/>
    <cellStyle name="_HOAE-Q32006" xfId="5739" xr:uid="{00000000-0005-0000-0000-000095010000}"/>
    <cellStyle name="_JULY 2009 KIP WORKSHEET" xfId="5742" xr:uid="{00000000-0005-0000-0000-000096010000}"/>
    <cellStyle name="_JULY 2009 KIP WORKSHEET 2" xfId="5185" xr:uid="{00000000-0005-0000-0000-000097010000}"/>
    <cellStyle name="_JULY 2009 KIP WORKSHEET 2 2" xfId="3405" xr:uid="{00000000-0005-0000-0000-000098010000}"/>
    <cellStyle name="_JULY 2009 KIP WORKSHEET 2 3" xfId="3427" xr:uid="{00000000-0005-0000-0000-000099010000}"/>
    <cellStyle name="_JULY 2009 KIP WORKSHEET 3" xfId="5747" xr:uid="{00000000-0005-0000-0000-00009A010000}"/>
    <cellStyle name="_JULY 2009 KIP WORKSHEET 4" xfId="2881" xr:uid="{00000000-0005-0000-0000-00009B010000}"/>
    <cellStyle name="_JULY 2010 PROVISIONING INITIAL DATA" xfId="5749" xr:uid="{00000000-0005-0000-0000-00009C010000}"/>
    <cellStyle name="_JULY 2010 PROVISIONING INITIAL DATA 2" xfId="2764" xr:uid="{00000000-0005-0000-0000-00009D010000}"/>
    <cellStyle name="_JULY 2010 PROVISIONING INITIAL DATA 2 2" xfId="5752" xr:uid="{00000000-0005-0000-0000-00009E010000}"/>
    <cellStyle name="_JULY 2010 PROVISIONING INITIAL DATA 2 3" xfId="5756" xr:uid="{00000000-0005-0000-0000-00009F010000}"/>
    <cellStyle name="_JULY 2010 PROVISIONING INITIAL DATA 3" xfId="5543" xr:uid="{00000000-0005-0000-0000-0000A0010000}"/>
    <cellStyle name="_JULY 2010 PROVISIONING INITIAL DATA 4" xfId="5559" xr:uid="{00000000-0005-0000-0000-0000A1010000}"/>
    <cellStyle name="_JULY 2010 PROVISIONING WORKSHEET" xfId="5553" xr:uid="{00000000-0005-0000-0000-0000A2010000}"/>
    <cellStyle name="_JULY 2010 PROVISIONING WORKSHEET 2" xfId="5760" xr:uid="{00000000-0005-0000-0000-0000A3010000}"/>
    <cellStyle name="_JULY 2010 PROVISIONING WORKSHEET 2 2" xfId="3167" xr:uid="{00000000-0005-0000-0000-0000A4010000}"/>
    <cellStyle name="_JULY 2010 PROVISIONING WORKSHEET 2 3" xfId="3191" xr:uid="{00000000-0005-0000-0000-0000A5010000}"/>
    <cellStyle name="_JULY 2010 PROVISIONING WORKSHEET 3" xfId="5762" xr:uid="{00000000-0005-0000-0000-0000A6010000}"/>
    <cellStyle name="_JULY 2010 PROVISIONING WORKSHEET 4" xfId="4289" xr:uid="{00000000-0005-0000-0000-0000A7010000}"/>
    <cellStyle name="_Key Portfolio Events (2)" xfId="5299" xr:uid="{00000000-0005-0000-0000-0000A8010000}"/>
    <cellStyle name="_Key Portfolio Events (2) 2" xfId="5769" xr:uid="{00000000-0005-0000-0000-0000A9010000}"/>
    <cellStyle name="_Key Portfolio Events (2) 2 2" xfId="5778" xr:uid="{00000000-0005-0000-0000-0000AA010000}"/>
    <cellStyle name="_Key Portfolio Events (2) 2 3" xfId="5784" xr:uid="{00000000-0005-0000-0000-0000AB010000}"/>
    <cellStyle name="_Key Portfolio Events (2) 3" xfId="5788" xr:uid="{00000000-0005-0000-0000-0000AC010000}"/>
    <cellStyle name="_Key Portfolio Events (2) 4" xfId="5651" xr:uid="{00000000-0005-0000-0000-0000AD010000}"/>
    <cellStyle name="_Key Portfolio Events (5)" xfId="5795" xr:uid="{00000000-0005-0000-0000-0000AE010000}"/>
    <cellStyle name="_Key Portfolio Events (5) 2" xfId="3895" xr:uid="{00000000-0005-0000-0000-0000AF010000}"/>
    <cellStyle name="_Key Portfolio Events (5) 2 2" xfId="5806" xr:uid="{00000000-0005-0000-0000-0000B0010000}"/>
    <cellStyle name="_Key Portfolio Events (5) 2 3" xfId="5809" xr:uid="{00000000-0005-0000-0000-0000B1010000}"/>
    <cellStyle name="_Key Portfolio Events (5) 3" xfId="5811" xr:uid="{00000000-0005-0000-0000-0000B2010000}"/>
    <cellStyle name="_Key Portfolio Events (5) 4" xfId="5813" xr:uid="{00000000-0005-0000-0000-0000B3010000}"/>
    <cellStyle name="_Key Portfolio Events (5)_1" xfId="5101" xr:uid="{00000000-0005-0000-0000-0000B4010000}"/>
    <cellStyle name="_Key Portfolio Events (5)_1 2" xfId="3709" xr:uid="{00000000-0005-0000-0000-0000B5010000}"/>
    <cellStyle name="_Key Portfolio Events (5)_1 2 2" xfId="3257" xr:uid="{00000000-0005-0000-0000-0000B6010000}"/>
    <cellStyle name="_Key Portfolio Events (5)_1 2 3" xfId="3317" xr:uid="{00000000-0005-0000-0000-0000B7010000}"/>
    <cellStyle name="_Key Portfolio Events (5)_1 3" xfId="5815" xr:uid="{00000000-0005-0000-0000-0000B8010000}"/>
    <cellStyle name="_Key Portfolio Events (5)_1 4" xfId="4340" xr:uid="{00000000-0005-0000-0000-0000B9010000}"/>
    <cellStyle name="_LPSGL_Extract_Nov06_02" xfId="5820" xr:uid="{00000000-0005-0000-0000-0000BA010000}"/>
    <cellStyle name="_Madi working" xfId="4680" xr:uid="{00000000-0005-0000-0000-0000BB010000}"/>
    <cellStyle name="_Management Pack_Feb09" xfId="4346" xr:uid="{00000000-0005-0000-0000-0000BC010000}"/>
    <cellStyle name="_Management Pack_Feb09 2" xfId="4377" xr:uid="{00000000-0005-0000-0000-0000BD010000}"/>
    <cellStyle name="_Management Pack_Feb09 2 2" xfId="4395" xr:uid="{00000000-0005-0000-0000-0000BE010000}"/>
    <cellStyle name="_Management Pack_Feb09 2 3" xfId="4406" xr:uid="{00000000-0005-0000-0000-0000BF010000}"/>
    <cellStyle name="_Management Pack_Feb09 3" xfId="4422" xr:uid="{00000000-0005-0000-0000-0000C0010000}"/>
    <cellStyle name="_Management Pack_Feb09 4" xfId="4428" xr:uid="{00000000-0005-0000-0000-0000C1010000}"/>
    <cellStyle name="_MARCH .2010 AUTO RETURN" xfId="5370" xr:uid="{00000000-0005-0000-0000-0000C2010000}"/>
    <cellStyle name="_MARCH .2010 AUTO RETURN 2" xfId="5826" xr:uid="{00000000-0005-0000-0000-0000C3010000}"/>
    <cellStyle name="_MARCH .2010 AUTO RETURN 2 2" xfId="4309" xr:uid="{00000000-0005-0000-0000-0000C4010000}"/>
    <cellStyle name="_MARCH .2010 AUTO RETURN 2 3" xfId="5831" xr:uid="{00000000-0005-0000-0000-0000C5010000}"/>
    <cellStyle name="_MARCH .2010 AUTO RETURN 3" xfId="5838" xr:uid="{00000000-0005-0000-0000-0000C6010000}"/>
    <cellStyle name="_MARCH .2010 AUTO RETURN 4" xfId="5842" xr:uid="{00000000-0005-0000-0000-0000C7010000}"/>
    <cellStyle name="_May 2009 GRCBDashboard" xfId="5717" xr:uid="{00000000-0005-0000-0000-0000C8010000}"/>
    <cellStyle name="_May 2009 GRCBDashboard 2" xfId="5334" xr:uid="{00000000-0005-0000-0000-0000C9010000}"/>
    <cellStyle name="_May 2009 GRCBDashboard 2 2" xfId="5847" xr:uid="{00000000-0005-0000-0000-0000CA010000}"/>
    <cellStyle name="_May 2009 GRCBDashboard 2 3" xfId="5863" xr:uid="{00000000-0005-0000-0000-0000CB010000}"/>
    <cellStyle name="_May 2009 GRCBDashboard 3" xfId="5344" xr:uid="{00000000-0005-0000-0000-0000CC010000}"/>
    <cellStyle name="_May 2009 GRCBDashboard 4" xfId="5878" xr:uid="{00000000-0005-0000-0000-0000CD010000}"/>
    <cellStyle name="_MAY.2009 MONTHLY RETAIL RETURN" xfId="5886" xr:uid="{00000000-0005-0000-0000-0000CE010000}"/>
    <cellStyle name="_MAY.2009 MONTHLY RETAIL RETURN 2" xfId="5890" xr:uid="{00000000-0005-0000-0000-0000CF010000}"/>
    <cellStyle name="_MAY.2009 MONTHLY RETAIL RETURN 2 2" xfId="4637" xr:uid="{00000000-0005-0000-0000-0000D0010000}"/>
    <cellStyle name="_MAY.2009 MONTHLY RETAIL RETURN 2 3" xfId="4694" xr:uid="{00000000-0005-0000-0000-0000D1010000}"/>
    <cellStyle name="_MAY.2009 MONTHLY RETAIL RETURN 3" xfId="5897" xr:uid="{00000000-0005-0000-0000-0000D2010000}"/>
    <cellStyle name="_MAY.2009 MONTHLY RETAIL RETURN 4" xfId="5910" xr:uid="{00000000-0005-0000-0000-0000D3010000}"/>
    <cellStyle name="_MBK500" xfId="5925" xr:uid="{00000000-0005-0000-0000-0000D4010000}"/>
    <cellStyle name="_MBK500 2" xfId="5939" xr:uid="{00000000-0005-0000-0000-0000D5010000}"/>
    <cellStyle name="_MBK500 2 2" xfId="5947" xr:uid="{00000000-0005-0000-0000-0000D6010000}"/>
    <cellStyle name="_MBK500 2 3" xfId="5967" xr:uid="{00000000-0005-0000-0000-0000D7010000}"/>
    <cellStyle name="_MBK500 3" xfId="5974" xr:uid="{00000000-0005-0000-0000-0000D8010000}"/>
    <cellStyle name="_MBK500 4" xfId="5976" xr:uid="{00000000-0005-0000-0000-0000D9010000}"/>
    <cellStyle name="_MI Pack February 2010" xfId="5320" xr:uid="{00000000-0005-0000-0000-0000DA010000}"/>
    <cellStyle name="_MI Pack January 2010" xfId="5988" xr:uid="{00000000-0005-0000-0000-0000DB010000}"/>
    <cellStyle name="_MI Pack Revised Format (AUGUST 2009" xfId="3017" xr:uid="{00000000-0005-0000-0000-0000DC010000}"/>
    <cellStyle name="_MI Pack Revised Format (AUGUST 2009 2" xfId="5997" xr:uid="{00000000-0005-0000-0000-0000DD010000}"/>
    <cellStyle name="_MI Pack Revised Format (AUGUST 2009 2 2" xfId="3715" xr:uid="{00000000-0005-0000-0000-0000DE010000}"/>
    <cellStyle name="_MI Pack Revised Format (AUGUST 2009 2 3" xfId="5998" xr:uid="{00000000-0005-0000-0000-0000DF010000}"/>
    <cellStyle name="_MI Pack Revised Format (AUGUST 2009 3" xfId="6004" xr:uid="{00000000-0005-0000-0000-0000E0010000}"/>
    <cellStyle name="_MI Pack Revised Format (AUGUST 2009 4" xfId="6010" xr:uid="{00000000-0005-0000-0000-0000E1010000}"/>
    <cellStyle name="_MI Pack Revised Format DECEMBER 2009" xfId="6011" xr:uid="{00000000-0005-0000-0000-0000E2010000}"/>
    <cellStyle name="_MI Pack Revised Format DECEMBER 2009 2" xfId="6025" xr:uid="{00000000-0005-0000-0000-0000E3010000}"/>
    <cellStyle name="_MI Pack Revised Format DECEMBER 2009 2 2" xfId="6026" xr:uid="{00000000-0005-0000-0000-0000E4010000}"/>
    <cellStyle name="_MI Pack Revised Format DECEMBER 2009 2 3" xfId="6030" xr:uid="{00000000-0005-0000-0000-0000E5010000}"/>
    <cellStyle name="_MI Pack Revised Format DECEMBER 2009 3" xfId="6032" xr:uid="{00000000-0005-0000-0000-0000E6010000}"/>
    <cellStyle name="_MI Pack Revised Format DECEMBER 2009 4" xfId="6039" xr:uid="{00000000-0005-0000-0000-0000E7010000}"/>
    <cellStyle name="_MI Pack Revised Format January 2010" xfId="4723" xr:uid="{00000000-0005-0000-0000-0000E8010000}"/>
    <cellStyle name="_MI Pack Revised Format January 2010 2" xfId="6065" xr:uid="{00000000-0005-0000-0000-0000E9010000}"/>
    <cellStyle name="_MI Pack Revised Format January 2010 2 2" xfId="4876" xr:uid="{00000000-0005-0000-0000-0000EA010000}"/>
    <cellStyle name="_MI Pack Revised Format January 2010 2 3" xfId="6077" xr:uid="{00000000-0005-0000-0000-0000EB010000}"/>
    <cellStyle name="_MI Pack Revised Format January 2010 3" xfId="4270" xr:uid="{00000000-0005-0000-0000-0000EC010000}"/>
    <cellStyle name="_MI Pack Revised Format January 2010 4" xfId="3611" xr:uid="{00000000-0005-0000-0000-0000ED010000}"/>
    <cellStyle name="_MI Pack Revised Format NOVEMBER 2009" xfId="6087" xr:uid="{00000000-0005-0000-0000-0000EE010000}"/>
    <cellStyle name="_MI Pack Revised Format NOVEMBER 2009 2" xfId="6093" xr:uid="{00000000-0005-0000-0000-0000EF010000}"/>
    <cellStyle name="_MI Pack Revised Format NOVEMBER 2009 2 2" xfId="6097" xr:uid="{00000000-0005-0000-0000-0000F0010000}"/>
    <cellStyle name="_MI Pack Revised Format NOVEMBER 2009 2 3" xfId="4045" xr:uid="{00000000-0005-0000-0000-0000F1010000}"/>
    <cellStyle name="_MI Pack Revised Format NOVEMBER 2009 3" xfId="6104" xr:uid="{00000000-0005-0000-0000-0000F2010000}"/>
    <cellStyle name="_MI Pack Revised Format NOVEMBER 2009 4" xfId="4075" xr:uid="{00000000-0005-0000-0000-0000F3010000}"/>
    <cellStyle name="_MI Pack Revised Format OCTOBER 2009" xfId="4777" xr:uid="{00000000-0005-0000-0000-0000F4010000}"/>
    <cellStyle name="_MI Pack Revised Format OCTOBER 2009 2" xfId="6119" xr:uid="{00000000-0005-0000-0000-0000F5010000}"/>
    <cellStyle name="_MI Pack Revised Format OCTOBER 2009 2 2" xfId="6131" xr:uid="{00000000-0005-0000-0000-0000F6010000}"/>
    <cellStyle name="_MI Pack Revised Format OCTOBER 2009 2 3" xfId="6146" xr:uid="{00000000-0005-0000-0000-0000F7010000}"/>
    <cellStyle name="_MI Pack Revised Format OCTOBER 2009 3" xfId="6163" xr:uid="{00000000-0005-0000-0000-0000F8010000}"/>
    <cellStyle name="_MI Pack Revised Format OCTOBER 2009 4" xfId="6188" xr:uid="{00000000-0005-0000-0000-0000F9010000}"/>
    <cellStyle name="_MI Pack Revised Format SEPTEMBER 2009" xfId="4862" xr:uid="{00000000-0005-0000-0000-0000FA010000}"/>
    <cellStyle name="_MI Pack Revised Format SEPTEMBER 2009 2" xfId="6207" xr:uid="{00000000-0005-0000-0000-0000FB010000}"/>
    <cellStyle name="_MI Pack Revised Format SEPTEMBER 2009 2 2" xfId="6210" xr:uid="{00000000-0005-0000-0000-0000FC010000}"/>
    <cellStyle name="_MI Pack Revised Format SEPTEMBER 2009 2 3" xfId="4737" xr:uid="{00000000-0005-0000-0000-0000FD010000}"/>
    <cellStyle name="_MI Pack Revised Format SEPTEMBER 2009 3" xfId="4885" xr:uid="{00000000-0005-0000-0000-0000FE010000}"/>
    <cellStyle name="_MI Pack Revised Format SEPTEMBER 2009 4" xfId="6084" xr:uid="{00000000-0005-0000-0000-0000FF010000}"/>
    <cellStyle name="_MRR- Client details- May -09" xfId="3778" xr:uid="{00000000-0005-0000-0000-000000020000}"/>
    <cellStyle name="_MRR- Client details- May -09 2" xfId="6230" xr:uid="{00000000-0005-0000-0000-000001020000}"/>
    <cellStyle name="_MRR- Client details- May -09 2 2" xfId="6248" xr:uid="{00000000-0005-0000-0000-000002020000}"/>
    <cellStyle name="_MRR- Client details- May -09 2 3" xfId="4914" xr:uid="{00000000-0005-0000-0000-000003020000}"/>
    <cellStyle name="_MRR- Client details- May -09 3" xfId="3956" xr:uid="{00000000-0005-0000-0000-000004020000}"/>
    <cellStyle name="_MRR- Client details- May -09 4" xfId="6262" xr:uid="{00000000-0005-0000-0000-000005020000}"/>
    <cellStyle name="_Multiple" xfId="6264" xr:uid="{00000000-0005-0000-0000-000006020000}"/>
    <cellStyle name="_Multiple 2" xfId="6267" xr:uid="{00000000-0005-0000-0000-000007020000}"/>
    <cellStyle name="_Multiple 2 2" xfId="6268" xr:uid="{00000000-0005-0000-0000-000008020000}"/>
    <cellStyle name="_Multiple 2 3" xfId="5817" xr:uid="{00000000-0005-0000-0000-000009020000}"/>
    <cellStyle name="_Multiple 3" xfId="6275" xr:uid="{00000000-0005-0000-0000-00000A020000}"/>
    <cellStyle name="_Multiple 4" xfId="2752" xr:uid="{00000000-0005-0000-0000-00000B020000}"/>
    <cellStyle name="_MultipleSpace" xfId="6282" xr:uid="{00000000-0005-0000-0000-00000C020000}"/>
    <cellStyle name="_MultipleSpace 2" xfId="6283" xr:uid="{00000000-0005-0000-0000-00000D020000}"/>
    <cellStyle name="_MultipleSpace 2 2" xfId="6286" xr:uid="{00000000-0005-0000-0000-00000E020000}"/>
    <cellStyle name="_MultipleSpace 2 3" xfId="6290" xr:uid="{00000000-0005-0000-0000-00000F020000}"/>
    <cellStyle name="_MultipleSpace 3" xfId="6292" xr:uid="{00000000-0005-0000-0000-000010020000}"/>
    <cellStyle name="_MultipleSpace 4" xfId="6301" xr:uid="{00000000-0005-0000-0000-000011020000}"/>
    <cellStyle name="_NOV.2009 PROVISIONING DATA. REVISED RETURNxls" xfId="5724" xr:uid="{00000000-0005-0000-0000-000012020000}"/>
    <cellStyle name="_NOV.2009 PROVISIONING DATA. REVISED RETURNxls 2" xfId="5325" xr:uid="{00000000-0005-0000-0000-000013020000}"/>
    <cellStyle name="_NOV.2009 PROVISIONING DATA. REVISED RETURNxls 2 2" xfId="5851" xr:uid="{00000000-0005-0000-0000-000014020000}"/>
    <cellStyle name="_NOV.2009 PROVISIONING DATA. REVISED RETURNxls 2 3" xfId="5860" xr:uid="{00000000-0005-0000-0000-000015020000}"/>
    <cellStyle name="_NOV.2009 PROVISIONING DATA. REVISED RETURNxls 3" xfId="5338" xr:uid="{00000000-0005-0000-0000-000016020000}"/>
    <cellStyle name="_NOV.2009 PROVISIONING DATA. REVISED RETURNxls 4" xfId="5870" xr:uid="{00000000-0005-0000-0000-000017020000}"/>
    <cellStyle name="_NOVEMBER 2009 KIP WORKSHEET" xfId="4172" xr:uid="{00000000-0005-0000-0000-000018020000}"/>
    <cellStyle name="_NOVEMBER 2009 KIP WORKSHEET 2" xfId="6302" xr:uid="{00000000-0005-0000-0000-000019020000}"/>
    <cellStyle name="_NOVEMBER 2009 KIP WORKSHEET 2 2" xfId="6178" xr:uid="{00000000-0005-0000-0000-00001A020000}"/>
    <cellStyle name="_NOVEMBER 2009 KIP WORKSHEET 2 3" xfId="6311" xr:uid="{00000000-0005-0000-0000-00001B020000}"/>
    <cellStyle name="_NOVEMBER 2009 KIP WORKSHEET 3" xfId="6314" xr:uid="{00000000-0005-0000-0000-00001C020000}"/>
    <cellStyle name="_NOVEMBER 2009 KIP WORKSHEET 4" xfId="6316" xr:uid="{00000000-0005-0000-0000-00001D020000}"/>
    <cellStyle name="_NOVEMBER.2009 AUTO RETURN" xfId="6324" xr:uid="{00000000-0005-0000-0000-00001E020000}"/>
    <cellStyle name="_NOVEMBER.2009 AUTO RETURN 2" xfId="6341" xr:uid="{00000000-0005-0000-0000-00001F020000}"/>
    <cellStyle name="_NOVEMBER.2009 AUTO RETURN 2 2" xfId="6359" xr:uid="{00000000-0005-0000-0000-000020020000}"/>
    <cellStyle name="_NOVEMBER.2009 AUTO RETURN 2 3" xfId="6363" xr:uid="{00000000-0005-0000-0000-000021020000}"/>
    <cellStyle name="_NOVEMBER.2009 AUTO RETURN 3" xfId="6378" xr:uid="{00000000-0005-0000-0000-000022020000}"/>
    <cellStyle name="_NOVEMBER.2009 AUTO RETURN 4" xfId="2772" xr:uid="{00000000-0005-0000-0000-000023020000}"/>
    <cellStyle name="_OCTOBER 2009 KIP WORKSHEET" xfId="6394" xr:uid="{00000000-0005-0000-0000-000024020000}"/>
    <cellStyle name="_OCTOBER 2009 KIP WORKSHEET 2" xfId="6003" xr:uid="{00000000-0005-0000-0000-000025020000}"/>
    <cellStyle name="_OCTOBER 2009 KIP WORKSHEET 2 2" xfId="6396" xr:uid="{00000000-0005-0000-0000-000026020000}"/>
    <cellStyle name="_OCTOBER 2009 KIP WORKSHEET 2 3" xfId="6407" xr:uid="{00000000-0005-0000-0000-000027020000}"/>
    <cellStyle name="_OCTOBER 2009 KIP WORKSHEET 3" xfId="6007" xr:uid="{00000000-0005-0000-0000-000028020000}"/>
    <cellStyle name="_OCTOBER 2009 KIP WORKSHEET 4" xfId="6417" xr:uid="{00000000-0005-0000-0000-000029020000}"/>
    <cellStyle name="_Optg Cost 9758 &amp; 9759" xfId="5027" xr:uid="{00000000-0005-0000-0000-00002A020000}"/>
    <cellStyle name="_Reconciliation - Aug 2006" xfId="4830" xr:uid="{00000000-0005-0000-0000-00002B020000}"/>
    <cellStyle name="_Reconciliation - Feb 2007" xfId="5709" xr:uid="{00000000-0005-0000-0000-00002C020000}"/>
    <cellStyle name="_Reconciliation - Mar 2007" xfId="6419" xr:uid="{00000000-0005-0000-0000-00002D020000}"/>
    <cellStyle name="_Reconciliation May 06" xfId="6435" xr:uid="{00000000-0005-0000-0000-00002E020000}"/>
    <cellStyle name="_SCB (HK) Ltd - Forecast Q1-06" xfId="3902" xr:uid="{00000000-0005-0000-0000-00002F020000}"/>
    <cellStyle name="_SCB (HK) Ltd - Forecast Q1-06.draft" xfId="4664" xr:uid="{00000000-0005-0000-0000-000030020000}"/>
    <cellStyle name="_SCB (HK) Ltd - Forecast Q1-06.Final" xfId="6452" xr:uid="{00000000-0005-0000-0000-000031020000}"/>
    <cellStyle name="_SCB (HK) Ltd - Forecast Q1-06.Finalt.18.04.06" xfId="6461" xr:uid="{00000000-0005-0000-0000-000032020000}"/>
    <cellStyle name="_SCB (HK) Ltd - H1 2006.IFRS.Draft" xfId="5269" xr:uid="{00000000-0005-0000-0000-000033020000}"/>
    <cellStyle name="_SCB (HK) Ltd - H2 2005.IFRS" xfId="6462" xr:uid="{00000000-0005-0000-0000-000034020000}"/>
    <cellStyle name="_SCB (HK) Ltd - H2 2005.IFRS_Book1" xfId="6466" xr:uid="{00000000-0005-0000-0000-000036020000}"/>
    <cellStyle name="_SCB (HK) Ltd - H2 2005.IFRS.Draft.12.01.2006.Final" xfId="6463" xr:uid="{00000000-0005-0000-0000-000035020000}"/>
    <cellStyle name="_SCB (HK) Ltd - H2 2006.IFRS.2007.02.01_Penney" xfId="6468" xr:uid="{00000000-0005-0000-0000-000037020000}"/>
    <cellStyle name="_SCB (HK) Ltd - H2 2006.IFRS.Draft dtd" xfId="6473" xr:uid="{00000000-0005-0000-0000-000038020000}"/>
    <cellStyle name="_SCB (HK) Ltd - Q2-06.draft.040906" xfId="6475" xr:uid="{00000000-0005-0000-0000-000039020000}"/>
    <cellStyle name="_SCB (HK) Ltd - Q2-06.draft.110906" xfId="5691" xr:uid="{00000000-0005-0000-0000-00003A020000}"/>
    <cellStyle name="_SCB (HK) Ltd - Q3-05" xfId="4459" xr:uid="{00000000-0005-0000-0000-00003B020000}"/>
    <cellStyle name="_SCB (HK) Ltd - Q3-05_04.10.05" xfId="6478" xr:uid="{00000000-0005-0000-0000-00003C020000}"/>
    <cellStyle name="_SCB (HK) Ltd - Q3-05_04.10.05_Book1" xfId="4764" xr:uid="{00000000-0005-0000-0000-00003D020000}"/>
    <cellStyle name="_SCB (HK) Ltd - Q3-05_12.9.05" xfId="6480" xr:uid="{00000000-0005-0000-0000-00003E020000}"/>
    <cellStyle name="_SCB (HK) Ltd - Q3-05_12.9.05_Book1" xfId="3838" xr:uid="{00000000-0005-0000-0000-00003F020000}"/>
    <cellStyle name="_SCB (HK) Ltd - Q3-05_Book1" xfId="6483" xr:uid="{00000000-0005-0000-0000-000040020000}"/>
    <cellStyle name="_SEPTEMBER 2009 KIP WORKSHEET" xfId="5513" xr:uid="{00000000-0005-0000-0000-000041020000}"/>
    <cellStyle name="_SEPTEMBER 2009 KIP WORKSHEET 2" xfId="6495" xr:uid="{00000000-0005-0000-0000-000042020000}"/>
    <cellStyle name="_SEPTEMBER 2009 KIP WORKSHEET 2 2" xfId="6498" xr:uid="{00000000-0005-0000-0000-000043020000}"/>
    <cellStyle name="_SEPTEMBER 2009 KIP WORKSHEET 2 3" xfId="3734" xr:uid="{00000000-0005-0000-0000-000044020000}"/>
    <cellStyle name="_SEPTEMBER 2009 KIP WORKSHEET 3" xfId="3922" xr:uid="{00000000-0005-0000-0000-000045020000}"/>
    <cellStyle name="_SEPTEMBER 2009 KIP WORKSHEET 4" xfId="2712" xr:uid="{00000000-0005-0000-0000-000046020000}"/>
    <cellStyle name="_Sheet1" xfId="6500" xr:uid="{00000000-0005-0000-0000-000047020000}"/>
    <cellStyle name="_Sheet1 2" xfId="6502" xr:uid="{00000000-0005-0000-0000-000048020000}"/>
    <cellStyle name="_Sheet1 2 2" xfId="6505" xr:uid="{00000000-0005-0000-0000-000049020000}"/>
    <cellStyle name="_Sheet1 2 3" xfId="4177" xr:uid="{00000000-0005-0000-0000-00004A020000}"/>
    <cellStyle name="_Sheet1 3" xfId="6506" xr:uid="{00000000-0005-0000-0000-00004B020000}"/>
    <cellStyle name="_Sheet1 4" xfId="6507" xr:uid="{00000000-0005-0000-0000-00004C020000}"/>
    <cellStyle name="_SubHeading" xfId="6523" xr:uid="{00000000-0005-0000-0000-00004D020000}"/>
    <cellStyle name="_SubHeading_management fee calc.071604" xfId="6524" xr:uid="{00000000-0005-0000-0000-00004E020000}"/>
    <cellStyle name="_SubHeading_management fee calc.071604 2" xfId="6525" xr:uid="{00000000-0005-0000-0000-00004F020000}"/>
    <cellStyle name="_SubHeading_prestemp" xfId="4434" xr:uid="{00000000-0005-0000-0000-000050020000}"/>
    <cellStyle name="_SubHeading_prestemp 2" xfId="6529" xr:uid="{00000000-0005-0000-0000-000051020000}"/>
    <cellStyle name="_Table" xfId="6533" xr:uid="{00000000-0005-0000-0000-000052020000}"/>
    <cellStyle name="_TableHead" xfId="6541" xr:uid="{00000000-0005-0000-0000-000053020000}"/>
    <cellStyle name="_TableRowHead" xfId="3624" xr:uid="{00000000-0005-0000-0000-000054020000}"/>
    <cellStyle name="_TableSuperHead" xfId="5538" xr:uid="{00000000-0005-0000-0000-000055020000}"/>
    <cellStyle name="?? [0]_laroux" xfId="3911" xr:uid="{00000000-0005-0000-0000-00003D000000}"/>
    <cellStyle name="??_laroux" xfId="3998" xr:uid="{00000000-0005-0000-0000-000047000000}"/>
    <cellStyle name="????" xfId="3915" xr:uid="{00000000-0005-0000-0000-00003E000000}"/>
    <cellStyle name="?????" xfId="3928" xr:uid="{00000000-0005-0000-0000-00003F000000}"/>
    <cellStyle name="???????_BOPENGC" xfId="3995" xr:uid="{00000000-0005-0000-0000-000046000000}"/>
    <cellStyle name="????????" xfId="3935" xr:uid="{00000000-0005-0000-0000-000040000000}"/>
    <cellStyle name="??????????_BOPENGC" xfId="3963" xr:uid="{00000000-0005-0000-0000-000042000000}"/>
    <cellStyle name="?????????????" xfId="3946" xr:uid="{00000000-0005-0000-0000-000041000000}"/>
    <cellStyle name="?????????1" xfId="3969" xr:uid="{00000000-0005-0000-0000-000043000000}"/>
    <cellStyle name="?????????2" xfId="3978" xr:uid="{00000000-0005-0000-0000-000044000000}"/>
    <cellStyle name="[RESUMO-OGE98.xls]CAPCMSOC" xfId="3494" xr:uid="{00000000-0005-0000-0000-000048000000}"/>
    <cellStyle name="]_x000d__x000a_Width=797_x000d__x000a_Height=554_x000d__x000a__x000d__x000a_[Code]_x000d__x000a_Code0=/nyf50_x000d__x000a_Code1=4500000136_x000d__x000a_Code2=ME23_x000d__x000a_Code3=4500002322_x000d__x000a_Code4=#_x000d__x000a_Code5=MB01_x000d__x000a_" xfId="4001" xr:uid="{00000000-0005-0000-0000-000049000000}"/>
    <cellStyle name="]_x000d__x000a_Width=797_x000d__x000a_Height=554_x000d__x000a__x000d__x000a_[Code]_x000d__x000a_Code0=/nyf50_x000d__x000a_Code1=4500000136_x000d__x000a_Code2=ME23_x000d__x000a_Code3=4500002322_x000d__x000a_Code4=#_x000d__x000a_Code5=MB01_x000d__x000a_ 2" xfId="3461" xr:uid="{00000000-0005-0000-0000-00004A000000}"/>
    <cellStyle name="]_x000d__x000a_Width=797_x000d__x000a_Height=554_x000d__x000a__x000d__x000a_[Code]_x000d__x000a_Code0=/nyf50_x000d__x000a_Code1=4500000136_x000d__x000a_Code2=ME23_x000d__x000a_Code3=4500002322_x000d__x000a_Code4=#_x000d__x000a_Code5=MB01_x000d__x000a_ 2 2" xfId="4016" xr:uid="{00000000-0005-0000-0000-00004B000000}"/>
    <cellStyle name="******************************************" xfId="3908" xr:uid="{00000000-0005-0000-0000-00003C000000}"/>
    <cellStyle name="#" xfId="3744" xr:uid="{00000000-0005-0000-0000-00002E000000}"/>
    <cellStyle name="# 2" xfId="3381" xr:uid="{00000000-0005-0000-0000-00002F000000}"/>
    <cellStyle name="# 2 2" xfId="2749" xr:uid="{00000000-0005-0000-0000-000030000000}"/>
    <cellStyle name="# 2 3" xfId="3747" xr:uid="{00000000-0005-0000-0000-000031000000}"/>
    <cellStyle name="# 3" xfId="3408" xr:uid="{00000000-0005-0000-0000-000032000000}"/>
    <cellStyle name="# 4" xfId="3437" xr:uid="{00000000-0005-0000-0000-000033000000}"/>
    <cellStyle name="%" xfId="3795" xr:uid="{00000000-0005-0000-0000-000034000000}"/>
    <cellStyle name="% 2" xfId="3060" xr:uid="{00000000-0005-0000-0000-000035000000}"/>
    <cellStyle name="%_Consumer Finance Multiples _ Only Paragon and Ken updated(29-Nov-04)_PO" xfId="3808" xr:uid="{00000000-0005-0000-0000-000036000000}"/>
    <cellStyle name="%_Consumer Finance Multiples _ Only Paragon and Ken updated(29-Nov-04)_PO 2" xfId="3833" xr:uid="{00000000-0005-0000-0000-000037000000}"/>
    <cellStyle name="%_Consumer Finance Multiples _ Only Paragon and Ken updated(29-Nov-04)_PO 2 2" xfId="3855" xr:uid="{00000000-0005-0000-0000-000038000000}"/>
    <cellStyle name="%_Consumer Finance Multiples _ Only Paragon and Ken updated(29-Nov-04)_PO 2 3" xfId="3861" xr:uid="{00000000-0005-0000-0000-000039000000}"/>
    <cellStyle name="%_Consumer Finance Multiples _ Only Paragon and Ken updated(29-Nov-04)_PO 3" xfId="3879" xr:uid="{00000000-0005-0000-0000-00003A000000}"/>
    <cellStyle name="%_Consumer Finance Multiples _ Only Paragon and Ken updated(29-Nov-04)_PO 4" xfId="3901" xr:uid="{00000000-0005-0000-0000-00003B000000}"/>
    <cellStyle name="^February 1992" xfId="4021" xr:uid="{00000000-0005-0000-0000-00004C000000}"/>
    <cellStyle name="=C:\WINNT\SYSTEM32\COMMAND.COM" xfId="5353" xr:uid="{00000000-0005-0000-0000-000057020000}"/>
    <cellStyle name="=C:\WINNT\SYSTEM32\COMMAND.COM 2" xfId="5225" xr:uid="{00000000-0005-0000-0000-000058020000}"/>
    <cellStyle name="=C:\WINNT\SYSTEM32\COMMAND.COM 2 2" xfId="4699" xr:uid="{00000000-0005-0000-0000-000059020000}"/>
    <cellStyle name="=C:\WINNT\SYSTEM32\COMMAND.COM 2 3" xfId="2701" xr:uid="{00000000-0005-0000-0000-00005A020000}"/>
    <cellStyle name="=C:\WINNT\SYSTEM32\COMMAND.COM 3" xfId="5359" xr:uid="{00000000-0005-0000-0000-00005B020000}"/>
    <cellStyle name="=C:\WINNT\SYSTEM32\COMMAND.COM 4" xfId="5375" xr:uid="{00000000-0005-0000-0000-00005C020000}"/>
    <cellStyle name="=C:\WINNT35\SYSTEM32\COMMAND.COM" xfId="4437" xr:uid="{00000000-0005-0000-0000-00005D020000}"/>
    <cellStyle name="=C:\WINNT35\SYSTEM32\COMMAND.COM 2" xfId="6545" xr:uid="{00000000-0005-0000-0000-00005E020000}"/>
    <cellStyle name="=C:\WINNT35\SYSTEM32\COMMAND.COM 2 2" xfId="6549" xr:uid="{00000000-0005-0000-0000-00005F020000}"/>
    <cellStyle name="=C:\WINNT35\SYSTEM32\COMMAND.COM 2 3" xfId="6553" xr:uid="{00000000-0005-0000-0000-000060020000}"/>
    <cellStyle name="=C:\WINNT35\SYSTEM32\COMMAND.COM 2 4" xfId="4769" xr:uid="{00000000-0005-0000-0000-000061020000}"/>
    <cellStyle name="=C:\WINNT35\SYSTEM32\COMMAND.COM 3" xfId="6554" xr:uid="{00000000-0005-0000-0000-000062020000}"/>
    <cellStyle name="=C:\WINNT35\SYSTEM32\COMMAND.COM 4" xfId="4096" xr:uid="{00000000-0005-0000-0000-000063020000}"/>
    <cellStyle name="=C:\WINNT35\SYSTEM32\COMMAND.COM 5" xfId="6558" xr:uid="{00000000-0005-0000-0000-000064020000}"/>
    <cellStyle name="_x0004_¥" xfId="6469" xr:uid="{00000000-0005-0000-0000-000056020000}"/>
    <cellStyle name="1 indent" xfId="4111" xr:uid="{00000000-0005-0000-0000-000065020000}"/>
    <cellStyle name="1 indent 2" xfId="6567" xr:uid="{00000000-0005-0000-0000-000066020000}"/>
    <cellStyle name="1 indent 2 2" xfId="5241" xr:uid="{00000000-0005-0000-0000-000067020000}"/>
    <cellStyle name="1 indent 3" xfId="6089" xr:uid="{00000000-0005-0000-0000-000068020000}"/>
    <cellStyle name="1 indent 4" xfId="6098" xr:uid="{00000000-0005-0000-0000-000069020000}"/>
    <cellStyle name="1 indent 5" xfId="4065" xr:uid="{00000000-0005-0000-0000-00006A020000}"/>
    <cellStyle name="1 indent 6" xfId="2954" xr:uid="{00000000-0005-0000-0000-00006B020000}"/>
    <cellStyle name="1 indent 7" xfId="6572" xr:uid="{00000000-0005-0000-0000-00006C020000}"/>
    <cellStyle name="1 indent 8" xfId="5846" xr:uid="{00000000-0005-0000-0000-00006D020000}"/>
    <cellStyle name="1enter" xfId="6350" xr:uid="{00000000-0005-0000-0000-00006E020000}"/>
    <cellStyle name="2 Decimal Places" xfId="6576" xr:uid="{00000000-0005-0000-0000-00006F020000}"/>
    <cellStyle name="2 indents" xfId="5277" xr:uid="{00000000-0005-0000-0000-000070020000}"/>
    <cellStyle name="2 indents 2" xfId="6579" xr:uid="{00000000-0005-0000-0000-000071020000}"/>
    <cellStyle name="2 indents 2 2" xfId="6587" xr:uid="{00000000-0005-0000-0000-000072020000}"/>
    <cellStyle name="2 indents 3" xfId="6592" xr:uid="{00000000-0005-0000-0000-000073020000}"/>
    <cellStyle name="2 indents 4" xfId="6603" xr:uid="{00000000-0005-0000-0000-000074020000}"/>
    <cellStyle name="2 indents 5" xfId="5213" xr:uid="{00000000-0005-0000-0000-000075020000}"/>
    <cellStyle name="2 indents 6" xfId="3849" xr:uid="{00000000-0005-0000-0000-000076020000}"/>
    <cellStyle name="2 indents 7" xfId="3880" xr:uid="{00000000-0005-0000-0000-000077020000}"/>
    <cellStyle name="2 indents 8" xfId="3894" xr:uid="{00000000-0005-0000-0000-000078020000}"/>
    <cellStyle name="20 % - Accent1" xfId="4107" xr:uid="{00000000-0005-0000-0000-000079020000}"/>
    <cellStyle name="20 % - Accent2" xfId="4121" xr:uid="{00000000-0005-0000-0000-00007A020000}"/>
    <cellStyle name="20 % - Accent3" xfId="6610" xr:uid="{00000000-0005-0000-0000-00007B020000}"/>
    <cellStyle name="20 % - Accent4" xfId="6618" xr:uid="{00000000-0005-0000-0000-00007C020000}"/>
    <cellStyle name="20 % - Accent5" xfId="4028" xr:uid="{00000000-0005-0000-0000-00007D020000}"/>
    <cellStyle name="20 % - Accent6" xfId="5033" xr:uid="{00000000-0005-0000-0000-00007E020000}"/>
    <cellStyle name="20% - Accent1" xfId="51529" builtinId="30" customBuiltin="1"/>
    <cellStyle name="20% - Accent1 10" xfId="159" xr:uid="{00000000-0005-0000-0000-00007F020000}"/>
    <cellStyle name="20% - Accent1 10 2" xfId="4441" xr:uid="{00000000-0005-0000-0000-000080020000}"/>
    <cellStyle name="20% - Accent1 10 2 2" xfId="4463" xr:uid="{00000000-0005-0000-0000-000081020000}"/>
    <cellStyle name="20% - Accent1 10 2 3" xfId="4485" xr:uid="{00000000-0005-0000-0000-000082020000}"/>
    <cellStyle name="20% - Accent1 10 2_MBK1200" xfId="5618" xr:uid="{00000000-0005-0000-0000-000083020000}"/>
    <cellStyle name="20% - Accent1 10 3" xfId="4582" xr:uid="{00000000-0005-0000-0000-000084020000}"/>
    <cellStyle name="20% - Accent1 10 4" xfId="4356" xr:uid="{00000000-0005-0000-0000-000085020000}"/>
    <cellStyle name="20% - Accent1 10 5" xfId="3523" xr:uid="{00000000-0005-0000-0000-000086020000}"/>
    <cellStyle name="20% - Accent1 10_MBK1200" xfId="6631" xr:uid="{00000000-0005-0000-0000-000087020000}"/>
    <cellStyle name="20% - Accent1 100" xfId="222" xr:uid="{00000000-0005-0000-0000-000088020000}"/>
    <cellStyle name="20% - Accent1 101" xfId="225" xr:uid="{00000000-0005-0000-0000-000089020000}"/>
    <cellStyle name="20% - Accent1 102" xfId="227" xr:uid="{00000000-0005-0000-0000-00008A020000}"/>
    <cellStyle name="20% - Accent1 103" xfId="52076" xr:uid="{347BEFD6-F46D-4BAC-9CCE-E3B4998431D9}"/>
    <cellStyle name="20% - Accent1 104" xfId="52178" xr:uid="{7FDF5899-5F64-4541-805D-84BD63415036}"/>
    <cellStyle name="20% - Accent1 11" xfId="163" xr:uid="{00000000-0005-0000-0000-00008B020000}"/>
    <cellStyle name="20% - Accent1 11 2" xfId="5782" xr:uid="{00000000-0005-0000-0000-00008C020000}"/>
    <cellStyle name="20% - Accent1 11 2 2" xfId="6634" xr:uid="{00000000-0005-0000-0000-00008D020000}"/>
    <cellStyle name="20% - Accent1 11 2 3" xfId="6639" xr:uid="{00000000-0005-0000-0000-00008E020000}"/>
    <cellStyle name="20% - Accent1 11 2_MBK1200" xfId="5963" xr:uid="{00000000-0005-0000-0000-00008F020000}"/>
    <cellStyle name="20% - Accent1 11 3" xfId="6422" xr:uid="{00000000-0005-0000-0000-000090020000}"/>
    <cellStyle name="20% - Accent1 11 4" xfId="3828" xr:uid="{00000000-0005-0000-0000-000091020000}"/>
    <cellStyle name="20% - Accent1 11 5" xfId="3538" xr:uid="{00000000-0005-0000-0000-000092020000}"/>
    <cellStyle name="20% - Accent1 11_MBK1200" xfId="6640" xr:uid="{00000000-0005-0000-0000-000093020000}"/>
    <cellStyle name="20% - Accent1 12" xfId="166" xr:uid="{00000000-0005-0000-0000-000094020000}"/>
    <cellStyle name="20% - Accent1 12 2" xfId="6642" xr:uid="{00000000-0005-0000-0000-000095020000}"/>
    <cellStyle name="20% - Accent1 12 2 2" xfId="4596" xr:uid="{00000000-0005-0000-0000-000096020000}"/>
    <cellStyle name="20% - Accent1 12 2 3" xfId="3359" xr:uid="{00000000-0005-0000-0000-000097020000}"/>
    <cellStyle name="20% - Accent1 12 2_MBK1200" xfId="6643" xr:uid="{00000000-0005-0000-0000-000098020000}"/>
    <cellStyle name="20% - Accent1 12 3" xfId="6655" xr:uid="{00000000-0005-0000-0000-000099020000}"/>
    <cellStyle name="20% - Accent1 12 4" xfId="5949" xr:uid="{00000000-0005-0000-0000-00009A020000}"/>
    <cellStyle name="20% - Accent1 12 5" xfId="3552" xr:uid="{00000000-0005-0000-0000-00009B020000}"/>
    <cellStyle name="20% - Accent1 12_MBK1200" xfId="5131" xr:uid="{00000000-0005-0000-0000-00009C020000}"/>
    <cellStyle name="20% - Accent1 13" xfId="169" xr:uid="{00000000-0005-0000-0000-00009D020000}"/>
    <cellStyle name="20% - Accent1 13 2" xfId="6657" xr:uid="{00000000-0005-0000-0000-00009E020000}"/>
    <cellStyle name="20% - Accent1 13 2 2" xfId="2977" xr:uid="{00000000-0005-0000-0000-00009F020000}"/>
    <cellStyle name="20% - Accent1 13 2 3" xfId="6391" xr:uid="{00000000-0005-0000-0000-0000A0020000}"/>
    <cellStyle name="20% - Accent1 13 3" xfId="6671" xr:uid="{00000000-0005-0000-0000-0000A1020000}"/>
    <cellStyle name="20% - Accent1 13 4" xfId="6681" xr:uid="{00000000-0005-0000-0000-0000A2020000}"/>
    <cellStyle name="20% - Accent1 13 5" xfId="3560" xr:uid="{00000000-0005-0000-0000-0000A3020000}"/>
    <cellStyle name="20% - Accent1 14" xfId="172" xr:uid="{00000000-0005-0000-0000-0000A4020000}"/>
    <cellStyle name="20% - Accent1 14 2" xfId="6684" xr:uid="{00000000-0005-0000-0000-0000A5020000}"/>
    <cellStyle name="20% - Accent1 14 2 2" xfId="6685" xr:uid="{00000000-0005-0000-0000-0000A6020000}"/>
    <cellStyle name="20% - Accent1 14 2 3" xfId="6689" xr:uid="{00000000-0005-0000-0000-0000A7020000}"/>
    <cellStyle name="20% - Accent1 14 3" xfId="2991" xr:uid="{00000000-0005-0000-0000-0000A8020000}"/>
    <cellStyle name="20% - Accent1 14 4" xfId="5639" xr:uid="{00000000-0005-0000-0000-0000A9020000}"/>
    <cellStyle name="20% - Accent1 14 5" xfId="3562" xr:uid="{00000000-0005-0000-0000-0000AA020000}"/>
    <cellStyle name="20% - Accent1 15" xfId="175" xr:uid="{00000000-0005-0000-0000-0000AB020000}"/>
    <cellStyle name="20% - Accent1 15 2" xfId="6695" xr:uid="{00000000-0005-0000-0000-0000AC020000}"/>
    <cellStyle name="20% - Accent1 15 2 2" xfId="3990" xr:uid="{00000000-0005-0000-0000-0000AD020000}"/>
    <cellStyle name="20% - Accent1 15 2 3" xfId="5776" xr:uid="{00000000-0005-0000-0000-0000AE020000}"/>
    <cellStyle name="20% - Accent1 15 3" xfId="6700" xr:uid="{00000000-0005-0000-0000-0000AF020000}"/>
    <cellStyle name="20% - Accent1 15 4" xfId="6705" xr:uid="{00000000-0005-0000-0000-0000B0020000}"/>
    <cellStyle name="20% - Accent1 15 5" xfId="6709" xr:uid="{00000000-0005-0000-0000-0000B1020000}"/>
    <cellStyle name="20% - Accent1 15 6" xfId="3566" xr:uid="{00000000-0005-0000-0000-0000B2020000}"/>
    <cellStyle name="20% - Accent1 16" xfId="190" xr:uid="{00000000-0005-0000-0000-0000B3020000}"/>
    <cellStyle name="20% - Accent1 16 2" xfId="6726" xr:uid="{00000000-0005-0000-0000-0000B4020000}"/>
    <cellStyle name="20% - Accent1 16 2 2" xfId="6742" xr:uid="{00000000-0005-0000-0000-0000B5020000}"/>
    <cellStyle name="20% - Accent1 16 2 3" xfId="6443" xr:uid="{00000000-0005-0000-0000-0000B6020000}"/>
    <cellStyle name="20% - Accent1 16 3" xfId="6753" xr:uid="{00000000-0005-0000-0000-0000B7020000}"/>
    <cellStyle name="20% - Accent1 16 4" xfId="4848" xr:uid="{00000000-0005-0000-0000-0000B8020000}"/>
    <cellStyle name="20% - Accent1 16 5" xfId="6718" xr:uid="{00000000-0005-0000-0000-0000B9020000}"/>
    <cellStyle name="20% - Accent1 17" xfId="236" xr:uid="{00000000-0005-0000-0000-0000BA020000}"/>
    <cellStyle name="20% - Accent1 17 2" xfId="3782" xr:uid="{00000000-0005-0000-0000-0000BB020000}"/>
    <cellStyle name="20% - Accent1 17 2 2" xfId="3053" xr:uid="{00000000-0005-0000-0000-0000BC020000}"/>
    <cellStyle name="20% - Accent1 17 2 3" xfId="3141" xr:uid="{00000000-0005-0000-0000-0000BD020000}"/>
    <cellStyle name="20% - Accent1 17 3" xfId="6763" xr:uid="{00000000-0005-0000-0000-0000BE020000}"/>
    <cellStyle name="20% - Accent1 17 4" xfId="5880" xr:uid="{00000000-0005-0000-0000-0000BF020000}"/>
    <cellStyle name="20% - Accent1 17 5" xfId="6761" xr:uid="{00000000-0005-0000-0000-0000C0020000}"/>
    <cellStyle name="20% - Accent1 18" xfId="238" xr:uid="{00000000-0005-0000-0000-0000C1020000}"/>
    <cellStyle name="20% - Accent1 18 2" xfId="3407" xr:uid="{00000000-0005-0000-0000-0000C2020000}"/>
    <cellStyle name="20% - Accent1 18 2 2" xfId="6767" xr:uid="{00000000-0005-0000-0000-0000C3020000}"/>
    <cellStyle name="20% - Accent1 18 2 3" xfId="6774" xr:uid="{00000000-0005-0000-0000-0000C4020000}"/>
    <cellStyle name="20% - Accent1 18 3" xfId="3429" xr:uid="{00000000-0005-0000-0000-0000C5020000}"/>
    <cellStyle name="20% - Accent1 18 4" xfId="3451" xr:uid="{00000000-0005-0000-0000-0000C6020000}"/>
    <cellStyle name="20% - Accent1 18 5" xfId="5192" xr:uid="{00000000-0005-0000-0000-0000C7020000}"/>
    <cellStyle name="20% - Accent1 19" xfId="240" xr:uid="{00000000-0005-0000-0000-0000C8020000}"/>
    <cellStyle name="20% - Accent1 19 2" xfId="6151" xr:uid="{00000000-0005-0000-0000-0000C9020000}"/>
    <cellStyle name="20% - Accent1 19 2 2" xfId="6778" xr:uid="{00000000-0005-0000-0000-0000CA020000}"/>
    <cellStyle name="20% - Accent1 19 2 3" xfId="6046" xr:uid="{00000000-0005-0000-0000-0000CB020000}"/>
    <cellStyle name="20% - Accent1 19 3" xfId="6180" xr:uid="{00000000-0005-0000-0000-0000CC020000}"/>
    <cellStyle name="20% - Accent1 19 4" xfId="6313" xr:uid="{00000000-0005-0000-0000-0000CD020000}"/>
    <cellStyle name="20% - Accent1 19 5" xfId="5746" xr:uid="{00000000-0005-0000-0000-0000CE020000}"/>
    <cellStyle name="20% - Accent1 2" xfId="244" xr:uid="{00000000-0005-0000-0000-0000CF020000}"/>
    <cellStyle name="20% - Accent1 2 10" xfId="5921" xr:uid="{00000000-0005-0000-0000-0000D0020000}"/>
    <cellStyle name="20% - Accent1 2 10 2" xfId="5931" xr:uid="{00000000-0005-0000-0000-0000D1020000}"/>
    <cellStyle name="20% - Accent1 2 10 3" xfId="5969" xr:uid="{00000000-0005-0000-0000-0000D2020000}"/>
    <cellStyle name="20% - Accent1 2 11" xfId="5600" xr:uid="{00000000-0005-0000-0000-0000D3020000}"/>
    <cellStyle name="20% - Accent1 2 12" xfId="5347" xr:uid="{00000000-0005-0000-0000-0000D4020000}"/>
    <cellStyle name="20% - Accent1 2 13" xfId="5625" xr:uid="{00000000-0005-0000-0000-0000D5020000}"/>
    <cellStyle name="20% - Accent1 2 14" xfId="6797" xr:uid="{00000000-0005-0000-0000-0000D6020000}"/>
    <cellStyle name="20% - Accent1 2 15" xfId="51600" xr:uid="{725CC263-E3BC-4FEB-8A20-9D5E7B63CB71}"/>
    <cellStyle name="20% - Accent1 2 2" xfId="245" xr:uid="{00000000-0005-0000-0000-0000D7020000}"/>
    <cellStyle name="20% - Accent1 2 2 2" xfId="248" xr:uid="{00000000-0005-0000-0000-0000D8020000}"/>
    <cellStyle name="20% - Accent1 2 2 2 2" xfId="5082" xr:uid="{00000000-0005-0000-0000-0000D9020000}"/>
    <cellStyle name="20% - Accent1 2 2 2 2 2" xfId="5106" xr:uid="{00000000-0005-0000-0000-0000DA020000}"/>
    <cellStyle name="20% - Accent1 2 2 2 3" xfId="5059" xr:uid="{00000000-0005-0000-0000-0000DB020000}"/>
    <cellStyle name="20% - Accent1 2 2 3" xfId="4364" xr:uid="{00000000-0005-0000-0000-0000DC020000}"/>
    <cellStyle name="20% - Accent1 2 2 4" xfId="4414" xr:uid="{00000000-0005-0000-0000-0000DD020000}"/>
    <cellStyle name="20% - Accent1 2 2 5" xfId="4425" xr:uid="{00000000-0005-0000-0000-0000DE020000}"/>
    <cellStyle name="20% - Accent1 2 2 6" xfId="6800" xr:uid="{00000000-0005-0000-0000-0000DF020000}"/>
    <cellStyle name="20% - Accent1 2 2 7" xfId="51601" xr:uid="{7261BE65-4B26-4CB9-99D0-1C3033D96F58}"/>
    <cellStyle name="20% - Accent1 2 2 8" xfId="52122" xr:uid="{D36592B3-68A1-43A0-9C10-F559A693CBF4}"/>
    <cellStyle name="20% - Accent1 2 2_Annexure" xfId="6806" xr:uid="{00000000-0005-0000-0000-0000E0020000}"/>
    <cellStyle name="20% - Accent1 2 3" xfId="249" xr:uid="{00000000-0005-0000-0000-0000E1020000}"/>
    <cellStyle name="20% - Accent1 2 3 2" xfId="6821" xr:uid="{00000000-0005-0000-0000-0000E2020000}"/>
    <cellStyle name="20% - Accent1 2 3 3" xfId="6831" xr:uid="{00000000-0005-0000-0000-0000E3020000}"/>
    <cellStyle name="20% - Accent1 2 3 4" xfId="6842" xr:uid="{00000000-0005-0000-0000-0000E4020000}"/>
    <cellStyle name="20% - Accent1 2 3 5" xfId="6814" xr:uid="{00000000-0005-0000-0000-0000E5020000}"/>
    <cellStyle name="20% - Accent1 2 4" xfId="252" xr:uid="{00000000-0005-0000-0000-0000E6020000}"/>
    <cellStyle name="20% - Accent1 2 4 2" xfId="6862" xr:uid="{00000000-0005-0000-0000-0000E7020000}"/>
    <cellStyle name="20% - Accent1 2 4 3" xfId="6887" xr:uid="{00000000-0005-0000-0000-0000E8020000}"/>
    <cellStyle name="20% - Accent1 2 4 4" xfId="6781" xr:uid="{00000000-0005-0000-0000-0000E9020000}"/>
    <cellStyle name="20% - Accent1 2 5" xfId="255" xr:uid="{00000000-0005-0000-0000-0000EA020000}"/>
    <cellStyle name="20% - Accent1 2 5 2" xfId="4875" xr:uid="{00000000-0005-0000-0000-0000EB020000}"/>
    <cellStyle name="20% - Accent1 2 5 3" xfId="6076" xr:uid="{00000000-0005-0000-0000-0000EC020000}"/>
    <cellStyle name="20% - Accent1 2 5 4" xfId="6048" xr:uid="{00000000-0005-0000-0000-0000ED020000}"/>
    <cellStyle name="20% - Accent1 2 6" xfId="258" xr:uid="{00000000-0005-0000-0000-0000EE020000}"/>
    <cellStyle name="20% - Accent1 2 6 2" xfId="4257" xr:uid="{00000000-0005-0000-0000-0000EF020000}"/>
    <cellStyle name="20% - Accent1 2 7" xfId="3593" xr:uid="{00000000-0005-0000-0000-0000F0020000}"/>
    <cellStyle name="20% - Accent1 2 8" xfId="3617" xr:uid="{00000000-0005-0000-0000-0000F1020000}"/>
    <cellStyle name="20% - Accent1 2 8 2" xfId="6900" xr:uid="{00000000-0005-0000-0000-0000F2020000}"/>
    <cellStyle name="20% - Accent1 2 9" xfId="6909" xr:uid="{00000000-0005-0000-0000-0000F3020000}"/>
    <cellStyle name="20% - Accent1 2_April 2009 Report" xfId="6908" xr:uid="{00000000-0005-0000-0000-0000F4020000}"/>
    <cellStyle name="20% - Accent1 20" xfId="176" xr:uid="{00000000-0005-0000-0000-0000F5020000}"/>
    <cellStyle name="20% - Accent1 20 2" xfId="6694" xr:uid="{00000000-0005-0000-0000-0000F6020000}"/>
    <cellStyle name="20% - Accent1 20 2 2" xfId="3989" xr:uid="{00000000-0005-0000-0000-0000F7020000}"/>
    <cellStyle name="20% - Accent1 20 2 3" xfId="5775" xr:uid="{00000000-0005-0000-0000-0000F8020000}"/>
    <cellStyle name="20% - Accent1 20 3" xfId="6699" xr:uid="{00000000-0005-0000-0000-0000F9020000}"/>
    <cellStyle name="20% - Accent1 20 4" xfId="6704" xr:uid="{00000000-0005-0000-0000-0000FA020000}"/>
    <cellStyle name="20% - Accent1 20 5" xfId="3565" xr:uid="{00000000-0005-0000-0000-0000FB020000}"/>
    <cellStyle name="20% - Accent1 21" xfId="191" xr:uid="{00000000-0005-0000-0000-0000FC020000}"/>
    <cellStyle name="20% - Accent1 21 2" xfId="6725" xr:uid="{00000000-0005-0000-0000-0000FD020000}"/>
    <cellStyle name="20% - Accent1 21 2 2" xfId="6741" xr:uid="{00000000-0005-0000-0000-0000FE020000}"/>
    <cellStyle name="20% - Accent1 21 2 3" xfId="6442" xr:uid="{00000000-0005-0000-0000-0000FF020000}"/>
    <cellStyle name="20% - Accent1 21 3" xfId="6752" xr:uid="{00000000-0005-0000-0000-000000030000}"/>
    <cellStyle name="20% - Accent1 21 4" xfId="4847" xr:uid="{00000000-0005-0000-0000-000001030000}"/>
    <cellStyle name="20% - Accent1 21 5" xfId="6717" xr:uid="{00000000-0005-0000-0000-000002030000}"/>
    <cellStyle name="20% - Accent1 22" xfId="237" xr:uid="{00000000-0005-0000-0000-000003030000}"/>
    <cellStyle name="20% - Accent1 22 2" xfId="3781" xr:uid="{00000000-0005-0000-0000-000004030000}"/>
    <cellStyle name="20% - Accent1 22 2 2" xfId="3052" xr:uid="{00000000-0005-0000-0000-000005030000}"/>
    <cellStyle name="20% - Accent1 22 2 3" xfId="3140" xr:uid="{00000000-0005-0000-0000-000006030000}"/>
    <cellStyle name="20% - Accent1 22 3" xfId="6762" xr:uid="{00000000-0005-0000-0000-000007030000}"/>
    <cellStyle name="20% - Accent1 22 4" xfId="5879" xr:uid="{00000000-0005-0000-0000-000008030000}"/>
    <cellStyle name="20% - Accent1 22 5" xfId="6760" xr:uid="{00000000-0005-0000-0000-000009030000}"/>
    <cellStyle name="20% - Accent1 23" xfId="239" xr:uid="{00000000-0005-0000-0000-00000A030000}"/>
    <cellStyle name="20% - Accent1 23 2" xfId="3406" xr:uid="{00000000-0005-0000-0000-00000B030000}"/>
    <cellStyle name="20% - Accent1 23 2 2" xfId="6766" xr:uid="{00000000-0005-0000-0000-00000C030000}"/>
    <cellStyle name="20% - Accent1 23 2 3" xfId="6773" xr:uid="{00000000-0005-0000-0000-00000D030000}"/>
    <cellStyle name="20% - Accent1 23 3" xfId="3428" xr:uid="{00000000-0005-0000-0000-00000E030000}"/>
    <cellStyle name="20% - Accent1 23 4" xfId="3450" xr:uid="{00000000-0005-0000-0000-00000F030000}"/>
    <cellStyle name="20% - Accent1 23 5" xfId="5191" xr:uid="{00000000-0005-0000-0000-000010030000}"/>
    <cellStyle name="20% - Accent1 24" xfId="241" xr:uid="{00000000-0005-0000-0000-000011030000}"/>
    <cellStyle name="20% - Accent1 24 2" xfId="6150" xr:uid="{00000000-0005-0000-0000-000012030000}"/>
    <cellStyle name="20% - Accent1 24 2 2" xfId="6777" xr:uid="{00000000-0005-0000-0000-000013030000}"/>
    <cellStyle name="20% - Accent1 24 2 3" xfId="6045" xr:uid="{00000000-0005-0000-0000-000014030000}"/>
    <cellStyle name="20% - Accent1 24 3" xfId="6179" xr:uid="{00000000-0005-0000-0000-000015030000}"/>
    <cellStyle name="20% - Accent1 24 4" xfId="6312" xr:uid="{00000000-0005-0000-0000-000016030000}"/>
    <cellStyle name="20% - Accent1 24 5" xfId="5745" xr:uid="{00000000-0005-0000-0000-000017030000}"/>
    <cellStyle name="20% - Accent1 25" xfId="54" xr:uid="{00000000-0005-0000-0000-000018030000}"/>
    <cellStyle name="20% - Accent1 25 2" xfId="3121" xr:uid="{00000000-0005-0000-0000-000019030000}"/>
    <cellStyle name="20% - Accent1 25 2 2" xfId="6665" xr:uid="{00000000-0005-0000-0000-00001A030000}"/>
    <cellStyle name="20% - Accent1 25 2 3" xfId="6677" xr:uid="{00000000-0005-0000-0000-00001B030000}"/>
    <cellStyle name="20% - Accent1 25 3" xfId="2943" xr:uid="{00000000-0005-0000-0000-00001C030000}"/>
    <cellStyle name="20% - Accent1 25 4" xfId="2803" xr:uid="{00000000-0005-0000-0000-00001D030000}"/>
    <cellStyle name="20% - Accent1 25 5" xfId="2883" xr:uid="{00000000-0005-0000-0000-00001E030000}"/>
    <cellStyle name="20% - Accent1 26" xfId="261" xr:uid="{00000000-0005-0000-0000-00001F030000}"/>
    <cellStyle name="20% - Accent1 26 2" xfId="6917" xr:uid="{00000000-0005-0000-0000-000020030000}"/>
    <cellStyle name="20% - Accent1 26 2 2" xfId="6922" xr:uid="{00000000-0005-0000-0000-000021030000}"/>
    <cellStyle name="20% - Accent1 26 2 3" xfId="6935" xr:uid="{00000000-0005-0000-0000-000022030000}"/>
    <cellStyle name="20% - Accent1 26 3" xfId="6941" xr:uid="{00000000-0005-0000-0000-000023030000}"/>
    <cellStyle name="20% - Accent1 26 4" xfId="4650" xr:uid="{00000000-0005-0000-0000-000024030000}"/>
    <cellStyle name="20% - Accent1 26 5" xfId="6913" xr:uid="{00000000-0005-0000-0000-000025030000}"/>
    <cellStyle name="20% - Accent1 27" xfId="263" xr:uid="{00000000-0005-0000-0000-000026030000}"/>
    <cellStyle name="20% - Accent1 27 2" xfId="5903" xr:uid="{00000000-0005-0000-0000-000027030000}"/>
    <cellStyle name="20% - Accent1 27 2 2" xfId="6958" xr:uid="{00000000-0005-0000-0000-000028030000}"/>
    <cellStyle name="20% - Accent1 27 2 3" xfId="6979" xr:uid="{00000000-0005-0000-0000-000029030000}"/>
    <cellStyle name="20% - Accent1 27 3" xfId="5919" xr:uid="{00000000-0005-0000-0000-00002A030000}"/>
    <cellStyle name="20% - Accent1 27 4" xfId="6965" xr:uid="{00000000-0005-0000-0000-00002B030000}"/>
    <cellStyle name="20% - Accent1 27 5" xfId="6951" xr:uid="{00000000-0005-0000-0000-00002C030000}"/>
    <cellStyle name="20% - Accent1 28" xfId="266" xr:uid="{00000000-0005-0000-0000-00002D030000}"/>
    <cellStyle name="20% - Accent1 28 2" xfId="7002" xr:uid="{00000000-0005-0000-0000-00002E030000}"/>
    <cellStyle name="20% - Accent1 28 2 2" xfId="7009" xr:uid="{00000000-0005-0000-0000-00002F030000}"/>
    <cellStyle name="20% - Accent1 28 2 3" xfId="7020" xr:uid="{00000000-0005-0000-0000-000030030000}"/>
    <cellStyle name="20% - Accent1 28 3" xfId="7028" xr:uid="{00000000-0005-0000-0000-000031030000}"/>
    <cellStyle name="20% - Accent1 28 4" xfId="7043" xr:uid="{00000000-0005-0000-0000-000032030000}"/>
    <cellStyle name="20% - Accent1 28 5" xfId="6991" xr:uid="{00000000-0005-0000-0000-000033030000}"/>
    <cellStyle name="20% - Accent1 29" xfId="269" xr:uid="{00000000-0005-0000-0000-000034030000}"/>
    <cellStyle name="20% - Accent1 29 2" xfId="3655" xr:uid="{00000000-0005-0000-0000-000035030000}"/>
    <cellStyle name="20% - Accent1 29 2 2" xfId="4998" xr:uid="{00000000-0005-0000-0000-000036030000}"/>
    <cellStyle name="20% - Accent1 29 2 3" xfId="5022" xr:uid="{00000000-0005-0000-0000-000037030000}"/>
    <cellStyle name="20% - Accent1 29 3" xfId="3682" xr:uid="{00000000-0005-0000-0000-000038030000}"/>
    <cellStyle name="20% - Accent1 29 4" xfId="3706" xr:uid="{00000000-0005-0000-0000-000039030000}"/>
    <cellStyle name="20% - Accent1 29 5" xfId="7055" xr:uid="{00000000-0005-0000-0000-00003A030000}"/>
    <cellStyle name="20% - Accent1 3" xfId="274" xr:uid="{00000000-0005-0000-0000-00003B030000}"/>
    <cellStyle name="20% - Accent1 3 2" xfId="275" xr:uid="{00000000-0005-0000-0000-00003C030000}"/>
    <cellStyle name="20% - Accent1 3 2 2" xfId="280" xr:uid="{00000000-0005-0000-0000-00003D030000}"/>
    <cellStyle name="20% - Accent1 3 2 2 2" xfId="7062" xr:uid="{00000000-0005-0000-0000-00003E030000}"/>
    <cellStyle name="20% - Accent1 3 2 3" xfId="5580" xr:uid="{00000000-0005-0000-0000-00003F030000}"/>
    <cellStyle name="20% - Accent1 3 2 4" xfId="51852" xr:uid="{D9E60FD1-5481-4C5A-BF2C-4F766D442ED4}"/>
    <cellStyle name="20% - Accent1 3 2 5" xfId="52235" xr:uid="{0C997FC9-A799-4FD3-A1FB-AD0690BFB321}"/>
    <cellStyle name="20% - Accent1 3 3" xfId="281" xr:uid="{00000000-0005-0000-0000-000040030000}"/>
    <cellStyle name="20% - Accent1 3 3 2" xfId="7072" xr:uid="{00000000-0005-0000-0000-000041030000}"/>
    <cellStyle name="20% - Accent1 3 4" xfId="7078" xr:uid="{00000000-0005-0000-0000-000042030000}"/>
    <cellStyle name="20% - Accent1 3 5" xfId="7089" xr:uid="{00000000-0005-0000-0000-000043030000}"/>
    <cellStyle name="20% - Accent1 3 6" xfId="7096" xr:uid="{00000000-0005-0000-0000-000044030000}"/>
    <cellStyle name="20% - Accent1 3 7" xfId="51602" xr:uid="{4B423C4A-BD79-4FDE-BBB3-C28A746B8CC7}"/>
    <cellStyle name="20% - Accent1 3_Annexure" xfId="2740" xr:uid="{00000000-0005-0000-0000-000045030000}"/>
    <cellStyle name="20% - Accent1 30" xfId="55" xr:uid="{00000000-0005-0000-0000-000046030000}"/>
    <cellStyle name="20% - Accent1 30 2" xfId="3120" xr:uid="{00000000-0005-0000-0000-000047030000}"/>
    <cellStyle name="20% - Accent1 30 2 2" xfId="6664" xr:uid="{00000000-0005-0000-0000-000048030000}"/>
    <cellStyle name="20% - Accent1 30 2 3" xfId="6676" xr:uid="{00000000-0005-0000-0000-000049030000}"/>
    <cellStyle name="20% - Accent1 30 3" xfId="2942" xr:uid="{00000000-0005-0000-0000-00004A030000}"/>
    <cellStyle name="20% - Accent1 30 4" xfId="2802" xr:uid="{00000000-0005-0000-0000-00004B030000}"/>
    <cellStyle name="20% - Accent1 30 5" xfId="2882" xr:uid="{00000000-0005-0000-0000-00004C030000}"/>
    <cellStyle name="20% - Accent1 31" xfId="262" xr:uid="{00000000-0005-0000-0000-00004D030000}"/>
    <cellStyle name="20% - Accent1 31 2" xfId="6916" xr:uid="{00000000-0005-0000-0000-00004E030000}"/>
    <cellStyle name="20% - Accent1 31 2 2" xfId="6921" xr:uid="{00000000-0005-0000-0000-00004F030000}"/>
    <cellStyle name="20% - Accent1 31 2 3" xfId="6934" xr:uid="{00000000-0005-0000-0000-000050030000}"/>
    <cellStyle name="20% - Accent1 31 3" xfId="6940" xr:uid="{00000000-0005-0000-0000-000051030000}"/>
    <cellStyle name="20% - Accent1 31 4" xfId="4649" xr:uid="{00000000-0005-0000-0000-000052030000}"/>
    <cellStyle name="20% - Accent1 31 5" xfId="6912" xr:uid="{00000000-0005-0000-0000-000053030000}"/>
    <cellStyle name="20% - Accent1 32" xfId="264" xr:uid="{00000000-0005-0000-0000-000054030000}"/>
    <cellStyle name="20% - Accent1 32 2" xfId="5902" xr:uid="{00000000-0005-0000-0000-000055030000}"/>
    <cellStyle name="20% - Accent1 32 2 2" xfId="6957" xr:uid="{00000000-0005-0000-0000-000056030000}"/>
    <cellStyle name="20% - Accent1 32 2 3" xfId="6978" xr:uid="{00000000-0005-0000-0000-000057030000}"/>
    <cellStyle name="20% - Accent1 32 3" xfId="5918" xr:uid="{00000000-0005-0000-0000-000058030000}"/>
    <cellStyle name="20% - Accent1 32 4" xfId="6964" xr:uid="{00000000-0005-0000-0000-000059030000}"/>
    <cellStyle name="20% - Accent1 32 5" xfId="6950" xr:uid="{00000000-0005-0000-0000-00005A030000}"/>
    <cellStyle name="20% - Accent1 33" xfId="267" xr:uid="{00000000-0005-0000-0000-00005B030000}"/>
    <cellStyle name="20% - Accent1 33 2" xfId="7001" xr:uid="{00000000-0005-0000-0000-00005C030000}"/>
    <cellStyle name="20% - Accent1 33 2 2" xfId="7008" xr:uid="{00000000-0005-0000-0000-00005D030000}"/>
    <cellStyle name="20% - Accent1 33 2 3" xfId="7019" xr:uid="{00000000-0005-0000-0000-00005E030000}"/>
    <cellStyle name="20% - Accent1 33 3" xfId="7027" xr:uid="{00000000-0005-0000-0000-00005F030000}"/>
    <cellStyle name="20% - Accent1 33 4" xfId="7042" xr:uid="{00000000-0005-0000-0000-000060030000}"/>
    <cellStyle name="20% - Accent1 33 5" xfId="6990" xr:uid="{00000000-0005-0000-0000-000061030000}"/>
    <cellStyle name="20% - Accent1 34" xfId="270" xr:uid="{00000000-0005-0000-0000-000062030000}"/>
    <cellStyle name="20% - Accent1 34 2" xfId="3654" xr:uid="{00000000-0005-0000-0000-000063030000}"/>
    <cellStyle name="20% - Accent1 34 2 2" xfId="4997" xr:uid="{00000000-0005-0000-0000-000064030000}"/>
    <cellStyle name="20% - Accent1 34 2 3" xfId="5021" xr:uid="{00000000-0005-0000-0000-000065030000}"/>
    <cellStyle name="20% - Accent1 34 3" xfId="3681" xr:uid="{00000000-0005-0000-0000-000066030000}"/>
    <cellStyle name="20% - Accent1 34 4" xfId="3705" xr:uid="{00000000-0005-0000-0000-000067030000}"/>
    <cellStyle name="20% - Accent1 34 5" xfId="7054" xr:uid="{00000000-0005-0000-0000-000068030000}"/>
    <cellStyle name="20% - Accent1 35" xfId="284" xr:uid="{00000000-0005-0000-0000-000069030000}"/>
    <cellStyle name="20% - Accent1 35 2" xfId="7125" xr:uid="{00000000-0005-0000-0000-00006A030000}"/>
    <cellStyle name="20% - Accent1 35 2 2" xfId="7134" xr:uid="{00000000-0005-0000-0000-00006B030000}"/>
    <cellStyle name="20% - Accent1 35 2 3" xfId="7143" xr:uid="{00000000-0005-0000-0000-00006C030000}"/>
    <cellStyle name="20% - Accent1 35 3" xfId="4036" xr:uid="{00000000-0005-0000-0000-00006D030000}"/>
    <cellStyle name="20% - Accent1 35 4" xfId="4062" xr:uid="{00000000-0005-0000-0000-00006E030000}"/>
    <cellStyle name="20% - Accent1 35 5" xfId="7110" xr:uid="{00000000-0005-0000-0000-00006F030000}"/>
    <cellStyle name="20% - Accent1 36" xfId="288" xr:uid="{00000000-0005-0000-0000-000070030000}"/>
    <cellStyle name="20% - Accent1 36 2" xfId="7158" xr:uid="{00000000-0005-0000-0000-000071030000}"/>
    <cellStyle name="20% - Accent1 36 2 2" xfId="7164" xr:uid="{00000000-0005-0000-0000-000072030000}"/>
    <cellStyle name="20% - Accent1 36 2 3" xfId="7175" xr:uid="{00000000-0005-0000-0000-000073030000}"/>
    <cellStyle name="20% - Accent1 36 3" xfId="7180" xr:uid="{00000000-0005-0000-0000-000074030000}"/>
    <cellStyle name="20% - Accent1 36 4" xfId="5151" xr:uid="{00000000-0005-0000-0000-000075030000}"/>
    <cellStyle name="20% - Accent1 36 5" xfId="7153" xr:uid="{00000000-0005-0000-0000-000076030000}"/>
    <cellStyle name="20% - Accent1 37" xfId="291" xr:uid="{00000000-0005-0000-0000-000077030000}"/>
    <cellStyle name="20% - Accent1 37 2" xfId="3027" xr:uid="{00000000-0005-0000-0000-000078030000}"/>
    <cellStyle name="20% - Accent1 37 2 2" xfId="6516" xr:uid="{00000000-0005-0000-0000-000079030000}"/>
    <cellStyle name="20% - Accent1 37 2 3" xfId="5313" xr:uid="{00000000-0005-0000-0000-00007A030000}"/>
    <cellStyle name="20% - Accent1 37 3" xfId="3067" xr:uid="{00000000-0005-0000-0000-00007B030000}"/>
    <cellStyle name="20% - Accent1 37 4" xfId="3147" xr:uid="{00000000-0005-0000-0000-00007C030000}"/>
    <cellStyle name="20% - Accent1 37 5" xfId="7190" xr:uid="{00000000-0005-0000-0000-00007D030000}"/>
    <cellStyle name="20% - Accent1 38" xfId="297" xr:uid="{00000000-0005-0000-0000-00007E030000}"/>
    <cellStyle name="20% - Accent1 38 2" xfId="6128" xr:uid="{00000000-0005-0000-0000-00007F030000}"/>
    <cellStyle name="20% - Accent1 38 2 2" xfId="5340" xr:uid="{00000000-0005-0000-0000-000080030000}"/>
    <cellStyle name="20% - Accent1 38 2 3" xfId="5874" xr:uid="{00000000-0005-0000-0000-000081030000}"/>
    <cellStyle name="20% - Accent1 38 3" xfId="6143" xr:uid="{00000000-0005-0000-0000-000082030000}"/>
    <cellStyle name="20% - Accent1 38 4" xfId="7208" xr:uid="{00000000-0005-0000-0000-000083030000}"/>
    <cellStyle name="20% - Accent1 38 5" xfId="6116" xr:uid="{00000000-0005-0000-0000-000084030000}"/>
    <cellStyle name="20% - Accent1 39" xfId="302" xr:uid="{00000000-0005-0000-0000-000085030000}"/>
    <cellStyle name="20% - Accent1 39 2" xfId="6791" xr:uid="{00000000-0005-0000-0000-000086030000}"/>
    <cellStyle name="20% - Accent1 39 2 2" xfId="6874" xr:uid="{00000000-0005-0000-0000-000087030000}"/>
    <cellStyle name="20% - Accent1 39 2 3" xfId="6899" xr:uid="{00000000-0005-0000-0000-000088030000}"/>
    <cellStyle name="20% - Accent1 39 3" xfId="6061" xr:uid="{00000000-0005-0000-0000-000089030000}"/>
    <cellStyle name="20% - Accent1 39 4" xfId="4267" xr:uid="{00000000-0005-0000-0000-00008A030000}"/>
    <cellStyle name="20% - Accent1 39 5" xfId="6160" xr:uid="{00000000-0005-0000-0000-00008B030000}"/>
    <cellStyle name="20% - Accent1 4" xfId="306" xr:uid="{00000000-0005-0000-0000-00008C030000}"/>
    <cellStyle name="20% - Accent1 4 10" xfId="51930" xr:uid="{391E9A32-E573-447C-8C5F-EC4CF534EEFB}"/>
    <cellStyle name="20% - Accent1 4 11" xfId="52123" xr:uid="{536ABA04-710C-4010-AC3B-C883CF2A6115}"/>
    <cellStyle name="20% - Accent1 4 2" xfId="307" xr:uid="{00000000-0005-0000-0000-00008D030000}"/>
    <cellStyle name="20% - Accent1 4 2 2" xfId="4471" xr:uid="{00000000-0005-0000-0000-00008E030000}"/>
    <cellStyle name="20% - Accent1 4 2 3" xfId="4560" xr:uid="{00000000-0005-0000-0000-00008F030000}"/>
    <cellStyle name="20% - Accent1 4 2 4" xfId="6560" xr:uid="{00000000-0005-0000-0000-000090030000}"/>
    <cellStyle name="20% - Accent1 4 2_Annexure" xfId="7220" xr:uid="{00000000-0005-0000-0000-000091030000}"/>
    <cellStyle name="20% - Accent1 4 3" xfId="7230" xr:uid="{00000000-0005-0000-0000-000092030000}"/>
    <cellStyle name="20% - Accent1 4 4" xfId="7233" xr:uid="{00000000-0005-0000-0000-000093030000}"/>
    <cellStyle name="20% - Accent1 4 5" xfId="7246" xr:uid="{00000000-0005-0000-0000-000094030000}"/>
    <cellStyle name="20% - Accent1 4 6" xfId="4971" xr:uid="{00000000-0005-0000-0000-000095030000}"/>
    <cellStyle name="20% - Accent1 4 7" xfId="7210" xr:uid="{00000000-0005-0000-0000-000096030000}"/>
    <cellStyle name="20% - Accent1 4 8" xfId="51603" xr:uid="{E82F3E2D-6FEE-464C-8ACE-B68FE4428A4C}"/>
    <cellStyle name="20% - Accent1 4 9" xfId="51718" xr:uid="{BFB261C7-CB1D-4F24-889A-325F03B5EE42}"/>
    <cellStyle name="20% - Accent1 4_Annexure" xfId="6448" xr:uid="{00000000-0005-0000-0000-000097030000}"/>
    <cellStyle name="20% - Accent1 40" xfId="285" xr:uid="{00000000-0005-0000-0000-000098030000}"/>
    <cellStyle name="20% - Accent1 40 2" xfId="7124" xr:uid="{00000000-0005-0000-0000-000099030000}"/>
    <cellStyle name="20% - Accent1 40 2 2" xfId="7133" xr:uid="{00000000-0005-0000-0000-00009A030000}"/>
    <cellStyle name="20% - Accent1 40 2 3" xfId="7142" xr:uid="{00000000-0005-0000-0000-00009B030000}"/>
    <cellStyle name="20% - Accent1 40 3" xfId="4035" xr:uid="{00000000-0005-0000-0000-00009C030000}"/>
    <cellStyle name="20% - Accent1 40 4" xfId="4061" xr:uid="{00000000-0005-0000-0000-00009D030000}"/>
    <cellStyle name="20% - Accent1 40 5" xfId="7109" xr:uid="{00000000-0005-0000-0000-00009E030000}"/>
    <cellStyle name="20% - Accent1 41" xfId="289" xr:uid="{00000000-0005-0000-0000-00009F030000}"/>
    <cellStyle name="20% - Accent1 41 2" xfId="7157" xr:uid="{00000000-0005-0000-0000-0000A0030000}"/>
    <cellStyle name="20% - Accent1 41 2 2" xfId="7163" xr:uid="{00000000-0005-0000-0000-0000A1030000}"/>
    <cellStyle name="20% - Accent1 41 2 3" xfId="7174" xr:uid="{00000000-0005-0000-0000-0000A2030000}"/>
    <cellStyle name="20% - Accent1 41 3" xfId="7179" xr:uid="{00000000-0005-0000-0000-0000A3030000}"/>
    <cellStyle name="20% - Accent1 41 4" xfId="5150" xr:uid="{00000000-0005-0000-0000-0000A4030000}"/>
    <cellStyle name="20% - Accent1 41 5" xfId="7152" xr:uid="{00000000-0005-0000-0000-0000A5030000}"/>
    <cellStyle name="20% - Accent1 42" xfId="292" xr:uid="{00000000-0005-0000-0000-0000A6030000}"/>
    <cellStyle name="20% - Accent1 42 2" xfId="3026" xr:uid="{00000000-0005-0000-0000-0000A7030000}"/>
    <cellStyle name="20% - Accent1 42 2 2" xfId="6515" xr:uid="{00000000-0005-0000-0000-0000A8030000}"/>
    <cellStyle name="20% - Accent1 42 2 3" xfId="5312" xr:uid="{00000000-0005-0000-0000-0000A9030000}"/>
    <cellStyle name="20% - Accent1 42 3" xfId="3066" xr:uid="{00000000-0005-0000-0000-0000AA030000}"/>
    <cellStyle name="20% - Accent1 42 4" xfId="3146" xr:uid="{00000000-0005-0000-0000-0000AB030000}"/>
    <cellStyle name="20% - Accent1 42 5" xfId="7189" xr:uid="{00000000-0005-0000-0000-0000AC030000}"/>
    <cellStyle name="20% - Accent1 43" xfId="298" xr:uid="{00000000-0005-0000-0000-0000AD030000}"/>
    <cellStyle name="20% - Accent1 43 2" xfId="6127" xr:uid="{00000000-0005-0000-0000-0000AE030000}"/>
    <cellStyle name="20% - Accent1 43 2 2" xfId="5339" xr:uid="{00000000-0005-0000-0000-0000AF030000}"/>
    <cellStyle name="20% - Accent1 43 2 3" xfId="5873" xr:uid="{00000000-0005-0000-0000-0000B0030000}"/>
    <cellStyle name="20% - Accent1 43 3" xfId="6142" xr:uid="{00000000-0005-0000-0000-0000B1030000}"/>
    <cellStyle name="20% - Accent1 43 4" xfId="7207" xr:uid="{00000000-0005-0000-0000-0000B2030000}"/>
    <cellStyle name="20% - Accent1 43 5" xfId="6115" xr:uid="{00000000-0005-0000-0000-0000B3030000}"/>
    <cellStyle name="20% - Accent1 44" xfId="303" xr:uid="{00000000-0005-0000-0000-0000B4030000}"/>
    <cellStyle name="20% - Accent1 44 2" xfId="6790" xr:uid="{00000000-0005-0000-0000-0000B5030000}"/>
    <cellStyle name="20% - Accent1 44 2 2" xfId="6873" xr:uid="{00000000-0005-0000-0000-0000B6030000}"/>
    <cellStyle name="20% - Accent1 44 2 3" xfId="6898" xr:uid="{00000000-0005-0000-0000-0000B7030000}"/>
    <cellStyle name="20% - Accent1 44 3" xfId="6060" xr:uid="{00000000-0005-0000-0000-0000B8030000}"/>
    <cellStyle name="20% - Accent1 44 4" xfId="4266" xr:uid="{00000000-0005-0000-0000-0000B9030000}"/>
    <cellStyle name="20% - Accent1 44 5" xfId="6159" xr:uid="{00000000-0005-0000-0000-0000BA030000}"/>
    <cellStyle name="20% - Accent1 45" xfId="311" xr:uid="{00000000-0005-0000-0000-0000BB030000}"/>
    <cellStyle name="20% - Accent1 45 2" xfId="7084" xr:uid="{00000000-0005-0000-0000-0000BC030000}"/>
    <cellStyle name="20% - Accent1 45 2 2" xfId="7255" xr:uid="{00000000-0005-0000-0000-0000BD030000}"/>
    <cellStyle name="20% - Accent1 45 2 3" xfId="5800" xr:uid="{00000000-0005-0000-0000-0000BE030000}"/>
    <cellStyle name="20% - Accent1 45 3" xfId="7091" xr:uid="{00000000-0005-0000-0000-0000BF030000}"/>
    <cellStyle name="20% - Accent1 45 4" xfId="7098" xr:uid="{00000000-0005-0000-0000-0000C0030000}"/>
    <cellStyle name="20% - Accent1 45 5" xfId="6174" xr:uid="{00000000-0005-0000-0000-0000C1030000}"/>
    <cellStyle name="20% - Accent1 46" xfId="317" xr:uid="{00000000-0005-0000-0000-0000C2030000}"/>
    <cellStyle name="20% - Accent1 46 2" xfId="7240" xr:uid="{00000000-0005-0000-0000-0000C3030000}"/>
    <cellStyle name="20% - Accent1 46 2 2" xfId="7262" xr:uid="{00000000-0005-0000-0000-0000C4030000}"/>
    <cellStyle name="20% - Accent1 46 2 3" xfId="7266" xr:uid="{00000000-0005-0000-0000-0000C5030000}"/>
    <cellStyle name="20% - Accent1 46 3" xfId="7248" xr:uid="{00000000-0005-0000-0000-0000C6030000}"/>
    <cellStyle name="20% - Accent1 46 4" xfId="4973" xr:uid="{00000000-0005-0000-0000-0000C7030000}"/>
    <cellStyle name="20% - Accent1 46 5" xfId="6307" xr:uid="{00000000-0005-0000-0000-0000C8030000}"/>
    <cellStyle name="20% - Accent1 47" xfId="322" xr:uid="{00000000-0005-0000-0000-0000C9030000}"/>
    <cellStyle name="20% - Accent1 47 2" xfId="6233" xr:uid="{00000000-0005-0000-0000-0000CA030000}"/>
    <cellStyle name="20% - Accent1 47 2 2" xfId="7269" xr:uid="{00000000-0005-0000-0000-0000CB030000}"/>
    <cellStyle name="20% - Accent1 47 2 3" xfId="5722" xr:uid="{00000000-0005-0000-0000-0000CC030000}"/>
    <cellStyle name="20% - Accent1 47 3" xfId="4891" xr:uid="{00000000-0005-0000-0000-0000CD030000}"/>
    <cellStyle name="20% - Accent1 47 4" xfId="4916" xr:uid="{00000000-0005-0000-0000-0000CE030000}"/>
    <cellStyle name="20% - Accent1 47 5" xfId="6214" xr:uid="{00000000-0005-0000-0000-0000CF030000}"/>
    <cellStyle name="20% - Accent1 48" xfId="327" xr:uid="{00000000-0005-0000-0000-0000D0030000}"/>
    <cellStyle name="20% - Accent1 48 2" xfId="5737" xr:uid="{00000000-0005-0000-0000-0000D1030000}"/>
    <cellStyle name="20% - Accent1 48 2 2" xfId="7281" xr:uid="{00000000-0005-0000-0000-0000D2030000}"/>
    <cellStyle name="20% - Accent1 48 2 3" xfId="7296" xr:uid="{00000000-0005-0000-0000-0000D3030000}"/>
    <cellStyle name="20% - Accent1 48 3" xfId="7303" xr:uid="{00000000-0005-0000-0000-0000D4030000}"/>
    <cellStyle name="20% - Accent1 48 4" xfId="7308" xr:uid="{00000000-0005-0000-0000-0000D5030000}"/>
    <cellStyle name="20% - Accent1 48 5" xfId="3940" xr:uid="{00000000-0005-0000-0000-0000D6030000}"/>
    <cellStyle name="20% - Accent1 49" xfId="331" xr:uid="{00000000-0005-0000-0000-0000D7030000}"/>
    <cellStyle name="20% - Accent1 49 2" xfId="2870" xr:uid="{00000000-0005-0000-0000-0000D8030000}"/>
    <cellStyle name="20% - Accent1 49 2 2" xfId="5469" xr:uid="{00000000-0005-0000-0000-0000D9030000}"/>
    <cellStyle name="20% - Accent1 49 2 3" xfId="5255" xr:uid="{00000000-0005-0000-0000-0000DA030000}"/>
    <cellStyle name="20% - Accent1 49 3" xfId="2847" xr:uid="{00000000-0005-0000-0000-0000DB030000}"/>
    <cellStyle name="20% - Accent1 49 4" xfId="3221" xr:uid="{00000000-0005-0000-0000-0000DC030000}"/>
    <cellStyle name="20% - Accent1 49 5" xfId="6251" xr:uid="{00000000-0005-0000-0000-0000DD030000}"/>
    <cellStyle name="20% - Accent1 5" xfId="336" xr:uid="{00000000-0005-0000-0000-0000DE030000}"/>
    <cellStyle name="20% - Accent1 5 2" xfId="337" xr:uid="{00000000-0005-0000-0000-0000DF030000}"/>
    <cellStyle name="20% - Accent1 5 2 2" xfId="7329" xr:uid="{00000000-0005-0000-0000-0000E0030000}"/>
    <cellStyle name="20% - Accent1 5 2 3" xfId="7337" xr:uid="{00000000-0005-0000-0000-0000E1030000}"/>
    <cellStyle name="20% - Accent1 5 2 4" xfId="4819" xr:uid="{00000000-0005-0000-0000-0000E2030000}"/>
    <cellStyle name="20% - Accent1 5 2_Annexure" xfId="7345" xr:uid="{00000000-0005-0000-0000-0000E3030000}"/>
    <cellStyle name="20% - Accent1 5 3" xfId="7354" xr:uid="{00000000-0005-0000-0000-0000E4030000}"/>
    <cellStyle name="20% - Accent1 5 4" xfId="6237" xr:uid="{00000000-0005-0000-0000-0000E5030000}"/>
    <cellStyle name="20% - Accent1 5 5" xfId="4895" xr:uid="{00000000-0005-0000-0000-0000E6030000}"/>
    <cellStyle name="20% - Accent1 5 6" xfId="4920" xr:uid="{00000000-0005-0000-0000-0000E7030000}"/>
    <cellStyle name="20% - Accent1 5 7" xfId="7312" xr:uid="{00000000-0005-0000-0000-0000E8030000}"/>
    <cellStyle name="20% - Accent1 5_Annexure" xfId="3820" xr:uid="{00000000-0005-0000-0000-0000E9030000}"/>
    <cellStyle name="20% - Accent1 50" xfId="312" xr:uid="{00000000-0005-0000-0000-0000EA030000}"/>
    <cellStyle name="20% - Accent1 50 2" xfId="7083" xr:uid="{00000000-0005-0000-0000-0000EB030000}"/>
    <cellStyle name="20% - Accent1 50 2 2" xfId="7254" xr:uid="{00000000-0005-0000-0000-0000EC030000}"/>
    <cellStyle name="20% - Accent1 50 2 3" xfId="5799" xr:uid="{00000000-0005-0000-0000-0000ED030000}"/>
    <cellStyle name="20% - Accent1 50 3" xfId="7090" xr:uid="{00000000-0005-0000-0000-0000EE030000}"/>
    <cellStyle name="20% - Accent1 50 4" xfId="7097" xr:uid="{00000000-0005-0000-0000-0000EF030000}"/>
    <cellStyle name="20% - Accent1 50 5" xfId="6173" xr:uid="{00000000-0005-0000-0000-0000F0030000}"/>
    <cellStyle name="20% - Accent1 51" xfId="318" xr:uid="{00000000-0005-0000-0000-0000F1030000}"/>
    <cellStyle name="20% - Accent1 51 2" xfId="7239" xr:uid="{00000000-0005-0000-0000-0000F2030000}"/>
    <cellStyle name="20% - Accent1 51 2 2" xfId="7261" xr:uid="{00000000-0005-0000-0000-0000F3030000}"/>
    <cellStyle name="20% - Accent1 51 2 3" xfId="7265" xr:uid="{00000000-0005-0000-0000-0000F4030000}"/>
    <cellStyle name="20% - Accent1 51 3" xfId="7247" xr:uid="{00000000-0005-0000-0000-0000F5030000}"/>
    <cellStyle name="20% - Accent1 51 4" xfId="4972" xr:uid="{00000000-0005-0000-0000-0000F6030000}"/>
    <cellStyle name="20% - Accent1 51 5" xfId="6306" xr:uid="{00000000-0005-0000-0000-0000F7030000}"/>
    <cellStyle name="20% - Accent1 52" xfId="323" xr:uid="{00000000-0005-0000-0000-0000F8030000}"/>
    <cellStyle name="20% - Accent1 52 2" xfId="6232" xr:uid="{00000000-0005-0000-0000-0000F9030000}"/>
    <cellStyle name="20% - Accent1 52 2 2" xfId="7268" xr:uid="{00000000-0005-0000-0000-0000FA030000}"/>
    <cellStyle name="20% - Accent1 52 2 3" xfId="5721" xr:uid="{00000000-0005-0000-0000-0000FB030000}"/>
    <cellStyle name="20% - Accent1 52 3" xfId="4890" xr:uid="{00000000-0005-0000-0000-0000FC030000}"/>
    <cellStyle name="20% - Accent1 52 4" xfId="4915" xr:uid="{00000000-0005-0000-0000-0000FD030000}"/>
    <cellStyle name="20% - Accent1 52 5" xfId="6213" xr:uid="{00000000-0005-0000-0000-0000FE030000}"/>
    <cellStyle name="20% - Accent1 53" xfId="328" xr:uid="{00000000-0005-0000-0000-0000FF030000}"/>
    <cellStyle name="20% - Accent1 53 2" xfId="5736" xr:uid="{00000000-0005-0000-0000-000000040000}"/>
    <cellStyle name="20% - Accent1 53 2 2" xfId="7280" xr:uid="{00000000-0005-0000-0000-000001040000}"/>
    <cellStyle name="20% - Accent1 53 2 3" xfId="7295" xr:uid="{00000000-0005-0000-0000-000002040000}"/>
    <cellStyle name="20% - Accent1 53 3" xfId="7302" xr:uid="{00000000-0005-0000-0000-000003040000}"/>
    <cellStyle name="20% - Accent1 53 4" xfId="7307" xr:uid="{00000000-0005-0000-0000-000004040000}"/>
    <cellStyle name="20% - Accent1 53 5" xfId="3939" xr:uid="{00000000-0005-0000-0000-000005040000}"/>
    <cellStyle name="20% - Accent1 54" xfId="332" xr:uid="{00000000-0005-0000-0000-000006040000}"/>
    <cellStyle name="20% - Accent1 54 2" xfId="2869" xr:uid="{00000000-0005-0000-0000-000007040000}"/>
    <cellStyle name="20% - Accent1 54 2 2" xfId="5468" xr:uid="{00000000-0005-0000-0000-000008040000}"/>
    <cellStyle name="20% - Accent1 54 2 3" xfId="5254" xr:uid="{00000000-0005-0000-0000-000009040000}"/>
    <cellStyle name="20% - Accent1 54 3" xfId="2846" xr:uid="{00000000-0005-0000-0000-00000A040000}"/>
    <cellStyle name="20% - Accent1 54 4" xfId="3220" xr:uid="{00000000-0005-0000-0000-00000B040000}"/>
    <cellStyle name="20% - Accent1 54 5" xfId="6250" xr:uid="{00000000-0005-0000-0000-00000C040000}"/>
    <cellStyle name="20% - Accent1 55" xfId="341" xr:uid="{00000000-0005-0000-0000-00000D040000}"/>
    <cellStyle name="20% - Accent1 55 2" xfId="2766" xr:uid="{00000000-0005-0000-0000-00000E040000}"/>
    <cellStyle name="20% - Accent1 55 2 2" xfId="7370" xr:uid="{00000000-0005-0000-0000-00000F040000}"/>
    <cellStyle name="20% - Accent1 55 2 3" xfId="7381" xr:uid="{00000000-0005-0000-0000-000010040000}"/>
    <cellStyle name="20% - Accent1 55 3" xfId="7391" xr:uid="{00000000-0005-0000-0000-000011040000}"/>
    <cellStyle name="20% - Accent1 55 4" xfId="5556" xr:uid="{00000000-0005-0000-0000-000012040000}"/>
    <cellStyle name="20% - Accent1 55 5" xfId="7356" xr:uid="{00000000-0005-0000-0000-000013040000}"/>
    <cellStyle name="20% - Accent1 56" xfId="345" xr:uid="{00000000-0005-0000-0000-000014040000}"/>
    <cellStyle name="20% - Accent1 56 2" xfId="5446" xr:uid="{00000000-0005-0000-0000-000015040000}"/>
    <cellStyle name="20% - Accent1 56 2 2" xfId="3578" xr:uid="{00000000-0005-0000-0000-000016040000}"/>
    <cellStyle name="20% - Accent1 56 2 3" xfId="3627" xr:uid="{00000000-0005-0000-0000-000017040000}"/>
    <cellStyle name="20% - Accent1 56 3" xfId="5167" xr:uid="{00000000-0005-0000-0000-000018040000}"/>
    <cellStyle name="20% - Accent1 56 4" xfId="4518" xr:uid="{00000000-0005-0000-0000-000019040000}"/>
    <cellStyle name="20% - Accent1 56 5" xfId="5425" xr:uid="{00000000-0005-0000-0000-00001A040000}"/>
    <cellStyle name="20% - Accent1 57" xfId="350" xr:uid="{00000000-0005-0000-0000-00001B040000}"/>
    <cellStyle name="20% - Accent1 57 2" xfId="7403" xr:uid="{00000000-0005-0000-0000-00001C040000}"/>
    <cellStyle name="20% - Accent1 57 2 2" xfId="7405" xr:uid="{00000000-0005-0000-0000-00001D040000}"/>
    <cellStyle name="20% - Accent1 57 2 3" xfId="4170" xr:uid="{00000000-0005-0000-0000-00001E040000}"/>
    <cellStyle name="20% - Accent1 57 3" xfId="7419" xr:uid="{00000000-0005-0000-0000-00001F040000}"/>
    <cellStyle name="20% - Accent1 57 4" xfId="7426" xr:uid="{00000000-0005-0000-0000-000020040000}"/>
    <cellStyle name="20% - Accent1 57 5" xfId="7398" xr:uid="{00000000-0005-0000-0000-000021040000}"/>
    <cellStyle name="20% - Accent1 58" xfId="356" xr:uid="{00000000-0005-0000-0000-000022040000}"/>
    <cellStyle name="20% - Accent1 58 2" xfId="7440" xr:uid="{00000000-0005-0000-0000-000023040000}"/>
    <cellStyle name="20% - Accent1 58 2 2" xfId="7446" xr:uid="{00000000-0005-0000-0000-000024040000}"/>
    <cellStyle name="20% - Accent1 58 2 3" xfId="7450" xr:uid="{00000000-0005-0000-0000-000025040000}"/>
    <cellStyle name="20% - Accent1 58 3" xfId="7455" xr:uid="{00000000-0005-0000-0000-000026040000}"/>
    <cellStyle name="20% - Accent1 58 4" xfId="7457" xr:uid="{00000000-0005-0000-0000-000027040000}"/>
    <cellStyle name="20% - Accent1 58 5" xfId="7428" xr:uid="{00000000-0005-0000-0000-000028040000}"/>
    <cellStyle name="20% - Accent1 59" xfId="361" xr:uid="{00000000-0005-0000-0000-000029040000}"/>
    <cellStyle name="20% - Accent1 59 2" xfId="5497" xr:uid="{00000000-0005-0000-0000-00002A040000}"/>
    <cellStyle name="20% - Accent1 59 2 2" xfId="7461" xr:uid="{00000000-0005-0000-0000-00002B040000}"/>
    <cellStyle name="20% - Accent1 59 2 3" xfId="7464" xr:uid="{00000000-0005-0000-0000-00002C040000}"/>
    <cellStyle name="20% - Accent1 59 3" xfId="7465" xr:uid="{00000000-0005-0000-0000-00002D040000}"/>
    <cellStyle name="20% - Accent1 59 4" xfId="7467" xr:uid="{00000000-0005-0000-0000-00002E040000}"/>
    <cellStyle name="20% - Accent1 59 5" xfId="7364" xr:uid="{00000000-0005-0000-0000-00002F040000}"/>
    <cellStyle name="20% - Accent1 6" xfId="367" xr:uid="{00000000-0005-0000-0000-000030040000}"/>
    <cellStyle name="20% - Accent1 6 2" xfId="372" xr:uid="{00000000-0005-0000-0000-000031040000}"/>
    <cellStyle name="20% - Accent1 6 2 2" xfId="4402" xr:uid="{00000000-0005-0000-0000-000032040000}"/>
    <cellStyle name="20% - Accent1 6 2 3" xfId="5708" xr:uid="{00000000-0005-0000-0000-000033040000}"/>
    <cellStyle name="20% - Accent1 6 2 4" xfId="7478" xr:uid="{00000000-0005-0000-0000-000034040000}"/>
    <cellStyle name="20% - Accent1 6 2_Annexure" xfId="7484" xr:uid="{00000000-0005-0000-0000-000035040000}"/>
    <cellStyle name="20% - Accent1 6 3" xfId="7493" xr:uid="{00000000-0005-0000-0000-000036040000}"/>
    <cellStyle name="20% - Accent1 6 4" xfId="5735" xr:uid="{00000000-0005-0000-0000-000037040000}"/>
    <cellStyle name="20% - Accent1 6 5" xfId="7301" xr:uid="{00000000-0005-0000-0000-000038040000}"/>
    <cellStyle name="20% - Accent1 6 6" xfId="7306" xr:uid="{00000000-0005-0000-0000-000039040000}"/>
    <cellStyle name="20% - Accent1 6 7" xfId="7470" xr:uid="{00000000-0005-0000-0000-00003A040000}"/>
    <cellStyle name="20% - Accent1 6_Annexure" xfId="7500" xr:uid="{00000000-0005-0000-0000-00003B040000}"/>
    <cellStyle name="20% - Accent1 60" xfId="342" xr:uid="{00000000-0005-0000-0000-00003C040000}"/>
    <cellStyle name="20% - Accent1 60 2" xfId="2767" xr:uid="{00000000-0005-0000-0000-00003D040000}"/>
    <cellStyle name="20% - Accent1 60 3" xfId="7392" xr:uid="{00000000-0005-0000-0000-00003E040000}"/>
    <cellStyle name="20% - Accent1 60 4" xfId="7357" xr:uid="{00000000-0005-0000-0000-00003F040000}"/>
    <cellStyle name="20% - Accent1 61" xfId="346" xr:uid="{00000000-0005-0000-0000-000040040000}"/>
    <cellStyle name="20% - Accent1 61 2" xfId="5447" xr:uid="{00000000-0005-0000-0000-000041040000}"/>
    <cellStyle name="20% - Accent1 61 3" xfId="5168" xr:uid="{00000000-0005-0000-0000-000042040000}"/>
    <cellStyle name="20% - Accent1 61 4" xfId="5426" xr:uid="{00000000-0005-0000-0000-000043040000}"/>
    <cellStyle name="20% - Accent1 62" xfId="351" xr:uid="{00000000-0005-0000-0000-000044040000}"/>
    <cellStyle name="20% - Accent1 62 2" xfId="7404" xr:uid="{00000000-0005-0000-0000-000045040000}"/>
    <cellStyle name="20% - Accent1 62 3" xfId="7420" xr:uid="{00000000-0005-0000-0000-000046040000}"/>
    <cellStyle name="20% - Accent1 62 4" xfId="7399" xr:uid="{00000000-0005-0000-0000-000047040000}"/>
    <cellStyle name="20% - Accent1 63" xfId="357" xr:uid="{00000000-0005-0000-0000-000048040000}"/>
    <cellStyle name="20% - Accent1 63 2" xfId="7441" xr:uid="{00000000-0005-0000-0000-000049040000}"/>
    <cellStyle name="20% - Accent1 63 3" xfId="7456" xr:uid="{00000000-0005-0000-0000-00004A040000}"/>
    <cellStyle name="20% - Accent1 63 4" xfId="7429" xr:uid="{00000000-0005-0000-0000-00004B040000}"/>
    <cellStyle name="20% - Accent1 64" xfId="362" xr:uid="{00000000-0005-0000-0000-00004C040000}"/>
    <cellStyle name="20% - Accent1 64 2" xfId="5498" xr:uid="{00000000-0005-0000-0000-00004D040000}"/>
    <cellStyle name="20% - Accent1 64 3" xfId="7466" xr:uid="{00000000-0005-0000-0000-00004E040000}"/>
    <cellStyle name="20% - Accent1 64 4" xfId="7365" xr:uid="{00000000-0005-0000-0000-00004F040000}"/>
    <cellStyle name="20% - Accent1 65" xfId="375" xr:uid="{00000000-0005-0000-0000-000050040000}"/>
    <cellStyle name="20% - Accent1 65 2" xfId="3917" xr:uid="{00000000-0005-0000-0000-000051040000}"/>
    <cellStyle name="20% - Accent1 65 3" xfId="2710" xr:uid="{00000000-0005-0000-0000-000052040000}"/>
    <cellStyle name="20% - Accent1 65 4" xfId="7377" xr:uid="{00000000-0005-0000-0000-000053040000}"/>
    <cellStyle name="20% - Accent1 66" xfId="386" xr:uid="{00000000-0005-0000-0000-000054040000}"/>
    <cellStyle name="20% - Accent1 66 2" xfId="7504" xr:uid="{00000000-0005-0000-0000-000055040000}"/>
    <cellStyle name="20% - Accent1 66 3" xfId="7510" xr:uid="{00000000-0005-0000-0000-000056040000}"/>
    <cellStyle name="20% - Accent1 66 4" xfId="7502" xr:uid="{00000000-0005-0000-0000-000057040000}"/>
    <cellStyle name="20% - Accent1 67" xfId="391" xr:uid="{00000000-0005-0000-0000-000058040000}"/>
    <cellStyle name="20% - Accent1 67 2" xfId="4332" xr:uid="{00000000-0005-0000-0000-000059040000}"/>
    <cellStyle name="20% - Accent1 67 3" xfId="7514" xr:uid="{00000000-0005-0000-0000-00005A040000}"/>
    <cellStyle name="20% - Accent1 67 4" xfId="7512" xr:uid="{00000000-0005-0000-0000-00005B040000}"/>
    <cellStyle name="20% - Accent1 68" xfId="13" xr:uid="{00000000-0005-0000-0000-00005C040000}"/>
    <cellStyle name="20% - Accent1 68 2" xfId="7520" xr:uid="{00000000-0005-0000-0000-00005D040000}"/>
    <cellStyle name="20% - Accent1 68 3" xfId="7522" xr:uid="{00000000-0005-0000-0000-00005E040000}"/>
    <cellStyle name="20% - Accent1 68 4" xfId="7518" xr:uid="{00000000-0005-0000-0000-00005F040000}"/>
    <cellStyle name="20% - Accent1 69" xfId="36" xr:uid="{00000000-0005-0000-0000-000060040000}"/>
    <cellStyle name="20% - Accent1 69 2" xfId="3763" xr:uid="{00000000-0005-0000-0000-000061040000}"/>
    <cellStyle name="20% - Accent1 69 3" xfId="4209" xr:uid="{00000000-0005-0000-0000-000062040000}"/>
    <cellStyle name="20% - Accent1 69 4" xfId="2784" xr:uid="{00000000-0005-0000-0000-000063040000}"/>
    <cellStyle name="20% - Accent1 7" xfId="395" xr:uid="{00000000-0005-0000-0000-000064040000}"/>
    <cellStyle name="20% - Accent1 7 10" xfId="7536" xr:uid="{00000000-0005-0000-0000-000065040000}"/>
    <cellStyle name="20% - Accent1 7 11" xfId="7537" xr:uid="{00000000-0005-0000-0000-000066040000}"/>
    <cellStyle name="20% - Accent1 7 12" xfId="7525" xr:uid="{00000000-0005-0000-0000-000067040000}"/>
    <cellStyle name="20% - Accent1 7 2" xfId="396" xr:uid="{00000000-0005-0000-0000-000068040000}"/>
    <cellStyle name="20% - Accent1 7 2 2" xfId="7547" xr:uid="{00000000-0005-0000-0000-000069040000}"/>
    <cellStyle name="20% - Accent1 7 2 3" xfId="7554" xr:uid="{00000000-0005-0000-0000-00006A040000}"/>
    <cellStyle name="20% - Accent1 7 2 4" xfId="7544" xr:uid="{00000000-0005-0000-0000-00006B040000}"/>
    <cellStyle name="20% - Accent1 7 2_MBK1200" xfId="7559" xr:uid="{00000000-0005-0000-0000-00006C040000}"/>
    <cellStyle name="20% - Accent1 7 3" xfId="6544" xr:uid="{00000000-0005-0000-0000-00006D040000}"/>
    <cellStyle name="20% - Accent1 7 4" xfId="2867" xr:uid="{00000000-0005-0000-0000-00006E040000}"/>
    <cellStyle name="20% - Accent1 7 5" xfId="2832" xr:uid="{00000000-0005-0000-0000-00006F040000}"/>
    <cellStyle name="20% - Accent1 7 6" xfId="3210" xr:uid="{00000000-0005-0000-0000-000070040000}"/>
    <cellStyle name="20% - Accent1 7 7" xfId="3276" xr:uid="{00000000-0005-0000-0000-000071040000}"/>
    <cellStyle name="20% - Accent1 7 8" xfId="7580" xr:uid="{00000000-0005-0000-0000-000072040000}"/>
    <cellStyle name="20% - Accent1 7 9" xfId="7586" xr:uid="{00000000-0005-0000-0000-000073040000}"/>
    <cellStyle name="20% - Accent1 7_Annexure" xfId="3937" xr:uid="{00000000-0005-0000-0000-000074040000}"/>
    <cellStyle name="20% - Accent1 70" xfId="376" xr:uid="{00000000-0005-0000-0000-000075040000}"/>
    <cellStyle name="20% - Accent1 70 2" xfId="3918" xr:uid="{00000000-0005-0000-0000-000076040000}"/>
    <cellStyle name="20% - Accent1 70 3" xfId="2711" xr:uid="{00000000-0005-0000-0000-000077040000}"/>
    <cellStyle name="20% - Accent1 70 4" xfId="7378" xr:uid="{00000000-0005-0000-0000-000078040000}"/>
    <cellStyle name="20% - Accent1 71" xfId="387" xr:uid="{00000000-0005-0000-0000-000079040000}"/>
    <cellStyle name="20% - Accent1 71 2" xfId="7505" xr:uid="{00000000-0005-0000-0000-00007A040000}"/>
    <cellStyle name="20% - Accent1 71 3" xfId="7511" xr:uid="{00000000-0005-0000-0000-00007B040000}"/>
    <cellStyle name="20% - Accent1 71 4" xfId="7503" xr:uid="{00000000-0005-0000-0000-00007C040000}"/>
    <cellStyle name="20% - Accent1 72" xfId="392" xr:uid="{00000000-0005-0000-0000-00007D040000}"/>
    <cellStyle name="20% - Accent1 72 2" xfId="4333" xr:uid="{00000000-0005-0000-0000-00007E040000}"/>
    <cellStyle name="20% - Accent1 72 3" xfId="7515" xr:uid="{00000000-0005-0000-0000-00007F040000}"/>
    <cellStyle name="20% - Accent1 72 4" xfId="7513" xr:uid="{00000000-0005-0000-0000-000080040000}"/>
    <cellStyle name="20% - Accent1 73" xfId="14" xr:uid="{00000000-0005-0000-0000-000081040000}"/>
    <cellStyle name="20% - Accent1 73 2" xfId="7521" xr:uid="{00000000-0005-0000-0000-000082040000}"/>
    <cellStyle name="20% - Accent1 73 3" xfId="7523" xr:uid="{00000000-0005-0000-0000-000083040000}"/>
    <cellStyle name="20% - Accent1 73 4" xfId="7519" xr:uid="{00000000-0005-0000-0000-000084040000}"/>
    <cellStyle name="20% - Accent1 74" xfId="37" xr:uid="{00000000-0005-0000-0000-000085040000}"/>
    <cellStyle name="20% - Accent1 74 2" xfId="3764" xr:uid="{00000000-0005-0000-0000-000086040000}"/>
    <cellStyle name="20% - Accent1 74 3" xfId="4210" xr:uid="{00000000-0005-0000-0000-000087040000}"/>
    <cellStyle name="20% - Accent1 74 4" xfId="2785" xr:uid="{00000000-0005-0000-0000-000088040000}"/>
    <cellStyle name="20% - Accent1 75" xfId="406" xr:uid="{00000000-0005-0000-0000-000089040000}"/>
    <cellStyle name="20% - Accent1 75 2" xfId="7591" xr:uid="{00000000-0005-0000-0000-00008A040000}"/>
    <cellStyle name="20% - Accent1 75 3" xfId="7593" xr:uid="{00000000-0005-0000-0000-00008B040000}"/>
    <cellStyle name="20% - Accent1 75 4" xfId="4677" xr:uid="{00000000-0005-0000-0000-00008C040000}"/>
    <cellStyle name="20% - Accent1 76" xfId="417" xr:uid="{00000000-0005-0000-0000-00008D040000}"/>
    <cellStyle name="20% - Accent1 76 2" xfId="5631" xr:uid="{00000000-0005-0000-0000-00008E040000}"/>
    <cellStyle name="20% - Accent1 76 3" xfId="7596" xr:uid="{00000000-0005-0000-0000-00008F040000}"/>
    <cellStyle name="20% - Accent1 76 4" xfId="5627" xr:uid="{00000000-0005-0000-0000-000090040000}"/>
    <cellStyle name="20% - Accent1 77" xfId="420" xr:uid="{00000000-0005-0000-0000-000091040000}"/>
    <cellStyle name="20% - Accent1 77 2" xfId="7606" xr:uid="{00000000-0005-0000-0000-000092040000}"/>
    <cellStyle name="20% - Accent1 77 3" xfId="7626" xr:uid="{00000000-0005-0000-0000-000093040000}"/>
    <cellStyle name="20% - Accent1 77 4" xfId="7604" xr:uid="{00000000-0005-0000-0000-000094040000}"/>
    <cellStyle name="20% - Accent1 78" xfId="423" xr:uid="{00000000-0005-0000-0000-000095040000}"/>
    <cellStyle name="20% - Accent1 78 2" xfId="3089" xr:uid="{00000000-0005-0000-0000-000096040000}"/>
    <cellStyle name="20% - Accent1 78 3" xfId="3159" xr:uid="{00000000-0005-0000-0000-000097040000}"/>
    <cellStyle name="20% - Accent1 78 4" xfId="7632" xr:uid="{00000000-0005-0000-0000-000098040000}"/>
    <cellStyle name="20% - Accent1 79" xfId="426" xr:uid="{00000000-0005-0000-0000-000099040000}"/>
    <cellStyle name="20% - Accent1 79 2" xfId="7648" xr:uid="{00000000-0005-0000-0000-00009A040000}"/>
    <cellStyle name="20% - Accent1 79 3" xfId="7652" xr:uid="{00000000-0005-0000-0000-00009B040000}"/>
    <cellStyle name="20% - Accent1 79 4" xfId="7639" xr:uid="{00000000-0005-0000-0000-00009C040000}"/>
    <cellStyle name="20% - Accent1 8" xfId="431" xr:uid="{00000000-0005-0000-0000-00009D040000}"/>
    <cellStyle name="20% - Accent1 8 2" xfId="6333" xr:uid="{00000000-0005-0000-0000-00009E040000}"/>
    <cellStyle name="20% - Accent1 8 2 2" xfId="6352" xr:uid="{00000000-0005-0000-0000-00009F040000}"/>
    <cellStyle name="20% - Accent1 8 2 3" xfId="6362" xr:uid="{00000000-0005-0000-0000-0000A0040000}"/>
    <cellStyle name="20% - Accent1 8 2_MBK1200" xfId="6403" xr:uid="{00000000-0005-0000-0000-0000A1040000}"/>
    <cellStyle name="20% - Accent1 8 3" xfId="6375" xr:uid="{00000000-0005-0000-0000-0000A2040000}"/>
    <cellStyle name="20% - Accent1 8 4" xfId="2776" xr:uid="{00000000-0005-0000-0000-0000A3040000}"/>
    <cellStyle name="20% - Accent1 8 5" xfId="6321" xr:uid="{00000000-0005-0000-0000-0000A4040000}"/>
    <cellStyle name="20% - Accent1 8_MBK1200" xfId="7657" xr:uid="{00000000-0005-0000-0000-0000A5040000}"/>
    <cellStyle name="20% - Accent1 80" xfId="407" xr:uid="{00000000-0005-0000-0000-0000A6040000}"/>
    <cellStyle name="20% - Accent1 80 2" xfId="7592" xr:uid="{00000000-0005-0000-0000-0000A7040000}"/>
    <cellStyle name="20% - Accent1 80 3" xfId="7594" xr:uid="{00000000-0005-0000-0000-0000A8040000}"/>
    <cellStyle name="20% - Accent1 80 4" xfId="4678" xr:uid="{00000000-0005-0000-0000-0000A9040000}"/>
    <cellStyle name="20% - Accent1 81" xfId="418" xr:uid="{00000000-0005-0000-0000-0000AA040000}"/>
    <cellStyle name="20% - Accent1 81 2" xfId="5632" xr:uid="{00000000-0005-0000-0000-0000AB040000}"/>
    <cellStyle name="20% - Accent1 81 3" xfId="7597" xr:uid="{00000000-0005-0000-0000-0000AC040000}"/>
    <cellStyle name="20% - Accent1 81 4" xfId="5628" xr:uid="{00000000-0005-0000-0000-0000AD040000}"/>
    <cellStyle name="20% - Accent1 82" xfId="421" xr:uid="{00000000-0005-0000-0000-0000AE040000}"/>
    <cellStyle name="20% - Accent1 82 2" xfId="7607" xr:uid="{00000000-0005-0000-0000-0000AF040000}"/>
    <cellStyle name="20% - Accent1 82 3" xfId="7627" xr:uid="{00000000-0005-0000-0000-0000B0040000}"/>
    <cellStyle name="20% - Accent1 82 4" xfId="7605" xr:uid="{00000000-0005-0000-0000-0000B1040000}"/>
    <cellStyle name="20% - Accent1 83" xfId="424" xr:uid="{00000000-0005-0000-0000-0000B2040000}"/>
    <cellStyle name="20% - Accent1 83 2" xfId="3090" xr:uid="{00000000-0005-0000-0000-0000B3040000}"/>
    <cellStyle name="20% - Accent1 83 3" xfId="3160" xr:uid="{00000000-0005-0000-0000-0000B4040000}"/>
    <cellStyle name="20% - Accent1 83 4" xfId="7633" xr:uid="{00000000-0005-0000-0000-0000B5040000}"/>
    <cellStyle name="20% - Accent1 84" xfId="427" xr:uid="{00000000-0005-0000-0000-0000B6040000}"/>
    <cellStyle name="20% - Accent1 84 2" xfId="7640" xr:uid="{00000000-0005-0000-0000-0000B7040000}"/>
    <cellStyle name="20% - Accent1 85" xfId="433" xr:uid="{00000000-0005-0000-0000-0000B8040000}"/>
    <cellStyle name="20% - Accent1 85 2" xfId="7665" xr:uid="{00000000-0005-0000-0000-0000B9040000}"/>
    <cellStyle name="20% - Accent1 86" xfId="436" xr:uid="{00000000-0005-0000-0000-0000BA040000}"/>
    <cellStyle name="20% - Accent1 86 2" xfId="4151" xr:uid="{00000000-0005-0000-0000-0000BB040000}"/>
    <cellStyle name="20% - Accent1 87" xfId="439" xr:uid="{00000000-0005-0000-0000-0000BC040000}"/>
    <cellStyle name="20% - Accent1 87 2" xfId="4749" xr:uid="{00000000-0005-0000-0000-0000BD040000}"/>
    <cellStyle name="20% - Accent1 88" xfId="91" xr:uid="{00000000-0005-0000-0000-0000BE040000}"/>
    <cellStyle name="20% - Accent1 88 2" xfId="3056" xr:uid="{00000000-0005-0000-0000-0000BF040000}"/>
    <cellStyle name="20% - Accent1 89" xfId="100" xr:uid="{00000000-0005-0000-0000-0000C0040000}"/>
    <cellStyle name="20% - Accent1 89 2" xfId="3113" xr:uid="{00000000-0005-0000-0000-0000C1040000}"/>
    <cellStyle name="20% - Accent1 9" xfId="444" xr:uid="{00000000-0005-0000-0000-0000C2040000}"/>
    <cellStyle name="20% - Accent1 9 2" xfId="6732" xr:uid="{00000000-0005-0000-0000-0000C3040000}"/>
    <cellStyle name="20% - Accent1 9 2 2" xfId="7670" xr:uid="{00000000-0005-0000-0000-0000C4040000}"/>
    <cellStyle name="20% - Accent1 9 2 3" xfId="7673" xr:uid="{00000000-0005-0000-0000-0000C5040000}"/>
    <cellStyle name="20% - Accent1 9 2_MBK1200" xfId="4630" xr:uid="{00000000-0005-0000-0000-0000C6040000}"/>
    <cellStyle name="20% - Accent1 9 3" xfId="6434" xr:uid="{00000000-0005-0000-0000-0000C7040000}"/>
    <cellStyle name="20% - Accent1 9 4" xfId="5439" xr:uid="{00000000-0005-0000-0000-0000C8040000}"/>
    <cellStyle name="20% - Accent1 9 5" xfId="6722" xr:uid="{00000000-0005-0000-0000-0000C9040000}"/>
    <cellStyle name="20% - Accent1 9_MBK1200" xfId="7676" xr:uid="{00000000-0005-0000-0000-0000CA040000}"/>
    <cellStyle name="20% - Accent1 90" xfId="434" xr:uid="{00000000-0005-0000-0000-0000CB040000}"/>
    <cellStyle name="20% - Accent1 91" xfId="437" xr:uid="{00000000-0005-0000-0000-0000CC040000}"/>
    <cellStyle name="20% - Accent1 92" xfId="440" xr:uid="{00000000-0005-0000-0000-0000CD040000}"/>
    <cellStyle name="20% - Accent1 93" xfId="92" xr:uid="{00000000-0005-0000-0000-0000CE040000}"/>
    <cellStyle name="20% - Accent1 94" xfId="101" xr:uid="{00000000-0005-0000-0000-0000CF040000}"/>
    <cellStyle name="20% - Accent1 95" xfId="69" xr:uid="{00000000-0005-0000-0000-0000D0040000}"/>
    <cellStyle name="20% - Accent1 96" xfId="40" xr:uid="{00000000-0005-0000-0000-0000D1040000}"/>
    <cellStyle name="20% - Accent1 97" xfId="113" xr:uid="{00000000-0005-0000-0000-0000D2040000}"/>
    <cellStyle name="20% - Accent1 98" xfId="118" xr:uid="{00000000-0005-0000-0000-0000D3040000}"/>
    <cellStyle name="20% - Accent1 99" xfId="447" xr:uid="{00000000-0005-0000-0000-0000D4040000}"/>
    <cellStyle name="20% - Accent2" xfId="51532" builtinId="34" customBuiltin="1"/>
    <cellStyle name="20% - Accent2 10" xfId="448" xr:uid="{00000000-0005-0000-0000-0000D5040000}"/>
    <cellStyle name="20% - Accent2 10 2" xfId="5959" xr:uid="{00000000-0005-0000-0000-0000D6040000}"/>
    <cellStyle name="20% - Accent2 10 2 2" xfId="4941" xr:uid="{00000000-0005-0000-0000-0000D7040000}"/>
    <cellStyle name="20% - Accent2 10 2 3" xfId="7691" xr:uid="{00000000-0005-0000-0000-0000D8040000}"/>
    <cellStyle name="20% - Accent2 10 2_MBK1200" xfId="7706" xr:uid="{00000000-0005-0000-0000-0000D9040000}"/>
    <cellStyle name="20% - Accent2 10 3" xfId="7711" xr:uid="{00000000-0005-0000-0000-0000DA040000}"/>
    <cellStyle name="20% - Accent2 10 4" xfId="7716" xr:uid="{00000000-0005-0000-0000-0000DB040000}"/>
    <cellStyle name="20% - Accent2 10 5" xfId="7682" xr:uid="{00000000-0005-0000-0000-0000DC040000}"/>
    <cellStyle name="20% - Accent2 10_MBK1200" xfId="7723" xr:uid="{00000000-0005-0000-0000-0000DD040000}"/>
    <cellStyle name="20% - Accent2 100" xfId="452" xr:uid="{00000000-0005-0000-0000-0000DE040000}"/>
    <cellStyle name="20% - Accent2 101" xfId="456" xr:uid="{00000000-0005-0000-0000-0000DF040000}"/>
    <cellStyle name="20% - Accent2 102" xfId="460" xr:uid="{00000000-0005-0000-0000-0000E0040000}"/>
    <cellStyle name="20% - Accent2 103" xfId="52079" xr:uid="{27014FB6-E0B7-4B16-B46D-9C41BE8B5B60}"/>
    <cellStyle name="20% - Accent2 104" xfId="52175" xr:uid="{9D61C2D0-0967-48EB-B649-22AB726D2799}"/>
    <cellStyle name="20% - Accent2 11" xfId="461" xr:uid="{00000000-0005-0000-0000-0000E1040000}"/>
    <cellStyle name="20% - Accent2 11 2" xfId="7737" xr:uid="{00000000-0005-0000-0000-0000E2040000}"/>
    <cellStyle name="20% - Accent2 11 2 2" xfId="7747" xr:uid="{00000000-0005-0000-0000-0000E3040000}"/>
    <cellStyle name="20% - Accent2 11 2 3" xfId="7750" xr:uid="{00000000-0005-0000-0000-0000E4040000}"/>
    <cellStyle name="20% - Accent2 11 2_MBK1200" xfId="6402" xr:uid="{00000000-0005-0000-0000-0000E5040000}"/>
    <cellStyle name="20% - Accent2 11 3" xfId="7756" xr:uid="{00000000-0005-0000-0000-0000E6040000}"/>
    <cellStyle name="20% - Accent2 11 4" xfId="7759" xr:uid="{00000000-0005-0000-0000-0000E7040000}"/>
    <cellStyle name="20% - Accent2 11 5" xfId="7726" xr:uid="{00000000-0005-0000-0000-0000E8040000}"/>
    <cellStyle name="20% - Accent2 11_MBK1200" xfId="3736" xr:uid="{00000000-0005-0000-0000-0000E9040000}"/>
    <cellStyle name="20% - Accent2 12" xfId="462" xr:uid="{00000000-0005-0000-0000-0000EA040000}"/>
    <cellStyle name="20% - Accent2 12 2" xfId="7771" xr:uid="{00000000-0005-0000-0000-0000EB040000}"/>
    <cellStyle name="20% - Accent2 12 2 2" xfId="7774" xr:uid="{00000000-0005-0000-0000-0000EC040000}"/>
    <cellStyle name="20% - Accent2 12 2 3" xfId="5583" xr:uid="{00000000-0005-0000-0000-0000ED040000}"/>
    <cellStyle name="20% - Accent2 12 2_MBK1200" xfId="7785" xr:uid="{00000000-0005-0000-0000-0000EE040000}"/>
    <cellStyle name="20% - Accent2 12 3" xfId="7794" xr:uid="{00000000-0005-0000-0000-0000EF040000}"/>
    <cellStyle name="20% - Accent2 12 4" xfId="4801" xr:uid="{00000000-0005-0000-0000-0000F0040000}"/>
    <cellStyle name="20% - Accent2 12 5" xfId="7762" xr:uid="{00000000-0005-0000-0000-0000F1040000}"/>
    <cellStyle name="20% - Accent2 12_MBK1200" xfId="7799" xr:uid="{00000000-0005-0000-0000-0000F2040000}"/>
    <cellStyle name="20% - Accent2 13" xfId="463" xr:uid="{00000000-0005-0000-0000-0000F3040000}"/>
    <cellStyle name="20% - Accent2 13 2" xfId="7809" xr:uid="{00000000-0005-0000-0000-0000F4040000}"/>
    <cellStyle name="20% - Accent2 13 2 2" xfId="7814" xr:uid="{00000000-0005-0000-0000-0000F5040000}"/>
    <cellStyle name="20% - Accent2 13 2 3" xfId="7823" xr:uid="{00000000-0005-0000-0000-0000F6040000}"/>
    <cellStyle name="20% - Accent2 13 3" xfId="7828" xr:uid="{00000000-0005-0000-0000-0000F7040000}"/>
    <cellStyle name="20% - Accent2 13 4" xfId="7831" xr:uid="{00000000-0005-0000-0000-0000F8040000}"/>
    <cellStyle name="20% - Accent2 13 5" xfId="7803" xr:uid="{00000000-0005-0000-0000-0000F9040000}"/>
    <cellStyle name="20% - Accent2 14" xfId="464" xr:uid="{00000000-0005-0000-0000-0000FA040000}"/>
    <cellStyle name="20% - Accent2 14 2" xfId="7838" xr:uid="{00000000-0005-0000-0000-0000FB040000}"/>
    <cellStyle name="20% - Accent2 14 2 2" xfId="7840" xr:uid="{00000000-0005-0000-0000-0000FC040000}"/>
    <cellStyle name="20% - Accent2 14 2 3" xfId="7846" xr:uid="{00000000-0005-0000-0000-0000FD040000}"/>
    <cellStyle name="20% - Accent2 14 3" xfId="7852" xr:uid="{00000000-0005-0000-0000-0000FE040000}"/>
    <cellStyle name="20% - Accent2 14 4" xfId="7853" xr:uid="{00000000-0005-0000-0000-0000FF040000}"/>
    <cellStyle name="20% - Accent2 14 5" xfId="7833" xr:uid="{00000000-0005-0000-0000-000000050000}"/>
    <cellStyle name="20% - Accent2 15" xfId="466" xr:uid="{00000000-0005-0000-0000-000001050000}"/>
    <cellStyle name="20% - Accent2 15 2" xfId="7860" xr:uid="{00000000-0005-0000-0000-000002050000}"/>
    <cellStyle name="20% - Accent2 15 2 2" xfId="7865" xr:uid="{00000000-0005-0000-0000-000003050000}"/>
    <cellStyle name="20% - Accent2 15 2 3" xfId="6998" xr:uid="{00000000-0005-0000-0000-000004050000}"/>
    <cellStyle name="20% - Accent2 15 3" xfId="5712" xr:uid="{00000000-0005-0000-0000-000005050000}"/>
    <cellStyle name="20% - Accent2 15 4" xfId="7868" xr:uid="{00000000-0005-0000-0000-000006050000}"/>
    <cellStyle name="20% - Accent2 15 5" xfId="7339" xr:uid="{00000000-0005-0000-0000-000007050000}"/>
    <cellStyle name="20% - Accent2 15 6" xfId="7854" xr:uid="{00000000-0005-0000-0000-000008050000}"/>
    <cellStyle name="20% - Accent2 16" xfId="16" xr:uid="{00000000-0005-0000-0000-000009050000}"/>
    <cellStyle name="20% - Accent2 16 2" xfId="3474" xr:uid="{00000000-0005-0000-0000-00000A050000}"/>
    <cellStyle name="20% - Accent2 16 2 2" xfId="2964" xr:uid="{00000000-0005-0000-0000-00000B050000}"/>
    <cellStyle name="20% - Accent2 16 2 3" xfId="3087" xr:uid="{00000000-0005-0000-0000-00000C050000}"/>
    <cellStyle name="20% - Accent2 16 3" xfId="3502" xr:uid="{00000000-0005-0000-0000-00000D050000}"/>
    <cellStyle name="20% - Accent2 16 4" xfId="7872" xr:uid="{00000000-0005-0000-0000-00000E050000}"/>
    <cellStyle name="20% - Accent2 16 5" xfId="2733" xr:uid="{00000000-0005-0000-0000-00000F050000}"/>
    <cellStyle name="20% - Accent2 17" xfId="470" xr:uid="{00000000-0005-0000-0000-000010050000}"/>
    <cellStyle name="20% - Accent2 17 2" xfId="6221" xr:uid="{00000000-0005-0000-0000-000011050000}"/>
    <cellStyle name="20% - Accent2 17 2 2" xfId="6240" xr:uid="{00000000-0005-0000-0000-000012050000}"/>
    <cellStyle name="20% - Accent2 17 2 3" xfId="4904" xr:uid="{00000000-0005-0000-0000-000013050000}"/>
    <cellStyle name="20% - Accent2 17 3" xfId="3950" xr:uid="{00000000-0005-0000-0000-000014050000}"/>
    <cellStyle name="20% - Accent2 17 4" xfId="6257" xr:uid="{00000000-0005-0000-0000-000015050000}"/>
    <cellStyle name="20% - Accent2 17 5" xfId="3765" xr:uid="{00000000-0005-0000-0000-000016050000}"/>
    <cellStyle name="20% - Accent2 18" xfId="472" xr:uid="{00000000-0005-0000-0000-000017050000}"/>
    <cellStyle name="20% - Accent2 18 2" xfId="3285" xr:uid="{00000000-0005-0000-0000-000018050000}"/>
    <cellStyle name="20% - Accent2 18 2 2" xfId="6745" xr:uid="{00000000-0005-0000-0000-000019050000}"/>
    <cellStyle name="20% - Accent2 18 2 3" xfId="4843" xr:uid="{00000000-0005-0000-0000-00001A050000}"/>
    <cellStyle name="20% - Accent2 18 3" xfId="3327" xr:uid="{00000000-0005-0000-0000-00001B050000}"/>
    <cellStyle name="20% - Accent2 18 4" xfId="7894" xr:uid="{00000000-0005-0000-0000-00001C050000}"/>
    <cellStyle name="20% - Accent2 18 5" xfId="4211" xr:uid="{00000000-0005-0000-0000-00001D050000}"/>
    <cellStyle name="20% - Accent2 19" xfId="474" xr:uid="{00000000-0005-0000-0000-00001E050000}"/>
    <cellStyle name="20% - Accent2 19 2" xfId="7900" xr:uid="{00000000-0005-0000-0000-00001F050000}"/>
    <cellStyle name="20% - Accent2 19 2 2" xfId="7506" xr:uid="{00000000-0005-0000-0000-000020050000}"/>
    <cellStyle name="20% - Accent2 19 2 3" xfId="7904" xr:uid="{00000000-0005-0000-0000-000021050000}"/>
    <cellStyle name="20% - Accent2 19 3" xfId="7906" xr:uid="{00000000-0005-0000-0000-000022050000}"/>
    <cellStyle name="20% - Accent2 19 4" xfId="7908" xr:uid="{00000000-0005-0000-0000-000023050000}"/>
    <cellStyle name="20% - Accent2 19 5" xfId="7898" xr:uid="{00000000-0005-0000-0000-000024050000}"/>
    <cellStyle name="20% - Accent2 2" xfId="476" xr:uid="{00000000-0005-0000-0000-000025050000}"/>
    <cellStyle name="20% - Accent2 2 10" xfId="7911" xr:uid="{00000000-0005-0000-0000-000026050000}"/>
    <cellStyle name="20% - Accent2 2 10 2" xfId="7930" xr:uid="{00000000-0005-0000-0000-000027050000}"/>
    <cellStyle name="20% - Accent2 2 10 3" xfId="7934" xr:uid="{00000000-0005-0000-0000-000028050000}"/>
    <cellStyle name="20% - Accent2 2 11" xfId="7936" xr:uid="{00000000-0005-0000-0000-000029050000}"/>
    <cellStyle name="20% - Accent2 2 12" xfId="6568" xr:uid="{00000000-0005-0000-0000-00002A050000}"/>
    <cellStyle name="20% - Accent2 2 13" xfId="6090" xr:uid="{00000000-0005-0000-0000-00002B050000}"/>
    <cellStyle name="20% - Accent2 2 14" xfId="51604" xr:uid="{466BFEEE-9159-4D1D-A10A-71FFD3B9F6E2}"/>
    <cellStyle name="20% - Accent2 2 2" xfId="486" xr:uid="{00000000-0005-0000-0000-00002C050000}"/>
    <cellStyle name="20% - Accent2 2 2 2" xfId="487" xr:uid="{00000000-0005-0000-0000-00002D050000}"/>
    <cellStyle name="20% - Accent2 2 2 2 2" xfId="7945" xr:uid="{00000000-0005-0000-0000-00002E050000}"/>
    <cellStyle name="20% - Accent2 2 2 2 2 2" xfId="7948" xr:uid="{00000000-0005-0000-0000-00002F050000}"/>
    <cellStyle name="20% - Accent2 2 2 2 3" xfId="7941" xr:uid="{00000000-0005-0000-0000-000030050000}"/>
    <cellStyle name="20% - Accent2 2 2 3" xfId="7950" xr:uid="{00000000-0005-0000-0000-000031050000}"/>
    <cellStyle name="20% - Accent2 2 2 4" xfId="7954" xr:uid="{00000000-0005-0000-0000-000032050000}"/>
    <cellStyle name="20% - Accent2 2 2 5" xfId="6627" xr:uid="{00000000-0005-0000-0000-000033050000}"/>
    <cellStyle name="20% - Accent2 2 2 6" xfId="51605" xr:uid="{A0D2BC03-B885-43A9-A4A3-43B4C4862F23}"/>
    <cellStyle name="20% - Accent2 2 2 7" xfId="52124" xr:uid="{0F27DAC9-0552-4B14-8553-66D047C72ABE}"/>
    <cellStyle name="20% - Accent2 2 2_Annexure" xfId="7962" xr:uid="{00000000-0005-0000-0000-000034050000}"/>
    <cellStyle name="20% - Accent2 2 3" xfId="497" xr:uid="{00000000-0005-0000-0000-000035050000}"/>
    <cellStyle name="20% - Accent2 2 3 2" xfId="7983" xr:uid="{00000000-0005-0000-0000-000036050000}"/>
    <cellStyle name="20% - Accent2 2 3 3" xfId="6393" xr:uid="{00000000-0005-0000-0000-000037050000}"/>
    <cellStyle name="20% - Accent2 2 3 4" xfId="7989" xr:uid="{00000000-0005-0000-0000-000038050000}"/>
    <cellStyle name="20% - Accent2 2 3 5" xfId="7967" xr:uid="{00000000-0005-0000-0000-000039050000}"/>
    <cellStyle name="20% - Accent2 2 4" xfId="506" xr:uid="{00000000-0005-0000-0000-00003A050000}"/>
    <cellStyle name="20% - Accent2 2 4 2" xfId="7993" xr:uid="{00000000-0005-0000-0000-00003B050000}"/>
    <cellStyle name="20% - Accent2 2 4 3" xfId="7995" xr:uid="{00000000-0005-0000-0000-00003C050000}"/>
    <cellStyle name="20% - Accent2 2 4 4" xfId="6667" xr:uid="{00000000-0005-0000-0000-00003D050000}"/>
    <cellStyle name="20% - Accent2 2 5" xfId="511" xr:uid="{00000000-0005-0000-0000-00003E050000}"/>
    <cellStyle name="20% - Accent2 2 5 2" xfId="7998" xr:uid="{00000000-0005-0000-0000-00003F050000}"/>
    <cellStyle name="20% - Accent2 2 5 3" xfId="7999" xr:uid="{00000000-0005-0000-0000-000040050000}"/>
    <cellStyle name="20% - Accent2 2 5 4" xfId="6679" xr:uid="{00000000-0005-0000-0000-000041050000}"/>
    <cellStyle name="20% - Accent2 2 6" xfId="516" xr:uid="{00000000-0005-0000-0000-000042050000}"/>
    <cellStyle name="20% - Accent2 2 6 2" xfId="7735" xr:uid="{00000000-0005-0000-0000-000043050000}"/>
    <cellStyle name="20% - Accent2 2 7" xfId="7755" xr:uid="{00000000-0005-0000-0000-000044050000}"/>
    <cellStyle name="20% - Accent2 2 8" xfId="7758" xr:uid="{00000000-0005-0000-0000-000045050000}"/>
    <cellStyle name="20% - Accent2 2 8 2" xfId="8004" xr:uid="{00000000-0005-0000-0000-000046050000}"/>
    <cellStyle name="20% - Accent2 2 9" xfId="8005" xr:uid="{00000000-0005-0000-0000-000047050000}"/>
    <cellStyle name="20% - Accent2 2_April 2009 Report" xfId="6946" xr:uid="{00000000-0005-0000-0000-000048050000}"/>
    <cellStyle name="20% - Accent2 20" xfId="467" xr:uid="{00000000-0005-0000-0000-000049050000}"/>
    <cellStyle name="20% - Accent2 20 2" xfId="7861" xr:uid="{00000000-0005-0000-0000-00004A050000}"/>
    <cellStyle name="20% - Accent2 20 2 2" xfId="7866" xr:uid="{00000000-0005-0000-0000-00004B050000}"/>
    <cellStyle name="20% - Accent2 20 2 3" xfId="6999" xr:uid="{00000000-0005-0000-0000-00004C050000}"/>
    <cellStyle name="20% - Accent2 20 3" xfId="5713" xr:uid="{00000000-0005-0000-0000-00004D050000}"/>
    <cellStyle name="20% - Accent2 20 4" xfId="7869" xr:uid="{00000000-0005-0000-0000-00004E050000}"/>
    <cellStyle name="20% - Accent2 20 5" xfId="7855" xr:uid="{00000000-0005-0000-0000-00004F050000}"/>
    <cellStyle name="20% - Accent2 21" xfId="15" xr:uid="{00000000-0005-0000-0000-000050050000}"/>
    <cellStyle name="20% - Accent2 21 2" xfId="3475" xr:uid="{00000000-0005-0000-0000-000051050000}"/>
    <cellStyle name="20% - Accent2 21 2 2" xfId="2965" xr:uid="{00000000-0005-0000-0000-000052050000}"/>
    <cellStyle name="20% - Accent2 21 2 3" xfId="3088" xr:uid="{00000000-0005-0000-0000-000053050000}"/>
    <cellStyle name="20% - Accent2 21 3" xfId="3503" xr:uid="{00000000-0005-0000-0000-000054050000}"/>
    <cellStyle name="20% - Accent2 21 4" xfId="7873" xr:uid="{00000000-0005-0000-0000-000055050000}"/>
    <cellStyle name="20% - Accent2 21 5" xfId="2734" xr:uid="{00000000-0005-0000-0000-000056050000}"/>
    <cellStyle name="20% - Accent2 22" xfId="471" xr:uid="{00000000-0005-0000-0000-000057050000}"/>
    <cellStyle name="20% - Accent2 22 2" xfId="6222" xr:uid="{00000000-0005-0000-0000-000058050000}"/>
    <cellStyle name="20% - Accent2 22 2 2" xfId="6241" xr:uid="{00000000-0005-0000-0000-000059050000}"/>
    <cellStyle name="20% - Accent2 22 2 3" xfId="4905" xr:uid="{00000000-0005-0000-0000-00005A050000}"/>
    <cellStyle name="20% - Accent2 22 3" xfId="3951" xr:uid="{00000000-0005-0000-0000-00005B050000}"/>
    <cellStyle name="20% - Accent2 22 4" xfId="6258" xr:uid="{00000000-0005-0000-0000-00005C050000}"/>
    <cellStyle name="20% - Accent2 22 5" xfId="3766" xr:uid="{00000000-0005-0000-0000-00005D050000}"/>
    <cellStyle name="20% - Accent2 23" xfId="473" xr:uid="{00000000-0005-0000-0000-00005E050000}"/>
    <cellStyle name="20% - Accent2 23 2" xfId="3286" xr:uid="{00000000-0005-0000-0000-00005F050000}"/>
    <cellStyle name="20% - Accent2 23 2 2" xfId="6746" xr:uid="{00000000-0005-0000-0000-000060050000}"/>
    <cellStyle name="20% - Accent2 23 2 3" xfId="4844" xr:uid="{00000000-0005-0000-0000-000061050000}"/>
    <cellStyle name="20% - Accent2 23 3" xfId="3328" xr:uid="{00000000-0005-0000-0000-000062050000}"/>
    <cellStyle name="20% - Accent2 23 4" xfId="7895" xr:uid="{00000000-0005-0000-0000-000063050000}"/>
    <cellStyle name="20% - Accent2 23 5" xfId="4212" xr:uid="{00000000-0005-0000-0000-000064050000}"/>
    <cellStyle name="20% - Accent2 24" xfId="475" xr:uid="{00000000-0005-0000-0000-000065050000}"/>
    <cellStyle name="20% - Accent2 24 2" xfId="7901" xr:uid="{00000000-0005-0000-0000-000066050000}"/>
    <cellStyle name="20% - Accent2 24 2 2" xfId="7507" xr:uid="{00000000-0005-0000-0000-000067050000}"/>
    <cellStyle name="20% - Accent2 24 2 3" xfId="7905" xr:uid="{00000000-0005-0000-0000-000068050000}"/>
    <cellStyle name="20% - Accent2 24 3" xfId="7907" xr:uid="{00000000-0005-0000-0000-000069050000}"/>
    <cellStyle name="20% - Accent2 24 4" xfId="7909" xr:uid="{00000000-0005-0000-0000-00006A050000}"/>
    <cellStyle name="20% - Accent2 24 5" xfId="7899" xr:uid="{00000000-0005-0000-0000-00006B050000}"/>
    <cellStyle name="20% - Accent2 25" xfId="517" xr:uid="{00000000-0005-0000-0000-00006C050000}"/>
    <cellStyle name="20% - Accent2 25 2" xfId="8011" xr:uid="{00000000-0005-0000-0000-00006D050000}"/>
    <cellStyle name="20% - Accent2 25 2 2" xfId="8015" xr:uid="{00000000-0005-0000-0000-00006E050000}"/>
    <cellStyle name="20% - Accent2 25 2 3" xfId="8022" xr:uid="{00000000-0005-0000-0000-00006F050000}"/>
    <cellStyle name="20% - Accent2 25 3" xfId="5391" xr:uid="{00000000-0005-0000-0000-000070050000}"/>
    <cellStyle name="20% - Accent2 25 4" xfId="7653" xr:uid="{00000000-0005-0000-0000-000071050000}"/>
    <cellStyle name="20% - Accent2 25 5" xfId="8008" xr:uid="{00000000-0005-0000-0000-000072050000}"/>
    <cellStyle name="20% - Accent2 26" xfId="519" xr:uid="{00000000-0005-0000-0000-000073050000}"/>
    <cellStyle name="20% - Accent2 26 2" xfId="5822" xr:uid="{00000000-0005-0000-0000-000074050000}"/>
    <cellStyle name="20% - Accent2 26 2 2" xfId="4306" xr:uid="{00000000-0005-0000-0000-000075050000}"/>
    <cellStyle name="20% - Accent2 26 2 3" xfId="5829" xr:uid="{00000000-0005-0000-0000-000076050000}"/>
    <cellStyle name="20% - Accent2 26 3" xfId="5835" xr:uid="{00000000-0005-0000-0000-000077050000}"/>
    <cellStyle name="20% - Accent2 26 4" xfId="5839" xr:uid="{00000000-0005-0000-0000-000078050000}"/>
    <cellStyle name="20% - Accent2 26 5" xfId="5367" xr:uid="{00000000-0005-0000-0000-000079050000}"/>
    <cellStyle name="20% - Accent2 27" xfId="521" xr:uid="{00000000-0005-0000-0000-00007A050000}"/>
    <cellStyle name="20% - Accent2 27 2" xfId="3713" xr:uid="{00000000-0005-0000-0000-00007B050000}"/>
    <cellStyle name="20% - Accent2 27 2 2" xfId="3268" xr:uid="{00000000-0005-0000-0000-00007C050000}"/>
    <cellStyle name="20% - Accent2 27 2 3" xfId="7573" xr:uid="{00000000-0005-0000-0000-00007D050000}"/>
    <cellStyle name="20% - Accent2 27 3" xfId="8037" xr:uid="{00000000-0005-0000-0000-00007E050000}"/>
    <cellStyle name="20% - Accent2 27 4" xfId="6513" xr:uid="{00000000-0005-0000-0000-00007F050000}"/>
    <cellStyle name="20% - Accent2 27 5" xfId="5114" xr:uid="{00000000-0005-0000-0000-000080050000}"/>
    <cellStyle name="20% - Accent2 28" xfId="523" xr:uid="{00000000-0005-0000-0000-000081050000}"/>
    <cellStyle name="20% - Accent2 28 2" xfId="8027" xr:uid="{00000000-0005-0000-0000-000082050000}"/>
    <cellStyle name="20% - Accent2 28 2 2" xfId="3511" xr:uid="{00000000-0005-0000-0000-000083050000}"/>
    <cellStyle name="20% - Accent2 28 2 3" xfId="7885" xr:uid="{00000000-0005-0000-0000-000084050000}"/>
    <cellStyle name="20% - Accent2 28 3" xfId="8044" xr:uid="{00000000-0005-0000-0000-000085050000}"/>
    <cellStyle name="20% - Accent2 28 4" xfId="8053" xr:uid="{00000000-0005-0000-0000-000086050000}"/>
    <cellStyle name="20% - Accent2 28 5" xfId="5121" xr:uid="{00000000-0005-0000-0000-000087050000}"/>
    <cellStyle name="20% - Accent2 29" xfId="47" xr:uid="{00000000-0005-0000-0000-000088050000}"/>
    <cellStyle name="20% - Accent2 29 2" xfId="5403" xr:uid="{00000000-0005-0000-0000-000089050000}"/>
    <cellStyle name="20% - Accent2 29 2 2" xfId="8062" xr:uid="{00000000-0005-0000-0000-00008A050000}"/>
    <cellStyle name="20% - Accent2 29 2 3" xfId="8068" xr:uid="{00000000-0005-0000-0000-00008B050000}"/>
    <cellStyle name="20% - Accent2 29 3" xfId="5413" xr:uid="{00000000-0005-0000-0000-00008C050000}"/>
    <cellStyle name="20% - Accent2 29 4" xfId="8070" xr:uid="{00000000-0005-0000-0000-00008D050000}"/>
    <cellStyle name="20% - Accent2 29 5" xfId="8055" xr:uid="{00000000-0005-0000-0000-00008E050000}"/>
    <cellStyle name="20% - Accent2 3" xfId="525" xr:uid="{00000000-0005-0000-0000-00008F050000}"/>
    <cellStyle name="20% - Accent2 3 2" xfId="530" xr:uid="{00000000-0005-0000-0000-000090050000}"/>
    <cellStyle name="20% - Accent2 3 2 2" xfId="532" xr:uid="{00000000-0005-0000-0000-000091050000}"/>
    <cellStyle name="20% - Accent2 3 2 2 2" xfId="6299" xr:uid="{00000000-0005-0000-0000-000092050000}"/>
    <cellStyle name="20% - Accent2 3 2 3" xfId="7820" xr:uid="{00000000-0005-0000-0000-000093050000}"/>
    <cellStyle name="20% - Accent2 3 2 4" xfId="51853" xr:uid="{DFB976C3-67C9-449B-8B62-EA49D5C6C956}"/>
    <cellStyle name="20% - Accent2 3 2 5" xfId="52236" xr:uid="{7209E897-E70A-412A-B75D-A3C1FC70EEA7}"/>
    <cellStyle name="20% - Accent2 3 3" xfId="536" xr:uid="{00000000-0005-0000-0000-000094050000}"/>
    <cellStyle name="20% - Accent2 3 3 2" xfId="8082" xr:uid="{00000000-0005-0000-0000-000095050000}"/>
    <cellStyle name="20% - Accent2 3 4" xfId="8090" xr:uid="{00000000-0005-0000-0000-000096050000}"/>
    <cellStyle name="20% - Accent2 3 5" xfId="8099" xr:uid="{00000000-0005-0000-0000-000097050000}"/>
    <cellStyle name="20% - Accent2 3 6" xfId="7770" xr:uid="{00000000-0005-0000-0000-000098050000}"/>
    <cellStyle name="20% - Accent2 3 7" xfId="51606" xr:uid="{1EBF7B3F-9398-4261-8585-05EB40A39DA0}"/>
    <cellStyle name="20% - Accent2 3_Annexure" xfId="8103" xr:uid="{00000000-0005-0000-0000-000099050000}"/>
    <cellStyle name="20% - Accent2 30" xfId="518" xr:uid="{00000000-0005-0000-0000-00009A050000}"/>
    <cellStyle name="20% - Accent2 30 2" xfId="8012" xr:uid="{00000000-0005-0000-0000-00009B050000}"/>
    <cellStyle name="20% - Accent2 30 2 2" xfId="8016" xr:uid="{00000000-0005-0000-0000-00009C050000}"/>
    <cellStyle name="20% - Accent2 30 2 3" xfId="8023" xr:uid="{00000000-0005-0000-0000-00009D050000}"/>
    <cellStyle name="20% - Accent2 30 3" xfId="5392" xr:uid="{00000000-0005-0000-0000-00009E050000}"/>
    <cellStyle name="20% - Accent2 30 4" xfId="7654" xr:uid="{00000000-0005-0000-0000-00009F050000}"/>
    <cellStyle name="20% - Accent2 30 5" xfId="8009" xr:uid="{00000000-0005-0000-0000-0000A0050000}"/>
    <cellStyle name="20% - Accent2 31" xfId="520" xr:uid="{00000000-0005-0000-0000-0000A1050000}"/>
    <cellStyle name="20% - Accent2 31 2" xfId="5823" xr:uid="{00000000-0005-0000-0000-0000A2050000}"/>
    <cellStyle name="20% - Accent2 31 2 2" xfId="4307" xr:uid="{00000000-0005-0000-0000-0000A3050000}"/>
    <cellStyle name="20% - Accent2 31 2 3" xfId="5830" xr:uid="{00000000-0005-0000-0000-0000A4050000}"/>
    <cellStyle name="20% - Accent2 31 3" xfId="5836" xr:uid="{00000000-0005-0000-0000-0000A5050000}"/>
    <cellStyle name="20% - Accent2 31 4" xfId="5840" xr:uid="{00000000-0005-0000-0000-0000A6050000}"/>
    <cellStyle name="20% - Accent2 31 5" xfId="5368" xr:uid="{00000000-0005-0000-0000-0000A7050000}"/>
    <cellStyle name="20% - Accent2 32" xfId="522" xr:uid="{00000000-0005-0000-0000-0000A8050000}"/>
    <cellStyle name="20% - Accent2 32 2" xfId="3714" xr:uid="{00000000-0005-0000-0000-0000A9050000}"/>
    <cellStyle name="20% - Accent2 32 2 2" xfId="3269" xr:uid="{00000000-0005-0000-0000-0000AA050000}"/>
    <cellStyle name="20% - Accent2 32 2 3" xfId="7574" xr:uid="{00000000-0005-0000-0000-0000AB050000}"/>
    <cellStyle name="20% - Accent2 32 3" xfId="8038" xr:uid="{00000000-0005-0000-0000-0000AC050000}"/>
    <cellStyle name="20% - Accent2 32 4" xfId="6514" xr:uid="{00000000-0005-0000-0000-0000AD050000}"/>
    <cellStyle name="20% - Accent2 32 5" xfId="5115" xr:uid="{00000000-0005-0000-0000-0000AE050000}"/>
    <cellStyle name="20% - Accent2 33" xfId="524" xr:uid="{00000000-0005-0000-0000-0000AF050000}"/>
    <cellStyle name="20% - Accent2 33 2" xfId="8028" xr:uid="{00000000-0005-0000-0000-0000B0050000}"/>
    <cellStyle name="20% - Accent2 33 2 2" xfId="3512" xr:uid="{00000000-0005-0000-0000-0000B1050000}"/>
    <cellStyle name="20% - Accent2 33 2 3" xfId="7886" xr:uid="{00000000-0005-0000-0000-0000B2050000}"/>
    <cellStyle name="20% - Accent2 33 3" xfId="8045" xr:uid="{00000000-0005-0000-0000-0000B3050000}"/>
    <cellStyle name="20% - Accent2 33 4" xfId="8054" xr:uid="{00000000-0005-0000-0000-0000B4050000}"/>
    <cellStyle name="20% - Accent2 33 5" xfId="5122" xr:uid="{00000000-0005-0000-0000-0000B5050000}"/>
    <cellStyle name="20% - Accent2 34" xfId="48" xr:uid="{00000000-0005-0000-0000-0000B6050000}"/>
    <cellStyle name="20% - Accent2 34 2" xfId="5404" xr:uid="{00000000-0005-0000-0000-0000B7050000}"/>
    <cellStyle name="20% - Accent2 34 2 2" xfId="8063" xr:uid="{00000000-0005-0000-0000-0000B8050000}"/>
    <cellStyle name="20% - Accent2 34 2 3" xfId="8069" xr:uid="{00000000-0005-0000-0000-0000B9050000}"/>
    <cellStyle name="20% - Accent2 34 3" xfId="5414" xr:uid="{00000000-0005-0000-0000-0000BA050000}"/>
    <cellStyle name="20% - Accent2 34 4" xfId="8071" xr:uid="{00000000-0005-0000-0000-0000BB050000}"/>
    <cellStyle name="20% - Accent2 34 5" xfId="8056" xr:uid="{00000000-0005-0000-0000-0000BC050000}"/>
    <cellStyle name="20% - Accent2 35" xfId="130" xr:uid="{00000000-0005-0000-0000-0000BD050000}"/>
    <cellStyle name="20% - Accent2 35 2" xfId="3178" xr:uid="{00000000-0005-0000-0000-0000BE050000}"/>
    <cellStyle name="20% - Accent2 35 2 2" xfId="3292" xr:uid="{00000000-0005-0000-0000-0000BF050000}"/>
    <cellStyle name="20% - Accent2 35 2 3" xfId="8112" xr:uid="{00000000-0005-0000-0000-0000C0050000}"/>
    <cellStyle name="20% - Accent2 35 3" xfId="3240" xr:uid="{00000000-0005-0000-0000-0000C1050000}"/>
    <cellStyle name="20% - Accent2 35 4" xfId="3303" xr:uid="{00000000-0005-0000-0000-0000C2050000}"/>
    <cellStyle name="20% - Accent2 35 5" xfId="8105" xr:uid="{00000000-0005-0000-0000-0000C3050000}"/>
    <cellStyle name="20% - Accent2 36" xfId="178" xr:uid="{00000000-0005-0000-0000-0000C4050000}"/>
    <cellStyle name="20% - Accent2 36 2" xfId="8129" xr:uid="{00000000-0005-0000-0000-0000C5050000}"/>
    <cellStyle name="20% - Accent2 36 2 2" xfId="8140" xr:uid="{00000000-0005-0000-0000-0000C6050000}"/>
    <cellStyle name="20% - Accent2 36 2 3" xfId="8151" xr:uid="{00000000-0005-0000-0000-0000C7050000}"/>
    <cellStyle name="20% - Accent2 36 3" xfId="8160" xr:uid="{00000000-0005-0000-0000-0000C8050000}"/>
    <cellStyle name="20% - Accent2 36 4" xfId="8163" xr:uid="{00000000-0005-0000-0000-0000C9050000}"/>
    <cellStyle name="20% - Accent2 36 5" xfId="8122" xr:uid="{00000000-0005-0000-0000-0000CA050000}"/>
    <cellStyle name="20% - Accent2 37" xfId="193" xr:uid="{00000000-0005-0000-0000-0000CB050000}"/>
    <cellStyle name="20% - Accent2 37 2" xfId="3608" xr:uid="{00000000-0005-0000-0000-0000CC050000}"/>
    <cellStyle name="20% - Accent2 37 2 2" xfId="8180" xr:uid="{00000000-0005-0000-0000-0000CD050000}"/>
    <cellStyle name="20% - Accent2 37 2 3" xfId="8197" xr:uid="{00000000-0005-0000-0000-0000CE050000}"/>
    <cellStyle name="20% - Accent2 37 3" xfId="8203" xr:uid="{00000000-0005-0000-0000-0000CF050000}"/>
    <cellStyle name="20% - Accent2 37 4" xfId="8211" xr:uid="{00000000-0005-0000-0000-0000D0050000}"/>
    <cellStyle name="20% - Accent2 37 5" xfId="8170" xr:uid="{00000000-0005-0000-0000-0000D1050000}"/>
    <cellStyle name="20% - Accent2 38" xfId="197" xr:uid="{00000000-0005-0000-0000-0000D2050000}"/>
    <cellStyle name="20% - Accent2 38 2" xfId="8239" xr:uid="{00000000-0005-0000-0000-0000D3050000}"/>
    <cellStyle name="20% - Accent2 38 2 2" xfId="8260" xr:uid="{00000000-0005-0000-0000-0000D4050000}"/>
    <cellStyle name="20% - Accent2 38 2 3" xfId="8274" xr:uid="{00000000-0005-0000-0000-0000D5050000}"/>
    <cellStyle name="20% - Accent2 38 3" xfId="8283" xr:uid="{00000000-0005-0000-0000-0000D6050000}"/>
    <cellStyle name="20% - Accent2 38 4" xfId="4246" xr:uid="{00000000-0005-0000-0000-0000D7050000}"/>
    <cellStyle name="20% - Accent2 38 5" xfId="8223" xr:uid="{00000000-0005-0000-0000-0000D8050000}"/>
    <cellStyle name="20% - Accent2 39" xfId="202" xr:uid="{00000000-0005-0000-0000-0000D9050000}"/>
    <cellStyle name="20% - Accent2 39 2" xfId="4990" xr:uid="{00000000-0005-0000-0000-0000DA050000}"/>
    <cellStyle name="20% - Accent2 39 2 2" xfId="8286" xr:uid="{00000000-0005-0000-0000-0000DB050000}"/>
    <cellStyle name="20% - Accent2 39 2 3" xfId="5792" xr:uid="{00000000-0005-0000-0000-0000DC050000}"/>
    <cellStyle name="20% - Accent2 39 3" xfId="5011" xr:uid="{00000000-0005-0000-0000-0000DD050000}"/>
    <cellStyle name="20% - Accent2 39 4" xfId="8291" xr:uid="{00000000-0005-0000-0000-0000DE050000}"/>
    <cellStyle name="20% - Accent2 39 5" xfId="3646" xr:uid="{00000000-0005-0000-0000-0000DF050000}"/>
    <cellStyle name="20% - Accent2 4" xfId="537" xr:uid="{00000000-0005-0000-0000-0000E0050000}"/>
    <cellStyle name="20% - Accent2 4 10" xfId="51929" xr:uid="{50C3004B-7F25-433E-BF52-2418A1BCC759}"/>
    <cellStyle name="20% - Accent2 4 11" xfId="52125" xr:uid="{B58444A4-68F2-4B7E-A11E-C09679C3BDB3}"/>
    <cellStyle name="20% - Accent2 4 2" xfId="541" xr:uid="{00000000-0005-0000-0000-0000E1050000}"/>
    <cellStyle name="20% - Accent2 4 2 2" xfId="8316" xr:uid="{00000000-0005-0000-0000-0000E2050000}"/>
    <cellStyle name="20% - Accent2 4 2 3" xfId="8324" xr:uid="{00000000-0005-0000-0000-0000E3050000}"/>
    <cellStyle name="20% - Accent2 4 2 4" xfId="8303" xr:uid="{00000000-0005-0000-0000-0000E4050000}"/>
    <cellStyle name="20% - Accent2 4 2_Annexure" xfId="8329" xr:uid="{00000000-0005-0000-0000-0000E5050000}"/>
    <cellStyle name="20% - Accent2 4 3" xfId="8340" xr:uid="{00000000-0005-0000-0000-0000E6050000}"/>
    <cellStyle name="20% - Accent2 4 4" xfId="8348" xr:uid="{00000000-0005-0000-0000-0000E7050000}"/>
    <cellStyle name="20% - Accent2 4 5" xfId="8356" xr:uid="{00000000-0005-0000-0000-0000E8050000}"/>
    <cellStyle name="20% - Accent2 4 6" xfId="7808" xr:uid="{00000000-0005-0000-0000-0000E9050000}"/>
    <cellStyle name="20% - Accent2 4 7" xfId="5693" xr:uid="{00000000-0005-0000-0000-0000EA050000}"/>
    <cellStyle name="20% - Accent2 4 8" xfId="51607" xr:uid="{839D2DAD-2A16-496F-8F90-01F4D99FC5B2}"/>
    <cellStyle name="20% - Accent2 4 9" xfId="51717" xr:uid="{3FECC14A-DB5E-4A9F-A645-D1940774E739}"/>
    <cellStyle name="20% - Accent2 4_Annexure" xfId="5405" xr:uid="{00000000-0005-0000-0000-0000EB050000}"/>
    <cellStyle name="20% - Accent2 40" xfId="131" xr:uid="{00000000-0005-0000-0000-0000EC050000}"/>
    <cellStyle name="20% - Accent2 40 2" xfId="3179" xr:uid="{00000000-0005-0000-0000-0000ED050000}"/>
    <cellStyle name="20% - Accent2 40 2 2" xfId="3293" xr:uid="{00000000-0005-0000-0000-0000EE050000}"/>
    <cellStyle name="20% - Accent2 40 2 3" xfId="8113" xr:uid="{00000000-0005-0000-0000-0000EF050000}"/>
    <cellStyle name="20% - Accent2 40 3" xfId="3241" xr:uid="{00000000-0005-0000-0000-0000F0050000}"/>
    <cellStyle name="20% - Accent2 40 4" xfId="3304" xr:uid="{00000000-0005-0000-0000-0000F1050000}"/>
    <cellStyle name="20% - Accent2 40 5" xfId="8106" xr:uid="{00000000-0005-0000-0000-0000F2050000}"/>
    <cellStyle name="20% - Accent2 41" xfId="179" xr:uid="{00000000-0005-0000-0000-0000F3050000}"/>
    <cellStyle name="20% - Accent2 41 2" xfId="8130" xr:uid="{00000000-0005-0000-0000-0000F4050000}"/>
    <cellStyle name="20% - Accent2 41 2 2" xfId="8141" xr:uid="{00000000-0005-0000-0000-0000F5050000}"/>
    <cellStyle name="20% - Accent2 41 2 3" xfId="8152" xr:uid="{00000000-0005-0000-0000-0000F6050000}"/>
    <cellStyle name="20% - Accent2 41 3" xfId="8161" xr:uid="{00000000-0005-0000-0000-0000F7050000}"/>
    <cellStyle name="20% - Accent2 41 4" xfId="8164" xr:uid="{00000000-0005-0000-0000-0000F8050000}"/>
    <cellStyle name="20% - Accent2 41 5" xfId="8123" xr:uid="{00000000-0005-0000-0000-0000F9050000}"/>
    <cellStyle name="20% - Accent2 42" xfId="194" xr:uid="{00000000-0005-0000-0000-0000FA050000}"/>
    <cellStyle name="20% - Accent2 42 2" xfId="3609" xr:uid="{00000000-0005-0000-0000-0000FB050000}"/>
    <cellStyle name="20% - Accent2 42 2 2" xfId="8181" xr:uid="{00000000-0005-0000-0000-0000FC050000}"/>
    <cellStyle name="20% - Accent2 42 2 3" xfId="8198" xr:uid="{00000000-0005-0000-0000-0000FD050000}"/>
    <cellStyle name="20% - Accent2 42 3" xfId="8204" xr:uid="{00000000-0005-0000-0000-0000FE050000}"/>
    <cellStyle name="20% - Accent2 42 4" xfId="8212" xr:uid="{00000000-0005-0000-0000-0000FF050000}"/>
    <cellStyle name="20% - Accent2 42 5" xfId="8171" xr:uid="{00000000-0005-0000-0000-000000060000}"/>
    <cellStyle name="20% - Accent2 43" xfId="198" xr:uid="{00000000-0005-0000-0000-000001060000}"/>
    <cellStyle name="20% - Accent2 43 2" xfId="8240" xr:uid="{00000000-0005-0000-0000-000002060000}"/>
    <cellStyle name="20% - Accent2 43 2 2" xfId="8261" xr:uid="{00000000-0005-0000-0000-000003060000}"/>
    <cellStyle name="20% - Accent2 43 2 3" xfId="8275" xr:uid="{00000000-0005-0000-0000-000004060000}"/>
    <cellStyle name="20% - Accent2 43 3" xfId="8284" xr:uid="{00000000-0005-0000-0000-000005060000}"/>
    <cellStyle name="20% - Accent2 43 4" xfId="4247" xr:uid="{00000000-0005-0000-0000-000006060000}"/>
    <cellStyle name="20% - Accent2 43 5" xfId="8224" xr:uid="{00000000-0005-0000-0000-000007060000}"/>
    <cellStyle name="20% - Accent2 44" xfId="203" xr:uid="{00000000-0005-0000-0000-000008060000}"/>
    <cellStyle name="20% - Accent2 44 2" xfId="4991" xr:uid="{00000000-0005-0000-0000-000009060000}"/>
    <cellStyle name="20% - Accent2 44 2 2" xfId="8287" xr:uid="{00000000-0005-0000-0000-00000A060000}"/>
    <cellStyle name="20% - Accent2 44 2 3" xfId="5793" xr:uid="{00000000-0005-0000-0000-00000B060000}"/>
    <cellStyle name="20% - Accent2 44 3" xfId="5012" xr:uid="{00000000-0005-0000-0000-00000C060000}"/>
    <cellStyle name="20% - Accent2 44 4" xfId="8292" xr:uid="{00000000-0005-0000-0000-00000D060000}"/>
    <cellStyle name="20% - Accent2 44 5" xfId="3647" xr:uid="{00000000-0005-0000-0000-00000E060000}"/>
    <cellStyle name="20% - Accent2 45" xfId="208" xr:uid="{00000000-0005-0000-0000-00000F060000}"/>
    <cellStyle name="20% - Accent2 45 2" xfId="8361" xr:uid="{00000000-0005-0000-0000-000010060000}"/>
    <cellStyle name="20% - Accent2 45 2 2" xfId="8368" xr:uid="{00000000-0005-0000-0000-000011060000}"/>
    <cellStyle name="20% - Accent2 45 2 3" xfId="8378" xr:uid="{00000000-0005-0000-0000-000012060000}"/>
    <cellStyle name="20% - Accent2 45 3" xfId="8380" xr:uid="{00000000-0005-0000-0000-000013060000}"/>
    <cellStyle name="20% - Accent2 45 4" xfId="8384" xr:uid="{00000000-0005-0000-0000-000014060000}"/>
    <cellStyle name="20% - Accent2 45 5" xfId="3674" xr:uid="{00000000-0005-0000-0000-000015060000}"/>
    <cellStyle name="20% - Accent2 46" xfId="213" xr:uid="{00000000-0005-0000-0000-000016060000}"/>
    <cellStyle name="20% - Accent2 46 2" xfId="8398" xr:uid="{00000000-0005-0000-0000-000017060000}"/>
    <cellStyle name="20% - Accent2 46 2 2" xfId="8410" xr:uid="{00000000-0005-0000-0000-000018060000}"/>
    <cellStyle name="20% - Accent2 46 2 3" xfId="2892" xr:uid="{00000000-0005-0000-0000-000019060000}"/>
    <cellStyle name="20% - Accent2 46 3" xfId="5982" xr:uid="{00000000-0005-0000-0000-00001A060000}"/>
    <cellStyle name="20% - Accent2 46 4" xfId="8417" xr:uid="{00000000-0005-0000-0000-00001B060000}"/>
    <cellStyle name="20% - Accent2 46 5" xfId="3694" xr:uid="{00000000-0005-0000-0000-00001C060000}"/>
    <cellStyle name="20% - Accent2 47" xfId="219" xr:uid="{00000000-0005-0000-0000-00001D060000}"/>
    <cellStyle name="20% - Accent2 47 2" xfId="8436" xr:uid="{00000000-0005-0000-0000-00001E060000}"/>
    <cellStyle name="20% - Accent2 47 2 2" xfId="3343" xr:uid="{00000000-0005-0000-0000-00001F060000}"/>
    <cellStyle name="20% - Accent2 47 2 3" xfId="8449" xr:uid="{00000000-0005-0000-0000-000020060000}"/>
    <cellStyle name="20% - Accent2 47 3" xfId="8455" xr:uid="{00000000-0005-0000-0000-000021060000}"/>
    <cellStyle name="20% - Accent2 47 4" xfId="6205" xr:uid="{00000000-0005-0000-0000-000022060000}"/>
    <cellStyle name="20% - Accent2 47 5" xfId="8424" xr:uid="{00000000-0005-0000-0000-000023060000}"/>
    <cellStyle name="20% - Accent2 48" xfId="543" xr:uid="{00000000-0005-0000-0000-000024060000}"/>
    <cellStyle name="20% - Accent2 48 2" xfId="8470" xr:uid="{00000000-0005-0000-0000-000025060000}"/>
    <cellStyle name="20% - Accent2 48 2 2" xfId="8472" xr:uid="{00000000-0005-0000-0000-000026060000}"/>
    <cellStyle name="20% - Accent2 48 2 3" xfId="8479" xr:uid="{00000000-0005-0000-0000-000027060000}"/>
    <cellStyle name="20% - Accent2 48 3" xfId="8488" xr:uid="{00000000-0005-0000-0000-000028060000}"/>
    <cellStyle name="20% - Accent2 48 4" xfId="8491" xr:uid="{00000000-0005-0000-0000-000029060000}"/>
    <cellStyle name="20% - Accent2 48 5" xfId="8459" xr:uid="{00000000-0005-0000-0000-00002A060000}"/>
    <cellStyle name="20% - Accent2 49" xfId="548" xr:uid="{00000000-0005-0000-0000-00002B060000}"/>
    <cellStyle name="20% - Accent2 49 2" xfId="8502" xr:uid="{00000000-0005-0000-0000-00002C060000}"/>
    <cellStyle name="20% - Accent2 49 2 2" xfId="8506" xr:uid="{00000000-0005-0000-0000-00002D060000}"/>
    <cellStyle name="20% - Accent2 49 2 3" xfId="8515" xr:uid="{00000000-0005-0000-0000-00002E060000}"/>
    <cellStyle name="20% - Accent2 49 3" xfId="8521" xr:uid="{00000000-0005-0000-0000-00002F060000}"/>
    <cellStyle name="20% - Accent2 49 4" xfId="8532" xr:uid="{00000000-0005-0000-0000-000030060000}"/>
    <cellStyle name="20% - Accent2 49 5" xfId="8494" xr:uid="{00000000-0005-0000-0000-000031060000}"/>
    <cellStyle name="20% - Accent2 5" xfId="552" xr:uid="{00000000-0005-0000-0000-000032060000}"/>
    <cellStyle name="20% - Accent2 5 2" xfId="429" xr:uid="{00000000-0005-0000-0000-000033060000}"/>
    <cellStyle name="20% - Accent2 5 2 2" xfId="8557" xr:uid="{00000000-0005-0000-0000-000034060000}"/>
    <cellStyle name="20% - Accent2 5 2 3" xfId="8563" xr:uid="{00000000-0005-0000-0000-000035060000}"/>
    <cellStyle name="20% - Accent2 5 2 4" xfId="8549" xr:uid="{00000000-0005-0000-0000-000036060000}"/>
    <cellStyle name="20% - Accent2 5 2_Annexure" xfId="8565" xr:uid="{00000000-0005-0000-0000-000037060000}"/>
    <cellStyle name="20% - Accent2 5 3" xfId="8567" xr:uid="{00000000-0005-0000-0000-000038060000}"/>
    <cellStyle name="20% - Accent2 5 4" xfId="8580" xr:uid="{00000000-0005-0000-0000-000039060000}"/>
    <cellStyle name="20% - Accent2 5 5" xfId="8588" xr:uid="{00000000-0005-0000-0000-00003A060000}"/>
    <cellStyle name="20% - Accent2 5 6" xfId="7837" xr:uid="{00000000-0005-0000-0000-00003B060000}"/>
    <cellStyle name="20% - Accent2 5 7" xfId="8540" xr:uid="{00000000-0005-0000-0000-00003C060000}"/>
    <cellStyle name="20% - Accent2 5_Annexure" xfId="4738" xr:uid="{00000000-0005-0000-0000-00003D060000}"/>
    <cellStyle name="20% - Accent2 50" xfId="209" xr:uid="{00000000-0005-0000-0000-00003E060000}"/>
    <cellStyle name="20% - Accent2 50 2" xfId="8362" xr:uid="{00000000-0005-0000-0000-00003F060000}"/>
    <cellStyle name="20% - Accent2 50 2 2" xfId="8369" xr:uid="{00000000-0005-0000-0000-000040060000}"/>
    <cellStyle name="20% - Accent2 50 2 3" xfId="8379" xr:uid="{00000000-0005-0000-0000-000041060000}"/>
    <cellStyle name="20% - Accent2 50 3" xfId="8381" xr:uid="{00000000-0005-0000-0000-000042060000}"/>
    <cellStyle name="20% - Accent2 50 4" xfId="8385" xr:uid="{00000000-0005-0000-0000-000043060000}"/>
    <cellStyle name="20% - Accent2 50 5" xfId="3675" xr:uid="{00000000-0005-0000-0000-000044060000}"/>
    <cellStyle name="20% - Accent2 51" xfId="214" xr:uid="{00000000-0005-0000-0000-000045060000}"/>
    <cellStyle name="20% - Accent2 51 2" xfId="8399" xr:uid="{00000000-0005-0000-0000-000046060000}"/>
    <cellStyle name="20% - Accent2 51 2 2" xfId="8411" xr:uid="{00000000-0005-0000-0000-000047060000}"/>
    <cellStyle name="20% - Accent2 51 2 3" xfId="2893" xr:uid="{00000000-0005-0000-0000-000048060000}"/>
    <cellStyle name="20% - Accent2 51 3" xfId="5983" xr:uid="{00000000-0005-0000-0000-000049060000}"/>
    <cellStyle name="20% - Accent2 51 4" xfId="8418" xr:uid="{00000000-0005-0000-0000-00004A060000}"/>
    <cellStyle name="20% - Accent2 51 5" xfId="3695" xr:uid="{00000000-0005-0000-0000-00004B060000}"/>
    <cellStyle name="20% - Accent2 52" xfId="220" xr:uid="{00000000-0005-0000-0000-00004C060000}"/>
    <cellStyle name="20% - Accent2 52 2" xfId="8437" xr:uid="{00000000-0005-0000-0000-00004D060000}"/>
    <cellStyle name="20% - Accent2 52 2 2" xfId="3344" xr:uid="{00000000-0005-0000-0000-00004E060000}"/>
    <cellStyle name="20% - Accent2 52 2 3" xfId="8450" xr:uid="{00000000-0005-0000-0000-00004F060000}"/>
    <cellStyle name="20% - Accent2 52 3" xfId="8456" xr:uid="{00000000-0005-0000-0000-000050060000}"/>
    <cellStyle name="20% - Accent2 52 4" xfId="6206" xr:uid="{00000000-0005-0000-0000-000051060000}"/>
    <cellStyle name="20% - Accent2 52 5" xfId="8425" xr:uid="{00000000-0005-0000-0000-000052060000}"/>
    <cellStyle name="20% - Accent2 53" xfId="544" xr:uid="{00000000-0005-0000-0000-000053060000}"/>
    <cellStyle name="20% - Accent2 53 2" xfId="8471" xr:uid="{00000000-0005-0000-0000-000054060000}"/>
    <cellStyle name="20% - Accent2 53 2 2" xfId="8473" xr:uid="{00000000-0005-0000-0000-000055060000}"/>
    <cellStyle name="20% - Accent2 53 2 3" xfId="8480" xr:uid="{00000000-0005-0000-0000-000056060000}"/>
    <cellStyle name="20% - Accent2 53 3" xfId="8489" xr:uid="{00000000-0005-0000-0000-000057060000}"/>
    <cellStyle name="20% - Accent2 53 4" xfId="8492" xr:uid="{00000000-0005-0000-0000-000058060000}"/>
    <cellStyle name="20% - Accent2 53 5" xfId="8460" xr:uid="{00000000-0005-0000-0000-000059060000}"/>
    <cellStyle name="20% - Accent2 54" xfId="549" xr:uid="{00000000-0005-0000-0000-00005A060000}"/>
    <cellStyle name="20% - Accent2 54 2" xfId="8503" xr:uid="{00000000-0005-0000-0000-00005B060000}"/>
    <cellStyle name="20% - Accent2 54 2 2" xfId="8507" xr:uid="{00000000-0005-0000-0000-00005C060000}"/>
    <cellStyle name="20% - Accent2 54 2 3" xfId="8516" xr:uid="{00000000-0005-0000-0000-00005D060000}"/>
    <cellStyle name="20% - Accent2 54 3" xfId="8522" xr:uid="{00000000-0005-0000-0000-00005E060000}"/>
    <cellStyle name="20% - Accent2 54 4" xfId="8533" xr:uid="{00000000-0005-0000-0000-00005F060000}"/>
    <cellStyle name="20% - Accent2 54 5" xfId="8495" xr:uid="{00000000-0005-0000-0000-000060060000}"/>
    <cellStyle name="20% - Accent2 55" xfId="554" xr:uid="{00000000-0005-0000-0000-000061060000}"/>
    <cellStyle name="20% - Accent2 55 2" xfId="8602" xr:uid="{00000000-0005-0000-0000-000062060000}"/>
    <cellStyle name="20% - Accent2 55 2 2" xfId="6589" xr:uid="{00000000-0005-0000-0000-000063060000}"/>
    <cellStyle name="20% - Accent2 55 2 3" xfId="6602" xr:uid="{00000000-0005-0000-0000-000064060000}"/>
    <cellStyle name="20% - Accent2 55 3" xfId="8608" xr:uid="{00000000-0005-0000-0000-000065060000}"/>
    <cellStyle name="20% - Accent2 55 4" xfId="8615" xr:uid="{00000000-0005-0000-0000-000066060000}"/>
    <cellStyle name="20% - Accent2 55 5" xfId="8590" xr:uid="{00000000-0005-0000-0000-000067060000}"/>
    <cellStyle name="20% - Accent2 56" xfId="557" xr:uid="{00000000-0005-0000-0000-000068060000}"/>
    <cellStyle name="20% - Accent2 56 2" xfId="6017" xr:uid="{00000000-0005-0000-0000-000069060000}"/>
    <cellStyle name="20% - Accent2 56 2 2" xfId="6021" xr:uid="{00000000-0005-0000-0000-00006A060000}"/>
    <cellStyle name="20% - Accent2 56 2 3" xfId="6038" xr:uid="{00000000-0005-0000-0000-00006B060000}"/>
    <cellStyle name="20% - Accent2 56 3" xfId="8627" xr:uid="{00000000-0005-0000-0000-00006C060000}"/>
    <cellStyle name="20% - Accent2 56 4" xfId="8633" xr:uid="{00000000-0005-0000-0000-00006D060000}"/>
    <cellStyle name="20% - Accent2 56 5" xfId="8617" xr:uid="{00000000-0005-0000-0000-00006E060000}"/>
    <cellStyle name="20% - Accent2 57" xfId="559" xr:uid="{00000000-0005-0000-0000-00006F060000}"/>
    <cellStyle name="20% - Accent2 57 2" xfId="8638" xr:uid="{00000000-0005-0000-0000-000070060000}"/>
    <cellStyle name="20% - Accent2 57 2 2" xfId="3104" xr:uid="{00000000-0005-0000-0000-000071060000}"/>
    <cellStyle name="20% - Accent2 57 2 3" xfId="2936" xr:uid="{00000000-0005-0000-0000-000072060000}"/>
    <cellStyle name="20% - Accent2 57 3" xfId="8640" xr:uid="{00000000-0005-0000-0000-000073060000}"/>
    <cellStyle name="20% - Accent2 57 4" xfId="8642" xr:uid="{00000000-0005-0000-0000-000074060000}"/>
    <cellStyle name="20% - Accent2 57 5" xfId="7317" xr:uid="{00000000-0005-0000-0000-000075060000}"/>
    <cellStyle name="20% - Accent2 58" xfId="561" xr:uid="{00000000-0005-0000-0000-000076060000}"/>
    <cellStyle name="20% - Accent2 58 2" xfId="4685" xr:uid="{00000000-0005-0000-0000-000077060000}"/>
    <cellStyle name="20% - Accent2 58 2 2" xfId="8643" xr:uid="{00000000-0005-0000-0000-000078060000}"/>
    <cellStyle name="20% - Accent2 58 2 3" xfId="8650" xr:uid="{00000000-0005-0000-0000-000079060000}"/>
    <cellStyle name="20% - Accent2 58 3" xfId="8655" xr:uid="{00000000-0005-0000-0000-00007A060000}"/>
    <cellStyle name="20% - Accent2 58 4" xfId="8658" xr:uid="{00000000-0005-0000-0000-00007B060000}"/>
    <cellStyle name="20% - Accent2 58 5" xfId="7332" xr:uid="{00000000-0005-0000-0000-00007C060000}"/>
    <cellStyle name="20% - Accent2 59" xfId="563" xr:uid="{00000000-0005-0000-0000-00007D060000}"/>
    <cellStyle name="20% - Accent2 59 2" xfId="8663" xr:uid="{00000000-0005-0000-0000-00007E060000}"/>
    <cellStyle name="20% - Accent2 59 2 2" xfId="8666" xr:uid="{00000000-0005-0000-0000-00007F060000}"/>
    <cellStyle name="20% - Accent2 59 2 3" xfId="8670" xr:uid="{00000000-0005-0000-0000-000080060000}"/>
    <cellStyle name="20% - Accent2 59 3" xfId="8673" xr:uid="{00000000-0005-0000-0000-000081060000}"/>
    <cellStyle name="20% - Accent2 59 4" xfId="8678" xr:uid="{00000000-0005-0000-0000-000082060000}"/>
    <cellStyle name="20% - Accent2 59 5" xfId="8660" xr:uid="{00000000-0005-0000-0000-000083060000}"/>
    <cellStyle name="20% - Accent2 6" xfId="567" xr:uid="{00000000-0005-0000-0000-000084060000}"/>
    <cellStyle name="20% - Accent2 6 2" xfId="568" xr:uid="{00000000-0005-0000-0000-000085060000}"/>
    <cellStyle name="20% - Accent2 6 2 2" xfId="6111" xr:uid="{00000000-0005-0000-0000-000086060000}"/>
    <cellStyle name="20% - Accent2 6 2 3" xfId="6156" xr:uid="{00000000-0005-0000-0000-000087060000}"/>
    <cellStyle name="20% - Accent2 6 2 4" xfId="4793" xr:uid="{00000000-0005-0000-0000-000088060000}"/>
    <cellStyle name="20% - Accent2 6 2_Annexure" xfId="7259" xr:uid="{00000000-0005-0000-0000-000089060000}"/>
    <cellStyle name="20% - Accent2 6 3" xfId="3788" xr:uid="{00000000-0005-0000-0000-00008A060000}"/>
    <cellStyle name="20% - Accent2 6 4" xfId="8688" xr:uid="{00000000-0005-0000-0000-00008B060000}"/>
    <cellStyle name="20% - Accent2 6 5" xfId="5885" xr:uid="{00000000-0005-0000-0000-00008C060000}"/>
    <cellStyle name="20% - Accent2 6 6" xfId="7859" xr:uid="{00000000-0005-0000-0000-00008D060000}"/>
    <cellStyle name="20% - Accent2 6 7" xfId="8681" xr:uid="{00000000-0005-0000-0000-00008E060000}"/>
    <cellStyle name="20% - Accent2 6_Annexure" xfId="8697" xr:uid="{00000000-0005-0000-0000-00008F060000}"/>
    <cellStyle name="20% - Accent2 60" xfId="555" xr:uid="{00000000-0005-0000-0000-000090060000}"/>
    <cellStyle name="20% - Accent2 60 2" xfId="8603" xr:uid="{00000000-0005-0000-0000-000091060000}"/>
    <cellStyle name="20% - Accent2 60 3" xfId="8609" xr:uid="{00000000-0005-0000-0000-000092060000}"/>
    <cellStyle name="20% - Accent2 60 4" xfId="8591" xr:uid="{00000000-0005-0000-0000-000093060000}"/>
    <cellStyle name="20% - Accent2 61" xfId="558" xr:uid="{00000000-0005-0000-0000-000094060000}"/>
    <cellStyle name="20% - Accent2 61 2" xfId="6018" xr:uid="{00000000-0005-0000-0000-000095060000}"/>
    <cellStyle name="20% - Accent2 61 3" xfId="8628" xr:uid="{00000000-0005-0000-0000-000096060000}"/>
    <cellStyle name="20% - Accent2 61 4" xfId="8618" xr:uid="{00000000-0005-0000-0000-000097060000}"/>
    <cellStyle name="20% - Accent2 62" xfId="560" xr:uid="{00000000-0005-0000-0000-000098060000}"/>
    <cellStyle name="20% - Accent2 62 2" xfId="8639" xr:uid="{00000000-0005-0000-0000-000099060000}"/>
    <cellStyle name="20% - Accent2 62 3" xfId="8641" xr:uid="{00000000-0005-0000-0000-00009A060000}"/>
    <cellStyle name="20% - Accent2 62 4" xfId="7318" xr:uid="{00000000-0005-0000-0000-00009B060000}"/>
    <cellStyle name="20% - Accent2 63" xfId="562" xr:uid="{00000000-0005-0000-0000-00009C060000}"/>
    <cellStyle name="20% - Accent2 63 2" xfId="4686" xr:uid="{00000000-0005-0000-0000-00009D060000}"/>
    <cellStyle name="20% - Accent2 63 3" xfId="8656" xr:uid="{00000000-0005-0000-0000-00009E060000}"/>
    <cellStyle name="20% - Accent2 63 4" xfId="7333" xr:uid="{00000000-0005-0000-0000-00009F060000}"/>
    <cellStyle name="20% - Accent2 64" xfId="564" xr:uid="{00000000-0005-0000-0000-0000A0060000}"/>
    <cellStyle name="20% - Accent2 64 2" xfId="8664" xr:uid="{00000000-0005-0000-0000-0000A1060000}"/>
    <cellStyle name="20% - Accent2 64 3" xfId="8674" xr:uid="{00000000-0005-0000-0000-0000A2060000}"/>
    <cellStyle name="20% - Accent2 64 4" xfId="8661" xr:uid="{00000000-0005-0000-0000-0000A3060000}"/>
    <cellStyle name="20% - Accent2 65" xfId="572" xr:uid="{00000000-0005-0000-0000-0000A4060000}"/>
    <cellStyle name="20% - Accent2 65 2" xfId="8701" xr:uid="{00000000-0005-0000-0000-0000A5060000}"/>
    <cellStyle name="20% - Accent2 65 3" xfId="5401" xr:uid="{00000000-0005-0000-0000-0000A6060000}"/>
    <cellStyle name="20% - Accent2 65 4" xfId="8698" xr:uid="{00000000-0005-0000-0000-0000A7060000}"/>
    <cellStyle name="20% - Accent2 66" xfId="576" xr:uid="{00000000-0005-0000-0000-0000A8060000}"/>
    <cellStyle name="20% - Accent2 66 2" xfId="8715" xr:uid="{00000000-0005-0000-0000-0000A9060000}"/>
    <cellStyle name="20% - Accent2 66 3" xfId="8059" xr:uid="{00000000-0005-0000-0000-0000AA060000}"/>
    <cellStyle name="20% - Accent2 66 4" xfId="8710" xr:uid="{00000000-0005-0000-0000-0000AB060000}"/>
    <cellStyle name="20% - Accent2 67" xfId="580" xr:uid="{00000000-0005-0000-0000-0000AC060000}"/>
    <cellStyle name="20% - Accent2 67 2" xfId="5360" xr:uid="{00000000-0005-0000-0000-0000AD060000}"/>
    <cellStyle name="20% - Accent2 67 3" xfId="5378" xr:uid="{00000000-0005-0000-0000-0000AE060000}"/>
    <cellStyle name="20% - Accent2 67 4" xfId="8646" xr:uid="{00000000-0005-0000-0000-0000AF060000}"/>
    <cellStyle name="20% - Accent2 68" xfId="582" xr:uid="{00000000-0005-0000-0000-0000B0060000}"/>
    <cellStyle name="20% - Accent2 68 2" xfId="8718" xr:uid="{00000000-0005-0000-0000-0000B1060000}"/>
    <cellStyle name="20% - Accent2 68 3" xfId="8722" xr:uid="{00000000-0005-0000-0000-0000B2060000}"/>
    <cellStyle name="20% - Accent2 68 4" xfId="8651" xr:uid="{00000000-0005-0000-0000-0000B3060000}"/>
    <cellStyle name="20% - Accent2 69" xfId="584" xr:uid="{00000000-0005-0000-0000-0000B4060000}"/>
    <cellStyle name="20% - Accent2 69 2" xfId="8724" xr:uid="{00000000-0005-0000-0000-0000B5060000}"/>
    <cellStyle name="20% - Accent2 69 3" xfId="8728" xr:uid="{00000000-0005-0000-0000-0000B6060000}"/>
    <cellStyle name="20% - Accent2 69 4" xfId="8330" xr:uid="{00000000-0005-0000-0000-0000B7060000}"/>
    <cellStyle name="20% - Accent2 7" xfId="586" xr:uid="{00000000-0005-0000-0000-0000B8060000}"/>
    <cellStyle name="20% - Accent2 7 10" xfId="5267" xr:uid="{00000000-0005-0000-0000-0000B9060000}"/>
    <cellStyle name="20% - Accent2 7 11" xfId="8741" xr:uid="{00000000-0005-0000-0000-0000BA060000}"/>
    <cellStyle name="20% - Accent2 7 12" xfId="8731" xr:uid="{00000000-0005-0000-0000-0000BB060000}"/>
    <cellStyle name="20% - Accent2 7 2" xfId="138" xr:uid="{00000000-0005-0000-0000-0000BC060000}"/>
    <cellStyle name="20% - Accent2 7 2 2" xfId="8755" xr:uid="{00000000-0005-0000-0000-0000BD060000}"/>
    <cellStyle name="20% - Accent2 7 2 3" xfId="3761" xr:uid="{00000000-0005-0000-0000-0000BE060000}"/>
    <cellStyle name="20% - Accent2 7 2 4" xfId="8746" xr:uid="{00000000-0005-0000-0000-0000BF060000}"/>
    <cellStyle name="20% - Accent2 7 2_MBK1200" xfId="8706" xr:uid="{00000000-0005-0000-0000-0000C0060000}"/>
    <cellStyle name="20% - Accent2 7 3" xfId="8761" xr:uid="{00000000-0005-0000-0000-0000C1060000}"/>
    <cellStyle name="20% - Accent2 7 4" xfId="8765" xr:uid="{00000000-0005-0000-0000-0000C2060000}"/>
    <cellStyle name="20% - Accent2 7 5" xfId="3456" xr:uid="{00000000-0005-0000-0000-0000C3060000}"/>
    <cellStyle name="20% - Accent2 7 6" xfId="3473" xr:uid="{00000000-0005-0000-0000-0000C4060000}"/>
    <cellStyle name="20% - Accent2 7 7" xfId="3505" xr:uid="{00000000-0005-0000-0000-0000C5060000}"/>
    <cellStyle name="20% - Accent2 7 8" xfId="7875" xr:uid="{00000000-0005-0000-0000-0000C6060000}"/>
    <cellStyle name="20% - Accent2 7 9" xfId="3531" xr:uid="{00000000-0005-0000-0000-0000C7060000}"/>
    <cellStyle name="20% - Accent2 7_Annexure" xfId="6132" xr:uid="{00000000-0005-0000-0000-0000C8060000}"/>
    <cellStyle name="20% - Accent2 70" xfId="573" xr:uid="{00000000-0005-0000-0000-0000C9060000}"/>
    <cellStyle name="20% - Accent2 70 2" xfId="8702" xr:uid="{00000000-0005-0000-0000-0000CA060000}"/>
    <cellStyle name="20% - Accent2 70 3" xfId="5402" xr:uid="{00000000-0005-0000-0000-0000CB060000}"/>
    <cellStyle name="20% - Accent2 70 4" xfId="8699" xr:uid="{00000000-0005-0000-0000-0000CC060000}"/>
    <cellStyle name="20% - Accent2 71" xfId="577" xr:uid="{00000000-0005-0000-0000-0000CD060000}"/>
    <cellStyle name="20% - Accent2 71 2" xfId="8716" xr:uid="{00000000-0005-0000-0000-0000CE060000}"/>
    <cellStyle name="20% - Accent2 71 3" xfId="8060" xr:uid="{00000000-0005-0000-0000-0000CF060000}"/>
    <cellStyle name="20% - Accent2 71 4" xfId="8711" xr:uid="{00000000-0005-0000-0000-0000D0060000}"/>
    <cellStyle name="20% - Accent2 72" xfId="581" xr:uid="{00000000-0005-0000-0000-0000D1060000}"/>
    <cellStyle name="20% - Accent2 72 2" xfId="5361" xr:uid="{00000000-0005-0000-0000-0000D2060000}"/>
    <cellStyle name="20% - Accent2 72 3" xfId="5379" xr:uid="{00000000-0005-0000-0000-0000D3060000}"/>
    <cellStyle name="20% - Accent2 72 4" xfId="8647" xr:uid="{00000000-0005-0000-0000-0000D4060000}"/>
    <cellStyle name="20% - Accent2 73" xfId="583" xr:uid="{00000000-0005-0000-0000-0000D5060000}"/>
    <cellStyle name="20% - Accent2 73 2" xfId="8719" xr:uid="{00000000-0005-0000-0000-0000D6060000}"/>
    <cellStyle name="20% - Accent2 73 3" xfId="8723" xr:uid="{00000000-0005-0000-0000-0000D7060000}"/>
    <cellStyle name="20% - Accent2 73 4" xfId="8652" xr:uid="{00000000-0005-0000-0000-0000D8060000}"/>
    <cellStyle name="20% - Accent2 74" xfId="585" xr:uid="{00000000-0005-0000-0000-0000D9060000}"/>
    <cellStyle name="20% - Accent2 74 2" xfId="8725" xr:uid="{00000000-0005-0000-0000-0000DA060000}"/>
    <cellStyle name="20% - Accent2 74 3" xfId="8729" xr:uid="{00000000-0005-0000-0000-0000DB060000}"/>
    <cellStyle name="20% - Accent2 74 4" xfId="8331" xr:uid="{00000000-0005-0000-0000-0000DC060000}"/>
    <cellStyle name="20% - Accent2 75" xfId="587" xr:uid="{00000000-0005-0000-0000-0000DD060000}"/>
    <cellStyle name="20% - Accent2 75 2" xfId="8769" xr:uid="{00000000-0005-0000-0000-0000DE060000}"/>
    <cellStyle name="20% - Accent2 75 3" xfId="8772" xr:uid="{00000000-0005-0000-0000-0000DF060000}"/>
    <cellStyle name="20% - Accent2 75 4" xfId="8766" xr:uid="{00000000-0005-0000-0000-0000E0060000}"/>
    <cellStyle name="20% - Accent2 76" xfId="589" xr:uid="{00000000-0005-0000-0000-0000E1060000}"/>
    <cellStyle name="20% - Accent2 76 2" xfId="8776" xr:uid="{00000000-0005-0000-0000-0000E2060000}"/>
    <cellStyle name="20% - Accent2 76 3" xfId="8779" xr:uid="{00000000-0005-0000-0000-0000E3060000}"/>
    <cellStyle name="20% - Accent2 76 4" xfId="8774" xr:uid="{00000000-0005-0000-0000-0000E4060000}"/>
    <cellStyle name="20% - Accent2 77" xfId="591" xr:uid="{00000000-0005-0000-0000-0000E5060000}"/>
    <cellStyle name="20% - Accent2 77 2" xfId="8785" xr:uid="{00000000-0005-0000-0000-0000E6060000}"/>
    <cellStyle name="20% - Accent2 77 3" xfId="5331" xr:uid="{00000000-0005-0000-0000-0000E7060000}"/>
    <cellStyle name="20% - Accent2 77 4" xfId="8783" xr:uid="{00000000-0005-0000-0000-0000E8060000}"/>
    <cellStyle name="20% - Accent2 78" xfId="593" xr:uid="{00000000-0005-0000-0000-0000E9060000}"/>
    <cellStyle name="20% - Accent2 78 2" xfId="5832" xr:uid="{00000000-0005-0000-0000-0000EA060000}"/>
    <cellStyle name="20% - Accent2 78 3" xfId="8791" xr:uid="{00000000-0005-0000-0000-0000EB060000}"/>
    <cellStyle name="20% - Accent2 78 4" xfId="8789" xr:uid="{00000000-0005-0000-0000-0000EC060000}"/>
    <cellStyle name="20% - Accent2 79" xfId="595" xr:uid="{00000000-0005-0000-0000-0000ED060000}"/>
    <cellStyle name="20% - Accent2 79 2" xfId="8797" xr:uid="{00000000-0005-0000-0000-0000EE060000}"/>
    <cellStyle name="20% - Accent2 79 3" xfId="8799" xr:uid="{00000000-0005-0000-0000-0000EF060000}"/>
    <cellStyle name="20% - Accent2 79 4" xfId="8795" xr:uid="{00000000-0005-0000-0000-0000F0060000}"/>
    <cellStyle name="20% - Accent2 8" xfId="571" xr:uid="{00000000-0005-0000-0000-0000F1060000}"/>
    <cellStyle name="20% - Accent2 8 2" xfId="6124" xr:uid="{00000000-0005-0000-0000-0000F2060000}"/>
    <cellStyle name="20% - Accent2 8 2 2" xfId="6139" xr:uid="{00000000-0005-0000-0000-0000F3060000}"/>
    <cellStyle name="20% - Accent2 8 2 3" xfId="6149" xr:uid="{00000000-0005-0000-0000-0000F4060000}"/>
    <cellStyle name="20% - Accent2 8 2_MBK1200" xfId="3883" xr:uid="{00000000-0005-0000-0000-0000F5060000}"/>
    <cellStyle name="20% - Accent2 8 3" xfId="6170" xr:uid="{00000000-0005-0000-0000-0000F6060000}"/>
    <cellStyle name="20% - Accent2 8 4" xfId="6201" xr:uid="{00000000-0005-0000-0000-0000F7060000}"/>
    <cellStyle name="20% - Accent2 8 5" xfId="4784" xr:uid="{00000000-0005-0000-0000-0000F8060000}"/>
    <cellStyle name="20% - Accent2 8_MBK1200" xfId="6411" xr:uid="{00000000-0005-0000-0000-0000F9060000}"/>
    <cellStyle name="20% - Accent2 80" xfId="588" xr:uid="{00000000-0005-0000-0000-0000FA060000}"/>
    <cellStyle name="20% - Accent2 80 2" xfId="8770" xr:uid="{00000000-0005-0000-0000-0000FB060000}"/>
    <cellStyle name="20% - Accent2 80 3" xfId="8773" xr:uid="{00000000-0005-0000-0000-0000FC060000}"/>
    <cellStyle name="20% - Accent2 80 4" xfId="8767" xr:uid="{00000000-0005-0000-0000-0000FD060000}"/>
    <cellStyle name="20% - Accent2 81" xfId="590" xr:uid="{00000000-0005-0000-0000-0000FE060000}"/>
    <cellStyle name="20% - Accent2 81 2" xfId="8777" xr:uid="{00000000-0005-0000-0000-0000FF060000}"/>
    <cellStyle name="20% - Accent2 81 3" xfId="8780" xr:uid="{00000000-0005-0000-0000-000000070000}"/>
    <cellStyle name="20% - Accent2 81 4" xfId="8775" xr:uid="{00000000-0005-0000-0000-000001070000}"/>
    <cellStyle name="20% - Accent2 82" xfId="592" xr:uid="{00000000-0005-0000-0000-000002070000}"/>
    <cellStyle name="20% - Accent2 82 2" xfId="8786" xr:uid="{00000000-0005-0000-0000-000003070000}"/>
    <cellStyle name="20% - Accent2 82 3" xfId="5332" xr:uid="{00000000-0005-0000-0000-000004070000}"/>
    <cellStyle name="20% - Accent2 82 4" xfId="8784" xr:uid="{00000000-0005-0000-0000-000005070000}"/>
    <cellStyle name="20% - Accent2 83" xfId="594" xr:uid="{00000000-0005-0000-0000-000006070000}"/>
    <cellStyle name="20% - Accent2 83 2" xfId="5833" xr:uid="{00000000-0005-0000-0000-000007070000}"/>
    <cellStyle name="20% - Accent2 83 3" xfId="8792" xr:uid="{00000000-0005-0000-0000-000008070000}"/>
    <cellStyle name="20% - Accent2 83 4" xfId="8790" xr:uid="{00000000-0005-0000-0000-000009070000}"/>
    <cellStyle name="20% - Accent2 84" xfId="596" xr:uid="{00000000-0005-0000-0000-00000A070000}"/>
    <cellStyle name="20% - Accent2 84 2" xfId="8796" xr:uid="{00000000-0005-0000-0000-00000B070000}"/>
    <cellStyle name="20% - Accent2 85" xfId="597" xr:uid="{00000000-0005-0000-0000-00000C070000}"/>
    <cellStyle name="20% - Accent2 85 2" xfId="8801" xr:uid="{00000000-0005-0000-0000-00000D070000}"/>
    <cellStyle name="20% - Accent2 86" xfId="600" xr:uid="{00000000-0005-0000-0000-00000E070000}"/>
    <cellStyle name="20% - Accent2 86 2" xfId="8808" xr:uid="{00000000-0005-0000-0000-00000F070000}"/>
    <cellStyle name="20% - Accent2 87" xfId="603" xr:uid="{00000000-0005-0000-0000-000010070000}"/>
    <cellStyle name="20% - Accent2 87 2" xfId="8821" xr:uid="{00000000-0005-0000-0000-000011070000}"/>
    <cellStyle name="20% - Accent2 88" xfId="605" xr:uid="{00000000-0005-0000-0000-000012070000}"/>
    <cellStyle name="20% - Accent2 88 2" xfId="8834" xr:uid="{00000000-0005-0000-0000-000013070000}"/>
    <cellStyle name="20% - Accent2 89" xfId="608" xr:uid="{00000000-0005-0000-0000-000014070000}"/>
    <cellStyle name="20% - Accent2 89 2" xfId="7120" xr:uid="{00000000-0005-0000-0000-000015070000}"/>
    <cellStyle name="20% - Accent2 9" xfId="611" xr:uid="{00000000-0005-0000-0000-000016070000}"/>
    <cellStyle name="20% - Accent2 9 2" xfId="3048" xr:uid="{00000000-0005-0000-0000-000017070000}"/>
    <cellStyle name="20% - Accent2 9 2 2" xfId="6651" xr:uid="{00000000-0005-0000-0000-000018070000}"/>
    <cellStyle name="20% - Accent2 9 2 3" xfId="5942" xr:uid="{00000000-0005-0000-0000-000019070000}"/>
    <cellStyle name="20% - Accent2 9 2_MBK1200" xfId="4662" xr:uid="{00000000-0005-0000-0000-00001A070000}"/>
    <cellStyle name="20% - Accent2 9 3" xfId="3134" xr:uid="{00000000-0005-0000-0000-00001B070000}"/>
    <cellStyle name="20% - Accent2 9 4" xfId="2950" xr:uid="{00000000-0005-0000-0000-00001C070000}"/>
    <cellStyle name="20% - Accent2 9 5" xfId="3780" xr:uid="{00000000-0005-0000-0000-00001D070000}"/>
    <cellStyle name="20% - Accent2 9_MBK1200" xfId="8838" xr:uid="{00000000-0005-0000-0000-00001E070000}"/>
    <cellStyle name="20% - Accent2 90" xfId="598" xr:uid="{00000000-0005-0000-0000-00001F070000}"/>
    <cellStyle name="20% - Accent2 91" xfId="601" xr:uid="{00000000-0005-0000-0000-000020070000}"/>
    <cellStyle name="20% - Accent2 92" xfId="604" xr:uid="{00000000-0005-0000-0000-000021070000}"/>
    <cellStyle name="20% - Accent2 93" xfId="606" xr:uid="{00000000-0005-0000-0000-000022070000}"/>
    <cellStyle name="20% - Accent2 94" xfId="609" xr:uid="{00000000-0005-0000-0000-000023070000}"/>
    <cellStyle name="20% - Accent2 95" xfId="612" xr:uid="{00000000-0005-0000-0000-000024070000}"/>
    <cellStyle name="20% - Accent2 96" xfId="613" xr:uid="{00000000-0005-0000-0000-000025070000}"/>
    <cellStyle name="20% - Accent2 97" xfId="614" xr:uid="{00000000-0005-0000-0000-000026070000}"/>
    <cellStyle name="20% - Accent2 98" xfId="72" xr:uid="{00000000-0005-0000-0000-000027070000}"/>
    <cellStyle name="20% - Accent2 99" xfId="616" xr:uid="{00000000-0005-0000-0000-000028070000}"/>
    <cellStyle name="20% - Accent3" xfId="51535" builtinId="38" customBuiltin="1"/>
    <cellStyle name="20% - Accent3 10" xfId="618" xr:uid="{00000000-0005-0000-0000-000029070000}"/>
    <cellStyle name="20% - Accent3 10 2" xfId="4826" xr:uid="{00000000-0005-0000-0000-00002A070000}"/>
    <cellStyle name="20% - Accent3 10 2 2" xfId="8844" xr:uid="{00000000-0005-0000-0000-00002B070000}"/>
    <cellStyle name="20% - Accent3 10 2 3" xfId="8847" xr:uid="{00000000-0005-0000-0000-00002C070000}"/>
    <cellStyle name="20% - Accent3 10 2_MBK1200" xfId="5637" xr:uid="{00000000-0005-0000-0000-00002D070000}"/>
    <cellStyle name="20% - Accent3 10 3" xfId="8848" xr:uid="{00000000-0005-0000-0000-00002E070000}"/>
    <cellStyle name="20% - Accent3 10 4" xfId="4953" xr:uid="{00000000-0005-0000-0000-00002F070000}"/>
    <cellStyle name="20% - Accent3 10 5" xfId="8839" xr:uid="{00000000-0005-0000-0000-000030070000}"/>
    <cellStyle name="20% - Accent3 10_MBK1200" xfId="8855" xr:uid="{00000000-0005-0000-0000-000031070000}"/>
    <cellStyle name="20% - Accent3 100" xfId="33" xr:uid="{00000000-0005-0000-0000-000032070000}"/>
    <cellStyle name="20% - Accent3 101" xfId="405" xr:uid="{00000000-0005-0000-0000-000033070000}"/>
    <cellStyle name="20% - Accent3 102" xfId="415" xr:uid="{00000000-0005-0000-0000-000034070000}"/>
    <cellStyle name="20% - Accent3 103" xfId="52082" xr:uid="{BD61CB5D-1183-4BD4-9155-DB00A95BB2CE}"/>
    <cellStyle name="20% - Accent3 104" xfId="52172" xr:uid="{F536386E-5D7E-406F-9315-8F123ABAF07D}"/>
    <cellStyle name="20% - Accent3 11" xfId="621" xr:uid="{00000000-0005-0000-0000-000035070000}"/>
    <cellStyle name="20% - Accent3 11 2" xfId="8864" xr:uid="{00000000-0005-0000-0000-000036070000}"/>
    <cellStyle name="20% - Accent3 11 2 2" xfId="8734" xr:uid="{00000000-0005-0000-0000-000037070000}"/>
    <cellStyle name="20% - Accent3 11 2 3" xfId="4776" xr:uid="{00000000-0005-0000-0000-000038070000}"/>
    <cellStyle name="20% - Accent3 11 2_MBK1200" xfId="8871" xr:uid="{00000000-0005-0000-0000-000039070000}"/>
    <cellStyle name="20% - Accent3 11 3" xfId="8873" xr:uid="{00000000-0005-0000-0000-00003A070000}"/>
    <cellStyle name="20% - Accent3 11 4" xfId="8876" xr:uid="{00000000-0005-0000-0000-00003B070000}"/>
    <cellStyle name="20% - Accent3 11 5" xfId="8857" xr:uid="{00000000-0005-0000-0000-00003C070000}"/>
    <cellStyle name="20% - Accent3 11_MBK1200" xfId="8877" xr:uid="{00000000-0005-0000-0000-00003D070000}"/>
    <cellStyle name="20% - Accent3 12" xfId="622" xr:uid="{00000000-0005-0000-0000-00003E070000}"/>
    <cellStyle name="20% - Accent3 12 2" xfId="8888" xr:uid="{00000000-0005-0000-0000-00003F070000}"/>
    <cellStyle name="20% - Accent3 12 2 2" xfId="8889" xr:uid="{00000000-0005-0000-0000-000040070000}"/>
    <cellStyle name="20% - Accent3 12 2 3" xfId="8892" xr:uid="{00000000-0005-0000-0000-000041070000}"/>
    <cellStyle name="20% - Accent3 12 2_MBK1200" xfId="2879" xr:uid="{00000000-0005-0000-0000-000042070000}"/>
    <cellStyle name="20% - Accent3 12 3" xfId="8894" xr:uid="{00000000-0005-0000-0000-000043070000}"/>
    <cellStyle name="20% - Accent3 12 4" xfId="8897" xr:uid="{00000000-0005-0000-0000-000044070000}"/>
    <cellStyle name="20% - Accent3 12 5" xfId="8879" xr:uid="{00000000-0005-0000-0000-000045070000}"/>
    <cellStyle name="20% - Accent3 12_MBK1200" xfId="8156" xr:uid="{00000000-0005-0000-0000-000046070000}"/>
    <cellStyle name="20% - Accent3 13" xfId="623" xr:uid="{00000000-0005-0000-0000-000047070000}"/>
    <cellStyle name="20% - Accent3 13 2" xfId="8901" xr:uid="{00000000-0005-0000-0000-000048070000}"/>
    <cellStyle name="20% - Accent3 13 2 2" xfId="8902" xr:uid="{00000000-0005-0000-0000-000049070000}"/>
    <cellStyle name="20% - Accent3 13 2 3" xfId="8905" xr:uid="{00000000-0005-0000-0000-00004A070000}"/>
    <cellStyle name="20% - Accent3 13 3" xfId="8912" xr:uid="{00000000-0005-0000-0000-00004B070000}"/>
    <cellStyle name="20% - Accent3 13 4" xfId="5805" xr:uid="{00000000-0005-0000-0000-00004C070000}"/>
    <cellStyle name="20% - Accent3 13 5" xfId="8898" xr:uid="{00000000-0005-0000-0000-00004D070000}"/>
    <cellStyle name="20% - Accent3 14" xfId="624" xr:uid="{00000000-0005-0000-0000-00004E070000}"/>
    <cellStyle name="20% - Accent3 14 2" xfId="3525" xr:uid="{00000000-0005-0000-0000-00004F070000}"/>
    <cellStyle name="20% - Accent3 14 2 2" xfId="4442" xr:uid="{00000000-0005-0000-0000-000050070000}"/>
    <cellStyle name="20% - Accent3 14 2 3" xfId="4585" xr:uid="{00000000-0005-0000-0000-000051070000}"/>
    <cellStyle name="20% - Accent3 14 3" xfId="3544" xr:uid="{00000000-0005-0000-0000-000052070000}"/>
    <cellStyle name="20% - Accent3 14 4" xfId="3553" xr:uid="{00000000-0005-0000-0000-000053070000}"/>
    <cellStyle name="20% - Accent3 14 5" xfId="8913" xr:uid="{00000000-0005-0000-0000-000054070000}"/>
    <cellStyle name="20% - Accent3 15" xfId="625" xr:uid="{00000000-0005-0000-0000-000055070000}"/>
    <cellStyle name="20% - Accent3 15 2" xfId="7361" xr:uid="{00000000-0005-0000-0000-000056070000}"/>
    <cellStyle name="20% - Accent3 15 2 2" xfId="2768" xr:uid="{00000000-0005-0000-0000-000057070000}"/>
    <cellStyle name="20% - Accent3 15 2 3" xfId="7395" xr:uid="{00000000-0005-0000-0000-000058070000}"/>
    <cellStyle name="20% - Accent3 15 3" xfId="5433" xr:uid="{00000000-0005-0000-0000-000059070000}"/>
    <cellStyle name="20% - Accent3 15 4" xfId="7400" xr:uid="{00000000-0005-0000-0000-00005A070000}"/>
    <cellStyle name="20% - Accent3 15 5" xfId="7432" xr:uid="{00000000-0005-0000-0000-00005B070000}"/>
    <cellStyle name="20% - Accent3 15 6" xfId="8914" xr:uid="{00000000-0005-0000-0000-00005C070000}"/>
    <cellStyle name="20% - Accent3 16" xfId="627" xr:uid="{00000000-0005-0000-0000-00005D070000}"/>
    <cellStyle name="20% - Accent3 16 2" xfId="8919" xr:uid="{00000000-0005-0000-0000-00005E070000}"/>
    <cellStyle name="20% - Accent3 16 2 2" xfId="6186" xr:uid="{00000000-0005-0000-0000-00005F070000}"/>
    <cellStyle name="20% - Accent3 16 2 3" xfId="8923" xr:uid="{00000000-0005-0000-0000-000060070000}"/>
    <cellStyle name="20% - Accent3 16 3" xfId="8250" xr:uid="{00000000-0005-0000-0000-000061070000}"/>
    <cellStyle name="20% - Accent3 16 4" xfId="8265" xr:uid="{00000000-0005-0000-0000-000062070000}"/>
    <cellStyle name="20% - Accent3 16 5" xfId="8916" xr:uid="{00000000-0005-0000-0000-000063070000}"/>
    <cellStyle name="20% - Accent3 17" xfId="629" xr:uid="{00000000-0005-0000-0000-000064070000}"/>
    <cellStyle name="20% - Accent3 17 2" xfId="8928" xr:uid="{00000000-0005-0000-0000-000065070000}"/>
    <cellStyle name="20% - Accent3 17 2 2" xfId="8933" xr:uid="{00000000-0005-0000-0000-000066070000}"/>
    <cellStyle name="20% - Accent3 17 2 3" xfId="5223" xr:uid="{00000000-0005-0000-0000-000067070000}"/>
    <cellStyle name="20% - Accent3 17 3" xfId="8943" xr:uid="{00000000-0005-0000-0000-000068070000}"/>
    <cellStyle name="20% - Accent3 17 4" xfId="8951" xr:uid="{00000000-0005-0000-0000-000069070000}"/>
    <cellStyle name="20% - Accent3 17 5" xfId="8925" xr:uid="{00000000-0005-0000-0000-00006A070000}"/>
    <cellStyle name="20% - Accent3 18" xfId="631" xr:uid="{00000000-0005-0000-0000-00006B070000}"/>
    <cellStyle name="20% - Accent3 18 2" xfId="8956" xr:uid="{00000000-0005-0000-0000-00006C070000}"/>
    <cellStyle name="20% - Accent3 18 2 2" xfId="7191" xr:uid="{00000000-0005-0000-0000-00006D070000}"/>
    <cellStyle name="20% - Accent3 18 2 3" xfId="3575" xr:uid="{00000000-0005-0000-0000-00006E070000}"/>
    <cellStyle name="20% - Accent3 18 3" xfId="4253" xr:uid="{00000000-0005-0000-0000-00006F070000}"/>
    <cellStyle name="20% - Accent3 18 4" xfId="4277" xr:uid="{00000000-0005-0000-0000-000070070000}"/>
    <cellStyle name="20% - Accent3 18 5" xfId="8953" xr:uid="{00000000-0005-0000-0000-000071070000}"/>
    <cellStyle name="20% - Accent3 19" xfId="633" xr:uid="{00000000-0005-0000-0000-000072070000}"/>
    <cellStyle name="20% - Accent3 19 2" xfId="7683" xr:uid="{00000000-0005-0000-0000-000073070000}"/>
    <cellStyle name="20% - Accent3 19 2 2" xfId="5955" xr:uid="{00000000-0005-0000-0000-000074070000}"/>
    <cellStyle name="20% - Accent3 19 2 3" xfId="7714" xr:uid="{00000000-0005-0000-0000-000075070000}"/>
    <cellStyle name="20% - Accent3 19 3" xfId="7729" xr:uid="{00000000-0005-0000-0000-000076070000}"/>
    <cellStyle name="20% - Accent3 19 4" xfId="7765" xr:uid="{00000000-0005-0000-0000-000077070000}"/>
    <cellStyle name="20% - Accent3 19 5" xfId="8958" xr:uid="{00000000-0005-0000-0000-000078070000}"/>
    <cellStyle name="20% - Accent3 2" xfId="59" xr:uid="{00000000-0005-0000-0000-000079070000}"/>
    <cellStyle name="20% - Accent3 2 10" xfId="8968" xr:uid="{00000000-0005-0000-0000-00007A070000}"/>
    <cellStyle name="20% - Accent3 2 10 2" xfId="6571" xr:uid="{00000000-0005-0000-0000-00007B070000}"/>
    <cellStyle name="20% - Accent3 2 10 3" xfId="5843" xr:uid="{00000000-0005-0000-0000-00007C070000}"/>
    <cellStyle name="20% - Accent3 2 11" xfId="8969" xr:uid="{00000000-0005-0000-0000-00007D070000}"/>
    <cellStyle name="20% - Accent3 2 12" xfId="8973" xr:uid="{00000000-0005-0000-0000-00007E070000}"/>
    <cellStyle name="20% - Accent3 2 13" xfId="8974" xr:uid="{00000000-0005-0000-0000-00007F070000}"/>
    <cellStyle name="20% - Accent3 2 14" xfId="51608" xr:uid="{904A91FE-93E4-497B-B43A-3EDCA04D9F5C}"/>
    <cellStyle name="20% - Accent3 2 2" xfId="636" xr:uid="{00000000-0005-0000-0000-000080070000}"/>
    <cellStyle name="20% - Accent3 2 2 2" xfId="639" xr:uid="{00000000-0005-0000-0000-000081070000}"/>
    <cellStyle name="20% - Accent3 2 2 2 2" xfId="8986" xr:uid="{00000000-0005-0000-0000-000082070000}"/>
    <cellStyle name="20% - Accent3 2 2 2 2 2" xfId="8987" xr:uid="{00000000-0005-0000-0000-000083070000}"/>
    <cellStyle name="20% - Accent3 2 2 2 3" xfId="8983" xr:uid="{00000000-0005-0000-0000-000084070000}"/>
    <cellStyle name="20% - Accent3 2 2 3" xfId="8999" xr:uid="{00000000-0005-0000-0000-000085070000}"/>
    <cellStyle name="20% - Accent3 2 2 4" xfId="5994" xr:uid="{00000000-0005-0000-0000-000086070000}"/>
    <cellStyle name="20% - Accent3 2 2 5" xfId="8979" xr:uid="{00000000-0005-0000-0000-000087070000}"/>
    <cellStyle name="20% - Accent3 2 2 6" xfId="51609" xr:uid="{A0A54684-7EEE-4A99-9FF7-7A82DA1B3B58}"/>
    <cellStyle name="20% - Accent3 2 2 7" xfId="52126" xr:uid="{0DBA5CBE-7CE7-4A32-9D18-DD2594F5B74D}"/>
    <cellStyle name="20% - Accent3 2 2_Annexure" xfId="9001" xr:uid="{00000000-0005-0000-0000-000088070000}"/>
    <cellStyle name="20% - Accent3 2 3" xfId="640" xr:uid="{00000000-0005-0000-0000-000089070000}"/>
    <cellStyle name="20% - Accent3 2 3 2" xfId="9012" xr:uid="{00000000-0005-0000-0000-00008A070000}"/>
    <cellStyle name="20% - Accent3 2 3 3" xfId="9027" xr:uid="{00000000-0005-0000-0000-00008B070000}"/>
    <cellStyle name="20% - Accent3 2 3 4" xfId="2812" xr:uid="{00000000-0005-0000-0000-00008C070000}"/>
    <cellStyle name="20% - Accent3 2 3 5" xfId="9009" xr:uid="{00000000-0005-0000-0000-00008D070000}"/>
    <cellStyle name="20% - Accent3 2 4" xfId="641" xr:uid="{00000000-0005-0000-0000-00008E070000}"/>
    <cellStyle name="20% - Accent3 2 4 2" xfId="9032" xr:uid="{00000000-0005-0000-0000-00008F070000}"/>
    <cellStyle name="20% - Accent3 2 4 3" xfId="9035" xr:uid="{00000000-0005-0000-0000-000090070000}"/>
    <cellStyle name="20% - Accent3 2 4 4" xfId="6927" xr:uid="{00000000-0005-0000-0000-000091070000}"/>
    <cellStyle name="20% - Accent3 2 5" xfId="642" xr:uid="{00000000-0005-0000-0000-000092070000}"/>
    <cellStyle name="20% - Accent3 2 5 2" xfId="6278" xr:uid="{00000000-0005-0000-0000-000093070000}"/>
    <cellStyle name="20% - Accent3 2 5 3" xfId="2757" xr:uid="{00000000-0005-0000-0000-000094070000}"/>
    <cellStyle name="20% - Accent3 2 5 4" xfId="6937" xr:uid="{00000000-0005-0000-0000-000095070000}"/>
    <cellStyle name="20% - Accent3 2 6" xfId="58" xr:uid="{00000000-0005-0000-0000-000096070000}"/>
    <cellStyle name="20% - Accent3 2 6 2" xfId="6015" xr:uid="{00000000-0005-0000-0000-000097070000}"/>
    <cellStyle name="20% - Accent3 2 7" xfId="8626" xr:uid="{00000000-0005-0000-0000-000098070000}"/>
    <cellStyle name="20% - Accent3 2 8" xfId="8632" xr:uid="{00000000-0005-0000-0000-000099070000}"/>
    <cellStyle name="20% - Accent3 2 8 2" xfId="9040" xr:uid="{00000000-0005-0000-0000-00009A070000}"/>
    <cellStyle name="20% - Accent3 2 9" xfId="9042" xr:uid="{00000000-0005-0000-0000-00009B070000}"/>
    <cellStyle name="20% - Accent3 2_April 2009 Report" xfId="8675" xr:uid="{00000000-0005-0000-0000-00009C070000}"/>
    <cellStyle name="20% - Accent3 20" xfId="626" xr:uid="{00000000-0005-0000-0000-00009D070000}"/>
    <cellStyle name="20% - Accent3 20 2" xfId="7362" xr:uid="{00000000-0005-0000-0000-00009E070000}"/>
    <cellStyle name="20% - Accent3 20 2 2" xfId="2769" xr:uid="{00000000-0005-0000-0000-00009F070000}"/>
    <cellStyle name="20% - Accent3 20 2 3" xfId="7396" xr:uid="{00000000-0005-0000-0000-0000A0070000}"/>
    <cellStyle name="20% - Accent3 20 3" xfId="5434" xr:uid="{00000000-0005-0000-0000-0000A1070000}"/>
    <cellStyle name="20% - Accent3 20 4" xfId="7401" xr:uid="{00000000-0005-0000-0000-0000A2070000}"/>
    <cellStyle name="20% - Accent3 20 5" xfId="8915" xr:uid="{00000000-0005-0000-0000-0000A3070000}"/>
    <cellStyle name="20% - Accent3 21" xfId="628" xr:uid="{00000000-0005-0000-0000-0000A4070000}"/>
    <cellStyle name="20% - Accent3 21 2" xfId="8920" xr:uid="{00000000-0005-0000-0000-0000A5070000}"/>
    <cellStyle name="20% - Accent3 21 2 2" xfId="6187" xr:uid="{00000000-0005-0000-0000-0000A6070000}"/>
    <cellStyle name="20% - Accent3 21 2 3" xfId="8924" xr:uid="{00000000-0005-0000-0000-0000A7070000}"/>
    <cellStyle name="20% - Accent3 21 3" xfId="8251" xr:uid="{00000000-0005-0000-0000-0000A8070000}"/>
    <cellStyle name="20% - Accent3 21 4" xfId="8266" xr:uid="{00000000-0005-0000-0000-0000A9070000}"/>
    <cellStyle name="20% - Accent3 21 5" xfId="8917" xr:uid="{00000000-0005-0000-0000-0000AA070000}"/>
    <cellStyle name="20% - Accent3 22" xfId="630" xr:uid="{00000000-0005-0000-0000-0000AB070000}"/>
    <cellStyle name="20% - Accent3 22 2" xfId="8929" xr:uid="{00000000-0005-0000-0000-0000AC070000}"/>
    <cellStyle name="20% - Accent3 22 2 2" xfId="8934" xr:uid="{00000000-0005-0000-0000-0000AD070000}"/>
    <cellStyle name="20% - Accent3 22 2 3" xfId="5224" xr:uid="{00000000-0005-0000-0000-0000AE070000}"/>
    <cellStyle name="20% - Accent3 22 3" xfId="8944" xr:uid="{00000000-0005-0000-0000-0000AF070000}"/>
    <cellStyle name="20% - Accent3 22 4" xfId="8952" xr:uid="{00000000-0005-0000-0000-0000B0070000}"/>
    <cellStyle name="20% - Accent3 22 5" xfId="8926" xr:uid="{00000000-0005-0000-0000-0000B1070000}"/>
    <cellStyle name="20% - Accent3 23" xfId="632" xr:uid="{00000000-0005-0000-0000-0000B2070000}"/>
    <cellStyle name="20% - Accent3 23 2" xfId="8957" xr:uid="{00000000-0005-0000-0000-0000B3070000}"/>
    <cellStyle name="20% - Accent3 23 2 2" xfId="7192" xr:uid="{00000000-0005-0000-0000-0000B4070000}"/>
    <cellStyle name="20% - Accent3 23 2 3" xfId="3576" xr:uid="{00000000-0005-0000-0000-0000B5070000}"/>
    <cellStyle name="20% - Accent3 23 3" xfId="4254" xr:uid="{00000000-0005-0000-0000-0000B6070000}"/>
    <cellStyle name="20% - Accent3 23 4" xfId="4278" xr:uid="{00000000-0005-0000-0000-0000B7070000}"/>
    <cellStyle name="20% - Accent3 23 5" xfId="8954" xr:uid="{00000000-0005-0000-0000-0000B8070000}"/>
    <cellStyle name="20% - Accent3 24" xfId="634" xr:uid="{00000000-0005-0000-0000-0000B9070000}"/>
    <cellStyle name="20% - Accent3 24 2" xfId="7684" xr:uid="{00000000-0005-0000-0000-0000BA070000}"/>
    <cellStyle name="20% - Accent3 24 2 2" xfId="5956" xr:uid="{00000000-0005-0000-0000-0000BB070000}"/>
    <cellStyle name="20% - Accent3 24 2 3" xfId="7715" xr:uid="{00000000-0005-0000-0000-0000BC070000}"/>
    <cellStyle name="20% - Accent3 24 3" xfId="7730" xr:uid="{00000000-0005-0000-0000-0000BD070000}"/>
    <cellStyle name="20% - Accent3 24 4" xfId="7766" xr:uid="{00000000-0005-0000-0000-0000BE070000}"/>
    <cellStyle name="20% - Accent3 24 5" xfId="8959" xr:uid="{00000000-0005-0000-0000-0000BF070000}"/>
    <cellStyle name="20% - Accent3 25" xfId="643" xr:uid="{00000000-0005-0000-0000-0000C0070000}"/>
    <cellStyle name="20% - Accent3 25 2" xfId="8592" xr:uid="{00000000-0005-0000-0000-0000C1070000}"/>
    <cellStyle name="20% - Accent3 25 2 2" xfId="8598" xr:uid="{00000000-0005-0000-0000-0000C2070000}"/>
    <cellStyle name="20% - Accent3 25 2 3" xfId="8613" xr:uid="{00000000-0005-0000-0000-0000C3070000}"/>
    <cellStyle name="20% - Accent3 25 3" xfId="8622" xr:uid="{00000000-0005-0000-0000-0000C4070000}"/>
    <cellStyle name="20% - Accent3 25 4" xfId="7324" xr:uid="{00000000-0005-0000-0000-0000C5070000}"/>
    <cellStyle name="20% - Accent3 25 5" xfId="9046" xr:uid="{00000000-0005-0000-0000-0000C6070000}"/>
    <cellStyle name="20% - Accent3 26" xfId="645" xr:uid="{00000000-0005-0000-0000-0000C7070000}"/>
    <cellStyle name="20% - Accent3 26 2" xfId="9054" xr:uid="{00000000-0005-0000-0000-0000C8070000}"/>
    <cellStyle name="20% - Accent3 26 2 2" xfId="9065" xr:uid="{00000000-0005-0000-0000-0000C9070000}"/>
    <cellStyle name="20% - Accent3 26 2 3" xfId="9075" xr:uid="{00000000-0005-0000-0000-0000CA070000}"/>
    <cellStyle name="20% - Accent3 26 3" xfId="9077" xr:uid="{00000000-0005-0000-0000-0000CB070000}"/>
    <cellStyle name="20% - Accent3 26 4" xfId="9081" xr:uid="{00000000-0005-0000-0000-0000CC070000}"/>
    <cellStyle name="20% - Accent3 26 5" xfId="9048" xr:uid="{00000000-0005-0000-0000-0000CD070000}"/>
    <cellStyle name="20% - Accent3 27" xfId="647" xr:uid="{00000000-0005-0000-0000-0000CE070000}"/>
    <cellStyle name="20% - Accent3 27 2" xfId="9086" xr:uid="{00000000-0005-0000-0000-0000CF070000}"/>
    <cellStyle name="20% - Accent3 27 2 2" xfId="9092" xr:uid="{00000000-0005-0000-0000-0000D0070000}"/>
    <cellStyle name="20% - Accent3 27 2 3" xfId="9104" xr:uid="{00000000-0005-0000-0000-0000D1070000}"/>
    <cellStyle name="20% - Accent3 27 3" xfId="2698" xr:uid="{00000000-0005-0000-0000-0000D2070000}"/>
    <cellStyle name="20% - Accent3 27 4" xfId="7277" xr:uid="{00000000-0005-0000-0000-0000D3070000}"/>
    <cellStyle name="20% - Accent3 27 5" xfId="9083" xr:uid="{00000000-0005-0000-0000-0000D4070000}"/>
    <cellStyle name="20% - Accent3 28" xfId="649" xr:uid="{00000000-0005-0000-0000-0000D5070000}"/>
    <cellStyle name="20% - Accent3 28 2" xfId="8116" xr:uid="{00000000-0005-0000-0000-0000D6070000}"/>
    <cellStyle name="20% - Accent3 28 2 2" xfId="4230" xr:uid="{00000000-0005-0000-0000-0000D7070000}"/>
    <cellStyle name="20% - Accent3 28 2 3" xfId="9113" xr:uid="{00000000-0005-0000-0000-0000D8070000}"/>
    <cellStyle name="20% - Accent3 28 3" xfId="9117" xr:uid="{00000000-0005-0000-0000-0000D9070000}"/>
    <cellStyle name="20% - Accent3 28 4" xfId="7534" xr:uid="{00000000-0005-0000-0000-0000DA070000}"/>
    <cellStyle name="20% - Accent3 28 5" xfId="9106" xr:uid="{00000000-0005-0000-0000-0000DB070000}"/>
    <cellStyle name="20% - Accent3 29" xfId="651" xr:uid="{00000000-0005-0000-0000-0000DC070000}"/>
    <cellStyle name="20% - Accent3 29 2" xfId="8842" xr:uid="{00000000-0005-0000-0000-0000DD070000}"/>
    <cellStyle name="20% - Accent3 29 2 2" xfId="4822" xr:uid="{00000000-0005-0000-0000-0000DE070000}"/>
    <cellStyle name="20% - Accent3 29 2 3" xfId="8853" xr:uid="{00000000-0005-0000-0000-0000DF070000}"/>
    <cellStyle name="20% - Accent3 29 3" xfId="8861" xr:uid="{00000000-0005-0000-0000-0000E0070000}"/>
    <cellStyle name="20% - Accent3 29 4" xfId="8885" xr:uid="{00000000-0005-0000-0000-0000E1070000}"/>
    <cellStyle name="20% - Accent3 29 5" xfId="4398" xr:uid="{00000000-0005-0000-0000-0000E2070000}"/>
    <cellStyle name="20% - Accent3 3" xfId="60" xr:uid="{00000000-0005-0000-0000-0000E3070000}"/>
    <cellStyle name="20% - Accent3 3 2" xfId="188" xr:uid="{00000000-0005-0000-0000-0000E4070000}"/>
    <cellStyle name="20% - Accent3 3 2 2" xfId="441" xr:uid="{00000000-0005-0000-0000-0000E5070000}"/>
    <cellStyle name="20% - Accent3 3 2 2 2" xfId="9127" xr:uid="{00000000-0005-0000-0000-0000E6070000}"/>
    <cellStyle name="20% - Accent3 3 2 3" xfId="7843" xr:uid="{00000000-0005-0000-0000-0000E7070000}"/>
    <cellStyle name="20% - Accent3 3 2 4" xfId="51854" xr:uid="{C134EA2E-6548-4A4B-9CA8-55F26A461BD6}"/>
    <cellStyle name="20% - Accent3 3 2 5" xfId="52237" xr:uid="{21BBE106-B030-4DBA-9CB1-77130758E19F}"/>
    <cellStyle name="20% - Accent3 3 3" xfId="235" xr:uid="{00000000-0005-0000-0000-0000E8070000}"/>
    <cellStyle name="20% - Accent3 3 3 2" xfId="9131" xr:uid="{00000000-0005-0000-0000-0000E9070000}"/>
    <cellStyle name="20% - Accent3 3 4" xfId="5196" xr:uid="{00000000-0005-0000-0000-0000EA070000}"/>
    <cellStyle name="20% - Accent3 3 5" xfId="9136" xr:uid="{00000000-0005-0000-0000-0000EB070000}"/>
    <cellStyle name="20% - Accent3 3 6" xfId="8636" xr:uid="{00000000-0005-0000-0000-0000EC070000}"/>
    <cellStyle name="20% - Accent3 3 7" xfId="51610" xr:uid="{E147D561-BEC6-480C-85B6-979CF85D5CCC}"/>
    <cellStyle name="20% - Accent3 3_Annexure" xfId="8676" xr:uid="{00000000-0005-0000-0000-0000ED070000}"/>
    <cellStyle name="20% - Accent3 30" xfId="644" xr:uid="{00000000-0005-0000-0000-0000EE070000}"/>
    <cellStyle name="20% - Accent3 30 2" xfId="8593" xr:uid="{00000000-0005-0000-0000-0000EF070000}"/>
    <cellStyle name="20% - Accent3 30 2 2" xfId="8599" xr:uid="{00000000-0005-0000-0000-0000F0070000}"/>
    <cellStyle name="20% - Accent3 30 2 3" xfId="8614" xr:uid="{00000000-0005-0000-0000-0000F1070000}"/>
    <cellStyle name="20% - Accent3 30 3" xfId="8623" xr:uid="{00000000-0005-0000-0000-0000F2070000}"/>
    <cellStyle name="20% - Accent3 30 4" xfId="7325" xr:uid="{00000000-0005-0000-0000-0000F3070000}"/>
    <cellStyle name="20% - Accent3 30 5" xfId="9047" xr:uid="{00000000-0005-0000-0000-0000F4070000}"/>
    <cellStyle name="20% - Accent3 31" xfId="646" xr:uid="{00000000-0005-0000-0000-0000F5070000}"/>
    <cellStyle name="20% - Accent3 31 2" xfId="9055" xr:uid="{00000000-0005-0000-0000-0000F6070000}"/>
    <cellStyle name="20% - Accent3 31 2 2" xfId="9066" xr:uid="{00000000-0005-0000-0000-0000F7070000}"/>
    <cellStyle name="20% - Accent3 31 2 3" xfId="9076" xr:uid="{00000000-0005-0000-0000-0000F8070000}"/>
    <cellStyle name="20% - Accent3 31 3" xfId="9078" xr:uid="{00000000-0005-0000-0000-0000F9070000}"/>
    <cellStyle name="20% - Accent3 31 4" xfId="9082" xr:uid="{00000000-0005-0000-0000-0000FA070000}"/>
    <cellStyle name="20% - Accent3 31 5" xfId="9049" xr:uid="{00000000-0005-0000-0000-0000FB070000}"/>
    <cellStyle name="20% - Accent3 32" xfId="648" xr:uid="{00000000-0005-0000-0000-0000FC070000}"/>
    <cellStyle name="20% - Accent3 32 2" xfId="9087" xr:uid="{00000000-0005-0000-0000-0000FD070000}"/>
    <cellStyle name="20% - Accent3 32 2 2" xfId="9093" xr:uid="{00000000-0005-0000-0000-0000FE070000}"/>
    <cellStyle name="20% - Accent3 32 2 3" xfId="9105" xr:uid="{00000000-0005-0000-0000-0000FF070000}"/>
    <cellStyle name="20% - Accent3 32 3" xfId="2699" xr:uid="{00000000-0005-0000-0000-000000080000}"/>
    <cellStyle name="20% - Accent3 32 4" xfId="7278" xr:uid="{00000000-0005-0000-0000-000001080000}"/>
    <cellStyle name="20% - Accent3 32 5" xfId="9084" xr:uid="{00000000-0005-0000-0000-000002080000}"/>
    <cellStyle name="20% - Accent3 33" xfId="650" xr:uid="{00000000-0005-0000-0000-000003080000}"/>
    <cellStyle name="20% - Accent3 33 2" xfId="8117" xr:uid="{00000000-0005-0000-0000-000004080000}"/>
    <cellStyle name="20% - Accent3 33 2 2" xfId="4231" xr:uid="{00000000-0005-0000-0000-000005080000}"/>
    <cellStyle name="20% - Accent3 33 2 3" xfId="9114" xr:uid="{00000000-0005-0000-0000-000006080000}"/>
    <cellStyle name="20% - Accent3 33 3" xfId="9118" xr:uid="{00000000-0005-0000-0000-000007080000}"/>
    <cellStyle name="20% - Accent3 33 4" xfId="7535" xr:uid="{00000000-0005-0000-0000-000008080000}"/>
    <cellStyle name="20% - Accent3 33 5" xfId="9107" xr:uid="{00000000-0005-0000-0000-000009080000}"/>
    <cellStyle name="20% - Accent3 34" xfId="652" xr:uid="{00000000-0005-0000-0000-00000A080000}"/>
    <cellStyle name="20% - Accent3 34 2" xfId="8843" xr:uid="{00000000-0005-0000-0000-00000B080000}"/>
    <cellStyle name="20% - Accent3 34 2 2" xfId="4823" xr:uid="{00000000-0005-0000-0000-00000C080000}"/>
    <cellStyle name="20% - Accent3 34 2 3" xfId="8854" xr:uid="{00000000-0005-0000-0000-00000D080000}"/>
    <cellStyle name="20% - Accent3 34 3" xfId="8862" xr:uid="{00000000-0005-0000-0000-00000E080000}"/>
    <cellStyle name="20% - Accent3 34 4" xfId="8886" xr:uid="{00000000-0005-0000-0000-00000F080000}"/>
    <cellStyle name="20% - Accent3 34 5" xfId="4399" xr:uid="{00000000-0005-0000-0000-000010080000}"/>
    <cellStyle name="20% - Accent3 35" xfId="653" xr:uid="{00000000-0005-0000-0000-000011080000}"/>
    <cellStyle name="20% - Accent3 35 2" xfId="9137" xr:uid="{00000000-0005-0000-0000-000012080000}"/>
    <cellStyle name="20% - Accent3 35 2 2" xfId="6453" xr:uid="{00000000-0005-0000-0000-000013080000}"/>
    <cellStyle name="20% - Accent3 35 2 3" xfId="9145" xr:uid="{00000000-0005-0000-0000-000014080000}"/>
    <cellStyle name="20% - Accent3 35 3" xfId="9150" xr:uid="{00000000-0005-0000-0000-000015080000}"/>
    <cellStyle name="20% - Accent3 35 4" xfId="9156" xr:uid="{00000000-0005-0000-0000-000016080000}"/>
    <cellStyle name="20% - Accent3 35 5" xfId="4409" xr:uid="{00000000-0005-0000-0000-000017080000}"/>
    <cellStyle name="20% - Accent3 36" xfId="656" xr:uid="{00000000-0005-0000-0000-000018080000}"/>
    <cellStyle name="20% - Accent3 36 2" xfId="9168" xr:uid="{00000000-0005-0000-0000-000019080000}"/>
    <cellStyle name="20% - Accent3 36 2 2" xfId="9171" xr:uid="{00000000-0005-0000-0000-00001A080000}"/>
    <cellStyle name="20% - Accent3 36 2 3" xfId="5565" xr:uid="{00000000-0005-0000-0000-00001B080000}"/>
    <cellStyle name="20% - Accent3 36 3" xfId="9178" xr:uid="{00000000-0005-0000-0000-00001C080000}"/>
    <cellStyle name="20% - Accent3 36 4" xfId="9187" xr:uid="{00000000-0005-0000-0000-00001D080000}"/>
    <cellStyle name="20% - Accent3 36 5" xfId="9164" xr:uid="{00000000-0005-0000-0000-00001E080000}"/>
    <cellStyle name="20% - Accent3 37" xfId="246" xr:uid="{00000000-0005-0000-0000-00001F080000}"/>
    <cellStyle name="20% - Accent3 37 2" xfId="5062" xr:uid="{00000000-0005-0000-0000-000020080000}"/>
    <cellStyle name="20% - Accent3 37 2 2" xfId="5075" xr:uid="{00000000-0005-0000-0000-000021080000}"/>
    <cellStyle name="20% - Accent3 37 2 3" xfId="9195" xr:uid="{00000000-0005-0000-0000-000022080000}"/>
    <cellStyle name="20% - Accent3 37 3" xfId="4367" xr:uid="{00000000-0005-0000-0000-000023080000}"/>
    <cellStyle name="20% - Accent3 37 4" xfId="4416" xr:uid="{00000000-0005-0000-0000-000024080000}"/>
    <cellStyle name="20% - Accent3 37 5" xfId="6804" xr:uid="{00000000-0005-0000-0000-000025080000}"/>
    <cellStyle name="20% - Accent3 38" xfId="250" xr:uid="{00000000-0005-0000-0000-000026080000}"/>
    <cellStyle name="20% - Accent3 38 2" xfId="6825" xr:uid="{00000000-0005-0000-0000-000027080000}"/>
    <cellStyle name="20% - Accent3 38 2 2" xfId="6852" xr:uid="{00000000-0005-0000-0000-000028080000}"/>
    <cellStyle name="20% - Accent3 38 2 3" xfId="5455" xr:uid="{00000000-0005-0000-0000-000029080000}"/>
    <cellStyle name="20% - Accent3 38 3" xfId="6833" xr:uid="{00000000-0005-0000-0000-00002A080000}"/>
    <cellStyle name="20% - Accent3 38 4" xfId="6843" xr:uid="{00000000-0005-0000-0000-00002B080000}"/>
    <cellStyle name="20% - Accent3 38 5" xfId="6819" xr:uid="{00000000-0005-0000-0000-00002C080000}"/>
    <cellStyle name="20% - Accent3 39" xfId="253" xr:uid="{00000000-0005-0000-0000-00002D080000}"/>
    <cellStyle name="20% - Accent3 39 2" xfId="6856" xr:uid="{00000000-0005-0000-0000-00002E080000}"/>
    <cellStyle name="20% - Accent3 39 2 2" xfId="9198" xr:uid="{00000000-0005-0000-0000-00002F080000}"/>
    <cellStyle name="20% - Accent3 39 2 3" xfId="9209" xr:uid="{00000000-0005-0000-0000-000030080000}"/>
    <cellStyle name="20% - Accent3 39 3" xfId="6877" xr:uid="{00000000-0005-0000-0000-000031080000}"/>
    <cellStyle name="20% - Accent3 39 4" xfId="9212" xr:uid="{00000000-0005-0000-0000-000032080000}"/>
    <cellStyle name="20% - Accent3 39 5" xfId="6784" xr:uid="{00000000-0005-0000-0000-000033080000}"/>
    <cellStyle name="20% - Accent3 4" xfId="658" xr:uid="{00000000-0005-0000-0000-000034080000}"/>
    <cellStyle name="20% - Accent3 4 10" xfId="51928" xr:uid="{6DF8D27F-79DF-4954-88E3-E9009A1D242B}"/>
    <cellStyle name="20% - Accent3 4 11" xfId="52127" xr:uid="{0B83EE73-A846-4BF3-8121-1E21BA5E8481}"/>
    <cellStyle name="20% - Accent3 4 2" xfId="383" xr:uid="{00000000-0005-0000-0000-000035080000}"/>
    <cellStyle name="20% - Accent3 4 2 2" xfId="9227" xr:uid="{00000000-0005-0000-0000-000036080000}"/>
    <cellStyle name="20% - Accent3 4 2 3" xfId="3737" xr:uid="{00000000-0005-0000-0000-000037080000}"/>
    <cellStyle name="20% - Accent3 4 2 4" xfId="9221" xr:uid="{00000000-0005-0000-0000-000038080000}"/>
    <cellStyle name="20% - Accent3 4 2_Annexure" xfId="6315" xr:uid="{00000000-0005-0000-0000-000039080000}"/>
    <cellStyle name="20% - Accent3 4 3" xfId="9231" xr:uid="{00000000-0005-0000-0000-00003A080000}"/>
    <cellStyle name="20% - Accent3 4 4" xfId="2715" xr:uid="{00000000-0005-0000-0000-00003B080000}"/>
    <cellStyle name="20% - Accent3 4 5" xfId="2790" xr:uid="{00000000-0005-0000-0000-00003C080000}"/>
    <cellStyle name="20% - Accent3 4 6" xfId="4684" xr:uid="{00000000-0005-0000-0000-00003D080000}"/>
    <cellStyle name="20% - Accent3 4 7" xfId="9215" xr:uid="{00000000-0005-0000-0000-00003E080000}"/>
    <cellStyle name="20% - Accent3 4 8" xfId="51611" xr:uid="{91423D02-7438-450D-992D-073A426ED56B}"/>
    <cellStyle name="20% - Accent3 4 9" xfId="51716" xr:uid="{6BD73AFE-2C46-4A43-A076-BA53CB463D49}"/>
    <cellStyle name="20% - Accent3 4_Annexure" xfId="6269" xr:uid="{00000000-0005-0000-0000-00003F080000}"/>
    <cellStyle name="20% - Accent3 40" xfId="654" xr:uid="{00000000-0005-0000-0000-000040080000}"/>
    <cellStyle name="20% - Accent3 40 2" xfId="9138" xr:uid="{00000000-0005-0000-0000-000041080000}"/>
    <cellStyle name="20% - Accent3 40 2 2" xfId="6454" xr:uid="{00000000-0005-0000-0000-000042080000}"/>
    <cellStyle name="20% - Accent3 40 2 3" xfId="9146" xr:uid="{00000000-0005-0000-0000-000043080000}"/>
    <cellStyle name="20% - Accent3 40 3" xfId="9151" xr:uid="{00000000-0005-0000-0000-000044080000}"/>
    <cellStyle name="20% - Accent3 40 4" xfId="9157" xr:uid="{00000000-0005-0000-0000-000045080000}"/>
    <cellStyle name="20% - Accent3 40 5" xfId="4410" xr:uid="{00000000-0005-0000-0000-000046080000}"/>
    <cellStyle name="20% - Accent3 41" xfId="657" xr:uid="{00000000-0005-0000-0000-000047080000}"/>
    <cellStyle name="20% - Accent3 41 2" xfId="9169" xr:uid="{00000000-0005-0000-0000-000048080000}"/>
    <cellStyle name="20% - Accent3 41 2 2" xfId="9172" xr:uid="{00000000-0005-0000-0000-000049080000}"/>
    <cellStyle name="20% - Accent3 41 2 3" xfId="5566" xr:uid="{00000000-0005-0000-0000-00004A080000}"/>
    <cellStyle name="20% - Accent3 41 3" xfId="9179" xr:uid="{00000000-0005-0000-0000-00004B080000}"/>
    <cellStyle name="20% - Accent3 41 4" xfId="9188" xr:uid="{00000000-0005-0000-0000-00004C080000}"/>
    <cellStyle name="20% - Accent3 41 5" xfId="9165" xr:uid="{00000000-0005-0000-0000-00004D080000}"/>
    <cellStyle name="20% - Accent3 42" xfId="247" xr:uid="{00000000-0005-0000-0000-00004E080000}"/>
    <cellStyle name="20% - Accent3 42 2" xfId="5063" xr:uid="{00000000-0005-0000-0000-00004F080000}"/>
    <cellStyle name="20% - Accent3 42 2 2" xfId="5076" xr:uid="{00000000-0005-0000-0000-000050080000}"/>
    <cellStyle name="20% - Accent3 42 2 3" xfId="9196" xr:uid="{00000000-0005-0000-0000-000051080000}"/>
    <cellStyle name="20% - Accent3 42 3" xfId="4368" xr:uid="{00000000-0005-0000-0000-000052080000}"/>
    <cellStyle name="20% - Accent3 42 4" xfId="4417" xr:uid="{00000000-0005-0000-0000-000053080000}"/>
    <cellStyle name="20% - Accent3 42 5" xfId="6805" xr:uid="{00000000-0005-0000-0000-000054080000}"/>
    <cellStyle name="20% - Accent3 43" xfId="251" xr:uid="{00000000-0005-0000-0000-000055080000}"/>
    <cellStyle name="20% - Accent3 43 2" xfId="6826" xr:uid="{00000000-0005-0000-0000-000056080000}"/>
    <cellStyle name="20% - Accent3 43 2 2" xfId="6853" xr:uid="{00000000-0005-0000-0000-000057080000}"/>
    <cellStyle name="20% - Accent3 43 2 3" xfId="5456" xr:uid="{00000000-0005-0000-0000-000058080000}"/>
    <cellStyle name="20% - Accent3 43 3" xfId="6834" xr:uid="{00000000-0005-0000-0000-000059080000}"/>
    <cellStyle name="20% - Accent3 43 4" xfId="6844" xr:uid="{00000000-0005-0000-0000-00005A080000}"/>
    <cellStyle name="20% - Accent3 43 5" xfId="6820" xr:uid="{00000000-0005-0000-0000-00005B080000}"/>
    <cellStyle name="20% - Accent3 44" xfId="254" xr:uid="{00000000-0005-0000-0000-00005C080000}"/>
    <cellStyle name="20% - Accent3 44 2" xfId="6857" xr:uid="{00000000-0005-0000-0000-00005D080000}"/>
    <cellStyle name="20% - Accent3 44 2 2" xfId="9199" xr:uid="{00000000-0005-0000-0000-00005E080000}"/>
    <cellStyle name="20% - Accent3 44 2 3" xfId="9210" xr:uid="{00000000-0005-0000-0000-00005F080000}"/>
    <cellStyle name="20% - Accent3 44 3" xfId="6878" xr:uid="{00000000-0005-0000-0000-000060080000}"/>
    <cellStyle name="20% - Accent3 44 4" xfId="9213" xr:uid="{00000000-0005-0000-0000-000061080000}"/>
    <cellStyle name="20% - Accent3 44 5" xfId="6785" xr:uid="{00000000-0005-0000-0000-000062080000}"/>
    <cellStyle name="20% - Accent3 45" xfId="256" xr:uid="{00000000-0005-0000-0000-000063080000}"/>
    <cellStyle name="20% - Accent3 45 2" xfId="4867" xr:uid="{00000000-0005-0000-0000-000064080000}"/>
    <cellStyle name="20% - Accent3 45 2 2" xfId="5528" xr:uid="{00000000-0005-0000-0000-000065080000}"/>
    <cellStyle name="20% - Accent3 45 2 3" xfId="3964" xr:uid="{00000000-0005-0000-0000-000066080000}"/>
    <cellStyle name="20% - Accent3 45 3" xfId="6068" xr:uid="{00000000-0005-0000-0000-000067080000}"/>
    <cellStyle name="20% - Accent3 45 4" xfId="9234" xr:uid="{00000000-0005-0000-0000-000068080000}"/>
    <cellStyle name="20% - Accent3 45 5" xfId="6054" xr:uid="{00000000-0005-0000-0000-000069080000}"/>
    <cellStyle name="20% - Accent3 46" xfId="259" xr:uid="{00000000-0005-0000-0000-00006A080000}"/>
    <cellStyle name="20% - Accent3 46 2" xfId="9238" xr:uid="{00000000-0005-0000-0000-00006B080000}"/>
    <cellStyle name="20% - Accent3 46 2 2" xfId="9240" xr:uid="{00000000-0005-0000-0000-00006C080000}"/>
    <cellStyle name="20% - Accent3 46 2 3" xfId="9246" xr:uid="{00000000-0005-0000-0000-00006D080000}"/>
    <cellStyle name="20% - Accent3 46 3" xfId="9248" xr:uid="{00000000-0005-0000-0000-00006E080000}"/>
    <cellStyle name="20% - Accent3 46 4" xfId="5459" xr:uid="{00000000-0005-0000-0000-00006F080000}"/>
    <cellStyle name="20% - Accent3 46 5" xfId="4261" xr:uid="{00000000-0005-0000-0000-000070080000}"/>
    <cellStyle name="20% - Accent3 47" xfId="659" xr:uid="{00000000-0005-0000-0000-000071080000}"/>
    <cellStyle name="20% - Accent3 47 2" xfId="9250" xr:uid="{00000000-0005-0000-0000-000072080000}"/>
    <cellStyle name="20% - Accent3 47 2 2" xfId="9258" xr:uid="{00000000-0005-0000-0000-000073080000}"/>
    <cellStyle name="20% - Accent3 47 2 3" xfId="9266" xr:uid="{00000000-0005-0000-0000-000074080000}"/>
    <cellStyle name="20% - Accent3 47 3" xfId="9268" xr:uid="{00000000-0005-0000-0000-000075080000}"/>
    <cellStyle name="20% - Accent3 47 4" xfId="9270" xr:uid="{00000000-0005-0000-0000-000076080000}"/>
    <cellStyle name="20% - Accent3 47 5" xfId="3598" xr:uid="{00000000-0005-0000-0000-000077080000}"/>
    <cellStyle name="20% - Accent3 48" xfId="661" xr:uid="{00000000-0005-0000-0000-000078080000}"/>
    <cellStyle name="20% - Accent3 48 2" xfId="6901" xr:uid="{00000000-0005-0000-0000-000079080000}"/>
    <cellStyle name="20% - Accent3 48 2 2" xfId="9276" xr:uid="{00000000-0005-0000-0000-00007A080000}"/>
    <cellStyle name="20% - Accent3 48 2 3" xfId="9284" xr:uid="{00000000-0005-0000-0000-00007B080000}"/>
    <cellStyle name="20% - Accent3 48 3" xfId="9286" xr:uid="{00000000-0005-0000-0000-00007C080000}"/>
    <cellStyle name="20% - Accent3 48 4" xfId="9288" xr:uid="{00000000-0005-0000-0000-00007D080000}"/>
    <cellStyle name="20% - Accent3 48 5" xfId="3619" xr:uid="{00000000-0005-0000-0000-00007E080000}"/>
    <cellStyle name="20% - Accent3 49" xfId="664" xr:uid="{00000000-0005-0000-0000-00007F080000}"/>
    <cellStyle name="20% - Accent3 49 2" xfId="9291" xr:uid="{00000000-0005-0000-0000-000080080000}"/>
    <cellStyle name="20% - Accent3 49 2 2" xfId="6710" xr:uid="{00000000-0005-0000-0000-000081080000}"/>
    <cellStyle name="20% - Accent3 49 2 3" xfId="6757" xr:uid="{00000000-0005-0000-0000-000082080000}"/>
    <cellStyle name="20% - Accent3 49 3" xfId="7781" xr:uid="{00000000-0005-0000-0000-000083080000}"/>
    <cellStyle name="20% - Accent3 49 4" xfId="4622" xr:uid="{00000000-0005-0000-0000-000084080000}"/>
    <cellStyle name="20% - Accent3 49 5" xfId="6910" xr:uid="{00000000-0005-0000-0000-000085080000}"/>
    <cellStyle name="20% - Accent3 5" xfId="667" xr:uid="{00000000-0005-0000-0000-000086080000}"/>
    <cellStyle name="20% - Accent3 5 2" xfId="668" xr:uid="{00000000-0005-0000-0000-000087080000}"/>
    <cellStyle name="20% - Accent3 5 2 2" xfId="6092" xr:uid="{00000000-0005-0000-0000-000088080000}"/>
    <cellStyle name="20% - Accent3 5 2 3" xfId="6099" xr:uid="{00000000-0005-0000-0000-000089080000}"/>
    <cellStyle name="20% - Accent3 5 2 4" xfId="9294" xr:uid="{00000000-0005-0000-0000-00008A080000}"/>
    <cellStyle name="20% - Accent3 5 2_Annexure" xfId="9295" xr:uid="{00000000-0005-0000-0000-00008B080000}"/>
    <cellStyle name="20% - Accent3 5 3" xfId="9297" xr:uid="{00000000-0005-0000-0000-00008C080000}"/>
    <cellStyle name="20% - Accent3 5 4" xfId="3724" xr:uid="{00000000-0005-0000-0000-00008D080000}"/>
    <cellStyle name="20% - Accent3 5 5" xfId="9302" xr:uid="{00000000-0005-0000-0000-00008E080000}"/>
    <cellStyle name="20% - Accent3 5 6" xfId="8662" xr:uid="{00000000-0005-0000-0000-00008F080000}"/>
    <cellStyle name="20% - Accent3 5 7" xfId="4599" xr:uid="{00000000-0005-0000-0000-000090080000}"/>
    <cellStyle name="20% - Accent3 5_Annexure" xfId="9109" xr:uid="{00000000-0005-0000-0000-000091080000}"/>
    <cellStyle name="20% - Accent3 50" xfId="257" xr:uid="{00000000-0005-0000-0000-000092080000}"/>
    <cellStyle name="20% - Accent3 50 2" xfId="4868" xr:uid="{00000000-0005-0000-0000-000093080000}"/>
    <cellStyle name="20% - Accent3 50 2 2" xfId="5529" xr:uid="{00000000-0005-0000-0000-000094080000}"/>
    <cellStyle name="20% - Accent3 50 2 3" xfId="3965" xr:uid="{00000000-0005-0000-0000-000095080000}"/>
    <cellStyle name="20% - Accent3 50 3" xfId="6069" xr:uid="{00000000-0005-0000-0000-000096080000}"/>
    <cellStyle name="20% - Accent3 50 4" xfId="9235" xr:uid="{00000000-0005-0000-0000-000097080000}"/>
    <cellStyle name="20% - Accent3 50 5" xfId="6055" xr:uid="{00000000-0005-0000-0000-000098080000}"/>
    <cellStyle name="20% - Accent3 51" xfId="260" xr:uid="{00000000-0005-0000-0000-000099080000}"/>
    <cellStyle name="20% - Accent3 51 2" xfId="9239" xr:uid="{00000000-0005-0000-0000-00009A080000}"/>
    <cellStyle name="20% - Accent3 51 2 2" xfId="9241" xr:uid="{00000000-0005-0000-0000-00009B080000}"/>
    <cellStyle name="20% - Accent3 51 2 3" xfId="9247" xr:uid="{00000000-0005-0000-0000-00009C080000}"/>
    <cellStyle name="20% - Accent3 51 3" xfId="9249" xr:uid="{00000000-0005-0000-0000-00009D080000}"/>
    <cellStyle name="20% - Accent3 51 4" xfId="5460" xr:uid="{00000000-0005-0000-0000-00009E080000}"/>
    <cellStyle name="20% - Accent3 51 5" xfId="4262" xr:uid="{00000000-0005-0000-0000-00009F080000}"/>
    <cellStyle name="20% - Accent3 52" xfId="660" xr:uid="{00000000-0005-0000-0000-0000A0080000}"/>
    <cellStyle name="20% - Accent3 52 2" xfId="9251" xr:uid="{00000000-0005-0000-0000-0000A1080000}"/>
    <cellStyle name="20% - Accent3 52 2 2" xfId="9259" xr:uid="{00000000-0005-0000-0000-0000A2080000}"/>
    <cellStyle name="20% - Accent3 52 2 3" xfId="9267" xr:uid="{00000000-0005-0000-0000-0000A3080000}"/>
    <cellStyle name="20% - Accent3 52 3" xfId="9269" xr:uid="{00000000-0005-0000-0000-0000A4080000}"/>
    <cellStyle name="20% - Accent3 52 4" xfId="9271" xr:uid="{00000000-0005-0000-0000-0000A5080000}"/>
    <cellStyle name="20% - Accent3 52 5" xfId="3599" xr:uid="{00000000-0005-0000-0000-0000A6080000}"/>
    <cellStyle name="20% - Accent3 53" xfId="662" xr:uid="{00000000-0005-0000-0000-0000A7080000}"/>
    <cellStyle name="20% - Accent3 53 2" xfId="6902" xr:uid="{00000000-0005-0000-0000-0000A8080000}"/>
    <cellStyle name="20% - Accent3 53 2 2" xfId="9277" xr:uid="{00000000-0005-0000-0000-0000A9080000}"/>
    <cellStyle name="20% - Accent3 53 2 3" xfId="9285" xr:uid="{00000000-0005-0000-0000-0000AA080000}"/>
    <cellStyle name="20% - Accent3 53 3" xfId="9287" xr:uid="{00000000-0005-0000-0000-0000AB080000}"/>
    <cellStyle name="20% - Accent3 53 4" xfId="9289" xr:uid="{00000000-0005-0000-0000-0000AC080000}"/>
    <cellStyle name="20% - Accent3 53 5" xfId="3620" xr:uid="{00000000-0005-0000-0000-0000AD080000}"/>
    <cellStyle name="20% - Accent3 54" xfId="665" xr:uid="{00000000-0005-0000-0000-0000AE080000}"/>
    <cellStyle name="20% - Accent3 54 2" xfId="9292" xr:uid="{00000000-0005-0000-0000-0000AF080000}"/>
    <cellStyle name="20% - Accent3 54 2 2" xfId="6711" xr:uid="{00000000-0005-0000-0000-0000B0080000}"/>
    <cellStyle name="20% - Accent3 54 2 3" xfId="6758" xr:uid="{00000000-0005-0000-0000-0000B1080000}"/>
    <cellStyle name="20% - Accent3 54 3" xfId="7782" xr:uid="{00000000-0005-0000-0000-0000B2080000}"/>
    <cellStyle name="20% - Accent3 54 4" xfId="4623" xr:uid="{00000000-0005-0000-0000-0000B3080000}"/>
    <cellStyle name="20% - Accent3 54 5" xfId="6911" xr:uid="{00000000-0005-0000-0000-0000B4080000}"/>
    <cellStyle name="20% - Accent3 55" xfId="670" xr:uid="{00000000-0005-0000-0000-0000B5080000}"/>
    <cellStyle name="20% - Accent3 55 2" xfId="6459" xr:uid="{00000000-0005-0000-0000-0000B6080000}"/>
    <cellStyle name="20% - Accent3 55 2 2" xfId="9303" xr:uid="{00000000-0005-0000-0000-0000B7080000}"/>
    <cellStyle name="20% - Accent3 55 2 3" xfId="9314" xr:uid="{00000000-0005-0000-0000-0000B8080000}"/>
    <cellStyle name="20% - Accent3 55 3" xfId="9147" xr:uid="{00000000-0005-0000-0000-0000B9080000}"/>
    <cellStyle name="20% - Accent3 55 4" xfId="4104" xr:uid="{00000000-0005-0000-0000-0000BA080000}"/>
    <cellStyle name="20% - Accent3 55 5" xfId="9139" xr:uid="{00000000-0005-0000-0000-0000BB080000}"/>
    <cellStyle name="20% - Accent3 56" xfId="674" xr:uid="{00000000-0005-0000-0000-0000BC080000}"/>
    <cellStyle name="20% - Accent3 56 2" xfId="9316" xr:uid="{00000000-0005-0000-0000-0000BD080000}"/>
    <cellStyle name="20% - Accent3 56 2 2" xfId="9318" xr:uid="{00000000-0005-0000-0000-0000BE080000}"/>
    <cellStyle name="20% - Accent3 56 2 3" xfId="9323" xr:uid="{00000000-0005-0000-0000-0000BF080000}"/>
    <cellStyle name="20% - Accent3 56 3" xfId="4475" xr:uid="{00000000-0005-0000-0000-0000C0080000}"/>
    <cellStyle name="20% - Accent3 56 4" xfId="9326" xr:uid="{00000000-0005-0000-0000-0000C1080000}"/>
    <cellStyle name="20% - Accent3 56 5" xfId="9152" xr:uid="{00000000-0005-0000-0000-0000C2080000}"/>
    <cellStyle name="20% - Accent3 57" xfId="676" xr:uid="{00000000-0005-0000-0000-0000C3080000}"/>
    <cellStyle name="20% - Accent3 57 2" xfId="3018" xr:uid="{00000000-0005-0000-0000-0000C4080000}"/>
    <cellStyle name="20% - Accent3 57 2 2" xfId="9327" xr:uid="{00000000-0005-0000-0000-0000C5080000}"/>
    <cellStyle name="20% - Accent3 57 2 3" xfId="6001" xr:uid="{00000000-0005-0000-0000-0000C6080000}"/>
    <cellStyle name="20% - Accent3 57 3" xfId="9330" xr:uid="{00000000-0005-0000-0000-0000C7080000}"/>
    <cellStyle name="20% - Accent3 57 4" xfId="9333" xr:uid="{00000000-0005-0000-0000-0000C8080000}"/>
    <cellStyle name="20% - Accent3 57 5" xfId="9158" xr:uid="{00000000-0005-0000-0000-0000C9080000}"/>
    <cellStyle name="20% - Accent3 58" xfId="678" xr:uid="{00000000-0005-0000-0000-0000CA080000}"/>
    <cellStyle name="20% - Accent3 58 2" xfId="9342" xr:uid="{00000000-0005-0000-0000-0000CB080000}"/>
    <cellStyle name="20% - Accent3 58 2 2" xfId="9345" xr:uid="{00000000-0005-0000-0000-0000CC080000}"/>
    <cellStyle name="20% - Accent3 58 2 3" xfId="6471" xr:uid="{00000000-0005-0000-0000-0000CD080000}"/>
    <cellStyle name="20% - Accent3 58 3" xfId="7721" xr:uid="{00000000-0005-0000-0000-0000CE080000}"/>
    <cellStyle name="20% - Accent3 58 4" xfId="9350" xr:uid="{00000000-0005-0000-0000-0000CF080000}"/>
    <cellStyle name="20% - Accent3 58 5" xfId="9340" xr:uid="{00000000-0005-0000-0000-0000D0080000}"/>
    <cellStyle name="20% - Accent3 59" xfId="680" xr:uid="{00000000-0005-0000-0000-0000D1080000}"/>
    <cellStyle name="20% - Accent3 59 2" xfId="3975" xr:uid="{00000000-0005-0000-0000-0000D2080000}"/>
    <cellStyle name="20% - Accent3 59 2 2" xfId="9360" xr:uid="{00000000-0005-0000-0000-0000D3080000}"/>
    <cellStyle name="20% - Accent3 59 2 3" xfId="9367" xr:uid="{00000000-0005-0000-0000-0000D4080000}"/>
    <cellStyle name="20% - Accent3 59 3" xfId="9372" xr:uid="{00000000-0005-0000-0000-0000D5080000}"/>
    <cellStyle name="20% - Accent3 59 4" xfId="5608" xr:uid="{00000000-0005-0000-0000-0000D6080000}"/>
    <cellStyle name="20% - Accent3 59 5" xfId="9355" xr:uid="{00000000-0005-0000-0000-0000D7080000}"/>
    <cellStyle name="20% - Accent3 6" xfId="133" xr:uid="{00000000-0005-0000-0000-0000D8080000}"/>
    <cellStyle name="20% - Accent3 6 2" xfId="682" xr:uid="{00000000-0005-0000-0000-0000D9080000}"/>
    <cellStyle name="20% - Accent3 6 2 2" xfId="4304" xr:uid="{00000000-0005-0000-0000-0000DA080000}"/>
    <cellStyle name="20% - Accent3 6 2 3" xfId="4320" xr:uid="{00000000-0005-0000-0000-0000DB080000}"/>
    <cellStyle name="20% - Accent3 6 2 4" xfId="4293" xr:uid="{00000000-0005-0000-0000-0000DC080000}"/>
    <cellStyle name="20% - Accent3 6 2_Annexure" xfId="7437" xr:uid="{00000000-0005-0000-0000-0000DD080000}"/>
    <cellStyle name="20% - Accent3 6 3" xfId="4321" xr:uid="{00000000-0005-0000-0000-0000DE080000}"/>
    <cellStyle name="20% - Accent3 6 4" xfId="3813" xr:uid="{00000000-0005-0000-0000-0000DF080000}"/>
    <cellStyle name="20% - Accent3 6 5" xfId="9381" xr:uid="{00000000-0005-0000-0000-0000E0080000}"/>
    <cellStyle name="20% - Accent3 6 6" xfId="8700" xr:uid="{00000000-0005-0000-0000-0000E1080000}"/>
    <cellStyle name="20% - Accent3 6 7" xfId="3362" xr:uid="{00000000-0005-0000-0000-0000E2080000}"/>
    <cellStyle name="20% - Accent3 6_Annexure" xfId="4515" xr:uid="{00000000-0005-0000-0000-0000E3080000}"/>
    <cellStyle name="20% - Accent3 60" xfId="671" xr:uid="{00000000-0005-0000-0000-0000E4080000}"/>
    <cellStyle name="20% - Accent3 60 2" xfId="6460" xr:uid="{00000000-0005-0000-0000-0000E5080000}"/>
    <cellStyle name="20% - Accent3 60 3" xfId="9148" xr:uid="{00000000-0005-0000-0000-0000E6080000}"/>
    <cellStyle name="20% - Accent3 60 4" xfId="9140" xr:uid="{00000000-0005-0000-0000-0000E7080000}"/>
    <cellStyle name="20% - Accent3 61" xfId="675" xr:uid="{00000000-0005-0000-0000-0000E8080000}"/>
    <cellStyle name="20% - Accent3 61 2" xfId="9317" xr:uid="{00000000-0005-0000-0000-0000E9080000}"/>
    <cellStyle name="20% - Accent3 61 3" xfId="4476" xr:uid="{00000000-0005-0000-0000-0000EA080000}"/>
    <cellStyle name="20% - Accent3 61 4" xfId="9153" xr:uid="{00000000-0005-0000-0000-0000EB080000}"/>
    <cellStyle name="20% - Accent3 62" xfId="677" xr:uid="{00000000-0005-0000-0000-0000EC080000}"/>
    <cellStyle name="20% - Accent3 62 2" xfId="3019" xr:uid="{00000000-0005-0000-0000-0000ED080000}"/>
    <cellStyle name="20% - Accent3 62 3" xfId="9331" xr:uid="{00000000-0005-0000-0000-0000EE080000}"/>
    <cellStyle name="20% - Accent3 62 4" xfId="9159" xr:uid="{00000000-0005-0000-0000-0000EF080000}"/>
    <cellStyle name="20% - Accent3 63" xfId="679" xr:uid="{00000000-0005-0000-0000-0000F0080000}"/>
    <cellStyle name="20% - Accent3 63 2" xfId="9343" xr:uid="{00000000-0005-0000-0000-0000F1080000}"/>
    <cellStyle name="20% - Accent3 63 3" xfId="7722" xr:uid="{00000000-0005-0000-0000-0000F2080000}"/>
    <cellStyle name="20% - Accent3 63 4" xfId="9341" xr:uid="{00000000-0005-0000-0000-0000F3080000}"/>
    <cellStyle name="20% - Accent3 64" xfId="681" xr:uid="{00000000-0005-0000-0000-0000F4080000}"/>
    <cellStyle name="20% - Accent3 64 2" xfId="3976" xr:uid="{00000000-0005-0000-0000-0000F5080000}"/>
    <cellStyle name="20% - Accent3 64 3" xfId="9373" xr:uid="{00000000-0005-0000-0000-0000F6080000}"/>
    <cellStyle name="20% - Accent3 64 4" xfId="9356" xr:uid="{00000000-0005-0000-0000-0000F7080000}"/>
    <cellStyle name="20% - Accent3 65" xfId="683" xr:uid="{00000000-0005-0000-0000-0000F8080000}"/>
    <cellStyle name="20% - Accent3 65 2" xfId="9392" xr:uid="{00000000-0005-0000-0000-0000F9080000}"/>
    <cellStyle name="20% - Accent3 65 3" xfId="2856" xr:uid="{00000000-0005-0000-0000-0000FA080000}"/>
    <cellStyle name="20% - Accent3 65 4" xfId="9387" xr:uid="{00000000-0005-0000-0000-0000FB080000}"/>
    <cellStyle name="20% - Accent3 66" xfId="685" xr:uid="{00000000-0005-0000-0000-0000FC080000}"/>
    <cellStyle name="20% - Accent3 66 2" xfId="9400" xr:uid="{00000000-0005-0000-0000-0000FD080000}"/>
    <cellStyle name="20% - Accent3 66 3" xfId="9409" xr:uid="{00000000-0005-0000-0000-0000FE080000}"/>
    <cellStyle name="20% - Accent3 66 4" xfId="9397" xr:uid="{00000000-0005-0000-0000-0000FF080000}"/>
    <cellStyle name="20% - Accent3 67" xfId="687" xr:uid="{00000000-0005-0000-0000-000000090000}"/>
    <cellStyle name="20% - Accent3 67 2" xfId="9411" xr:uid="{00000000-0005-0000-0000-000001090000}"/>
    <cellStyle name="20% - Accent3 67 3" xfId="9416" xr:uid="{00000000-0005-0000-0000-000002090000}"/>
    <cellStyle name="20% - Accent3 67 4" xfId="5286" xr:uid="{00000000-0005-0000-0000-000003090000}"/>
    <cellStyle name="20% - Accent3 68" xfId="690" xr:uid="{00000000-0005-0000-0000-000004090000}"/>
    <cellStyle name="20% - Accent3 68 2" xfId="9422" xr:uid="{00000000-0005-0000-0000-000005090000}"/>
    <cellStyle name="20% - Accent3 68 3" xfId="9427" xr:uid="{00000000-0005-0000-0000-000006090000}"/>
    <cellStyle name="20% - Accent3 68 4" xfId="9419" xr:uid="{00000000-0005-0000-0000-000007090000}"/>
    <cellStyle name="20% - Accent3 69" xfId="692" xr:uid="{00000000-0005-0000-0000-000008090000}"/>
    <cellStyle name="20% - Accent3 69 2" xfId="9432" xr:uid="{00000000-0005-0000-0000-000009090000}"/>
    <cellStyle name="20% - Accent3 69 3" xfId="5093" xr:uid="{00000000-0005-0000-0000-00000A090000}"/>
    <cellStyle name="20% - Accent3 69 4" xfId="9429" xr:uid="{00000000-0005-0000-0000-00000B090000}"/>
    <cellStyle name="20% - Accent3 7" xfId="121" xr:uid="{00000000-0005-0000-0000-00000C090000}"/>
    <cellStyle name="20% - Accent3 7 10" xfId="3835" xr:uid="{00000000-0005-0000-0000-00000D090000}"/>
    <cellStyle name="20% - Accent3 7 11" xfId="3885" xr:uid="{00000000-0005-0000-0000-00000E090000}"/>
    <cellStyle name="20% - Accent3 7 12" xfId="2921" xr:uid="{00000000-0005-0000-0000-00000F090000}"/>
    <cellStyle name="20% - Accent3 7 2" xfId="695" xr:uid="{00000000-0005-0000-0000-000010090000}"/>
    <cellStyle name="20% - Accent3 7 2 2" xfId="3229" xr:uid="{00000000-0005-0000-0000-000011090000}"/>
    <cellStyle name="20% - Accent3 7 2 3" xfId="3255" xr:uid="{00000000-0005-0000-0000-000012090000}"/>
    <cellStyle name="20% - Accent3 7 2 4" xfId="9433" xr:uid="{00000000-0005-0000-0000-000013090000}"/>
    <cellStyle name="20% - Accent3 7 2_MBK1200" xfId="8813" xr:uid="{00000000-0005-0000-0000-000014090000}"/>
    <cellStyle name="20% - Accent3 7 3" xfId="9434" xr:uid="{00000000-0005-0000-0000-000015090000}"/>
    <cellStyle name="20% - Accent3 7 4" xfId="4516" xr:uid="{00000000-0005-0000-0000-000016090000}"/>
    <cellStyle name="20% - Accent3 7 5" xfId="9436" xr:uid="{00000000-0005-0000-0000-000017090000}"/>
    <cellStyle name="20% - Accent3 7 6" xfId="8717" xr:uid="{00000000-0005-0000-0000-000018090000}"/>
    <cellStyle name="20% - Accent3 7 7" xfId="8061" xr:uid="{00000000-0005-0000-0000-000019090000}"/>
    <cellStyle name="20% - Accent3 7 8" xfId="9438" xr:uid="{00000000-0005-0000-0000-00001A090000}"/>
    <cellStyle name="20% - Accent3 7 9" xfId="9441" xr:uid="{00000000-0005-0000-0000-00001B090000}"/>
    <cellStyle name="20% - Accent3 7_Annexure" xfId="9205" xr:uid="{00000000-0005-0000-0000-00001C090000}"/>
    <cellStyle name="20% - Accent3 70" xfId="684" xr:uid="{00000000-0005-0000-0000-00001D090000}"/>
    <cellStyle name="20% - Accent3 70 2" xfId="9391" xr:uid="{00000000-0005-0000-0000-00001E090000}"/>
    <cellStyle name="20% - Accent3 70 3" xfId="2855" xr:uid="{00000000-0005-0000-0000-00001F090000}"/>
    <cellStyle name="20% - Accent3 70 4" xfId="9386" xr:uid="{00000000-0005-0000-0000-000020090000}"/>
    <cellStyle name="20% - Accent3 71" xfId="686" xr:uid="{00000000-0005-0000-0000-000021090000}"/>
    <cellStyle name="20% - Accent3 71 2" xfId="9399" xr:uid="{00000000-0005-0000-0000-000022090000}"/>
    <cellStyle name="20% - Accent3 71 3" xfId="9408" xr:uid="{00000000-0005-0000-0000-000023090000}"/>
    <cellStyle name="20% - Accent3 71 4" xfId="9396" xr:uid="{00000000-0005-0000-0000-000024090000}"/>
    <cellStyle name="20% - Accent3 72" xfId="688" xr:uid="{00000000-0005-0000-0000-000025090000}"/>
    <cellStyle name="20% - Accent3 72 2" xfId="9410" xr:uid="{00000000-0005-0000-0000-000026090000}"/>
    <cellStyle name="20% - Accent3 72 3" xfId="9415" xr:uid="{00000000-0005-0000-0000-000027090000}"/>
    <cellStyle name="20% - Accent3 72 4" xfId="5285" xr:uid="{00000000-0005-0000-0000-000028090000}"/>
    <cellStyle name="20% - Accent3 73" xfId="691" xr:uid="{00000000-0005-0000-0000-000029090000}"/>
    <cellStyle name="20% - Accent3 73 2" xfId="9421" xr:uid="{00000000-0005-0000-0000-00002A090000}"/>
    <cellStyle name="20% - Accent3 73 3" xfId="9426" xr:uid="{00000000-0005-0000-0000-00002B090000}"/>
    <cellStyle name="20% - Accent3 73 4" xfId="9418" xr:uid="{00000000-0005-0000-0000-00002C090000}"/>
    <cellStyle name="20% - Accent3 74" xfId="693" xr:uid="{00000000-0005-0000-0000-00002D090000}"/>
    <cellStyle name="20% - Accent3 74 2" xfId="9431" xr:uid="{00000000-0005-0000-0000-00002E090000}"/>
    <cellStyle name="20% - Accent3 74 3" xfId="5092" xr:uid="{00000000-0005-0000-0000-00002F090000}"/>
    <cellStyle name="20% - Accent3 74 4" xfId="9428" xr:uid="{00000000-0005-0000-0000-000030090000}"/>
    <cellStyle name="20% - Accent3 75" xfId="696" xr:uid="{00000000-0005-0000-0000-000031090000}"/>
    <cellStyle name="20% - Accent3 75 2" xfId="5877" xr:uid="{00000000-0005-0000-0000-000032090000}"/>
    <cellStyle name="20% - Accent3 75 3" xfId="4387" xr:uid="{00000000-0005-0000-0000-000033090000}"/>
    <cellStyle name="20% - Accent3 75 4" xfId="9445" xr:uid="{00000000-0005-0000-0000-000034090000}"/>
    <cellStyle name="20% - Accent3 76" xfId="698" xr:uid="{00000000-0005-0000-0000-000035090000}"/>
    <cellStyle name="20% - Accent3 76 2" xfId="9453" xr:uid="{00000000-0005-0000-0000-000036090000}"/>
    <cellStyle name="20% - Accent3 76 3" xfId="9458" xr:uid="{00000000-0005-0000-0000-000037090000}"/>
    <cellStyle name="20% - Accent3 76 4" xfId="9447" xr:uid="{00000000-0005-0000-0000-000038090000}"/>
    <cellStyle name="20% - Accent3 77" xfId="700" xr:uid="{00000000-0005-0000-0000-000039090000}"/>
    <cellStyle name="20% - Accent3 77 2" xfId="9466" xr:uid="{00000000-0005-0000-0000-00003A090000}"/>
    <cellStyle name="20% - Accent3 77 3" xfId="9480" xr:uid="{00000000-0005-0000-0000-00003B090000}"/>
    <cellStyle name="20% - Accent3 77 4" xfId="9460" xr:uid="{00000000-0005-0000-0000-00003C090000}"/>
    <cellStyle name="20% - Accent3 78" xfId="702" xr:uid="{00000000-0005-0000-0000-00003D090000}"/>
    <cellStyle name="20% - Accent3 78 2" xfId="8145" xr:uid="{00000000-0005-0000-0000-00003E090000}"/>
    <cellStyle name="20% - Accent3 78 3" xfId="9485" xr:uid="{00000000-0005-0000-0000-00003F090000}"/>
    <cellStyle name="20% - Accent3 78 4" xfId="9482" xr:uid="{00000000-0005-0000-0000-000040090000}"/>
    <cellStyle name="20% - Accent3 79" xfId="704" xr:uid="{00000000-0005-0000-0000-000041090000}"/>
    <cellStyle name="20% - Accent3 79 2" xfId="9489" xr:uid="{00000000-0005-0000-0000-000042090000}"/>
    <cellStyle name="20% - Accent3 79 3" xfId="9496" xr:uid="{00000000-0005-0000-0000-000043090000}"/>
    <cellStyle name="20% - Accent3 79 4" xfId="9488" xr:uid="{00000000-0005-0000-0000-000044090000}"/>
    <cellStyle name="20% - Accent3 8" xfId="137" xr:uid="{00000000-0005-0000-0000-000045090000}"/>
    <cellStyle name="20% - Accent3 8 2" xfId="9499" xr:uid="{00000000-0005-0000-0000-000046090000}"/>
    <cellStyle name="20% - Accent3 8 2 2" xfId="9501" xr:uid="{00000000-0005-0000-0000-000047090000}"/>
    <cellStyle name="20% - Accent3 8 2 3" xfId="9503" xr:uid="{00000000-0005-0000-0000-000048090000}"/>
    <cellStyle name="20% - Accent3 8 2_MBK1200" xfId="9504" xr:uid="{00000000-0005-0000-0000-000049090000}"/>
    <cellStyle name="20% - Accent3 8 3" xfId="9506" xr:uid="{00000000-0005-0000-0000-00004A090000}"/>
    <cellStyle name="20% - Accent3 8 4" xfId="9510" xr:uid="{00000000-0005-0000-0000-00004B090000}"/>
    <cellStyle name="20% - Accent3 8 5" xfId="3397" xr:uid="{00000000-0005-0000-0000-00004C090000}"/>
    <cellStyle name="20% - Accent3 8_MBK1200" xfId="9512" xr:uid="{00000000-0005-0000-0000-00004D090000}"/>
    <cellStyle name="20% - Accent3 80" xfId="697" xr:uid="{00000000-0005-0000-0000-00004E090000}"/>
    <cellStyle name="20% - Accent3 80 2" xfId="5876" xr:uid="{00000000-0005-0000-0000-00004F090000}"/>
    <cellStyle name="20% - Accent3 80 3" xfId="4386" xr:uid="{00000000-0005-0000-0000-000050090000}"/>
    <cellStyle name="20% - Accent3 80 4" xfId="9444" xr:uid="{00000000-0005-0000-0000-000051090000}"/>
    <cellStyle name="20% - Accent3 81" xfId="699" xr:uid="{00000000-0005-0000-0000-000052090000}"/>
    <cellStyle name="20% - Accent3 81 2" xfId="9452" xr:uid="{00000000-0005-0000-0000-000053090000}"/>
    <cellStyle name="20% - Accent3 81 3" xfId="9457" xr:uid="{00000000-0005-0000-0000-000054090000}"/>
    <cellStyle name="20% - Accent3 81 4" xfId="9446" xr:uid="{00000000-0005-0000-0000-000055090000}"/>
    <cellStyle name="20% - Accent3 82" xfId="701" xr:uid="{00000000-0005-0000-0000-000056090000}"/>
    <cellStyle name="20% - Accent3 82 2" xfId="9465" xr:uid="{00000000-0005-0000-0000-000057090000}"/>
    <cellStyle name="20% - Accent3 82 3" xfId="9479" xr:uid="{00000000-0005-0000-0000-000058090000}"/>
    <cellStyle name="20% - Accent3 82 4" xfId="9459" xr:uid="{00000000-0005-0000-0000-000059090000}"/>
    <cellStyle name="20% - Accent3 83" xfId="703" xr:uid="{00000000-0005-0000-0000-00005A090000}"/>
    <cellStyle name="20% - Accent3 83 2" xfId="8144" xr:uid="{00000000-0005-0000-0000-00005B090000}"/>
    <cellStyle name="20% - Accent3 83 3" xfId="9484" xr:uid="{00000000-0005-0000-0000-00005C090000}"/>
    <cellStyle name="20% - Accent3 83 4" xfId="9481" xr:uid="{00000000-0005-0000-0000-00005D090000}"/>
    <cellStyle name="20% - Accent3 84" xfId="705" xr:uid="{00000000-0005-0000-0000-00005E090000}"/>
    <cellStyle name="20% - Accent3 84 2" xfId="9487" xr:uid="{00000000-0005-0000-0000-00005F090000}"/>
    <cellStyle name="20% - Accent3 85" xfId="706" xr:uid="{00000000-0005-0000-0000-000060090000}"/>
    <cellStyle name="20% - Accent3 85 2" xfId="9514" xr:uid="{00000000-0005-0000-0000-000061090000}"/>
    <cellStyle name="20% - Accent3 86" xfId="708" xr:uid="{00000000-0005-0000-0000-000062090000}"/>
    <cellStyle name="20% - Accent3 86 2" xfId="7775" xr:uid="{00000000-0005-0000-0000-000063090000}"/>
    <cellStyle name="20% - Accent3 87" xfId="276" xr:uid="{00000000-0005-0000-0000-000064090000}"/>
    <cellStyle name="20% - Accent3 87 2" xfId="5575" xr:uid="{00000000-0005-0000-0000-000065090000}"/>
    <cellStyle name="20% - Accent3 88" xfId="282" xr:uid="{00000000-0005-0000-0000-000066090000}"/>
    <cellStyle name="20% - Accent3 88 2" xfId="7063" xr:uid="{00000000-0005-0000-0000-000067090000}"/>
    <cellStyle name="20% - Accent3 89" xfId="710" xr:uid="{00000000-0005-0000-0000-000068090000}"/>
    <cellStyle name="20% - Accent3 89 2" xfId="7075" xr:uid="{00000000-0005-0000-0000-000069090000}"/>
    <cellStyle name="20% - Accent3 9" xfId="143" xr:uid="{00000000-0005-0000-0000-00006A090000}"/>
    <cellStyle name="20% - Accent3 9 2" xfId="9518" xr:uid="{00000000-0005-0000-0000-00006B090000}"/>
    <cellStyle name="20% - Accent3 9 2 2" xfId="9527" xr:uid="{00000000-0005-0000-0000-00006C090000}"/>
    <cellStyle name="20% - Accent3 9 2 3" xfId="9529" xr:uid="{00000000-0005-0000-0000-00006D090000}"/>
    <cellStyle name="20% - Accent3 9 2_MBK1200" xfId="9530" xr:uid="{00000000-0005-0000-0000-00006E090000}"/>
    <cellStyle name="20% - Accent3 9 3" xfId="9538" xr:uid="{00000000-0005-0000-0000-00006F090000}"/>
    <cellStyle name="20% - Accent3 9 4" xfId="9541" xr:uid="{00000000-0005-0000-0000-000070090000}"/>
    <cellStyle name="20% - Accent3 9 5" xfId="3418" xr:uid="{00000000-0005-0000-0000-000071090000}"/>
    <cellStyle name="20% - Accent3 9_MBK1200" xfId="9545" xr:uid="{00000000-0005-0000-0000-000072090000}"/>
    <cellStyle name="20% - Accent3 90" xfId="707" xr:uid="{00000000-0005-0000-0000-000073090000}"/>
    <cellStyle name="20% - Accent3 91" xfId="709" xr:uid="{00000000-0005-0000-0000-000074090000}"/>
    <cellStyle name="20% - Accent3 92" xfId="277" xr:uid="{00000000-0005-0000-0000-000075090000}"/>
    <cellStyle name="20% - Accent3 93" xfId="283" xr:uid="{00000000-0005-0000-0000-000076090000}"/>
    <cellStyle name="20% - Accent3 94" xfId="711" xr:uid="{00000000-0005-0000-0000-000077090000}"/>
    <cellStyle name="20% - Accent3 95" xfId="712" xr:uid="{00000000-0005-0000-0000-000078090000}"/>
    <cellStyle name="20% - Accent3 96" xfId="713" xr:uid="{00000000-0005-0000-0000-000079090000}"/>
    <cellStyle name="20% - Accent3 97" xfId="714" xr:uid="{00000000-0005-0000-0000-00007A090000}"/>
    <cellStyle name="20% - Accent3 98" xfId="715" xr:uid="{00000000-0005-0000-0000-00007B090000}"/>
    <cellStyle name="20% - Accent3 99" xfId="716" xr:uid="{00000000-0005-0000-0000-00007C090000}"/>
    <cellStyle name="20% - Accent4" xfId="51538" builtinId="42" customBuiltin="1"/>
    <cellStyle name="20% - Accent4 10" xfId="721" xr:uid="{00000000-0005-0000-0000-00007D090000}"/>
    <cellStyle name="20% - Accent4 10 2" xfId="9202" xr:uid="{00000000-0005-0000-0000-00007E090000}"/>
    <cellStyle name="20% - Accent4 10 2 2" xfId="9550" xr:uid="{00000000-0005-0000-0000-00007F090000}"/>
    <cellStyle name="20% - Accent4 10 2 3" xfId="6768" xr:uid="{00000000-0005-0000-0000-000080090000}"/>
    <cellStyle name="20% - Accent4 10 2_MBK1200" xfId="9562" xr:uid="{00000000-0005-0000-0000-000081090000}"/>
    <cellStyle name="20% - Accent4 10 3" xfId="9206" xr:uid="{00000000-0005-0000-0000-000082090000}"/>
    <cellStyle name="20% - Accent4 10 4" xfId="9563" xr:uid="{00000000-0005-0000-0000-000083090000}"/>
    <cellStyle name="20% - Accent4 10 5" xfId="6855" xr:uid="{00000000-0005-0000-0000-000084090000}"/>
    <cellStyle name="20% - Accent4 10_MBK1200" xfId="6152" xr:uid="{00000000-0005-0000-0000-000085090000}"/>
    <cellStyle name="20% - Accent4 100" xfId="218" xr:uid="{00000000-0005-0000-0000-000086090000}"/>
    <cellStyle name="20% - Accent4 101" xfId="542" xr:uid="{00000000-0005-0000-0000-000087090000}"/>
    <cellStyle name="20% - Accent4 102" xfId="545" xr:uid="{00000000-0005-0000-0000-000088090000}"/>
    <cellStyle name="20% - Accent4 103" xfId="52085" xr:uid="{01DB1B74-0EC3-4C6B-8725-7B2AD45D3555}"/>
    <cellStyle name="20% - Accent4 104" xfId="52225" xr:uid="{35C4869B-8B68-412E-BB8D-86B91FF9EFEF}"/>
    <cellStyle name="20% - Accent4 11" xfId="64" xr:uid="{00000000-0005-0000-0000-000089090000}"/>
    <cellStyle name="20% - Accent4 11 2" xfId="9566" xr:uid="{00000000-0005-0000-0000-00008A090000}"/>
    <cellStyle name="20% - Accent4 11 2 2" xfId="6810" xr:uid="{00000000-0005-0000-0000-00008B090000}"/>
    <cellStyle name="20% - Accent4 11 2 3" xfId="6780" xr:uid="{00000000-0005-0000-0000-00008C090000}"/>
    <cellStyle name="20% - Accent4 11 2_MBK1200" xfId="9570" xr:uid="{00000000-0005-0000-0000-00008D090000}"/>
    <cellStyle name="20% - Accent4 11 3" xfId="9574" xr:uid="{00000000-0005-0000-0000-00008E090000}"/>
    <cellStyle name="20% - Accent4 11 4" xfId="9580" xr:uid="{00000000-0005-0000-0000-00008F090000}"/>
    <cellStyle name="20% - Accent4 11 5" xfId="6876" xr:uid="{00000000-0005-0000-0000-000090090000}"/>
    <cellStyle name="20% - Accent4 11_MBK1200" xfId="9586" xr:uid="{00000000-0005-0000-0000-000091090000}"/>
    <cellStyle name="20% - Accent4 12" xfId="726" xr:uid="{00000000-0005-0000-0000-000092090000}"/>
    <cellStyle name="20% - Accent4 12 2" xfId="7702" xr:uid="{00000000-0005-0000-0000-000093090000}"/>
    <cellStyle name="20% - Accent4 12 2 2" xfId="7973" xr:uid="{00000000-0005-0000-0000-000094090000}"/>
    <cellStyle name="20% - Accent4 12 2 3" xfId="6660" xr:uid="{00000000-0005-0000-0000-000095090000}"/>
    <cellStyle name="20% - Accent4 12 2_MBK1200" xfId="9588" xr:uid="{00000000-0005-0000-0000-000096090000}"/>
    <cellStyle name="20% - Accent4 12 3" xfId="7555" xr:uid="{00000000-0005-0000-0000-000097090000}"/>
    <cellStyle name="20% - Accent4 12 4" xfId="9590" xr:uid="{00000000-0005-0000-0000-000098090000}"/>
    <cellStyle name="20% - Accent4 12 5" xfId="9211" xr:uid="{00000000-0005-0000-0000-000099090000}"/>
    <cellStyle name="20% - Accent4 12_MBK1200" xfId="9594" xr:uid="{00000000-0005-0000-0000-00009A090000}"/>
    <cellStyle name="20% - Accent4 13" xfId="731" xr:uid="{00000000-0005-0000-0000-00009B090000}"/>
    <cellStyle name="20% - Accent4 13 2" xfId="9601" xr:uid="{00000000-0005-0000-0000-00009C090000}"/>
    <cellStyle name="20% - Accent4 13 2 2" xfId="9005" xr:uid="{00000000-0005-0000-0000-00009D090000}"/>
    <cellStyle name="20% - Accent4 13 2 3" xfId="6924" xr:uid="{00000000-0005-0000-0000-00009E090000}"/>
    <cellStyle name="20% - Accent4 13 3" xfId="9602" xr:uid="{00000000-0005-0000-0000-00009F090000}"/>
    <cellStyle name="20% - Accent4 13 4" xfId="9605" xr:uid="{00000000-0005-0000-0000-0000A0090000}"/>
    <cellStyle name="20% - Accent4 13 5" xfId="9596" xr:uid="{00000000-0005-0000-0000-0000A1090000}"/>
    <cellStyle name="20% - Accent4 14" xfId="737" xr:uid="{00000000-0005-0000-0000-0000A2090000}"/>
    <cellStyle name="20% - Accent4 14 2" xfId="9613" xr:uid="{00000000-0005-0000-0000-0000A3090000}"/>
    <cellStyle name="20% - Accent4 14 2 2" xfId="5913" xr:uid="{00000000-0005-0000-0000-0000A4090000}"/>
    <cellStyle name="20% - Accent4 14 2 3" xfId="6954" xr:uid="{00000000-0005-0000-0000-0000A5090000}"/>
    <cellStyle name="20% - Accent4 14 3" xfId="9618" xr:uid="{00000000-0005-0000-0000-0000A6090000}"/>
    <cellStyle name="20% - Accent4 14 4" xfId="4555" xr:uid="{00000000-0005-0000-0000-0000A7090000}"/>
    <cellStyle name="20% - Accent4 14 5" xfId="9609" xr:uid="{00000000-0005-0000-0000-0000A8090000}"/>
    <cellStyle name="20% - Accent4 15" xfId="482" xr:uid="{00000000-0005-0000-0000-0000A9090000}"/>
    <cellStyle name="20% - Accent4 15 2" xfId="9626" xr:uid="{00000000-0005-0000-0000-0000AA090000}"/>
    <cellStyle name="20% - Accent4 15 2 2" xfId="7619" xr:uid="{00000000-0005-0000-0000-0000AB090000}"/>
    <cellStyle name="20% - Accent4 15 2 3" xfId="7005" xr:uid="{00000000-0005-0000-0000-0000AC090000}"/>
    <cellStyle name="20% - Accent4 15 3" xfId="9629" xr:uid="{00000000-0005-0000-0000-0000AD090000}"/>
    <cellStyle name="20% - Accent4 15 4" xfId="9635" xr:uid="{00000000-0005-0000-0000-0000AE090000}"/>
    <cellStyle name="20% - Accent4 15 5" xfId="4283" xr:uid="{00000000-0005-0000-0000-0000AF090000}"/>
    <cellStyle name="20% - Accent4 15 6" xfId="9623" xr:uid="{00000000-0005-0000-0000-0000B0090000}"/>
    <cellStyle name="20% - Accent4 16" xfId="492" xr:uid="{00000000-0005-0000-0000-0000B1090000}"/>
    <cellStyle name="20% - Accent4 16 2" xfId="2975" xr:uid="{00000000-0005-0000-0000-0000B2090000}"/>
    <cellStyle name="20% - Accent4 16 2 2" xfId="4978" xr:uid="{00000000-0005-0000-0000-0000B3090000}"/>
    <cellStyle name="20% - Accent4 16 2 3" xfId="4995" xr:uid="{00000000-0005-0000-0000-0000B4090000}"/>
    <cellStyle name="20% - Accent4 16 3" xfId="9643" xr:uid="{00000000-0005-0000-0000-0000B5090000}"/>
    <cellStyle name="20% - Accent4 16 4" xfId="9648" xr:uid="{00000000-0005-0000-0000-0000B6090000}"/>
    <cellStyle name="20% - Accent4 16 5" xfId="9638" xr:uid="{00000000-0005-0000-0000-0000B7090000}"/>
    <cellStyle name="20% - Accent4 17" xfId="501" xr:uid="{00000000-0005-0000-0000-0000B8090000}"/>
    <cellStyle name="20% - Accent4 17 2" xfId="9653" xr:uid="{00000000-0005-0000-0000-0000B9090000}"/>
    <cellStyle name="20% - Accent4 17 2 2" xfId="9658" xr:uid="{00000000-0005-0000-0000-0000BA090000}"/>
    <cellStyle name="20% - Accent4 17 2 3" xfId="7130" xr:uid="{00000000-0005-0000-0000-0000BB090000}"/>
    <cellStyle name="20% - Accent4 17 3" xfId="9663" xr:uid="{00000000-0005-0000-0000-0000BC090000}"/>
    <cellStyle name="20% - Accent4 17 4" xfId="9667" xr:uid="{00000000-0005-0000-0000-0000BD090000}"/>
    <cellStyle name="20% - Accent4 17 5" xfId="5476" xr:uid="{00000000-0005-0000-0000-0000BE090000}"/>
    <cellStyle name="20% - Accent4 18" xfId="508" xr:uid="{00000000-0005-0000-0000-0000BF090000}"/>
    <cellStyle name="20% - Accent4 18 2" xfId="9677" xr:uid="{00000000-0005-0000-0000-0000C0090000}"/>
    <cellStyle name="20% - Accent4 18 2 2" xfId="9679" xr:uid="{00000000-0005-0000-0000-0000C1090000}"/>
    <cellStyle name="20% - Accent4 18 2 3" xfId="7166" xr:uid="{00000000-0005-0000-0000-0000C2090000}"/>
    <cellStyle name="20% - Accent4 18 3" xfId="9686" xr:uid="{00000000-0005-0000-0000-0000C3090000}"/>
    <cellStyle name="20% - Accent4 18 4" xfId="9691" xr:uid="{00000000-0005-0000-0000-0000C4090000}"/>
    <cellStyle name="20% - Accent4 18 5" xfId="9672" xr:uid="{00000000-0005-0000-0000-0000C5090000}"/>
    <cellStyle name="20% - Accent4 19" xfId="513" xr:uid="{00000000-0005-0000-0000-0000C6090000}"/>
    <cellStyle name="20% - Accent4 19 2" xfId="9702" xr:uid="{00000000-0005-0000-0000-0000C7090000}"/>
    <cellStyle name="20% - Accent4 19 2 2" xfId="8032" xr:uid="{00000000-0005-0000-0000-0000C8090000}"/>
    <cellStyle name="20% - Accent4 19 2 3" xfId="6520" xr:uid="{00000000-0005-0000-0000-0000C9090000}"/>
    <cellStyle name="20% - Accent4 19 3" xfId="9709" xr:uid="{00000000-0005-0000-0000-0000CA090000}"/>
    <cellStyle name="20% - Accent4 19 4" xfId="9719" xr:uid="{00000000-0005-0000-0000-0000CB090000}"/>
    <cellStyle name="20% - Accent4 19 5" xfId="9696" xr:uid="{00000000-0005-0000-0000-0000CC090000}"/>
    <cellStyle name="20% - Accent4 2" xfId="265" xr:uid="{00000000-0005-0000-0000-0000CD090000}"/>
    <cellStyle name="20% - Accent4 2 10" xfId="9721" xr:uid="{00000000-0005-0000-0000-0000CE090000}"/>
    <cellStyle name="20% - Accent4 2 10 2" xfId="9722" xr:uid="{00000000-0005-0000-0000-0000CF090000}"/>
    <cellStyle name="20% - Accent4 2 10 3" xfId="9723" xr:uid="{00000000-0005-0000-0000-0000D0090000}"/>
    <cellStyle name="20% - Accent4 2 11" xfId="5479" xr:uid="{00000000-0005-0000-0000-0000D1090000}"/>
    <cellStyle name="20% - Accent4 2 12" xfId="9726" xr:uid="{00000000-0005-0000-0000-0000D2090000}"/>
    <cellStyle name="20% - Accent4 2 13" xfId="4461" xr:uid="{00000000-0005-0000-0000-0000D3090000}"/>
    <cellStyle name="20% - Accent4 2 14" xfId="51612" xr:uid="{3B8D82D4-15CD-4E81-9B44-59A840DC2201}"/>
    <cellStyle name="20% - Accent4 2 2" xfId="738" xr:uid="{00000000-0005-0000-0000-0000D4090000}"/>
    <cellStyle name="20% - Accent4 2 2 2" xfId="739" xr:uid="{00000000-0005-0000-0000-0000D5090000}"/>
    <cellStyle name="20% - Accent4 2 2 2 2" xfId="3701" xr:uid="{00000000-0005-0000-0000-0000D6090000}"/>
    <cellStyle name="20% - Accent4 2 2 2 2 2" xfId="9731" xr:uid="{00000000-0005-0000-0000-0000D7090000}"/>
    <cellStyle name="20% - Accent4 2 2 2 3" xfId="6963" xr:uid="{00000000-0005-0000-0000-0000D8090000}"/>
    <cellStyle name="20% - Accent4 2 2 3" xfId="6982" xr:uid="{00000000-0005-0000-0000-0000D9090000}"/>
    <cellStyle name="20% - Accent4 2 2 4" xfId="9739" xr:uid="{00000000-0005-0000-0000-0000DA090000}"/>
    <cellStyle name="20% - Accent4 2 2 5" xfId="5899" xr:uid="{00000000-0005-0000-0000-0000DB090000}"/>
    <cellStyle name="20% - Accent4 2 2 6" xfId="51613" xr:uid="{12AD8F8D-0632-4F0B-A252-6557DC4AFAF9}"/>
    <cellStyle name="20% - Accent4 2 2 7" xfId="52128" xr:uid="{B1858C3B-92A7-4ABD-A411-CEFCA473BFE7}"/>
    <cellStyle name="20% - Accent4 2 2_Annexure" xfId="4110" xr:uid="{00000000-0005-0000-0000-0000DC090000}"/>
    <cellStyle name="20% - Accent4 2 3" xfId="741" xr:uid="{00000000-0005-0000-0000-0000DD090000}"/>
    <cellStyle name="20% - Accent4 2 3 2" xfId="7041" xr:uid="{00000000-0005-0000-0000-0000DE090000}"/>
    <cellStyle name="20% - Accent4 2 3 3" xfId="9747" xr:uid="{00000000-0005-0000-0000-0000DF090000}"/>
    <cellStyle name="20% - Accent4 2 3 4" xfId="9752" xr:uid="{00000000-0005-0000-0000-0000E0090000}"/>
    <cellStyle name="20% - Accent4 2 3 5" xfId="5915" xr:uid="{00000000-0005-0000-0000-0000E1090000}"/>
    <cellStyle name="20% - Accent4 2 4" xfId="740" xr:uid="{00000000-0005-0000-0000-0000E2090000}"/>
    <cellStyle name="20% - Accent4 2 4 2" xfId="3704" xr:uid="{00000000-0005-0000-0000-0000E3090000}"/>
    <cellStyle name="20% - Accent4 2 4 3" xfId="9758" xr:uid="{00000000-0005-0000-0000-0000E4090000}"/>
    <cellStyle name="20% - Accent4 2 4 4" xfId="6959" xr:uid="{00000000-0005-0000-0000-0000E5090000}"/>
    <cellStyle name="20% - Accent4 2 5" xfId="742" xr:uid="{00000000-0005-0000-0000-0000E6090000}"/>
    <cellStyle name="20% - Accent4 2 5 2" xfId="4060" xr:uid="{00000000-0005-0000-0000-0000E7090000}"/>
    <cellStyle name="20% - Accent4 2 5 3" xfId="4080" xr:uid="{00000000-0005-0000-0000-0000E8090000}"/>
    <cellStyle name="20% - Accent4 2 5 4" xfId="6970" xr:uid="{00000000-0005-0000-0000-0000E9090000}"/>
    <cellStyle name="20% - Accent4 2 6" xfId="743" xr:uid="{00000000-0005-0000-0000-0000EA090000}"/>
    <cellStyle name="20% - Accent4 2 6 2" xfId="9734" xr:uid="{00000000-0005-0000-0000-0000EB090000}"/>
    <cellStyle name="20% - Accent4 2 7" xfId="9762" xr:uid="{00000000-0005-0000-0000-0000EC090000}"/>
    <cellStyle name="20% - Accent4 2 8" xfId="9765" xr:uid="{00000000-0005-0000-0000-0000ED090000}"/>
    <cellStyle name="20% - Accent4 2 8 2" xfId="7206" xr:uid="{00000000-0005-0000-0000-0000EE090000}"/>
    <cellStyle name="20% - Accent4 2 9" xfId="9766" xr:uid="{00000000-0005-0000-0000-0000EF090000}"/>
    <cellStyle name="20% - Accent4 2_April 2009 Report" xfId="9520" xr:uid="{00000000-0005-0000-0000-0000F0090000}"/>
    <cellStyle name="20% - Accent4 20" xfId="483" xr:uid="{00000000-0005-0000-0000-0000F1090000}"/>
    <cellStyle name="20% - Accent4 20 2" xfId="9625" xr:uid="{00000000-0005-0000-0000-0000F2090000}"/>
    <cellStyle name="20% - Accent4 20 2 2" xfId="7618" xr:uid="{00000000-0005-0000-0000-0000F3090000}"/>
    <cellStyle name="20% - Accent4 20 2 3" xfId="7004" xr:uid="{00000000-0005-0000-0000-0000F4090000}"/>
    <cellStyle name="20% - Accent4 20 3" xfId="9628" xr:uid="{00000000-0005-0000-0000-0000F5090000}"/>
    <cellStyle name="20% - Accent4 20 4" xfId="9634" xr:uid="{00000000-0005-0000-0000-0000F6090000}"/>
    <cellStyle name="20% - Accent4 20 5" xfId="9622" xr:uid="{00000000-0005-0000-0000-0000F7090000}"/>
    <cellStyle name="20% - Accent4 21" xfId="493" xr:uid="{00000000-0005-0000-0000-0000F8090000}"/>
    <cellStyle name="20% - Accent4 21 2" xfId="2974" xr:uid="{00000000-0005-0000-0000-0000F9090000}"/>
    <cellStyle name="20% - Accent4 21 2 2" xfId="4977" xr:uid="{00000000-0005-0000-0000-0000FA090000}"/>
    <cellStyle name="20% - Accent4 21 2 3" xfId="4994" xr:uid="{00000000-0005-0000-0000-0000FB090000}"/>
    <cellStyle name="20% - Accent4 21 3" xfId="9642" xr:uid="{00000000-0005-0000-0000-0000FC090000}"/>
    <cellStyle name="20% - Accent4 21 4" xfId="9647" xr:uid="{00000000-0005-0000-0000-0000FD090000}"/>
    <cellStyle name="20% - Accent4 21 5" xfId="9637" xr:uid="{00000000-0005-0000-0000-0000FE090000}"/>
    <cellStyle name="20% - Accent4 22" xfId="502" xr:uid="{00000000-0005-0000-0000-0000FF090000}"/>
    <cellStyle name="20% - Accent4 22 2" xfId="9652" xr:uid="{00000000-0005-0000-0000-0000000A0000}"/>
    <cellStyle name="20% - Accent4 22 2 2" xfId="9657" xr:uid="{00000000-0005-0000-0000-0000010A0000}"/>
    <cellStyle name="20% - Accent4 22 2 3" xfId="7129" xr:uid="{00000000-0005-0000-0000-0000020A0000}"/>
    <cellStyle name="20% - Accent4 22 3" xfId="9662" xr:uid="{00000000-0005-0000-0000-0000030A0000}"/>
    <cellStyle name="20% - Accent4 22 4" xfId="9666" xr:uid="{00000000-0005-0000-0000-0000040A0000}"/>
    <cellStyle name="20% - Accent4 22 5" xfId="5475" xr:uid="{00000000-0005-0000-0000-0000050A0000}"/>
    <cellStyle name="20% - Accent4 23" xfId="509" xr:uid="{00000000-0005-0000-0000-0000060A0000}"/>
    <cellStyle name="20% - Accent4 23 2" xfId="9676" xr:uid="{00000000-0005-0000-0000-0000070A0000}"/>
    <cellStyle name="20% - Accent4 23 2 2" xfId="9678" xr:uid="{00000000-0005-0000-0000-0000080A0000}"/>
    <cellStyle name="20% - Accent4 23 2 3" xfId="7165" xr:uid="{00000000-0005-0000-0000-0000090A0000}"/>
    <cellStyle name="20% - Accent4 23 3" xfId="9685" xr:uid="{00000000-0005-0000-0000-00000A0A0000}"/>
    <cellStyle name="20% - Accent4 23 4" xfId="9690" xr:uid="{00000000-0005-0000-0000-00000B0A0000}"/>
    <cellStyle name="20% - Accent4 23 5" xfId="9671" xr:uid="{00000000-0005-0000-0000-00000C0A0000}"/>
    <cellStyle name="20% - Accent4 24" xfId="514" xr:uid="{00000000-0005-0000-0000-00000D0A0000}"/>
    <cellStyle name="20% - Accent4 24 2" xfId="9701" xr:uid="{00000000-0005-0000-0000-00000E0A0000}"/>
    <cellStyle name="20% - Accent4 24 2 2" xfId="8031" xr:uid="{00000000-0005-0000-0000-00000F0A0000}"/>
    <cellStyle name="20% - Accent4 24 2 3" xfId="6519" xr:uid="{00000000-0005-0000-0000-0000100A0000}"/>
    <cellStyle name="20% - Accent4 24 3" xfId="9708" xr:uid="{00000000-0005-0000-0000-0000110A0000}"/>
    <cellStyle name="20% - Accent4 24 4" xfId="9718" xr:uid="{00000000-0005-0000-0000-0000120A0000}"/>
    <cellStyle name="20% - Accent4 24 5" xfId="9695" xr:uid="{00000000-0005-0000-0000-0000130A0000}"/>
    <cellStyle name="20% - Accent4 25" xfId="744" xr:uid="{00000000-0005-0000-0000-0000140A0000}"/>
    <cellStyle name="20% - Accent4 25 2" xfId="5728" xr:uid="{00000000-0005-0000-0000-0000150A0000}"/>
    <cellStyle name="20% - Accent4 25 2 2" xfId="5328" xr:uid="{00000000-0005-0000-0000-0000160A0000}"/>
    <cellStyle name="20% - Accent4 25 2 3" xfId="5343" xr:uid="{00000000-0005-0000-0000-0000170A0000}"/>
    <cellStyle name="20% - Accent4 25 3" xfId="9774" xr:uid="{00000000-0005-0000-0000-0000180A0000}"/>
    <cellStyle name="20% - Accent4 25 4" xfId="9778" xr:uid="{00000000-0005-0000-0000-0000190A0000}"/>
    <cellStyle name="20% - Accent4 25 5" xfId="9771" xr:uid="{00000000-0005-0000-0000-00001A0A0000}"/>
    <cellStyle name="20% - Accent4 26" xfId="746" xr:uid="{00000000-0005-0000-0000-00001B0A0000}"/>
    <cellStyle name="20% - Accent4 26 2" xfId="9787" xr:uid="{00000000-0005-0000-0000-00001C0A0000}"/>
    <cellStyle name="20% - Accent4 26 2 2" xfId="4729" xr:uid="{00000000-0005-0000-0000-00001D0A0000}"/>
    <cellStyle name="20% - Accent4 26 2 3" xfId="6871" xr:uid="{00000000-0005-0000-0000-00001E0A0000}"/>
    <cellStyle name="20% - Accent4 26 3" xfId="9791" xr:uid="{00000000-0005-0000-0000-00001F0A0000}"/>
    <cellStyle name="20% - Accent4 26 4" xfId="9797" xr:uid="{00000000-0005-0000-0000-0000200A0000}"/>
    <cellStyle name="20% - Accent4 26 5" xfId="9782" xr:uid="{00000000-0005-0000-0000-0000210A0000}"/>
    <cellStyle name="20% - Accent4 27" xfId="748" xr:uid="{00000000-0005-0000-0000-0000220A0000}"/>
    <cellStyle name="20% - Accent4 27 2" xfId="9802" xr:uid="{00000000-0005-0000-0000-0000230A0000}"/>
    <cellStyle name="20% - Accent4 27 2 2" xfId="7342" xr:uid="{00000000-0005-0000-0000-0000240A0000}"/>
    <cellStyle name="20% - Accent4 27 2 3" xfId="7252" xr:uid="{00000000-0005-0000-0000-0000250A0000}"/>
    <cellStyle name="20% - Accent4 27 3" xfId="4578" xr:uid="{00000000-0005-0000-0000-0000260A0000}"/>
    <cellStyle name="20% - Accent4 27 4" xfId="7413" xr:uid="{00000000-0005-0000-0000-0000270A0000}"/>
    <cellStyle name="20% - Accent4 27 5" xfId="9800" xr:uid="{00000000-0005-0000-0000-0000280A0000}"/>
    <cellStyle name="20% - Accent4 28" xfId="750" xr:uid="{00000000-0005-0000-0000-0000290A0000}"/>
    <cellStyle name="20% - Accent4 28 2" xfId="8371" xr:uid="{00000000-0005-0000-0000-00002A0A0000}"/>
    <cellStyle name="20% - Accent4 28 2 2" xfId="9806" xr:uid="{00000000-0005-0000-0000-00002B0A0000}"/>
    <cellStyle name="20% - Accent4 28 2 3" xfId="7258" xr:uid="{00000000-0005-0000-0000-00002C0A0000}"/>
    <cellStyle name="20% - Accent4 28 3" xfId="9811" xr:uid="{00000000-0005-0000-0000-00002D0A0000}"/>
    <cellStyle name="20% - Accent4 28 4" xfId="9816" xr:uid="{00000000-0005-0000-0000-00002E0A0000}"/>
    <cellStyle name="20% - Accent4 28 5" xfId="9804" xr:uid="{00000000-0005-0000-0000-00002F0A0000}"/>
    <cellStyle name="20% - Accent4 29" xfId="752" xr:uid="{00000000-0005-0000-0000-0000300A0000}"/>
    <cellStyle name="20% - Accent4 29 2" xfId="9824" xr:uid="{00000000-0005-0000-0000-0000310A0000}"/>
    <cellStyle name="20% - Accent4 29 2 2" xfId="2695" xr:uid="{00000000-0005-0000-0000-0000320A0000}"/>
    <cellStyle name="20% - Accent4 29 2 3" xfId="7274" xr:uid="{00000000-0005-0000-0000-0000330A0000}"/>
    <cellStyle name="20% - Accent4 29 3" xfId="4228" xr:uid="{00000000-0005-0000-0000-0000340A0000}"/>
    <cellStyle name="20% - Accent4 29 4" xfId="9830" xr:uid="{00000000-0005-0000-0000-0000350A0000}"/>
    <cellStyle name="20% - Accent4 29 5" xfId="9818" xr:uid="{00000000-0005-0000-0000-0000360A0000}"/>
    <cellStyle name="20% - Accent4 3" xfId="268" xr:uid="{00000000-0005-0000-0000-0000370A0000}"/>
    <cellStyle name="20% - Accent4 3 2" xfId="754" xr:uid="{00000000-0005-0000-0000-0000380A0000}"/>
    <cellStyle name="20% - Accent4 3 2 2" xfId="756" xr:uid="{00000000-0005-0000-0000-0000390A0000}"/>
    <cellStyle name="20% - Accent4 3 2 2 2" xfId="7014" xr:uid="{00000000-0005-0000-0000-00003A0A0000}"/>
    <cellStyle name="20% - Accent4 3 2 3" xfId="6993" xr:uid="{00000000-0005-0000-0000-00003B0A0000}"/>
    <cellStyle name="20% - Accent4 3 2 4" xfId="51855" xr:uid="{CCE2544E-9EB9-45E7-9468-D2FA46637DCB}"/>
    <cellStyle name="20% - Accent4 3 2 5" xfId="52238" xr:uid="{87BB81C8-6A69-4BEA-8F27-2C1DAF8DB149}"/>
    <cellStyle name="20% - Accent4 3 3" xfId="757" xr:uid="{00000000-0005-0000-0000-00003C0A0000}"/>
    <cellStyle name="20% - Accent4 3 3 2" xfId="7026" xr:uid="{00000000-0005-0000-0000-00003D0A0000}"/>
    <cellStyle name="20% - Accent4 3 4" xfId="7035" xr:uid="{00000000-0005-0000-0000-00003E0A0000}"/>
    <cellStyle name="20% - Accent4 3 5" xfId="9746" xr:uid="{00000000-0005-0000-0000-00003F0A0000}"/>
    <cellStyle name="20% - Accent4 3 6" xfId="9750" xr:uid="{00000000-0005-0000-0000-0000400A0000}"/>
    <cellStyle name="20% - Accent4 3 7" xfId="51614" xr:uid="{C4855AFC-0B2F-4AA4-827B-F7745B1742F0}"/>
    <cellStyle name="20% - Accent4 3_Annexure" xfId="9841" xr:uid="{00000000-0005-0000-0000-0000410A0000}"/>
    <cellStyle name="20% - Accent4 30" xfId="745" xr:uid="{00000000-0005-0000-0000-0000420A0000}"/>
    <cellStyle name="20% - Accent4 30 2" xfId="5727" xr:uid="{00000000-0005-0000-0000-0000430A0000}"/>
    <cellStyle name="20% - Accent4 30 2 2" xfId="5327" xr:uid="{00000000-0005-0000-0000-0000440A0000}"/>
    <cellStyle name="20% - Accent4 30 2 3" xfId="5342" xr:uid="{00000000-0005-0000-0000-0000450A0000}"/>
    <cellStyle name="20% - Accent4 30 3" xfId="9773" xr:uid="{00000000-0005-0000-0000-0000460A0000}"/>
    <cellStyle name="20% - Accent4 30 4" xfId="9777" xr:uid="{00000000-0005-0000-0000-0000470A0000}"/>
    <cellStyle name="20% - Accent4 30 5" xfId="9770" xr:uid="{00000000-0005-0000-0000-0000480A0000}"/>
    <cellStyle name="20% - Accent4 31" xfId="747" xr:uid="{00000000-0005-0000-0000-0000490A0000}"/>
    <cellStyle name="20% - Accent4 31 2" xfId="9786" xr:uid="{00000000-0005-0000-0000-00004A0A0000}"/>
    <cellStyle name="20% - Accent4 31 2 2" xfId="4728" xr:uid="{00000000-0005-0000-0000-00004B0A0000}"/>
    <cellStyle name="20% - Accent4 31 2 3" xfId="6870" xr:uid="{00000000-0005-0000-0000-00004C0A0000}"/>
    <cellStyle name="20% - Accent4 31 3" xfId="9790" xr:uid="{00000000-0005-0000-0000-00004D0A0000}"/>
    <cellStyle name="20% - Accent4 31 4" xfId="9796" xr:uid="{00000000-0005-0000-0000-00004E0A0000}"/>
    <cellStyle name="20% - Accent4 31 5" xfId="9781" xr:uid="{00000000-0005-0000-0000-00004F0A0000}"/>
    <cellStyle name="20% - Accent4 32" xfId="749" xr:uid="{00000000-0005-0000-0000-0000500A0000}"/>
    <cellStyle name="20% - Accent4 32 2" xfId="9801" xr:uid="{00000000-0005-0000-0000-0000510A0000}"/>
    <cellStyle name="20% - Accent4 32 2 2" xfId="7341" xr:uid="{00000000-0005-0000-0000-0000520A0000}"/>
    <cellStyle name="20% - Accent4 32 2 3" xfId="7251" xr:uid="{00000000-0005-0000-0000-0000530A0000}"/>
    <cellStyle name="20% - Accent4 32 3" xfId="4577" xr:uid="{00000000-0005-0000-0000-0000540A0000}"/>
    <cellStyle name="20% - Accent4 32 4" xfId="7412" xr:uid="{00000000-0005-0000-0000-0000550A0000}"/>
    <cellStyle name="20% - Accent4 32 5" xfId="9799" xr:uid="{00000000-0005-0000-0000-0000560A0000}"/>
    <cellStyle name="20% - Accent4 33" xfId="751" xr:uid="{00000000-0005-0000-0000-0000570A0000}"/>
    <cellStyle name="20% - Accent4 33 2" xfId="8370" xr:uid="{00000000-0005-0000-0000-0000580A0000}"/>
    <cellStyle name="20% - Accent4 33 2 2" xfId="9805" xr:uid="{00000000-0005-0000-0000-0000590A0000}"/>
    <cellStyle name="20% - Accent4 33 2 3" xfId="7257" xr:uid="{00000000-0005-0000-0000-00005A0A0000}"/>
    <cellStyle name="20% - Accent4 33 3" xfId="9810" xr:uid="{00000000-0005-0000-0000-00005B0A0000}"/>
    <cellStyle name="20% - Accent4 33 4" xfId="9815" xr:uid="{00000000-0005-0000-0000-00005C0A0000}"/>
    <cellStyle name="20% - Accent4 33 5" xfId="9803" xr:uid="{00000000-0005-0000-0000-00005D0A0000}"/>
    <cellStyle name="20% - Accent4 34" xfId="753" xr:uid="{00000000-0005-0000-0000-00005E0A0000}"/>
    <cellStyle name="20% - Accent4 34 2" xfId="9823" xr:uid="{00000000-0005-0000-0000-00005F0A0000}"/>
    <cellStyle name="20% - Accent4 34 2 2" xfId="2694" xr:uid="{00000000-0005-0000-0000-0000600A0000}"/>
    <cellStyle name="20% - Accent4 34 2 3" xfId="7273" xr:uid="{00000000-0005-0000-0000-0000610A0000}"/>
    <cellStyle name="20% - Accent4 34 3" xfId="4227" xr:uid="{00000000-0005-0000-0000-0000620A0000}"/>
    <cellStyle name="20% - Accent4 34 4" xfId="9829" xr:uid="{00000000-0005-0000-0000-0000630A0000}"/>
    <cellStyle name="20% - Accent4 34 5" xfId="9817" xr:uid="{00000000-0005-0000-0000-0000640A0000}"/>
    <cellStyle name="20% - Accent4 35" xfId="758" xr:uid="{00000000-0005-0000-0000-0000650A0000}"/>
    <cellStyle name="20% - Accent4 35 2" xfId="4431" xr:uid="{00000000-0005-0000-0000-0000660A0000}"/>
    <cellStyle name="20% - Accent4 35 2 2" xfId="9469" xr:uid="{00000000-0005-0000-0000-0000670A0000}"/>
    <cellStyle name="20% - Accent4 35 2 3" xfId="7285" xr:uid="{00000000-0005-0000-0000-0000680A0000}"/>
    <cellStyle name="20% - Accent4 35 3" xfId="9852" xr:uid="{00000000-0005-0000-0000-0000690A0000}"/>
    <cellStyle name="20% - Accent4 35 4" xfId="9855" xr:uid="{00000000-0005-0000-0000-00006A0A0000}"/>
    <cellStyle name="20% - Accent4 35 5" xfId="9843" xr:uid="{00000000-0005-0000-0000-00006B0A0000}"/>
    <cellStyle name="20% - Accent4 36" xfId="56" xr:uid="{00000000-0005-0000-0000-00006C0A0000}"/>
    <cellStyle name="20% - Accent4 36 2" xfId="9861" xr:uid="{00000000-0005-0000-0000-00006D0A0000}"/>
    <cellStyle name="20% - Accent4 36 2 2" xfId="9863" xr:uid="{00000000-0005-0000-0000-00006E0A0000}"/>
    <cellStyle name="20% - Accent4 36 2 3" xfId="5464" xr:uid="{00000000-0005-0000-0000-00006F0A0000}"/>
    <cellStyle name="20% - Accent4 36 3" xfId="9867" xr:uid="{00000000-0005-0000-0000-0000700A0000}"/>
    <cellStyle name="20% - Accent4 36 4" xfId="9871" xr:uid="{00000000-0005-0000-0000-0000710A0000}"/>
    <cellStyle name="20% - Accent4 36 5" xfId="9858" xr:uid="{00000000-0005-0000-0000-0000720A0000}"/>
    <cellStyle name="20% - Accent4 37" xfId="397" xr:uid="{00000000-0005-0000-0000-0000730A0000}"/>
    <cellStyle name="20% - Accent4 37 2" xfId="7546" xr:uid="{00000000-0005-0000-0000-0000740A0000}"/>
    <cellStyle name="20% - Accent4 37 2 2" xfId="9875" xr:uid="{00000000-0005-0000-0000-0000750A0000}"/>
    <cellStyle name="20% - Accent4 37 2 3" xfId="7367" xr:uid="{00000000-0005-0000-0000-0000760A0000}"/>
    <cellStyle name="20% - Accent4 37 3" xfId="7549" xr:uid="{00000000-0005-0000-0000-0000770A0000}"/>
    <cellStyle name="20% - Accent4 37 4" xfId="5666" xr:uid="{00000000-0005-0000-0000-0000780A0000}"/>
    <cellStyle name="20% - Accent4 37 5" xfId="7539" xr:uid="{00000000-0005-0000-0000-0000790A0000}"/>
    <cellStyle name="20% - Accent4 38" xfId="2" xr:uid="{00000000-0005-0000-0000-00007A0A0000}"/>
    <cellStyle name="20% - Accent4 38 2" xfId="9879" xr:uid="{00000000-0005-0000-0000-00007B0A0000}"/>
    <cellStyle name="20% - Accent4 38 2 2" xfId="9881" xr:uid="{00000000-0005-0000-0000-00007C0A0000}"/>
    <cellStyle name="20% - Accent4 38 2 3" xfId="3580" xr:uid="{00000000-0005-0000-0000-00007D0A0000}"/>
    <cellStyle name="20% - Accent4 38 3" xfId="9887" xr:uid="{00000000-0005-0000-0000-00007E0A0000}"/>
    <cellStyle name="20% - Accent4 38 4" xfId="9890" xr:uid="{00000000-0005-0000-0000-00007F0A0000}"/>
    <cellStyle name="20% - Accent4 38 5" xfId="6535" xr:uid="{00000000-0005-0000-0000-0000800A0000}"/>
    <cellStyle name="20% - Accent4 39" xfId="50" xr:uid="{00000000-0005-0000-0000-0000810A0000}"/>
    <cellStyle name="20% - Accent4 39 2" xfId="9894" xr:uid="{00000000-0005-0000-0000-0000820A0000}"/>
    <cellStyle name="20% - Accent4 39 2 2" xfId="4574" xr:uid="{00000000-0005-0000-0000-0000830A0000}"/>
    <cellStyle name="20% - Accent4 39 2 3" xfId="7409" xr:uid="{00000000-0005-0000-0000-0000840A0000}"/>
    <cellStyle name="20% - Accent4 39 3" xfId="9900" xr:uid="{00000000-0005-0000-0000-0000850A0000}"/>
    <cellStyle name="20% - Accent4 39 4" xfId="9905" xr:uid="{00000000-0005-0000-0000-0000860A0000}"/>
    <cellStyle name="20% - Accent4 39 5" xfId="2866" xr:uid="{00000000-0005-0000-0000-0000870A0000}"/>
    <cellStyle name="20% - Accent4 4" xfId="271" xr:uid="{00000000-0005-0000-0000-0000880A0000}"/>
    <cellStyle name="20% - Accent4 4 10" xfId="51841" xr:uid="{7B64F4C2-4CD4-4B2F-8B0D-EAF71A87D70A}"/>
    <cellStyle name="20% - Accent4 4 11" xfId="52129" xr:uid="{EDCE731A-96A0-40A8-92B4-74D0DE5CD40D}"/>
    <cellStyle name="20% - Accent4 4 2" xfId="200" xr:uid="{00000000-0005-0000-0000-0000890A0000}"/>
    <cellStyle name="20% - Accent4 4 2 2" xfId="5009" xr:uid="{00000000-0005-0000-0000-00008A0A0000}"/>
    <cellStyle name="20% - Accent4 4 2 3" xfId="5026" xr:uid="{00000000-0005-0000-0000-00008B0A0000}"/>
    <cellStyle name="20% - Accent4 4 2 4" xfId="3650" xr:uid="{00000000-0005-0000-0000-00008C0A0000}"/>
    <cellStyle name="20% - Accent4 4 2_Annexure" xfId="6749" xr:uid="{00000000-0005-0000-0000-00008D0A0000}"/>
    <cellStyle name="20% - Accent4 4 3" xfId="3680" xr:uid="{00000000-0005-0000-0000-00008E0A0000}"/>
    <cellStyle name="20% - Accent4 4 4" xfId="3702" xr:uid="{00000000-0005-0000-0000-00008F0A0000}"/>
    <cellStyle name="20% - Accent4 4 5" xfId="9757" xr:uid="{00000000-0005-0000-0000-0000900A0000}"/>
    <cellStyle name="20% - Accent4 4 6" xfId="9908" xr:uid="{00000000-0005-0000-0000-0000910A0000}"/>
    <cellStyle name="20% - Accent4 4 7" xfId="7046" xr:uid="{00000000-0005-0000-0000-0000920A0000}"/>
    <cellStyle name="20% - Accent4 4 8" xfId="51615" xr:uid="{668D653D-EFD7-4A6F-B161-AD25DC4577FB}"/>
    <cellStyle name="20% - Accent4 4 9" xfId="51715" xr:uid="{E21D36CF-7C7C-449D-89DC-022042887D8E}"/>
    <cellStyle name="20% - Accent4 4_Annexure" xfId="9909" xr:uid="{00000000-0005-0000-0000-0000930A0000}"/>
    <cellStyle name="20% - Accent4 40" xfId="759" xr:uid="{00000000-0005-0000-0000-0000940A0000}"/>
    <cellStyle name="20% - Accent4 40 2" xfId="4430" xr:uid="{00000000-0005-0000-0000-0000950A0000}"/>
    <cellStyle name="20% - Accent4 40 2 2" xfId="9468" xr:uid="{00000000-0005-0000-0000-0000960A0000}"/>
    <cellStyle name="20% - Accent4 40 2 3" xfId="7284" xr:uid="{00000000-0005-0000-0000-0000970A0000}"/>
    <cellStyle name="20% - Accent4 40 3" xfId="9851" xr:uid="{00000000-0005-0000-0000-0000980A0000}"/>
    <cellStyle name="20% - Accent4 40 4" xfId="9854" xr:uid="{00000000-0005-0000-0000-0000990A0000}"/>
    <cellStyle name="20% - Accent4 40 5" xfId="9842" xr:uid="{00000000-0005-0000-0000-00009A0A0000}"/>
    <cellStyle name="20% - Accent4 41" xfId="57" xr:uid="{00000000-0005-0000-0000-00009B0A0000}"/>
    <cellStyle name="20% - Accent4 41 2" xfId="9860" xr:uid="{00000000-0005-0000-0000-00009C0A0000}"/>
    <cellStyle name="20% - Accent4 41 2 2" xfId="9862" xr:uid="{00000000-0005-0000-0000-00009D0A0000}"/>
    <cellStyle name="20% - Accent4 41 2 3" xfId="5463" xr:uid="{00000000-0005-0000-0000-00009E0A0000}"/>
    <cellStyle name="20% - Accent4 41 3" xfId="9866" xr:uid="{00000000-0005-0000-0000-00009F0A0000}"/>
    <cellStyle name="20% - Accent4 41 4" xfId="9870" xr:uid="{00000000-0005-0000-0000-0000A00A0000}"/>
    <cellStyle name="20% - Accent4 41 5" xfId="9857" xr:uid="{00000000-0005-0000-0000-0000A10A0000}"/>
    <cellStyle name="20% - Accent4 42" xfId="398" xr:uid="{00000000-0005-0000-0000-0000A20A0000}"/>
    <cellStyle name="20% - Accent4 42 2" xfId="7545" xr:uid="{00000000-0005-0000-0000-0000A30A0000}"/>
    <cellStyle name="20% - Accent4 42 2 2" xfId="9874" xr:uid="{00000000-0005-0000-0000-0000A40A0000}"/>
    <cellStyle name="20% - Accent4 42 2 3" xfId="7366" xr:uid="{00000000-0005-0000-0000-0000A50A0000}"/>
    <cellStyle name="20% - Accent4 42 3" xfId="7548" xr:uid="{00000000-0005-0000-0000-0000A60A0000}"/>
    <cellStyle name="20% - Accent4 42 4" xfId="5665" xr:uid="{00000000-0005-0000-0000-0000A70A0000}"/>
    <cellStyle name="20% - Accent4 42 5" xfId="7538" xr:uid="{00000000-0005-0000-0000-0000A80A0000}"/>
    <cellStyle name="20% - Accent4 43" xfId="3" xr:uid="{00000000-0005-0000-0000-0000A90A0000}"/>
    <cellStyle name="20% - Accent4 43 2" xfId="9878" xr:uid="{00000000-0005-0000-0000-0000AA0A0000}"/>
    <cellStyle name="20% - Accent4 43 2 2" xfId="9880" xr:uid="{00000000-0005-0000-0000-0000AB0A0000}"/>
    <cellStyle name="20% - Accent4 43 2 3" xfId="3579" xr:uid="{00000000-0005-0000-0000-0000AC0A0000}"/>
    <cellStyle name="20% - Accent4 43 3" xfId="9886" xr:uid="{00000000-0005-0000-0000-0000AD0A0000}"/>
    <cellStyle name="20% - Accent4 43 4" xfId="9889" xr:uid="{00000000-0005-0000-0000-0000AE0A0000}"/>
    <cellStyle name="20% - Accent4 43 5" xfId="6534" xr:uid="{00000000-0005-0000-0000-0000AF0A0000}"/>
    <cellStyle name="20% - Accent4 44" xfId="51" xr:uid="{00000000-0005-0000-0000-0000B00A0000}"/>
    <cellStyle name="20% - Accent4 44 2" xfId="9893" xr:uid="{00000000-0005-0000-0000-0000B10A0000}"/>
    <cellStyle name="20% - Accent4 44 2 2" xfId="4573" xr:uid="{00000000-0005-0000-0000-0000B20A0000}"/>
    <cellStyle name="20% - Accent4 44 2 3" xfId="7408" xr:uid="{00000000-0005-0000-0000-0000B30A0000}"/>
    <cellStyle name="20% - Accent4 44 3" xfId="9899" xr:uid="{00000000-0005-0000-0000-0000B40A0000}"/>
    <cellStyle name="20% - Accent4 44 4" xfId="9904" xr:uid="{00000000-0005-0000-0000-0000B50A0000}"/>
    <cellStyle name="20% - Accent4 44 5" xfId="2865" xr:uid="{00000000-0005-0000-0000-0000B60A0000}"/>
    <cellStyle name="20% - Accent4 45" xfId="43" xr:uid="{00000000-0005-0000-0000-0000B70A0000}"/>
    <cellStyle name="20% - Accent4 45 2" xfId="9914" xr:uid="{00000000-0005-0000-0000-0000B80A0000}"/>
    <cellStyle name="20% - Accent4 45 2 2" xfId="9919" xr:uid="{00000000-0005-0000-0000-0000B90A0000}"/>
    <cellStyle name="20% - Accent4 45 2 3" xfId="7443" xr:uid="{00000000-0005-0000-0000-0000BA0A0000}"/>
    <cellStyle name="20% - Accent4 45 3" xfId="9927" xr:uid="{00000000-0005-0000-0000-0000BB0A0000}"/>
    <cellStyle name="20% - Accent4 45 4" xfId="9933" xr:uid="{00000000-0005-0000-0000-0000BC0A0000}"/>
    <cellStyle name="20% - Accent4 45 5" xfId="2830" xr:uid="{00000000-0005-0000-0000-0000BD0A0000}"/>
    <cellStyle name="20% - Accent4 46" xfId="103" xr:uid="{00000000-0005-0000-0000-0000BE0A0000}"/>
    <cellStyle name="20% - Accent4 46 2" xfId="9938" xr:uid="{00000000-0005-0000-0000-0000BF0A0000}"/>
    <cellStyle name="20% - Accent4 46 2 2" xfId="9941" xr:uid="{00000000-0005-0000-0000-0000C00A0000}"/>
    <cellStyle name="20% - Accent4 46 2 3" xfId="7459" xr:uid="{00000000-0005-0000-0000-0000C10A0000}"/>
    <cellStyle name="20% - Accent4 46 3" xfId="9946" xr:uid="{00000000-0005-0000-0000-0000C20A0000}"/>
    <cellStyle name="20% - Accent4 46 4" xfId="9950" xr:uid="{00000000-0005-0000-0000-0000C30A0000}"/>
    <cellStyle name="20% - Accent4 46 5" xfId="3208" xr:uid="{00000000-0005-0000-0000-0000C40A0000}"/>
    <cellStyle name="20% - Accent4 47" xfId="108" xr:uid="{00000000-0005-0000-0000-0000C50A0000}"/>
    <cellStyle name="20% - Accent4 47 2" xfId="9952" xr:uid="{00000000-0005-0000-0000-0000C60A0000}"/>
    <cellStyle name="20% - Accent4 47 2 2" xfId="9956" xr:uid="{00000000-0005-0000-0000-0000C70A0000}"/>
    <cellStyle name="20% - Accent4 47 2 3" xfId="9959" xr:uid="{00000000-0005-0000-0000-0000C80A0000}"/>
    <cellStyle name="20% - Accent4 47 3" xfId="9964" xr:uid="{00000000-0005-0000-0000-0000C90A0000}"/>
    <cellStyle name="20% - Accent4 47 4" xfId="9969" xr:uid="{00000000-0005-0000-0000-0000CA0A0000}"/>
    <cellStyle name="20% - Accent4 47 5" xfId="3274" xr:uid="{00000000-0005-0000-0000-0000CB0A0000}"/>
    <cellStyle name="20% - Accent4 48" xfId="114" xr:uid="{00000000-0005-0000-0000-0000CC0A0000}"/>
    <cellStyle name="20% - Accent4 48 2" xfId="4125" xr:uid="{00000000-0005-0000-0000-0000CD0A0000}"/>
    <cellStyle name="20% - Accent4 48 2 2" xfId="9979" xr:uid="{00000000-0005-0000-0000-0000CE0A0000}"/>
    <cellStyle name="20% - Accent4 48 2 3" xfId="9981" xr:uid="{00000000-0005-0000-0000-0000CF0A0000}"/>
    <cellStyle name="20% - Accent4 48 3" xfId="9983" xr:uid="{00000000-0005-0000-0000-0000D00A0000}"/>
    <cellStyle name="20% - Accent4 48 4" xfId="9985" xr:uid="{00000000-0005-0000-0000-0000D10A0000}"/>
    <cellStyle name="20% - Accent4 48 5" xfId="7578" xr:uid="{00000000-0005-0000-0000-0000D20A0000}"/>
    <cellStyle name="20% - Accent4 49" xfId="760" xr:uid="{00000000-0005-0000-0000-0000D30A0000}"/>
    <cellStyle name="20% - Accent4 49 2" xfId="9989" xr:uid="{00000000-0005-0000-0000-0000D40A0000}"/>
    <cellStyle name="20% - Accent4 49 2 2" xfId="9997" xr:uid="{00000000-0005-0000-0000-0000D50A0000}"/>
    <cellStyle name="20% - Accent4 49 2 3" xfId="4350" xr:uid="{00000000-0005-0000-0000-0000D60A0000}"/>
    <cellStyle name="20% - Accent4 49 3" xfId="10001" xr:uid="{00000000-0005-0000-0000-0000D70A0000}"/>
    <cellStyle name="20% - Accent4 49 4" xfId="10009" xr:uid="{00000000-0005-0000-0000-0000D80A0000}"/>
    <cellStyle name="20% - Accent4 49 5" xfId="7590" xr:uid="{00000000-0005-0000-0000-0000D90A0000}"/>
    <cellStyle name="20% - Accent4 5" xfId="286" xr:uid="{00000000-0005-0000-0000-0000DA0A0000}"/>
    <cellStyle name="20% - Accent4 5 2" xfId="607" xr:uid="{00000000-0005-0000-0000-0000DB0A0000}"/>
    <cellStyle name="20% - Accent4 5 2 2" xfId="7127" xr:uid="{00000000-0005-0000-0000-0000DC0A0000}"/>
    <cellStyle name="20% - Accent4 5 2 3" xfId="7138" xr:uid="{00000000-0005-0000-0000-0000DD0A0000}"/>
    <cellStyle name="20% - Accent4 5 2 4" xfId="7122" xr:uid="{00000000-0005-0000-0000-0000DE0A0000}"/>
    <cellStyle name="20% - Accent4 5 2_Annexure" xfId="10012" xr:uid="{00000000-0005-0000-0000-0000DF0A0000}"/>
    <cellStyle name="20% - Accent4 5 3" xfId="4032" xr:uid="{00000000-0005-0000-0000-0000E00A0000}"/>
    <cellStyle name="20% - Accent4 5 4" xfId="4056" xr:uid="{00000000-0005-0000-0000-0000E10A0000}"/>
    <cellStyle name="20% - Accent4 5 5" xfId="4077" xr:uid="{00000000-0005-0000-0000-0000E20A0000}"/>
    <cellStyle name="20% - Accent4 5 6" xfId="10015" xr:uid="{00000000-0005-0000-0000-0000E30A0000}"/>
    <cellStyle name="20% - Accent4 5 7" xfId="7104" xr:uid="{00000000-0005-0000-0000-0000E40A0000}"/>
    <cellStyle name="20% - Accent4 5_Annexure" xfId="10016" xr:uid="{00000000-0005-0000-0000-0000E50A0000}"/>
    <cellStyle name="20% - Accent4 50" xfId="44" xr:uid="{00000000-0005-0000-0000-0000E60A0000}"/>
    <cellStyle name="20% - Accent4 50 2" xfId="9913" xr:uid="{00000000-0005-0000-0000-0000E70A0000}"/>
    <cellStyle name="20% - Accent4 50 2 2" xfId="9918" xr:uid="{00000000-0005-0000-0000-0000E80A0000}"/>
    <cellStyle name="20% - Accent4 50 2 3" xfId="7442" xr:uid="{00000000-0005-0000-0000-0000E90A0000}"/>
    <cellStyle name="20% - Accent4 50 3" xfId="9926" xr:uid="{00000000-0005-0000-0000-0000EA0A0000}"/>
    <cellStyle name="20% - Accent4 50 4" xfId="9932" xr:uid="{00000000-0005-0000-0000-0000EB0A0000}"/>
    <cellStyle name="20% - Accent4 50 5" xfId="2829" xr:uid="{00000000-0005-0000-0000-0000EC0A0000}"/>
    <cellStyle name="20% - Accent4 51" xfId="104" xr:uid="{00000000-0005-0000-0000-0000ED0A0000}"/>
    <cellStyle name="20% - Accent4 51 2" xfId="9937" xr:uid="{00000000-0005-0000-0000-0000EE0A0000}"/>
    <cellStyle name="20% - Accent4 51 2 2" xfId="9940" xr:uid="{00000000-0005-0000-0000-0000EF0A0000}"/>
    <cellStyle name="20% - Accent4 51 2 3" xfId="7458" xr:uid="{00000000-0005-0000-0000-0000F00A0000}"/>
    <cellStyle name="20% - Accent4 51 3" xfId="9945" xr:uid="{00000000-0005-0000-0000-0000F10A0000}"/>
    <cellStyle name="20% - Accent4 51 4" xfId="9949" xr:uid="{00000000-0005-0000-0000-0000F20A0000}"/>
    <cellStyle name="20% - Accent4 51 5" xfId="3207" xr:uid="{00000000-0005-0000-0000-0000F30A0000}"/>
    <cellStyle name="20% - Accent4 52" xfId="109" xr:uid="{00000000-0005-0000-0000-0000F40A0000}"/>
    <cellStyle name="20% - Accent4 52 2" xfId="9951" xr:uid="{00000000-0005-0000-0000-0000F50A0000}"/>
    <cellStyle name="20% - Accent4 52 2 2" xfId="9955" xr:uid="{00000000-0005-0000-0000-0000F60A0000}"/>
    <cellStyle name="20% - Accent4 52 2 3" xfId="9958" xr:uid="{00000000-0005-0000-0000-0000F70A0000}"/>
    <cellStyle name="20% - Accent4 52 3" xfId="9963" xr:uid="{00000000-0005-0000-0000-0000F80A0000}"/>
    <cellStyle name="20% - Accent4 52 4" xfId="9968" xr:uid="{00000000-0005-0000-0000-0000F90A0000}"/>
    <cellStyle name="20% - Accent4 52 5" xfId="3273" xr:uid="{00000000-0005-0000-0000-0000FA0A0000}"/>
    <cellStyle name="20% - Accent4 53" xfId="115" xr:uid="{00000000-0005-0000-0000-0000FB0A0000}"/>
    <cellStyle name="20% - Accent4 53 2" xfId="4124" xr:uid="{00000000-0005-0000-0000-0000FC0A0000}"/>
    <cellStyle name="20% - Accent4 53 2 2" xfId="9978" xr:uid="{00000000-0005-0000-0000-0000FD0A0000}"/>
    <cellStyle name="20% - Accent4 53 2 3" xfId="9980" xr:uid="{00000000-0005-0000-0000-0000FE0A0000}"/>
    <cellStyle name="20% - Accent4 53 3" xfId="9982" xr:uid="{00000000-0005-0000-0000-0000FF0A0000}"/>
    <cellStyle name="20% - Accent4 53 4" xfId="9984" xr:uid="{00000000-0005-0000-0000-0000000B0000}"/>
    <cellStyle name="20% - Accent4 53 5" xfId="7577" xr:uid="{00000000-0005-0000-0000-0000010B0000}"/>
    <cellStyle name="20% - Accent4 54" xfId="761" xr:uid="{00000000-0005-0000-0000-0000020B0000}"/>
    <cellStyle name="20% - Accent4 54 2" xfId="9988" xr:uid="{00000000-0005-0000-0000-0000030B0000}"/>
    <cellStyle name="20% - Accent4 54 2 2" xfId="9996" xr:uid="{00000000-0005-0000-0000-0000040B0000}"/>
    <cellStyle name="20% - Accent4 54 2 3" xfId="4349" xr:uid="{00000000-0005-0000-0000-0000050B0000}"/>
    <cellStyle name="20% - Accent4 54 3" xfId="10000" xr:uid="{00000000-0005-0000-0000-0000060B0000}"/>
    <cellStyle name="20% - Accent4 54 4" xfId="10008" xr:uid="{00000000-0005-0000-0000-0000070B0000}"/>
    <cellStyle name="20% - Accent4 54 5" xfId="7589" xr:uid="{00000000-0005-0000-0000-0000080B0000}"/>
    <cellStyle name="20% - Accent4 55" xfId="762" xr:uid="{00000000-0005-0000-0000-0000090B0000}"/>
    <cellStyle name="20% - Accent4 55 2" xfId="5527" xr:uid="{00000000-0005-0000-0000-00000A0B0000}"/>
    <cellStyle name="20% - Accent4 55 2 2" xfId="5549" xr:uid="{00000000-0005-0000-0000-00000B0B0000}"/>
    <cellStyle name="20% - Accent4 55 2 3" xfId="5561" xr:uid="{00000000-0005-0000-0000-00000C0B0000}"/>
    <cellStyle name="20% - Accent4 55 3" xfId="3960" xr:uid="{00000000-0005-0000-0000-00000D0B0000}"/>
    <cellStyle name="20% - Accent4 55 4" xfId="3931" xr:uid="{00000000-0005-0000-0000-00000E0B0000}"/>
    <cellStyle name="20% - Accent4 55 5" xfId="4866" xr:uid="{00000000-0005-0000-0000-00000F0B0000}"/>
    <cellStyle name="20% - Accent4 56" xfId="764" xr:uid="{00000000-0005-0000-0000-0000100B0000}"/>
    <cellStyle name="20% - Accent4 56 2" xfId="10018" xr:uid="{00000000-0005-0000-0000-0000110B0000}"/>
    <cellStyle name="20% - Accent4 56 2 2" xfId="10021" xr:uid="{00000000-0005-0000-0000-0000120B0000}"/>
    <cellStyle name="20% - Accent4 56 2 3" xfId="5216" xr:uid="{00000000-0005-0000-0000-0000130B0000}"/>
    <cellStyle name="20% - Accent4 56 3" xfId="10023" xr:uid="{00000000-0005-0000-0000-0000140B0000}"/>
    <cellStyle name="20% - Accent4 56 4" xfId="10024" xr:uid="{00000000-0005-0000-0000-0000150B0000}"/>
    <cellStyle name="20% - Accent4 56 5" xfId="6067" xr:uid="{00000000-0005-0000-0000-0000160B0000}"/>
    <cellStyle name="20% - Accent4 57" xfId="766" xr:uid="{00000000-0005-0000-0000-0000170B0000}"/>
    <cellStyle name="20% - Accent4 57 2" xfId="10026" xr:uid="{00000000-0005-0000-0000-0000180B0000}"/>
    <cellStyle name="20% - Accent4 57 2 2" xfId="7897" xr:uid="{00000000-0005-0000-0000-0000190B0000}"/>
    <cellStyle name="20% - Accent4 57 2 3" xfId="8007" xr:uid="{00000000-0005-0000-0000-00001A0B0000}"/>
    <cellStyle name="20% - Accent4 57 3" xfId="10028" xr:uid="{00000000-0005-0000-0000-00001B0B0000}"/>
    <cellStyle name="20% - Accent4 57 4" xfId="10029" xr:uid="{00000000-0005-0000-0000-00001C0B0000}"/>
    <cellStyle name="20% - Accent4 57 5" xfId="9233" xr:uid="{00000000-0005-0000-0000-00001D0B0000}"/>
    <cellStyle name="20% - Accent4 58" xfId="768" xr:uid="{00000000-0005-0000-0000-00001E0B0000}"/>
    <cellStyle name="20% - Accent4 58 2" xfId="10035" xr:uid="{00000000-0005-0000-0000-00001F0B0000}"/>
    <cellStyle name="20% - Accent4 58 2 2" xfId="10036" xr:uid="{00000000-0005-0000-0000-0000200B0000}"/>
    <cellStyle name="20% - Accent4 58 2 3" xfId="10040" xr:uid="{00000000-0005-0000-0000-0000210B0000}"/>
    <cellStyle name="20% - Accent4 58 3" xfId="10042" xr:uid="{00000000-0005-0000-0000-0000220B0000}"/>
    <cellStyle name="20% - Accent4 58 4" xfId="10045" xr:uid="{00000000-0005-0000-0000-0000230B0000}"/>
    <cellStyle name="20% - Accent4 58 5" xfId="10031" xr:uid="{00000000-0005-0000-0000-0000240B0000}"/>
    <cellStyle name="20% - Accent4 59" xfId="770" xr:uid="{00000000-0005-0000-0000-0000250B0000}"/>
    <cellStyle name="20% - Accent4 59 2" xfId="10055" xr:uid="{00000000-0005-0000-0000-0000260B0000}"/>
    <cellStyle name="20% - Accent4 59 2 2" xfId="10063" xr:uid="{00000000-0005-0000-0000-0000270B0000}"/>
    <cellStyle name="20% - Accent4 59 2 3" xfId="10073" xr:uid="{00000000-0005-0000-0000-0000280B0000}"/>
    <cellStyle name="20% - Accent4 59 3" xfId="10077" xr:uid="{00000000-0005-0000-0000-0000290B0000}"/>
    <cellStyle name="20% - Accent4 59 4" xfId="10083" xr:uid="{00000000-0005-0000-0000-00002A0B0000}"/>
    <cellStyle name="20% - Accent4 59 5" xfId="10051" xr:uid="{00000000-0005-0000-0000-00002B0B0000}"/>
    <cellStyle name="20% - Accent4 6" xfId="290" xr:uid="{00000000-0005-0000-0000-00002C0B0000}"/>
    <cellStyle name="20% - Accent4 6 2" xfId="772" xr:uid="{00000000-0005-0000-0000-00002D0B0000}"/>
    <cellStyle name="20% - Accent4 6 2 2" xfId="7160" xr:uid="{00000000-0005-0000-0000-00002E0B0000}"/>
    <cellStyle name="20% - Accent4 6 2 3" xfId="7169" xr:uid="{00000000-0005-0000-0000-00002F0B0000}"/>
    <cellStyle name="20% - Accent4 6 2 4" xfId="7154" xr:uid="{00000000-0005-0000-0000-0000300B0000}"/>
    <cellStyle name="20% - Accent4 6 2_Annexure" xfId="10094" xr:uid="{00000000-0005-0000-0000-0000310B0000}"/>
    <cellStyle name="20% - Accent4 6 3" xfId="7176" xr:uid="{00000000-0005-0000-0000-0000320B0000}"/>
    <cellStyle name="20% - Accent4 6 4" xfId="5146" xr:uid="{00000000-0005-0000-0000-0000330B0000}"/>
    <cellStyle name="20% - Accent4 6 5" xfId="10095" xr:uid="{00000000-0005-0000-0000-0000340B0000}"/>
    <cellStyle name="20% - Accent4 6 6" xfId="10096" xr:uid="{00000000-0005-0000-0000-0000350B0000}"/>
    <cellStyle name="20% - Accent4 6 7" xfId="7148" xr:uid="{00000000-0005-0000-0000-0000360B0000}"/>
    <cellStyle name="20% - Accent4 6_Annexure" xfId="9849" xr:uid="{00000000-0005-0000-0000-0000370B0000}"/>
    <cellStyle name="20% - Accent4 60" xfId="763" xr:uid="{00000000-0005-0000-0000-0000380B0000}"/>
    <cellStyle name="20% - Accent4 60 2" xfId="5526" xr:uid="{00000000-0005-0000-0000-0000390B0000}"/>
    <cellStyle name="20% - Accent4 60 3" xfId="3959" xr:uid="{00000000-0005-0000-0000-00003A0B0000}"/>
    <cellStyle name="20% - Accent4 60 4" xfId="4865" xr:uid="{00000000-0005-0000-0000-00003B0B0000}"/>
    <cellStyle name="20% - Accent4 61" xfId="765" xr:uid="{00000000-0005-0000-0000-00003C0B0000}"/>
    <cellStyle name="20% - Accent4 61 2" xfId="10017" xr:uid="{00000000-0005-0000-0000-00003D0B0000}"/>
    <cellStyle name="20% - Accent4 61 3" xfId="10022" xr:uid="{00000000-0005-0000-0000-00003E0B0000}"/>
    <cellStyle name="20% - Accent4 61 4" xfId="6066" xr:uid="{00000000-0005-0000-0000-00003F0B0000}"/>
    <cellStyle name="20% - Accent4 62" xfId="767" xr:uid="{00000000-0005-0000-0000-0000400B0000}"/>
    <cellStyle name="20% - Accent4 62 2" xfId="10025" xr:uid="{00000000-0005-0000-0000-0000410B0000}"/>
    <cellStyle name="20% - Accent4 62 3" xfId="10027" xr:uid="{00000000-0005-0000-0000-0000420B0000}"/>
    <cellStyle name="20% - Accent4 62 4" xfId="9232" xr:uid="{00000000-0005-0000-0000-0000430B0000}"/>
    <cellStyle name="20% - Accent4 63" xfId="769" xr:uid="{00000000-0005-0000-0000-0000440B0000}"/>
    <cellStyle name="20% - Accent4 63 2" xfId="10034" xr:uid="{00000000-0005-0000-0000-0000450B0000}"/>
    <cellStyle name="20% - Accent4 63 3" xfId="10041" xr:uid="{00000000-0005-0000-0000-0000460B0000}"/>
    <cellStyle name="20% - Accent4 63 4" xfId="10030" xr:uid="{00000000-0005-0000-0000-0000470B0000}"/>
    <cellStyle name="20% - Accent4 64" xfId="771" xr:uid="{00000000-0005-0000-0000-0000480B0000}"/>
    <cellStyle name="20% - Accent4 64 2" xfId="10054" xr:uid="{00000000-0005-0000-0000-0000490B0000}"/>
    <cellStyle name="20% - Accent4 64 3" xfId="10076" xr:uid="{00000000-0005-0000-0000-00004A0B0000}"/>
    <cellStyle name="20% - Accent4 64 4" xfId="10050" xr:uid="{00000000-0005-0000-0000-00004B0B0000}"/>
    <cellStyle name="20% - Accent4 65" xfId="526" xr:uid="{00000000-0005-0000-0000-00004C0B0000}"/>
    <cellStyle name="20% - Accent4 65 2" xfId="10103" xr:uid="{00000000-0005-0000-0000-00004D0B0000}"/>
    <cellStyle name="20% - Accent4 65 3" xfId="10106" xr:uid="{00000000-0005-0000-0000-00004E0B0000}"/>
    <cellStyle name="20% - Accent4 65 4" xfId="10100" xr:uid="{00000000-0005-0000-0000-00004F0B0000}"/>
    <cellStyle name="20% - Accent4 66" xfId="533" xr:uid="{00000000-0005-0000-0000-0000500B0000}"/>
    <cellStyle name="20% - Accent4 66 2" xfId="10112" xr:uid="{00000000-0005-0000-0000-0000510B0000}"/>
    <cellStyle name="20% - Accent4 66 3" xfId="10114" xr:uid="{00000000-0005-0000-0000-0000520B0000}"/>
    <cellStyle name="20% - Accent4 66 4" xfId="3993" xr:uid="{00000000-0005-0000-0000-0000530B0000}"/>
    <cellStyle name="20% - Accent4 67" xfId="76" xr:uid="{00000000-0005-0000-0000-0000540B0000}"/>
    <cellStyle name="20% - Accent4 67 2" xfId="10123" xr:uid="{00000000-0005-0000-0000-0000550B0000}"/>
    <cellStyle name="20% - Accent4 67 3" xfId="10125" xr:uid="{00000000-0005-0000-0000-0000560B0000}"/>
    <cellStyle name="20% - Accent4 67 4" xfId="10119" xr:uid="{00000000-0005-0000-0000-0000570B0000}"/>
    <cellStyle name="20% - Accent4 68" xfId="774" xr:uid="{00000000-0005-0000-0000-0000580B0000}"/>
    <cellStyle name="20% - Accent4 68 2" xfId="10130" xr:uid="{00000000-0005-0000-0000-0000590B0000}"/>
    <cellStyle name="20% - Accent4 68 3" xfId="5519" xr:uid="{00000000-0005-0000-0000-00005A0B0000}"/>
    <cellStyle name="20% - Accent4 68 4" xfId="10128" xr:uid="{00000000-0005-0000-0000-00005B0B0000}"/>
    <cellStyle name="20% - Accent4 69" xfId="777" xr:uid="{00000000-0005-0000-0000-00005C0B0000}"/>
    <cellStyle name="20% - Accent4 69 2" xfId="10138" xr:uid="{00000000-0005-0000-0000-00005D0B0000}"/>
    <cellStyle name="20% - Accent4 69 3" xfId="10140" xr:uid="{00000000-0005-0000-0000-00005E0B0000}"/>
    <cellStyle name="20% - Accent4 69 4" xfId="10134" xr:uid="{00000000-0005-0000-0000-00005F0B0000}"/>
    <cellStyle name="20% - Accent4 7" xfId="293" xr:uid="{00000000-0005-0000-0000-0000600B0000}"/>
    <cellStyle name="20% - Accent4 7 10" xfId="10141" xr:uid="{00000000-0005-0000-0000-0000610B0000}"/>
    <cellStyle name="20% - Accent4 7 11" xfId="10142" xr:uid="{00000000-0005-0000-0000-0000620B0000}"/>
    <cellStyle name="20% - Accent4 7 12" xfId="7184" xr:uid="{00000000-0005-0000-0000-0000630B0000}"/>
    <cellStyle name="20% - Accent4 7 2" xfId="84" xr:uid="{00000000-0005-0000-0000-0000640B0000}"/>
    <cellStyle name="20% - Accent4 7 2 2" xfId="6512" xr:uid="{00000000-0005-0000-0000-0000650B0000}"/>
    <cellStyle name="20% - Accent4 7 2 3" xfId="5307" xr:uid="{00000000-0005-0000-0000-0000660B0000}"/>
    <cellStyle name="20% - Accent4 7 2 4" xfId="3025" xr:uid="{00000000-0005-0000-0000-0000670B0000}"/>
    <cellStyle name="20% - Accent4 7 2_MBK1200" xfId="10147" xr:uid="{00000000-0005-0000-0000-0000680B0000}"/>
    <cellStyle name="20% - Accent4 7 3" xfId="3065" xr:uid="{00000000-0005-0000-0000-0000690B0000}"/>
    <cellStyle name="20% - Accent4 7 4" xfId="3148" xr:uid="{00000000-0005-0000-0000-00006A0B0000}"/>
    <cellStyle name="20% - Accent4 7 5" xfId="10148" xr:uid="{00000000-0005-0000-0000-00006B0B0000}"/>
    <cellStyle name="20% - Accent4 7 6" xfId="10150" xr:uid="{00000000-0005-0000-0000-00006C0B0000}"/>
    <cellStyle name="20% - Accent4 7 7" xfId="3299" xr:uid="{00000000-0005-0000-0000-00006D0B0000}"/>
    <cellStyle name="20% - Accent4 7 8" xfId="10151" xr:uid="{00000000-0005-0000-0000-00006E0B0000}"/>
    <cellStyle name="20% - Accent4 7 9" xfId="10156" xr:uid="{00000000-0005-0000-0000-00006F0B0000}"/>
    <cellStyle name="20% - Accent4 7_Annexure" xfId="6570" xr:uid="{00000000-0005-0000-0000-0000700B0000}"/>
    <cellStyle name="20% - Accent4 70" xfId="527" xr:uid="{00000000-0005-0000-0000-0000710B0000}"/>
    <cellStyle name="20% - Accent4 70 2" xfId="10102" xr:uid="{00000000-0005-0000-0000-0000720B0000}"/>
    <cellStyle name="20% - Accent4 70 3" xfId="10105" xr:uid="{00000000-0005-0000-0000-0000730B0000}"/>
    <cellStyle name="20% - Accent4 70 4" xfId="10099" xr:uid="{00000000-0005-0000-0000-0000740B0000}"/>
    <cellStyle name="20% - Accent4 71" xfId="534" xr:uid="{00000000-0005-0000-0000-0000750B0000}"/>
    <cellStyle name="20% - Accent4 71 2" xfId="10111" xr:uid="{00000000-0005-0000-0000-0000760B0000}"/>
    <cellStyle name="20% - Accent4 71 3" xfId="10113" xr:uid="{00000000-0005-0000-0000-0000770B0000}"/>
    <cellStyle name="20% - Accent4 71 4" xfId="3992" xr:uid="{00000000-0005-0000-0000-0000780B0000}"/>
    <cellStyle name="20% - Accent4 72" xfId="77" xr:uid="{00000000-0005-0000-0000-0000790B0000}"/>
    <cellStyle name="20% - Accent4 72 2" xfId="10122" xr:uid="{00000000-0005-0000-0000-00007A0B0000}"/>
    <cellStyle name="20% - Accent4 72 3" xfId="10124" xr:uid="{00000000-0005-0000-0000-00007B0B0000}"/>
    <cellStyle name="20% - Accent4 72 4" xfId="10118" xr:uid="{00000000-0005-0000-0000-00007C0B0000}"/>
    <cellStyle name="20% - Accent4 73" xfId="775" xr:uid="{00000000-0005-0000-0000-00007D0B0000}"/>
    <cellStyle name="20% - Accent4 73 2" xfId="10129" xr:uid="{00000000-0005-0000-0000-00007E0B0000}"/>
    <cellStyle name="20% - Accent4 73 3" xfId="5518" xr:uid="{00000000-0005-0000-0000-00007F0B0000}"/>
    <cellStyle name="20% - Accent4 73 4" xfId="10127" xr:uid="{00000000-0005-0000-0000-0000800B0000}"/>
    <cellStyle name="20% - Accent4 74" xfId="776" xr:uid="{00000000-0005-0000-0000-0000810B0000}"/>
    <cellStyle name="20% - Accent4 74 2" xfId="10137" xr:uid="{00000000-0005-0000-0000-0000820B0000}"/>
    <cellStyle name="20% - Accent4 74 3" xfId="10139" xr:uid="{00000000-0005-0000-0000-0000830B0000}"/>
    <cellStyle name="20% - Accent4 74 4" xfId="10133" xr:uid="{00000000-0005-0000-0000-0000840B0000}"/>
    <cellStyle name="20% - Accent4 75" xfId="780" xr:uid="{00000000-0005-0000-0000-0000850B0000}"/>
    <cellStyle name="20% - Accent4 75 2" xfId="10165" xr:uid="{00000000-0005-0000-0000-0000860B0000}"/>
    <cellStyle name="20% - Accent4 75 3" xfId="10168" xr:uid="{00000000-0005-0000-0000-0000870B0000}"/>
    <cellStyle name="20% - Accent4 75 4" xfId="10162" xr:uid="{00000000-0005-0000-0000-0000880B0000}"/>
    <cellStyle name="20% - Accent4 76" xfId="783" xr:uid="{00000000-0005-0000-0000-0000890B0000}"/>
    <cellStyle name="20% - Accent4 76 2" xfId="10172" xr:uid="{00000000-0005-0000-0000-00008A0B0000}"/>
    <cellStyle name="20% - Accent4 76 3" xfId="10174" xr:uid="{00000000-0005-0000-0000-00008B0B0000}"/>
    <cellStyle name="20% - Accent4 76 4" xfId="10170" xr:uid="{00000000-0005-0000-0000-00008C0B0000}"/>
    <cellStyle name="20% - Accent4 77" xfId="785" xr:uid="{00000000-0005-0000-0000-00008D0B0000}"/>
    <cellStyle name="20% - Accent4 77 2" xfId="10179" xr:uid="{00000000-0005-0000-0000-00008E0B0000}"/>
    <cellStyle name="20% - Accent4 77 3" xfId="9916" xr:uid="{00000000-0005-0000-0000-00008F0B0000}"/>
    <cellStyle name="20% - Accent4 77 4" xfId="10176" xr:uid="{00000000-0005-0000-0000-0000900B0000}"/>
    <cellStyle name="20% - Accent4 78" xfId="787" xr:uid="{00000000-0005-0000-0000-0000910B0000}"/>
    <cellStyle name="20% - Accent4 78 2" xfId="2887" xr:uid="{00000000-0005-0000-0000-0000920B0000}"/>
    <cellStyle name="20% - Accent4 78 3" xfId="10184" xr:uid="{00000000-0005-0000-0000-0000930B0000}"/>
    <cellStyle name="20% - Accent4 78 4" xfId="10181" xr:uid="{00000000-0005-0000-0000-0000940B0000}"/>
    <cellStyle name="20% - Accent4 79" xfId="789" xr:uid="{00000000-0005-0000-0000-0000950B0000}"/>
    <cellStyle name="20% - Accent4 79 2" xfId="10188" xr:uid="{00000000-0005-0000-0000-0000960B0000}"/>
    <cellStyle name="20% - Accent4 79 3" xfId="10189" xr:uid="{00000000-0005-0000-0000-0000970B0000}"/>
    <cellStyle name="20% - Accent4 79 4" xfId="10187" xr:uid="{00000000-0005-0000-0000-0000980B0000}"/>
    <cellStyle name="20% - Accent4 8" xfId="296" xr:uid="{00000000-0005-0000-0000-0000990B0000}"/>
    <cellStyle name="20% - Accent4 8 2" xfId="6126" xr:uid="{00000000-0005-0000-0000-00009A0B0000}"/>
    <cellStyle name="20% - Accent4 8 2 2" xfId="5337" xr:uid="{00000000-0005-0000-0000-00009B0B0000}"/>
    <cellStyle name="20% - Accent4 8 2 3" xfId="5868" xr:uid="{00000000-0005-0000-0000-00009C0B0000}"/>
    <cellStyle name="20% - Accent4 8 2_MBK1200" xfId="10199" xr:uid="{00000000-0005-0000-0000-00009D0B0000}"/>
    <cellStyle name="20% - Accent4 8 3" xfId="6141" xr:uid="{00000000-0005-0000-0000-00009E0B0000}"/>
    <cellStyle name="20% - Accent4 8 4" xfId="7204" xr:uid="{00000000-0005-0000-0000-00009F0B0000}"/>
    <cellStyle name="20% - Accent4 8 5" xfId="6114" xr:uid="{00000000-0005-0000-0000-0000A00B0000}"/>
    <cellStyle name="20% - Accent4 8_MBK1200" xfId="10206" xr:uid="{00000000-0005-0000-0000-0000A10B0000}"/>
    <cellStyle name="20% - Accent4 80" xfId="779" xr:uid="{00000000-0005-0000-0000-0000A20B0000}"/>
    <cellStyle name="20% - Accent4 80 2" xfId="10164" xr:uid="{00000000-0005-0000-0000-0000A30B0000}"/>
    <cellStyle name="20% - Accent4 80 3" xfId="10167" xr:uid="{00000000-0005-0000-0000-0000A40B0000}"/>
    <cellStyle name="20% - Accent4 80 4" xfId="10161" xr:uid="{00000000-0005-0000-0000-0000A50B0000}"/>
    <cellStyle name="20% - Accent4 81" xfId="782" xr:uid="{00000000-0005-0000-0000-0000A60B0000}"/>
    <cellStyle name="20% - Accent4 81 2" xfId="10171" xr:uid="{00000000-0005-0000-0000-0000A70B0000}"/>
    <cellStyle name="20% - Accent4 81 3" xfId="10173" xr:uid="{00000000-0005-0000-0000-0000A80B0000}"/>
    <cellStyle name="20% - Accent4 81 4" xfId="10169" xr:uid="{00000000-0005-0000-0000-0000A90B0000}"/>
    <cellStyle name="20% - Accent4 82" xfId="784" xr:uid="{00000000-0005-0000-0000-0000AA0B0000}"/>
    <cellStyle name="20% - Accent4 82 2" xfId="10178" xr:uid="{00000000-0005-0000-0000-0000AB0B0000}"/>
    <cellStyle name="20% - Accent4 82 3" xfId="9915" xr:uid="{00000000-0005-0000-0000-0000AC0B0000}"/>
    <cellStyle name="20% - Accent4 82 4" xfId="10175" xr:uid="{00000000-0005-0000-0000-0000AD0B0000}"/>
    <cellStyle name="20% - Accent4 83" xfId="786" xr:uid="{00000000-0005-0000-0000-0000AE0B0000}"/>
    <cellStyle name="20% - Accent4 83 2" xfId="2886" xr:uid="{00000000-0005-0000-0000-0000AF0B0000}"/>
    <cellStyle name="20% - Accent4 83 3" xfId="10183" xr:uid="{00000000-0005-0000-0000-0000B00B0000}"/>
    <cellStyle name="20% - Accent4 83 4" xfId="10180" xr:uid="{00000000-0005-0000-0000-0000B10B0000}"/>
    <cellStyle name="20% - Accent4 84" xfId="788" xr:uid="{00000000-0005-0000-0000-0000B20B0000}"/>
    <cellStyle name="20% - Accent4 84 2" xfId="10186" xr:uid="{00000000-0005-0000-0000-0000B30B0000}"/>
    <cellStyle name="20% - Accent4 85" xfId="791" xr:uid="{00000000-0005-0000-0000-0000B40B0000}"/>
    <cellStyle name="20% - Accent4 85 2" xfId="10209" xr:uid="{00000000-0005-0000-0000-0000B50B0000}"/>
    <cellStyle name="20% - Accent4 86" xfId="793" xr:uid="{00000000-0005-0000-0000-0000B60B0000}"/>
    <cellStyle name="20% - Accent4 86 2" xfId="10213" xr:uid="{00000000-0005-0000-0000-0000B70B0000}"/>
    <cellStyle name="20% - Accent4 87" xfId="795" xr:uid="{00000000-0005-0000-0000-0000B80B0000}"/>
    <cellStyle name="20% - Accent4 87 2" xfId="6334" xr:uid="{00000000-0005-0000-0000-0000B90B0000}"/>
    <cellStyle name="20% - Accent4 88" xfId="797" xr:uid="{00000000-0005-0000-0000-0000BA0B0000}"/>
    <cellStyle name="20% - Accent4 88 2" xfId="6365" xr:uid="{00000000-0005-0000-0000-0000BB0B0000}"/>
    <cellStyle name="20% - Accent4 89" xfId="23" xr:uid="{00000000-0005-0000-0000-0000BC0B0000}"/>
    <cellStyle name="20% - Accent4 89 2" xfId="2773" xr:uid="{00000000-0005-0000-0000-0000BD0B0000}"/>
    <cellStyle name="20% - Accent4 9" xfId="301" xr:uid="{00000000-0005-0000-0000-0000BE0B0000}"/>
    <cellStyle name="20% - Accent4 9 2" xfId="6789" xr:uid="{00000000-0005-0000-0000-0000BF0B0000}"/>
    <cellStyle name="20% - Accent4 9 2 2" xfId="6865" xr:uid="{00000000-0005-0000-0000-0000C00B0000}"/>
    <cellStyle name="20% - Accent4 9 2 3" xfId="6892" xr:uid="{00000000-0005-0000-0000-0000C10B0000}"/>
    <cellStyle name="20% - Accent4 9 2_MBK1200" xfId="10214" xr:uid="{00000000-0005-0000-0000-0000C20B0000}"/>
    <cellStyle name="20% - Accent4 9 3" xfId="6058" xr:uid="{00000000-0005-0000-0000-0000C30B0000}"/>
    <cellStyle name="20% - Accent4 9 4" xfId="4265" xr:uid="{00000000-0005-0000-0000-0000C40B0000}"/>
    <cellStyle name="20% - Accent4 9 5" xfId="6158" xr:uid="{00000000-0005-0000-0000-0000C50B0000}"/>
    <cellStyle name="20% - Accent4 9_MBK1200" xfId="10220" xr:uid="{00000000-0005-0000-0000-0000C60B0000}"/>
    <cellStyle name="20% - Accent4 90" xfId="790" xr:uid="{00000000-0005-0000-0000-0000C70B0000}"/>
    <cellStyle name="20% - Accent4 91" xfId="792" xr:uid="{00000000-0005-0000-0000-0000C80B0000}"/>
    <cellStyle name="20% - Accent4 92" xfId="794" xr:uid="{00000000-0005-0000-0000-0000C90B0000}"/>
    <cellStyle name="20% - Accent4 93" xfId="796" xr:uid="{00000000-0005-0000-0000-0000CA0B0000}"/>
    <cellStyle name="20% - Accent4 94" xfId="22" xr:uid="{00000000-0005-0000-0000-0000CB0B0000}"/>
    <cellStyle name="20% - Accent4 95" xfId="802" xr:uid="{00000000-0005-0000-0000-0000CC0B0000}"/>
    <cellStyle name="20% - Accent4 96" xfId="806" xr:uid="{00000000-0005-0000-0000-0000CD0B0000}"/>
    <cellStyle name="20% - Accent4 97" xfId="811" xr:uid="{00000000-0005-0000-0000-0000CE0B0000}"/>
    <cellStyle name="20% - Accent4 98" xfId="813" xr:uid="{00000000-0005-0000-0000-0000CF0B0000}"/>
    <cellStyle name="20% - Accent4 99" xfId="815" xr:uid="{00000000-0005-0000-0000-0000D00B0000}"/>
    <cellStyle name="20% - Accent5" xfId="51541" builtinId="46" customBuiltin="1"/>
    <cellStyle name="20% - Accent5 10" xfId="819" xr:uid="{00000000-0005-0000-0000-0000D10B0000}"/>
    <cellStyle name="20% - Accent5 10 2" xfId="6715" xr:uid="{00000000-0005-0000-0000-0000D20B0000}"/>
    <cellStyle name="20% - Accent5 10 2 2" xfId="6719" xr:uid="{00000000-0005-0000-0000-0000D30B0000}"/>
    <cellStyle name="20% - Accent5 10 2 3" xfId="6747" xr:uid="{00000000-0005-0000-0000-0000D40B0000}"/>
    <cellStyle name="20% - Accent5 10 2_MBK1200" xfId="9970" xr:uid="{00000000-0005-0000-0000-0000D50B0000}"/>
    <cellStyle name="20% - Accent5 10 3" xfId="6754" xr:uid="{00000000-0005-0000-0000-0000D60B0000}"/>
    <cellStyle name="20% - Accent5 10 4" xfId="10221" xr:uid="{00000000-0005-0000-0000-0000D70B0000}"/>
    <cellStyle name="20% - Accent5 10 5" xfId="9290" xr:uid="{00000000-0005-0000-0000-0000D80B0000}"/>
    <cellStyle name="20% - Accent5 10_MBK1200" xfId="9191" xr:uid="{00000000-0005-0000-0000-0000D90B0000}"/>
    <cellStyle name="20% - Accent5 100" xfId="824" xr:uid="{00000000-0005-0000-0000-0000DA0B0000}"/>
    <cellStyle name="20% - Accent5 101" xfId="825" xr:uid="{00000000-0005-0000-0000-0000DB0B0000}"/>
    <cellStyle name="20% - Accent5 102" xfId="826" xr:uid="{00000000-0005-0000-0000-0000DC0B0000}"/>
    <cellStyle name="20% - Accent5 103" xfId="52088" xr:uid="{783575E4-EFA0-4CF3-9689-74D4FCDF772B}"/>
    <cellStyle name="20% - Accent5 104" xfId="52189" xr:uid="{67F846B8-6125-48E2-ABD3-0853E6D3F04B}"/>
    <cellStyle name="20% - Accent5 11" xfId="829" xr:uid="{00000000-0005-0000-0000-0000DD0B0000}"/>
    <cellStyle name="20% - Accent5 11 2" xfId="10222" xr:uid="{00000000-0005-0000-0000-0000DE0B0000}"/>
    <cellStyle name="20% - Accent5 11 2 2" xfId="10225" xr:uid="{00000000-0005-0000-0000-0000DF0B0000}"/>
    <cellStyle name="20% - Accent5 11 2 3" xfId="7508" xr:uid="{00000000-0005-0000-0000-0000E00B0000}"/>
    <cellStyle name="20% - Accent5 11 2_MBK1200" xfId="6437" xr:uid="{00000000-0005-0000-0000-0000E10B0000}"/>
    <cellStyle name="20% - Accent5 11 3" xfId="10226" xr:uid="{00000000-0005-0000-0000-0000E20B0000}"/>
    <cellStyle name="20% - Accent5 11 4" xfId="10227" xr:uid="{00000000-0005-0000-0000-0000E30B0000}"/>
    <cellStyle name="20% - Accent5 11 5" xfId="7776" xr:uid="{00000000-0005-0000-0000-0000E40B0000}"/>
    <cellStyle name="20% - Accent5 11_MBK1200" xfId="10231" xr:uid="{00000000-0005-0000-0000-0000E50B0000}"/>
    <cellStyle name="20% - Accent5 12" xfId="834" xr:uid="{00000000-0005-0000-0000-0000E60B0000}"/>
    <cellStyle name="20% - Accent5 12 2" xfId="10233" xr:uid="{00000000-0005-0000-0000-0000E70B0000}"/>
    <cellStyle name="20% - Accent5 12 2 2" xfId="10241" xr:uid="{00000000-0005-0000-0000-0000E80B0000}"/>
    <cellStyle name="20% - Accent5 12 2 3" xfId="8013" xr:uid="{00000000-0005-0000-0000-0000E90B0000}"/>
    <cellStyle name="20% - Accent5 12 2_MBK1200" xfId="9712" xr:uid="{00000000-0005-0000-0000-0000EA0B0000}"/>
    <cellStyle name="20% - Accent5 12 3" xfId="10246" xr:uid="{00000000-0005-0000-0000-0000EB0B0000}"/>
    <cellStyle name="20% - Accent5 12 4" xfId="3740" xr:uid="{00000000-0005-0000-0000-0000EC0B0000}"/>
    <cellStyle name="20% - Accent5 12 5" xfId="4615" xr:uid="{00000000-0005-0000-0000-0000ED0B0000}"/>
    <cellStyle name="20% - Accent5 12_MBK1200" xfId="10248" xr:uid="{00000000-0005-0000-0000-0000EE0B0000}"/>
    <cellStyle name="20% - Accent5 13" xfId="838" xr:uid="{00000000-0005-0000-0000-0000EF0B0000}"/>
    <cellStyle name="20% - Accent5 13 2" xfId="4284" xr:uid="{00000000-0005-0000-0000-0000F00B0000}"/>
    <cellStyle name="20% - Accent5 13 2 2" xfId="10249" xr:uid="{00000000-0005-0000-0000-0000F10B0000}"/>
    <cellStyle name="20% - Accent5 13 2 3" xfId="4308" xr:uid="{00000000-0005-0000-0000-0000F20B0000}"/>
    <cellStyle name="20% - Accent5 13 3" xfId="10253" xr:uid="{00000000-0005-0000-0000-0000F30B0000}"/>
    <cellStyle name="20% - Accent5 13 4" xfId="3803" xr:uid="{00000000-0005-0000-0000-0000F40B0000}"/>
    <cellStyle name="20% - Accent5 13 5" xfId="3335" xr:uid="{00000000-0005-0000-0000-0000F50B0000}"/>
    <cellStyle name="20% - Accent5 14" xfId="843" xr:uid="{00000000-0005-0000-0000-0000F60B0000}"/>
    <cellStyle name="20% - Accent5 14 2" xfId="10260" xr:uid="{00000000-0005-0000-0000-0000F70B0000}"/>
    <cellStyle name="20% - Accent5 14 2 2" xfId="3222" xr:uid="{00000000-0005-0000-0000-0000F80B0000}"/>
    <cellStyle name="20% - Accent5 14 2 3" xfId="3270" xr:uid="{00000000-0005-0000-0000-0000F90B0000}"/>
    <cellStyle name="20% - Accent5 14 3" xfId="4668" xr:uid="{00000000-0005-0000-0000-0000FA0B0000}"/>
    <cellStyle name="20% - Accent5 14 4" xfId="4514" xr:uid="{00000000-0005-0000-0000-0000FB0B0000}"/>
    <cellStyle name="20% - Accent5 14 5" xfId="8439" xr:uid="{00000000-0005-0000-0000-0000FC0B0000}"/>
    <cellStyle name="20% - Accent5 15" xfId="849" xr:uid="{00000000-0005-0000-0000-0000FD0B0000}"/>
    <cellStyle name="20% - Accent5 15 2" xfId="2736" xr:uid="{00000000-0005-0000-0000-0000FE0B0000}"/>
    <cellStyle name="20% - Accent5 15 2 2" xfId="3479" xr:uid="{00000000-0005-0000-0000-0000FF0B0000}"/>
    <cellStyle name="20% - Accent5 15 2 3" xfId="3516" xr:uid="{00000000-0005-0000-0000-0000000C0000}"/>
    <cellStyle name="20% - Accent5 15 3" xfId="3768" xr:uid="{00000000-0005-0000-0000-0000010C0000}"/>
    <cellStyle name="20% - Accent5 15 4" xfId="4221" xr:uid="{00000000-0005-0000-0000-0000020C0000}"/>
    <cellStyle name="20% - Accent5 15 5" xfId="10272" xr:uid="{00000000-0005-0000-0000-0000030C0000}"/>
    <cellStyle name="20% - Accent5 15 6" xfId="3368" xr:uid="{00000000-0005-0000-0000-0000040C0000}"/>
    <cellStyle name="20% - Accent5 16" xfId="855" xr:uid="{00000000-0005-0000-0000-0000050C0000}"/>
    <cellStyle name="20% - Accent5 16 2" xfId="10278" xr:uid="{00000000-0005-0000-0000-0000060C0000}"/>
    <cellStyle name="20% - Accent5 16 2 2" xfId="10280" xr:uid="{00000000-0005-0000-0000-0000070C0000}"/>
    <cellStyle name="20% - Accent5 16 2 3" xfId="8065" xr:uid="{00000000-0005-0000-0000-0000080C0000}"/>
    <cellStyle name="20% - Accent5 16 3" xfId="10282" xr:uid="{00000000-0005-0000-0000-0000090C0000}"/>
    <cellStyle name="20% - Accent5 16 4" xfId="10284" xr:uid="{00000000-0005-0000-0000-00000A0C0000}"/>
    <cellStyle name="20% - Accent5 16 5" xfId="10274" xr:uid="{00000000-0005-0000-0000-00000B0C0000}"/>
    <cellStyle name="20% - Accent5 17" xfId="861" xr:uid="{00000000-0005-0000-0000-00000C0C0000}"/>
    <cellStyle name="20% - Accent5 17 2" xfId="10295" xr:uid="{00000000-0005-0000-0000-00000D0C0000}"/>
    <cellStyle name="20% - Accent5 17 2 2" xfId="3234" xr:uid="{00000000-0005-0000-0000-00000E0C0000}"/>
    <cellStyle name="20% - Accent5 17 2 3" xfId="3290" xr:uid="{00000000-0005-0000-0000-00000F0C0000}"/>
    <cellStyle name="20% - Accent5 17 3" xfId="10300" xr:uid="{00000000-0005-0000-0000-0000100C0000}"/>
    <cellStyle name="20% - Accent5 17 4" xfId="10304" xr:uid="{00000000-0005-0000-0000-0000110C0000}"/>
    <cellStyle name="20% - Accent5 17 5" xfId="10286" xr:uid="{00000000-0005-0000-0000-0000120C0000}"/>
    <cellStyle name="20% - Accent5 18" xfId="868" xr:uid="{00000000-0005-0000-0000-0000130C0000}"/>
    <cellStyle name="20% - Accent5 18 2" xfId="10316" xr:uid="{00000000-0005-0000-0000-0000140C0000}"/>
    <cellStyle name="20% - Accent5 18 2 2" xfId="10322" xr:uid="{00000000-0005-0000-0000-0000150C0000}"/>
    <cellStyle name="20% - Accent5 18 2 3" xfId="8143" xr:uid="{00000000-0005-0000-0000-0000160C0000}"/>
    <cellStyle name="20% - Accent5 18 3" xfId="10324" xr:uid="{00000000-0005-0000-0000-0000170C0000}"/>
    <cellStyle name="20% - Accent5 18 4" xfId="10326" xr:uid="{00000000-0005-0000-0000-0000180C0000}"/>
    <cellStyle name="20% - Accent5 18 5" xfId="10306" xr:uid="{00000000-0005-0000-0000-0000190C0000}"/>
    <cellStyle name="20% - Accent5 19" xfId="875" xr:uid="{00000000-0005-0000-0000-00001A0C0000}"/>
    <cellStyle name="20% - Accent5 19 2" xfId="10331" xr:uid="{00000000-0005-0000-0000-00001B0C0000}"/>
    <cellStyle name="20% - Accent5 19 2 2" xfId="8535" xr:uid="{00000000-0005-0000-0000-00001C0C0000}"/>
    <cellStyle name="20% - Accent5 19 2 3" xfId="8183" xr:uid="{00000000-0005-0000-0000-00001D0C0000}"/>
    <cellStyle name="20% - Accent5 19 3" xfId="10333" xr:uid="{00000000-0005-0000-0000-00001E0C0000}"/>
    <cellStyle name="20% - Accent5 19 4" xfId="10336" xr:uid="{00000000-0005-0000-0000-00001F0C0000}"/>
    <cellStyle name="20% - Accent5 19 5" xfId="10329" xr:uid="{00000000-0005-0000-0000-0000200C0000}"/>
    <cellStyle name="20% - Accent5 2" xfId="419" xr:uid="{00000000-0005-0000-0000-0000210C0000}"/>
    <cellStyle name="20% - Accent5 2 10" xfId="10350" xr:uid="{00000000-0005-0000-0000-0000220C0000}"/>
    <cellStyle name="20% - Accent5 2 10 2" xfId="10354" xr:uid="{00000000-0005-0000-0000-0000230C0000}"/>
    <cellStyle name="20% - Accent5 2 10 3" xfId="10363" xr:uid="{00000000-0005-0000-0000-0000240C0000}"/>
    <cellStyle name="20% - Accent5 2 11" xfId="10367" xr:uid="{00000000-0005-0000-0000-0000250C0000}"/>
    <cellStyle name="20% - Accent5 2 12" xfId="10373" xr:uid="{00000000-0005-0000-0000-0000260C0000}"/>
    <cellStyle name="20% - Accent5 2 13" xfId="3987" xr:uid="{00000000-0005-0000-0000-0000270C0000}"/>
    <cellStyle name="20% - Accent5 2 14" xfId="51616" xr:uid="{D13AE894-9F9A-42B3-800E-86CCBA0B4168}"/>
    <cellStyle name="20% - Accent5 2 2" xfId="878" xr:uid="{00000000-0005-0000-0000-0000280C0000}"/>
    <cellStyle name="20% - Accent5 2 2 2" xfId="879" xr:uid="{00000000-0005-0000-0000-0000290C0000}"/>
    <cellStyle name="20% - Accent5 2 2 2 2" xfId="10374" xr:uid="{00000000-0005-0000-0000-00002A0C0000}"/>
    <cellStyle name="20% - Accent5 2 2 2 2 2" xfId="10376" xr:uid="{00000000-0005-0000-0000-00002B0C0000}"/>
    <cellStyle name="20% - Accent5 2 2 2 3" xfId="10067" xr:uid="{00000000-0005-0000-0000-00002C0C0000}"/>
    <cellStyle name="20% - Accent5 2 2 3" xfId="10377" xr:uid="{00000000-0005-0000-0000-00002D0C0000}"/>
    <cellStyle name="20% - Accent5 2 2 4" xfId="10380" xr:uid="{00000000-0005-0000-0000-00002E0C0000}"/>
    <cellStyle name="20% - Accent5 2 2 5" xfId="7612" xr:uid="{00000000-0005-0000-0000-00002F0C0000}"/>
    <cellStyle name="20% - Accent5 2 2 6" xfId="51617" xr:uid="{7C4D16DC-AC30-416A-A545-AA33AC05EEC6}"/>
    <cellStyle name="20% - Accent5 2 2 7" xfId="52130" xr:uid="{89A347CC-72FA-4FDE-883E-9636D1A21D77}"/>
    <cellStyle name="20% - Accent5 2 2_Annexure" xfId="10387" xr:uid="{00000000-0005-0000-0000-0000300C0000}"/>
    <cellStyle name="20% - Accent5 2 3" xfId="880" xr:uid="{00000000-0005-0000-0000-0000310C0000}"/>
    <cellStyle name="20% - Accent5 2 3 2" xfId="10395" xr:uid="{00000000-0005-0000-0000-0000320C0000}"/>
    <cellStyle name="20% - Accent5 2 3 3" xfId="10088" xr:uid="{00000000-0005-0000-0000-0000330C0000}"/>
    <cellStyle name="20% - Accent5 2 3 4" xfId="10403" xr:uid="{00000000-0005-0000-0000-0000340C0000}"/>
    <cellStyle name="20% - Accent5 2 3 5" xfId="7623" xr:uid="{00000000-0005-0000-0000-0000350C0000}"/>
    <cellStyle name="20% - Accent5 2 4" xfId="755" xr:uid="{00000000-0005-0000-0000-0000360C0000}"/>
    <cellStyle name="20% - Accent5 2 4 2" xfId="10411" xr:uid="{00000000-0005-0000-0000-0000370C0000}"/>
    <cellStyle name="20% - Accent5 2 4 3" xfId="10414" xr:uid="{00000000-0005-0000-0000-0000380C0000}"/>
    <cellStyle name="20% - Accent5 2 4 4" xfId="7010" xr:uid="{00000000-0005-0000-0000-0000390C0000}"/>
    <cellStyle name="20% - Accent5 2 5" xfId="881" xr:uid="{00000000-0005-0000-0000-00003A0C0000}"/>
    <cellStyle name="20% - Accent5 2 5 2" xfId="10418" xr:uid="{00000000-0005-0000-0000-00003B0C0000}"/>
    <cellStyle name="20% - Accent5 2 5 3" xfId="10432" xr:uid="{00000000-0005-0000-0000-00003C0C0000}"/>
    <cellStyle name="20% - Accent5 2 5 4" xfId="7022" xr:uid="{00000000-0005-0000-0000-00003D0C0000}"/>
    <cellStyle name="20% - Accent5 2 6" xfId="883" xr:uid="{00000000-0005-0000-0000-00003E0C0000}"/>
    <cellStyle name="20% - Accent5 2 6 2" xfId="10435" xr:uid="{00000000-0005-0000-0000-00003F0C0000}"/>
    <cellStyle name="20% - Accent5 2 7" xfId="10440" xr:uid="{00000000-0005-0000-0000-0000400C0000}"/>
    <cellStyle name="20% - Accent5 2 8" xfId="10443" xr:uid="{00000000-0005-0000-0000-0000410C0000}"/>
    <cellStyle name="20% - Accent5 2 8 2" xfId="2998" xr:uid="{00000000-0005-0000-0000-0000420C0000}"/>
    <cellStyle name="20% - Accent5 2 9" xfId="10445" xr:uid="{00000000-0005-0000-0000-0000430C0000}"/>
    <cellStyle name="20% - Accent5 2_April 2009 Report" xfId="10448" xr:uid="{00000000-0005-0000-0000-0000440C0000}"/>
    <cellStyle name="20% - Accent5 20" xfId="848" xr:uid="{00000000-0005-0000-0000-0000450C0000}"/>
    <cellStyle name="20% - Accent5 20 2" xfId="2735" xr:uid="{00000000-0005-0000-0000-0000460C0000}"/>
    <cellStyle name="20% - Accent5 20 2 2" xfId="3478" xr:uid="{00000000-0005-0000-0000-0000470C0000}"/>
    <cellStyle name="20% - Accent5 20 2 3" xfId="3515" xr:uid="{00000000-0005-0000-0000-0000480C0000}"/>
    <cellStyle name="20% - Accent5 20 3" xfId="3767" xr:uid="{00000000-0005-0000-0000-0000490C0000}"/>
    <cellStyle name="20% - Accent5 20 4" xfId="4220" xr:uid="{00000000-0005-0000-0000-00004A0C0000}"/>
    <cellStyle name="20% - Accent5 20 5" xfId="3367" xr:uid="{00000000-0005-0000-0000-00004B0C0000}"/>
    <cellStyle name="20% - Accent5 21" xfId="854" xr:uid="{00000000-0005-0000-0000-00004C0C0000}"/>
    <cellStyle name="20% - Accent5 21 2" xfId="10277" xr:uid="{00000000-0005-0000-0000-00004D0C0000}"/>
    <cellStyle name="20% - Accent5 21 2 2" xfId="10279" xr:uid="{00000000-0005-0000-0000-00004E0C0000}"/>
    <cellStyle name="20% - Accent5 21 2 3" xfId="8064" xr:uid="{00000000-0005-0000-0000-00004F0C0000}"/>
    <cellStyle name="20% - Accent5 21 3" xfId="10281" xr:uid="{00000000-0005-0000-0000-0000500C0000}"/>
    <cellStyle name="20% - Accent5 21 4" xfId="10283" xr:uid="{00000000-0005-0000-0000-0000510C0000}"/>
    <cellStyle name="20% - Accent5 21 5" xfId="10273" xr:uid="{00000000-0005-0000-0000-0000520C0000}"/>
    <cellStyle name="20% - Accent5 22" xfId="860" xr:uid="{00000000-0005-0000-0000-0000530C0000}"/>
    <cellStyle name="20% - Accent5 22 2" xfId="10294" xr:uid="{00000000-0005-0000-0000-0000540C0000}"/>
    <cellStyle name="20% - Accent5 22 2 2" xfId="3233" xr:uid="{00000000-0005-0000-0000-0000550C0000}"/>
    <cellStyle name="20% - Accent5 22 2 3" xfId="3289" xr:uid="{00000000-0005-0000-0000-0000560C0000}"/>
    <cellStyle name="20% - Accent5 22 3" xfId="10299" xr:uid="{00000000-0005-0000-0000-0000570C0000}"/>
    <cellStyle name="20% - Accent5 22 4" xfId="10303" xr:uid="{00000000-0005-0000-0000-0000580C0000}"/>
    <cellStyle name="20% - Accent5 22 5" xfId="10285" xr:uid="{00000000-0005-0000-0000-0000590C0000}"/>
    <cellStyle name="20% - Accent5 23" xfId="867" xr:uid="{00000000-0005-0000-0000-00005A0C0000}"/>
    <cellStyle name="20% - Accent5 23 2" xfId="10315" xr:uid="{00000000-0005-0000-0000-00005B0C0000}"/>
    <cellStyle name="20% - Accent5 23 2 2" xfId="10321" xr:uid="{00000000-0005-0000-0000-00005C0C0000}"/>
    <cellStyle name="20% - Accent5 23 2 3" xfId="8142" xr:uid="{00000000-0005-0000-0000-00005D0C0000}"/>
    <cellStyle name="20% - Accent5 23 3" xfId="10323" xr:uid="{00000000-0005-0000-0000-00005E0C0000}"/>
    <cellStyle name="20% - Accent5 23 4" xfId="10325" xr:uid="{00000000-0005-0000-0000-00005F0C0000}"/>
    <cellStyle name="20% - Accent5 23 5" xfId="10305" xr:uid="{00000000-0005-0000-0000-0000600C0000}"/>
    <cellStyle name="20% - Accent5 24" xfId="874" xr:uid="{00000000-0005-0000-0000-0000610C0000}"/>
    <cellStyle name="20% - Accent5 24 2" xfId="10330" xr:uid="{00000000-0005-0000-0000-0000620C0000}"/>
    <cellStyle name="20% - Accent5 24 2 2" xfId="8534" xr:uid="{00000000-0005-0000-0000-0000630C0000}"/>
    <cellStyle name="20% - Accent5 24 2 3" xfId="8182" xr:uid="{00000000-0005-0000-0000-0000640C0000}"/>
    <cellStyle name="20% - Accent5 24 3" xfId="10332" xr:uid="{00000000-0005-0000-0000-0000650C0000}"/>
    <cellStyle name="20% - Accent5 24 4" xfId="10335" xr:uid="{00000000-0005-0000-0000-0000660C0000}"/>
    <cellStyle name="20% - Accent5 24 5" xfId="10328" xr:uid="{00000000-0005-0000-0000-0000670C0000}"/>
    <cellStyle name="20% - Accent5 25" xfId="887" xr:uid="{00000000-0005-0000-0000-0000680C0000}"/>
    <cellStyle name="20% - Accent5 25 2" xfId="10459" xr:uid="{00000000-0005-0000-0000-0000690C0000}"/>
    <cellStyle name="20% - Accent5 25 2 2" xfId="10462" xr:uid="{00000000-0005-0000-0000-00006A0C0000}"/>
    <cellStyle name="20% - Accent5 25 2 3" xfId="8258" xr:uid="{00000000-0005-0000-0000-00006B0C0000}"/>
    <cellStyle name="20% - Accent5 25 3" xfId="10465" xr:uid="{00000000-0005-0000-0000-00006C0C0000}"/>
    <cellStyle name="20% - Accent5 25 4" xfId="10468" xr:uid="{00000000-0005-0000-0000-00006D0C0000}"/>
    <cellStyle name="20% - Accent5 25 5" xfId="10457" xr:uid="{00000000-0005-0000-0000-00006E0C0000}"/>
    <cellStyle name="20% - Accent5 26" xfId="893" xr:uid="{00000000-0005-0000-0000-00006F0C0000}"/>
    <cellStyle name="20% - Accent5 26 2" xfId="10474" xr:uid="{00000000-0005-0000-0000-0000700C0000}"/>
    <cellStyle name="20% - Accent5 26 2 2" xfId="10478" xr:uid="{00000000-0005-0000-0000-0000710C0000}"/>
    <cellStyle name="20% - Accent5 26 2 3" xfId="8289" xr:uid="{00000000-0005-0000-0000-0000720C0000}"/>
    <cellStyle name="20% - Accent5 26 3" xfId="10480" xr:uid="{00000000-0005-0000-0000-0000730C0000}"/>
    <cellStyle name="20% - Accent5 26 4" xfId="10484" xr:uid="{00000000-0005-0000-0000-0000740C0000}"/>
    <cellStyle name="20% - Accent5 26 5" xfId="10470" xr:uid="{00000000-0005-0000-0000-0000750C0000}"/>
    <cellStyle name="20% - Accent5 27" xfId="900" xr:uid="{00000000-0005-0000-0000-0000760C0000}"/>
    <cellStyle name="20% - Accent5 27 2" xfId="10496" xr:uid="{00000000-0005-0000-0000-0000770C0000}"/>
    <cellStyle name="20% - Accent5 27 2 2" xfId="10503" xr:uid="{00000000-0005-0000-0000-0000780C0000}"/>
    <cellStyle name="20% - Accent5 27 2 3" xfId="8365" xr:uid="{00000000-0005-0000-0000-0000790C0000}"/>
    <cellStyle name="20% - Accent5 27 3" xfId="9993" xr:uid="{00000000-0005-0000-0000-00007A0C0000}"/>
    <cellStyle name="20% - Accent5 27 4" xfId="4345" xr:uid="{00000000-0005-0000-0000-00007B0C0000}"/>
    <cellStyle name="20% - Accent5 27 5" xfId="10486" xr:uid="{00000000-0005-0000-0000-00007C0C0000}"/>
    <cellStyle name="20% - Accent5 28" xfId="907" xr:uid="{00000000-0005-0000-0000-00007D0C0000}"/>
    <cellStyle name="20% - Accent5 28 2" xfId="6597" xr:uid="{00000000-0005-0000-0000-00007E0C0000}"/>
    <cellStyle name="20% - Accent5 28 2 2" xfId="10519" xr:uid="{00000000-0005-0000-0000-00007F0C0000}"/>
    <cellStyle name="20% - Accent5 28 2 3" xfId="8413" xr:uid="{00000000-0005-0000-0000-0000800C0000}"/>
    <cellStyle name="20% - Accent5 28 3" xfId="5209" xr:uid="{00000000-0005-0000-0000-0000810C0000}"/>
    <cellStyle name="20% - Accent5 28 4" xfId="3846" xr:uid="{00000000-0005-0000-0000-0000820C0000}"/>
    <cellStyle name="20% - Accent5 28 5" xfId="10508" xr:uid="{00000000-0005-0000-0000-0000830C0000}"/>
    <cellStyle name="20% - Accent5 29" xfId="913" xr:uid="{00000000-0005-0000-0000-0000840C0000}"/>
    <cellStyle name="20% - Accent5 29 2" xfId="10533" xr:uid="{00000000-0005-0000-0000-0000850C0000}"/>
    <cellStyle name="20% - Accent5 29 2 2" xfId="4629" xr:uid="{00000000-0005-0000-0000-0000860C0000}"/>
    <cellStyle name="20% - Accent5 29 2 3" xfId="3346" xr:uid="{00000000-0005-0000-0000-0000870C0000}"/>
    <cellStyle name="20% - Accent5 29 3" xfId="10535" xr:uid="{00000000-0005-0000-0000-0000880C0000}"/>
    <cellStyle name="20% - Accent5 29 4" xfId="10540" xr:uid="{00000000-0005-0000-0000-0000890C0000}"/>
    <cellStyle name="20% - Accent5 29 5" xfId="10531" xr:uid="{00000000-0005-0000-0000-00008A0C0000}"/>
    <cellStyle name="20% - Accent5 3" xfId="422" xr:uid="{00000000-0005-0000-0000-00008B0C0000}"/>
    <cellStyle name="20% - Accent5 3 2" xfId="95" xr:uid="{00000000-0005-0000-0000-00008C0C0000}"/>
    <cellStyle name="20% - Accent5 3 2 2" xfId="477" xr:uid="{00000000-0005-0000-0000-00008D0C0000}"/>
    <cellStyle name="20% - Accent5 3 2 2 2" xfId="5650" xr:uid="{00000000-0005-0000-0000-00008E0C0000}"/>
    <cellStyle name="20% - Accent5 3 2 3" xfId="3084" xr:uid="{00000000-0005-0000-0000-00008F0C0000}"/>
    <cellStyle name="20% - Accent5 3 2 4" xfId="51856" xr:uid="{2A37959D-6F7B-4C86-B824-AF05909841AD}"/>
    <cellStyle name="20% - Accent5 3 2 5" xfId="52239" xr:uid="{3A7980EA-BA99-4731-B582-5C0D12956D31}"/>
    <cellStyle name="20% - Accent5 3 3" xfId="102" xr:uid="{00000000-0005-0000-0000-0000900C0000}"/>
    <cellStyle name="20% - Accent5 3 3 2" xfId="3158" xr:uid="{00000000-0005-0000-0000-0000910C0000}"/>
    <cellStyle name="20% - Accent5 3 4" xfId="10542" xr:uid="{00000000-0005-0000-0000-0000920C0000}"/>
    <cellStyle name="20% - Accent5 3 5" xfId="10547" xr:uid="{00000000-0005-0000-0000-0000930C0000}"/>
    <cellStyle name="20% - Accent5 3 6" xfId="10550" xr:uid="{00000000-0005-0000-0000-0000940C0000}"/>
    <cellStyle name="20% - Accent5 3 7" xfId="51618" xr:uid="{E389AE00-BCD4-4082-8298-30E3D9EF9C20}"/>
    <cellStyle name="20% - Accent5 3_Annexure" xfId="10553" xr:uid="{00000000-0005-0000-0000-0000950C0000}"/>
    <cellStyle name="20% - Accent5 30" xfId="886" xr:uid="{00000000-0005-0000-0000-0000960C0000}"/>
    <cellStyle name="20% - Accent5 30 2" xfId="10458" xr:uid="{00000000-0005-0000-0000-0000970C0000}"/>
    <cellStyle name="20% - Accent5 30 2 2" xfId="10461" xr:uid="{00000000-0005-0000-0000-0000980C0000}"/>
    <cellStyle name="20% - Accent5 30 2 3" xfId="8257" xr:uid="{00000000-0005-0000-0000-0000990C0000}"/>
    <cellStyle name="20% - Accent5 30 3" xfId="10464" xr:uid="{00000000-0005-0000-0000-00009A0C0000}"/>
    <cellStyle name="20% - Accent5 30 4" xfId="10467" xr:uid="{00000000-0005-0000-0000-00009B0C0000}"/>
    <cellStyle name="20% - Accent5 30 5" xfId="10456" xr:uid="{00000000-0005-0000-0000-00009C0C0000}"/>
    <cellStyle name="20% - Accent5 31" xfId="892" xr:uid="{00000000-0005-0000-0000-00009D0C0000}"/>
    <cellStyle name="20% - Accent5 31 2" xfId="10473" xr:uid="{00000000-0005-0000-0000-00009E0C0000}"/>
    <cellStyle name="20% - Accent5 31 2 2" xfId="10477" xr:uid="{00000000-0005-0000-0000-00009F0C0000}"/>
    <cellStyle name="20% - Accent5 31 2 3" xfId="8288" xr:uid="{00000000-0005-0000-0000-0000A00C0000}"/>
    <cellStyle name="20% - Accent5 31 3" xfId="10479" xr:uid="{00000000-0005-0000-0000-0000A10C0000}"/>
    <cellStyle name="20% - Accent5 31 4" xfId="10483" xr:uid="{00000000-0005-0000-0000-0000A20C0000}"/>
    <cellStyle name="20% - Accent5 31 5" xfId="10469" xr:uid="{00000000-0005-0000-0000-0000A30C0000}"/>
    <cellStyle name="20% - Accent5 32" xfId="899" xr:uid="{00000000-0005-0000-0000-0000A40C0000}"/>
    <cellStyle name="20% - Accent5 32 2" xfId="10495" xr:uid="{00000000-0005-0000-0000-0000A50C0000}"/>
    <cellStyle name="20% - Accent5 32 2 2" xfId="10502" xr:uid="{00000000-0005-0000-0000-0000A60C0000}"/>
    <cellStyle name="20% - Accent5 32 2 3" xfId="8364" xr:uid="{00000000-0005-0000-0000-0000A70C0000}"/>
    <cellStyle name="20% - Accent5 32 3" xfId="9992" xr:uid="{00000000-0005-0000-0000-0000A80C0000}"/>
    <cellStyle name="20% - Accent5 32 4" xfId="4344" xr:uid="{00000000-0005-0000-0000-0000A90C0000}"/>
    <cellStyle name="20% - Accent5 32 5" xfId="10485" xr:uid="{00000000-0005-0000-0000-0000AA0C0000}"/>
    <cellStyle name="20% - Accent5 33" xfId="906" xr:uid="{00000000-0005-0000-0000-0000AB0C0000}"/>
    <cellStyle name="20% - Accent5 33 2" xfId="6596" xr:uid="{00000000-0005-0000-0000-0000AC0C0000}"/>
    <cellStyle name="20% - Accent5 33 2 2" xfId="10518" xr:uid="{00000000-0005-0000-0000-0000AD0C0000}"/>
    <cellStyle name="20% - Accent5 33 2 3" xfId="8412" xr:uid="{00000000-0005-0000-0000-0000AE0C0000}"/>
    <cellStyle name="20% - Accent5 33 3" xfId="5208" xr:uid="{00000000-0005-0000-0000-0000AF0C0000}"/>
    <cellStyle name="20% - Accent5 33 4" xfId="3845" xr:uid="{00000000-0005-0000-0000-0000B00C0000}"/>
    <cellStyle name="20% - Accent5 33 5" xfId="10507" xr:uid="{00000000-0005-0000-0000-0000B10C0000}"/>
    <cellStyle name="20% - Accent5 34" xfId="912" xr:uid="{00000000-0005-0000-0000-0000B20C0000}"/>
    <cellStyle name="20% - Accent5 34 2" xfId="10532" xr:uid="{00000000-0005-0000-0000-0000B30C0000}"/>
    <cellStyle name="20% - Accent5 34 2 2" xfId="4628" xr:uid="{00000000-0005-0000-0000-0000B40C0000}"/>
    <cellStyle name="20% - Accent5 34 2 3" xfId="3345" xr:uid="{00000000-0005-0000-0000-0000B50C0000}"/>
    <cellStyle name="20% - Accent5 34 3" xfId="10534" xr:uid="{00000000-0005-0000-0000-0000B60C0000}"/>
    <cellStyle name="20% - Accent5 34 4" xfId="10539" xr:uid="{00000000-0005-0000-0000-0000B70C0000}"/>
    <cellStyle name="20% - Accent5 34 5" xfId="10530" xr:uid="{00000000-0005-0000-0000-0000B80C0000}"/>
    <cellStyle name="20% - Accent5 35" xfId="919" xr:uid="{00000000-0005-0000-0000-0000B90C0000}"/>
    <cellStyle name="20% - Accent5 35 2" xfId="10558" xr:uid="{00000000-0005-0000-0000-0000BA0C0000}"/>
    <cellStyle name="20% - Accent5 35 2 2" xfId="10560" xr:uid="{00000000-0005-0000-0000-0000BB0C0000}"/>
    <cellStyle name="20% - Accent5 35 2 3" xfId="8475" xr:uid="{00000000-0005-0000-0000-0000BC0C0000}"/>
    <cellStyle name="20% - Accent5 35 3" xfId="10562" xr:uid="{00000000-0005-0000-0000-0000BD0C0000}"/>
    <cellStyle name="20% - Accent5 35 4" xfId="10567" xr:uid="{00000000-0005-0000-0000-0000BE0C0000}"/>
    <cellStyle name="20% - Accent5 35 5" xfId="10556" xr:uid="{00000000-0005-0000-0000-0000BF0C0000}"/>
    <cellStyle name="20% - Accent5 36" xfId="925" xr:uid="{00000000-0005-0000-0000-0000C00C0000}"/>
    <cellStyle name="20% - Accent5 36 2" xfId="10575" xr:uid="{00000000-0005-0000-0000-0000C10C0000}"/>
    <cellStyle name="20% - Accent5 36 2 2" xfId="10579" xr:uid="{00000000-0005-0000-0000-0000C20C0000}"/>
    <cellStyle name="20% - Accent5 36 2 3" xfId="8510" xr:uid="{00000000-0005-0000-0000-0000C30C0000}"/>
    <cellStyle name="20% - Accent5 36 3" xfId="2983" xr:uid="{00000000-0005-0000-0000-0000C40C0000}"/>
    <cellStyle name="20% - Accent5 36 4" xfId="10584" xr:uid="{00000000-0005-0000-0000-0000C50C0000}"/>
    <cellStyle name="20% - Accent5 36 5" xfId="10572" xr:uid="{00000000-0005-0000-0000-0000C60C0000}"/>
    <cellStyle name="20% - Accent5 37" xfId="931" xr:uid="{00000000-0005-0000-0000-0000C70C0000}"/>
    <cellStyle name="20% - Accent5 37 2" xfId="5281" xr:uid="{00000000-0005-0000-0000-0000C80C0000}"/>
    <cellStyle name="20% - Accent5 37 2 2" xfId="6586" xr:uid="{00000000-0005-0000-0000-0000C90C0000}"/>
    <cellStyle name="20% - Accent5 37 2 3" xfId="6591" xr:uid="{00000000-0005-0000-0000-0000CA0C0000}"/>
    <cellStyle name="20% - Accent5 37 3" xfId="10594" xr:uid="{00000000-0005-0000-0000-0000CB0C0000}"/>
    <cellStyle name="20% - Accent5 37 4" xfId="10604" xr:uid="{00000000-0005-0000-0000-0000CC0C0000}"/>
    <cellStyle name="20% - Accent5 37 5" xfId="10586" xr:uid="{00000000-0005-0000-0000-0000CD0C0000}"/>
    <cellStyle name="20% - Accent5 38" xfId="184" xr:uid="{00000000-0005-0000-0000-0000CE0C0000}"/>
    <cellStyle name="20% - Accent5 38 2" xfId="10606" xr:uid="{00000000-0005-0000-0000-0000CF0C0000}"/>
    <cellStyle name="20% - Accent5 38 2 2" xfId="10608" xr:uid="{00000000-0005-0000-0000-0000D00C0000}"/>
    <cellStyle name="20% - Accent5 38 2 3" xfId="6023" xr:uid="{00000000-0005-0000-0000-0000D10C0000}"/>
    <cellStyle name="20% - Accent5 38 3" xfId="10610" xr:uid="{00000000-0005-0000-0000-0000D20C0000}"/>
    <cellStyle name="20% - Accent5 38 4" xfId="10613" xr:uid="{00000000-0005-0000-0000-0000D30C0000}"/>
    <cellStyle name="20% - Accent5 38 5" xfId="5488" xr:uid="{00000000-0005-0000-0000-0000D40C0000}"/>
    <cellStyle name="20% - Accent5 39" xfId="231" xr:uid="{00000000-0005-0000-0000-0000D50C0000}"/>
    <cellStyle name="20% - Accent5 39 2" xfId="10616" xr:uid="{00000000-0005-0000-0000-0000D60C0000}"/>
    <cellStyle name="20% - Accent5 39 2 2" xfId="10011" xr:uid="{00000000-0005-0000-0000-0000D70C0000}"/>
    <cellStyle name="20% - Accent5 39 2 3" xfId="3106" xr:uid="{00000000-0005-0000-0000-0000D80C0000}"/>
    <cellStyle name="20% - Accent5 39 3" xfId="10620" xr:uid="{00000000-0005-0000-0000-0000D90C0000}"/>
    <cellStyle name="20% - Accent5 39 4" xfId="10622" xr:uid="{00000000-0005-0000-0000-0000DA0C0000}"/>
    <cellStyle name="20% - Accent5 39 5" xfId="5501" xr:uid="{00000000-0005-0000-0000-0000DB0C0000}"/>
    <cellStyle name="20% - Accent5 4" xfId="425" xr:uid="{00000000-0005-0000-0000-0000DC0C0000}"/>
    <cellStyle name="20% - Accent5 4 10" xfId="51714" xr:uid="{0D0D3E28-6A65-4E1B-AABF-AE3AA4BB4966}"/>
    <cellStyle name="20% - Accent5 4 11" xfId="52131" xr:uid="{600F2AFC-BC5F-4313-836E-E819B2F60DF6}"/>
    <cellStyle name="20% - Accent5 4 2" xfId="934" xr:uid="{00000000-0005-0000-0000-0000DD0C0000}"/>
    <cellStyle name="20% - Accent5 4 2 2" xfId="10626" xr:uid="{00000000-0005-0000-0000-0000DE0C0000}"/>
    <cellStyle name="20% - Accent5 4 2 2 2" xfId="4216" xr:uid="{00000000-0005-0000-0000-0000DF0C0000}"/>
    <cellStyle name="20% - Accent5 4 2 2 3" xfId="10268" xr:uid="{00000000-0005-0000-0000-0000E00C0000}"/>
    <cellStyle name="20% - Accent5 4 2 2 4" xfId="10627" xr:uid="{00000000-0005-0000-0000-0000E10C0000}"/>
    <cellStyle name="20% - Accent5 4 2 3" xfId="10628" xr:uid="{00000000-0005-0000-0000-0000E20C0000}"/>
    <cellStyle name="20% - Accent5 4 2 4" xfId="10629" xr:uid="{00000000-0005-0000-0000-0000E30C0000}"/>
    <cellStyle name="20% - Accent5 4 2 5" xfId="10630" xr:uid="{00000000-0005-0000-0000-0000E40C0000}"/>
    <cellStyle name="20% - Accent5 4 2 6" xfId="7645" xr:uid="{00000000-0005-0000-0000-0000E50C0000}"/>
    <cellStyle name="20% - Accent5 4 2_Annexure" xfId="10631" xr:uid="{00000000-0005-0000-0000-0000E60C0000}"/>
    <cellStyle name="20% - Accent5 4 3" xfId="7651" xr:uid="{00000000-0005-0000-0000-0000E70C0000}"/>
    <cellStyle name="20% - Accent5 4 4" xfId="10634" xr:uid="{00000000-0005-0000-0000-0000E80C0000}"/>
    <cellStyle name="20% - Accent5 4 5" xfId="10639" xr:uid="{00000000-0005-0000-0000-0000E90C0000}"/>
    <cellStyle name="20% - Accent5 4 6" xfId="10642" xr:uid="{00000000-0005-0000-0000-0000EA0C0000}"/>
    <cellStyle name="20% - Accent5 4 6 2" xfId="5845" xr:uid="{00000000-0005-0000-0000-0000EB0C0000}"/>
    <cellStyle name="20% - Accent5 4 7" xfId="10646" xr:uid="{00000000-0005-0000-0000-0000EC0C0000}"/>
    <cellStyle name="20% - Accent5 4 8" xfId="7634" xr:uid="{00000000-0005-0000-0000-0000ED0C0000}"/>
    <cellStyle name="20% - Accent5 4 9" xfId="51619" xr:uid="{D552FA18-2C84-45C2-80F0-0F9C59276D65}"/>
    <cellStyle name="20% - Accent5 4_Annexure" xfId="10647" xr:uid="{00000000-0005-0000-0000-0000EE0C0000}"/>
    <cellStyle name="20% - Accent5 40" xfId="918" xr:uid="{00000000-0005-0000-0000-0000EF0C0000}"/>
    <cellStyle name="20% - Accent5 40 2" xfId="10557" xr:uid="{00000000-0005-0000-0000-0000F00C0000}"/>
    <cellStyle name="20% - Accent5 40 2 2" xfId="10559" xr:uid="{00000000-0005-0000-0000-0000F10C0000}"/>
    <cellStyle name="20% - Accent5 40 2 3" xfId="8474" xr:uid="{00000000-0005-0000-0000-0000F20C0000}"/>
    <cellStyle name="20% - Accent5 40 3" xfId="10561" xr:uid="{00000000-0005-0000-0000-0000F30C0000}"/>
    <cellStyle name="20% - Accent5 40 4" xfId="10566" xr:uid="{00000000-0005-0000-0000-0000F40C0000}"/>
    <cellStyle name="20% - Accent5 40 5" xfId="10555" xr:uid="{00000000-0005-0000-0000-0000F50C0000}"/>
    <cellStyle name="20% - Accent5 41" xfId="924" xr:uid="{00000000-0005-0000-0000-0000F60C0000}"/>
    <cellStyle name="20% - Accent5 41 2" xfId="10574" xr:uid="{00000000-0005-0000-0000-0000F70C0000}"/>
    <cellStyle name="20% - Accent5 41 2 2" xfId="10578" xr:uid="{00000000-0005-0000-0000-0000F80C0000}"/>
    <cellStyle name="20% - Accent5 41 2 3" xfId="8509" xr:uid="{00000000-0005-0000-0000-0000F90C0000}"/>
    <cellStyle name="20% - Accent5 41 3" xfId="2982" xr:uid="{00000000-0005-0000-0000-0000FA0C0000}"/>
    <cellStyle name="20% - Accent5 41 4" xfId="10583" xr:uid="{00000000-0005-0000-0000-0000FB0C0000}"/>
    <cellStyle name="20% - Accent5 41 5" xfId="10571" xr:uid="{00000000-0005-0000-0000-0000FC0C0000}"/>
    <cellStyle name="20% - Accent5 42" xfId="930" xr:uid="{00000000-0005-0000-0000-0000FD0C0000}"/>
    <cellStyle name="20% - Accent5 42 2" xfId="5280" xr:uid="{00000000-0005-0000-0000-0000FE0C0000}"/>
    <cellStyle name="20% - Accent5 42 2 2" xfId="6585" xr:uid="{00000000-0005-0000-0000-0000FF0C0000}"/>
    <cellStyle name="20% - Accent5 42 2 3" xfId="6590" xr:uid="{00000000-0005-0000-0000-0000000D0000}"/>
    <cellStyle name="20% - Accent5 42 3" xfId="10593" xr:uid="{00000000-0005-0000-0000-0000010D0000}"/>
    <cellStyle name="20% - Accent5 42 4" xfId="10603" xr:uid="{00000000-0005-0000-0000-0000020D0000}"/>
    <cellStyle name="20% - Accent5 42 5" xfId="10585" xr:uid="{00000000-0005-0000-0000-0000030D0000}"/>
    <cellStyle name="20% - Accent5 43" xfId="183" xr:uid="{00000000-0005-0000-0000-0000040D0000}"/>
    <cellStyle name="20% - Accent5 43 2" xfId="10605" xr:uid="{00000000-0005-0000-0000-0000050D0000}"/>
    <cellStyle name="20% - Accent5 43 2 2" xfId="10607" xr:uid="{00000000-0005-0000-0000-0000060D0000}"/>
    <cellStyle name="20% - Accent5 43 2 3" xfId="6022" xr:uid="{00000000-0005-0000-0000-0000070D0000}"/>
    <cellStyle name="20% - Accent5 43 3" xfId="10609" xr:uid="{00000000-0005-0000-0000-0000080D0000}"/>
    <cellStyle name="20% - Accent5 43 4" xfId="10612" xr:uid="{00000000-0005-0000-0000-0000090D0000}"/>
    <cellStyle name="20% - Accent5 43 5" xfId="5487" xr:uid="{00000000-0005-0000-0000-00000A0D0000}"/>
    <cellStyle name="20% - Accent5 44" xfId="230" xr:uid="{00000000-0005-0000-0000-00000B0D0000}"/>
    <cellStyle name="20% - Accent5 44 2" xfId="10615" xr:uid="{00000000-0005-0000-0000-00000C0D0000}"/>
    <cellStyle name="20% - Accent5 44 2 2" xfId="10010" xr:uid="{00000000-0005-0000-0000-00000D0D0000}"/>
    <cellStyle name="20% - Accent5 44 2 3" xfId="3105" xr:uid="{00000000-0005-0000-0000-00000E0D0000}"/>
    <cellStyle name="20% - Accent5 44 3" xfId="10619" xr:uid="{00000000-0005-0000-0000-00000F0D0000}"/>
    <cellStyle name="20% - Accent5 44 4" xfId="10621" xr:uid="{00000000-0005-0000-0000-0000100D0000}"/>
    <cellStyle name="20% - Accent5 44 5" xfId="5500" xr:uid="{00000000-0005-0000-0000-0000110D0000}"/>
    <cellStyle name="20% - Accent5 45" xfId="939" xr:uid="{00000000-0005-0000-0000-0000120D0000}"/>
    <cellStyle name="20% - Accent5 45 2" xfId="10651" xr:uid="{00000000-0005-0000-0000-0000130D0000}"/>
    <cellStyle name="20% - Accent5 45 2 2" xfId="8709" xr:uid="{00000000-0005-0000-0000-0000140D0000}"/>
    <cellStyle name="20% - Accent5 45 2 3" xfId="8645" xr:uid="{00000000-0005-0000-0000-0000150D0000}"/>
    <cellStyle name="20% - Accent5 45 3" xfId="10655" xr:uid="{00000000-0005-0000-0000-0000160D0000}"/>
    <cellStyle name="20% - Accent5 45 4" xfId="10657" xr:uid="{00000000-0005-0000-0000-0000170D0000}"/>
    <cellStyle name="20% - Accent5 45 5" xfId="10649" xr:uid="{00000000-0005-0000-0000-0000180D0000}"/>
    <cellStyle name="20% - Accent5 46" xfId="947" xr:uid="{00000000-0005-0000-0000-0000190D0000}"/>
    <cellStyle name="20% - Accent5 46 2" xfId="4024" xr:uid="{00000000-0005-0000-0000-00001A0D0000}"/>
    <cellStyle name="20% - Accent5 46 2 2" xfId="10662" xr:uid="{00000000-0005-0000-0000-00001B0D0000}"/>
    <cellStyle name="20% - Accent5 46 2 3" xfId="8668" xr:uid="{00000000-0005-0000-0000-00001C0D0000}"/>
    <cellStyle name="20% - Accent5 46 3" xfId="10664" xr:uid="{00000000-0005-0000-0000-00001D0D0000}"/>
    <cellStyle name="20% - Accent5 46 4" xfId="10666" xr:uid="{00000000-0005-0000-0000-00001E0D0000}"/>
    <cellStyle name="20% - Accent5 46 5" xfId="10660" xr:uid="{00000000-0005-0000-0000-00001F0D0000}"/>
    <cellStyle name="20% - Accent5 47" xfId="954" xr:uid="{00000000-0005-0000-0000-0000200D0000}"/>
    <cellStyle name="20% - Accent5 47 2" xfId="10671" xr:uid="{00000000-0005-0000-0000-0000210D0000}"/>
    <cellStyle name="20% - Accent5 47 2 2" xfId="10673" xr:uid="{00000000-0005-0000-0000-0000220D0000}"/>
    <cellStyle name="20% - Accent5 47 2 3" xfId="10675" xr:uid="{00000000-0005-0000-0000-0000230D0000}"/>
    <cellStyle name="20% - Accent5 47 3" xfId="10677" xr:uid="{00000000-0005-0000-0000-0000240D0000}"/>
    <cellStyle name="20% - Accent5 47 4" xfId="10679" xr:uid="{00000000-0005-0000-0000-0000250D0000}"/>
    <cellStyle name="20% - Accent5 47 5" xfId="10669" xr:uid="{00000000-0005-0000-0000-0000260D0000}"/>
    <cellStyle name="20% - Accent5 48" xfId="961" xr:uid="{00000000-0005-0000-0000-0000270D0000}"/>
    <cellStyle name="20% - Accent5 48 2" xfId="10681" xr:uid="{00000000-0005-0000-0000-0000280D0000}"/>
    <cellStyle name="20% - Accent5 48 2 2" xfId="10685" xr:uid="{00000000-0005-0000-0000-0000290D0000}"/>
    <cellStyle name="20% - Accent5 48 2 3" xfId="10690" xr:uid="{00000000-0005-0000-0000-00002A0D0000}"/>
    <cellStyle name="20% - Accent5 48 3" xfId="10694" xr:uid="{00000000-0005-0000-0000-00002B0D0000}"/>
    <cellStyle name="20% - Accent5 48 4" xfId="10699" xr:uid="{00000000-0005-0000-0000-00002C0D0000}"/>
    <cellStyle name="20% - Accent5 48 5" xfId="6532" xr:uid="{00000000-0005-0000-0000-00002D0D0000}"/>
    <cellStyle name="20% - Accent5 49" xfId="969" xr:uid="{00000000-0005-0000-0000-00002E0D0000}"/>
    <cellStyle name="20% - Accent5 49 2" xfId="10705" xr:uid="{00000000-0005-0000-0000-00002F0D0000}"/>
    <cellStyle name="20% - Accent5 49 2 2" xfId="10707" xr:uid="{00000000-0005-0000-0000-0000300D0000}"/>
    <cellStyle name="20% - Accent5 49 2 3" xfId="10712" xr:uid="{00000000-0005-0000-0000-0000310D0000}"/>
    <cellStyle name="20% - Accent5 49 3" xfId="10714" xr:uid="{00000000-0005-0000-0000-0000320D0000}"/>
    <cellStyle name="20% - Accent5 49 4" xfId="10710" xr:uid="{00000000-0005-0000-0000-0000330D0000}"/>
    <cellStyle name="20% - Accent5 49 5" xfId="10703" xr:uid="{00000000-0005-0000-0000-0000340D0000}"/>
    <cellStyle name="20% - Accent5 5" xfId="432" xr:uid="{00000000-0005-0000-0000-0000350D0000}"/>
    <cellStyle name="20% - Accent5 5 2" xfId="971" xr:uid="{00000000-0005-0000-0000-0000360D0000}"/>
    <cellStyle name="20% - Accent5 5 2 2" xfId="10716" xr:uid="{00000000-0005-0000-0000-0000370D0000}"/>
    <cellStyle name="20% - Accent5 5 2 2 2" xfId="8452" xr:uid="{00000000-0005-0000-0000-0000380D0000}"/>
    <cellStyle name="20% - Accent5 5 2 2 3" xfId="6202" xr:uid="{00000000-0005-0000-0000-0000390D0000}"/>
    <cellStyle name="20% - Accent5 5 2 2 4" xfId="4877" xr:uid="{00000000-0005-0000-0000-00003A0D0000}"/>
    <cellStyle name="20% - Accent5 5 2 3" xfId="10717" xr:uid="{00000000-0005-0000-0000-00003B0D0000}"/>
    <cellStyle name="20% - Accent5 5 2 4" xfId="10718" xr:uid="{00000000-0005-0000-0000-00003C0D0000}"/>
    <cellStyle name="20% - Accent5 5 2 5" xfId="10719" xr:uid="{00000000-0005-0000-0000-00003D0D0000}"/>
    <cellStyle name="20% - Accent5 5 2 6" xfId="10715" xr:uid="{00000000-0005-0000-0000-00003E0D0000}"/>
    <cellStyle name="20% - Accent5 5 2_Annexure" xfId="10722" xr:uid="{00000000-0005-0000-0000-00003F0D0000}"/>
    <cellStyle name="20% - Accent5 5 3" xfId="10724" xr:uid="{00000000-0005-0000-0000-0000400D0000}"/>
    <cellStyle name="20% - Accent5 5 4" xfId="10725" xr:uid="{00000000-0005-0000-0000-0000410D0000}"/>
    <cellStyle name="20% - Accent5 5 5" xfId="10726" xr:uid="{00000000-0005-0000-0000-0000420D0000}"/>
    <cellStyle name="20% - Accent5 5 6" xfId="10727" xr:uid="{00000000-0005-0000-0000-0000430D0000}"/>
    <cellStyle name="20% - Accent5 5 6 2" xfId="10729" xr:uid="{00000000-0005-0000-0000-0000440D0000}"/>
    <cellStyle name="20% - Accent5 5 7" xfId="10732" xr:uid="{00000000-0005-0000-0000-0000450D0000}"/>
    <cellStyle name="20% - Accent5 5 8" xfId="7660" xr:uid="{00000000-0005-0000-0000-0000460D0000}"/>
    <cellStyle name="20% - Accent5 5_Annexure" xfId="10733" xr:uid="{00000000-0005-0000-0000-0000470D0000}"/>
    <cellStyle name="20% - Accent5 50" xfId="938" xr:uid="{00000000-0005-0000-0000-0000480D0000}"/>
    <cellStyle name="20% - Accent5 50 2" xfId="10650" xr:uid="{00000000-0005-0000-0000-0000490D0000}"/>
    <cellStyle name="20% - Accent5 50 2 2" xfId="8708" xr:uid="{00000000-0005-0000-0000-00004A0D0000}"/>
    <cellStyle name="20% - Accent5 50 2 3" xfId="8644" xr:uid="{00000000-0005-0000-0000-00004B0D0000}"/>
    <cellStyle name="20% - Accent5 50 3" xfId="10654" xr:uid="{00000000-0005-0000-0000-00004C0D0000}"/>
    <cellStyle name="20% - Accent5 50 4" xfId="10656" xr:uid="{00000000-0005-0000-0000-00004D0D0000}"/>
    <cellStyle name="20% - Accent5 50 5" xfId="10648" xr:uid="{00000000-0005-0000-0000-00004E0D0000}"/>
    <cellStyle name="20% - Accent5 51" xfId="946" xr:uid="{00000000-0005-0000-0000-00004F0D0000}"/>
    <cellStyle name="20% - Accent5 51 2" xfId="4023" xr:uid="{00000000-0005-0000-0000-0000500D0000}"/>
    <cellStyle name="20% - Accent5 51 2 2" xfId="10661" xr:uid="{00000000-0005-0000-0000-0000510D0000}"/>
    <cellStyle name="20% - Accent5 51 2 3" xfId="8667" xr:uid="{00000000-0005-0000-0000-0000520D0000}"/>
    <cellStyle name="20% - Accent5 51 3" xfId="10663" xr:uid="{00000000-0005-0000-0000-0000530D0000}"/>
    <cellStyle name="20% - Accent5 51 4" xfId="10665" xr:uid="{00000000-0005-0000-0000-0000540D0000}"/>
    <cellStyle name="20% - Accent5 51 5" xfId="10659" xr:uid="{00000000-0005-0000-0000-0000550D0000}"/>
    <cellStyle name="20% - Accent5 52" xfId="953" xr:uid="{00000000-0005-0000-0000-0000560D0000}"/>
    <cellStyle name="20% - Accent5 52 2" xfId="10670" xr:uid="{00000000-0005-0000-0000-0000570D0000}"/>
    <cellStyle name="20% - Accent5 52 2 2" xfId="10672" xr:uid="{00000000-0005-0000-0000-0000580D0000}"/>
    <cellStyle name="20% - Accent5 52 2 3" xfId="10674" xr:uid="{00000000-0005-0000-0000-0000590D0000}"/>
    <cellStyle name="20% - Accent5 52 3" xfId="10676" xr:uid="{00000000-0005-0000-0000-00005A0D0000}"/>
    <cellStyle name="20% - Accent5 52 4" xfId="10678" xr:uid="{00000000-0005-0000-0000-00005B0D0000}"/>
    <cellStyle name="20% - Accent5 52 5" xfId="10668" xr:uid="{00000000-0005-0000-0000-00005C0D0000}"/>
    <cellStyle name="20% - Accent5 53" xfId="960" xr:uid="{00000000-0005-0000-0000-00005D0D0000}"/>
    <cellStyle name="20% - Accent5 53 2" xfId="10680" xr:uid="{00000000-0005-0000-0000-00005E0D0000}"/>
    <cellStyle name="20% - Accent5 53 2 2" xfId="10684" xr:uid="{00000000-0005-0000-0000-00005F0D0000}"/>
    <cellStyle name="20% - Accent5 53 2 3" xfId="10689" xr:uid="{00000000-0005-0000-0000-0000600D0000}"/>
    <cellStyle name="20% - Accent5 53 3" xfId="10693" xr:uid="{00000000-0005-0000-0000-0000610D0000}"/>
    <cellStyle name="20% - Accent5 53 4" xfId="10698" xr:uid="{00000000-0005-0000-0000-0000620D0000}"/>
    <cellStyle name="20% - Accent5 53 5" xfId="6531" xr:uid="{00000000-0005-0000-0000-0000630D0000}"/>
    <cellStyle name="20% - Accent5 54" xfId="968" xr:uid="{00000000-0005-0000-0000-0000640D0000}"/>
    <cellStyle name="20% - Accent5 54 2" xfId="10704" xr:uid="{00000000-0005-0000-0000-0000650D0000}"/>
    <cellStyle name="20% - Accent5 54 2 2" xfId="10706" xr:uid="{00000000-0005-0000-0000-0000660D0000}"/>
    <cellStyle name="20% - Accent5 54 2 3" xfId="10711" xr:uid="{00000000-0005-0000-0000-0000670D0000}"/>
    <cellStyle name="20% - Accent5 54 3" xfId="10713" xr:uid="{00000000-0005-0000-0000-0000680D0000}"/>
    <cellStyle name="20% - Accent5 54 4" xfId="10709" xr:uid="{00000000-0005-0000-0000-0000690D0000}"/>
    <cellStyle name="20% - Accent5 54 5" xfId="10702" xr:uid="{00000000-0005-0000-0000-00006A0D0000}"/>
    <cellStyle name="20% - Accent5 55" xfId="978" xr:uid="{00000000-0005-0000-0000-00006B0D0000}"/>
    <cellStyle name="20% - Accent5 55 2" xfId="9308" xr:uid="{00000000-0005-0000-0000-00006C0D0000}"/>
    <cellStyle name="20% - Accent5 55 2 2" xfId="10229" xr:uid="{00000000-0005-0000-0000-00006D0D0000}"/>
    <cellStyle name="20% - Accent5 55 2 3" xfId="10736" xr:uid="{00000000-0005-0000-0000-00006E0D0000}"/>
    <cellStyle name="20% - Accent5 55 3" xfId="9311" xr:uid="{00000000-0005-0000-0000-00006F0D0000}"/>
    <cellStyle name="20% - Accent5 55 4" xfId="10738" xr:uid="{00000000-0005-0000-0000-0000700D0000}"/>
    <cellStyle name="20% - Accent5 55 5" xfId="6458" xr:uid="{00000000-0005-0000-0000-0000710D0000}"/>
    <cellStyle name="20% - Accent5 56" xfId="985" xr:uid="{00000000-0005-0000-0000-0000720D0000}"/>
    <cellStyle name="20% - Accent5 56 2" xfId="10741" xr:uid="{00000000-0005-0000-0000-0000730D0000}"/>
    <cellStyle name="20% - Accent5 56 2 2" xfId="10743" xr:uid="{00000000-0005-0000-0000-0000740D0000}"/>
    <cellStyle name="20% - Accent5 56 2 3" xfId="10744" xr:uid="{00000000-0005-0000-0000-0000750D0000}"/>
    <cellStyle name="20% - Accent5 56 3" xfId="10747" xr:uid="{00000000-0005-0000-0000-0000760D0000}"/>
    <cellStyle name="20% - Accent5 56 4" xfId="10749" xr:uid="{00000000-0005-0000-0000-0000770D0000}"/>
    <cellStyle name="20% - Accent5 56 5" xfId="9142" xr:uid="{00000000-0005-0000-0000-0000780D0000}"/>
    <cellStyle name="20% - Accent5 57" xfId="991" xr:uid="{00000000-0005-0000-0000-0000790D0000}"/>
    <cellStyle name="20% - Accent5 57 2" xfId="10753" xr:uid="{00000000-0005-0000-0000-00007A0D0000}"/>
    <cellStyle name="20% - Accent5 57 2 2" xfId="10755" xr:uid="{00000000-0005-0000-0000-00007B0D0000}"/>
    <cellStyle name="20% - Accent5 57 2 3" xfId="10756" xr:uid="{00000000-0005-0000-0000-00007C0D0000}"/>
    <cellStyle name="20% - Accent5 57 3" xfId="10759" xr:uid="{00000000-0005-0000-0000-00007D0D0000}"/>
    <cellStyle name="20% - Accent5 57 4" xfId="10761" xr:uid="{00000000-0005-0000-0000-00007E0D0000}"/>
    <cellStyle name="20% - Accent5 57 5" xfId="4103" xr:uid="{00000000-0005-0000-0000-00007F0D0000}"/>
    <cellStyle name="20% - Accent5 58" xfId="997" xr:uid="{00000000-0005-0000-0000-0000800D0000}"/>
    <cellStyle name="20% - Accent5 58 2" xfId="10765" xr:uid="{00000000-0005-0000-0000-0000810D0000}"/>
    <cellStyle name="20% - Accent5 58 2 2" xfId="10769" xr:uid="{00000000-0005-0000-0000-0000820D0000}"/>
    <cellStyle name="20% - Accent5 58 2 3" xfId="10778" xr:uid="{00000000-0005-0000-0000-0000830D0000}"/>
    <cellStyle name="20% - Accent5 58 3" xfId="10785" xr:uid="{00000000-0005-0000-0000-0000840D0000}"/>
    <cellStyle name="20% - Accent5 58 4" xfId="7480" xr:uid="{00000000-0005-0000-0000-0000850D0000}"/>
    <cellStyle name="20% - Accent5 58 5" xfId="4116" xr:uid="{00000000-0005-0000-0000-0000860D0000}"/>
    <cellStyle name="20% - Accent5 59" xfId="1004" xr:uid="{00000000-0005-0000-0000-0000870D0000}"/>
    <cellStyle name="20% - Accent5 59 2" xfId="10791" xr:uid="{00000000-0005-0000-0000-0000880D0000}"/>
    <cellStyle name="20% - Accent5 59 2 2" xfId="10800" xr:uid="{00000000-0005-0000-0000-0000890D0000}"/>
    <cellStyle name="20% - Accent5 59 2 3" xfId="10805" xr:uid="{00000000-0005-0000-0000-00008A0D0000}"/>
    <cellStyle name="20% - Accent5 59 3" xfId="10809" xr:uid="{00000000-0005-0000-0000-00008B0D0000}"/>
    <cellStyle name="20% - Accent5 59 4" xfId="10814" xr:uid="{00000000-0005-0000-0000-00008C0D0000}"/>
    <cellStyle name="20% - Accent5 59 5" xfId="6605" xr:uid="{00000000-0005-0000-0000-00008D0D0000}"/>
    <cellStyle name="20% - Accent5 6" xfId="435" xr:uid="{00000000-0005-0000-0000-00008E0D0000}"/>
    <cellStyle name="20% - Accent5 6 2" xfId="1005" xr:uid="{00000000-0005-0000-0000-00008F0D0000}"/>
    <cellStyle name="20% - Accent5 6 2 2" xfId="10816" xr:uid="{00000000-0005-0000-0000-0000900D0000}"/>
    <cellStyle name="20% - Accent5 6 2 2 2" xfId="10819" xr:uid="{00000000-0005-0000-0000-0000910D0000}"/>
    <cellStyle name="20% - Accent5 6 2 2 3" xfId="10823" xr:uid="{00000000-0005-0000-0000-0000920D0000}"/>
    <cellStyle name="20% - Accent5 6 2 2 4" xfId="10825" xr:uid="{00000000-0005-0000-0000-0000930D0000}"/>
    <cellStyle name="20% - Accent5 6 2 3" xfId="10826" xr:uid="{00000000-0005-0000-0000-0000940D0000}"/>
    <cellStyle name="20% - Accent5 6 2 4" xfId="10827" xr:uid="{00000000-0005-0000-0000-0000950D0000}"/>
    <cellStyle name="20% - Accent5 6 2 5" xfId="10828" xr:uid="{00000000-0005-0000-0000-0000960D0000}"/>
    <cellStyle name="20% - Accent5 6 2 6" xfId="10815" xr:uid="{00000000-0005-0000-0000-0000970D0000}"/>
    <cellStyle name="20% - Accent5 6 2_Annexure" xfId="10832" xr:uid="{00000000-0005-0000-0000-0000980D0000}"/>
    <cellStyle name="20% - Accent5 6 3" xfId="10833" xr:uid="{00000000-0005-0000-0000-0000990D0000}"/>
    <cellStyle name="20% - Accent5 6 4" xfId="10834" xr:uid="{00000000-0005-0000-0000-00009A0D0000}"/>
    <cellStyle name="20% - Accent5 6 5" xfId="10835" xr:uid="{00000000-0005-0000-0000-00009B0D0000}"/>
    <cellStyle name="20% - Accent5 6 6" xfId="10836" xr:uid="{00000000-0005-0000-0000-00009C0D0000}"/>
    <cellStyle name="20% - Accent5 6 6 2" xfId="10837" xr:uid="{00000000-0005-0000-0000-00009D0D0000}"/>
    <cellStyle name="20% - Accent5 6 7" xfId="10842" xr:uid="{00000000-0005-0000-0000-00009E0D0000}"/>
    <cellStyle name="20% - Accent5 6 8" xfId="4149" xr:uid="{00000000-0005-0000-0000-00009F0D0000}"/>
    <cellStyle name="20% - Accent5 6_Annexure" xfId="4468" xr:uid="{00000000-0005-0000-0000-0000A00D0000}"/>
    <cellStyle name="20% - Accent5 60" xfId="977" xr:uid="{00000000-0005-0000-0000-0000A10D0000}"/>
    <cellStyle name="20% - Accent5 60 2" xfId="9307" xr:uid="{00000000-0005-0000-0000-0000A20D0000}"/>
    <cellStyle name="20% - Accent5 60 3" xfId="9310" xr:uid="{00000000-0005-0000-0000-0000A30D0000}"/>
    <cellStyle name="20% - Accent5 60 4" xfId="6457" xr:uid="{00000000-0005-0000-0000-0000A40D0000}"/>
    <cellStyle name="20% - Accent5 61" xfId="984" xr:uid="{00000000-0005-0000-0000-0000A50D0000}"/>
    <cellStyle name="20% - Accent5 61 2" xfId="10740" xr:uid="{00000000-0005-0000-0000-0000A60D0000}"/>
    <cellStyle name="20% - Accent5 61 3" xfId="10746" xr:uid="{00000000-0005-0000-0000-0000A70D0000}"/>
    <cellStyle name="20% - Accent5 61 4" xfId="9141" xr:uid="{00000000-0005-0000-0000-0000A80D0000}"/>
    <cellStyle name="20% - Accent5 62" xfId="990" xr:uid="{00000000-0005-0000-0000-0000A90D0000}"/>
    <cellStyle name="20% - Accent5 62 2" xfId="10752" xr:uid="{00000000-0005-0000-0000-0000AA0D0000}"/>
    <cellStyle name="20% - Accent5 62 3" xfId="10758" xr:uid="{00000000-0005-0000-0000-0000AB0D0000}"/>
    <cellStyle name="20% - Accent5 62 4" xfId="4102" xr:uid="{00000000-0005-0000-0000-0000AC0D0000}"/>
    <cellStyle name="20% - Accent5 63" xfId="996" xr:uid="{00000000-0005-0000-0000-0000AD0D0000}"/>
    <cellStyle name="20% - Accent5 63 2" xfId="10764" xr:uid="{00000000-0005-0000-0000-0000AE0D0000}"/>
    <cellStyle name="20% - Accent5 63 3" xfId="10784" xr:uid="{00000000-0005-0000-0000-0000AF0D0000}"/>
    <cellStyle name="20% - Accent5 63 4" xfId="4115" xr:uid="{00000000-0005-0000-0000-0000B00D0000}"/>
    <cellStyle name="20% - Accent5 64" xfId="1003" xr:uid="{00000000-0005-0000-0000-0000B10D0000}"/>
    <cellStyle name="20% - Accent5 64 2" xfId="10790" xr:uid="{00000000-0005-0000-0000-0000B20D0000}"/>
    <cellStyle name="20% - Accent5 64 3" xfId="10808" xr:uid="{00000000-0005-0000-0000-0000B30D0000}"/>
    <cellStyle name="20% - Accent5 64 4" xfId="6604" xr:uid="{00000000-0005-0000-0000-0000B40D0000}"/>
    <cellStyle name="20% - Accent5 65" xfId="1014" xr:uid="{00000000-0005-0000-0000-0000B50D0000}"/>
    <cellStyle name="20% - Accent5 65 2" xfId="10845" xr:uid="{00000000-0005-0000-0000-0000B60D0000}"/>
    <cellStyle name="20% - Accent5 65 3" xfId="10849" xr:uid="{00000000-0005-0000-0000-0000B70D0000}"/>
    <cellStyle name="20% - Accent5 65 4" xfId="6614" xr:uid="{00000000-0005-0000-0000-0000B80D0000}"/>
    <cellStyle name="20% - Accent5 66" xfId="1020" xr:uid="{00000000-0005-0000-0000-0000B90D0000}"/>
    <cellStyle name="20% - Accent5 66 2" xfId="10856" xr:uid="{00000000-0005-0000-0000-0000BA0D0000}"/>
    <cellStyle name="20% - Accent5 66 3" xfId="10859" xr:uid="{00000000-0005-0000-0000-0000BB0D0000}"/>
    <cellStyle name="20% - Accent5 66 4" xfId="4026" xr:uid="{00000000-0005-0000-0000-0000BC0D0000}"/>
    <cellStyle name="20% - Accent5 67" xfId="1027" xr:uid="{00000000-0005-0000-0000-0000BD0D0000}"/>
    <cellStyle name="20% - Accent5 67 2" xfId="10863" xr:uid="{00000000-0005-0000-0000-0000BE0D0000}"/>
    <cellStyle name="20% - Accent5 67 3" xfId="10867" xr:uid="{00000000-0005-0000-0000-0000BF0D0000}"/>
    <cellStyle name="20% - Accent5 67 4" xfId="5030" xr:uid="{00000000-0005-0000-0000-0000C00D0000}"/>
    <cellStyle name="20% - Accent5 68" xfId="1034" xr:uid="{00000000-0005-0000-0000-0000C10D0000}"/>
    <cellStyle name="20% - Accent5 68 2" xfId="10874" xr:uid="{00000000-0005-0000-0000-0000C20D0000}"/>
    <cellStyle name="20% - Accent5 68 3" xfId="10879" xr:uid="{00000000-0005-0000-0000-0000C30D0000}"/>
    <cellStyle name="20% - Accent5 68 4" xfId="5044" xr:uid="{00000000-0005-0000-0000-0000C40D0000}"/>
    <cellStyle name="20% - Accent5 69" xfId="1041" xr:uid="{00000000-0005-0000-0000-0000C50D0000}"/>
    <cellStyle name="20% - Accent5 69 2" xfId="8998" xr:uid="{00000000-0005-0000-0000-0000C60D0000}"/>
    <cellStyle name="20% - Accent5 69 3" xfId="5991" xr:uid="{00000000-0005-0000-0000-0000C70D0000}"/>
    <cellStyle name="20% - Accent5 69 4" xfId="10889" xr:uid="{00000000-0005-0000-0000-0000C80D0000}"/>
    <cellStyle name="20% - Accent5 7" xfId="438" xr:uid="{00000000-0005-0000-0000-0000C90D0000}"/>
    <cellStyle name="20% - Accent5 7 10" xfId="10891" xr:uid="{00000000-0005-0000-0000-0000CA0D0000}"/>
    <cellStyle name="20% - Accent5 7 11" xfId="10894" xr:uid="{00000000-0005-0000-0000-0000CB0D0000}"/>
    <cellStyle name="20% - Accent5 7 12" xfId="10897" xr:uid="{00000000-0005-0000-0000-0000CC0D0000}"/>
    <cellStyle name="20% - Accent5 7 13" xfId="6738" xr:uid="{00000000-0005-0000-0000-0000CD0D0000}"/>
    <cellStyle name="20% - Accent5 7 14" xfId="4748" xr:uid="{00000000-0005-0000-0000-0000CE0D0000}"/>
    <cellStyle name="20% - Accent5 7 2" xfId="1042" xr:uid="{00000000-0005-0000-0000-0000CF0D0000}"/>
    <cellStyle name="20% - Accent5 7 2 2" xfId="10185" xr:uid="{00000000-0005-0000-0000-0000D00D0000}"/>
    <cellStyle name="20% - Accent5 7 2 3" xfId="10208" xr:uid="{00000000-0005-0000-0000-0000D10D0000}"/>
    <cellStyle name="20% - Accent5 7 2 4" xfId="10212" xr:uid="{00000000-0005-0000-0000-0000D20D0000}"/>
    <cellStyle name="20% - Accent5 7 2 5" xfId="6330" xr:uid="{00000000-0005-0000-0000-0000D30D0000}"/>
    <cellStyle name="20% - Accent5 7 2 6" xfId="10898" xr:uid="{00000000-0005-0000-0000-0000D40D0000}"/>
    <cellStyle name="20% - Accent5 7 2_MBK1200" xfId="4433" xr:uid="{00000000-0005-0000-0000-0000D50D0000}"/>
    <cellStyle name="20% - Accent5 7 3" xfId="10899" xr:uid="{00000000-0005-0000-0000-0000D60D0000}"/>
    <cellStyle name="20% - Accent5 7 4" xfId="10901" xr:uid="{00000000-0005-0000-0000-0000D70D0000}"/>
    <cellStyle name="20% - Accent5 7 5" xfId="10905" xr:uid="{00000000-0005-0000-0000-0000D80D0000}"/>
    <cellStyle name="20% - Accent5 7 6" xfId="10906" xr:uid="{00000000-0005-0000-0000-0000D90D0000}"/>
    <cellStyle name="20% - Accent5 7 7" xfId="10909" xr:uid="{00000000-0005-0000-0000-0000DA0D0000}"/>
    <cellStyle name="20% - Accent5 7 8" xfId="10916" xr:uid="{00000000-0005-0000-0000-0000DB0D0000}"/>
    <cellStyle name="20% - Accent5 7 9" xfId="10919" xr:uid="{00000000-0005-0000-0000-0000DC0D0000}"/>
    <cellStyle name="20% - Accent5 7_Annexure" xfId="2842" xr:uid="{00000000-0005-0000-0000-0000DD0D0000}"/>
    <cellStyle name="20% - Accent5 70" xfId="1013" xr:uid="{00000000-0005-0000-0000-0000DE0D0000}"/>
    <cellStyle name="20% - Accent5 70 2" xfId="10844" xr:uid="{00000000-0005-0000-0000-0000DF0D0000}"/>
    <cellStyle name="20% - Accent5 70 3" xfId="10848" xr:uid="{00000000-0005-0000-0000-0000E00D0000}"/>
    <cellStyle name="20% - Accent5 70 4" xfId="6613" xr:uid="{00000000-0005-0000-0000-0000E10D0000}"/>
    <cellStyle name="20% - Accent5 71" xfId="1019" xr:uid="{00000000-0005-0000-0000-0000E20D0000}"/>
    <cellStyle name="20% - Accent5 71 2" xfId="10855" xr:uid="{00000000-0005-0000-0000-0000E30D0000}"/>
    <cellStyle name="20% - Accent5 71 3" xfId="10858" xr:uid="{00000000-0005-0000-0000-0000E40D0000}"/>
    <cellStyle name="20% - Accent5 71 4" xfId="4025" xr:uid="{00000000-0005-0000-0000-0000E50D0000}"/>
    <cellStyle name="20% - Accent5 72" xfId="1026" xr:uid="{00000000-0005-0000-0000-0000E60D0000}"/>
    <cellStyle name="20% - Accent5 72 2" xfId="10862" xr:uid="{00000000-0005-0000-0000-0000E70D0000}"/>
    <cellStyle name="20% - Accent5 72 3" xfId="10866" xr:uid="{00000000-0005-0000-0000-0000E80D0000}"/>
    <cellStyle name="20% - Accent5 72 4" xfId="5029" xr:uid="{00000000-0005-0000-0000-0000E90D0000}"/>
    <cellStyle name="20% - Accent5 73" xfId="1033" xr:uid="{00000000-0005-0000-0000-0000EA0D0000}"/>
    <cellStyle name="20% - Accent5 73 2" xfId="10873" xr:uid="{00000000-0005-0000-0000-0000EB0D0000}"/>
    <cellStyle name="20% - Accent5 73 3" xfId="10878" xr:uid="{00000000-0005-0000-0000-0000EC0D0000}"/>
    <cellStyle name="20% - Accent5 73 4" xfId="5043" xr:uid="{00000000-0005-0000-0000-0000ED0D0000}"/>
    <cellStyle name="20% - Accent5 74" xfId="1040" xr:uid="{00000000-0005-0000-0000-0000EE0D0000}"/>
    <cellStyle name="20% - Accent5 74 2" xfId="8997" xr:uid="{00000000-0005-0000-0000-0000EF0D0000}"/>
    <cellStyle name="20% - Accent5 74 3" xfId="5990" xr:uid="{00000000-0005-0000-0000-0000F00D0000}"/>
    <cellStyle name="20% - Accent5 74 4" xfId="10888" xr:uid="{00000000-0005-0000-0000-0000F10D0000}"/>
    <cellStyle name="20% - Accent5 75" xfId="1048" xr:uid="{00000000-0005-0000-0000-0000F20D0000}"/>
    <cellStyle name="20% - Accent5 75 2" xfId="9026" xr:uid="{00000000-0005-0000-0000-0000F30D0000}"/>
    <cellStyle name="20% - Accent5 75 3" xfId="2810" xr:uid="{00000000-0005-0000-0000-0000F40D0000}"/>
    <cellStyle name="20% - Accent5 75 4" xfId="10932" xr:uid="{00000000-0005-0000-0000-0000F50D0000}"/>
    <cellStyle name="20% - Accent5 76" xfId="1054" xr:uid="{00000000-0005-0000-0000-0000F60D0000}"/>
    <cellStyle name="20% - Accent5 76 2" xfId="9034" xr:uid="{00000000-0005-0000-0000-0000F70D0000}"/>
    <cellStyle name="20% - Accent5 76 3" xfId="10941" xr:uid="{00000000-0005-0000-0000-0000F80D0000}"/>
    <cellStyle name="20% - Accent5 76 4" xfId="10934" xr:uid="{00000000-0005-0000-0000-0000F90D0000}"/>
    <cellStyle name="20% - Accent5 77" xfId="1060" xr:uid="{00000000-0005-0000-0000-0000FA0D0000}"/>
    <cellStyle name="20% - Accent5 77 2" xfId="2756" xr:uid="{00000000-0005-0000-0000-0000FB0D0000}"/>
    <cellStyle name="20% - Accent5 77 3" xfId="5545" xr:uid="{00000000-0005-0000-0000-0000FC0D0000}"/>
    <cellStyle name="20% - Accent5 77 4" xfId="10948" xr:uid="{00000000-0005-0000-0000-0000FD0D0000}"/>
    <cellStyle name="20% - Accent5 78" xfId="1066" xr:uid="{00000000-0005-0000-0000-0000FE0D0000}"/>
    <cellStyle name="20% - Accent5 78 2" xfId="6035" xr:uid="{00000000-0005-0000-0000-0000FF0D0000}"/>
    <cellStyle name="20% - Accent5 78 3" xfId="6041" xr:uid="{00000000-0005-0000-0000-0000000E0000}"/>
    <cellStyle name="20% - Accent5 78 4" xfId="10952" xr:uid="{00000000-0005-0000-0000-0000010E0000}"/>
    <cellStyle name="20% - Accent5 79" xfId="1072" xr:uid="{00000000-0005-0000-0000-0000020E0000}"/>
    <cellStyle name="20% - Accent5 79 2" xfId="10960" xr:uid="{00000000-0005-0000-0000-0000030E0000}"/>
    <cellStyle name="20% - Accent5 79 3" xfId="10961" xr:uid="{00000000-0005-0000-0000-0000040E0000}"/>
    <cellStyle name="20% - Accent5 79 4" xfId="10959" xr:uid="{00000000-0005-0000-0000-0000050E0000}"/>
    <cellStyle name="20% - Accent5 8" xfId="90" xr:uid="{00000000-0005-0000-0000-0000060E0000}"/>
    <cellStyle name="20% - Accent5 8 2" xfId="10963" xr:uid="{00000000-0005-0000-0000-0000070E0000}"/>
    <cellStyle name="20% - Accent5 8 2 2" xfId="10964" xr:uid="{00000000-0005-0000-0000-0000080E0000}"/>
    <cellStyle name="20% - Accent5 8 2 3" xfId="10966" xr:uid="{00000000-0005-0000-0000-0000090E0000}"/>
    <cellStyle name="20% - Accent5 8 2_MBK1200" xfId="10969" xr:uid="{00000000-0005-0000-0000-00000A0E0000}"/>
    <cellStyle name="20% - Accent5 8 3" xfId="10974" xr:uid="{00000000-0005-0000-0000-00000B0E0000}"/>
    <cellStyle name="20% - Accent5 8 4" xfId="5962" xr:uid="{00000000-0005-0000-0000-00000C0E0000}"/>
    <cellStyle name="20% - Accent5 8 5" xfId="3055" xr:uid="{00000000-0005-0000-0000-00000D0E0000}"/>
    <cellStyle name="20% - Accent5 8_MBK1200" xfId="4644" xr:uid="{00000000-0005-0000-0000-00000E0E0000}"/>
    <cellStyle name="20% - Accent5 80" xfId="1047" xr:uid="{00000000-0005-0000-0000-00000F0E0000}"/>
    <cellStyle name="20% - Accent5 80 2" xfId="9025" xr:uid="{00000000-0005-0000-0000-0000100E0000}"/>
    <cellStyle name="20% - Accent5 80 3" xfId="2809" xr:uid="{00000000-0005-0000-0000-0000110E0000}"/>
    <cellStyle name="20% - Accent5 80 4" xfId="10931" xr:uid="{00000000-0005-0000-0000-0000120E0000}"/>
    <cellStyle name="20% - Accent5 81" xfId="1053" xr:uid="{00000000-0005-0000-0000-0000130E0000}"/>
    <cellStyle name="20% - Accent5 81 2" xfId="9033" xr:uid="{00000000-0005-0000-0000-0000140E0000}"/>
    <cellStyle name="20% - Accent5 81 3" xfId="10940" xr:uid="{00000000-0005-0000-0000-0000150E0000}"/>
    <cellStyle name="20% - Accent5 81 4" xfId="10933" xr:uid="{00000000-0005-0000-0000-0000160E0000}"/>
    <cellStyle name="20% - Accent5 82" xfId="1059" xr:uid="{00000000-0005-0000-0000-0000170E0000}"/>
    <cellStyle name="20% - Accent5 82 2" xfId="2755" xr:uid="{00000000-0005-0000-0000-0000180E0000}"/>
    <cellStyle name="20% - Accent5 82 3" xfId="5544" xr:uid="{00000000-0005-0000-0000-0000190E0000}"/>
    <cellStyle name="20% - Accent5 82 4" xfId="10947" xr:uid="{00000000-0005-0000-0000-00001A0E0000}"/>
    <cellStyle name="20% - Accent5 83" xfId="1065" xr:uid="{00000000-0005-0000-0000-00001B0E0000}"/>
    <cellStyle name="20% - Accent5 83 2" xfId="6034" xr:uid="{00000000-0005-0000-0000-00001C0E0000}"/>
    <cellStyle name="20% - Accent5 83 3" xfId="6040" xr:uid="{00000000-0005-0000-0000-00001D0E0000}"/>
    <cellStyle name="20% - Accent5 83 4" xfId="10951" xr:uid="{00000000-0005-0000-0000-00001E0E0000}"/>
    <cellStyle name="20% - Accent5 84" xfId="1071" xr:uid="{00000000-0005-0000-0000-00001F0E0000}"/>
    <cellStyle name="20% - Accent5 84 2" xfId="10958" xr:uid="{00000000-0005-0000-0000-0000200E0000}"/>
    <cellStyle name="20% - Accent5 85" xfId="1078" xr:uid="{00000000-0005-0000-0000-0000210E0000}"/>
    <cellStyle name="20% - Accent5 85 2" xfId="10975" xr:uid="{00000000-0005-0000-0000-0000220E0000}"/>
    <cellStyle name="20% - Accent5 86" xfId="1084" xr:uid="{00000000-0005-0000-0000-0000230E0000}"/>
    <cellStyle name="20% - Accent5 86 2" xfId="5750" xr:uid="{00000000-0005-0000-0000-0000240E0000}"/>
    <cellStyle name="20% - Accent5 87" xfId="1090" xr:uid="{00000000-0005-0000-0000-0000250E0000}"/>
    <cellStyle name="20% - Accent5 87 2" xfId="5757" xr:uid="{00000000-0005-0000-0000-0000260E0000}"/>
    <cellStyle name="20% - Accent5 88" xfId="382" xr:uid="{00000000-0005-0000-0000-0000270E0000}"/>
    <cellStyle name="20% - Accent5 88 2" xfId="6490" xr:uid="{00000000-0005-0000-0000-0000280E0000}"/>
    <cellStyle name="20% - Accent5 89" xfId="1096" xr:uid="{00000000-0005-0000-0000-0000290E0000}"/>
    <cellStyle name="20% - Accent5 89 2" xfId="3919" xr:uid="{00000000-0005-0000-0000-00002A0E0000}"/>
    <cellStyle name="20% - Accent5 9" xfId="99" xr:uid="{00000000-0005-0000-0000-00002B0E0000}"/>
    <cellStyle name="20% - Accent5 9 2" xfId="10978" xr:uid="{00000000-0005-0000-0000-00002C0E0000}"/>
    <cellStyle name="20% - Accent5 9 2 2" xfId="10984" xr:uid="{00000000-0005-0000-0000-00002D0E0000}"/>
    <cellStyle name="20% - Accent5 9 2 3" xfId="10985" xr:uid="{00000000-0005-0000-0000-00002E0E0000}"/>
    <cellStyle name="20% - Accent5 9 2_MBK1200" xfId="6528" xr:uid="{00000000-0005-0000-0000-00002F0E0000}"/>
    <cellStyle name="20% - Accent5 9 3" xfId="10988" xr:uid="{00000000-0005-0000-0000-0000300E0000}"/>
    <cellStyle name="20% - Accent5 9 4" xfId="10994" xr:uid="{00000000-0005-0000-0000-0000310E0000}"/>
    <cellStyle name="20% - Accent5 9 5" xfId="3112" xr:uid="{00000000-0005-0000-0000-0000320E0000}"/>
    <cellStyle name="20% - Accent5 9_MBK1200" xfId="10997" xr:uid="{00000000-0005-0000-0000-0000330E0000}"/>
    <cellStyle name="20% - Accent5 90" xfId="1077" xr:uid="{00000000-0005-0000-0000-0000340E0000}"/>
    <cellStyle name="20% - Accent5 91" xfId="1083" xr:uid="{00000000-0005-0000-0000-0000350E0000}"/>
    <cellStyle name="20% - Accent5 92" xfId="1089" xr:uid="{00000000-0005-0000-0000-0000360E0000}"/>
    <cellStyle name="20% - Accent5 93" xfId="381" xr:uid="{00000000-0005-0000-0000-0000370E0000}"/>
    <cellStyle name="20% - Accent5 94" xfId="1095" xr:uid="{00000000-0005-0000-0000-0000380E0000}"/>
    <cellStyle name="20% - Accent5 95" xfId="10" xr:uid="{00000000-0005-0000-0000-0000390E0000}"/>
    <cellStyle name="20% - Accent5 96" xfId="32" xr:uid="{00000000-0005-0000-0000-00003A0E0000}"/>
    <cellStyle name="20% - Accent5 97" xfId="404" xr:uid="{00000000-0005-0000-0000-00003B0E0000}"/>
    <cellStyle name="20% - Accent5 98" xfId="414" xr:uid="{00000000-0005-0000-0000-00003C0E0000}"/>
    <cellStyle name="20% - Accent5 99" xfId="1101" xr:uid="{00000000-0005-0000-0000-00003D0E0000}"/>
    <cellStyle name="20% - Accent6" xfId="51544" builtinId="50" customBuiltin="1"/>
    <cellStyle name="20% - Accent6 10" xfId="1102" xr:uid="{00000000-0005-0000-0000-00003E0E0000}"/>
    <cellStyle name="20% - Accent6 10 2" xfId="9357" xr:uid="{00000000-0005-0000-0000-00003F0E0000}"/>
    <cellStyle name="20% - Accent6 10 2 2" xfId="10998" xr:uid="{00000000-0005-0000-0000-0000400E0000}"/>
    <cellStyle name="20% - Accent6 10 2 3" xfId="7193" xr:uid="{00000000-0005-0000-0000-0000410E0000}"/>
    <cellStyle name="20% - Accent6 10 2_MBK1200" xfId="11004" xr:uid="{00000000-0005-0000-0000-0000420E0000}"/>
    <cellStyle name="20% - Accent6 10 3" xfId="9364" xr:uid="{00000000-0005-0000-0000-0000430E0000}"/>
    <cellStyle name="20% - Accent6 10 4" xfId="11010" xr:uid="{00000000-0005-0000-0000-0000440E0000}"/>
    <cellStyle name="20% - Accent6 10 5" xfId="3973" xr:uid="{00000000-0005-0000-0000-0000450E0000}"/>
    <cellStyle name="20% - Accent6 10_MBK1200" xfId="11014" xr:uid="{00000000-0005-0000-0000-0000460E0000}"/>
    <cellStyle name="20% - Accent6 100" xfId="1103" xr:uid="{00000000-0005-0000-0000-0000470E0000}"/>
    <cellStyle name="20% - Accent6 101" xfId="1104" xr:uid="{00000000-0005-0000-0000-0000480E0000}"/>
    <cellStyle name="20% - Accent6 102" xfId="717" xr:uid="{00000000-0005-0000-0000-0000490E0000}"/>
    <cellStyle name="20% - Accent6 103" xfId="52091" xr:uid="{4733DCA3-A9A9-4CE0-835E-571DFDC780DD}"/>
    <cellStyle name="20% - Accent6 104" xfId="52109" xr:uid="{0323A940-13BF-4E24-BD65-91E4D88C5BE1}"/>
    <cellStyle name="20% - Accent6 11" xfId="1106" xr:uid="{00000000-0005-0000-0000-00004A0E0000}"/>
    <cellStyle name="20% - Accent6 11 2" xfId="11015" xr:uid="{00000000-0005-0000-0000-00004B0E0000}"/>
    <cellStyle name="20% - Accent6 11 2 2" xfId="11031" xr:uid="{00000000-0005-0000-0000-00004C0E0000}"/>
    <cellStyle name="20% - Accent6 11 2 3" xfId="5957" xr:uid="{00000000-0005-0000-0000-00004D0E0000}"/>
    <cellStyle name="20% - Accent6 11 2_MBK1200" xfId="11032" xr:uid="{00000000-0005-0000-0000-00004E0E0000}"/>
    <cellStyle name="20% - Accent6 11 3" xfId="11033" xr:uid="{00000000-0005-0000-0000-00004F0E0000}"/>
    <cellStyle name="20% - Accent6 11 4" xfId="11036" xr:uid="{00000000-0005-0000-0000-0000500E0000}"/>
    <cellStyle name="20% - Accent6 11 5" xfId="9368" xr:uid="{00000000-0005-0000-0000-0000510E0000}"/>
    <cellStyle name="20% - Accent6 11_MBK1200" xfId="11037" xr:uid="{00000000-0005-0000-0000-0000520E0000}"/>
    <cellStyle name="20% - Accent6 12" xfId="1107" xr:uid="{00000000-0005-0000-0000-0000530E0000}"/>
    <cellStyle name="20% - Accent6 12 2" xfId="11040" xr:uid="{00000000-0005-0000-0000-0000540E0000}"/>
    <cellStyle name="20% - Accent6 12 2 2" xfId="11050" xr:uid="{00000000-0005-0000-0000-0000550E0000}"/>
    <cellStyle name="20% - Accent6 12 2 3" xfId="8600" xr:uid="{00000000-0005-0000-0000-0000560E0000}"/>
    <cellStyle name="20% - Accent6 12 2_MBK1200" xfId="11051" xr:uid="{00000000-0005-0000-0000-0000570E0000}"/>
    <cellStyle name="20% - Accent6 12 3" xfId="11057" xr:uid="{00000000-0005-0000-0000-0000580E0000}"/>
    <cellStyle name="20% - Accent6 12 4" xfId="11058" xr:uid="{00000000-0005-0000-0000-0000590E0000}"/>
    <cellStyle name="20% - Accent6 12 5" xfId="5607" xr:uid="{00000000-0005-0000-0000-00005A0E0000}"/>
    <cellStyle name="20% - Accent6 12_MBK1200" xfId="7587" xr:uid="{00000000-0005-0000-0000-00005B0E0000}"/>
    <cellStyle name="20% - Accent6 13" xfId="1108" xr:uid="{00000000-0005-0000-0000-00005C0E0000}"/>
    <cellStyle name="20% - Accent6 13 2" xfId="11067" xr:uid="{00000000-0005-0000-0000-00005D0E0000}"/>
    <cellStyle name="20% - Accent6 13 2 2" xfId="11076" xr:uid="{00000000-0005-0000-0000-00005E0E0000}"/>
    <cellStyle name="20% - Accent6 13 2 3" xfId="9067" xr:uid="{00000000-0005-0000-0000-00005F0E0000}"/>
    <cellStyle name="20% - Accent6 13 3" xfId="11087" xr:uid="{00000000-0005-0000-0000-0000600E0000}"/>
    <cellStyle name="20% - Accent6 13 4" xfId="11093" xr:uid="{00000000-0005-0000-0000-0000610E0000}"/>
    <cellStyle name="20% - Accent6 13 5" xfId="11061" xr:uid="{00000000-0005-0000-0000-0000620E0000}"/>
    <cellStyle name="20% - Accent6 14" xfId="1110" xr:uid="{00000000-0005-0000-0000-0000630E0000}"/>
    <cellStyle name="20% - Accent6 14 2" xfId="11104" xr:uid="{00000000-0005-0000-0000-0000640E0000}"/>
    <cellStyle name="20% - Accent6 14 2 2" xfId="11118" xr:uid="{00000000-0005-0000-0000-0000650E0000}"/>
    <cellStyle name="20% - Accent6 14 2 3" xfId="9094" xr:uid="{00000000-0005-0000-0000-0000660E0000}"/>
    <cellStyle name="20% - Accent6 14 3" xfId="11122" xr:uid="{00000000-0005-0000-0000-0000670E0000}"/>
    <cellStyle name="20% - Accent6 14 4" xfId="11123" xr:uid="{00000000-0005-0000-0000-0000680E0000}"/>
    <cellStyle name="20% - Accent6 14 5" xfId="11098" xr:uid="{00000000-0005-0000-0000-0000690E0000}"/>
    <cellStyle name="20% - Accent6 15" xfId="1112" xr:uid="{00000000-0005-0000-0000-00006A0E0000}"/>
    <cellStyle name="20% - Accent6 15 2" xfId="11129" xr:uid="{00000000-0005-0000-0000-00006B0E0000}"/>
    <cellStyle name="20% - Accent6 15 2 2" xfId="11136" xr:uid="{00000000-0005-0000-0000-00006C0E0000}"/>
    <cellStyle name="20% - Accent6 15 2 3" xfId="4234" xr:uid="{00000000-0005-0000-0000-00006D0E0000}"/>
    <cellStyle name="20% - Accent6 15 3" xfId="11138" xr:uid="{00000000-0005-0000-0000-00006E0E0000}"/>
    <cellStyle name="20% - Accent6 15 4" xfId="11143" xr:uid="{00000000-0005-0000-0000-00006F0E0000}"/>
    <cellStyle name="20% - Accent6 15 5" xfId="4505" xr:uid="{00000000-0005-0000-0000-0000700E0000}"/>
    <cellStyle name="20% - Accent6 15 6" xfId="11127" xr:uid="{00000000-0005-0000-0000-0000710E0000}"/>
    <cellStyle name="20% - Accent6 16" xfId="1114" xr:uid="{00000000-0005-0000-0000-0000720E0000}"/>
    <cellStyle name="20% - Accent6 16 2" xfId="11149" xr:uid="{00000000-0005-0000-0000-0000730E0000}"/>
    <cellStyle name="20% - Accent6 16 2 2" xfId="4805" xr:uid="{00000000-0005-0000-0000-0000740E0000}"/>
    <cellStyle name="20% - Accent6 16 2 3" xfId="4825" xr:uid="{00000000-0005-0000-0000-0000750E0000}"/>
    <cellStyle name="20% - Accent6 16 3" xfId="11152" xr:uid="{00000000-0005-0000-0000-0000760E0000}"/>
    <cellStyle name="20% - Accent6 16 4" xfId="11156" xr:uid="{00000000-0005-0000-0000-0000770E0000}"/>
    <cellStyle name="20% - Accent6 16 5" xfId="11147" xr:uid="{00000000-0005-0000-0000-0000780E0000}"/>
    <cellStyle name="20% - Accent6 17" xfId="1116" xr:uid="{00000000-0005-0000-0000-0000790E0000}"/>
    <cellStyle name="20% - Accent6 17 2" xfId="11160" xr:uid="{00000000-0005-0000-0000-00007A0E0000}"/>
    <cellStyle name="20% - Accent6 17 2 2" xfId="10701" xr:uid="{00000000-0005-0000-0000-00007B0E0000}"/>
    <cellStyle name="20% - Accent6 17 2 3" xfId="6456" xr:uid="{00000000-0005-0000-0000-00007C0E0000}"/>
    <cellStyle name="20% - Accent6 17 3" xfId="11168" xr:uid="{00000000-0005-0000-0000-00007D0E0000}"/>
    <cellStyle name="20% - Accent6 17 4" xfId="11172" xr:uid="{00000000-0005-0000-0000-00007E0E0000}"/>
    <cellStyle name="20% - Accent6 17 5" xfId="11158" xr:uid="{00000000-0005-0000-0000-00007F0E0000}"/>
    <cellStyle name="20% - Accent6 18" xfId="1118" xr:uid="{00000000-0005-0000-0000-0000800E0000}"/>
    <cellStyle name="20% - Accent6 18 2" xfId="11181" xr:uid="{00000000-0005-0000-0000-0000810E0000}"/>
    <cellStyle name="20% - Accent6 18 2 2" xfId="11186" xr:uid="{00000000-0005-0000-0000-0000820E0000}"/>
    <cellStyle name="20% - Accent6 18 2 3" xfId="9174" xr:uid="{00000000-0005-0000-0000-0000830E0000}"/>
    <cellStyle name="20% - Accent6 18 3" xfId="11189" xr:uid="{00000000-0005-0000-0000-0000840E0000}"/>
    <cellStyle name="20% - Accent6 18 4" xfId="11192" xr:uid="{00000000-0005-0000-0000-0000850E0000}"/>
    <cellStyle name="20% - Accent6 18 5" xfId="11178" xr:uid="{00000000-0005-0000-0000-0000860E0000}"/>
    <cellStyle name="20% - Accent6 19" xfId="1120" xr:uid="{00000000-0005-0000-0000-0000870E0000}"/>
    <cellStyle name="20% - Accent6 19 2" xfId="4311" xr:uid="{00000000-0005-0000-0000-0000880E0000}"/>
    <cellStyle name="20% - Accent6 19 2 2" xfId="11200" xr:uid="{00000000-0005-0000-0000-0000890E0000}"/>
    <cellStyle name="20% - Accent6 19 2 3" xfId="5079" xr:uid="{00000000-0005-0000-0000-00008A0E0000}"/>
    <cellStyle name="20% - Accent6 19 3" xfId="11203" xr:uid="{00000000-0005-0000-0000-00008B0E0000}"/>
    <cellStyle name="20% - Accent6 19 4" xfId="11206" xr:uid="{00000000-0005-0000-0000-00008C0E0000}"/>
    <cellStyle name="20% - Accent6 19 5" xfId="11195" xr:uid="{00000000-0005-0000-0000-00008D0E0000}"/>
    <cellStyle name="20% - Accent6 2" xfId="1121" xr:uid="{00000000-0005-0000-0000-00008E0E0000}"/>
    <cellStyle name="20% - Accent6 2 10" xfId="11210" xr:uid="{00000000-0005-0000-0000-00008F0E0000}"/>
    <cellStyle name="20% - Accent6 2 10 2" xfId="11211" xr:uid="{00000000-0005-0000-0000-0000900E0000}"/>
    <cellStyle name="20% - Accent6 2 10 3" xfId="11216" xr:uid="{00000000-0005-0000-0000-0000910E0000}"/>
    <cellStyle name="20% - Accent6 2 11" xfId="6621" xr:uid="{00000000-0005-0000-0000-0000920E0000}"/>
    <cellStyle name="20% - Accent6 2 12" xfId="7963" xr:uid="{00000000-0005-0000-0000-0000930E0000}"/>
    <cellStyle name="20% - Accent6 2 13" xfId="6659" xr:uid="{00000000-0005-0000-0000-0000940E0000}"/>
    <cellStyle name="20% - Accent6 2 14" xfId="51620" xr:uid="{2E2698A5-528B-4771-979F-C4F0D4958C8B}"/>
    <cellStyle name="20% - Accent6 2 2" xfId="221" xr:uid="{00000000-0005-0000-0000-0000950E0000}"/>
    <cellStyle name="20% - Accent6 2 2 2" xfId="1105" xr:uid="{00000000-0005-0000-0000-0000960E0000}"/>
    <cellStyle name="20% - Accent6 2 2 2 2" xfId="11020" xr:uid="{00000000-0005-0000-0000-0000970E0000}"/>
    <cellStyle name="20% - Accent6 2 2 2 2 2" xfId="11025" xr:uid="{00000000-0005-0000-0000-0000980E0000}"/>
    <cellStyle name="20% - Accent6 2 2 2 3" xfId="9374" xr:uid="{00000000-0005-0000-0000-0000990E0000}"/>
    <cellStyle name="20% - Accent6 2 2 3" xfId="5609" xr:uid="{00000000-0005-0000-0000-00009A0E0000}"/>
    <cellStyle name="20% - Accent6 2 2 4" xfId="11064" xr:uid="{00000000-0005-0000-0000-00009B0E0000}"/>
    <cellStyle name="20% - Accent6 2 2 5" xfId="11219" xr:uid="{00000000-0005-0000-0000-00009C0E0000}"/>
    <cellStyle name="20% - Accent6 2 2 6" xfId="51621" xr:uid="{7E71DD9C-FD84-486C-8C43-2634E7A88DA4}"/>
    <cellStyle name="20% - Accent6 2 2 7" xfId="52132" xr:uid="{C9967E5B-8A64-4CAE-9201-06DD1C0B27DE}"/>
    <cellStyle name="20% - Accent6 2 2_Annexure" xfId="11222" xr:uid="{00000000-0005-0000-0000-00009D0E0000}"/>
    <cellStyle name="20% - Accent6 2 3" xfId="223" xr:uid="{00000000-0005-0000-0000-00009E0E0000}"/>
    <cellStyle name="20% - Accent6 2 3 2" xfId="2857" xr:uid="{00000000-0005-0000-0000-00009F0E0000}"/>
    <cellStyle name="20% - Accent6 2 3 3" xfId="3193" xr:uid="{00000000-0005-0000-0000-0000A00E0000}"/>
    <cellStyle name="20% - Accent6 2 3 4" xfId="11236" xr:uid="{00000000-0005-0000-0000-0000A10E0000}"/>
    <cellStyle name="20% - Accent6 2 3 5" xfId="4981" xr:uid="{00000000-0005-0000-0000-0000A20E0000}"/>
    <cellStyle name="20% - Accent6 2 4" xfId="226" xr:uid="{00000000-0005-0000-0000-0000A30E0000}"/>
    <cellStyle name="20% - Accent6 2 4 2" xfId="9402" xr:uid="{00000000-0005-0000-0000-0000A40E0000}"/>
    <cellStyle name="20% - Accent6 2 4 3" xfId="5794" xr:uid="{00000000-0005-0000-0000-0000A50E0000}"/>
    <cellStyle name="20% - Accent6 2 4 4" xfId="5000" xr:uid="{00000000-0005-0000-0000-0000A60E0000}"/>
    <cellStyle name="20% - Accent6 2 5" xfId="1122" xr:uid="{00000000-0005-0000-0000-0000A70E0000}"/>
    <cellStyle name="20% - Accent6 2 5 2" xfId="9417" xr:uid="{00000000-0005-0000-0000-0000A80E0000}"/>
    <cellStyle name="20% - Accent6 2 5 3" xfId="11237" xr:uid="{00000000-0005-0000-0000-0000A90E0000}"/>
    <cellStyle name="20% - Accent6 2 5 4" xfId="5016" xr:uid="{00000000-0005-0000-0000-0000AA0E0000}"/>
    <cellStyle name="20% - Accent6 2 6" xfId="1123" xr:uid="{00000000-0005-0000-0000-0000AB0E0000}"/>
    <cellStyle name="20% - Accent6 2 6 2" xfId="11240" xr:uid="{00000000-0005-0000-0000-0000AC0E0000}"/>
    <cellStyle name="20% - Accent6 2 7" xfId="5065" xr:uid="{00000000-0005-0000-0000-0000AD0E0000}"/>
    <cellStyle name="20% - Accent6 2 8" xfId="4373" xr:uid="{00000000-0005-0000-0000-0000AE0E0000}"/>
    <cellStyle name="20% - Accent6 2 8 2" xfId="4389" xr:uid="{00000000-0005-0000-0000-0000AF0E0000}"/>
    <cellStyle name="20% - Accent6 2 9" xfId="4418" xr:uid="{00000000-0005-0000-0000-0000B00E0000}"/>
    <cellStyle name="20% - Accent6 2_April 2009 Report" xfId="10327" xr:uid="{00000000-0005-0000-0000-0000B10E0000}"/>
    <cellStyle name="20% - Accent6 20" xfId="1111" xr:uid="{00000000-0005-0000-0000-0000B20E0000}"/>
    <cellStyle name="20% - Accent6 20 2" xfId="11128" xr:uid="{00000000-0005-0000-0000-0000B30E0000}"/>
    <cellStyle name="20% - Accent6 20 2 2" xfId="11135" xr:uid="{00000000-0005-0000-0000-0000B40E0000}"/>
    <cellStyle name="20% - Accent6 20 2 3" xfId="4233" xr:uid="{00000000-0005-0000-0000-0000B50E0000}"/>
    <cellStyle name="20% - Accent6 20 3" xfId="11137" xr:uid="{00000000-0005-0000-0000-0000B60E0000}"/>
    <cellStyle name="20% - Accent6 20 4" xfId="11142" xr:uid="{00000000-0005-0000-0000-0000B70E0000}"/>
    <cellStyle name="20% - Accent6 20 5" xfId="11126" xr:uid="{00000000-0005-0000-0000-0000B80E0000}"/>
    <cellStyle name="20% - Accent6 21" xfId="1113" xr:uid="{00000000-0005-0000-0000-0000B90E0000}"/>
    <cellStyle name="20% - Accent6 21 2" xfId="11148" xr:uid="{00000000-0005-0000-0000-0000BA0E0000}"/>
    <cellStyle name="20% - Accent6 21 2 2" xfId="4804" xr:uid="{00000000-0005-0000-0000-0000BB0E0000}"/>
    <cellStyle name="20% - Accent6 21 2 3" xfId="4824" xr:uid="{00000000-0005-0000-0000-0000BC0E0000}"/>
    <cellStyle name="20% - Accent6 21 3" xfId="11151" xr:uid="{00000000-0005-0000-0000-0000BD0E0000}"/>
    <cellStyle name="20% - Accent6 21 4" xfId="11155" xr:uid="{00000000-0005-0000-0000-0000BE0E0000}"/>
    <cellStyle name="20% - Accent6 21 5" xfId="11146" xr:uid="{00000000-0005-0000-0000-0000BF0E0000}"/>
    <cellStyle name="20% - Accent6 22" xfId="1115" xr:uid="{00000000-0005-0000-0000-0000C00E0000}"/>
    <cellStyle name="20% - Accent6 22 2" xfId="11159" xr:uid="{00000000-0005-0000-0000-0000C10E0000}"/>
    <cellStyle name="20% - Accent6 22 2 2" xfId="10700" xr:uid="{00000000-0005-0000-0000-0000C20E0000}"/>
    <cellStyle name="20% - Accent6 22 2 3" xfId="6455" xr:uid="{00000000-0005-0000-0000-0000C30E0000}"/>
    <cellStyle name="20% - Accent6 22 3" xfId="11167" xr:uid="{00000000-0005-0000-0000-0000C40E0000}"/>
    <cellStyle name="20% - Accent6 22 4" xfId="11171" xr:uid="{00000000-0005-0000-0000-0000C50E0000}"/>
    <cellStyle name="20% - Accent6 22 5" xfId="11157" xr:uid="{00000000-0005-0000-0000-0000C60E0000}"/>
    <cellStyle name="20% - Accent6 23" xfId="1117" xr:uid="{00000000-0005-0000-0000-0000C70E0000}"/>
    <cellStyle name="20% - Accent6 23 2" xfId="11180" xr:uid="{00000000-0005-0000-0000-0000C80E0000}"/>
    <cellStyle name="20% - Accent6 23 2 2" xfId="11185" xr:uid="{00000000-0005-0000-0000-0000C90E0000}"/>
    <cellStyle name="20% - Accent6 23 2 3" xfId="9173" xr:uid="{00000000-0005-0000-0000-0000CA0E0000}"/>
    <cellStyle name="20% - Accent6 23 3" xfId="11188" xr:uid="{00000000-0005-0000-0000-0000CB0E0000}"/>
    <cellStyle name="20% - Accent6 23 4" xfId="11191" xr:uid="{00000000-0005-0000-0000-0000CC0E0000}"/>
    <cellStyle name="20% - Accent6 23 5" xfId="11177" xr:uid="{00000000-0005-0000-0000-0000CD0E0000}"/>
    <cellStyle name="20% - Accent6 24" xfId="1119" xr:uid="{00000000-0005-0000-0000-0000CE0E0000}"/>
    <cellStyle name="20% - Accent6 24 2" xfId="4310" xr:uid="{00000000-0005-0000-0000-0000CF0E0000}"/>
    <cellStyle name="20% - Accent6 24 2 2" xfId="11199" xr:uid="{00000000-0005-0000-0000-0000D00E0000}"/>
    <cellStyle name="20% - Accent6 24 2 3" xfId="5078" xr:uid="{00000000-0005-0000-0000-0000D10E0000}"/>
    <cellStyle name="20% - Accent6 24 3" xfId="11202" xr:uid="{00000000-0005-0000-0000-0000D20E0000}"/>
    <cellStyle name="20% - Accent6 24 4" xfId="11205" xr:uid="{00000000-0005-0000-0000-0000D30E0000}"/>
    <cellStyle name="20% - Accent6 24 5" xfId="11194" xr:uid="{00000000-0005-0000-0000-0000D40E0000}"/>
    <cellStyle name="20% - Accent6 25" xfId="1125" xr:uid="{00000000-0005-0000-0000-0000D50E0000}"/>
    <cellStyle name="20% - Accent6 25 2" xfId="11249" xr:uid="{00000000-0005-0000-0000-0000D60E0000}"/>
    <cellStyle name="20% - Accent6 25 2 2" xfId="11262" xr:uid="{00000000-0005-0000-0000-0000D70E0000}"/>
    <cellStyle name="20% - Accent6 25 2 3" xfId="6850" xr:uid="{00000000-0005-0000-0000-0000D80E0000}"/>
    <cellStyle name="20% - Accent6 25 3" xfId="11266" xr:uid="{00000000-0005-0000-0000-0000D90E0000}"/>
    <cellStyle name="20% - Accent6 25 4" xfId="11269" xr:uid="{00000000-0005-0000-0000-0000DA0E0000}"/>
    <cellStyle name="20% - Accent6 25 5" xfId="11244" xr:uid="{00000000-0005-0000-0000-0000DB0E0000}"/>
    <cellStyle name="20% - Accent6 26" xfId="1127" xr:uid="{00000000-0005-0000-0000-0000DC0E0000}"/>
    <cellStyle name="20% - Accent6 26 2" xfId="10204" xr:uid="{00000000-0005-0000-0000-0000DD0E0000}"/>
    <cellStyle name="20% - Accent6 26 2 2" xfId="11276" xr:uid="{00000000-0005-0000-0000-0000DE0E0000}"/>
    <cellStyle name="20% - Accent6 26 2 3" xfId="9201" xr:uid="{00000000-0005-0000-0000-0000DF0E0000}"/>
    <cellStyle name="20% - Accent6 26 3" xfId="11278" xr:uid="{00000000-0005-0000-0000-0000E00E0000}"/>
    <cellStyle name="20% - Accent6 26 4" xfId="11281" xr:uid="{00000000-0005-0000-0000-0000E10E0000}"/>
    <cellStyle name="20% - Accent6 26 5" xfId="11272" xr:uid="{00000000-0005-0000-0000-0000E20E0000}"/>
    <cellStyle name="20% - Accent6 27" xfId="1129" xr:uid="{00000000-0005-0000-0000-0000E30E0000}"/>
    <cellStyle name="20% - Accent6 27 2" xfId="11286" xr:uid="{00000000-0005-0000-0000-0000E40E0000}"/>
    <cellStyle name="20% - Accent6 27 2 2" xfId="11291" xr:uid="{00000000-0005-0000-0000-0000E50E0000}"/>
    <cellStyle name="20% - Accent6 27 2 3" xfId="5531" xr:uid="{00000000-0005-0000-0000-0000E60E0000}"/>
    <cellStyle name="20% - Accent6 27 3" xfId="10059" xr:uid="{00000000-0005-0000-0000-0000E70E0000}"/>
    <cellStyle name="20% - Accent6 27 4" xfId="10066" xr:uid="{00000000-0005-0000-0000-0000E80E0000}"/>
    <cellStyle name="20% - Accent6 27 5" xfId="11283" xr:uid="{00000000-0005-0000-0000-0000E90E0000}"/>
    <cellStyle name="20% - Accent6 28" xfId="1131" xr:uid="{00000000-0005-0000-0000-0000EA0E0000}"/>
    <cellStyle name="20% - Accent6 28 2" xfId="11298" xr:uid="{00000000-0005-0000-0000-0000EB0E0000}"/>
    <cellStyle name="20% - Accent6 28 2 2" xfId="7495" xr:uid="{00000000-0005-0000-0000-0000EC0E0000}"/>
    <cellStyle name="20% - Accent6 28 2 3" xfId="9243" xr:uid="{00000000-0005-0000-0000-0000ED0E0000}"/>
    <cellStyle name="20% - Accent6 28 3" xfId="11302" xr:uid="{00000000-0005-0000-0000-0000EE0E0000}"/>
    <cellStyle name="20% - Accent6 28 4" xfId="10394" xr:uid="{00000000-0005-0000-0000-0000EF0E0000}"/>
    <cellStyle name="20% - Accent6 28 5" xfId="11294" xr:uid="{00000000-0005-0000-0000-0000F00E0000}"/>
    <cellStyle name="20% - Accent6 29" xfId="1134" xr:uid="{00000000-0005-0000-0000-0000F10E0000}"/>
    <cellStyle name="20% - Accent6 29 2" xfId="11305" xr:uid="{00000000-0005-0000-0000-0000F20E0000}"/>
    <cellStyle name="20% - Accent6 29 2 2" xfId="11308" xr:uid="{00000000-0005-0000-0000-0000F30E0000}"/>
    <cellStyle name="20% - Accent6 29 2 3" xfId="9261" xr:uid="{00000000-0005-0000-0000-0000F40E0000}"/>
    <cellStyle name="20% - Accent6 29 3" xfId="11314" xr:uid="{00000000-0005-0000-0000-0000F50E0000}"/>
    <cellStyle name="20% - Accent6 29 4" xfId="10410" xr:uid="{00000000-0005-0000-0000-0000F60E0000}"/>
    <cellStyle name="20% - Accent6 29 5" xfId="9911" xr:uid="{00000000-0005-0000-0000-0000F70E0000}"/>
    <cellStyle name="20% - Accent6 3" xfId="1135" xr:uid="{00000000-0005-0000-0000-0000F80E0000}"/>
    <cellStyle name="20% - Accent6 3 2" xfId="1136" xr:uid="{00000000-0005-0000-0000-0000F90E0000}"/>
    <cellStyle name="20% - Accent6 3 2 2" xfId="1137" xr:uid="{00000000-0005-0000-0000-0000FA0E0000}"/>
    <cellStyle name="20% - Accent6 3 2 2 2" xfId="11318" xr:uid="{00000000-0005-0000-0000-0000FB0E0000}"/>
    <cellStyle name="20% - Accent6 3 2 3" xfId="4901" xr:uid="{00000000-0005-0000-0000-0000FC0E0000}"/>
    <cellStyle name="20% - Accent6 3 2 4" xfId="51857" xr:uid="{65256B08-95F6-4CDF-8C1D-96F461C869E5}"/>
    <cellStyle name="20% - Accent6 3 2 5" xfId="52240" xr:uid="{0040655A-526E-4B07-B0CF-332F0717B929}"/>
    <cellStyle name="20% - Accent6 3 3" xfId="1138" xr:uid="{00000000-0005-0000-0000-0000FD0E0000}"/>
    <cellStyle name="20% - Accent6 3 3 2" xfId="4925" xr:uid="{00000000-0005-0000-0000-0000FE0E0000}"/>
    <cellStyle name="20% - Accent6 3 4" xfId="11322" xr:uid="{00000000-0005-0000-0000-0000FF0E0000}"/>
    <cellStyle name="20% - Accent6 3 5" xfId="11325" xr:uid="{00000000-0005-0000-0000-0000000F0000}"/>
    <cellStyle name="20% - Accent6 3 6" xfId="11329" xr:uid="{00000000-0005-0000-0000-0000010F0000}"/>
    <cellStyle name="20% - Accent6 3 7" xfId="51622" xr:uid="{96D69500-2731-4DD8-B9DF-B22BBAFCB889}"/>
    <cellStyle name="20% - Accent6 3_Annexure" xfId="11332" xr:uid="{00000000-0005-0000-0000-0000020F0000}"/>
    <cellStyle name="20% - Accent6 30" xfId="1124" xr:uid="{00000000-0005-0000-0000-0000030F0000}"/>
    <cellStyle name="20% - Accent6 30 2" xfId="11248" xr:uid="{00000000-0005-0000-0000-0000040F0000}"/>
    <cellStyle name="20% - Accent6 30 2 2" xfId="11261" xr:uid="{00000000-0005-0000-0000-0000050F0000}"/>
    <cellStyle name="20% - Accent6 30 2 3" xfId="6849" xr:uid="{00000000-0005-0000-0000-0000060F0000}"/>
    <cellStyle name="20% - Accent6 30 3" xfId="11265" xr:uid="{00000000-0005-0000-0000-0000070F0000}"/>
    <cellStyle name="20% - Accent6 30 4" xfId="11268" xr:uid="{00000000-0005-0000-0000-0000080F0000}"/>
    <cellStyle name="20% - Accent6 30 5" xfId="11243" xr:uid="{00000000-0005-0000-0000-0000090F0000}"/>
    <cellStyle name="20% - Accent6 31" xfId="1126" xr:uid="{00000000-0005-0000-0000-00000A0F0000}"/>
    <cellStyle name="20% - Accent6 31 2" xfId="10203" xr:uid="{00000000-0005-0000-0000-00000B0F0000}"/>
    <cellStyle name="20% - Accent6 31 2 2" xfId="11275" xr:uid="{00000000-0005-0000-0000-00000C0F0000}"/>
    <cellStyle name="20% - Accent6 31 2 3" xfId="9200" xr:uid="{00000000-0005-0000-0000-00000D0F0000}"/>
    <cellStyle name="20% - Accent6 31 3" xfId="11277" xr:uid="{00000000-0005-0000-0000-00000E0F0000}"/>
    <cellStyle name="20% - Accent6 31 4" xfId="11280" xr:uid="{00000000-0005-0000-0000-00000F0F0000}"/>
    <cellStyle name="20% - Accent6 31 5" xfId="11271" xr:uid="{00000000-0005-0000-0000-0000100F0000}"/>
    <cellStyle name="20% - Accent6 32" xfId="1128" xr:uid="{00000000-0005-0000-0000-0000110F0000}"/>
    <cellStyle name="20% - Accent6 32 2" xfId="11285" xr:uid="{00000000-0005-0000-0000-0000120F0000}"/>
    <cellStyle name="20% - Accent6 32 2 2" xfId="11290" xr:uid="{00000000-0005-0000-0000-0000130F0000}"/>
    <cellStyle name="20% - Accent6 32 2 3" xfId="5530" xr:uid="{00000000-0005-0000-0000-0000140F0000}"/>
    <cellStyle name="20% - Accent6 32 3" xfId="10058" xr:uid="{00000000-0005-0000-0000-0000150F0000}"/>
    <cellStyle name="20% - Accent6 32 4" xfId="10065" xr:uid="{00000000-0005-0000-0000-0000160F0000}"/>
    <cellStyle name="20% - Accent6 32 5" xfId="11282" xr:uid="{00000000-0005-0000-0000-0000170F0000}"/>
    <cellStyle name="20% - Accent6 33" xfId="1130" xr:uid="{00000000-0005-0000-0000-0000180F0000}"/>
    <cellStyle name="20% - Accent6 33 2" xfId="11297" xr:uid="{00000000-0005-0000-0000-0000190F0000}"/>
    <cellStyle name="20% - Accent6 33 2 2" xfId="7494" xr:uid="{00000000-0005-0000-0000-00001A0F0000}"/>
    <cellStyle name="20% - Accent6 33 2 3" xfId="9242" xr:uid="{00000000-0005-0000-0000-00001B0F0000}"/>
    <cellStyle name="20% - Accent6 33 3" xfId="11301" xr:uid="{00000000-0005-0000-0000-00001C0F0000}"/>
    <cellStyle name="20% - Accent6 33 4" xfId="10393" xr:uid="{00000000-0005-0000-0000-00001D0F0000}"/>
    <cellStyle name="20% - Accent6 33 5" xfId="11293" xr:uid="{00000000-0005-0000-0000-00001E0F0000}"/>
    <cellStyle name="20% - Accent6 34" xfId="1133" xr:uid="{00000000-0005-0000-0000-00001F0F0000}"/>
    <cellStyle name="20% - Accent6 34 2" xfId="11304" xr:uid="{00000000-0005-0000-0000-0000200F0000}"/>
    <cellStyle name="20% - Accent6 34 2 2" xfId="11307" xr:uid="{00000000-0005-0000-0000-0000210F0000}"/>
    <cellStyle name="20% - Accent6 34 2 3" xfId="9260" xr:uid="{00000000-0005-0000-0000-0000220F0000}"/>
    <cellStyle name="20% - Accent6 34 3" xfId="11313" xr:uid="{00000000-0005-0000-0000-0000230F0000}"/>
    <cellStyle name="20% - Accent6 34 4" xfId="10409" xr:uid="{00000000-0005-0000-0000-0000240F0000}"/>
    <cellStyle name="20% - Accent6 34 5" xfId="9910" xr:uid="{00000000-0005-0000-0000-0000250F0000}"/>
    <cellStyle name="20% - Accent6 35" xfId="1141" xr:uid="{00000000-0005-0000-0000-0000260F0000}"/>
    <cellStyle name="20% - Accent6 35 2" xfId="11337" xr:uid="{00000000-0005-0000-0000-0000270F0000}"/>
    <cellStyle name="20% - Accent6 35 2 2" xfId="11343" xr:uid="{00000000-0005-0000-0000-0000280F0000}"/>
    <cellStyle name="20% - Accent6 35 2 3" xfId="9279" xr:uid="{00000000-0005-0000-0000-0000290F0000}"/>
    <cellStyle name="20% - Accent6 35 3" xfId="5249" xr:uid="{00000000-0005-0000-0000-00002A0F0000}"/>
    <cellStyle name="20% - Accent6 35 4" xfId="10417" xr:uid="{00000000-0005-0000-0000-00002B0F0000}"/>
    <cellStyle name="20% - Accent6 35 5" xfId="11334" xr:uid="{00000000-0005-0000-0000-00002C0F0000}"/>
    <cellStyle name="20% - Accent6 36" xfId="1145" xr:uid="{00000000-0005-0000-0000-00002D0F0000}"/>
    <cellStyle name="20% - Accent6 36 2" xfId="11362" xr:uid="{00000000-0005-0000-0000-00002E0F0000}"/>
    <cellStyle name="20% - Accent6 36 2 2" xfId="11366" xr:uid="{00000000-0005-0000-0000-00002F0F0000}"/>
    <cellStyle name="20% - Accent6 36 2 3" xfId="6714" xr:uid="{00000000-0005-0000-0000-0000300F0000}"/>
    <cellStyle name="20% - Accent6 36 3" xfId="11368" xr:uid="{00000000-0005-0000-0000-0000310F0000}"/>
    <cellStyle name="20% - Accent6 36 4" xfId="11013" xr:uid="{00000000-0005-0000-0000-0000320F0000}"/>
    <cellStyle name="20% - Accent6 36 5" xfId="11356" xr:uid="{00000000-0005-0000-0000-0000330F0000}"/>
    <cellStyle name="20% - Accent6 37" xfId="1148" xr:uid="{00000000-0005-0000-0000-0000340F0000}"/>
    <cellStyle name="20% - Accent6 37 2" xfId="11373" xr:uid="{00000000-0005-0000-0000-0000350F0000}"/>
    <cellStyle name="20% - Accent6 37 2 2" xfId="11375" xr:uid="{00000000-0005-0000-0000-0000360F0000}"/>
    <cellStyle name="20% - Accent6 37 2 3" xfId="9305" xr:uid="{00000000-0005-0000-0000-0000370F0000}"/>
    <cellStyle name="20% - Accent6 37 3" xfId="11377" xr:uid="{00000000-0005-0000-0000-0000380F0000}"/>
    <cellStyle name="20% - Accent6 37 4" xfId="11384" xr:uid="{00000000-0005-0000-0000-0000390F0000}"/>
    <cellStyle name="20% - Accent6 37 5" xfId="11370" xr:uid="{00000000-0005-0000-0000-00003A0F0000}"/>
    <cellStyle name="20% - Accent6 38" xfId="20" xr:uid="{00000000-0005-0000-0000-00003B0F0000}"/>
    <cellStyle name="20% - Accent6 38 2" xfId="3463" xr:uid="{00000000-0005-0000-0000-00003C0F0000}"/>
    <cellStyle name="20% - Accent6 38 2 2" xfId="2958" xr:uid="{00000000-0005-0000-0000-00003D0F0000}"/>
    <cellStyle name="20% - Accent6 38 2 3" xfId="9320" xr:uid="{00000000-0005-0000-0000-00003E0F0000}"/>
    <cellStyle name="20% - Accent6 38 3" xfId="3483" xr:uid="{00000000-0005-0000-0000-00003F0F0000}"/>
    <cellStyle name="20% - Accent6 38 4" xfId="2997" xr:uid="{00000000-0005-0000-0000-0000400F0000}"/>
    <cellStyle name="20% - Accent6 38 5" xfId="11386" xr:uid="{00000000-0005-0000-0000-0000410F0000}"/>
    <cellStyle name="20% - Accent6 39" xfId="1151" xr:uid="{00000000-0005-0000-0000-0000420F0000}"/>
    <cellStyle name="20% - Accent6 39 2" xfId="11394" xr:uid="{00000000-0005-0000-0000-0000430F0000}"/>
    <cellStyle name="20% - Accent6 39 2 2" xfId="11399" xr:uid="{00000000-0005-0000-0000-0000440F0000}"/>
    <cellStyle name="20% - Accent6 39 2 3" xfId="9329" xr:uid="{00000000-0005-0000-0000-0000450F0000}"/>
    <cellStyle name="20% - Accent6 39 3" xfId="11403" xr:uid="{00000000-0005-0000-0000-0000460F0000}"/>
    <cellStyle name="20% - Accent6 39 4" xfId="11407" xr:uid="{00000000-0005-0000-0000-0000470F0000}"/>
    <cellStyle name="20% - Accent6 39 5" xfId="11390" xr:uid="{00000000-0005-0000-0000-0000480F0000}"/>
    <cellStyle name="20% - Accent6 4" xfId="1152" xr:uid="{00000000-0005-0000-0000-0000490F0000}"/>
    <cellStyle name="20% - Accent6 4 10" xfId="51577" xr:uid="{A1F45404-840C-4E50-8016-062793E39C94}"/>
    <cellStyle name="20% - Accent6 4 11" xfId="52133" xr:uid="{87FD0429-2503-4351-A72F-FA6F6EAC1ECC}"/>
    <cellStyle name="20% - Accent6 4 2" xfId="1153" xr:uid="{00000000-0005-0000-0000-00004A0F0000}"/>
    <cellStyle name="20% - Accent6 4 2 2" xfId="11418" xr:uid="{00000000-0005-0000-0000-00004B0F0000}"/>
    <cellStyle name="20% - Accent6 4 2 3" xfId="11423" xr:uid="{00000000-0005-0000-0000-00004C0F0000}"/>
    <cellStyle name="20% - Accent6 4 2 4" xfId="11412" xr:uid="{00000000-0005-0000-0000-00004D0F0000}"/>
    <cellStyle name="20% - Accent6 4 2_Annexure" xfId="11427" xr:uid="{00000000-0005-0000-0000-00004E0F0000}"/>
    <cellStyle name="20% - Accent6 4 3" xfId="11432" xr:uid="{00000000-0005-0000-0000-00004F0F0000}"/>
    <cellStyle name="20% - Accent6 4 4" xfId="9730" xr:uid="{00000000-0005-0000-0000-0000500F0000}"/>
    <cellStyle name="20% - Accent6 4 5" xfId="5987" xr:uid="{00000000-0005-0000-0000-0000510F0000}"/>
    <cellStyle name="20% - Accent6 4 6" xfId="11434" xr:uid="{00000000-0005-0000-0000-0000520F0000}"/>
    <cellStyle name="20% - Accent6 4 7" xfId="4927" xr:uid="{00000000-0005-0000-0000-0000530F0000}"/>
    <cellStyle name="20% - Accent6 4 8" xfId="51623" xr:uid="{A537B068-6AA6-421D-8EF4-84F15523DB23}"/>
    <cellStyle name="20% - Accent6 4 9" xfId="51713" xr:uid="{85428700-0240-44CC-B4BE-51E35EC4B3D8}"/>
    <cellStyle name="20% - Accent6 4_Annexure" xfId="9224" xr:uid="{00000000-0005-0000-0000-0000540F0000}"/>
    <cellStyle name="20% - Accent6 40" xfId="1140" xr:uid="{00000000-0005-0000-0000-0000550F0000}"/>
    <cellStyle name="20% - Accent6 40 2" xfId="11336" xr:uid="{00000000-0005-0000-0000-0000560F0000}"/>
    <cellStyle name="20% - Accent6 40 2 2" xfId="11342" xr:uid="{00000000-0005-0000-0000-0000570F0000}"/>
    <cellStyle name="20% - Accent6 40 2 3" xfId="9278" xr:uid="{00000000-0005-0000-0000-0000580F0000}"/>
    <cellStyle name="20% - Accent6 40 3" xfId="5248" xr:uid="{00000000-0005-0000-0000-0000590F0000}"/>
    <cellStyle name="20% - Accent6 40 4" xfId="10416" xr:uid="{00000000-0005-0000-0000-00005A0F0000}"/>
    <cellStyle name="20% - Accent6 40 5" xfId="11333" xr:uid="{00000000-0005-0000-0000-00005B0F0000}"/>
    <cellStyle name="20% - Accent6 41" xfId="1144" xr:uid="{00000000-0005-0000-0000-00005C0F0000}"/>
    <cellStyle name="20% - Accent6 41 2" xfId="11361" xr:uid="{00000000-0005-0000-0000-00005D0F0000}"/>
    <cellStyle name="20% - Accent6 41 2 2" xfId="11365" xr:uid="{00000000-0005-0000-0000-00005E0F0000}"/>
    <cellStyle name="20% - Accent6 41 2 3" xfId="6713" xr:uid="{00000000-0005-0000-0000-00005F0F0000}"/>
    <cellStyle name="20% - Accent6 41 3" xfId="11367" xr:uid="{00000000-0005-0000-0000-0000600F0000}"/>
    <cellStyle name="20% - Accent6 41 4" xfId="11012" xr:uid="{00000000-0005-0000-0000-0000610F0000}"/>
    <cellStyle name="20% - Accent6 41 5" xfId="11355" xr:uid="{00000000-0005-0000-0000-0000620F0000}"/>
    <cellStyle name="20% - Accent6 42" xfId="1147" xr:uid="{00000000-0005-0000-0000-0000630F0000}"/>
    <cellStyle name="20% - Accent6 42 2" xfId="11372" xr:uid="{00000000-0005-0000-0000-0000640F0000}"/>
    <cellStyle name="20% - Accent6 42 2 2" xfId="11374" xr:uid="{00000000-0005-0000-0000-0000650F0000}"/>
    <cellStyle name="20% - Accent6 42 2 3" xfId="9304" xr:uid="{00000000-0005-0000-0000-0000660F0000}"/>
    <cellStyle name="20% - Accent6 42 3" xfId="11376" xr:uid="{00000000-0005-0000-0000-0000670F0000}"/>
    <cellStyle name="20% - Accent6 42 4" xfId="11383" xr:uid="{00000000-0005-0000-0000-0000680F0000}"/>
    <cellStyle name="20% - Accent6 42 5" xfId="11369" xr:uid="{00000000-0005-0000-0000-0000690F0000}"/>
    <cellStyle name="20% - Accent6 43" xfId="19" xr:uid="{00000000-0005-0000-0000-00006A0F0000}"/>
    <cellStyle name="20% - Accent6 43 2" xfId="3462" xr:uid="{00000000-0005-0000-0000-00006B0F0000}"/>
    <cellStyle name="20% - Accent6 43 2 2" xfId="2957" xr:uid="{00000000-0005-0000-0000-00006C0F0000}"/>
    <cellStyle name="20% - Accent6 43 2 3" xfId="9319" xr:uid="{00000000-0005-0000-0000-00006D0F0000}"/>
    <cellStyle name="20% - Accent6 43 3" xfId="3482" xr:uid="{00000000-0005-0000-0000-00006E0F0000}"/>
    <cellStyle name="20% - Accent6 43 4" xfId="2996" xr:uid="{00000000-0005-0000-0000-00006F0F0000}"/>
    <cellStyle name="20% - Accent6 43 5" xfId="11385" xr:uid="{00000000-0005-0000-0000-0000700F0000}"/>
    <cellStyle name="20% - Accent6 44" xfId="1150" xr:uid="{00000000-0005-0000-0000-0000710F0000}"/>
    <cellStyle name="20% - Accent6 44 2" xfId="11393" xr:uid="{00000000-0005-0000-0000-0000720F0000}"/>
    <cellStyle name="20% - Accent6 44 2 2" xfId="11398" xr:uid="{00000000-0005-0000-0000-0000730F0000}"/>
    <cellStyle name="20% - Accent6 44 2 3" xfId="9328" xr:uid="{00000000-0005-0000-0000-0000740F0000}"/>
    <cellStyle name="20% - Accent6 44 3" xfId="11402" xr:uid="{00000000-0005-0000-0000-0000750F0000}"/>
    <cellStyle name="20% - Accent6 44 4" xfId="11406" xr:uid="{00000000-0005-0000-0000-0000760F0000}"/>
    <cellStyle name="20% - Accent6 44 5" xfId="11389" xr:uid="{00000000-0005-0000-0000-0000770F0000}"/>
    <cellStyle name="20% - Accent6 45" xfId="1156" xr:uid="{00000000-0005-0000-0000-0000780F0000}"/>
    <cellStyle name="20% - Accent6 45 2" xfId="3278" xr:uid="{00000000-0005-0000-0000-0000790F0000}"/>
    <cellStyle name="20% - Accent6 45 2 2" xfId="11443" xr:uid="{00000000-0005-0000-0000-00007A0F0000}"/>
    <cellStyle name="20% - Accent6 45 2 3" xfId="9347" xr:uid="{00000000-0005-0000-0000-00007B0F0000}"/>
    <cellStyle name="20% - Accent6 45 3" xfId="3319" xr:uid="{00000000-0005-0000-0000-00007C0F0000}"/>
    <cellStyle name="20% - Accent6 45 4" xfId="6504" xr:uid="{00000000-0005-0000-0000-00007D0F0000}"/>
    <cellStyle name="20% - Accent6 45 5" xfId="11436" xr:uid="{00000000-0005-0000-0000-00007E0F0000}"/>
    <cellStyle name="20% - Accent6 46" xfId="1159" xr:uid="{00000000-0005-0000-0000-00007F0F0000}"/>
    <cellStyle name="20% - Accent6 46 2" xfId="4706" xr:uid="{00000000-0005-0000-0000-0000800F0000}"/>
    <cellStyle name="20% - Accent6 46 2 2" xfId="3733" xr:uid="{00000000-0005-0000-0000-0000810F0000}"/>
    <cellStyle name="20% - Accent6 46 2 3" xfId="9363" xr:uid="{00000000-0005-0000-0000-0000820F0000}"/>
    <cellStyle name="20% - Accent6 46 3" xfId="2707" xr:uid="{00000000-0005-0000-0000-0000830F0000}"/>
    <cellStyle name="20% - Accent6 46 4" xfId="11448" xr:uid="{00000000-0005-0000-0000-0000840F0000}"/>
    <cellStyle name="20% - Accent6 46 5" xfId="5235" xr:uid="{00000000-0005-0000-0000-0000850F0000}"/>
    <cellStyle name="20% - Accent6 47" xfId="1162" xr:uid="{00000000-0005-0000-0000-0000860F0000}"/>
    <cellStyle name="20% - Accent6 47 2" xfId="11451" xr:uid="{00000000-0005-0000-0000-0000870F0000}"/>
    <cellStyle name="20% - Accent6 47 2 2" xfId="6103" xr:uid="{00000000-0005-0000-0000-0000880F0000}"/>
    <cellStyle name="20% - Accent6 47 2 3" xfId="4074" xr:uid="{00000000-0005-0000-0000-0000890F0000}"/>
    <cellStyle name="20% - Accent6 47 3" xfId="11454" xr:uid="{00000000-0005-0000-0000-00008A0F0000}"/>
    <cellStyle name="20% - Accent6 47 4" xfId="11457" xr:uid="{00000000-0005-0000-0000-00008B0F0000}"/>
    <cellStyle name="20% - Accent6 47 5" xfId="5363" xr:uid="{00000000-0005-0000-0000-00008C0F0000}"/>
    <cellStyle name="20% - Accent6 48" xfId="1165" xr:uid="{00000000-0005-0000-0000-00008D0F0000}"/>
    <cellStyle name="20% - Accent6 48 2" xfId="9004" xr:uid="{00000000-0005-0000-0000-00008E0F0000}"/>
    <cellStyle name="20% - Accent6 48 2 2" xfId="11461" xr:uid="{00000000-0005-0000-0000-00008F0F0000}"/>
    <cellStyle name="20% - Accent6 48 2 3" xfId="11464" xr:uid="{00000000-0005-0000-0000-0000900F0000}"/>
    <cellStyle name="20% - Accent6 48 3" xfId="11467" xr:uid="{00000000-0005-0000-0000-0000910F0000}"/>
    <cellStyle name="20% - Accent6 48 4" xfId="11470" xr:uid="{00000000-0005-0000-0000-0000920F0000}"/>
    <cellStyle name="20% - Accent6 48 5" xfId="5381" xr:uid="{00000000-0005-0000-0000-0000930F0000}"/>
    <cellStyle name="20% - Accent6 49" xfId="1167" xr:uid="{00000000-0005-0000-0000-0000940F0000}"/>
    <cellStyle name="20% - Accent6 49 2" xfId="11478" xr:uid="{00000000-0005-0000-0000-0000950F0000}"/>
    <cellStyle name="20% - Accent6 49 2 2" xfId="11481" xr:uid="{00000000-0005-0000-0000-0000960F0000}"/>
    <cellStyle name="20% - Accent6 49 2 3" xfId="11484" xr:uid="{00000000-0005-0000-0000-0000970F0000}"/>
    <cellStyle name="20% - Accent6 49 3" xfId="11487" xr:uid="{00000000-0005-0000-0000-0000980F0000}"/>
    <cellStyle name="20% - Accent6 49 4" xfId="10803" xr:uid="{00000000-0005-0000-0000-0000990F0000}"/>
    <cellStyle name="20% - Accent6 49 5" xfId="11473" xr:uid="{00000000-0005-0000-0000-00009A0F0000}"/>
    <cellStyle name="20% - Accent6 5" xfId="1168" xr:uid="{00000000-0005-0000-0000-00009B0F0000}"/>
    <cellStyle name="20% - Accent6 5 2" xfId="42" xr:uid="{00000000-0005-0000-0000-00009C0F0000}"/>
    <cellStyle name="20% - Accent6 5 2 2" xfId="11492" xr:uid="{00000000-0005-0000-0000-00009D0F0000}"/>
    <cellStyle name="20% - Accent6 5 2 3" xfId="11493" xr:uid="{00000000-0005-0000-0000-00009E0F0000}"/>
    <cellStyle name="20% - Accent6 5 2 4" xfId="11490" xr:uid="{00000000-0005-0000-0000-00009F0F0000}"/>
    <cellStyle name="20% - Accent6 5 2_Annexure" xfId="11495" xr:uid="{00000000-0005-0000-0000-0000A00F0000}"/>
    <cellStyle name="20% - Accent6 5 3" xfId="11500" xr:uid="{00000000-0005-0000-0000-0000A10F0000}"/>
    <cellStyle name="20% - Accent6 5 4" xfId="11503" xr:uid="{00000000-0005-0000-0000-0000A20F0000}"/>
    <cellStyle name="20% - Accent6 5 5" xfId="11509" xr:uid="{00000000-0005-0000-0000-0000A30F0000}"/>
    <cellStyle name="20% - Accent6 5 6" xfId="11511" xr:uid="{00000000-0005-0000-0000-0000A40F0000}"/>
    <cellStyle name="20% - Accent6 5 7" xfId="4936" xr:uid="{00000000-0005-0000-0000-0000A50F0000}"/>
    <cellStyle name="20% - Accent6 5_Annexure" xfId="4959" xr:uid="{00000000-0005-0000-0000-0000A60F0000}"/>
    <cellStyle name="20% - Accent6 50" xfId="1155" xr:uid="{00000000-0005-0000-0000-0000A70F0000}"/>
    <cellStyle name="20% - Accent6 50 2" xfId="3277" xr:uid="{00000000-0005-0000-0000-0000A80F0000}"/>
    <cellStyle name="20% - Accent6 50 2 2" xfId="11442" xr:uid="{00000000-0005-0000-0000-0000A90F0000}"/>
    <cellStyle name="20% - Accent6 50 2 3" xfId="9346" xr:uid="{00000000-0005-0000-0000-0000AA0F0000}"/>
    <cellStyle name="20% - Accent6 50 3" xfId="3318" xr:uid="{00000000-0005-0000-0000-0000AB0F0000}"/>
    <cellStyle name="20% - Accent6 50 4" xfId="6503" xr:uid="{00000000-0005-0000-0000-0000AC0F0000}"/>
    <cellStyle name="20% - Accent6 50 5" xfId="11435" xr:uid="{00000000-0005-0000-0000-0000AD0F0000}"/>
    <cellStyle name="20% - Accent6 51" xfId="1158" xr:uid="{00000000-0005-0000-0000-0000AE0F0000}"/>
    <cellStyle name="20% - Accent6 51 2" xfId="4705" xr:uid="{00000000-0005-0000-0000-0000AF0F0000}"/>
    <cellStyle name="20% - Accent6 51 2 2" xfId="3732" xr:uid="{00000000-0005-0000-0000-0000B00F0000}"/>
    <cellStyle name="20% - Accent6 51 2 3" xfId="9362" xr:uid="{00000000-0005-0000-0000-0000B10F0000}"/>
    <cellStyle name="20% - Accent6 51 3" xfId="2706" xr:uid="{00000000-0005-0000-0000-0000B20F0000}"/>
    <cellStyle name="20% - Accent6 51 4" xfId="11447" xr:uid="{00000000-0005-0000-0000-0000B30F0000}"/>
    <cellStyle name="20% - Accent6 51 5" xfId="5234" xr:uid="{00000000-0005-0000-0000-0000B40F0000}"/>
    <cellStyle name="20% - Accent6 52" xfId="1161" xr:uid="{00000000-0005-0000-0000-0000B50F0000}"/>
    <cellStyle name="20% - Accent6 52 2" xfId="11450" xr:uid="{00000000-0005-0000-0000-0000B60F0000}"/>
    <cellStyle name="20% - Accent6 52 2 2" xfId="6102" xr:uid="{00000000-0005-0000-0000-0000B70F0000}"/>
    <cellStyle name="20% - Accent6 52 2 3" xfId="4073" xr:uid="{00000000-0005-0000-0000-0000B80F0000}"/>
    <cellStyle name="20% - Accent6 52 3" xfId="11453" xr:uid="{00000000-0005-0000-0000-0000B90F0000}"/>
    <cellStyle name="20% - Accent6 52 4" xfId="11456" xr:uid="{00000000-0005-0000-0000-0000BA0F0000}"/>
    <cellStyle name="20% - Accent6 52 5" xfId="5362" xr:uid="{00000000-0005-0000-0000-0000BB0F0000}"/>
    <cellStyle name="20% - Accent6 53" xfId="1164" xr:uid="{00000000-0005-0000-0000-0000BC0F0000}"/>
    <cellStyle name="20% - Accent6 53 2" xfId="9003" xr:uid="{00000000-0005-0000-0000-0000BD0F0000}"/>
    <cellStyle name="20% - Accent6 53 2 2" xfId="11460" xr:uid="{00000000-0005-0000-0000-0000BE0F0000}"/>
    <cellStyle name="20% - Accent6 53 2 3" xfId="11463" xr:uid="{00000000-0005-0000-0000-0000BF0F0000}"/>
    <cellStyle name="20% - Accent6 53 3" xfId="11466" xr:uid="{00000000-0005-0000-0000-0000C00F0000}"/>
    <cellStyle name="20% - Accent6 53 4" xfId="11469" xr:uid="{00000000-0005-0000-0000-0000C10F0000}"/>
    <cellStyle name="20% - Accent6 53 5" xfId="5380" xr:uid="{00000000-0005-0000-0000-0000C20F0000}"/>
    <cellStyle name="20% - Accent6 54" xfId="1166" xr:uid="{00000000-0005-0000-0000-0000C30F0000}"/>
    <cellStyle name="20% - Accent6 54 2" xfId="11477" xr:uid="{00000000-0005-0000-0000-0000C40F0000}"/>
    <cellStyle name="20% - Accent6 54 2 2" xfId="11480" xr:uid="{00000000-0005-0000-0000-0000C50F0000}"/>
    <cellStyle name="20% - Accent6 54 2 3" xfId="11483" xr:uid="{00000000-0005-0000-0000-0000C60F0000}"/>
    <cellStyle name="20% - Accent6 54 3" xfId="11486" xr:uid="{00000000-0005-0000-0000-0000C70F0000}"/>
    <cellStyle name="20% - Accent6 54 4" xfId="10802" xr:uid="{00000000-0005-0000-0000-0000C80F0000}"/>
    <cellStyle name="20% - Accent6 54 5" xfId="11472" xr:uid="{00000000-0005-0000-0000-0000C90F0000}"/>
    <cellStyle name="20% - Accent6 55" xfId="1170" xr:uid="{00000000-0005-0000-0000-0000CA0F0000}"/>
    <cellStyle name="20% - Accent6 55 2" xfId="4071" xr:uid="{00000000-0005-0000-0000-0000CB0F0000}"/>
    <cellStyle name="20% - Accent6 55 2 2" xfId="3492" xr:uid="{00000000-0005-0000-0000-0000CC0F0000}"/>
    <cellStyle name="20% - Accent6 55 2 3" xfId="11514" xr:uid="{00000000-0005-0000-0000-0000CD0F0000}"/>
    <cellStyle name="20% - Accent6 55 3" xfId="11517" xr:uid="{00000000-0005-0000-0000-0000CE0F0000}"/>
    <cellStyle name="20% - Accent6 55 4" xfId="11519" xr:uid="{00000000-0005-0000-0000-0000CF0F0000}"/>
    <cellStyle name="20% - Accent6 55 5" xfId="9389" xr:uid="{00000000-0005-0000-0000-0000D00F0000}"/>
    <cellStyle name="20% - Accent6 56" xfId="1172" xr:uid="{00000000-0005-0000-0000-0000D10F0000}"/>
    <cellStyle name="20% - Accent6 56 2" xfId="11525" xr:uid="{00000000-0005-0000-0000-0000D20F0000}"/>
    <cellStyle name="20% - Accent6 56 2 2" xfId="11530" xr:uid="{00000000-0005-0000-0000-0000D30F0000}"/>
    <cellStyle name="20% - Accent6 56 2 3" xfId="11535" xr:uid="{00000000-0005-0000-0000-0000D40F0000}"/>
    <cellStyle name="20% - Accent6 56 3" xfId="11541" xr:uid="{00000000-0005-0000-0000-0000D50F0000}"/>
    <cellStyle name="20% - Accent6 56 4" xfId="11546" xr:uid="{00000000-0005-0000-0000-0000D60F0000}"/>
    <cellStyle name="20% - Accent6 56 5" xfId="2849" xr:uid="{00000000-0005-0000-0000-0000D70F0000}"/>
    <cellStyle name="20% - Accent6 57" xfId="1174" xr:uid="{00000000-0005-0000-0000-0000D80F0000}"/>
    <cellStyle name="20% - Accent6 57 2" xfId="11549" xr:uid="{00000000-0005-0000-0000-0000D90F0000}"/>
    <cellStyle name="20% - Accent6 57 2 2" xfId="11551" xr:uid="{00000000-0005-0000-0000-0000DA0F0000}"/>
    <cellStyle name="20% - Accent6 57 2 3" xfId="11553" xr:uid="{00000000-0005-0000-0000-0000DB0F0000}"/>
    <cellStyle name="20% - Accent6 57 3" xfId="11556" xr:uid="{00000000-0005-0000-0000-0000DC0F0000}"/>
    <cellStyle name="20% - Accent6 57 4" xfId="11559" xr:uid="{00000000-0005-0000-0000-0000DD0F0000}"/>
    <cellStyle name="20% - Accent6 57 5" xfId="3196" xr:uid="{00000000-0005-0000-0000-0000DE0F0000}"/>
    <cellStyle name="20% - Accent6 58" xfId="1176" xr:uid="{00000000-0005-0000-0000-0000DF0F0000}"/>
    <cellStyle name="20% - Accent6 58 2" xfId="11565" xr:uid="{00000000-0005-0000-0000-0000E00F0000}"/>
    <cellStyle name="20% - Accent6 58 2 2" xfId="11570" xr:uid="{00000000-0005-0000-0000-0000E10F0000}"/>
    <cellStyle name="20% - Accent6 58 2 3" xfId="11578" xr:uid="{00000000-0005-0000-0000-0000E20F0000}"/>
    <cellStyle name="20% - Accent6 58 3" xfId="11586" xr:uid="{00000000-0005-0000-0000-0000E30F0000}"/>
    <cellStyle name="20% - Accent6 58 4" xfId="11593" xr:uid="{00000000-0005-0000-0000-0000E40F0000}"/>
    <cellStyle name="20% - Accent6 58 5" xfId="11225" xr:uid="{00000000-0005-0000-0000-0000E50F0000}"/>
    <cellStyle name="20% - Accent6 59" xfId="1179" xr:uid="{00000000-0005-0000-0000-0000E60F0000}"/>
    <cellStyle name="20% - Accent6 59 2" xfId="11598" xr:uid="{00000000-0005-0000-0000-0000E70F0000}"/>
    <cellStyle name="20% - Accent6 59 2 2" xfId="11606" xr:uid="{00000000-0005-0000-0000-0000E80F0000}"/>
    <cellStyle name="20% - Accent6 59 2 3" xfId="11612" xr:uid="{00000000-0005-0000-0000-0000E90F0000}"/>
    <cellStyle name="20% - Accent6 59 3" xfId="11614" xr:uid="{00000000-0005-0000-0000-0000EA0F0000}"/>
    <cellStyle name="20% - Accent6 59 4" xfId="11617" xr:uid="{00000000-0005-0000-0000-0000EB0F0000}"/>
    <cellStyle name="20% - Accent6 59 5" xfId="3586" xr:uid="{00000000-0005-0000-0000-0000EC0F0000}"/>
    <cellStyle name="20% - Accent6 6" xfId="1180" xr:uid="{00000000-0005-0000-0000-0000ED0F0000}"/>
    <cellStyle name="20% - Accent6 6 2" xfId="801" xr:uid="{00000000-0005-0000-0000-0000EE0F0000}"/>
    <cellStyle name="20% - Accent6 6 2 2" xfId="9621" xr:uid="{00000000-0005-0000-0000-0000EF0F0000}"/>
    <cellStyle name="20% - Accent6 6 2 3" xfId="4556" xr:uid="{00000000-0005-0000-0000-0000F00F0000}"/>
    <cellStyle name="20% - Accent6 6 2 4" xfId="10386" xr:uid="{00000000-0005-0000-0000-0000F10F0000}"/>
    <cellStyle name="20% - Accent6 6 2_Annexure" xfId="11620" xr:uid="{00000000-0005-0000-0000-0000F20F0000}"/>
    <cellStyle name="20% - Accent6 6 3" xfId="11626" xr:uid="{00000000-0005-0000-0000-0000F30F0000}"/>
    <cellStyle name="20% - Accent6 6 4" xfId="11632" xr:uid="{00000000-0005-0000-0000-0000F40F0000}"/>
    <cellStyle name="20% - Accent6 6 5" xfId="11636" xr:uid="{00000000-0005-0000-0000-0000F50F0000}"/>
    <cellStyle name="20% - Accent6 6 6" xfId="11639" xr:uid="{00000000-0005-0000-0000-0000F60F0000}"/>
    <cellStyle name="20% - Accent6 6 7" xfId="11619" xr:uid="{00000000-0005-0000-0000-0000F70F0000}"/>
    <cellStyle name="20% - Accent6 6_Annexure" xfId="10632" xr:uid="{00000000-0005-0000-0000-0000F80F0000}"/>
    <cellStyle name="20% - Accent6 60" xfId="1169" xr:uid="{00000000-0005-0000-0000-0000F90F0000}"/>
    <cellStyle name="20% - Accent6 60 2" xfId="4070" xr:uid="{00000000-0005-0000-0000-0000FA0F0000}"/>
    <cellStyle name="20% - Accent6 60 3" xfId="11516" xr:uid="{00000000-0005-0000-0000-0000FB0F0000}"/>
    <cellStyle name="20% - Accent6 60 4" xfId="9388" xr:uid="{00000000-0005-0000-0000-0000FC0F0000}"/>
    <cellStyle name="20% - Accent6 61" xfId="1171" xr:uid="{00000000-0005-0000-0000-0000FD0F0000}"/>
    <cellStyle name="20% - Accent6 61 2" xfId="11524" xr:uid="{00000000-0005-0000-0000-0000FE0F0000}"/>
    <cellStyle name="20% - Accent6 61 3" xfId="11540" xr:uid="{00000000-0005-0000-0000-0000FF0F0000}"/>
    <cellStyle name="20% - Accent6 61 4" xfId="2848" xr:uid="{00000000-0005-0000-0000-000000100000}"/>
    <cellStyle name="20% - Accent6 62" xfId="1173" xr:uid="{00000000-0005-0000-0000-000001100000}"/>
    <cellStyle name="20% - Accent6 62 2" xfId="11548" xr:uid="{00000000-0005-0000-0000-000002100000}"/>
    <cellStyle name="20% - Accent6 62 3" xfId="11555" xr:uid="{00000000-0005-0000-0000-000003100000}"/>
    <cellStyle name="20% - Accent6 62 4" xfId="3195" xr:uid="{00000000-0005-0000-0000-000004100000}"/>
    <cellStyle name="20% - Accent6 63" xfId="1175" xr:uid="{00000000-0005-0000-0000-000005100000}"/>
    <cellStyle name="20% - Accent6 63 2" xfId="11564" xr:uid="{00000000-0005-0000-0000-000006100000}"/>
    <cellStyle name="20% - Accent6 63 3" xfId="11585" xr:uid="{00000000-0005-0000-0000-000007100000}"/>
    <cellStyle name="20% - Accent6 63 4" xfId="11224" xr:uid="{00000000-0005-0000-0000-000008100000}"/>
    <cellStyle name="20% - Accent6 64" xfId="1178" xr:uid="{00000000-0005-0000-0000-000009100000}"/>
    <cellStyle name="20% - Accent6 64 2" xfId="11597" xr:uid="{00000000-0005-0000-0000-00000A100000}"/>
    <cellStyle name="20% - Accent6 64 3" xfId="11613" xr:uid="{00000000-0005-0000-0000-00000B100000}"/>
    <cellStyle name="20% - Accent6 64 4" xfId="3585" xr:uid="{00000000-0005-0000-0000-00000C100000}"/>
    <cellStyle name="20% - Accent6 65" xfId="1182" xr:uid="{00000000-0005-0000-0000-00000D100000}"/>
    <cellStyle name="20% - Accent6 65 2" xfId="11645" xr:uid="{00000000-0005-0000-0000-00000E100000}"/>
    <cellStyle name="20% - Accent6 65 3" xfId="11648" xr:uid="{00000000-0005-0000-0000-00000F100000}"/>
    <cellStyle name="20% - Accent6 65 4" xfId="3631" xr:uid="{00000000-0005-0000-0000-000010100000}"/>
    <cellStyle name="20% - Accent6 66" xfId="1184" xr:uid="{00000000-0005-0000-0000-000011100000}"/>
    <cellStyle name="20% - Accent6 66 2" xfId="11660" xr:uid="{00000000-0005-0000-0000-000012100000}"/>
    <cellStyle name="20% - Accent6 66 3" xfId="11664" xr:uid="{00000000-0005-0000-0000-000013100000}"/>
    <cellStyle name="20% - Accent6 66 4" xfId="11656" xr:uid="{00000000-0005-0000-0000-000014100000}"/>
    <cellStyle name="20% - Accent6 67" xfId="1186" xr:uid="{00000000-0005-0000-0000-000015100000}"/>
    <cellStyle name="20% - Accent6 67 2" xfId="6006" xr:uid="{00000000-0005-0000-0000-000016100000}"/>
    <cellStyle name="20% - Accent6 67 3" xfId="6416" xr:uid="{00000000-0005-0000-0000-000017100000}"/>
    <cellStyle name="20% - Accent6 67 4" xfId="8867" xr:uid="{00000000-0005-0000-0000-000018100000}"/>
    <cellStyle name="20% - Accent6 68" xfId="1188" xr:uid="{00000000-0005-0000-0000-000019100000}"/>
    <cellStyle name="20% - Accent6 68 2" xfId="11674" xr:uid="{00000000-0005-0000-0000-00001A100000}"/>
    <cellStyle name="20% - Accent6 68 3" xfId="11677" xr:uid="{00000000-0005-0000-0000-00001B100000}"/>
    <cellStyle name="20% - Accent6 68 4" xfId="11670" xr:uid="{00000000-0005-0000-0000-00001C100000}"/>
    <cellStyle name="20% - Accent6 69" xfId="1190" xr:uid="{00000000-0005-0000-0000-00001D100000}"/>
    <cellStyle name="20% - Accent6 69 2" xfId="3248" xr:uid="{00000000-0005-0000-0000-00001E100000}"/>
    <cellStyle name="20% - Accent6 69 3" xfId="3315" xr:uid="{00000000-0005-0000-0000-00001F100000}"/>
    <cellStyle name="20% - Accent6 69 4" xfId="11681" xr:uid="{00000000-0005-0000-0000-000020100000}"/>
    <cellStyle name="20% - Accent6 7" xfId="1191" xr:uid="{00000000-0005-0000-0000-000021100000}"/>
    <cellStyle name="20% - Accent6 7 10" xfId="11686" xr:uid="{00000000-0005-0000-0000-000022100000}"/>
    <cellStyle name="20% - Accent6 7 11" xfId="8976" xr:uid="{00000000-0005-0000-0000-000023100000}"/>
    <cellStyle name="20% - Accent6 7 12" xfId="11684" xr:uid="{00000000-0005-0000-0000-000024100000}"/>
    <cellStyle name="20% - Accent6 7 2" xfId="1192" xr:uid="{00000000-0005-0000-0000-000025100000}"/>
    <cellStyle name="20% - Accent6 7 2 2" xfId="10080" xr:uid="{00000000-0005-0000-0000-000026100000}"/>
    <cellStyle name="20% - Accent6 7 2 3" xfId="10084" xr:uid="{00000000-0005-0000-0000-000027100000}"/>
    <cellStyle name="20% - Accent6 7 2 4" xfId="5162" xr:uid="{00000000-0005-0000-0000-000028100000}"/>
    <cellStyle name="20% - Accent6 7 2_MBK1200" xfId="5571" xr:uid="{00000000-0005-0000-0000-000029100000}"/>
    <cellStyle name="20% - Accent6 7 3" xfId="11692" xr:uid="{00000000-0005-0000-0000-00002A100000}"/>
    <cellStyle name="20% - Accent6 7 4" xfId="11697" xr:uid="{00000000-0005-0000-0000-00002B100000}"/>
    <cellStyle name="20% - Accent6 7 5" xfId="11702" xr:uid="{00000000-0005-0000-0000-00002C100000}"/>
    <cellStyle name="20% - Accent6 7 6" xfId="11708" xr:uid="{00000000-0005-0000-0000-00002D100000}"/>
    <cellStyle name="20% - Accent6 7 7" xfId="11715" xr:uid="{00000000-0005-0000-0000-00002E100000}"/>
    <cellStyle name="20% - Accent6 7 8" xfId="11718" xr:uid="{00000000-0005-0000-0000-00002F100000}"/>
    <cellStyle name="20% - Accent6 7 9" xfId="11721" xr:uid="{00000000-0005-0000-0000-000030100000}"/>
    <cellStyle name="20% - Accent6 7_Annexure" xfId="11724" xr:uid="{00000000-0005-0000-0000-000031100000}"/>
    <cellStyle name="20% - Accent6 70" xfId="1181" xr:uid="{00000000-0005-0000-0000-000032100000}"/>
    <cellStyle name="20% - Accent6 70 2" xfId="11644" xr:uid="{00000000-0005-0000-0000-000033100000}"/>
    <cellStyle name="20% - Accent6 70 3" xfId="11647" xr:uid="{00000000-0005-0000-0000-000034100000}"/>
    <cellStyle name="20% - Accent6 70 4" xfId="3630" xr:uid="{00000000-0005-0000-0000-000035100000}"/>
    <cellStyle name="20% - Accent6 71" xfId="1183" xr:uid="{00000000-0005-0000-0000-000036100000}"/>
    <cellStyle name="20% - Accent6 71 2" xfId="11659" xr:uid="{00000000-0005-0000-0000-000037100000}"/>
    <cellStyle name="20% - Accent6 71 3" xfId="11663" xr:uid="{00000000-0005-0000-0000-000038100000}"/>
    <cellStyle name="20% - Accent6 71 4" xfId="11655" xr:uid="{00000000-0005-0000-0000-000039100000}"/>
    <cellStyle name="20% - Accent6 72" xfId="1185" xr:uid="{00000000-0005-0000-0000-00003A100000}"/>
    <cellStyle name="20% - Accent6 72 2" xfId="6005" xr:uid="{00000000-0005-0000-0000-00003B100000}"/>
    <cellStyle name="20% - Accent6 72 3" xfId="6415" xr:uid="{00000000-0005-0000-0000-00003C100000}"/>
    <cellStyle name="20% - Accent6 72 4" xfId="8866" xr:uid="{00000000-0005-0000-0000-00003D100000}"/>
    <cellStyle name="20% - Accent6 73" xfId="1187" xr:uid="{00000000-0005-0000-0000-00003E100000}"/>
    <cellStyle name="20% - Accent6 73 2" xfId="11673" xr:uid="{00000000-0005-0000-0000-00003F100000}"/>
    <cellStyle name="20% - Accent6 73 3" xfId="11676" xr:uid="{00000000-0005-0000-0000-000040100000}"/>
    <cellStyle name="20% - Accent6 73 4" xfId="11669" xr:uid="{00000000-0005-0000-0000-000041100000}"/>
    <cellStyle name="20% - Accent6 74" xfId="1189" xr:uid="{00000000-0005-0000-0000-000042100000}"/>
    <cellStyle name="20% - Accent6 74 2" xfId="3247" xr:uid="{00000000-0005-0000-0000-000043100000}"/>
    <cellStyle name="20% - Accent6 74 3" xfId="3314" xr:uid="{00000000-0005-0000-0000-000044100000}"/>
    <cellStyle name="20% - Accent6 74 4" xfId="11680" xr:uid="{00000000-0005-0000-0000-000045100000}"/>
    <cellStyle name="20% - Accent6 75" xfId="1195" xr:uid="{00000000-0005-0000-0000-000046100000}"/>
    <cellStyle name="20% - Accent6 75 2" xfId="11729" xr:uid="{00000000-0005-0000-0000-000047100000}"/>
    <cellStyle name="20% - Accent6 75 3" xfId="11738" xr:uid="{00000000-0005-0000-0000-000048100000}"/>
    <cellStyle name="20% - Accent6 75 4" xfId="11726" xr:uid="{00000000-0005-0000-0000-000049100000}"/>
    <cellStyle name="20% - Accent6 76" xfId="1198" xr:uid="{00000000-0005-0000-0000-00004A100000}"/>
    <cellStyle name="20% - Accent6 76 2" xfId="4538" xr:uid="{00000000-0005-0000-0000-00004B100000}"/>
    <cellStyle name="20% - Accent6 76 3" xfId="4546" xr:uid="{00000000-0005-0000-0000-00004C100000}"/>
    <cellStyle name="20% - Accent6 76 4" xfId="11740" xr:uid="{00000000-0005-0000-0000-00004D100000}"/>
    <cellStyle name="20% - Accent6 77" xfId="1200" xr:uid="{00000000-0005-0000-0000-00004E100000}"/>
    <cellStyle name="20% - Accent6 77 2" xfId="5765" xr:uid="{00000000-0005-0000-0000-00004F100000}"/>
    <cellStyle name="20% - Accent6 77 3" xfId="5787" xr:uid="{00000000-0005-0000-0000-000050100000}"/>
    <cellStyle name="20% - Accent6 77 4" xfId="5293" xr:uid="{00000000-0005-0000-0000-000051100000}"/>
    <cellStyle name="20% - Accent6 78" xfId="1202" xr:uid="{00000000-0005-0000-0000-000052100000}"/>
    <cellStyle name="20% - Accent6 78 2" xfId="11744" xr:uid="{00000000-0005-0000-0000-000053100000}"/>
    <cellStyle name="20% - Accent6 78 3" xfId="11749" xr:uid="{00000000-0005-0000-0000-000054100000}"/>
    <cellStyle name="20% - Accent6 78 4" xfId="10818" xr:uid="{00000000-0005-0000-0000-000055100000}"/>
    <cellStyle name="20% - Accent6 79" xfId="1205" xr:uid="{00000000-0005-0000-0000-000056100000}"/>
    <cellStyle name="20% - Accent6 79 2" xfId="11751" xr:uid="{00000000-0005-0000-0000-000057100000}"/>
    <cellStyle name="20% - Accent6 79 3" xfId="11752" xr:uid="{00000000-0005-0000-0000-000058100000}"/>
    <cellStyle name="20% - Accent6 79 4" xfId="10822" xr:uid="{00000000-0005-0000-0000-000059100000}"/>
    <cellStyle name="20% - Accent6 8" xfId="1208" xr:uid="{00000000-0005-0000-0000-00005A100000}"/>
    <cellStyle name="20% - Accent6 8 2" xfId="5179" xr:uid="{00000000-0005-0000-0000-00005B100000}"/>
    <cellStyle name="20% - Accent6 8 2 2" xfId="9385" xr:uid="{00000000-0005-0000-0000-00005C100000}"/>
    <cellStyle name="20% - Accent6 8 2 3" xfId="9395" xr:uid="{00000000-0005-0000-0000-00005D100000}"/>
    <cellStyle name="20% - Accent6 8 2_MBK1200" xfId="11672" xr:uid="{00000000-0005-0000-0000-00005E100000}"/>
    <cellStyle name="20% - Accent6 8 3" xfId="11761" xr:uid="{00000000-0005-0000-0000-00005F100000}"/>
    <cellStyle name="20% - Accent6 8 4" xfId="11769" xr:uid="{00000000-0005-0000-0000-000060100000}"/>
    <cellStyle name="20% - Accent6 8 5" xfId="11754" xr:uid="{00000000-0005-0000-0000-000061100000}"/>
    <cellStyle name="20% - Accent6 8_MBK1200" xfId="10880" xr:uid="{00000000-0005-0000-0000-000062100000}"/>
    <cellStyle name="20% - Accent6 80" xfId="1194" xr:uid="{00000000-0005-0000-0000-000063100000}"/>
    <cellStyle name="20% - Accent6 80 2" xfId="11728" xr:uid="{00000000-0005-0000-0000-000064100000}"/>
    <cellStyle name="20% - Accent6 80 3" xfId="11737" xr:uid="{00000000-0005-0000-0000-000065100000}"/>
    <cellStyle name="20% - Accent6 80 4" xfId="11725" xr:uid="{00000000-0005-0000-0000-000066100000}"/>
    <cellStyle name="20% - Accent6 81" xfId="1197" xr:uid="{00000000-0005-0000-0000-000067100000}"/>
    <cellStyle name="20% - Accent6 81 2" xfId="4537" xr:uid="{00000000-0005-0000-0000-000068100000}"/>
    <cellStyle name="20% - Accent6 81 3" xfId="4545" xr:uid="{00000000-0005-0000-0000-000069100000}"/>
    <cellStyle name="20% - Accent6 81 4" xfId="11739" xr:uid="{00000000-0005-0000-0000-00006A100000}"/>
    <cellStyle name="20% - Accent6 82" xfId="1199" xr:uid="{00000000-0005-0000-0000-00006B100000}"/>
    <cellStyle name="20% - Accent6 82 2" xfId="5764" xr:uid="{00000000-0005-0000-0000-00006C100000}"/>
    <cellStyle name="20% - Accent6 82 3" xfId="5786" xr:uid="{00000000-0005-0000-0000-00006D100000}"/>
    <cellStyle name="20% - Accent6 82 4" xfId="5292" xr:uid="{00000000-0005-0000-0000-00006E100000}"/>
    <cellStyle name="20% - Accent6 83" xfId="1201" xr:uid="{00000000-0005-0000-0000-00006F100000}"/>
    <cellStyle name="20% - Accent6 83 2" xfId="11743" xr:uid="{00000000-0005-0000-0000-000070100000}"/>
    <cellStyle name="20% - Accent6 83 3" xfId="11748" xr:uid="{00000000-0005-0000-0000-000071100000}"/>
    <cellStyle name="20% - Accent6 83 4" xfId="10817" xr:uid="{00000000-0005-0000-0000-000072100000}"/>
    <cellStyle name="20% - Accent6 84" xfId="1204" xr:uid="{00000000-0005-0000-0000-000073100000}"/>
    <cellStyle name="20% - Accent6 84 2" xfId="10821" xr:uid="{00000000-0005-0000-0000-000074100000}"/>
    <cellStyle name="20% - Accent6 85" xfId="1211" xr:uid="{00000000-0005-0000-0000-000075100000}"/>
    <cellStyle name="20% - Accent6 85 2" xfId="10824" xr:uid="{00000000-0005-0000-0000-000076100000}"/>
    <cellStyle name="20% - Accent6 86" xfId="1214" xr:uid="{00000000-0005-0000-0000-000077100000}"/>
    <cellStyle name="20% - Accent6 86 2" xfId="11772" xr:uid="{00000000-0005-0000-0000-000078100000}"/>
    <cellStyle name="20% - Accent6 87" xfId="1217" xr:uid="{00000000-0005-0000-0000-000079100000}"/>
    <cellStyle name="20% - Accent6 87 2" xfId="11774" xr:uid="{00000000-0005-0000-0000-00007A100000}"/>
    <cellStyle name="20% - Accent6 88" xfId="1221" xr:uid="{00000000-0005-0000-0000-00007B100000}"/>
    <cellStyle name="20% - Accent6 88 2" xfId="11776" xr:uid="{00000000-0005-0000-0000-00007C100000}"/>
    <cellStyle name="20% - Accent6 89" xfId="1223" xr:uid="{00000000-0005-0000-0000-00007D100000}"/>
    <cellStyle name="20% - Accent6 89 2" xfId="11780" xr:uid="{00000000-0005-0000-0000-00007E100000}"/>
    <cellStyle name="20% - Accent6 9" xfId="1225" xr:uid="{00000000-0005-0000-0000-00007F100000}"/>
    <cellStyle name="20% - Accent6 9 2" xfId="11790" xr:uid="{00000000-0005-0000-0000-000080100000}"/>
    <cellStyle name="20% - Accent6 9 2 2" xfId="11796" xr:uid="{00000000-0005-0000-0000-000081100000}"/>
    <cellStyle name="20% - Accent6 9 2 3" xfId="11797" xr:uid="{00000000-0005-0000-0000-000082100000}"/>
    <cellStyle name="20% - Accent6 9 2_MBK1200" xfId="11804" xr:uid="{00000000-0005-0000-0000-000083100000}"/>
    <cellStyle name="20% - Accent6 9 3" xfId="10198" xr:uid="{00000000-0005-0000-0000-000084100000}"/>
    <cellStyle name="20% - Accent6 9 4" xfId="11815" xr:uid="{00000000-0005-0000-0000-000085100000}"/>
    <cellStyle name="20% - Accent6 9 5" xfId="11786" xr:uid="{00000000-0005-0000-0000-000086100000}"/>
    <cellStyle name="20% - Accent6 9_MBK1200" xfId="9486" xr:uid="{00000000-0005-0000-0000-000087100000}"/>
    <cellStyle name="20% - Accent6 90" xfId="1210" xr:uid="{00000000-0005-0000-0000-000088100000}"/>
    <cellStyle name="20% - Accent6 91" xfId="1213" xr:uid="{00000000-0005-0000-0000-000089100000}"/>
    <cellStyle name="20% - Accent6 92" xfId="1216" xr:uid="{00000000-0005-0000-0000-00008A100000}"/>
    <cellStyle name="20% - Accent6 93" xfId="1220" xr:uid="{00000000-0005-0000-0000-00008B100000}"/>
    <cellStyle name="20% - Accent6 94" xfId="1222" xr:uid="{00000000-0005-0000-0000-00008C100000}"/>
    <cellStyle name="20% - Accent6 95" xfId="1226" xr:uid="{00000000-0005-0000-0000-00008D100000}"/>
    <cellStyle name="20% - Accent6 96" xfId="1227" xr:uid="{00000000-0005-0000-0000-00008E100000}"/>
    <cellStyle name="20% - Accent6 97" xfId="1228" xr:uid="{00000000-0005-0000-0000-00008F100000}"/>
    <cellStyle name="20% - Accent6 98" xfId="1229" xr:uid="{00000000-0005-0000-0000-000090100000}"/>
    <cellStyle name="20% - Accent6 99" xfId="1231" xr:uid="{00000000-0005-0000-0000-000091100000}"/>
    <cellStyle name="3 indents" xfId="11818" xr:uid="{00000000-0005-0000-0000-000092100000}"/>
    <cellStyle name="3 indents 2" xfId="7699" xr:uid="{00000000-0005-0000-0000-000093100000}"/>
    <cellStyle name="3 indents 2 2" xfId="7387" xr:uid="{00000000-0005-0000-0000-000094100000}"/>
    <cellStyle name="3 indents 3" xfId="11825" xr:uid="{00000000-0005-0000-0000-000095100000}"/>
    <cellStyle name="3 indents 4" xfId="11830" xr:uid="{00000000-0005-0000-0000-000096100000}"/>
    <cellStyle name="3 indents 5" xfId="11834" xr:uid="{00000000-0005-0000-0000-000097100000}"/>
    <cellStyle name="3 indents 6" xfId="11841" xr:uid="{00000000-0005-0000-0000-000098100000}"/>
    <cellStyle name="3 indents 7" xfId="4657" xr:uid="{00000000-0005-0000-0000-000099100000}"/>
    <cellStyle name="3 indents 8" xfId="11848" xr:uid="{00000000-0005-0000-0000-00009A100000}"/>
    <cellStyle name="4 indents" xfId="5740" xr:uid="{00000000-0005-0000-0000-00009B100000}"/>
    <cellStyle name="4 indents 2" xfId="11852" xr:uid="{00000000-0005-0000-0000-00009C100000}"/>
    <cellStyle name="4 indents 2 2" xfId="11853" xr:uid="{00000000-0005-0000-0000-00009D100000}"/>
    <cellStyle name="4 indents 3" xfId="10163" xr:uid="{00000000-0005-0000-0000-00009E100000}"/>
    <cellStyle name="4 indents 4" xfId="10166" xr:uid="{00000000-0005-0000-0000-00009F100000}"/>
    <cellStyle name="4 indents 5" xfId="11855" xr:uid="{00000000-0005-0000-0000-0000A0100000}"/>
    <cellStyle name="4 indents 6" xfId="11857" xr:uid="{00000000-0005-0000-0000-0000A1100000}"/>
    <cellStyle name="4 indents 7" xfId="11858" xr:uid="{00000000-0005-0000-0000-0000A2100000}"/>
    <cellStyle name="4 indents 8" xfId="11860" xr:uid="{00000000-0005-0000-0000-0000A3100000}"/>
    <cellStyle name="40 % - Accent1" xfId="11861" xr:uid="{00000000-0005-0000-0000-0000A4100000}"/>
    <cellStyle name="40 % - Accent2" xfId="11862" xr:uid="{00000000-0005-0000-0000-0000A5100000}"/>
    <cellStyle name="40 % - Accent3" xfId="11865" xr:uid="{00000000-0005-0000-0000-0000A6100000}"/>
    <cellStyle name="40 % - Accent4" xfId="4085" xr:uid="{00000000-0005-0000-0000-0000A7100000}"/>
    <cellStyle name="40 % - Accent5" xfId="11872" xr:uid="{00000000-0005-0000-0000-0000A8100000}"/>
    <cellStyle name="40 % - Accent6" xfId="11882" xr:uid="{00000000-0005-0000-0000-0000A9100000}"/>
    <cellStyle name="40% - Accent1" xfId="51530" builtinId="31" customBuiltin="1"/>
    <cellStyle name="40% - Accent1 10" xfId="972" xr:uid="{00000000-0005-0000-0000-0000AA100000}"/>
    <cellStyle name="40% - Accent1 10 2" xfId="4508" xr:uid="{00000000-0005-0000-0000-0000AB100000}"/>
    <cellStyle name="40% - Accent1 10 2 2" xfId="11505" xr:uid="{00000000-0005-0000-0000-0000AC100000}"/>
    <cellStyle name="40% - Accent1 10 2 3" xfId="11512" xr:uid="{00000000-0005-0000-0000-0000AD100000}"/>
    <cellStyle name="40% - Accent1 10 2_MBK1200" xfId="11890" xr:uid="{00000000-0005-0000-0000-0000AE100000}"/>
    <cellStyle name="40% - Accent1 10 3" xfId="11893" xr:uid="{00000000-0005-0000-0000-0000AF100000}"/>
    <cellStyle name="40% - Accent1 10 4" xfId="11898" xr:uid="{00000000-0005-0000-0000-0000B0100000}"/>
    <cellStyle name="40% - Accent1 10 5" xfId="11883" xr:uid="{00000000-0005-0000-0000-0000B1100000}"/>
    <cellStyle name="40% - Accent1 10_MBK1200" xfId="11904" xr:uid="{00000000-0005-0000-0000-0000B2100000}"/>
    <cellStyle name="40% - Accent1 100" xfId="773" xr:uid="{00000000-0005-0000-0000-0000B3100000}"/>
    <cellStyle name="40% - Accent1 101" xfId="1232" xr:uid="{00000000-0005-0000-0000-0000B4100000}"/>
    <cellStyle name="40% - Accent1 102" xfId="1233" xr:uid="{00000000-0005-0000-0000-0000B5100000}"/>
    <cellStyle name="40% - Accent1 103" xfId="52077" xr:uid="{BB23AA7E-38F1-4F5B-80EE-4F56CA978504}"/>
    <cellStyle name="40% - Accent1 104" xfId="52177" xr:uid="{358373D3-B526-47FF-B831-ED44329B40CD}"/>
    <cellStyle name="40% - Accent1 11" xfId="1234" xr:uid="{00000000-0005-0000-0000-0000B6100000}"/>
    <cellStyle name="40% - Accent1 11 2" xfId="11909" xr:uid="{00000000-0005-0000-0000-0000B7100000}"/>
    <cellStyle name="40% - Accent1 11 2 2" xfId="3009" xr:uid="{00000000-0005-0000-0000-0000B8100000}"/>
    <cellStyle name="40% - Accent1 11 2 3" xfId="3526" xr:uid="{00000000-0005-0000-0000-0000B9100000}"/>
    <cellStyle name="40% - Accent1 11 2_MBK1200" xfId="8354" xr:uid="{00000000-0005-0000-0000-0000BA100000}"/>
    <cellStyle name="40% - Accent1 11 3" xfId="11911" xr:uid="{00000000-0005-0000-0000-0000BB100000}"/>
    <cellStyle name="40% - Accent1 11 4" xfId="11913" xr:uid="{00000000-0005-0000-0000-0000BC100000}"/>
    <cellStyle name="40% - Accent1 11 5" xfId="11905" xr:uid="{00000000-0005-0000-0000-0000BD100000}"/>
    <cellStyle name="40% - Accent1 11_MBK1200" xfId="11916" xr:uid="{00000000-0005-0000-0000-0000BE100000}"/>
    <cellStyle name="40% - Accent1 12" xfId="1235" xr:uid="{00000000-0005-0000-0000-0000BF100000}"/>
    <cellStyle name="40% - Accent1 12 2" xfId="11920" xr:uid="{00000000-0005-0000-0000-0000C0100000}"/>
    <cellStyle name="40% - Accent1 12 2 2" xfId="3972" xr:uid="{00000000-0005-0000-0000-0000C1100000}"/>
    <cellStyle name="40% - Accent1 12 2 3" xfId="3981" xr:uid="{00000000-0005-0000-0000-0000C2100000}"/>
    <cellStyle name="40% - Accent1 12 2_MBK1200" xfId="6096" xr:uid="{00000000-0005-0000-0000-0000C3100000}"/>
    <cellStyle name="40% - Accent1 12 3" xfId="5071" xr:uid="{00000000-0005-0000-0000-0000C4100000}"/>
    <cellStyle name="40% - Accent1 12 4" xfId="5124" xr:uid="{00000000-0005-0000-0000-0000C5100000}"/>
    <cellStyle name="40% - Accent1 12 5" xfId="11917" xr:uid="{00000000-0005-0000-0000-0000C6100000}"/>
    <cellStyle name="40% - Accent1 12_MBK1200" xfId="11929" xr:uid="{00000000-0005-0000-0000-0000C7100000}"/>
    <cellStyle name="40% - Accent1 13" xfId="1236" xr:uid="{00000000-0005-0000-0000-0000C8100000}"/>
    <cellStyle name="40% - Accent1 13 2" xfId="11933" xr:uid="{00000000-0005-0000-0000-0000C9100000}"/>
    <cellStyle name="40% - Accent1 13 2 2" xfId="11934" xr:uid="{00000000-0005-0000-0000-0000CA100000}"/>
    <cellStyle name="40% - Accent1 13 2 3" xfId="11935" xr:uid="{00000000-0005-0000-0000-0000CB100000}"/>
    <cellStyle name="40% - Accent1 13 3" xfId="11936" xr:uid="{00000000-0005-0000-0000-0000CC100000}"/>
    <cellStyle name="40% - Accent1 13 4" xfId="11938" xr:uid="{00000000-0005-0000-0000-0000CD100000}"/>
    <cellStyle name="40% - Accent1 13 5" xfId="11931" xr:uid="{00000000-0005-0000-0000-0000CE100000}"/>
    <cellStyle name="40% - Accent1 14" xfId="1237" xr:uid="{00000000-0005-0000-0000-0000CF100000}"/>
    <cellStyle name="40% - Accent1 14 2" xfId="11941" xr:uid="{00000000-0005-0000-0000-0000D0100000}"/>
    <cellStyle name="40% - Accent1 14 2 2" xfId="11945" xr:uid="{00000000-0005-0000-0000-0000D1100000}"/>
    <cellStyle name="40% - Accent1 14 2 3" xfId="11949" xr:uid="{00000000-0005-0000-0000-0000D2100000}"/>
    <cellStyle name="40% - Accent1 14 3" xfId="11950" xr:uid="{00000000-0005-0000-0000-0000D3100000}"/>
    <cellStyle name="40% - Accent1 14 4" xfId="11951" xr:uid="{00000000-0005-0000-0000-0000D4100000}"/>
    <cellStyle name="40% - Accent1 14 5" xfId="11939" xr:uid="{00000000-0005-0000-0000-0000D5100000}"/>
    <cellStyle name="40% - Accent1 15" xfId="1239" xr:uid="{00000000-0005-0000-0000-0000D6100000}"/>
    <cellStyle name="40% - Accent1 15 2" xfId="11957" xr:uid="{00000000-0005-0000-0000-0000D7100000}"/>
    <cellStyle name="40% - Accent1 15 2 2" xfId="11961" xr:uid="{00000000-0005-0000-0000-0000D8100000}"/>
    <cellStyle name="40% - Accent1 15 2 3" xfId="11965" xr:uid="{00000000-0005-0000-0000-0000D9100000}"/>
    <cellStyle name="40% - Accent1 15 3" xfId="11967" xr:uid="{00000000-0005-0000-0000-0000DA100000}"/>
    <cellStyle name="40% - Accent1 15 4" xfId="11972" xr:uid="{00000000-0005-0000-0000-0000DB100000}"/>
    <cellStyle name="40% - Accent1 15 5" xfId="11973" xr:uid="{00000000-0005-0000-0000-0000DC100000}"/>
    <cellStyle name="40% - Accent1 15 6" xfId="11954" xr:uid="{00000000-0005-0000-0000-0000DD100000}"/>
    <cellStyle name="40% - Accent1 16" xfId="1241" xr:uid="{00000000-0005-0000-0000-0000DE100000}"/>
    <cellStyle name="40% - Accent1 16 2" xfId="11574" xr:uid="{00000000-0005-0000-0000-0000DF100000}"/>
    <cellStyle name="40% - Accent1 16 2 2" xfId="11976" xr:uid="{00000000-0005-0000-0000-0000E0100000}"/>
    <cellStyle name="40% - Accent1 16 2 3" xfId="9615" xr:uid="{00000000-0005-0000-0000-0000E1100000}"/>
    <cellStyle name="40% - Accent1 16 3" xfId="11978" xr:uid="{00000000-0005-0000-0000-0000E2100000}"/>
    <cellStyle name="40% - Accent1 16 4" xfId="11981" xr:uid="{00000000-0005-0000-0000-0000E3100000}"/>
    <cellStyle name="40% - Accent1 16 5" xfId="9450" xr:uid="{00000000-0005-0000-0000-0000E4100000}"/>
    <cellStyle name="40% - Accent1 17" xfId="1243" xr:uid="{00000000-0005-0000-0000-0000E5100000}"/>
    <cellStyle name="40% - Accent1 17 2" xfId="10382" xr:uid="{00000000-0005-0000-0000-0000E6100000}"/>
    <cellStyle name="40% - Accent1 17 2 2" xfId="11985" xr:uid="{00000000-0005-0000-0000-0000E7100000}"/>
    <cellStyle name="40% - Accent1 17 2 3" xfId="10057" xr:uid="{00000000-0005-0000-0000-0000E8100000}"/>
    <cellStyle name="40% - Accent1 17 3" xfId="11989" xr:uid="{00000000-0005-0000-0000-0000E9100000}"/>
    <cellStyle name="40% - Accent1 17 4" xfId="11991" xr:uid="{00000000-0005-0000-0000-0000EA100000}"/>
    <cellStyle name="40% - Accent1 17 5" xfId="9456" xr:uid="{00000000-0005-0000-0000-0000EB100000}"/>
    <cellStyle name="40% - Accent1 18" xfId="1245" xr:uid="{00000000-0005-0000-0000-0000EC100000}"/>
    <cellStyle name="40% - Accent1 18 2" xfId="10407" xr:uid="{00000000-0005-0000-0000-0000ED100000}"/>
    <cellStyle name="40% - Accent1 18 2 2" xfId="9339" xr:uid="{00000000-0005-0000-0000-0000EE100000}"/>
    <cellStyle name="40% - Accent1 18 2 3" xfId="9354" xr:uid="{00000000-0005-0000-0000-0000EF100000}"/>
    <cellStyle name="40% - Accent1 18 3" xfId="11998" xr:uid="{00000000-0005-0000-0000-0000F0100000}"/>
    <cellStyle name="40% - Accent1 18 4" xfId="12000" xr:uid="{00000000-0005-0000-0000-0000F1100000}"/>
    <cellStyle name="40% - Accent1 18 5" xfId="11996" xr:uid="{00000000-0005-0000-0000-0000F2100000}"/>
    <cellStyle name="40% - Accent1 19" xfId="1247" xr:uid="{00000000-0005-0000-0000-0000F3100000}"/>
    <cellStyle name="40% - Accent1 19 2" xfId="12003" xr:uid="{00000000-0005-0000-0000-0000F4100000}"/>
    <cellStyle name="40% - Accent1 19 2 2" xfId="12009" xr:uid="{00000000-0005-0000-0000-0000F5100000}"/>
    <cellStyle name="40% - Accent1 19 2 3" xfId="12016" xr:uid="{00000000-0005-0000-0000-0000F6100000}"/>
    <cellStyle name="40% - Accent1 19 3" xfId="12020" xr:uid="{00000000-0005-0000-0000-0000F7100000}"/>
    <cellStyle name="40% - Accent1 19 4" xfId="12023" xr:uid="{00000000-0005-0000-0000-0000F8100000}"/>
    <cellStyle name="40% - Accent1 19 5" xfId="11311" xr:uid="{00000000-0005-0000-0000-0000F9100000}"/>
    <cellStyle name="40% - Accent1 2" xfId="1249" xr:uid="{00000000-0005-0000-0000-0000FA100000}"/>
    <cellStyle name="40% - Accent1 2 10" xfId="3452" xr:uid="{00000000-0005-0000-0000-0000FB100000}"/>
    <cellStyle name="40% - Accent1 2 10 2" xfId="12028" xr:uid="{00000000-0005-0000-0000-0000FC100000}"/>
    <cellStyle name="40% - Accent1 2 10 3" xfId="7608" xr:uid="{00000000-0005-0000-0000-0000FD100000}"/>
    <cellStyle name="40% - Accent1 2 11" xfId="3470" xr:uid="{00000000-0005-0000-0000-0000FE100000}"/>
    <cellStyle name="40% - Accent1 2 12" xfId="3499" xr:uid="{00000000-0005-0000-0000-0000FF100000}"/>
    <cellStyle name="40% - Accent1 2 13" xfId="7870" xr:uid="{00000000-0005-0000-0000-000000110000}"/>
    <cellStyle name="40% - Accent1 2 14" xfId="3528" xr:uid="{00000000-0005-0000-0000-000001110000}"/>
    <cellStyle name="40% - Accent1 2 15" xfId="51624" xr:uid="{57870787-F253-4CD0-96B1-ED93274FD4A4}"/>
    <cellStyle name="40% - Accent1 2 2" xfId="177" xr:uid="{00000000-0005-0000-0000-000002110000}"/>
    <cellStyle name="40% - Accent1 2 2 2" xfId="1251" xr:uid="{00000000-0005-0000-0000-000003110000}"/>
    <cellStyle name="40% - Accent1 2 2 2 2" xfId="8135" xr:uid="{00000000-0005-0000-0000-000004110000}"/>
    <cellStyle name="40% - Accent1 2 2 2 2 2" xfId="12030" xr:uid="{00000000-0005-0000-0000-000005110000}"/>
    <cellStyle name="40% - Accent1 2 2 2 3" xfId="8126" xr:uid="{00000000-0005-0000-0000-000006110000}"/>
    <cellStyle name="40% - Accent1 2 2 3" xfId="8157" xr:uid="{00000000-0005-0000-0000-000007110000}"/>
    <cellStyle name="40% - Accent1 2 2 4" xfId="8162" xr:uid="{00000000-0005-0000-0000-000008110000}"/>
    <cellStyle name="40% - Accent1 2 2 5" xfId="12031" xr:uid="{00000000-0005-0000-0000-000009110000}"/>
    <cellStyle name="40% - Accent1 2 2 6" xfId="8119" xr:uid="{00000000-0005-0000-0000-00000A110000}"/>
    <cellStyle name="40% - Accent1 2 2 7" xfId="51625" xr:uid="{32753EC0-0421-4859-8D58-FA573BEB6363}"/>
    <cellStyle name="40% - Accent1 2 2 8" xfId="52134" xr:uid="{00C98438-C387-417D-AD8B-836A63AB6AA7}"/>
    <cellStyle name="40% - Accent1 2 2_Annexure" xfId="12034" xr:uid="{00000000-0005-0000-0000-00000B110000}"/>
    <cellStyle name="40% - Accent1 2 3" xfId="192" xr:uid="{00000000-0005-0000-0000-00000C110000}"/>
    <cellStyle name="40% - Accent1 2 3 2" xfId="3604" xr:uid="{00000000-0005-0000-0000-00000D110000}"/>
    <cellStyle name="40% - Accent1 2 3 3" xfId="8199" xr:uid="{00000000-0005-0000-0000-00000E110000}"/>
    <cellStyle name="40% - Accent1 2 3 4" xfId="8205" xr:uid="{00000000-0005-0000-0000-00000F110000}"/>
    <cellStyle name="40% - Accent1 2 3 5" xfId="8165" xr:uid="{00000000-0005-0000-0000-000010110000}"/>
    <cellStyle name="40% - Accent1 2 4" xfId="196" xr:uid="{00000000-0005-0000-0000-000011110000}"/>
    <cellStyle name="40% - Accent1 2 4 2" xfId="8232" xr:uid="{00000000-0005-0000-0000-000012110000}"/>
    <cellStyle name="40% - Accent1 2 4 3" xfId="8277" xr:uid="{00000000-0005-0000-0000-000013110000}"/>
    <cellStyle name="40% - Accent1 2 4 4" xfId="8219" xr:uid="{00000000-0005-0000-0000-000014110000}"/>
    <cellStyle name="40% - Accent1 2 5" xfId="201" xr:uid="{00000000-0005-0000-0000-000015110000}"/>
    <cellStyle name="40% - Accent1 2 5 2" xfId="4989" xr:uid="{00000000-0005-0000-0000-000016110000}"/>
    <cellStyle name="40% - Accent1 2 5 3" xfId="5010" xr:uid="{00000000-0005-0000-0000-000017110000}"/>
    <cellStyle name="40% - Accent1 2 5 4" xfId="3643" xr:uid="{00000000-0005-0000-0000-000018110000}"/>
    <cellStyle name="40% - Accent1 2 6" xfId="3670" xr:uid="{00000000-0005-0000-0000-000019110000}"/>
    <cellStyle name="40% - Accent1 2 7" xfId="3686" xr:uid="{00000000-0005-0000-0000-00001A110000}"/>
    <cellStyle name="40% - Accent1 2 8" xfId="8421" xr:uid="{00000000-0005-0000-0000-00001B110000}"/>
    <cellStyle name="40% - Accent1 2 8 2" xfId="8428" xr:uid="{00000000-0005-0000-0000-00001C110000}"/>
    <cellStyle name="40% - Accent1 2 9" xfId="8458" xr:uid="{00000000-0005-0000-0000-00001D110000}"/>
    <cellStyle name="40% - Accent1 2_April 2009 Report" xfId="3145" xr:uid="{00000000-0005-0000-0000-00001E110000}"/>
    <cellStyle name="40% - Accent1 20" xfId="1238" xr:uid="{00000000-0005-0000-0000-00001F110000}"/>
    <cellStyle name="40% - Accent1 20 2" xfId="11956" xr:uid="{00000000-0005-0000-0000-000020110000}"/>
    <cellStyle name="40% - Accent1 20 2 2" xfId="11960" xr:uid="{00000000-0005-0000-0000-000021110000}"/>
    <cellStyle name="40% - Accent1 20 2 3" xfId="11964" xr:uid="{00000000-0005-0000-0000-000022110000}"/>
    <cellStyle name="40% - Accent1 20 3" xfId="11966" xr:uid="{00000000-0005-0000-0000-000023110000}"/>
    <cellStyle name="40% - Accent1 20 4" xfId="11971" xr:uid="{00000000-0005-0000-0000-000024110000}"/>
    <cellStyle name="40% - Accent1 20 5" xfId="11953" xr:uid="{00000000-0005-0000-0000-000025110000}"/>
    <cellStyle name="40% - Accent1 21" xfId="1240" xr:uid="{00000000-0005-0000-0000-000026110000}"/>
    <cellStyle name="40% - Accent1 21 2" xfId="11573" xr:uid="{00000000-0005-0000-0000-000027110000}"/>
    <cellStyle name="40% - Accent1 21 2 2" xfId="11975" xr:uid="{00000000-0005-0000-0000-000028110000}"/>
    <cellStyle name="40% - Accent1 21 2 3" xfId="9614" xr:uid="{00000000-0005-0000-0000-000029110000}"/>
    <cellStyle name="40% - Accent1 21 3" xfId="11977" xr:uid="{00000000-0005-0000-0000-00002A110000}"/>
    <cellStyle name="40% - Accent1 21 4" xfId="11980" xr:uid="{00000000-0005-0000-0000-00002B110000}"/>
    <cellStyle name="40% - Accent1 21 5" xfId="9449" xr:uid="{00000000-0005-0000-0000-00002C110000}"/>
    <cellStyle name="40% - Accent1 22" xfId="1242" xr:uid="{00000000-0005-0000-0000-00002D110000}"/>
    <cellStyle name="40% - Accent1 22 2" xfId="10381" xr:uid="{00000000-0005-0000-0000-00002E110000}"/>
    <cellStyle name="40% - Accent1 22 2 2" xfId="11984" xr:uid="{00000000-0005-0000-0000-00002F110000}"/>
    <cellStyle name="40% - Accent1 22 2 3" xfId="10056" xr:uid="{00000000-0005-0000-0000-000030110000}"/>
    <cellStyle name="40% - Accent1 22 3" xfId="11988" xr:uid="{00000000-0005-0000-0000-000031110000}"/>
    <cellStyle name="40% - Accent1 22 4" xfId="11990" xr:uid="{00000000-0005-0000-0000-000032110000}"/>
    <cellStyle name="40% - Accent1 22 5" xfId="9455" xr:uid="{00000000-0005-0000-0000-000033110000}"/>
    <cellStyle name="40% - Accent1 23" xfId="1244" xr:uid="{00000000-0005-0000-0000-000034110000}"/>
    <cellStyle name="40% - Accent1 23 2" xfId="10406" xr:uid="{00000000-0005-0000-0000-000035110000}"/>
    <cellStyle name="40% - Accent1 23 2 2" xfId="9338" xr:uid="{00000000-0005-0000-0000-000036110000}"/>
    <cellStyle name="40% - Accent1 23 2 3" xfId="9353" xr:uid="{00000000-0005-0000-0000-000037110000}"/>
    <cellStyle name="40% - Accent1 23 3" xfId="11997" xr:uid="{00000000-0005-0000-0000-000038110000}"/>
    <cellStyle name="40% - Accent1 23 4" xfId="11999" xr:uid="{00000000-0005-0000-0000-000039110000}"/>
    <cellStyle name="40% - Accent1 23 5" xfId="11995" xr:uid="{00000000-0005-0000-0000-00003A110000}"/>
    <cellStyle name="40% - Accent1 24" xfId="1246" xr:uid="{00000000-0005-0000-0000-00003B110000}"/>
    <cellStyle name="40% - Accent1 24 2" xfId="12002" xr:uid="{00000000-0005-0000-0000-00003C110000}"/>
    <cellStyle name="40% - Accent1 24 2 2" xfId="12008" xr:uid="{00000000-0005-0000-0000-00003D110000}"/>
    <cellStyle name="40% - Accent1 24 2 3" xfId="12015" xr:uid="{00000000-0005-0000-0000-00003E110000}"/>
    <cellStyle name="40% - Accent1 24 3" xfId="12019" xr:uid="{00000000-0005-0000-0000-00003F110000}"/>
    <cellStyle name="40% - Accent1 24 4" xfId="12022" xr:uid="{00000000-0005-0000-0000-000040110000}"/>
    <cellStyle name="40% - Accent1 24 5" xfId="11310" xr:uid="{00000000-0005-0000-0000-000041110000}"/>
    <cellStyle name="40% - Accent1 25" xfId="1254" xr:uid="{00000000-0005-0000-0000-000042110000}"/>
    <cellStyle name="40% - Accent1 25 2" xfId="12050" xr:uid="{00000000-0005-0000-0000-000043110000}"/>
    <cellStyle name="40% - Accent1 25 2 2" xfId="12054" xr:uid="{00000000-0005-0000-0000-000044110000}"/>
    <cellStyle name="40% - Accent1 25 2 3" xfId="3378" xr:uid="{00000000-0005-0000-0000-000045110000}"/>
    <cellStyle name="40% - Accent1 25 3" xfId="3853" xr:uid="{00000000-0005-0000-0000-000046110000}"/>
    <cellStyle name="40% - Accent1 25 4" xfId="3860" xr:uid="{00000000-0005-0000-0000-000047110000}"/>
    <cellStyle name="40% - Accent1 25 5" xfId="9257" xr:uid="{00000000-0005-0000-0000-000048110000}"/>
    <cellStyle name="40% - Accent1 26" xfId="1256" xr:uid="{00000000-0005-0000-0000-000049110000}"/>
    <cellStyle name="40% - Accent1 26 2" xfId="12056" xr:uid="{00000000-0005-0000-0000-00004A110000}"/>
    <cellStyle name="40% - Accent1 26 2 2" xfId="12059" xr:uid="{00000000-0005-0000-0000-00004B110000}"/>
    <cellStyle name="40% - Accent1 26 2 3" xfId="10267" xr:uid="{00000000-0005-0000-0000-00004C110000}"/>
    <cellStyle name="40% - Accent1 26 3" xfId="12061" xr:uid="{00000000-0005-0000-0000-00004D110000}"/>
    <cellStyle name="40% - Accent1 26 4" xfId="12063" xr:uid="{00000000-0005-0000-0000-00004E110000}"/>
    <cellStyle name="40% - Accent1 26 5" xfId="9265" xr:uid="{00000000-0005-0000-0000-00004F110000}"/>
    <cellStyle name="40% - Accent1 27" xfId="1258" xr:uid="{00000000-0005-0000-0000-000050110000}"/>
    <cellStyle name="40% - Accent1 27 2" xfId="6447" xr:uid="{00000000-0005-0000-0000-000051110000}"/>
    <cellStyle name="40% - Accent1 27 2 2" xfId="12069" xr:uid="{00000000-0005-0000-0000-000052110000}"/>
    <cellStyle name="40% - Accent1 27 2 3" xfId="10798" xr:uid="{00000000-0005-0000-0000-000053110000}"/>
    <cellStyle name="40% - Accent1 27 3" xfId="12071" xr:uid="{00000000-0005-0000-0000-000054110000}"/>
    <cellStyle name="40% - Accent1 27 4" xfId="12073" xr:uid="{00000000-0005-0000-0000-000055110000}"/>
    <cellStyle name="40% - Accent1 27 5" xfId="12065" xr:uid="{00000000-0005-0000-0000-000056110000}"/>
    <cellStyle name="40% - Accent1 28" xfId="1260" xr:uid="{00000000-0005-0000-0000-000057110000}"/>
    <cellStyle name="40% - Accent1 28 2" xfId="12079" xr:uid="{00000000-0005-0000-0000-000058110000}"/>
    <cellStyle name="40% - Accent1 28 2 2" xfId="12083" xr:uid="{00000000-0005-0000-0000-000059110000}"/>
    <cellStyle name="40% - Accent1 28 2 3" xfId="12091" xr:uid="{00000000-0005-0000-0000-00005A110000}"/>
    <cellStyle name="40% - Accent1 28 3" xfId="12096" xr:uid="{00000000-0005-0000-0000-00005B110000}"/>
    <cellStyle name="40% - Accent1 28 4" xfId="12104" xr:uid="{00000000-0005-0000-0000-00005C110000}"/>
    <cellStyle name="40% - Accent1 28 5" xfId="12077" xr:uid="{00000000-0005-0000-0000-00005D110000}"/>
    <cellStyle name="40% - Accent1 29" xfId="1262" xr:uid="{00000000-0005-0000-0000-00005E110000}"/>
    <cellStyle name="40% - Accent1 29 2" xfId="12113" xr:uid="{00000000-0005-0000-0000-00005F110000}"/>
    <cellStyle name="40% - Accent1 29 2 2" xfId="12117" xr:uid="{00000000-0005-0000-0000-000060110000}"/>
    <cellStyle name="40% - Accent1 29 2 3" xfId="12124" xr:uid="{00000000-0005-0000-0000-000061110000}"/>
    <cellStyle name="40% - Accent1 29 3" xfId="7796" xr:uid="{00000000-0005-0000-0000-000062110000}"/>
    <cellStyle name="40% - Accent1 29 4" xfId="12132" xr:uid="{00000000-0005-0000-0000-000063110000}"/>
    <cellStyle name="40% - Accent1 29 5" xfId="12109" xr:uid="{00000000-0005-0000-0000-000064110000}"/>
    <cellStyle name="40% - Accent1 3" xfId="1263" xr:uid="{00000000-0005-0000-0000-000065110000}"/>
    <cellStyle name="40% - Accent1 3 2" xfId="599" xr:uid="{00000000-0005-0000-0000-000066110000}"/>
    <cellStyle name="40% - Accent1 3 2 2" xfId="1265" xr:uid="{00000000-0005-0000-0000-000067110000}"/>
    <cellStyle name="40% - Accent1 3 2 2 2" xfId="12137" xr:uid="{00000000-0005-0000-0000-000068110000}"/>
    <cellStyle name="40% - Accent1 3 2 3" xfId="8804" xr:uid="{00000000-0005-0000-0000-000069110000}"/>
    <cellStyle name="40% - Accent1 3 2 4" xfId="51858" xr:uid="{D471443F-C1AC-4887-855F-2A5D2C4E73F2}"/>
    <cellStyle name="40% - Accent1 3 2 5" xfId="52241" xr:uid="{5925B4CF-044E-4473-B4AF-DC34C1066F4C}"/>
    <cellStyle name="40% - Accent1 3 3" xfId="602" xr:uid="{00000000-0005-0000-0000-00006A110000}"/>
    <cellStyle name="40% - Accent1 3 3 2" xfId="8818" xr:uid="{00000000-0005-0000-0000-00006B110000}"/>
    <cellStyle name="40% - Accent1 3 4" xfId="8831" xr:uid="{00000000-0005-0000-0000-00006C110000}"/>
    <cellStyle name="40% - Accent1 3 5" xfId="7112" xr:uid="{00000000-0005-0000-0000-00006D110000}"/>
    <cellStyle name="40% - Accent1 3 6" xfId="12144" xr:uid="{00000000-0005-0000-0000-00006E110000}"/>
    <cellStyle name="40% - Accent1 3 7" xfId="51626" xr:uid="{37C26B09-E70F-4E44-894F-2858DA58DF0A}"/>
    <cellStyle name="40% - Accent1 3_Annexure" xfId="12149" xr:uid="{00000000-0005-0000-0000-00006F110000}"/>
    <cellStyle name="40% - Accent1 30" xfId="1253" xr:uid="{00000000-0005-0000-0000-000070110000}"/>
    <cellStyle name="40% - Accent1 30 2" xfId="12049" xr:uid="{00000000-0005-0000-0000-000071110000}"/>
    <cellStyle name="40% - Accent1 30 2 2" xfId="12053" xr:uid="{00000000-0005-0000-0000-000072110000}"/>
    <cellStyle name="40% - Accent1 30 2 3" xfId="3377" xr:uid="{00000000-0005-0000-0000-000073110000}"/>
    <cellStyle name="40% - Accent1 30 3" xfId="3852" xr:uid="{00000000-0005-0000-0000-000074110000}"/>
    <cellStyle name="40% - Accent1 30 4" xfId="3859" xr:uid="{00000000-0005-0000-0000-000075110000}"/>
    <cellStyle name="40% - Accent1 30 5" xfId="9256" xr:uid="{00000000-0005-0000-0000-000076110000}"/>
    <cellStyle name="40% - Accent1 31" xfId="1255" xr:uid="{00000000-0005-0000-0000-000077110000}"/>
    <cellStyle name="40% - Accent1 31 2" xfId="12055" xr:uid="{00000000-0005-0000-0000-000078110000}"/>
    <cellStyle name="40% - Accent1 31 2 2" xfId="12058" xr:uid="{00000000-0005-0000-0000-000079110000}"/>
    <cellStyle name="40% - Accent1 31 2 3" xfId="10266" xr:uid="{00000000-0005-0000-0000-00007A110000}"/>
    <cellStyle name="40% - Accent1 31 3" xfId="12060" xr:uid="{00000000-0005-0000-0000-00007B110000}"/>
    <cellStyle name="40% - Accent1 31 4" xfId="12062" xr:uid="{00000000-0005-0000-0000-00007C110000}"/>
    <cellStyle name="40% - Accent1 31 5" xfId="9264" xr:uid="{00000000-0005-0000-0000-00007D110000}"/>
    <cellStyle name="40% - Accent1 32" xfId="1257" xr:uid="{00000000-0005-0000-0000-00007E110000}"/>
    <cellStyle name="40% - Accent1 32 2" xfId="6446" xr:uid="{00000000-0005-0000-0000-00007F110000}"/>
    <cellStyle name="40% - Accent1 32 2 2" xfId="12068" xr:uid="{00000000-0005-0000-0000-000080110000}"/>
    <cellStyle name="40% - Accent1 32 2 3" xfId="10797" xr:uid="{00000000-0005-0000-0000-000081110000}"/>
    <cellStyle name="40% - Accent1 32 3" xfId="12070" xr:uid="{00000000-0005-0000-0000-000082110000}"/>
    <cellStyle name="40% - Accent1 32 4" xfId="12072" xr:uid="{00000000-0005-0000-0000-000083110000}"/>
    <cellStyle name="40% - Accent1 32 5" xfId="12064" xr:uid="{00000000-0005-0000-0000-000084110000}"/>
    <cellStyle name="40% - Accent1 33" xfId="1259" xr:uid="{00000000-0005-0000-0000-000085110000}"/>
    <cellStyle name="40% - Accent1 33 2" xfId="12078" xr:uid="{00000000-0005-0000-0000-000086110000}"/>
    <cellStyle name="40% - Accent1 33 2 2" xfId="12082" xr:uid="{00000000-0005-0000-0000-000087110000}"/>
    <cellStyle name="40% - Accent1 33 2 3" xfId="12090" xr:uid="{00000000-0005-0000-0000-000088110000}"/>
    <cellStyle name="40% - Accent1 33 3" xfId="12095" xr:uid="{00000000-0005-0000-0000-000089110000}"/>
    <cellStyle name="40% - Accent1 33 4" xfId="12103" xr:uid="{00000000-0005-0000-0000-00008A110000}"/>
    <cellStyle name="40% - Accent1 33 5" xfId="12076" xr:uid="{00000000-0005-0000-0000-00008B110000}"/>
    <cellStyle name="40% - Accent1 34" xfId="1261" xr:uid="{00000000-0005-0000-0000-00008C110000}"/>
    <cellStyle name="40% - Accent1 34 2" xfId="12112" xr:uid="{00000000-0005-0000-0000-00008D110000}"/>
    <cellStyle name="40% - Accent1 34 2 2" xfId="12116" xr:uid="{00000000-0005-0000-0000-00008E110000}"/>
    <cellStyle name="40% - Accent1 34 2 3" xfId="12123" xr:uid="{00000000-0005-0000-0000-00008F110000}"/>
    <cellStyle name="40% - Accent1 34 3" xfId="7795" xr:uid="{00000000-0005-0000-0000-000090110000}"/>
    <cellStyle name="40% - Accent1 34 4" xfId="12131" xr:uid="{00000000-0005-0000-0000-000091110000}"/>
    <cellStyle name="40% - Accent1 34 5" xfId="12108" xr:uid="{00000000-0005-0000-0000-000092110000}"/>
    <cellStyle name="40% - Accent1 35" xfId="1267" xr:uid="{00000000-0005-0000-0000-000093110000}"/>
    <cellStyle name="40% - Accent1 35 2" xfId="4187" xr:uid="{00000000-0005-0000-0000-000094110000}"/>
    <cellStyle name="40% - Accent1 35 2 2" xfId="12156" xr:uid="{00000000-0005-0000-0000-000095110000}"/>
    <cellStyle name="40% - Accent1 35 2 3" xfId="12164" xr:uid="{00000000-0005-0000-0000-000096110000}"/>
    <cellStyle name="40% - Accent1 35 3" xfId="5050" xr:uid="{00000000-0005-0000-0000-000097110000}"/>
    <cellStyle name="40% - Accent1 35 4" xfId="12171" xr:uid="{00000000-0005-0000-0000-000098110000}"/>
    <cellStyle name="40% - Accent1 35 5" xfId="12154" xr:uid="{00000000-0005-0000-0000-000099110000}"/>
    <cellStyle name="40% - Accent1 36" xfId="1269" xr:uid="{00000000-0005-0000-0000-00009A110000}"/>
    <cellStyle name="40% - Accent1 36 2" xfId="4134" xr:uid="{00000000-0005-0000-0000-00009B110000}"/>
    <cellStyle name="40% - Accent1 36 2 2" xfId="12180" xr:uid="{00000000-0005-0000-0000-00009C110000}"/>
    <cellStyle name="40% - Accent1 36 2 3" xfId="11109" xr:uid="{00000000-0005-0000-0000-00009D110000}"/>
    <cellStyle name="40% - Accent1 36 3" xfId="12188" xr:uid="{00000000-0005-0000-0000-00009E110000}"/>
    <cellStyle name="40% - Accent1 36 4" xfId="12192" xr:uid="{00000000-0005-0000-0000-00009F110000}"/>
    <cellStyle name="40% - Accent1 36 5" xfId="12177" xr:uid="{00000000-0005-0000-0000-0000A0110000}"/>
    <cellStyle name="40% - Accent1 37" xfId="1271" xr:uid="{00000000-0005-0000-0000-0000A1110000}"/>
    <cellStyle name="40% - Accent1 37 2" xfId="12207" xr:uid="{00000000-0005-0000-0000-0000A2110000}"/>
    <cellStyle name="40% - Accent1 37 2 2" xfId="12214" xr:uid="{00000000-0005-0000-0000-0000A3110000}"/>
    <cellStyle name="40% - Accent1 37 2 3" xfId="11601" xr:uid="{00000000-0005-0000-0000-0000A4110000}"/>
    <cellStyle name="40% - Accent1 37 3" xfId="12220" xr:uid="{00000000-0005-0000-0000-0000A5110000}"/>
    <cellStyle name="40% - Accent1 37 4" xfId="12224" xr:uid="{00000000-0005-0000-0000-0000A6110000}"/>
    <cellStyle name="40% - Accent1 37 5" xfId="12198" xr:uid="{00000000-0005-0000-0000-0000A7110000}"/>
    <cellStyle name="40% - Accent1 38" xfId="1273" xr:uid="{00000000-0005-0000-0000-0000A8110000}"/>
    <cellStyle name="40% - Accent1 38 2" xfId="12234" xr:uid="{00000000-0005-0000-0000-0000A9110000}"/>
    <cellStyle name="40% - Accent1 38 2 2" xfId="12241" xr:uid="{00000000-0005-0000-0000-0000AA110000}"/>
    <cellStyle name="40% - Accent1 38 2 3" xfId="7922" xr:uid="{00000000-0005-0000-0000-0000AB110000}"/>
    <cellStyle name="40% - Accent1 38 3" xfId="12247" xr:uid="{00000000-0005-0000-0000-0000AC110000}"/>
    <cellStyle name="40% - Accent1 38 4" xfId="10980" xr:uid="{00000000-0005-0000-0000-0000AD110000}"/>
    <cellStyle name="40% - Accent1 38 5" xfId="12232" xr:uid="{00000000-0005-0000-0000-0000AE110000}"/>
    <cellStyle name="40% - Accent1 39" xfId="1275" xr:uid="{00000000-0005-0000-0000-0000AF110000}"/>
    <cellStyle name="40% - Accent1 39 2" xfId="12258" xr:uid="{00000000-0005-0000-0000-0000B0110000}"/>
    <cellStyle name="40% - Accent1 39 2 2" xfId="12262" xr:uid="{00000000-0005-0000-0000-0000B1110000}"/>
    <cellStyle name="40% - Accent1 39 2 3" xfId="12269" xr:uid="{00000000-0005-0000-0000-0000B2110000}"/>
    <cellStyle name="40% - Accent1 39 3" xfId="9532" xr:uid="{00000000-0005-0000-0000-0000B3110000}"/>
    <cellStyle name="40% - Accent1 39 4" xfId="12276" xr:uid="{00000000-0005-0000-0000-0000B4110000}"/>
    <cellStyle name="40% - Accent1 39 5" xfId="9561" xr:uid="{00000000-0005-0000-0000-0000B5110000}"/>
    <cellStyle name="40% - Accent1 4" xfId="529" xr:uid="{00000000-0005-0000-0000-0000B6110000}"/>
    <cellStyle name="40% - Accent1 4 10" xfId="51992" xr:uid="{812CD8B4-6333-4757-967D-30B773DF4A8B}"/>
    <cellStyle name="40% - Accent1 4 11" xfId="52135" xr:uid="{2106F980-F157-4679-B856-CEFF1699431E}"/>
    <cellStyle name="40% - Accent1 4 2" xfId="531" xr:uid="{00000000-0005-0000-0000-0000B7110000}"/>
    <cellStyle name="40% - Accent1 4 2 2" xfId="12284" xr:uid="{00000000-0005-0000-0000-0000B8110000}"/>
    <cellStyle name="40% - Accent1 4 2 3" xfId="5663" xr:uid="{00000000-0005-0000-0000-0000B9110000}"/>
    <cellStyle name="40% - Accent1 4 2 4" xfId="6293" xr:uid="{00000000-0005-0000-0000-0000BA110000}"/>
    <cellStyle name="40% - Accent1 4 2_Annexure" xfId="11983" xr:uid="{00000000-0005-0000-0000-0000BB110000}"/>
    <cellStyle name="40% - Accent1 4 3" xfId="12285" xr:uid="{00000000-0005-0000-0000-0000BC110000}"/>
    <cellStyle name="40% - Accent1 4 4" xfId="12295" xr:uid="{00000000-0005-0000-0000-0000BD110000}"/>
    <cellStyle name="40% - Accent1 4 5" xfId="12297" xr:uid="{00000000-0005-0000-0000-0000BE110000}"/>
    <cellStyle name="40% - Accent1 4 6" xfId="12303" xr:uid="{00000000-0005-0000-0000-0000BF110000}"/>
    <cellStyle name="40% - Accent1 4 7" xfId="7816" xr:uid="{00000000-0005-0000-0000-0000C0110000}"/>
    <cellStyle name="40% - Accent1 4 8" xfId="51627" xr:uid="{0C98D010-CDCF-401D-8E92-CA47EEDCC185}"/>
    <cellStyle name="40% - Accent1 4 9" xfId="51712" xr:uid="{1E519150-AF47-404D-8592-79A82F33FB66}"/>
    <cellStyle name="40% - Accent1 4_Annexure" xfId="9255" xr:uid="{00000000-0005-0000-0000-0000C1110000}"/>
    <cellStyle name="40% - Accent1 40" xfId="1266" xr:uid="{00000000-0005-0000-0000-0000C2110000}"/>
    <cellStyle name="40% - Accent1 40 2" xfId="4186" xr:uid="{00000000-0005-0000-0000-0000C3110000}"/>
    <cellStyle name="40% - Accent1 40 2 2" xfId="12155" xr:uid="{00000000-0005-0000-0000-0000C4110000}"/>
    <cellStyle name="40% - Accent1 40 2 3" xfId="12163" xr:uid="{00000000-0005-0000-0000-0000C5110000}"/>
    <cellStyle name="40% - Accent1 40 3" xfId="5049" xr:uid="{00000000-0005-0000-0000-0000C6110000}"/>
    <cellStyle name="40% - Accent1 40 4" xfId="12170" xr:uid="{00000000-0005-0000-0000-0000C7110000}"/>
    <cellStyle name="40% - Accent1 40 5" xfId="12153" xr:uid="{00000000-0005-0000-0000-0000C8110000}"/>
    <cellStyle name="40% - Accent1 41" xfId="1268" xr:uid="{00000000-0005-0000-0000-0000C9110000}"/>
    <cellStyle name="40% - Accent1 41 2" xfId="4133" xr:uid="{00000000-0005-0000-0000-0000CA110000}"/>
    <cellStyle name="40% - Accent1 41 2 2" xfId="12179" xr:uid="{00000000-0005-0000-0000-0000CB110000}"/>
    <cellStyle name="40% - Accent1 41 2 3" xfId="11108" xr:uid="{00000000-0005-0000-0000-0000CC110000}"/>
    <cellStyle name="40% - Accent1 41 3" xfId="12187" xr:uid="{00000000-0005-0000-0000-0000CD110000}"/>
    <cellStyle name="40% - Accent1 41 4" xfId="12191" xr:uid="{00000000-0005-0000-0000-0000CE110000}"/>
    <cellStyle name="40% - Accent1 41 5" xfId="12176" xr:uid="{00000000-0005-0000-0000-0000CF110000}"/>
    <cellStyle name="40% - Accent1 42" xfId="1270" xr:uid="{00000000-0005-0000-0000-0000D0110000}"/>
    <cellStyle name="40% - Accent1 42 2" xfId="12206" xr:uid="{00000000-0005-0000-0000-0000D1110000}"/>
    <cellStyle name="40% - Accent1 42 2 2" xfId="12213" xr:uid="{00000000-0005-0000-0000-0000D2110000}"/>
    <cellStyle name="40% - Accent1 42 2 3" xfId="11600" xr:uid="{00000000-0005-0000-0000-0000D3110000}"/>
    <cellStyle name="40% - Accent1 42 3" xfId="12219" xr:uid="{00000000-0005-0000-0000-0000D4110000}"/>
    <cellStyle name="40% - Accent1 42 4" xfId="12223" xr:uid="{00000000-0005-0000-0000-0000D5110000}"/>
    <cellStyle name="40% - Accent1 42 5" xfId="12197" xr:uid="{00000000-0005-0000-0000-0000D6110000}"/>
    <cellStyle name="40% - Accent1 43" xfId="1272" xr:uid="{00000000-0005-0000-0000-0000D7110000}"/>
    <cellStyle name="40% - Accent1 43 2" xfId="12233" xr:uid="{00000000-0005-0000-0000-0000D8110000}"/>
    <cellStyle name="40% - Accent1 43 2 2" xfId="12240" xr:uid="{00000000-0005-0000-0000-0000D9110000}"/>
    <cellStyle name="40% - Accent1 43 2 3" xfId="7921" xr:uid="{00000000-0005-0000-0000-0000DA110000}"/>
    <cellStyle name="40% - Accent1 43 3" xfId="12246" xr:uid="{00000000-0005-0000-0000-0000DB110000}"/>
    <cellStyle name="40% - Accent1 43 4" xfId="10979" xr:uid="{00000000-0005-0000-0000-0000DC110000}"/>
    <cellStyle name="40% - Accent1 43 5" xfId="12231" xr:uid="{00000000-0005-0000-0000-0000DD110000}"/>
    <cellStyle name="40% - Accent1 44" xfId="1274" xr:uid="{00000000-0005-0000-0000-0000DE110000}"/>
    <cellStyle name="40% - Accent1 44 2" xfId="12257" xr:uid="{00000000-0005-0000-0000-0000DF110000}"/>
    <cellStyle name="40% - Accent1 44 2 2" xfId="12261" xr:uid="{00000000-0005-0000-0000-0000E0110000}"/>
    <cellStyle name="40% - Accent1 44 2 3" xfId="12268" xr:uid="{00000000-0005-0000-0000-0000E1110000}"/>
    <cellStyle name="40% - Accent1 44 3" xfId="9531" xr:uid="{00000000-0005-0000-0000-0000E2110000}"/>
    <cellStyle name="40% - Accent1 44 4" xfId="12275" xr:uid="{00000000-0005-0000-0000-0000E3110000}"/>
    <cellStyle name="40% - Accent1 44 5" xfId="9560" xr:uid="{00000000-0005-0000-0000-0000E4110000}"/>
    <cellStyle name="40% - Accent1 45" xfId="1277" xr:uid="{00000000-0005-0000-0000-0000E5110000}"/>
    <cellStyle name="40% - Accent1 45 2" xfId="5855" xr:uid="{00000000-0005-0000-0000-0000E6110000}"/>
    <cellStyle name="40% - Accent1 45 2 2" xfId="12313" xr:uid="{00000000-0005-0000-0000-0000E7110000}"/>
    <cellStyle name="40% - Accent1 45 2 3" xfId="12320" xr:uid="{00000000-0005-0000-0000-0000E8110000}"/>
    <cellStyle name="40% - Accent1 45 3" xfId="12327" xr:uid="{00000000-0005-0000-0000-0000E9110000}"/>
    <cellStyle name="40% - Accent1 45 4" xfId="12333" xr:uid="{00000000-0005-0000-0000-0000EA110000}"/>
    <cellStyle name="40% - Accent1 45 5" xfId="12311" xr:uid="{00000000-0005-0000-0000-0000EB110000}"/>
    <cellStyle name="40% - Accent1 46" xfId="1279" xr:uid="{00000000-0005-0000-0000-0000EC110000}"/>
    <cellStyle name="40% - Accent1 46 2" xfId="12348" xr:uid="{00000000-0005-0000-0000-0000ED110000}"/>
    <cellStyle name="40% - Accent1 46 2 2" xfId="12352" xr:uid="{00000000-0005-0000-0000-0000EE110000}"/>
    <cellStyle name="40% - Accent1 46 2 3" xfId="12356" xr:uid="{00000000-0005-0000-0000-0000EF110000}"/>
    <cellStyle name="40% - Accent1 46 3" xfId="12359" xr:uid="{00000000-0005-0000-0000-0000F0110000}"/>
    <cellStyle name="40% - Accent1 46 4" xfId="12368" xr:uid="{00000000-0005-0000-0000-0000F1110000}"/>
    <cellStyle name="40% - Accent1 46 5" xfId="12342" xr:uid="{00000000-0005-0000-0000-0000F2110000}"/>
    <cellStyle name="40% - Accent1 47" xfId="1282" xr:uid="{00000000-0005-0000-0000-0000F3110000}"/>
    <cellStyle name="40% - Accent1 47 2" xfId="12372" xr:uid="{00000000-0005-0000-0000-0000F4110000}"/>
    <cellStyle name="40% - Accent1 47 2 2" xfId="12381" xr:uid="{00000000-0005-0000-0000-0000F5110000}"/>
    <cellStyle name="40% - Accent1 47 2 3" xfId="12396" xr:uid="{00000000-0005-0000-0000-0000F6110000}"/>
    <cellStyle name="40% - Accent1 47 3" xfId="3719" xr:uid="{00000000-0005-0000-0000-0000F7110000}"/>
    <cellStyle name="40% - Accent1 47 4" xfId="12402" xr:uid="{00000000-0005-0000-0000-0000F8110000}"/>
    <cellStyle name="40% - Accent1 47 5" xfId="8308" xr:uid="{00000000-0005-0000-0000-0000F9110000}"/>
    <cellStyle name="40% - Accent1 48" xfId="1284" xr:uid="{00000000-0005-0000-0000-0000FA110000}"/>
    <cellStyle name="40% - Accent1 48 2" xfId="12407" xr:uid="{00000000-0005-0000-0000-0000FB110000}"/>
    <cellStyle name="40% - Accent1 48 2 2" xfId="10425" xr:uid="{00000000-0005-0000-0000-0000FC110000}"/>
    <cellStyle name="40% - Accent1 48 2 3" xfId="12043" xr:uid="{00000000-0005-0000-0000-0000FD110000}"/>
    <cellStyle name="40% - Accent1 48 3" xfId="12411" xr:uid="{00000000-0005-0000-0000-0000FE110000}"/>
    <cellStyle name="40% - Accent1 48 4" xfId="12418" xr:uid="{00000000-0005-0000-0000-0000FF110000}"/>
    <cellStyle name="40% - Accent1 48 5" xfId="8319" xr:uid="{00000000-0005-0000-0000-000000120000}"/>
    <cellStyle name="40% - Accent1 49" xfId="1286" xr:uid="{00000000-0005-0000-0000-000001120000}"/>
    <cellStyle name="40% - Accent1 49 2" xfId="12420" xr:uid="{00000000-0005-0000-0000-000002120000}"/>
    <cellStyle name="40% - Accent1 49 2 2" xfId="12426" xr:uid="{00000000-0005-0000-0000-000003120000}"/>
    <cellStyle name="40% - Accent1 49 2 3" xfId="12433" xr:uid="{00000000-0005-0000-0000-000004120000}"/>
    <cellStyle name="40% - Accent1 49 3" xfId="12435" xr:uid="{00000000-0005-0000-0000-000005120000}"/>
    <cellStyle name="40% - Accent1 49 4" xfId="4495" xr:uid="{00000000-0005-0000-0000-000006120000}"/>
    <cellStyle name="40% - Accent1 49 5" xfId="4451" xr:uid="{00000000-0005-0000-0000-000007120000}"/>
    <cellStyle name="40% - Accent1 5" xfId="535" xr:uid="{00000000-0005-0000-0000-000008120000}"/>
    <cellStyle name="40% - Accent1 5 2" xfId="1287" xr:uid="{00000000-0005-0000-0000-000009120000}"/>
    <cellStyle name="40% - Accent1 5 2 2" xfId="12445" xr:uid="{00000000-0005-0000-0000-00000A120000}"/>
    <cellStyle name="40% - Accent1 5 2 3" xfId="12450" xr:uid="{00000000-0005-0000-0000-00000B120000}"/>
    <cellStyle name="40% - Accent1 5 2 4" xfId="12436" xr:uid="{00000000-0005-0000-0000-00000C120000}"/>
    <cellStyle name="40% - Accent1 5 2_Annexure" xfId="7891" xr:uid="{00000000-0005-0000-0000-00000D120000}"/>
    <cellStyle name="40% - Accent1 5 3" xfId="12451" xr:uid="{00000000-0005-0000-0000-00000E120000}"/>
    <cellStyle name="40% - Accent1 5 4" xfId="12453" xr:uid="{00000000-0005-0000-0000-00000F120000}"/>
    <cellStyle name="40% - Accent1 5 5" xfId="12457" xr:uid="{00000000-0005-0000-0000-000010120000}"/>
    <cellStyle name="40% - Accent1 5 6" xfId="12466" xr:uid="{00000000-0005-0000-0000-000011120000}"/>
    <cellStyle name="40% - Accent1 5 7" xfId="8073" xr:uid="{00000000-0005-0000-0000-000012120000}"/>
    <cellStyle name="40% - Accent1 5_Annexure" xfId="12467" xr:uid="{00000000-0005-0000-0000-000013120000}"/>
    <cellStyle name="40% - Accent1 50" xfId="1276" xr:uid="{00000000-0005-0000-0000-000014120000}"/>
    <cellStyle name="40% - Accent1 50 2" xfId="5854" xr:uid="{00000000-0005-0000-0000-000015120000}"/>
    <cellStyle name="40% - Accent1 50 2 2" xfId="12312" xr:uid="{00000000-0005-0000-0000-000016120000}"/>
    <cellStyle name="40% - Accent1 50 2 3" xfId="12319" xr:uid="{00000000-0005-0000-0000-000017120000}"/>
    <cellStyle name="40% - Accent1 50 3" xfId="12326" xr:uid="{00000000-0005-0000-0000-000018120000}"/>
    <cellStyle name="40% - Accent1 50 4" xfId="12332" xr:uid="{00000000-0005-0000-0000-000019120000}"/>
    <cellStyle name="40% - Accent1 50 5" xfId="12310" xr:uid="{00000000-0005-0000-0000-00001A120000}"/>
    <cellStyle name="40% - Accent1 51" xfId="1278" xr:uid="{00000000-0005-0000-0000-00001B120000}"/>
    <cellStyle name="40% - Accent1 51 2" xfId="12347" xr:uid="{00000000-0005-0000-0000-00001C120000}"/>
    <cellStyle name="40% - Accent1 51 2 2" xfId="12351" xr:uid="{00000000-0005-0000-0000-00001D120000}"/>
    <cellStyle name="40% - Accent1 51 2 3" xfId="12355" xr:uid="{00000000-0005-0000-0000-00001E120000}"/>
    <cellStyle name="40% - Accent1 51 3" xfId="12358" xr:uid="{00000000-0005-0000-0000-00001F120000}"/>
    <cellStyle name="40% - Accent1 51 4" xfId="12367" xr:uid="{00000000-0005-0000-0000-000020120000}"/>
    <cellStyle name="40% - Accent1 51 5" xfId="12341" xr:uid="{00000000-0005-0000-0000-000021120000}"/>
    <cellStyle name="40% - Accent1 52" xfId="1281" xr:uid="{00000000-0005-0000-0000-000022120000}"/>
    <cellStyle name="40% - Accent1 52 2" xfId="12371" xr:uid="{00000000-0005-0000-0000-000023120000}"/>
    <cellStyle name="40% - Accent1 52 2 2" xfId="12380" xr:uid="{00000000-0005-0000-0000-000024120000}"/>
    <cellStyle name="40% - Accent1 52 2 3" xfId="12395" xr:uid="{00000000-0005-0000-0000-000025120000}"/>
    <cellStyle name="40% - Accent1 52 3" xfId="3718" xr:uid="{00000000-0005-0000-0000-000026120000}"/>
    <cellStyle name="40% - Accent1 52 4" xfId="12401" xr:uid="{00000000-0005-0000-0000-000027120000}"/>
    <cellStyle name="40% - Accent1 52 5" xfId="8307" xr:uid="{00000000-0005-0000-0000-000028120000}"/>
    <cellStyle name="40% - Accent1 53" xfId="1283" xr:uid="{00000000-0005-0000-0000-000029120000}"/>
    <cellStyle name="40% - Accent1 53 2" xfId="12406" xr:uid="{00000000-0005-0000-0000-00002A120000}"/>
    <cellStyle name="40% - Accent1 53 2 2" xfId="10424" xr:uid="{00000000-0005-0000-0000-00002B120000}"/>
    <cellStyle name="40% - Accent1 53 2 3" xfId="12042" xr:uid="{00000000-0005-0000-0000-00002C120000}"/>
    <cellStyle name="40% - Accent1 53 3" xfId="12410" xr:uid="{00000000-0005-0000-0000-00002D120000}"/>
    <cellStyle name="40% - Accent1 53 4" xfId="12417" xr:uid="{00000000-0005-0000-0000-00002E120000}"/>
    <cellStyle name="40% - Accent1 53 5" xfId="8318" xr:uid="{00000000-0005-0000-0000-00002F120000}"/>
    <cellStyle name="40% - Accent1 54" xfId="1285" xr:uid="{00000000-0005-0000-0000-000030120000}"/>
    <cellStyle name="40% - Accent1 54 2" xfId="12419" xr:uid="{00000000-0005-0000-0000-000031120000}"/>
    <cellStyle name="40% - Accent1 54 2 2" xfId="12425" xr:uid="{00000000-0005-0000-0000-000032120000}"/>
    <cellStyle name="40% - Accent1 54 2 3" xfId="12432" xr:uid="{00000000-0005-0000-0000-000033120000}"/>
    <cellStyle name="40% - Accent1 54 3" xfId="12434" xr:uid="{00000000-0005-0000-0000-000034120000}"/>
    <cellStyle name="40% - Accent1 54 4" xfId="4494" xr:uid="{00000000-0005-0000-0000-000035120000}"/>
    <cellStyle name="40% - Accent1 54 5" xfId="4450" xr:uid="{00000000-0005-0000-0000-000036120000}"/>
    <cellStyle name="40% - Accent1 55" xfId="1008" xr:uid="{00000000-0005-0000-0000-000037120000}"/>
    <cellStyle name="40% - Accent1 55 2" xfId="12469" xr:uid="{00000000-0005-0000-0000-000038120000}"/>
    <cellStyle name="40% - Accent1 55 2 2" xfId="12473" xr:uid="{00000000-0005-0000-0000-000039120000}"/>
    <cellStyle name="40% - Accent1 55 2 3" xfId="12476" xr:uid="{00000000-0005-0000-0000-00003A120000}"/>
    <cellStyle name="40% - Accent1 55 3" xfId="12480" xr:uid="{00000000-0005-0000-0000-00003B120000}"/>
    <cellStyle name="40% - Accent1 55 4" xfId="12482" xr:uid="{00000000-0005-0000-0000-00003C120000}"/>
    <cellStyle name="40% - Accent1 55 5" xfId="4587" xr:uid="{00000000-0005-0000-0000-00003D120000}"/>
    <cellStyle name="40% - Accent1 56" xfId="1290" xr:uid="{00000000-0005-0000-0000-00003E120000}"/>
    <cellStyle name="40% - Accent1 56 2" xfId="10340" xr:uid="{00000000-0005-0000-0000-00003F120000}"/>
    <cellStyle name="40% - Accent1 56 2 2" xfId="10353" xr:uid="{00000000-0005-0000-0000-000040120000}"/>
    <cellStyle name="40% - Accent1 56 2 3" xfId="10357" xr:uid="{00000000-0005-0000-0000-000041120000}"/>
    <cellStyle name="40% - Accent1 56 3" xfId="10365" xr:uid="{00000000-0005-0000-0000-000042120000}"/>
    <cellStyle name="40% - Accent1 56 4" xfId="10370" xr:uid="{00000000-0005-0000-0000-000043120000}"/>
    <cellStyle name="40% - Accent1 56 5" xfId="12486" xr:uid="{00000000-0005-0000-0000-000044120000}"/>
    <cellStyle name="40% - Accent1 57" xfId="1293" xr:uid="{00000000-0005-0000-0000-000045120000}"/>
    <cellStyle name="40% - Accent1 57 2" xfId="12501" xr:uid="{00000000-0005-0000-0000-000046120000}"/>
    <cellStyle name="40% - Accent1 57 2 2" xfId="12505" xr:uid="{00000000-0005-0000-0000-000047120000}"/>
    <cellStyle name="40% - Accent1 57 2 3" xfId="12508" xr:uid="{00000000-0005-0000-0000-000048120000}"/>
    <cellStyle name="40% - Accent1 57 3" xfId="8102" xr:uid="{00000000-0005-0000-0000-000049120000}"/>
    <cellStyle name="40% - Accent1 57 4" xfId="12510" xr:uid="{00000000-0005-0000-0000-00004A120000}"/>
    <cellStyle name="40% - Accent1 57 5" xfId="12494" xr:uid="{00000000-0005-0000-0000-00004B120000}"/>
    <cellStyle name="40% - Accent1 58" xfId="1295" xr:uid="{00000000-0005-0000-0000-00004C120000}"/>
    <cellStyle name="40% - Accent1 58 2" xfId="2925" xr:uid="{00000000-0005-0000-0000-00004D120000}"/>
    <cellStyle name="40% - Accent1 58 2 2" xfId="12523" xr:uid="{00000000-0005-0000-0000-00004E120000}"/>
    <cellStyle name="40% - Accent1 58 2 3" xfId="12528" xr:uid="{00000000-0005-0000-0000-00004F120000}"/>
    <cellStyle name="40% - Accent1 58 3" xfId="12530" xr:uid="{00000000-0005-0000-0000-000050120000}"/>
    <cellStyle name="40% - Accent1 58 4" xfId="12531" xr:uid="{00000000-0005-0000-0000-000051120000}"/>
    <cellStyle name="40% - Accent1 58 5" xfId="12514" xr:uid="{00000000-0005-0000-0000-000052120000}"/>
    <cellStyle name="40% - Accent1 59" xfId="1297" xr:uid="{00000000-0005-0000-0000-000053120000}"/>
    <cellStyle name="40% - Accent1 59 2" xfId="12537" xr:uid="{00000000-0005-0000-0000-000054120000}"/>
    <cellStyle name="40% - Accent1 59 2 2" xfId="12538" xr:uid="{00000000-0005-0000-0000-000055120000}"/>
    <cellStyle name="40% - Accent1 59 2 3" xfId="12544" xr:uid="{00000000-0005-0000-0000-000056120000}"/>
    <cellStyle name="40% - Accent1 59 3" xfId="12546" xr:uid="{00000000-0005-0000-0000-000057120000}"/>
    <cellStyle name="40% - Accent1 59 4" xfId="12547" xr:uid="{00000000-0005-0000-0000-000058120000}"/>
    <cellStyle name="40% - Accent1 59 5" xfId="12534" xr:uid="{00000000-0005-0000-0000-000059120000}"/>
    <cellStyle name="40% - Accent1 6" xfId="81" xr:uid="{00000000-0005-0000-0000-00005A120000}"/>
    <cellStyle name="40% - Accent1 6 2" xfId="1298" xr:uid="{00000000-0005-0000-0000-00005B120000}"/>
    <cellStyle name="40% - Accent1 6 2 2" xfId="12556" xr:uid="{00000000-0005-0000-0000-00005C120000}"/>
    <cellStyle name="40% - Accent1 6 2 3" xfId="12560" xr:uid="{00000000-0005-0000-0000-00005D120000}"/>
    <cellStyle name="40% - Accent1 6 2 4" xfId="12548" xr:uid="{00000000-0005-0000-0000-00005E120000}"/>
    <cellStyle name="40% - Accent1 6 2_Annexure" xfId="8665" xr:uid="{00000000-0005-0000-0000-00005F120000}"/>
    <cellStyle name="40% - Accent1 6 3" xfId="12564" xr:uid="{00000000-0005-0000-0000-000060120000}"/>
    <cellStyle name="40% - Accent1 6 4" xfId="12570" xr:uid="{00000000-0005-0000-0000-000061120000}"/>
    <cellStyle name="40% - Accent1 6 5" xfId="12575" xr:uid="{00000000-0005-0000-0000-000062120000}"/>
    <cellStyle name="40% - Accent1 6 6" xfId="11001" xr:uid="{00000000-0005-0000-0000-000063120000}"/>
    <cellStyle name="40% - Accent1 6 7" xfId="8083" xr:uid="{00000000-0005-0000-0000-000064120000}"/>
    <cellStyle name="40% - Accent1 6_Annexure" xfId="3197" xr:uid="{00000000-0005-0000-0000-000065120000}"/>
    <cellStyle name="40% - Accent1 60" xfId="1007" xr:uid="{00000000-0005-0000-0000-000066120000}"/>
    <cellStyle name="40% - Accent1 60 2" xfId="12468" xr:uid="{00000000-0005-0000-0000-000067120000}"/>
    <cellStyle name="40% - Accent1 60 3" xfId="12479" xr:uid="{00000000-0005-0000-0000-000068120000}"/>
    <cellStyle name="40% - Accent1 60 4" xfId="4586" xr:uid="{00000000-0005-0000-0000-000069120000}"/>
    <cellStyle name="40% - Accent1 61" xfId="1289" xr:uid="{00000000-0005-0000-0000-00006A120000}"/>
    <cellStyle name="40% - Accent1 61 2" xfId="10339" xr:uid="{00000000-0005-0000-0000-00006B120000}"/>
    <cellStyle name="40% - Accent1 61 3" xfId="10364" xr:uid="{00000000-0005-0000-0000-00006C120000}"/>
    <cellStyle name="40% - Accent1 61 4" xfId="12485" xr:uid="{00000000-0005-0000-0000-00006D120000}"/>
    <cellStyle name="40% - Accent1 62" xfId="1292" xr:uid="{00000000-0005-0000-0000-00006E120000}"/>
    <cellStyle name="40% - Accent1 62 2" xfId="12500" xr:uid="{00000000-0005-0000-0000-00006F120000}"/>
    <cellStyle name="40% - Accent1 62 3" xfId="8101" xr:uid="{00000000-0005-0000-0000-000070120000}"/>
    <cellStyle name="40% - Accent1 62 4" xfId="12493" xr:uid="{00000000-0005-0000-0000-000071120000}"/>
    <cellStyle name="40% - Accent1 63" xfId="1294" xr:uid="{00000000-0005-0000-0000-000072120000}"/>
    <cellStyle name="40% - Accent1 63 2" xfId="2924" xr:uid="{00000000-0005-0000-0000-000073120000}"/>
    <cellStyle name="40% - Accent1 63 3" xfId="12529" xr:uid="{00000000-0005-0000-0000-000074120000}"/>
    <cellStyle name="40% - Accent1 63 4" xfId="12513" xr:uid="{00000000-0005-0000-0000-000075120000}"/>
    <cellStyle name="40% - Accent1 64" xfId="1296" xr:uid="{00000000-0005-0000-0000-000076120000}"/>
    <cellStyle name="40% - Accent1 64 2" xfId="12536" xr:uid="{00000000-0005-0000-0000-000077120000}"/>
    <cellStyle name="40% - Accent1 64 3" xfId="12545" xr:uid="{00000000-0005-0000-0000-000078120000}"/>
    <cellStyle name="40% - Accent1 64 4" xfId="12533" xr:uid="{00000000-0005-0000-0000-000079120000}"/>
    <cellStyle name="40% - Accent1 65" xfId="1300" xr:uid="{00000000-0005-0000-0000-00007A120000}"/>
    <cellStyle name="40% - Accent1 65 2" xfId="12584" xr:uid="{00000000-0005-0000-0000-00007B120000}"/>
    <cellStyle name="40% - Accent1 65 3" xfId="12589" xr:uid="{00000000-0005-0000-0000-00007C120000}"/>
    <cellStyle name="40% - Accent1 65 4" xfId="12581" xr:uid="{00000000-0005-0000-0000-00007D120000}"/>
    <cellStyle name="40% - Accent1 66" xfId="1302" xr:uid="{00000000-0005-0000-0000-00007E120000}"/>
    <cellStyle name="40% - Accent1 66 2" xfId="11608" xr:uid="{00000000-0005-0000-0000-00007F120000}"/>
    <cellStyle name="40% - Accent1 66 3" xfId="12591" xr:uid="{00000000-0005-0000-0000-000080120000}"/>
    <cellStyle name="40% - Accent1 66 4" xfId="9463" xr:uid="{00000000-0005-0000-0000-000081120000}"/>
    <cellStyle name="40% - Accent1 67" xfId="1304" xr:uid="{00000000-0005-0000-0000-000082120000}"/>
    <cellStyle name="40% - Accent1 67 2" xfId="12596" xr:uid="{00000000-0005-0000-0000-000083120000}"/>
    <cellStyle name="40% - Accent1 67 3" xfId="12598" xr:uid="{00000000-0005-0000-0000-000084120000}"/>
    <cellStyle name="40% - Accent1 67 4" xfId="9475" xr:uid="{00000000-0005-0000-0000-000085120000}"/>
    <cellStyle name="40% - Accent1 68" xfId="1306" xr:uid="{00000000-0005-0000-0000-000086120000}"/>
    <cellStyle name="40% - Accent1 68 2" xfId="12600" xr:uid="{00000000-0005-0000-0000-000087120000}"/>
    <cellStyle name="40% - Accent1 68 3" xfId="12603" xr:uid="{00000000-0005-0000-0000-000088120000}"/>
    <cellStyle name="40% - Accent1 68 4" xfId="7290" xr:uid="{00000000-0005-0000-0000-000089120000}"/>
    <cellStyle name="40% - Accent1 69" xfId="1308" xr:uid="{00000000-0005-0000-0000-00008A120000}"/>
    <cellStyle name="40% - Accent1 69 2" xfId="12605" xr:uid="{00000000-0005-0000-0000-00008B120000}"/>
    <cellStyle name="40% - Accent1 69 3" xfId="12607" xr:uid="{00000000-0005-0000-0000-00008C120000}"/>
    <cellStyle name="40% - Accent1 69 4" xfId="7298" xr:uid="{00000000-0005-0000-0000-00008D120000}"/>
    <cellStyle name="40% - Accent1 7" xfId="1310" xr:uid="{00000000-0005-0000-0000-00008E120000}"/>
    <cellStyle name="40% - Accent1 7 10" xfId="9435" xr:uid="{00000000-0005-0000-0000-00008F120000}"/>
    <cellStyle name="40% - Accent1 7 11" xfId="8713" xr:uid="{00000000-0005-0000-0000-000090120000}"/>
    <cellStyle name="40% - Accent1 7 12" xfId="8091" xr:uid="{00000000-0005-0000-0000-000091120000}"/>
    <cellStyle name="40% - Accent1 7 2" xfId="655" xr:uid="{00000000-0005-0000-0000-000092120000}"/>
    <cellStyle name="40% - Accent1 7 2 2" xfId="9166" xr:uid="{00000000-0005-0000-0000-000093120000}"/>
    <cellStyle name="40% - Accent1 7 2 3" xfId="9175" xr:uid="{00000000-0005-0000-0000-000094120000}"/>
    <cellStyle name="40% - Accent1 7 2 4" xfId="9161" xr:uid="{00000000-0005-0000-0000-000095120000}"/>
    <cellStyle name="40% - Accent1 7 2_MBK1200" xfId="10345" xr:uid="{00000000-0005-0000-0000-000096120000}"/>
    <cellStyle name="40% - Accent1 7 3" xfId="6798" xr:uid="{00000000-0005-0000-0000-000097120000}"/>
    <cellStyle name="40% - Accent1 7 4" xfId="6809" xr:uid="{00000000-0005-0000-0000-000098120000}"/>
    <cellStyle name="40% - Accent1 7 5" xfId="6779" xr:uid="{00000000-0005-0000-0000-000099120000}"/>
    <cellStyle name="40% - Accent1 7 6" xfId="6042" xr:uid="{00000000-0005-0000-0000-00009A120000}"/>
    <cellStyle name="40% - Accent1 7 7" xfId="4260" xr:uid="{00000000-0005-0000-0000-00009B120000}"/>
    <cellStyle name="40% - Accent1 7 8" xfId="3597" xr:uid="{00000000-0005-0000-0000-00009C120000}"/>
    <cellStyle name="40% - Accent1 7 9" xfId="3618" xr:uid="{00000000-0005-0000-0000-00009D120000}"/>
    <cellStyle name="40% - Accent1 7_Annexure" xfId="12613" xr:uid="{00000000-0005-0000-0000-00009E120000}"/>
    <cellStyle name="40% - Accent1 70" xfId="1299" xr:uid="{00000000-0005-0000-0000-00009F120000}"/>
    <cellStyle name="40% - Accent1 70 2" xfId="12583" xr:uid="{00000000-0005-0000-0000-0000A0120000}"/>
    <cellStyle name="40% - Accent1 70 3" xfId="12588" xr:uid="{00000000-0005-0000-0000-0000A1120000}"/>
    <cellStyle name="40% - Accent1 70 4" xfId="12580" xr:uid="{00000000-0005-0000-0000-0000A2120000}"/>
    <cellStyle name="40% - Accent1 71" xfId="1301" xr:uid="{00000000-0005-0000-0000-0000A3120000}"/>
    <cellStyle name="40% - Accent1 71 2" xfId="11607" xr:uid="{00000000-0005-0000-0000-0000A4120000}"/>
    <cellStyle name="40% - Accent1 71 3" xfId="12590" xr:uid="{00000000-0005-0000-0000-0000A5120000}"/>
    <cellStyle name="40% - Accent1 71 4" xfId="9462" xr:uid="{00000000-0005-0000-0000-0000A6120000}"/>
    <cellStyle name="40% - Accent1 72" xfId="1303" xr:uid="{00000000-0005-0000-0000-0000A7120000}"/>
    <cellStyle name="40% - Accent1 72 2" xfId="12595" xr:uid="{00000000-0005-0000-0000-0000A8120000}"/>
    <cellStyle name="40% - Accent1 72 3" xfId="12597" xr:uid="{00000000-0005-0000-0000-0000A9120000}"/>
    <cellStyle name="40% - Accent1 72 4" xfId="9474" xr:uid="{00000000-0005-0000-0000-0000AA120000}"/>
    <cellStyle name="40% - Accent1 73" xfId="1305" xr:uid="{00000000-0005-0000-0000-0000AB120000}"/>
    <cellStyle name="40% - Accent1 73 2" xfId="12599" xr:uid="{00000000-0005-0000-0000-0000AC120000}"/>
    <cellStyle name="40% - Accent1 73 3" xfId="12602" xr:uid="{00000000-0005-0000-0000-0000AD120000}"/>
    <cellStyle name="40% - Accent1 73 4" xfId="7289" xr:uid="{00000000-0005-0000-0000-0000AE120000}"/>
    <cellStyle name="40% - Accent1 74" xfId="1307" xr:uid="{00000000-0005-0000-0000-0000AF120000}"/>
    <cellStyle name="40% - Accent1 74 2" xfId="12604" xr:uid="{00000000-0005-0000-0000-0000B0120000}"/>
    <cellStyle name="40% - Accent1 74 3" xfId="12606" xr:uid="{00000000-0005-0000-0000-0000B1120000}"/>
    <cellStyle name="40% - Accent1 74 4" xfId="7297" xr:uid="{00000000-0005-0000-0000-0000B2120000}"/>
    <cellStyle name="40% - Accent1 75" xfId="1312" xr:uid="{00000000-0005-0000-0000-0000B3120000}"/>
    <cellStyle name="40% - Accent1 75 2" xfId="12428" xr:uid="{00000000-0005-0000-0000-0000B4120000}"/>
    <cellStyle name="40% - Accent1 75 3" xfId="12616" xr:uid="{00000000-0005-0000-0000-0000B5120000}"/>
    <cellStyle name="40% - Accent1 75 4" xfId="12614" xr:uid="{00000000-0005-0000-0000-0000B6120000}"/>
    <cellStyle name="40% - Accent1 76" xfId="1314" xr:uid="{00000000-0005-0000-0000-0000B7120000}"/>
    <cellStyle name="40% - Accent1 76 2" xfId="12618" xr:uid="{00000000-0005-0000-0000-0000B8120000}"/>
    <cellStyle name="40% - Accent1 76 3" xfId="10967" xr:uid="{00000000-0005-0000-0000-0000B9120000}"/>
    <cellStyle name="40% - Accent1 76 4" xfId="5132" xr:uid="{00000000-0005-0000-0000-0000BA120000}"/>
    <cellStyle name="40% - Accent1 77" xfId="1316" xr:uid="{00000000-0005-0000-0000-0000BB120000}"/>
    <cellStyle name="40% - Accent1 77 2" xfId="4853" xr:uid="{00000000-0005-0000-0000-0000BC120000}"/>
    <cellStyle name="40% - Accent1 77 3" xfId="4002" xr:uid="{00000000-0005-0000-0000-0000BD120000}"/>
    <cellStyle name="40% - Accent1 77 4" xfId="12620" xr:uid="{00000000-0005-0000-0000-0000BE120000}"/>
    <cellStyle name="40% - Accent1 78" xfId="1318" xr:uid="{00000000-0005-0000-0000-0000BF120000}"/>
    <cellStyle name="40% - Accent1 78 2" xfId="12625" xr:uid="{00000000-0005-0000-0000-0000C0120000}"/>
    <cellStyle name="40% - Accent1 78 3" xfId="12629" xr:uid="{00000000-0005-0000-0000-0000C1120000}"/>
    <cellStyle name="40% - Accent1 78 4" xfId="12623" xr:uid="{00000000-0005-0000-0000-0000C2120000}"/>
    <cellStyle name="40% - Accent1 79" xfId="1322" xr:uid="{00000000-0005-0000-0000-0000C3120000}"/>
    <cellStyle name="40% - Accent1 79 2" xfId="12638" xr:uid="{00000000-0005-0000-0000-0000C4120000}"/>
    <cellStyle name="40% - Accent1 79 3" xfId="12642" xr:uid="{00000000-0005-0000-0000-0000C5120000}"/>
    <cellStyle name="40% - Accent1 79 4" xfId="12636" xr:uid="{00000000-0005-0000-0000-0000C6120000}"/>
    <cellStyle name="40% - Accent1 8" xfId="1324" xr:uid="{00000000-0005-0000-0000-0000C7120000}"/>
    <cellStyle name="40% - Accent1 8 2" xfId="7772" xr:uid="{00000000-0005-0000-0000-0000C8120000}"/>
    <cellStyle name="40% - Accent1 8 2 2" xfId="12646" xr:uid="{00000000-0005-0000-0000-0000C9120000}"/>
    <cellStyle name="40% - Accent1 8 2 3" xfId="12653" xr:uid="{00000000-0005-0000-0000-0000CA120000}"/>
    <cellStyle name="40% - Accent1 8 2_MBK1200" xfId="12660" xr:uid="{00000000-0005-0000-0000-0000CB120000}"/>
    <cellStyle name="40% - Accent1 8 3" xfId="5576" xr:uid="{00000000-0005-0000-0000-0000CC120000}"/>
    <cellStyle name="40% - Accent1 8 4" xfId="7067" xr:uid="{00000000-0005-0000-0000-0000CD120000}"/>
    <cellStyle name="40% - Accent1 8 5" xfId="7767" xr:uid="{00000000-0005-0000-0000-0000CE120000}"/>
    <cellStyle name="40% - Accent1 8_MBK1200" xfId="7777" xr:uid="{00000000-0005-0000-0000-0000CF120000}"/>
    <cellStyle name="40% - Accent1 80" xfId="1311" xr:uid="{00000000-0005-0000-0000-0000D0120000}"/>
    <cellStyle name="40% - Accent1 80 2" xfId="12429" xr:uid="{00000000-0005-0000-0000-0000D1120000}"/>
    <cellStyle name="40% - Accent1 80 3" xfId="12617" xr:uid="{00000000-0005-0000-0000-0000D2120000}"/>
    <cellStyle name="40% - Accent1 80 4" xfId="12615" xr:uid="{00000000-0005-0000-0000-0000D3120000}"/>
    <cellStyle name="40% - Accent1 81" xfId="1313" xr:uid="{00000000-0005-0000-0000-0000D4120000}"/>
    <cellStyle name="40% - Accent1 81 2" xfId="12619" xr:uid="{00000000-0005-0000-0000-0000D5120000}"/>
    <cellStyle name="40% - Accent1 81 3" xfId="10968" xr:uid="{00000000-0005-0000-0000-0000D6120000}"/>
    <cellStyle name="40% - Accent1 81 4" xfId="5133" xr:uid="{00000000-0005-0000-0000-0000D7120000}"/>
    <cellStyle name="40% - Accent1 82" xfId="1315" xr:uid="{00000000-0005-0000-0000-0000D8120000}"/>
    <cellStyle name="40% - Accent1 82 2" xfId="4854" xr:uid="{00000000-0005-0000-0000-0000D9120000}"/>
    <cellStyle name="40% - Accent1 82 3" xfId="4003" xr:uid="{00000000-0005-0000-0000-0000DA120000}"/>
    <cellStyle name="40% - Accent1 82 4" xfId="12621" xr:uid="{00000000-0005-0000-0000-0000DB120000}"/>
    <cellStyle name="40% - Accent1 83" xfId="1317" xr:uid="{00000000-0005-0000-0000-0000DC120000}"/>
    <cellStyle name="40% - Accent1 83 2" xfId="12626" xr:uid="{00000000-0005-0000-0000-0000DD120000}"/>
    <cellStyle name="40% - Accent1 83 3" xfId="12630" xr:uid="{00000000-0005-0000-0000-0000DE120000}"/>
    <cellStyle name="40% - Accent1 83 4" xfId="12624" xr:uid="{00000000-0005-0000-0000-0000DF120000}"/>
    <cellStyle name="40% - Accent1 84" xfId="1321" xr:uid="{00000000-0005-0000-0000-0000E0120000}"/>
    <cellStyle name="40% - Accent1 84 2" xfId="12637" xr:uid="{00000000-0005-0000-0000-0000E1120000}"/>
    <cellStyle name="40% - Accent1 85" xfId="1327" xr:uid="{00000000-0005-0000-0000-0000E2120000}"/>
    <cellStyle name="40% - Accent1 85 2" xfId="12667" xr:uid="{00000000-0005-0000-0000-0000E3120000}"/>
    <cellStyle name="40% - Accent1 86" xfId="1330" xr:uid="{00000000-0005-0000-0000-0000E4120000}"/>
    <cellStyle name="40% - Accent1 86 2" xfId="12671" xr:uid="{00000000-0005-0000-0000-0000E5120000}"/>
    <cellStyle name="40% - Accent1 87" xfId="1332" xr:uid="{00000000-0005-0000-0000-0000E6120000}"/>
    <cellStyle name="40% - Accent1 87 2" xfId="12387" xr:uid="{00000000-0005-0000-0000-0000E7120000}"/>
    <cellStyle name="40% - Accent1 88" xfId="1334" xr:uid="{00000000-0005-0000-0000-0000E8120000}"/>
    <cellStyle name="40% - Accent1 88 2" xfId="12392" xr:uid="{00000000-0005-0000-0000-0000E9120000}"/>
    <cellStyle name="40% - Accent1 89" xfId="1336" xr:uid="{00000000-0005-0000-0000-0000EA120000}"/>
    <cellStyle name="40% - Accent1 89 2" xfId="12681" xr:uid="{00000000-0005-0000-0000-0000EB120000}"/>
    <cellStyle name="40% - Accent1 9" xfId="1338" xr:uid="{00000000-0005-0000-0000-0000EC120000}"/>
    <cellStyle name="40% - Accent1 9 2" xfId="4094" xr:uid="{00000000-0005-0000-0000-0000ED120000}"/>
    <cellStyle name="40% - Accent1 9 2 2" xfId="12686" xr:uid="{00000000-0005-0000-0000-0000EE120000}"/>
    <cellStyle name="40% - Accent1 9 2 3" xfId="12692" xr:uid="{00000000-0005-0000-0000-0000EF120000}"/>
    <cellStyle name="40% - Accent1 9 2_MBK1200" xfId="12694" xr:uid="{00000000-0005-0000-0000-0000F0120000}"/>
    <cellStyle name="40% - Accent1 9 3" xfId="6556" xr:uid="{00000000-0005-0000-0000-0000F1120000}"/>
    <cellStyle name="40% - Accent1 9 4" xfId="7224" xr:uid="{00000000-0005-0000-0000-0000F2120000}"/>
    <cellStyle name="40% - Accent1 9 5" xfId="7792" xr:uid="{00000000-0005-0000-0000-0000F3120000}"/>
    <cellStyle name="40% - Accent1 9_MBK1200" xfId="12697" xr:uid="{00000000-0005-0000-0000-0000F4120000}"/>
    <cellStyle name="40% - Accent1 90" xfId="1326" xr:uid="{00000000-0005-0000-0000-0000F5120000}"/>
    <cellStyle name="40% - Accent1 91" xfId="1329" xr:uid="{00000000-0005-0000-0000-0000F6120000}"/>
    <cellStyle name="40% - Accent1 92" xfId="1331" xr:uid="{00000000-0005-0000-0000-0000F7120000}"/>
    <cellStyle name="40% - Accent1 93" xfId="1333" xr:uid="{00000000-0005-0000-0000-0000F8120000}"/>
    <cellStyle name="40% - Accent1 94" xfId="1335" xr:uid="{00000000-0005-0000-0000-0000F9120000}"/>
    <cellStyle name="40% - Accent1 95" xfId="1339" xr:uid="{00000000-0005-0000-0000-0000FA120000}"/>
    <cellStyle name="40% - Accent1 96" xfId="1340" xr:uid="{00000000-0005-0000-0000-0000FB120000}"/>
    <cellStyle name="40% - Accent1 97" xfId="1342" xr:uid="{00000000-0005-0000-0000-0000FC120000}"/>
    <cellStyle name="40% - Accent1 98" xfId="1343" xr:uid="{00000000-0005-0000-0000-0000FD120000}"/>
    <cellStyle name="40% - Accent1 99" xfId="1344" xr:uid="{00000000-0005-0000-0000-0000FE120000}"/>
    <cellStyle name="40% - Accent2" xfId="51533" builtinId="35" customBuiltin="1"/>
    <cellStyle name="40% - Accent2 10" xfId="80" xr:uid="{00000000-0005-0000-0000-0000FF120000}"/>
    <cellStyle name="40% - Accent2 10 2" xfId="12549" xr:uid="{00000000-0005-0000-0000-000000130000}"/>
    <cellStyle name="40% - Accent2 10 2 2" xfId="12557" xr:uid="{00000000-0005-0000-0000-000001130000}"/>
    <cellStyle name="40% - Accent2 10 2 3" xfId="12561" xr:uid="{00000000-0005-0000-0000-000002130000}"/>
    <cellStyle name="40% - Accent2 10 2_MBK1200" xfId="12701" xr:uid="{00000000-0005-0000-0000-000003130000}"/>
    <cellStyle name="40% - Accent2 10 3" xfId="12565" xr:uid="{00000000-0005-0000-0000-000004130000}"/>
    <cellStyle name="40% - Accent2 10 4" xfId="12571" xr:uid="{00000000-0005-0000-0000-000005130000}"/>
    <cellStyle name="40% - Accent2 10 5" xfId="8084" xr:uid="{00000000-0005-0000-0000-000006130000}"/>
    <cellStyle name="40% - Accent2 10_MBK1200" xfId="12703" xr:uid="{00000000-0005-0000-0000-000007130000}"/>
    <cellStyle name="40% - Accent2 100" xfId="1006" xr:uid="{00000000-0005-0000-0000-000008130000}"/>
    <cellStyle name="40% - Accent2 101" xfId="1288" xr:uid="{00000000-0005-0000-0000-000009130000}"/>
    <cellStyle name="40% - Accent2 102" xfId="1291" xr:uid="{00000000-0005-0000-0000-00000A130000}"/>
    <cellStyle name="40% - Accent2 103" xfId="52080" xr:uid="{74F85B47-A9E6-4AF2-8453-FB623DAAE166}"/>
    <cellStyle name="40% - Accent2 104" xfId="52174" xr:uid="{73E88C0D-D6DC-4765-9F74-4B79DF8116E6}"/>
    <cellStyle name="40% - Accent2 11" xfId="1309" xr:uid="{00000000-0005-0000-0000-00000B130000}"/>
    <cellStyle name="40% - Accent2 11 2" xfId="9162" xr:uid="{00000000-0005-0000-0000-00000C130000}"/>
    <cellStyle name="40% - Accent2 11 2 2" xfId="9167" xr:uid="{00000000-0005-0000-0000-00000D130000}"/>
    <cellStyle name="40% - Accent2 11 2 3" xfId="9176" xr:uid="{00000000-0005-0000-0000-00000E130000}"/>
    <cellStyle name="40% - Accent2 11 2_MBK1200" xfId="10346" xr:uid="{00000000-0005-0000-0000-00000F130000}"/>
    <cellStyle name="40% - Accent2 11 3" xfId="6799" xr:uid="{00000000-0005-0000-0000-000010130000}"/>
    <cellStyle name="40% - Accent2 11 4" xfId="6811" xr:uid="{00000000-0005-0000-0000-000011130000}"/>
    <cellStyle name="40% - Accent2 11 5" xfId="8092" xr:uid="{00000000-0005-0000-0000-000012130000}"/>
    <cellStyle name="40% - Accent2 11_MBK1200" xfId="6185" xr:uid="{00000000-0005-0000-0000-000013130000}"/>
    <cellStyle name="40% - Accent2 12" xfId="1323" xr:uid="{00000000-0005-0000-0000-000014130000}"/>
    <cellStyle name="40% - Accent2 12 2" xfId="7773" xr:uid="{00000000-0005-0000-0000-000015130000}"/>
    <cellStyle name="40% - Accent2 12 2 2" xfId="12647" xr:uid="{00000000-0005-0000-0000-000016130000}"/>
    <cellStyle name="40% - Accent2 12 2 3" xfId="12654" xr:uid="{00000000-0005-0000-0000-000017130000}"/>
    <cellStyle name="40% - Accent2 12 2_MBK1200" xfId="12661" xr:uid="{00000000-0005-0000-0000-000018130000}"/>
    <cellStyle name="40% - Accent2 12 3" xfId="5577" xr:uid="{00000000-0005-0000-0000-000019130000}"/>
    <cellStyle name="40% - Accent2 12 4" xfId="7068" xr:uid="{00000000-0005-0000-0000-00001A130000}"/>
    <cellStyle name="40% - Accent2 12 5" xfId="7768" xr:uid="{00000000-0005-0000-0000-00001B130000}"/>
    <cellStyle name="40% - Accent2 12_MBK1200" xfId="7778" xr:uid="{00000000-0005-0000-0000-00001C130000}"/>
    <cellStyle name="40% - Accent2 13" xfId="1337" xr:uid="{00000000-0005-0000-0000-00001D130000}"/>
    <cellStyle name="40% - Accent2 13 2" xfId="4095" xr:uid="{00000000-0005-0000-0000-00001E130000}"/>
    <cellStyle name="40% - Accent2 13 2 2" xfId="12687" xr:uid="{00000000-0005-0000-0000-00001F130000}"/>
    <cellStyle name="40% - Accent2 13 2 3" xfId="12693" xr:uid="{00000000-0005-0000-0000-000020130000}"/>
    <cellStyle name="40% - Accent2 13 3" xfId="6557" xr:uid="{00000000-0005-0000-0000-000021130000}"/>
    <cellStyle name="40% - Accent2 13 4" xfId="7225" xr:uid="{00000000-0005-0000-0000-000022130000}"/>
    <cellStyle name="40% - Accent2 13 5" xfId="7793" xr:uid="{00000000-0005-0000-0000-000023130000}"/>
    <cellStyle name="40% - Accent2 14" xfId="1345" xr:uid="{00000000-0005-0000-0000-000024130000}"/>
    <cellStyle name="40% - Accent2 14 2" xfId="12706" xr:uid="{00000000-0005-0000-0000-000025130000}"/>
    <cellStyle name="40% - Accent2 14 2 2" xfId="12712" xr:uid="{00000000-0005-0000-0000-000026130000}"/>
    <cellStyle name="40% - Accent2 14 2 3" xfId="12717" xr:uid="{00000000-0005-0000-0000-000027130000}"/>
    <cellStyle name="40% - Accent2 14 3" xfId="4815" xr:uid="{00000000-0005-0000-0000-000028130000}"/>
    <cellStyle name="40% - Accent2 14 4" xfId="7350" xr:uid="{00000000-0005-0000-0000-000029130000}"/>
    <cellStyle name="40% - Accent2 14 5" xfId="4800" xr:uid="{00000000-0005-0000-0000-00002A130000}"/>
    <cellStyle name="40% - Accent2 15" xfId="1348" xr:uid="{00000000-0005-0000-0000-00002B130000}"/>
    <cellStyle name="40% - Accent2 15 2" xfId="12720" xr:uid="{00000000-0005-0000-0000-00002C130000}"/>
    <cellStyle name="40% - Accent2 15 2 2" xfId="12724" xr:uid="{00000000-0005-0000-0000-00002D130000}"/>
    <cellStyle name="40% - Accent2 15 2 3" xfId="12727" xr:uid="{00000000-0005-0000-0000-00002E130000}"/>
    <cellStyle name="40% - Accent2 15 3" xfId="7472" xr:uid="{00000000-0005-0000-0000-00002F130000}"/>
    <cellStyle name="40% - Accent2 15 4" xfId="7486" xr:uid="{00000000-0005-0000-0000-000030130000}"/>
    <cellStyle name="40% - Accent2 15 5" xfId="5730" xr:uid="{00000000-0005-0000-0000-000031130000}"/>
    <cellStyle name="40% - Accent2 15 6" xfId="12718" xr:uid="{00000000-0005-0000-0000-000032130000}"/>
    <cellStyle name="40% - Accent2 16" xfId="1350" xr:uid="{00000000-0005-0000-0000-000033130000}"/>
    <cellStyle name="40% - Accent2 16 2" xfId="12731" xr:uid="{00000000-0005-0000-0000-000034130000}"/>
    <cellStyle name="40% - Accent2 16 2 2" xfId="12734" xr:uid="{00000000-0005-0000-0000-000035130000}"/>
    <cellStyle name="40% - Accent2 16 2 3" xfId="12741" xr:uid="{00000000-0005-0000-0000-000036130000}"/>
    <cellStyle name="40% - Accent2 16 3" xfId="7540" xr:uid="{00000000-0005-0000-0000-000037130000}"/>
    <cellStyle name="40% - Accent2 16 4" xfId="6536" xr:uid="{00000000-0005-0000-0000-000038130000}"/>
    <cellStyle name="40% - Accent2 16 5" xfId="12650" xr:uid="{00000000-0005-0000-0000-000039130000}"/>
    <cellStyle name="40% - Accent2 17" xfId="1352" xr:uid="{00000000-0005-0000-0000-00003A130000}"/>
    <cellStyle name="40% - Accent2 17 2" xfId="10210" xr:uid="{00000000-0005-0000-0000-00003B130000}"/>
    <cellStyle name="40% - Accent2 17 2 2" xfId="12743" xr:uid="{00000000-0005-0000-0000-00003C130000}"/>
    <cellStyle name="40% - Accent2 17 2 3" xfId="12745" xr:uid="{00000000-0005-0000-0000-00003D130000}"/>
    <cellStyle name="40% - Accent2 17 3" xfId="6328" xr:uid="{00000000-0005-0000-0000-00003E130000}"/>
    <cellStyle name="40% - Accent2 17 4" xfId="6370" xr:uid="{00000000-0005-0000-0000-00003F130000}"/>
    <cellStyle name="40% - Accent2 17 5" xfId="12655" xr:uid="{00000000-0005-0000-0000-000040130000}"/>
    <cellStyle name="40% - Accent2 18" xfId="1354" xr:uid="{00000000-0005-0000-0000-000041130000}"/>
    <cellStyle name="40% - Accent2 18 2" xfId="12753" xr:uid="{00000000-0005-0000-0000-000042130000}"/>
    <cellStyle name="40% - Accent2 18 2 2" xfId="12758" xr:uid="{00000000-0005-0000-0000-000043130000}"/>
    <cellStyle name="40% - Accent2 18 2 3" xfId="7678" xr:uid="{00000000-0005-0000-0000-000044130000}"/>
    <cellStyle name="40% - Accent2 18 3" xfId="6727" xr:uid="{00000000-0005-0000-0000-000045130000}"/>
    <cellStyle name="40% - Accent2 18 4" xfId="6427" xr:uid="{00000000-0005-0000-0000-000046130000}"/>
    <cellStyle name="40% - Accent2 18 5" xfId="12751" xr:uid="{00000000-0005-0000-0000-000047130000}"/>
    <cellStyle name="40% - Accent2 19" xfId="1356" xr:uid="{00000000-0005-0000-0000-000048130000}"/>
    <cellStyle name="40% - Accent2 19 2" xfId="12762" xr:uid="{00000000-0005-0000-0000-000049130000}"/>
    <cellStyle name="40% - Accent2 19 2 2" xfId="12765" xr:uid="{00000000-0005-0000-0000-00004A130000}"/>
    <cellStyle name="40% - Accent2 19 2 3" xfId="12768" xr:uid="{00000000-0005-0000-0000-00004B130000}"/>
    <cellStyle name="40% - Accent2 19 3" xfId="12770" xr:uid="{00000000-0005-0000-0000-00004C130000}"/>
    <cellStyle name="40% - Accent2 19 4" xfId="12772" xr:uid="{00000000-0005-0000-0000-00004D130000}"/>
    <cellStyle name="40% - Accent2 19 5" xfId="12760" xr:uid="{00000000-0005-0000-0000-00004E130000}"/>
    <cellStyle name="40% - Accent2 2" xfId="1359" xr:uid="{00000000-0005-0000-0000-00004F130000}"/>
    <cellStyle name="40% - Accent2 2 10" xfId="12781" xr:uid="{00000000-0005-0000-0000-000050130000}"/>
    <cellStyle name="40% - Accent2 2 10 2" xfId="12785" xr:uid="{00000000-0005-0000-0000-000051130000}"/>
    <cellStyle name="40% - Accent2 2 10 3" xfId="12788" xr:uid="{00000000-0005-0000-0000-000052130000}"/>
    <cellStyle name="40% - Accent2 2 11" xfId="12792" xr:uid="{00000000-0005-0000-0000-000053130000}"/>
    <cellStyle name="40% - Accent2 2 12" xfId="12803" xr:uid="{00000000-0005-0000-0000-000054130000}"/>
    <cellStyle name="40% - Accent2 2 13" xfId="12806" xr:uid="{00000000-0005-0000-0000-000055130000}"/>
    <cellStyle name="40% - Accent2 2 14" xfId="51628" xr:uid="{46BB09BE-B71C-49A9-94B8-58B9948C04F9}"/>
    <cellStyle name="40% - Accent2 2 2" xfId="1363" xr:uid="{00000000-0005-0000-0000-000056130000}"/>
    <cellStyle name="40% - Accent2 2 2 2" xfId="898" xr:uid="{00000000-0005-0000-0000-000057130000}"/>
    <cellStyle name="40% - Accent2 2 2 2 2" xfId="10499" xr:uid="{00000000-0005-0000-0000-000058130000}"/>
    <cellStyle name="40% - Accent2 2 2 2 2 2" xfId="10506" xr:uid="{00000000-0005-0000-0000-000059130000}"/>
    <cellStyle name="40% - Accent2 2 2 2 3" xfId="10490" xr:uid="{00000000-0005-0000-0000-00005A130000}"/>
    <cellStyle name="40% - Accent2 2 2 3" xfId="10511" xr:uid="{00000000-0005-0000-0000-00005B130000}"/>
    <cellStyle name="40% - Accent2 2 2 4" xfId="10527" xr:uid="{00000000-0005-0000-0000-00005C130000}"/>
    <cellStyle name="40% - Accent2 2 2 5" xfId="12808" xr:uid="{00000000-0005-0000-0000-00005D130000}"/>
    <cellStyle name="40% - Accent2 2 2 6" xfId="51629" xr:uid="{11C9C1BD-26AD-430A-BD88-CA6084869697}"/>
    <cellStyle name="40% - Accent2 2 2 7" xfId="52136" xr:uid="{A072299D-B544-49EB-8532-06988D024992}"/>
    <cellStyle name="40% - Accent2 2 2_Annexure" xfId="12811" xr:uid="{00000000-0005-0000-0000-00005E130000}"/>
    <cellStyle name="40% - Accent2 2 3" xfId="1365" xr:uid="{00000000-0005-0000-0000-00005F130000}"/>
    <cellStyle name="40% - Accent2 2 3 2" xfId="10944" xr:uid="{00000000-0005-0000-0000-000060130000}"/>
    <cellStyle name="40% - Accent2 2 3 3" xfId="10949" xr:uid="{00000000-0005-0000-0000-000061130000}"/>
    <cellStyle name="40% - Accent2 2 3 4" xfId="10957" xr:uid="{00000000-0005-0000-0000-000062130000}"/>
    <cellStyle name="40% - Accent2 2 3 5" xfId="12814" xr:uid="{00000000-0005-0000-0000-000063130000}"/>
    <cellStyle name="40% - Accent2 2 4" xfId="1366" xr:uid="{00000000-0005-0000-0000-000064130000}"/>
    <cellStyle name="40% - Accent2 2 4 2" xfId="12833" xr:uid="{00000000-0005-0000-0000-000065130000}"/>
    <cellStyle name="40% - Accent2 2 4 3" xfId="12836" xr:uid="{00000000-0005-0000-0000-000066130000}"/>
    <cellStyle name="40% - Accent2 2 4 4" xfId="12823" xr:uid="{00000000-0005-0000-0000-000067130000}"/>
    <cellStyle name="40% - Accent2 2 5" xfId="935" xr:uid="{00000000-0005-0000-0000-000068130000}"/>
    <cellStyle name="40% - Accent2 2 5 2" xfId="12849" xr:uid="{00000000-0005-0000-0000-000069130000}"/>
    <cellStyle name="40% - Accent2 2 5 3" xfId="12852" xr:uid="{00000000-0005-0000-0000-00006A130000}"/>
    <cellStyle name="40% - Accent2 2 5 4" xfId="12841" xr:uid="{00000000-0005-0000-0000-00006B130000}"/>
    <cellStyle name="40% - Accent2 2 6" xfId="12858" xr:uid="{00000000-0005-0000-0000-00006C130000}"/>
    <cellStyle name="40% - Accent2 2 7" xfId="12859" xr:uid="{00000000-0005-0000-0000-00006D130000}"/>
    <cellStyle name="40% - Accent2 2 8" xfId="12862" xr:uid="{00000000-0005-0000-0000-00006E130000}"/>
    <cellStyle name="40% - Accent2 2 8 2" xfId="5295" xr:uid="{00000000-0005-0000-0000-00006F130000}"/>
    <cellStyle name="40% - Accent2 2 9" xfId="12864" xr:uid="{00000000-0005-0000-0000-000070130000}"/>
    <cellStyle name="40% - Accent2 2_April 2009 Report" xfId="12865" xr:uid="{00000000-0005-0000-0000-000071130000}"/>
    <cellStyle name="40% - Accent2 20" xfId="1347" xr:uid="{00000000-0005-0000-0000-000072130000}"/>
    <cellStyle name="40% - Accent2 20 2" xfId="12721" xr:uid="{00000000-0005-0000-0000-000073130000}"/>
    <cellStyle name="40% - Accent2 20 2 2" xfId="12725" xr:uid="{00000000-0005-0000-0000-000074130000}"/>
    <cellStyle name="40% - Accent2 20 2 3" xfId="12728" xr:uid="{00000000-0005-0000-0000-000075130000}"/>
    <cellStyle name="40% - Accent2 20 3" xfId="7473" xr:uid="{00000000-0005-0000-0000-000076130000}"/>
    <cellStyle name="40% - Accent2 20 4" xfId="7487" xr:uid="{00000000-0005-0000-0000-000077130000}"/>
    <cellStyle name="40% - Accent2 20 5" xfId="12719" xr:uid="{00000000-0005-0000-0000-000078130000}"/>
    <cellStyle name="40% - Accent2 21" xfId="1349" xr:uid="{00000000-0005-0000-0000-000079130000}"/>
    <cellStyle name="40% - Accent2 21 2" xfId="12732" xr:uid="{00000000-0005-0000-0000-00007A130000}"/>
    <cellStyle name="40% - Accent2 21 2 2" xfId="12735" xr:uid="{00000000-0005-0000-0000-00007B130000}"/>
    <cellStyle name="40% - Accent2 21 2 3" xfId="12742" xr:uid="{00000000-0005-0000-0000-00007C130000}"/>
    <cellStyle name="40% - Accent2 21 3" xfId="7541" xr:uid="{00000000-0005-0000-0000-00007D130000}"/>
    <cellStyle name="40% - Accent2 21 4" xfId="6537" xr:uid="{00000000-0005-0000-0000-00007E130000}"/>
    <cellStyle name="40% - Accent2 21 5" xfId="12651" xr:uid="{00000000-0005-0000-0000-00007F130000}"/>
    <cellStyle name="40% - Accent2 22" xfId="1351" xr:uid="{00000000-0005-0000-0000-000080130000}"/>
    <cellStyle name="40% - Accent2 22 2" xfId="10211" xr:uid="{00000000-0005-0000-0000-000081130000}"/>
    <cellStyle name="40% - Accent2 22 2 2" xfId="12744" xr:uid="{00000000-0005-0000-0000-000082130000}"/>
    <cellStyle name="40% - Accent2 22 2 3" xfId="12746" xr:uid="{00000000-0005-0000-0000-000083130000}"/>
    <cellStyle name="40% - Accent2 22 3" xfId="6329" xr:uid="{00000000-0005-0000-0000-000084130000}"/>
    <cellStyle name="40% - Accent2 22 4" xfId="6371" xr:uid="{00000000-0005-0000-0000-000085130000}"/>
    <cellStyle name="40% - Accent2 22 5" xfId="12656" xr:uid="{00000000-0005-0000-0000-000086130000}"/>
    <cellStyle name="40% - Accent2 23" xfId="1353" xr:uid="{00000000-0005-0000-0000-000087130000}"/>
    <cellStyle name="40% - Accent2 23 2" xfId="12754" xr:uid="{00000000-0005-0000-0000-000088130000}"/>
    <cellStyle name="40% - Accent2 23 2 2" xfId="12759" xr:uid="{00000000-0005-0000-0000-000089130000}"/>
    <cellStyle name="40% - Accent2 23 2 3" xfId="7679" xr:uid="{00000000-0005-0000-0000-00008A130000}"/>
    <cellStyle name="40% - Accent2 23 3" xfId="6728" xr:uid="{00000000-0005-0000-0000-00008B130000}"/>
    <cellStyle name="40% - Accent2 23 4" xfId="6428" xr:uid="{00000000-0005-0000-0000-00008C130000}"/>
    <cellStyle name="40% - Accent2 23 5" xfId="12752" xr:uid="{00000000-0005-0000-0000-00008D130000}"/>
    <cellStyle name="40% - Accent2 24" xfId="1355" xr:uid="{00000000-0005-0000-0000-00008E130000}"/>
    <cellStyle name="40% - Accent2 24 2" xfId="12763" xr:uid="{00000000-0005-0000-0000-00008F130000}"/>
    <cellStyle name="40% - Accent2 24 2 2" xfId="12766" xr:uid="{00000000-0005-0000-0000-000090130000}"/>
    <cellStyle name="40% - Accent2 24 2 3" xfId="12769" xr:uid="{00000000-0005-0000-0000-000091130000}"/>
    <cellStyle name="40% - Accent2 24 3" xfId="12771" xr:uid="{00000000-0005-0000-0000-000092130000}"/>
    <cellStyle name="40% - Accent2 24 4" xfId="12773" xr:uid="{00000000-0005-0000-0000-000093130000}"/>
    <cellStyle name="40% - Accent2 24 5" xfId="12761" xr:uid="{00000000-0005-0000-0000-000094130000}"/>
    <cellStyle name="40% - Accent2 25" xfId="1368" xr:uid="{00000000-0005-0000-0000-000095130000}"/>
    <cellStyle name="40% - Accent2 25 2" xfId="12869" xr:uid="{00000000-0005-0000-0000-000096130000}"/>
    <cellStyle name="40% - Accent2 25 2 2" xfId="12874" xr:uid="{00000000-0005-0000-0000-000097130000}"/>
    <cellStyle name="40% - Accent2 25 2 3" xfId="12877" xr:uid="{00000000-0005-0000-0000-000098130000}"/>
    <cellStyle name="40% - Accent2 25 3" xfId="12879" xr:uid="{00000000-0005-0000-0000-000099130000}"/>
    <cellStyle name="40% - Accent2 25 4" xfId="12881" xr:uid="{00000000-0005-0000-0000-00009A130000}"/>
    <cellStyle name="40% - Accent2 25 5" xfId="12867" xr:uid="{00000000-0005-0000-0000-00009B130000}"/>
    <cellStyle name="40% - Accent2 26" xfId="1370" xr:uid="{00000000-0005-0000-0000-00009C130000}"/>
    <cellStyle name="40% - Accent2 26 2" xfId="12886" xr:uid="{00000000-0005-0000-0000-00009D130000}"/>
    <cellStyle name="40% - Accent2 26 2 2" xfId="12890" xr:uid="{00000000-0005-0000-0000-00009E130000}"/>
    <cellStyle name="40% - Accent2 26 2 3" xfId="12893" xr:uid="{00000000-0005-0000-0000-00009F130000}"/>
    <cellStyle name="40% - Accent2 26 3" xfId="12895" xr:uid="{00000000-0005-0000-0000-0000A0130000}"/>
    <cellStyle name="40% - Accent2 26 4" xfId="5489" xr:uid="{00000000-0005-0000-0000-0000A1130000}"/>
    <cellStyle name="40% - Accent2 26 5" xfId="6270" xr:uid="{00000000-0005-0000-0000-0000A2130000}"/>
    <cellStyle name="40% - Accent2 27" xfId="1372" xr:uid="{00000000-0005-0000-0000-0000A3130000}"/>
    <cellStyle name="40% - Accent2 27 2" xfId="12899" xr:uid="{00000000-0005-0000-0000-0000A4130000}"/>
    <cellStyle name="40% - Accent2 27 2 2" xfId="12902" xr:uid="{00000000-0005-0000-0000-0000A5130000}"/>
    <cellStyle name="40% - Accent2 27 2 3" xfId="12905" xr:uid="{00000000-0005-0000-0000-0000A6130000}"/>
    <cellStyle name="40% - Accent2 27 3" xfId="12907" xr:uid="{00000000-0005-0000-0000-0000A7130000}"/>
    <cellStyle name="40% - Accent2 27 4" xfId="6491" xr:uid="{00000000-0005-0000-0000-0000A8130000}"/>
    <cellStyle name="40% - Accent2 27 5" xfId="12897" xr:uid="{00000000-0005-0000-0000-0000A9130000}"/>
    <cellStyle name="40% - Accent2 28" xfId="1374" xr:uid="{00000000-0005-0000-0000-0000AA130000}"/>
    <cellStyle name="40% - Accent2 28 2" xfId="12910" xr:uid="{00000000-0005-0000-0000-0000AB130000}"/>
    <cellStyle name="40% - Accent2 28 2 2" xfId="12915" xr:uid="{00000000-0005-0000-0000-0000AC130000}"/>
    <cellStyle name="40% - Accent2 28 2 3" xfId="12920" xr:uid="{00000000-0005-0000-0000-0000AD130000}"/>
    <cellStyle name="40% - Accent2 28 3" xfId="12926" xr:uid="{00000000-0005-0000-0000-0000AE130000}"/>
    <cellStyle name="40% - Accent2 28 4" xfId="12932" xr:uid="{00000000-0005-0000-0000-0000AF130000}"/>
    <cellStyle name="40% - Accent2 28 5" xfId="5539" xr:uid="{00000000-0005-0000-0000-0000B0130000}"/>
    <cellStyle name="40% - Accent2 29" xfId="1376" xr:uid="{00000000-0005-0000-0000-0000B1130000}"/>
    <cellStyle name="40% - Accent2 29 2" xfId="12943" xr:uid="{00000000-0005-0000-0000-0000B2130000}"/>
    <cellStyle name="40% - Accent2 29 2 2" xfId="10218" xr:uid="{00000000-0005-0000-0000-0000B3130000}"/>
    <cellStyle name="40% - Accent2 29 2 3" xfId="12952" xr:uid="{00000000-0005-0000-0000-0000B4130000}"/>
    <cellStyle name="40% - Accent2 29 3" xfId="12958" xr:uid="{00000000-0005-0000-0000-0000B5130000}"/>
    <cellStyle name="40% - Accent2 29 4" xfId="12965" xr:uid="{00000000-0005-0000-0000-0000B6130000}"/>
    <cellStyle name="40% - Accent2 29 5" xfId="12940" xr:uid="{00000000-0005-0000-0000-0000B7130000}"/>
    <cellStyle name="40% - Accent2 3" xfId="1379" xr:uid="{00000000-0005-0000-0000-0000B8130000}"/>
    <cellStyle name="40% - Accent2 3 2" xfId="1383" xr:uid="{00000000-0005-0000-0000-0000B9130000}"/>
    <cellStyle name="40% - Accent2 3 2 2" xfId="1384" xr:uid="{00000000-0005-0000-0000-0000BA130000}"/>
    <cellStyle name="40% - Accent2 3 2 2 2" xfId="12988" xr:uid="{00000000-0005-0000-0000-0000BB130000}"/>
    <cellStyle name="40% - Accent2 3 2 3" xfId="12978" xr:uid="{00000000-0005-0000-0000-0000BC130000}"/>
    <cellStyle name="40% - Accent2 3 2 4" xfId="51859" xr:uid="{7C99F062-005A-44E0-BCA2-BD10782C2C02}"/>
    <cellStyle name="40% - Accent2 3 2 5" xfId="52242" xr:uid="{4DC9DE9F-CC7D-499C-888D-A67FD0F311D7}"/>
    <cellStyle name="40% - Accent2 3 3" xfId="1387" xr:uid="{00000000-0005-0000-0000-0000BD130000}"/>
    <cellStyle name="40% - Accent2 3 3 2" xfId="11924" xr:uid="{00000000-0005-0000-0000-0000BE130000}"/>
    <cellStyle name="40% - Accent2 3 4" xfId="12997" xr:uid="{00000000-0005-0000-0000-0000BF130000}"/>
    <cellStyle name="40% - Accent2 3 5" xfId="11884" xr:uid="{00000000-0005-0000-0000-0000C0130000}"/>
    <cellStyle name="40% - Accent2 3 6" xfId="11906" xr:uid="{00000000-0005-0000-0000-0000C1130000}"/>
    <cellStyle name="40% - Accent2 3 7" xfId="51630" xr:uid="{992E5B8B-44BC-4E3A-B964-37A203A9673E}"/>
    <cellStyle name="40% - Accent2 3_Annexure" xfId="9478" xr:uid="{00000000-0005-0000-0000-0000C2130000}"/>
    <cellStyle name="40% - Accent2 30" xfId="1367" xr:uid="{00000000-0005-0000-0000-0000C3130000}"/>
    <cellStyle name="40% - Accent2 30 2" xfId="12870" xr:uid="{00000000-0005-0000-0000-0000C4130000}"/>
    <cellStyle name="40% - Accent2 30 2 2" xfId="12875" xr:uid="{00000000-0005-0000-0000-0000C5130000}"/>
    <cellStyle name="40% - Accent2 30 2 3" xfId="12878" xr:uid="{00000000-0005-0000-0000-0000C6130000}"/>
    <cellStyle name="40% - Accent2 30 3" xfId="12880" xr:uid="{00000000-0005-0000-0000-0000C7130000}"/>
    <cellStyle name="40% - Accent2 30 4" xfId="12882" xr:uid="{00000000-0005-0000-0000-0000C8130000}"/>
    <cellStyle name="40% - Accent2 30 5" xfId="12868" xr:uid="{00000000-0005-0000-0000-0000C9130000}"/>
    <cellStyle name="40% - Accent2 31" xfId="1369" xr:uid="{00000000-0005-0000-0000-0000CA130000}"/>
    <cellStyle name="40% - Accent2 31 2" xfId="12887" xr:uid="{00000000-0005-0000-0000-0000CB130000}"/>
    <cellStyle name="40% - Accent2 31 2 2" xfId="12891" xr:uid="{00000000-0005-0000-0000-0000CC130000}"/>
    <cellStyle name="40% - Accent2 31 2 3" xfId="12894" xr:uid="{00000000-0005-0000-0000-0000CD130000}"/>
    <cellStyle name="40% - Accent2 31 3" xfId="12896" xr:uid="{00000000-0005-0000-0000-0000CE130000}"/>
    <cellStyle name="40% - Accent2 31 4" xfId="5490" xr:uid="{00000000-0005-0000-0000-0000CF130000}"/>
    <cellStyle name="40% - Accent2 31 5" xfId="6271" xr:uid="{00000000-0005-0000-0000-0000D0130000}"/>
    <cellStyle name="40% - Accent2 32" xfId="1371" xr:uid="{00000000-0005-0000-0000-0000D1130000}"/>
    <cellStyle name="40% - Accent2 32 2" xfId="12900" xr:uid="{00000000-0005-0000-0000-0000D2130000}"/>
    <cellStyle name="40% - Accent2 32 2 2" xfId="12903" xr:uid="{00000000-0005-0000-0000-0000D3130000}"/>
    <cellStyle name="40% - Accent2 32 2 3" xfId="12906" xr:uid="{00000000-0005-0000-0000-0000D4130000}"/>
    <cellStyle name="40% - Accent2 32 3" xfId="12908" xr:uid="{00000000-0005-0000-0000-0000D5130000}"/>
    <cellStyle name="40% - Accent2 32 4" xfId="6492" xr:uid="{00000000-0005-0000-0000-0000D6130000}"/>
    <cellStyle name="40% - Accent2 32 5" xfId="12898" xr:uid="{00000000-0005-0000-0000-0000D7130000}"/>
    <cellStyle name="40% - Accent2 33" xfId="1373" xr:uid="{00000000-0005-0000-0000-0000D8130000}"/>
    <cellStyle name="40% - Accent2 33 2" xfId="12911" xr:uid="{00000000-0005-0000-0000-0000D9130000}"/>
    <cellStyle name="40% - Accent2 33 2 2" xfId="12916" xr:uid="{00000000-0005-0000-0000-0000DA130000}"/>
    <cellStyle name="40% - Accent2 33 2 3" xfId="12921" xr:uid="{00000000-0005-0000-0000-0000DB130000}"/>
    <cellStyle name="40% - Accent2 33 3" xfId="12927" xr:uid="{00000000-0005-0000-0000-0000DC130000}"/>
    <cellStyle name="40% - Accent2 33 4" xfId="12933" xr:uid="{00000000-0005-0000-0000-0000DD130000}"/>
    <cellStyle name="40% - Accent2 33 5" xfId="5540" xr:uid="{00000000-0005-0000-0000-0000DE130000}"/>
    <cellStyle name="40% - Accent2 34" xfId="1375" xr:uid="{00000000-0005-0000-0000-0000DF130000}"/>
    <cellStyle name="40% - Accent2 34 2" xfId="12944" xr:uid="{00000000-0005-0000-0000-0000E0130000}"/>
    <cellStyle name="40% - Accent2 34 2 2" xfId="10219" xr:uid="{00000000-0005-0000-0000-0000E1130000}"/>
    <cellStyle name="40% - Accent2 34 2 3" xfId="12953" xr:uid="{00000000-0005-0000-0000-0000E2130000}"/>
    <cellStyle name="40% - Accent2 34 3" xfId="12959" xr:uid="{00000000-0005-0000-0000-0000E3130000}"/>
    <cellStyle name="40% - Accent2 34 4" xfId="12966" xr:uid="{00000000-0005-0000-0000-0000E4130000}"/>
    <cellStyle name="40% - Accent2 34 5" xfId="12941" xr:uid="{00000000-0005-0000-0000-0000E5130000}"/>
    <cellStyle name="40% - Accent2 35" xfId="1389" xr:uid="{00000000-0005-0000-0000-0000E6130000}"/>
    <cellStyle name="40% - Accent2 35 2" xfId="13009" xr:uid="{00000000-0005-0000-0000-0000E7130000}"/>
    <cellStyle name="40% - Accent2 35 2 2" xfId="13017" xr:uid="{00000000-0005-0000-0000-0000E8130000}"/>
    <cellStyle name="40% - Accent2 35 2 3" xfId="13021" xr:uid="{00000000-0005-0000-0000-0000E9130000}"/>
    <cellStyle name="40% - Accent2 35 3" xfId="13026" xr:uid="{00000000-0005-0000-0000-0000EA130000}"/>
    <cellStyle name="40% - Accent2 35 4" xfId="13028" xr:uid="{00000000-0005-0000-0000-0000EB130000}"/>
    <cellStyle name="40% - Accent2 35 5" xfId="13007" xr:uid="{00000000-0005-0000-0000-0000EC130000}"/>
    <cellStyle name="40% - Accent2 36" xfId="1391" xr:uid="{00000000-0005-0000-0000-0000ED130000}"/>
    <cellStyle name="40% - Accent2 36 2" xfId="13038" xr:uid="{00000000-0005-0000-0000-0000EE130000}"/>
    <cellStyle name="40% - Accent2 36 2 2" xfId="13046" xr:uid="{00000000-0005-0000-0000-0000EF130000}"/>
    <cellStyle name="40% - Accent2 36 2 3" xfId="13050" xr:uid="{00000000-0005-0000-0000-0000F0130000}"/>
    <cellStyle name="40% - Accent2 36 3" xfId="13053" xr:uid="{00000000-0005-0000-0000-0000F1130000}"/>
    <cellStyle name="40% - Accent2 36 4" xfId="13055" xr:uid="{00000000-0005-0000-0000-0000F2130000}"/>
    <cellStyle name="40% - Accent2 36 5" xfId="13035" xr:uid="{00000000-0005-0000-0000-0000F3130000}"/>
    <cellStyle name="40% - Accent2 37" xfId="1394" xr:uid="{00000000-0005-0000-0000-0000F4130000}"/>
    <cellStyle name="40% - Accent2 37 2" xfId="13075" xr:uid="{00000000-0005-0000-0000-0000F5130000}"/>
    <cellStyle name="40% - Accent2 37 2 2" xfId="4716" xr:uid="{00000000-0005-0000-0000-0000F6130000}"/>
    <cellStyle name="40% - Accent2 37 2 3" xfId="13080" xr:uid="{00000000-0005-0000-0000-0000F7130000}"/>
    <cellStyle name="40% - Accent2 37 3" xfId="13083" xr:uid="{00000000-0005-0000-0000-0000F8130000}"/>
    <cellStyle name="40% - Accent2 37 4" xfId="13085" xr:uid="{00000000-0005-0000-0000-0000F9130000}"/>
    <cellStyle name="40% - Accent2 37 5" xfId="13065" xr:uid="{00000000-0005-0000-0000-0000FA130000}"/>
    <cellStyle name="40% - Accent2 38" xfId="1396" xr:uid="{00000000-0005-0000-0000-0000FB130000}"/>
    <cellStyle name="40% - Accent2 38 2" xfId="13094" xr:uid="{00000000-0005-0000-0000-0000FC130000}"/>
    <cellStyle name="40% - Accent2 38 2 2" xfId="13098" xr:uid="{00000000-0005-0000-0000-0000FD130000}"/>
    <cellStyle name="40% - Accent2 38 2 3" xfId="13104" xr:uid="{00000000-0005-0000-0000-0000FE130000}"/>
    <cellStyle name="40% - Accent2 38 3" xfId="13106" xr:uid="{00000000-0005-0000-0000-0000FF130000}"/>
    <cellStyle name="40% - Accent2 38 4" xfId="13108" xr:uid="{00000000-0005-0000-0000-000000140000}"/>
    <cellStyle name="40% - Accent2 38 5" xfId="13091" xr:uid="{00000000-0005-0000-0000-000001140000}"/>
    <cellStyle name="40% - Accent2 39" xfId="1398" xr:uid="{00000000-0005-0000-0000-000002140000}"/>
    <cellStyle name="40% - Accent2 39 2" xfId="13122" xr:uid="{00000000-0005-0000-0000-000003140000}"/>
    <cellStyle name="40% - Accent2 39 2 2" xfId="13124" xr:uid="{00000000-0005-0000-0000-000004140000}"/>
    <cellStyle name="40% - Accent2 39 2 3" xfId="13132" xr:uid="{00000000-0005-0000-0000-000005140000}"/>
    <cellStyle name="40% - Accent2 39 3" xfId="13135" xr:uid="{00000000-0005-0000-0000-000006140000}"/>
    <cellStyle name="40% - Accent2 39 4" xfId="4014" xr:uid="{00000000-0005-0000-0000-000007140000}"/>
    <cellStyle name="40% - Accent2 39 5" xfId="13116" xr:uid="{00000000-0005-0000-0000-000008140000}"/>
    <cellStyle name="40% - Accent2 4" xfId="540" xr:uid="{00000000-0005-0000-0000-000009140000}"/>
    <cellStyle name="40% - Accent2 4 10" xfId="51711" xr:uid="{D3CF5290-408B-4B03-9DB3-0656D8211B10}"/>
    <cellStyle name="40% - Accent2 4 11" xfId="52137" xr:uid="{CD5C998E-C617-4642-9144-88DECB7C8306}"/>
    <cellStyle name="40% - Accent2 4 2" xfId="1280" xr:uid="{00000000-0005-0000-0000-00000A140000}"/>
    <cellStyle name="40% - Accent2 4 2 2" xfId="12373" xr:uid="{00000000-0005-0000-0000-00000B140000}"/>
    <cellStyle name="40% - Accent2 4 2 2 2" xfId="12382" xr:uid="{00000000-0005-0000-0000-00000C140000}"/>
    <cellStyle name="40% - Accent2 4 2 2 3" xfId="12397" xr:uid="{00000000-0005-0000-0000-00000D140000}"/>
    <cellStyle name="40% - Accent2 4 2 2 4" xfId="12682" xr:uid="{00000000-0005-0000-0000-00000E140000}"/>
    <cellStyle name="40% - Accent2 4 2 3" xfId="3720" xr:uid="{00000000-0005-0000-0000-00000F140000}"/>
    <cellStyle name="40% - Accent2 4 2 4" xfId="12403" xr:uid="{00000000-0005-0000-0000-000010140000}"/>
    <cellStyle name="40% - Accent2 4 2 5" xfId="13137" xr:uid="{00000000-0005-0000-0000-000011140000}"/>
    <cellStyle name="40% - Accent2 4 2 6" xfId="8309" xr:uid="{00000000-0005-0000-0000-000012140000}"/>
    <cellStyle name="40% - Accent2 4 2_Annexure" xfId="10334" xr:uid="{00000000-0005-0000-0000-000013140000}"/>
    <cellStyle name="40% - Accent2 4 3" xfId="8320" xr:uid="{00000000-0005-0000-0000-000014140000}"/>
    <cellStyle name="40% - Accent2 4 4" xfId="4452" xr:uid="{00000000-0005-0000-0000-000015140000}"/>
    <cellStyle name="40% - Accent2 4 5" xfId="4588" xr:uid="{00000000-0005-0000-0000-000016140000}"/>
    <cellStyle name="40% - Accent2 4 6" xfId="12487" xr:uid="{00000000-0005-0000-0000-000017140000}"/>
    <cellStyle name="40% - Accent2 4 6 2" xfId="10341" xr:uid="{00000000-0005-0000-0000-000018140000}"/>
    <cellStyle name="40% - Accent2 4 7" xfId="12495" xr:uid="{00000000-0005-0000-0000-000019140000}"/>
    <cellStyle name="40% - Accent2 4 8" xfId="8297" xr:uid="{00000000-0005-0000-0000-00001A140000}"/>
    <cellStyle name="40% - Accent2 4 9" xfId="51631" xr:uid="{0E33DD13-529E-4517-83EB-9C329FAFA1D6}"/>
    <cellStyle name="40% - Accent2 4_Annexure" xfId="8327" xr:uid="{00000000-0005-0000-0000-00001B140000}"/>
    <cellStyle name="40% - Accent2 40" xfId="1388" xr:uid="{00000000-0005-0000-0000-00001C140000}"/>
    <cellStyle name="40% - Accent2 40 2" xfId="13010" xr:uid="{00000000-0005-0000-0000-00001D140000}"/>
    <cellStyle name="40% - Accent2 40 2 2" xfId="13018" xr:uid="{00000000-0005-0000-0000-00001E140000}"/>
    <cellStyle name="40% - Accent2 40 2 2 2" xfId="13142" xr:uid="{00000000-0005-0000-0000-00001F140000}"/>
    <cellStyle name="40% - Accent2 40 2 3" xfId="13022" xr:uid="{00000000-0005-0000-0000-000020140000}"/>
    <cellStyle name="40% - Accent2 40 2 3 2" xfId="4487" xr:uid="{00000000-0005-0000-0000-000021140000}"/>
    <cellStyle name="40% - Accent2 40 2 4" xfId="13145" xr:uid="{00000000-0005-0000-0000-000022140000}"/>
    <cellStyle name="40% - Accent2 40 3" xfId="13027" xr:uid="{00000000-0005-0000-0000-000023140000}"/>
    <cellStyle name="40% - Accent2 40 3 2" xfId="13146" xr:uid="{00000000-0005-0000-0000-000024140000}"/>
    <cellStyle name="40% - Accent2 40 4" xfId="13029" xr:uid="{00000000-0005-0000-0000-000025140000}"/>
    <cellStyle name="40% - Accent2 40 4 2" xfId="13147" xr:uid="{00000000-0005-0000-0000-000026140000}"/>
    <cellStyle name="40% - Accent2 40 5" xfId="13149" xr:uid="{00000000-0005-0000-0000-000027140000}"/>
    <cellStyle name="40% - Accent2 40 6" xfId="13008" xr:uid="{00000000-0005-0000-0000-000028140000}"/>
    <cellStyle name="40% - Accent2 41" xfId="1390" xr:uid="{00000000-0005-0000-0000-000029140000}"/>
    <cellStyle name="40% - Accent2 41 2" xfId="13039" xr:uid="{00000000-0005-0000-0000-00002A140000}"/>
    <cellStyle name="40% - Accent2 41 2 2" xfId="13047" xr:uid="{00000000-0005-0000-0000-00002B140000}"/>
    <cellStyle name="40% - Accent2 41 2 2 2" xfId="13153" xr:uid="{00000000-0005-0000-0000-00002C140000}"/>
    <cellStyle name="40% - Accent2 41 2 3" xfId="13051" xr:uid="{00000000-0005-0000-0000-00002D140000}"/>
    <cellStyle name="40% - Accent2 41 2 3 2" xfId="13154" xr:uid="{00000000-0005-0000-0000-00002E140000}"/>
    <cellStyle name="40% - Accent2 41 2 4" xfId="13162" xr:uid="{00000000-0005-0000-0000-00002F140000}"/>
    <cellStyle name="40% - Accent2 41 3" xfId="13054" xr:uid="{00000000-0005-0000-0000-000030140000}"/>
    <cellStyle name="40% - Accent2 41 3 2" xfId="13163" xr:uid="{00000000-0005-0000-0000-000031140000}"/>
    <cellStyle name="40% - Accent2 41 4" xfId="13056" xr:uid="{00000000-0005-0000-0000-000032140000}"/>
    <cellStyle name="40% - Accent2 41 4 2" xfId="3467" xr:uid="{00000000-0005-0000-0000-000033140000}"/>
    <cellStyle name="40% - Accent2 41 5" xfId="13164" xr:uid="{00000000-0005-0000-0000-000034140000}"/>
    <cellStyle name="40% - Accent2 41 6" xfId="13036" xr:uid="{00000000-0005-0000-0000-000035140000}"/>
    <cellStyle name="40% - Accent2 42" xfId="1393" xr:uid="{00000000-0005-0000-0000-000036140000}"/>
    <cellStyle name="40% - Accent2 42 2" xfId="13076" xr:uid="{00000000-0005-0000-0000-000037140000}"/>
    <cellStyle name="40% - Accent2 42 2 2" xfId="4717" xr:uid="{00000000-0005-0000-0000-000038140000}"/>
    <cellStyle name="40% - Accent2 42 2 2 2" xfId="13168" xr:uid="{00000000-0005-0000-0000-000039140000}"/>
    <cellStyle name="40% - Accent2 42 2 3" xfId="13081" xr:uid="{00000000-0005-0000-0000-00003A140000}"/>
    <cellStyle name="40% - Accent2 42 2 3 2" xfId="13172" xr:uid="{00000000-0005-0000-0000-00003B140000}"/>
    <cellStyle name="40% - Accent2 42 2 4" xfId="13176" xr:uid="{00000000-0005-0000-0000-00003C140000}"/>
    <cellStyle name="40% - Accent2 42 3" xfId="13084" xr:uid="{00000000-0005-0000-0000-00003D140000}"/>
    <cellStyle name="40% - Accent2 42 3 2" xfId="5971" xr:uid="{00000000-0005-0000-0000-00003E140000}"/>
    <cellStyle name="40% - Accent2 42 4" xfId="13086" xr:uid="{00000000-0005-0000-0000-00003F140000}"/>
    <cellStyle name="40% - Accent2 42 4 2" xfId="5619" xr:uid="{00000000-0005-0000-0000-000040140000}"/>
    <cellStyle name="40% - Accent2 42 5" xfId="13177" xr:uid="{00000000-0005-0000-0000-000041140000}"/>
    <cellStyle name="40% - Accent2 42 6" xfId="13066" xr:uid="{00000000-0005-0000-0000-000042140000}"/>
    <cellStyle name="40% - Accent2 43" xfId="1395" xr:uid="{00000000-0005-0000-0000-000043140000}"/>
    <cellStyle name="40% - Accent2 43 2" xfId="13095" xr:uid="{00000000-0005-0000-0000-000044140000}"/>
    <cellStyle name="40% - Accent2 43 2 2" xfId="13099" xr:uid="{00000000-0005-0000-0000-000045140000}"/>
    <cellStyle name="40% - Accent2 43 2 2 2" xfId="10923" xr:uid="{00000000-0005-0000-0000-000046140000}"/>
    <cellStyle name="40% - Accent2 43 2 3" xfId="13105" xr:uid="{00000000-0005-0000-0000-000047140000}"/>
    <cellStyle name="40% - Accent2 43 2 3 2" xfId="13179" xr:uid="{00000000-0005-0000-0000-000048140000}"/>
    <cellStyle name="40% - Accent2 43 2 4" xfId="13183" xr:uid="{00000000-0005-0000-0000-000049140000}"/>
    <cellStyle name="40% - Accent2 43 3" xfId="13107" xr:uid="{00000000-0005-0000-0000-00004A140000}"/>
    <cellStyle name="40% - Accent2 43 3 2" xfId="13184" xr:uid="{00000000-0005-0000-0000-00004B140000}"/>
    <cellStyle name="40% - Accent2 43 4" xfId="13109" xr:uid="{00000000-0005-0000-0000-00004C140000}"/>
    <cellStyle name="40% - Accent2 43 4 2" xfId="13185" xr:uid="{00000000-0005-0000-0000-00004D140000}"/>
    <cellStyle name="40% - Accent2 43 5" xfId="5635" xr:uid="{00000000-0005-0000-0000-00004E140000}"/>
    <cellStyle name="40% - Accent2 43 6" xfId="13092" xr:uid="{00000000-0005-0000-0000-00004F140000}"/>
    <cellStyle name="40% - Accent2 44" xfId="1397" xr:uid="{00000000-0005-0000-0000-000050140000}"/>
    <cellStyle name="40% - Accent2 44 2" xfId="13123" xr:uid="{00000000-0005-0000-0000-000051140000}"/>
    <cellStyle name="40% - Accent2 44 2 2" xfId="13125" xr:uid="{00000000-0005-0000-0000-000052140000}"/>
    <cellStyle name="40% - Accent2 44 2 2 2" xfId="13192" xr:uid="{00000000-0005-0000-0000-000053140000}"/>
    <cellStyle name="40% - Accent2 44 2 3" xfId="13133" xr:uid="{00000000-0005-0000-0000-000054140000}"/>
    <cellStyle name="40% - Accent2 44 2 3 2" xfId="13194" xr:uid="{00000000-0005-0000-0000-000055140000}"/>
    <cellStyle name="40% - Accent2 44 2 4" xfId="13197" xr:uid="{00000000-0005-0000-0000-000056140000}"/>
    <cellStyle name="40% - Accent2 44 3" xfId="13136" xr:uid="{00000000-0005-0000-0000-000057140000}"/>
    <cellStyle name="40% - Accent2 44 3 2" xfId="11914" xr:uid="{00000000-0005-0000-0000-000058140000}"/>
    <cellStyle name="40% - Accent2 44 4" xfId="4015" xr:uid="{00000000-0005-0000-0000-000059140000}"/>
    <cellStyle name="40% - Accent2 44 4 2" xfId="13198" xr:uid="{00000000-0005-0000-0000-00005A140000}"/>
    <cellStyle name="40% - Accent2 44 5" xfId="13203" xr:uid="{00000000-0005-0000-0000-00005B140000}"/>
    <cellStyle name="40% - Accent2 44 6" xfId="13117" xr:uid="{00000000-0005-0000-0000-00005C140000}"/>
    <cellStyle name="40% - Accent2 45" xfId="1400" xr:uid="{00000000-0005-0000-0000-00005D140000}"/>
    <cellStyle name="40% - Accent2 45 2" xfId="7959" xr:uid="{00000000-0005-0000-0000-00005E140000}"/>
    <cellStyle name="40% - Accent2 45 2 2" xfId="8693" xr:uid="{00000000-0005-0000-0000-00005F140000}"/>
    <cellStyle name="40% - Accent2 45 2 2 2" xfId="13213" xr:uid="{00000000-0005-0000-0000-000060140000}"/>
    <cellStyle name="40% - Accent2 45 2 3" xfId="13217" xr:uid="{00000000-0005-0000-0000-000061140000}"/>
    <cellStyle name="40% - Accent2 45 2 3 2" xfId="13222" xr:uid="{00000000-0005-0000-0000-000062140000}"/>
    <cellStyle name="40% - Accent2 45 2 4" xfId="13226" xr:uid="{00000000-0005-0000-0000-000063140000}"/>
    <cellStyle name="40% - Accent2 45 3" xfId="13228" xr:uid="{00000000-0005-0000-0000-000064140000}"/>
    <cellStyle name="40% - Accent2 45 3 2" xfId="13230" xr:uid="{00000000-0005-0000-0000-000065140000}"/>
    <cellStyle name="40% - Accent2 45 4" xfId="13232" xr:uid="{00000000-0005-0000-0000-000066140000}"/>
    <cellStyle name="40% - Accent2 45 4 2" xfId="13236" xr:uid="{00000000-0005-0000-0000-000067140000}"/>
    <cellStyle name="40% - Accent2 45 5" xfId="13238" xr:uid="{00000000-0005-0000-0000-000068140000}"/>
    <cellStyle name="40% - Accent2 45 6" xfId="13207" xr:uid="{00000000-0005-0000-0000-000069140000}"/>
    <cellStyle name="40% - Accent2 46" xfId="1358" xr:uid="{00000000-0005-0000-0000-00006A140000}"/>
    <cellStyle name="40% - Accent2 46 2" xfId="12809" xr:uid="{00000000-0005-0000-0000-00006B140000}"/>
    <cellStyle name="40% - Accent2 46 2 2" xfId="10491" xr:uid="{00000000-0005-0000-0000-00006C140000}"/>
    <cellStyle name="40% - Accent2 46 2 2 2" xfId="10500" xr:uid="{00000000-0005-0000-0000-00006D140000}"/>
    <cellStyle name="40% - Accent2 46 2 3" xfId="10512" xr:uid="{00000000-0005-0000-0000-00006E140000}"/>
    <cellStyle name="40% - Accent2 46 2 3 2" xfId="6594" xr:uid="{00000000-0005-0000-0000-00006F140000}"/>
    <cellStyle name="40% - Accent2 46 2 4" xfId="10528" xr:uid="{00000000-0005-0000-0000-000070140000}"/>
    <cellStyle name="40% - Accent2 46 3" xfId="12815" xr:uid="{00000000-0005-0000-0000-000071140000}"/>
    <cellStyle name="40% - Accent2 46 3 2" xfId="10945" xr:uid="{00000000-0005-0000-0000-000072140000}"/>
    <cellStyle name="40% - Accent2 46 4" xfId="12824" xr:uid="{00000000-0005-0000-0000-000073140000}"/>
    <cellStyle name="40% - Accent2 46 4 2" xfId="12834" xr:uid="{00000000-0005-0000-0000-000074140000}"/>
    <cellStyle name="40% - Accent2 46 5" xfId="12842" xr:uid="{00000000-0005-0000-0000-000075140000}"/>
    <cellStyle name="40% - Accent2 46 6" xfId="12778" xr:uid="{00000000-0005-0000-0000-000076140000}"/>
    <cellStyle name="40% - Accent2 47" xfId="1378" xr:uid="{00000000-0005-0000-0000-000077140000}"/>
    <cellStyle name="40% - Accent2 47 2" xfId="12979" xr:uid="{00000000-0005-0000-0000-000078140000}"/>
    <cellStyle name="40% - Accent2 47 2 2" xfId="12989" xr:uid="{00000000-0005-0000-0000-000079140000}"/>
    <cellStyle name="40% - Accent2 47 2 2 2" xfId="9300" xr:uid="{00000000-0005-0000-0000-00007A140000}"/>
    <cellStyle name="40% - Accent2 47 2 3" xfId="13242" xr:uid="{00000000-0005-0000-0000-00007B140000}"/>
    <cellStyle name="40% - Accent2 47 2 3 2" xfId="9379" xr:uid="{00000000-0005-0000-0000-00007C140000}"/>
    <cellStyle name="40% - Accent2 47 2 4" xfId="13248" xr:uid="{00000000-0005-0000-0000-00007D140000}"/>
    <cellStyle name="40% - Accent2 47 3" xfId="11925" xr:uid="{00000000-0005-0000-0000-00007E140000}"/>
    <cellStyle name="40% - Accent2 47 3 2" xfId="13250" xr:uid="{00000000-0005-0000-0000-00007F140000}"/>
    <cellStyle name="40% - Accent2 47 4" xfId="12998" xr:uid="{00000000-0005-0000-0000-000080140000}"/>
    <cellStyle name="40% - Accent2 47 4 2" xfId="13254" xr:uid="{00000000-0005-0000-0000-000081140000}"/>
    <cellStyle name="40% - Accent2 47 5" xfId="11885" xr:uid="{00000000-0005-0000-0000-000082140000}"/>
    <cellStyle name="40% - Accent2 47 6" xfId="12970" xr:uid="{00000000-0005-0000-0000-000083140000}"/>
    <cellStyle name="40% - Accent2 48" xfId="539" xr:uid="{00000000-0005-0000-0000-000084140000}"/>
    <cellStyle name="40% - Accent2 48 2" xfId="8310" xr:uid="{00000000-0005-0000-0000-000085140000}"/>
    <cellStyle name="40% - Accent2 48 2 2" xfId="12374" xr:uid="{00000000-0005-0000-0000-000086140000}"/>
    <cellStyle name="40% - Accent2 48 2 2 2" xfId="12383" xr:uid="{00000000-0005-0000-0000-000087140000}"/>
    <cellStyle name="40% - Accent2 48 2 3" xfId="3721" xr:uid="{00000000-0005-0000-0000-000088140000}"/>
    <cellStyle name="40% - Accent2 48 2 3 2" xfId="13260" xr:uid="{00000000-0005-0000-0000-000089140000}"/>
    <cellStyle name="40% - Accent2 48 2 4" xfId="12404" xr:uid="{00000000-0005-0000-0000-00008A140000}"/>
    <cellStyle name="40% - Accent2 48 3" xfId="8321" xr:uid="{00000000-0005-0000-0000-00008B140000}"/>
    <cellStyle name="40% - Accent2 48 3 2" xfId="12408" xr:uid="{00000000-0005-0000-0000-00008C140000}"/>
    <cellStyle name="40% - Accent2 48 4" xfId="4453" xr:uid="{00000000-0005-0000-0000-00008D140000}"/>
    <cellStyle name="40% - Accent2 48 4 2" xfId="12421" xr:uid="{00000000-0005-0000-0000-00008E140000}"/>
    <cellStyle name="40% - Accent2 48 5" xfId="4589" xr:uid="{00000000-0005-0000-0000-00008F140000}"/>
    <cellStyle name="40% - Accent2 48 6" xfId="8298" xr:uid="{00000000-0005-0000-0000-000090140000}"/>
    <cellStyle name="40% - Accent2 49" xfId="1404" xr:uid="{00000000-0005-0000-0000-000091140000}"/>
    <cellStyle name="40% - Accent2 49 2" xfId="13264" xr:uid="{00000000-0005-0000-0000-000092140000}"/>
    <cellStyle name="40% - Accent2 49 2 2" xfId="13272" xr:uid="{00000000-0005-0000-0000-000093140000}"/>
    <cellStyle name="40% - Accent2 49 2 2 2" xfId="13277" xr:uid="{00000000-0005-0000-0000-000094140000}"/>
    <cellStyle name="40% - Accent2 49 2 3" xfId="13282" xr:uid="{00000000-0005-0000-0000-000095140000}"/>
    <cellStyle name="40% - Accent2 49 2 3 2" xfId="13285" xr:uid="{00000000-0005-0000-0000-000096140000}"/>
    <cellStyle name="40% - Accent2 49 2 4" xfId="13290" xr:uid="{00000000-0005-0000-0000-000097140000}"/>
    <cellStyle name="40% - Accent2 49 3" xfId="13295" xr:uid="{00000000-0005-0000-0000-000098140000}"/>
    <cellStyle name="40% - Accent2 49 3 2" xfId="13299" xr:uid="{00000000-0005-0000-0000-000099140000}"/>
    <cellStyle name="40% - Accent2 49 4" xfId="13305" xr:uid="{00000000-0005-0000-0000-00009A140000}"/>
    <cellStyle name="40% - Accent2 49 4 2" xfId="13312" xr:uid="{00000000-0005-0000-0000-00009B140000}"/>
    <cellStyle name="40% - Accent2 49 5" xfId="13317" xr:uid="{00000000-0005-0000-0000-00009C140000}"/>
    <cellStyle name="40% - Accent2 49 6" xfId="8332" xr:uid="{00000000-0005-0000-0000-00009D140000}"/>
    <cellStyle name="40% - Accent2 5" xfId="1403" xr:uid="{00000000-0005-0000-0000-00009E140000}"/>
    <cellStyle name="40% - Accent2 5 2" xfId="1341" xr:uid="{00000000-0005-0000-0000-00009F140000}"/>
    <cellStyle name="40% - Accent2 5 2 2" xfId="13273" xr:uid="{00000000-0005-0000-0000-0000A0140000}"/>
    <cellStyle name="40% - Accent2 5 2 2 2" xfId="13278" xr:uid="{00000000-0005-0000-0000-0000A1140000}"/>
    <cellStyle name="40% - Accent2 5 2 2 3" xfId="13320" xr:uid="{00000000-0005-0000-0000-0000A2140000}"/>
    <cellStyle name="40% - Accent2 5 2 2 4" xfId="13321" xr:uid="{00000000-0005-0000-0000-0000A3140000}"/>
    <cellStyle name="40% - Accent2 5 2 3" xfId="13283" xr:uid="{00000000-0005-0000-0000-0000A4140000}"/>
    <cellStyle name="40% - Accent2 5 2 3 2" xfId="13286" xr:uid="{00000000-0005-0000-0000-0000A5140000}"/>
    <cellStyle name="40% - Accent2 5 2 4" xfId="13291" xr:uid="{00000000-0005-0000-0000-0000A6140000}"/>
    <cellStyle name="40% - Accent2 5 2 5" xfId="13322" xr:uid="{00000000-0005-0000-0000-0000A7140000}"/>
    <cellStyle name="40% - Accent2 5 2 6" xfId="13265" xr:uid="{00000000-0005-0000-0000-0000A8140000}"/>
    <cellStyle name="40% - Accent2 5 2_Annexure" xfId="13328" xr:uid="{00000000-0005-0000-0000-0000A9140000}"/>
    <cellStyle name="40% - Accent2 5 3" xfId="13296" xr:uid="{00000000-0005-0000-0000-0000AA140000}"/>
    <cellStyle name="40% - Accent2 5 3 2" xfId="13300" xr:uid="{00000000-0005-0000-0000-0000AB140000}"/>
    <cellStyle name="40% - Accent2 5 4" xfId="13306" xr:uid="{00000000-0005-0000-0000-0000AC140000}"/>
    <cellStyle name="40% - Accent2 5 4 2" xfId="13313" xr:uid="{00000000-0005-0000-0000-0000AD140000}"/>
    <cellStyle name="40% - Accent2 5 5" xfId="13318" xr:uid="{00000000-0005-0000-0000-0000AE140000}"/>
    <cellStyle name="40% - Accent2 5 5 2" xfId="13332" xr:uid="{00000000-0005-0000-0000-0000AF140000}"/>
    <cellStyle name="40% - Accent2 5 6" xfId="13339" xr:uid="{00000000-0005-0000-0000-0000B0140000}"/>
    <cellStyle name="40% - Accent2 5 6 2" xfId="13340" xr:uid="{00000000-0005-0000-0000-0000B1140000}"/>
    <cellStyle name="40% - Accent2 5 7" xfId="13345" xr:uid="{00000000-0005-0000-0000-0000B2140000}"/>
    <cellStyle name="40% - Accent2 5 8" xfId="13349" xr:uid="{00000000-0005-0000-0000-0000B3140000}"/>
    <cellStyle name="40% - Accent2 5 9" xfId="8333" xr:uid="{00000000-0005-0000-0000-0000B4140000}"/>
    <cellStyle name="40% - Accent2 5_Annexure" xfId="13350" xr:uid="{00000000-0005-0000-0000-0000B5140000}"/>
    <cellStyle name="40% - Accent2 50" xfId="1399" xr:uid="{00000000-0005-0000-0000-0000B6140000}"/>
    <cellStyle name="40% - Accent2 50 2" xfId="7960" xr:uid="{00000000-0005-0000-0000-0000B7140000}"/>
    <cellStyle name="40% - Accent2 50 2 2" xfId="8694" xr:uid="{00000000-0005-0000-0000-0000B8140000}"/>
    <cellStyle name="40% - Accent2 50 2 2 2" xfId="13214" xr:uid="{00000000-0005-0000-0000-0000B9140000}"/>
    <cellStyle name="40% - Accent2 50 2 3" xfId="13218" xr:uid="{00000000-0005-0000-0000-0000BA140000}"/>
    <cellStyle name="40% - Accent2 50 2 3 2" xfId="13223" xr:uid="{00000000-0005-0000-0000-0000BB140000}"/>
    <cellStyle name="40% - Accent2 50 2 4" xfId="13227" xr:uid="{00000000-0005-0000-0000-0000BC140000}"/>
    <cellStyle name="40% - Accent2 50 3" xfId="13229" xr:uid="{00000000-0005-0000-0000-0000BD140000}"/>
    <cellStyle name="40% - Accent2 50 3 2" xfId="13231" xr:uid="{00000000-0005-0000-0000-0000BE140000}"/>
    <cellStyle name="40% - Accent2 50 4" xfId="13233" xr:uid="{00000000-0005-0000-0000-0000BF140000}"/>
    <cellStyle name="40% - Accent2 50 4 2" xfId="13237" xr:uid="{00000000-0005-0000-0000-0000C0140000}"/>
    <cellStyle name="40% - Accent2 50 5" xfId="13239" xr:uid="{00000000-0005-0000-0000-0000C1140000}"/>
    <cellStyle name="40% - Accent2 50 6" xfId="13208" xr:uid="{00000000-0005-0000-0000-0000C2140000}"/>
    <cellStyle name="40% - Accent2 51" xfId="1357" xr:uid="{00000000-0005-0000-0000-0000C3140000}"/>
    <cellStyle name="40% - Accent2 51 2" xfId="12810" xr:uid="{00000000-0005-0000-0000-0000C4140000}"/>
    <cellStyle name="40% - Accent2 51 2 2" xfId="10492" xr:uid="{00000000-0005-0000-0000-0000C5140000}"/>
    <cellStyle name="40% - Accent2 51 2 2 2" xfId="10501" xr:uid="{00000000-0005-0000-0000-0000C6140000}"/>
    <cellStyle name="40% - Accent2 51 2 3" xfId="10513" xr:uid="{00000000-0005-0000-0000-0000C7140000}"/>
    <cellStyle name="40% - Accent2 51 2 3 2" xfId="6595" xr:uid="{00000000-0005-0000-0000-0000C8140000}"/>
    <cellStyle name="40% - Accent2 51 2 4" xfId="10529" xr:uid="{00000000-0005-0000-0000-0000C9140000}"/>
    <cellStyle name="40% - Accent2 51 3" xfId="12816" xr:uid="{00000000-0005-0000-0000-0000CA140000}"/>
    <cellStyle name="40% - Accent2 51 3 2" xfId="10946" xr:uid="{00000000-0005-0000-0000-0000CB140000}"/>
    <cellStyle name="40% - Accent2 51 4" xfId="12825" xr:uid="{00000000-0005-0000-0000-0000CC140000}"/>
    <cellStyle name="40% - Accent2 51 4 2" xfId="12835" xr:uid="{00000000-0005-0000-0000-0000CD140000}"/>
    <cellStyle name="40% - Accent2 51 5" xfId="12843" xr:uid="{00000000-0005-0000-0000-0000CE140000}"/>
    <cellStyle name="40% - Accent2 51 6" xfId="12779" xr:uid="{00000000-0005-0000-0000-0000CF140000}"/>
    <cellStyle name="40% - Accent2 52" xfId="1377" xr:uid="{00000000-0005-0000-0000-0000D0140000}"/>
    <cellStyle name="40% - Accent2 52 2" xfId="12980" xr:uid="{00000000-0005-0000-0000-0000D1140000}"/>
    <cellStyle name="40% - Accent2 52 2 2" xfId="12990" xr:uid="{00000000-0005-0000-0000-0000D2140000}"/>
    <cellStyle name="40% - Accent2 52 2 2 2" xfId="9301" xr:uid="{00000000-0005-0000-0000-0000D3140000}"/>
    <cellStyle name="40% - Accent2 52 2 3" xfId="13243" xr:uid="{00000000-0005-0000-0000-0000D4140000}"/>
    <cellStyle name="40% - Accent2 52 2 3 2" xfId="9380" xr:uid="{00000000-0005-0000-0000-0000D5140000}"/>
    <cellStyle name="40% - Accent2 52 2 4" xfId="13249" xr:uid="{00000000-0005-0000-0000-0000D6140000}"/>
    <cellStyle name="40% - Accent2 52 3" xfId="11926" xr:uid="{00000000-0005-0000-0000-0000D7140000}"/>
    <cellStyle name="40% - Accent2 52 3 2" xfId="13251" xr:uid="{00000000-0005-0000-0000-0000D8140000}"/>
    <cellStyle name="40% - Accent2 52 4" xfId="12999" xr:uid="{00000000-0005-0000-0000-0000D9140000}"/>
    <cellStyle name="40% - Accent2 52 4 2" xfId="13255" xr:uid="{00000000-0005-0000-0000-0000DA140000}"/>
    <cellStyle name="40% - Accent2 52 5" xfId="11886" xr:uid="{00000000-0005-0000-0000-0000DB140000}"/>
    <cellStyle name="40% - Accent2 52 6" xfId="12971" xr:uid="{00000000-0005-0000-0000-0000DC140000}"/>
    <cellStyle name="40% - Accent2 53" xfId="538" xr:uid="{00000000-0005-0000-0000-0000DD140000}"/>
    <cellStyle name="40% - Accent2 53 2" xfId="8311" xr:uid="{00000000-0005-0000-0000-0000DE140000}"/>
    <cellStyle name="40% - Accent2 53 2 2" xfId="12375" xr:uid="{00000000-0005-0000-0000-0000DF140000}"/>
    <cellStyle name="40% - Accent2 53 2 2 2" xfId="12384" xr:uid="{00000000-0005-0000-0000-0000E0140000}"/>
    <cellStyle name="40% - Accent2 53 2 3" xfId="3722" xr:uid="{00000000-0005-0000-0000-0000E1140000}"/>
    <cellStyle name="40% - Accent2 53 2 3 2" xfId="13261" xr:uid="{00000000-0005-0000-0000-0000E2140000}"/>
    <cellStyle name="40% - Accent2 53 2 4" xfId="12405" xr:uid="{00000000-0005-0000-0000-0000E3140000}"/>
    <cellStyle name="40% - Accent2 53 3" xfId="8322" xr:uid="{00000000-0005-0000-0000-0000E4140000}"/>
    <cellStyle name="40% - Accent2 53 3 2" xfId="12409" xr:uid="{00000000-0005-0000-0000-0000E5140000}"/>
    <cellStyle name="40% - Accent2 53 4" xfId="4454" xr:uid="{00000000-0005-0000-0000-0000E6140000}"/>
    <cellStyle name="40% - Accent2 53 4 2" xfId="12422" xr:uid="{00000000-0005-0000-0000-0000E7140000}"/>
    <cellStyle name="40% - Accent2 53 5" xfId="4590" xr:uid="{00000000-0005-0000-0000-0000E8140000}"/>
    <cellStyle name="40% - Accent2 53 6" xfId="8299" xr:uid="{00000000-0005-0000-0000-0000E9140000}"/>
    <cellStyle name="40% - Accent2 54" xfId="1402" xr:uid="{00000000-0005-0000-0000-0000EA140000}"/>
    <cellStyle name="40% - Accent2 54 2" xfId="13266" xr:uid="{00000000-0005-0000-0000-0000EB140000}"/>
    <cellStyle name="40% - Accent2 54 2 2" xfId="13274" xr:uid="{00000000-0005-0000-0000-0000EC140000}"/>
    <cellStyle name="40% - Accent2 54 2 2 2" xfId="13279" xr:uid="{00000000-0005-0000-0000-0000ED140000}"/>
    <cellStyle name="40% - Accent2 54 2 3" xfId="13284" xr:uid="{00000000-0005-0000-0000-0000EE140000}"/>
    <cellStyle name="40% - Accent2 54 2 3 2" xfId="13287" xr:uid="{00000000-0005-0000-0000-0000EF140000}"/>
    <cellStyle name="40% - Accent2 54 2 4" xfId="13292" xr:uid="{00000000-0005-0000-0000-0000F0140000}"/>
    <cellStyle name="40% - Accent2 54 3" xfId="13297" xr:uid="{00000000-0005-0000-0000-0000F1140000}"/>
    <cellStyle name="40% - Accent2 54 3 2" xfId="13301" xr:uid="{00000000-0005-0000-0000-0000F2140000}"/>
    <cellStyle name="40% - Accent2 54 4" xfId="13307" xr:uid="{00000000-0005-0000-0000-0000F3140000}"/>
    <cellStyle name="40% - Accent2 54 4 2" xfId="13314" xr:uid="{00000000-0005-0000-0000-0000F4140000}"/>
    <cellStyle name="40% - Accent2 54 5" xfId="13319" xr:uid="{00000000-0005-0000-0000-0000F5140000}"/>
    <cellStyle name="40% - Accent2 54 6" xfId="8334" xr:uid="{00000000-0005-0000-0000-0000F6140000}"/>
    <cellStyle name="40% - Accent2 55" xfId="1407" xr:uid="{00000000-0005-0000-0000-0000F7140000}"/>
    <cellStyle name="40% - Accent2 55 2" xfId="13352" xr:uid="{00000000-0005-0000-0000-0000F8140000}"/>
    <cellStyle name="40% - Accent2 55 2 2" xfId="13361" xr:uid="{00000000-0005-0000-0000-0000F9140000}"/>
    <cellStyle name="40% - Accent2 55 2 2 2" xfId="13366" xr:uid="{00000000-0005-0000-0000-0000FA140000}"/>
    <cellStyle name="40% - Accent2 55 2 3" xfId="13371" xr:uid="{00000000-0005-0000-0000-0000FB140000}"/>
    <cellStyle name="40% - Accent2 55 2 3 2" xfId="13374" xr:uid="{00000000-0005-0000-0000-0000FC140000}"/>
    <cellStyle name="40% - Accent2 55 2 4" xfId="13379" xr:uid="{00000000-0005-0000-0000-0000FD140000}"/>
    <cellStyle name="40% - Accent2 55 3" xfId="13384" xr:uid="{00000000-0005-0000-0000-0000FE140000}"/>
    <cellStyle name="40% - Accent2 55 3 2" xfId="13388" xr:uid="{00000000-0005-0000-0000-0000FF140000}"/>
    <cellStyle name="40% - Accent2 55 4" xfId="13391" xr:uid="{00000000-0005-0000-0000-000000150000}"/>
    <cellStyle name="40% - Accent2 55 4 2" xfId="4610" xr:uid="{00000000-0005-0000-0000-000001150000}"/>
    <cellStyle name="40% - Accent2 55 5" xfId="13397" xr:uid="{00000000-0005-0000-0000-000002150000}"/>
    <cellStyle name="40% - Accent2 55 6" xfId="8341" xr:uid="{00000000-0005-0000-0000-000003150000}"/>
    <cellStyle name="40% - Accent2 56" xfId="451" xr:uid="{00000000-0005-0000-0000-000004150000}"/>
    <cellStyle name="40% - Accent2 56 2" xfId="13405" xr:uid="{00000000-0005-0000-0000-000005150000}"/>
    <cellStyle name="40% - Accent2 56 2 2" xfId="13412" xr:uid="{00000000-0005-0000-0000-000006150000}"/>
    <cellStyle name="40% - Accent2 56 2 2 2" xfId="13421" xr:uid="{00000000-0005-0000-0000-000007150000}"/>
    <cellStyle name="40% - Accent2 56 2 3" xfId="13431" xr:uid="{00000000-0005-0000-0000-000008150000}"/>
    <cellStyle name="40% - Accent2 56 2 3 2" xfId="13436" xr:uid="{00000000-0005-0000-0000-000009150000}"/>
    <cellStyle name="40% - Accent2 56 2 4" xfId="13445" xr:uid="{00000000-0005-0000-0000-00000A150000}"/>
    <cellStyle name="40% - Accent2 56 3" xfId="6623" xr:uid="{00000000-0005-0000-0000-00000B150000}"/>
    <cellStyle name="40% - Accent2 56 3 2" xfId="7937" xr:uid="{00000000-0005-0000-0000-00000C150000}"/>
    <cellStyle name="40% - Accent2 56 4" xfId="7974" xr:uid="{00000000-0005-0000-0000-00000D150000}"/>
    <cellStyle name="40% - Accent2 56 4 2" xfId="7980" xr:uid="{00000000-0005-0000-0000-00000E150000}"/>
    <cellStyle name="40% - Accent2 56 5" xfId="6661" xr:uid="{00000000-0005-0000-0000-00000F150000}"/>
    <cellStyle name="40% - Accent2 56 6" xfId="8349" xr:uid="{00000000-0005-0000-0000-000010150000}"/>
    <cellStyle name="40% - Accent2 57" xfId="455" xr:uid="{00000000-0005-0000-0000-000011150000}"/>
    <cellStyle name="40% - Accent2 57 2" xfId="7811" xr:uid="{00000000-0005-0000-0000-000012150000}"/>
    <cellStyle name="40% - Accent2 57 2 2" xfId="8805" xr:uid="{00000000-0005-0000-0000-000013150000}"/>
    <cellStyle name="40% - Accent2 57 2 2 2" xfId="12138" xr:uid="{00000000-0005-0000-0000-000014150000}"/>
    <cellStyle name="40% - Accent2 57 2 3" xfId="8819" xr:uid="{00000000-0005-0000-0000-000015150000}"/>
    <cellStyle name="40% - Accent2 57 2 3 2" xfId="13447" xr:uid="{00000000-0005-0000-0000-000016150000}"/>
    <cellStyle name="40% - Accent2 57 2 4" xfId="8832" xr:uid="{00000000-0005-0000-0000-000017150000}"/>
    <cellStyle name="40% - Accent2 57 3" xfId="7817" xr:uid="{00000000-0005-0000-0000-000018150000}"/>
    <cellStyle name="40% - Accent2 57 3 2" xfId="6294" xr:uid="{00000000-0005-0000-0000-000019150000}"/>
    <cellStyle name="40% - Accent2 57 4" xfId="8074" xr:uid="{00000000-0005-0000-0000-00001A150000}"/>
    <cellStyle name="40% - Accent2 57 4 2" xfId="12437" xr:uid="{00000000-0005-0000-0000-00001B150000}"/>
    <cellStyle name="40% - Accent2 57 5" xfId="8085" xr:uid="{00000000-0005-0000-0000-00001C150000}"/>
    <cellStyle name="40% - Accent2 57 6" xfId="7804" xr:uid="{00000000-0005-0000-0000-00001D150000}"/>
    <cellStyle name="40% - Accent2 58" xfId="459" xr:uid="{00000000-0005-0000-0000-00001E150000}"/>
    <cellStyle name="40% - Accent2 58 2" xfId="12972" xr:uid="{00000000-0005-0000-0000-00001F150000}"/>
    <cellStyle name="40% - Accent2 58 2 2" xfId="12981" xr:uid="{00000000-0005-0000-0000-000020150000}"/>
    <cellStyle name="40% - Accent2 58 2 2 2" xfId="12991" xr:uid="{00000000-0005-0000-0000-000021150000}"/>
    <cellStyle name="40% - Accent2 58 2 3" xfId="11927" xr:uid="{00000000-0005-0000-0000-000022150000}"/>
    <cellStyle name="40% - Accent2 58 2 3 2" xfId="13252" xr:uid="{00000000-0005-0000-0000-000023150000}"/>
    <cellStyle name="40% - Accent2 58 2 4" xfId="13000" xr:uid="{00000000-0005-0000-0000-000024150000}"/>
    <cellStyle name="40% - Accent2 58 3" xfId="8300" xr:uid="{00000000-0005-0000-0000-000025150000}"/>
    <cellStyle name="40% - Accent2 58 3 2" xfId="8312" xr:uid="{00000000-0005-0000-0000-000026150000}"/>
    <cellStyle name="40% - Accent2 58 4" xfId="8335" xr:uid="{00000000-0005-0000-0000-000027150000}"/>
    <cellStyle name="40% - Accent2 58 4 2" xfId="13267" xr:uid="{00000000-0005-0000-0000-000028150000}"/>
    <cellStyle name="40% - Accent2 58 5" xfId="8342" xr:uid="{00000000-0005-0000-0000-000029150000}"/>
    <cellStyle name="40% - Accent2 58 6" xfId="7825" xr:uid="{00000000-0005-0000-0000-00002A150000}"/>
    <cellStyle name="40% - Accent2 59" xfId="1409" xr:uid="{00000000-0005-0000-0000-00002B150000}"/>
    <cellStyle name="40% - Accent2 59 2" xfId="13450" xr:uid="{00000000-0005-0000-0000-00002C150000}"/>
    <cellStyle name="40% - Accent2 59 2 2" xfId="13456" xr:uid="{00000000-0005-0000-0000-00002D150000}"/>
    <cellStyle name="40% - Accent2 59 2 2 2" xfId="9599" xr:uid="{00000000-0005-0000-0000-00002E150000}"/>
    <cellStyle name="40% - Accent2 59 2 3" xfId="13462" xr:uid="{00000000-0005-0000-0000-00002F150000}"/>
    <cellStyle name="40% - Accent2 59 2 3 2" xfId="10032" xr:uid="{00000000-0005-0000-0000-000030150000}"/>
    <cellStyle name="40% - Accent2 59 2 4" xfId="2877" xr:uid="{00000000-0005-0000-0000-000031150000}"/>
    <cellStyle name="40% - Accent2 59 3" xfId="8545" xr:uid="{00000000-0005-0000-0000-000032150000}"/>
    <cellStyle name="40% - Accent2 59 3 2" xfId="8553" xr:uid="{00000000-0005-0000-0000-000033150000}"/>
    <cellStyle name="40% - Accent2 59 4" xfId="8571" xr:uid="{00000000-0005-0000-0000-000034150000}"/>
    <cellStyle name="40% - Accent2 59 4 2" xfId="13465" xr:uid="{00000000-0005-0000-0000-000035150000}"/>
    <cellStyle name="40% - Accent2 59 5" xfId="8578" xr:uid="{00000000-0005-0000-0000-000036150000}"/>
    <cellStyle name="40% - Accent2 59 6" xfId="7829" xr:uid="{00000000-0005-0000-0000-000037150000}"/>
    <cellStyle name="40% - Accent2 6" xfId="1406" xr:uid="{00000000-0005-0000-0000-000038150000}"/>
    <cellStyle name="40% - Accent2 6 2" xfId="1412" xr:uid="{00000000-0005-0000-0000-000039150000}"/>
    <cellStyle name="40% - Accent2 6 2 2" xfId="13362" xr:uid="{00000000-0005-0000-0000-00003A150000}"/>
    <cellStyle name="40% - Accent2 6 2 2 2" xfId="13367" xr:uid="{00000000-0005-0000-0000-00003B150000}"/>
    <cellStyle name="40% - Accent2 6 2 2 3" xfId="13471" xr:uid="{00000000-0005-0000-0000-00003C150000}"/>
    <cellStyle name="40% - Accent2 6 2 2 4" xfId="13473" xr:uid="{00000000-0005-0000-0000-00003D150000}"/>
    <cellStyle name="40% - Accent2 6 2 3" xfId="13372" xr:uid="{00000000-0005-0000-0000-00003E150000}"/>
    <cellStyle name="40% - Accent2 6 2 3 2" xfId="13375" xr:uid="{00000000-0005-0000-0000-00003F150000}"/>
    <cellStyle name="40% - Accent2 6 2 4" xfId="13380" xr:uid="{00000000-0005-0000-0000-000040150000}"/>
    <cellStyle name="40% - Accent2 6 2 5" xfId="13475" xr:uid="{00000000-0005-0000-0000-000041150000}"/>
    <cellStyle name="40% - Accent2 6 2 6" xfId="13353" xr:uid="{00000000-0005-0000-0000-000042150000}"/>
    <cellStyle name="40% - Accent2 6 2_Annexure" xfId="13476" xr:uid="{00000000-0005-0000-0000-000043150000}"/>
    <cellStyle name="40% - Accent2 6 3" xfId="13385" xr:uid="{00000000-0005-0000-0000-000044150000}"/>
    <cellStyle name="40% - Accent2 6 3 2" xfId="13389" xr:uid="{00000000-0005-0000-0000-000045150000}"/>
    <cellStyle name="40% - Accent2 6 4" xfId="13392" xr:uid="{00000000-0005-0000-0000-000046150000}"/>
    <cellStyle name="40% - Accent2 6 4 2" xfId="4611" xr:uid="{00000000-0005-0000-0000-000047150000}"/>
    <cellStyle name="40% - Accent2 6 5" xfId="13398" xr:uid="{00000000-0005-0000-0000-000048150000}"/>
    <cellStyle name="40% - Accent2 6 5 2" xfId="13480" xr:uid="{00000000-0005-0000-0000-000049150000}"/>
    <cellStyle name="40% - Accent2 6 6" xfId="11026" xr:uid="{00000000-0005-0000-0000-00004A150000}"/>
    <cellStyle name="40% - Accent2 6 6 2" xfId="13486" xr:uid="{00000000-0005-0000-0000-00004B150000}"/>
    <cellStyle name="40% - Accent2 6 7" xfId="5950" xr:uid="{00000000-0005-0000-0000-00004C150000}"/>
    <cellStyle name="40% - Accent2 6 8" xfId="7707" xr:uid="{00000000-0005-0000-0000-00004D150000}"/>
    <cellStyle name="40% - Accent2 6 9" xfId="8343" xr:uid="{00000000-0005-0000-0000-00004E150000}"/>
    <cellStyle name="40% - Accent2 6_Annexure" xfId="13495" xr:uid="{00000000-0005-0000-0000-00004F150000}"/>
    <cellStyle name="40% - Accent2 60" xfId="1405" xr:uid="{00000000-0005-0000-0000-000050150000}"/>
    <cellStyle name="40% - Accent2 60 2" xfId="13354" xr:uid="{00000000-0005-0000-0000-000051150000}"/>
    <cellStyle name="40% - Accent2 60 2 2" xfId="13363" xr:uid="{00000000-0005-0000-0000-000052150000}"/>
    <cellStyle name="40% - Accent2 60 3" xfId="13386" xr:uid="{00000000-0005-0000-0000-000053150000}"/>
    <cellStyle name="40% - Accent2 60 3 2" xfId="13390" xr:uid="{00000000-0005-0000-0000-000054150000}"/>
    <cellStyle name="40% - Accent2 60 4" xfId="13393" xr:uid="{00000000-0005-0000-0000-000055150000}"/>
    <cellStyle name="40% - Accent2 60 5" xfId="8344" xr:uid="{00000000-0005-0000-0000-000056150000}"/>
    <cellStyle name="40% - Accent2 61" xfId="450" xr:uid="{00000000-0005-0000-0000-000057150000}"/>
    <cellStyle name="40% - Accent2 61 2" xfId="13406" xr:uid="{00000000-0005-0000-0000-000058150000}"/>
    <cellStyle name="40% - Accent2 61 2 2" xfId="13413" xr:uid="{00000000-0005-0000-0000-000059150000}"/>
    <cellStyle name="40% - Accent2 61 3" xfId="6624" xr:uid="{00000000-0005-0000-0000-00005A150000}"/>
    <cellStyle name="40% - Accent2 61 3 2" xfId="7938" xr:uid="{00000000-0005-0000-0000-00005B150000}"/>
    <cellStyle name="40% - Accent2 61 4" xfId="7975" xr:uid="{00000000-0005-0000-0000-00005C150000}"/>
    <cellStyle name="40% - Accent2 61 5" xfId="8350" xr:uid="{00000000-0005-0000-0000-00005D150000}"/>
    <cellStyle name="40% - Accent2 62" xfId="454" xr:uid="{00000000-0005-0000-0000-00005E150000}"/>
    <cellStyle name="40% - Accent2 62 2" xfId="7812" xr:uid="{00000000-0005-0000-0000-00005F150000}"/>
    <cellStyle name="40% - Accent2 62 2 2" xfId="8806" xr:uid="{00000000-0005-0000-0000-000060150000}"/>
    <cellStyle name="40% - Accent2 62 3" xfId="7818" xr:uid="{00000000-0005-0000-0000-000061150000}"/>
    <cellStyle name="40% - Accent2 62 3 2" xfId="6295" xr:uid="{00000000-0005-0000-0000-000062150000}"/>
    <cellStyle name="40% - Accent2 62 4" xfId="8075" xr:uid="{00000000-0005-0000-0000-000063150000}"/>
    <cellStyle name="40% - Accent2 62 5" xfId="7805" xr:uid="{00000000-0005-0000-0000-000064150000}"/>
    <cellStyle name="40% - Accent2 63" xfId="458" xr:uid="{00000000-0005-0000-0000-000065150000}"/>
    <cellStyle name="40% - Accent2 63 2" xfId="12973" xr:uid="{00000000-0005-0000-0000-000066150000}"/>
    <cellStyle name="40% - Accent2 63 2 2" xfId="12982" xr:uid="{00000000-0005-0000-0000-000067150000}"/>
    <cellStyle name="40% - Accent2 63 3" xfId="8301" xr:uid="{00000000-0005-0000-0000-000068150000}"/>
    <cellStyle name="40% - Accent2 63 3 2" xfId="8313" xr:uid="{00000000-0005-0000-0000-000069150000}"/>
    <cellStyle name="40% - Accent2 63 4" xfId="8336" xr:uid="{00000000-0005-0000-0000-00006A150000}"/>
    <cellStyle name="40% - Accent2 63 5" xfId="7826" xr:uid="{00000000-0005-0000-0000-00006B150000}"/>
    <cellStyle name="40% - Accent2 64" xfId="1408" xr:uid="{00000000-0005-0000-0000-00006C150000}"/>
    <cellStyle name="40% - Accent2 64 2" xfId="13451" xr:uid="{00000000-0005-0000-0000-00006D150000}"/>
    <cellStyle name="40% - Accent2 64 2 2" xfId="13457" xr:uid="{00000000-0005-0000-0000-00006E150000}"/>
    <cellStyle name="40% - Accent2 64 3" xfId="8546" xr:uid="{00000000-0005-0000-0000-00006F150000}"/>
    <cellStyle name="40% - Accent2 64 3 2" xfId="8554" xr:uid="{00000000-0005-0000-0000-000070150000}"/>
    <cellStyle name="40% - Accent2 64 4" xfId="8572" xr:uid="{00000000-0005-0000-0000-000071150000}"/>
    <cellStyle name="40% - Accent2 64 5" xfId="7830" xr:uid="{00000000-0005-0000-0000-000072150000}"/>
    <cellStyle name="40% - Accent2 65" xfId="25" xr:uid="{00000000-0005-0000-0000-000073150000}"/>
    <cellStyle name="40% - Accent2 65 2" xfId="3745" xr:uid="{00000000-0005-0000-0000-000074150000}"/>
    <cellStyle name="40% - Accent2 65 2 2" xfId="3386" xr:uid="{00000000-0005-0000-0000-000075150000}"/>
    <cellStyle name="40% - Accent2 65 3" xfId="4789" xr:uid="{00000000-0005-0000-0000-000076150000}"/>
    <cellStyle name="40% - Accent2 65 3 2" xfId="6105" xr:uid="{00000000-0005-0000-0000-000077150000}"/>
    <cellStyle name="40% - Accent2 65 4" xfId="3789" xr:uid="{00000000-0005-0000-0000-000078150000}"/>
    <cellStyle name="40% - Accent2 65 5" xfId="13496" xr:uid="{00000000-0005-0000-0000-000079150000}"/>
    <cellStyle name="40% - Accent2 66" xfId="279" xr:uid="{00000000-0005-0000-0000-00007A150000}"/>
    <cellStyle name="40% - Accent2 66 2" xfId="13499" xr:uid="{00000000-0005-0000-0000-00007B150000}"/>
    <cellStyle name="40% - Accent2 66 2 2" xfId="13503" xr:uid="{00000000-0005-0000-0000-00007C150000}"/>
    <cellStyle name="40% - Accent2 66 3" xfId="8742" xr:uid="{00000000-0005-0000-0000-00007D150000}"/>
    <cellStyle name="40% - Accent2 66 3 2" xfId="8748" xr:uid="{00000000-0005-0000-0000-00007E150000}"/>
    <cellStyle name="40% - Accent2 66 4" xfId="8756" xr:uid="{00000000-0005-0000-0000-00007F150000}"/>
    <cellStyle name="40% - Accent2 66 5" xfId="7059" xr:uid="{00000000-0005-0000-0000-000080150000}"/>
    <cellStyle name="40% - Accent2 67" xfId="1414" xr:uid="{00000000-0005-0000-0000-000081150000}"/>
    <cellStyle name="40% - Accent2 67 2" xfId="13511" xr:uid="{00000000-0005-0000-0000-000082150000}"/>
    <cellStyle name="40% - Accent2 67 2 2" xfId="3030" xr:uid="{00000000-0005-0000-0000-000083150000}"/>
    <cellStyle name="40% - Accent2 67 3" xfId="6121" xr:uid="{00000000-0005-0000-0000-000084150000}"/>
    <cellStyle name="40% - Accent2 67 3 2" xfId="6134" xr:uid="{00000000-0005-0000-0000-000085150000}"/>
    <cellStyle name="40% - Accent2 67 4" xfId="6165" xr:uid="{00000000-0005-0000-0000-000086150000}"/>
    <cellStyle name="40% - Accent2 67 5" xfId="13508" xr:uid="{00000000-0005-0000-0000-000087150000}"/>
    <cellStyle name="40% - Accent2 68" xfId="1416" xr:uid="{00000000-0005-0000-0000-000088150000}"/>
    <cellStyle name="40% - Accent2 68 2" xfId="4742" xr:uid="{00000000-0005-0000-0000-000089150000}"/>
    <cellStyle name="40% - Accent2 68 2 2" xfId="13515" xr:uid="{00000000-0005-0000-0000-00008A150000}"/>
    <cellStyle name="40% - Accent2 68 3" xfId="3040" xr:uid="{00000000-0005-0000-0000-00008B150000}"/>
    <cellStyle name="40% - Accent2 68 3 2" xfId="6645" xr:uid="{00000000-0005-0000-0000-00008C150000}"/>
    <cellStyle name="40% - Accent2 68 4" xfId="3124" xr:uid="{00000000-0005-0000-0000-00008D150000}"/>
    <cellStyle name="40% - Accent2 68 5" xfId="3872" xr:uid="{00000000-0005-0000-0000-00008E150000}"/>
    <cellStyle name="40% - Accent2 69" xfId="1418" xr:uid="{00000000-0005-0000-0000-00008F150000}"/>
    <cellStyle name="40% - Accent2 69 2" xfId="13520" xr:uid="{00000000-0005-0000-0000-000090150000}"/>
    <cellStyle name="40% - Accent2 69 2 2" xfId="13524" xr:uid="{00000000-0005-0000-0000-000091150000}"/>
    <cellStyle name="40% - Accent2 69 3" xfId="3933" xr:uid="{00000000-0005-0000-0000-000092150000}"/>
    <cellStyle name="40% - Accent2 69 3 2" xfId="13527" xr:uid="{00000000-0005-0000-0000-000093150000}"/>
    <cellStyle name="40% - Accent2 69 4" xfId="13531" xr:uid="{00000000-0005-0000-0000-000094150000}"/>
    <cellStyle name="40% - Accent2 69 5" xfId="4757" xr:uid="{00000000-0005-0000-0000-000095150000}"/>
    <cellStyle name="40% - Accent2 7" xfId="449" xr:uid="{00000000-0005-0000-0000-000096150000}"/>
    <cellStyle name="40% - Accent2 7 10" xfId="13533" xr:uid="{00000000-0005-0000-0000-000097150000}"/>
    <cellStyle name="40% - Accent2 7 10 2" xfId="13534" xr:uid="{00000000-0005-0000-0000-000098150000}"/>
    <cellStyle name="40% - Accent2 7 11" xfId="13537" xr:uid="{00000000-0005-0000-0000-000099150000}"/>
    <cellStyle name="40% - Accent2 7 11 2" xfId="13538" xr:uid="{00000000-0005-0000-0000-00009A150000}"/>
    <cellStyle name="40% - Accent2 7 12" xfId="13540" xr:uid="{00000000-0005-0000-0000-00009B150000}"/>
    <cellStyle name="40% - Accent2 7 13" xfId="5796" xr:uid="{00000000-0005-0000-0000-00009C150000}"/>
    <cellStyle name="40% - Accent2 7 14" xfId="13541" xr:uid="{00000000-0005-0000-0000-00009D150000}"/>
    <cellStyle name="40% - Accent2 7 15" xfId="8351" xr:uid="{00000000-0005-0000-0000-00009E150000}"/>
    <cellStyle name="40% - Accent2 7 2" xfId="1421" xr:uid="{00000000-0005-0000-0000-00009F150000}"/>
    <cellStyle name="40% - Accent2 7 2 2" xfId="13414" xr:uid="{00000000-0005-0000-0000-0000A0150000}"/>
    <cellStyle name="40% - Accent2 7 2 2 2" xfId="13422" xr:uid="{00000000-0005-0000-0000-0000A1150000}"/>
    <cellStyle name="40% - Accent2 7 2 3" xfId="13432" xr:uid="{00000000-0005-0000-0000-0000A2150000}"/>
    <cellStyle name="40% - Accent2 7 2 3 2" xfId="13437" xr:uid="{00000000-0005-0000-0000-0000A3150000}"/>
    <cellStyle name="40% - Accent2 7 2 4" xfId="13446" xr:uid="{00000000-0005-0000-0000-0000A4150000}"/>
    <cellStyle name="40% - Accent2 7 2 5" xfId="13546" xr:uid="{00000000-0005-0000-0000-0000A5150000}"/>
    <cellStyle name="40% - Accent2 7 2 6" xfId="13407" xr:uid="{00000000-0005-0000-0000-0000A6150000}"/>
    <cellStyle name="40% - Accent2 7 2_MBK1200" xfId="13547" xr:uid="{00000000-0005-0000-0000-0000A7150000}"/>
    <cellStyle name="40% - Accent2 7 3" xfId="6625" xr:uid="{00000000-0005-0000-0000-0000A8150000}"/>
    <cellStyle name="40% - Accent2 7 3 2" xfId="7939" xr:uid="{00000000-0005-0000-0000-0000A9150000}"/>
    <cellStyle name="40% - Accent2 7 4" xfId="7976" xr:uid="{00000000-0005-0000-0000-0000AA150000}"/>
    <cellStyle name="40% - Accent2 7 4 2" xfId="7981" xr:uid="{00000000-0005-0000-0000-0000AB150000}"/>
    <cellStyle name="40% - Accent2 7 5" xfId="6662" xr:uid="{00000000-0005-0000-0000-0000AC150000}"/>
    <cellStyle name="40% - Accent2 7 5 2" xfId="7990" xr:uid="{00000000-0005-0000-0000-0000AD150000}"/>
    <cellStyle name="40% - Accent2 7 6" xfId="6672" xr:uid="{00000000-0005-0000-0000-0000AE150000}"/>
    <cellStyle name="40% - Accent2 7 6 2" xfId="7997" xr:uid="{00000000-0005-0000-0000-0000AF150000}"/>
    <cellStyle name="40% - Accent2 7 7" xfId="7731" xr:uid="{00000000-0005-0000-0000-0000B0150000}"/>
    <cellStyle name="40% - Accent2 7 7 2" xfId="7746" xr:uid="{00000000-0005-0000-0000-0000B1150000}"/>
    <cellStyle name="40% - Accent2 7 8" xfId="7752" xr:uid="{00000000-0005-0000-0000-0000B2150000}"/>
    <cellStyle name="40% - Accent2 7 8 2" xfId="13552" xr:uid="{00000000-0005-0000-0000-0000B3150000}"/>
    <cellStyle name="40% - Accent2 7 9" xfId="7757" xr:uid="{00000000-0005-0000-0000-0000B4150000}"/>
    <cellStyle name="40% - Accent2 7 9 2" xfId="8003" xr:uid="{00000000-0005-0000-0000-0000B5150000}"/>
    <cellStyle name="40% - Accent2 7_Annexure" xfId="10317" xr:uid="{00000000-0005-0000-0000-0000B6150000}"/>
    <cellStyle name="40% - Accent2 70" xfId="24" xr:uid="{00000000-0005-0000-0000-0000B7150000}"/>
    <cellStyle name="40% - Accent2 70 2" xfId="3746" xr:uid="{00000000-0005-0000-0000-0000B8150000}"/>
    <cellStyle name="40% - Accent2 70 2 2" xfId="3387" xr:uid="{00000000-0005-0000-0000-0000B9150000}"/>
    <cellStyle name="40% - Accent2 70 3" xfId="4790" xr:uid="{00000000-0005-0000-0000-0000BA150000}"/>
    <cellStyle name="40% - Accent2 70 3 2" xfId="6106" xr:uid="{00000000-0005-0000-0000-0000BB150000}"/>
    <cellStyle name="40% - Accent2 70 4" xfId="3790" xr:uid="{00000000-0005-0000-0000-0000BC150000}"/>
    <cellStyle name="40% - Accent2 70 5" xfId="13497" xr:uid="{00000000-0005-0000-0000-0000BD150000}"/>
    <cellStyle name="40% - Accent2 71" xfId="278" xr:uid="{00000000-0005-0000-0000-0000BE150000}"/>
    <cellStyle name="40% - Accent2 71 2" xfId="13500" xr:uid="{00000000-0005-0000-0000-0000BF150000}"/>
    <cellStyle name="40% - Accent2 71 2 2" xfId="13504" xr:uid="{00000000-0005-0000-0000-0000C0150000}"/>
    <cellStyle name="40% - Accent2 71 3" xfId="8743" xr:uid="{00000000-0005-0000-0000-0000C1150000}"/>
    <cellStyle name="40% - Accent2 71 3 2" xfId="8749" xr:uid="{00000000-0005-0000-0000-0000C2150000}"/>
    <cellStyle name="40% - Accent2 71 4" xfId="8757" xr:uid="{00000000-0005-0000-0000-0000C3150000}"/>
    <cellStyle name="40% - Accent2 71 5" xfId="7060" xr:uid="{00000000-0005-0000-0000-0000C4150000}"/>
    <cellStyle name="40% - Accent2 72" xfId="1413" xr:uid="{00000000-0005-0000-0000-0000C5150000}"/>
    <cellStyle name="40% - Accent2 72 2" xfId="13512" xr:uid="{00000000-0005-0000-0000-0000C6150000}"/>
    <cellStyle name="40% - Accent2 72 2 2" xfId="3031" xr:uid="{00000000-0005-0000-0000-0000C7150000}"/>
    <cellStyle name="40% - Accent2 72 3" xfId="6122" xr:uid="{00000000-0005-0000-0000-0000C8150000}"/>
    <cellStyle name="40% - Accent2 72 3 2" xfId="6135" xr:uid="{00000000-0005-0000-0000-0000C9150000}"/>
    <cellStyle name="40% - Accent2 72 4" xfId="6166" xr:uid="{00000000-0005-0000-0000-0000CA150000}"/>
    <cellStyle name="40% - Accent2 72 5" xfId="13509" xr:uid="{00000000-0005-0000-0000-0000CB150000}"/>
    <cellStyle name="40% - Accent2 73" xfId="1415" xr:uid="{00000000-0005-0000-0000-0000CC150000}"/>
    <cellStyle name="40% - Accent2 73 2" xfId="4743" xr:uid="{00000000-0005-0000-0000-0000CD150000}"/>
    <cellStyle name="40% - Accent2 73 2 2" xfId="13516" xr:uid="{00000000-0005-0000-0000-0000CE150000}"/>
    <cellStyle name="40% - Accent2 73 3" xfId="3041" xr:uid="{00000000-0005-0000-0000-0000CF150000}"/>
    <cellStyle name="40% - Accent2 73 3 2" xfId="6646" xr:uid="{00000000-0005-0000-0000-0000D0150000}"/>
    <cellStyle name="40% - Accent2 73 4" xfId="3125" xr:uid="{00000000-0005-0000-0000-0000D1150000}"/>
    <cellStyle name="40% - Accent2 73 5" xfId="3873" xr:uid="{00000000-0005-0000-0000-0000D2150000}"/>
    <cellStyle name="40% - Accent2 74" xfId="1417" xr:uid="{00000000-0005-0000-0000-0000D3150000}"/>
    <cellStyle name="40% - Accent2 74 2" xfId="13521" xr:uid="{00000000-0005-0000-0000-0000D4150000}"/>
    <cellStyle name="40% - Accent2 74 2 2" xfId="13525" xr:uid="{00000000-0005-0000-0000-0000D5150000}"/>
    <cellStyle name="40% - Accent2 74 3" xfId="3934" xr:uid="{00000000-0005-0000-0000-0000D6150000}"/>
    <cellStyle name="40% - Accent2 74 3 2" xfId="13528" xr:uid="{00000000-0005-0000-0000-0000D7150000}"/>
    <cellStyle name="40% - Accent2 74 4" xfId="13532" xr:uid="{00000000-0005-0000-0000-0000D8150000}"/>
    <cellStyle name="40% - Accent2 74 5" xfId="4758" xr:uid="{00000000-0005-0000-0000-0000D9150000}"/>
    <cellStyle name="40% - Accent2 75" xfId="1423" xr:uid="{00000000-0005-0000-0000-0000DA150000}"/>
    <cellStyle name="40% - Accent2 75 2" xfId="13553" xr:uid="{00000000-0005-0000-0000-0000DB150000}"/>
    <cellStyle name="40% - Accent2 75 2 2" xfId="13558" xr:uid="{00000000-0005-0000-0000-0000DC150000}"/>
    <cellStyle name="40% - Accent2 75 3" xfId="12147" xr:uid="{00000000-0005-0000-0000-0000DD150000}"/>
    <cellStyle name="40% - Accent2 75 3 2" xfId="13560" xr:uid="{00000000-0005-0000-0000-0000DE150000}"/>
    <cellStyle name="40% - Accent2 75 4" xfId="13562" xr:uid="{00000000-0005-0000-0000-0000DF150000}"/>
    <cellStyle name="40% - Accent2 75 5" xfId="4761" xr:uid="{00000000-0005-0000-0000-0000E0150000}"/>
    <cellStyle name="40% - Accent2 76" xfId="1425" xr:uid="{00000000-0005-0000-0000-0000E1150000}"/>
    <cellStyle name="40% - Accent2 76 2" xfId="13566" xr:uid="{00000000-0005-0000-0000-0000E2150000}"/>
    <cellStyle name="40% - Accent2 76 2 2" xfId="13568" xr:uid="{00000000-0005-0000-0000-0000E3150000}"/>
    <cellStyle name="40% - Accent2 76 3" xfId="13573" xr:uid="{00000000-0005-0000-0000-0000E4150000}"/>
    <cellStyle name="40% - Accent2 76 3 2" xfId="13575" xr:uid="{00000000-0005-0000-0000-0000E5150000}"/>
    <cellStyle name="40% - Accent2 76 4" xfId="13581" xr:uid="{00000000-0005-0000-0000-0000E6150000}"/>
    <cellStyle name="40% - Accent2 76 5" xfId="13564" xr:uid="{00000000-0005-0000-0000-0000E7150000}"/>
    <cellStyle name="40% - Accent2 77" xfId="1427" xr:uid="{00000000-0005-0000-0000-0000E8150000}"/>
    <cellStyle name="40% - Accent2 77 2" xfId="13590" xr:uid="{00000000-0005-0000-0000-0000E9150000}"/>
    <cellStyle name="40% - Accent2 77 2 2" xfId="13593" xr:uid="{00000000-0005-0000-0000-0000EA150000}"/>
    <cellStyle name="40% - Accent2 77 3" xfId="13595" xr:uid="{00000000-0005-0000-0000-0000EB150000}"/>
    <cellStyle name="40% - Accent2 77 3 2" xfId="13598" xr:uid="{00000000-0005-0000-0000-0000EC150000}"/>
    <cellStyle name="40% - Accent2 77 4" xfId="13600" xr:uid="{00000000-0005-0000-0000-0000ED150000}"/>
    <cellStyle name="40% - Accent2 77 5" xfId="13586" xr:uid="{00000000-0005-0000-0000-0000EE150000}"/>
    <cellStyle name="40% - Accent2 78" xfId="1429" xr:uid="{00000000-0005-0000-0000-0000EF150000}"/>
    <cellStyle name="40% - Accent2 78 2" xfId="13611" xr:uid="{00000000-0005-0000-0000-0000F0150000}"/>
    <cellStyle name="40% - Accent2 78 2 2" xfId="13618" xr:uid="{00000000-0005-0000-0000-0000F1150000}"/>
    <cellStyle name="40% - Accent2 78 3" xfId="13624" xr:uid="{00000000-0005-0000-0000-0000F2150000}"/>
    <cellStyle name="40% - Accent2 78 3 2" xfId="13630" xr:uid="{00000000-0005-0000-0000-0000F3150000}"/>
    <cellStyle name="40% - Accent2 78 4" xfId="13635" xr:uid="{00000000-0005-0000-0000-0000F4150000}"/>
    <cellStyle name="40% - Accent2 78 5" xfId="13609" xr:uid="{00000000-0005-0000-0000-0000F5150000}"/>
    <cellStyle name="40% - Accent2 79" xfId="1431" xr:uid="{00000000-0005-0000-0000-0000F6150000}"/>
    <cellStyle name="40% - Accent2 79 2" xfId="13647" xr:uid="{00000000-0005-0000-0000-0000F7150000}"/>
    <cellStyle name="40% - Accent2 79 2 2" xfId="13655" xr:uid="{00000000-0005-0000-0000-0000F8150000}"/>
    <cellStyle name="40% - Accent2 79 3" xfId="13657" xr:uid="{00000000-0005-0000-0000-0000F9150000}"/>
    <cellStyle name="40% - Accent2 79 3 2" xfId="13660" xr:uid="{00000000-0005-0000-0000-0000FA150000}"/>
    <cellStyle name="40% - Accent2 79 4" xfId="13662" xr:uid="{00000000-0005-0000-0000-0000FB150000}"/>
    <cellStyle name="40% - Accent2 79 5" xfId="13645" xr:uid="{00000000-0005-0000-0000-0000FC150000}"/>
    <cellStyle name="40% - Accent2 8" xfId="453" xr:uid="{00000000-0005-0000-0000-0000FD150000}"/>
    <cellStyle name="40% - Accent2 8 2" xfId="7813" xr:uid="{00000000-0005-0000-0000-0000FE150000}"/>
    <cellStyle name="40% - Accent2 8 2 2" xfId="8807" xr:uid="{00000000-0005-0000-0000-0000FF150000}"/>
    <cellStyle name="40% - Accent2 8 2 2 2" xfId="12139" xr:uid="{00000000-0005-0000-0000-000000160000}"/>
    <cellStyle name="40% - Accent2 8 2 3" xfId="8820" xr:uid="{00000000-0005-0000-0000-000001160000}"/>
    <cellStyle name="40% - Accent2 8 2 3 2" xfId="13448" xr:uid="{00000000-0005-0000-0000-000002160000}"/>
    <cellStyle name="40% - Accent2 8 2 4" xfId="8833" xr:uid="{00000000-0005-0000-0000-000003160000}"/>
    <cellStyle name="40% - Accent2 8 2_MBK1200" xfId="13602" xr:uid="{00000000-0005-0000-0000-000004160000}"/>
    <cellStyle name="40% - Accent2 8 3" xfId="7819" xr:uid="{00000000-0005-0000-0000-000005160000}"/>
    <cellStyle name="40% - Accent2 8 3 2" xfId="6296" xr:uid="{00000000-0005-0000-0000-000006160000}"/>
    <cellStyle name="40% - Accent2 8 4" xfId="8076" xr:uid="{00000000-0005-0000-0000-000007160000}"/>
    <cellStyle name="40% - Accent2 8 4 2" xfId="12438" xr:uid="{00000000-0005-0000-0000-000008160000}"/>
    <cellStyle name="40% - Accent2 8 5" xfId="8086" xr:uid="{00000000-0005-0000-0000-000009160000}"/>
    <cellStyle name="40% - Accent2 8 6" xfId="7806" xr:uid="{00000000-0005-0000-0000-00000A160000}"/>
    <cellStyle name="40% - Accent2 8_MBK1200" xfId="11919" xr:uid="{00000000-0005-0000-0000-00000B160000}"/>
    <cellStyle name="40% - Accent2 80" xfId="1422" xr:uid="{00000000-0005-0000-0000-00000C160000}"/>
    <cellStyle name="40% - Accent2 80 2" xfId="13554" xr:uid="{00000000-0005-0000-0000-00000D160000}"/>
    <cellStyle name="40% - Accent2 80 2 2" xfId="13559" xr:uid="{00000000-0005-0000-0000-00000E160000}"/>
    <cellStyle name="40% - Accent2 80 3" xfId="12148" xr:uid="{00000000-0005-0000-0000-00000F160000}"/>
    <cellStyle name="40% - Accent2 80 3 2" xfId="13561" xr:uid="{00000000-0005-0000-0000-000010160000}"/>
    <cellStyle name="40% - Accent2 80 4" xfId="13563" xr:uid="{00000000-0005-0000-0000-000011160000}"/>
    <cellStyle name="40% - Accent2 80 5" xfId="4762" xr:uid="{00000000-0005-0000-0000-000012160000}"/>
    <cellStyle name="40% - Accent2 81" xfId="1424" xr:uid="{00000000-0005-0000-0000-000013160000}"/>
    <cellStyle name="40% - Accent2 81 2" xfId="13567" xr:uid="{00000000-0005-0000-0000-000014160000}"/>
    <cellStyle name="40% - Accent2 81 2 2" xfId="13569" xr:uid="{00000000-0005-0000-0000-000015160000}"/>
    <cellStyle name="40% - Accent2 81 3" xfId="13574" xr:uid="{00000000-0005-0000-0000-000016160000}"/>
    <cellStyle name="40% - Accent2 81 3 2" xfId="13576" xr:uid="{00000000-0005-0000-0000-000017160000}"/>
    <cellStyle name="40% - Accent2 81 4" xfId="13582" xr:uid="{00000000-0005-0000-0000-000018160000}"/>
    <cellStyle name="40% - Accent2 81 5" xfId="13565" xr:uid="{00000000-0005-0000-0000-000019160000}"/>
    <cellStyle name="40% - Accent2 82" xfId="1426" xr:uid="{00000000-0005-0000-0000-00001A160000}"/>
    <cellStyle name="40% - Accent2 82 2" xfId="13591" xr:uid="{00000000-0005-0000-0000-00001B160000}"/>
    <cellStyle name="40% - Accent2 82 2 2" xfId="13594" xr:uid="{00000000-0005-0000-0000-00001C160000}"/>
    <cellStyle name="40% - Accent2 82 3" xfId="13596" xr:uid="{00000000-0005-0000-0000-00001D160000}"/>
    <cellStyle name="40% - Accent2 82 3 2" xfId="13599" xr:uid="{00000000-0005-0000-0000-00001E160000}"/>
    <cellStyle name="40% - Accent2 82 4" xfId="13601" xr:uid="{00000000-0005-0000-0000-00001F160000}"/>
    <cellStyle name="40% - Accent2 82 5" xfId="13587" xr:uid="{00000000-0005-0000-0000-000020160000}"/>
    <cellStyle name="40% - Accent2 83" xfId="1428" xr:uid="{00000000-0005-0000-0000-000021160000}"/>
    <cellStyle name="40% - Accent2 83 2" xfId="13612" xr:uid="{00000000-0005-0000-0000-000022160000}"/>
    <cellStyle name="40% - Accent2 83 2 2" xfId="13619" xr:uid="{00000000-0005-0000-0000-000023160000}"/>
    <cellStyle name="40% - Accent2 83 3" xfId="13625" xr:uid="{00000000-0005-0000-0000-000024160000}"/>
    <cellStyle name="40% - Accent2 83 3 2" xfId="13631" xr:uid="{00000000-0005-0000-0000-000025160000}"/>
    <cellStyle name="40% - Accent2 83 4" xfId="13636" xr:uid="{00000000-0005-0000-0000-000026160000}"/>
    <cellStyle name="40% - Accent2 83 5" xfId="13610" xr:uid="{00000000-0005-0000-0000-000027160000}"/>
    <cellStyle name="40% - Accent2 84" xfId="1430" xr:uid="{00000000-0005-0000-0000-000028160000}"/>
    <cellStyle name="40% - Accent2 84 2" xfId="13648" xr:uid="{00000000-0005-0000-0000-000029160000}"/>
    <cellStyle name="40% - Accent2 84 3" xfId="13646" xr:uid="{00000000-0005-0000-0000-00002A160000}"/>
    <cellStyle name="40% - Accent2 85" xfId="1433" xr:uid="{00000000-0005-0000-0000-00002B160000}"/>
    <cellStyle name="40% - Accent2 85 2" xfId="13670" xr:uid="{00000000-0005-0000-0000-00002C160000}"/>
    <cellStyle name="40% - Accent2 85 3" xfId="13668" xr:uid="{00000000-0005-0000-0000-00002D160000}"/>
    <cellStyle name="40% - Accent2 86" xfId="1435" xr:uid="{00000000-0005-0000-0000-00002E160000}"/>
    <cellStyle name="40% - Accent2 86 2" xfId="13684" xr:uid="{00000000-0005-0000-0000-00002F160000}"/>
    <cellStyle name="40% - Accent2 86 3" xfId="13681" xr:uid="{00000000-0005-0000-0000-000030160000}"/>
    <cellStyle name="40% - Accent2 87" xfId="243" xr:uid="{00000000-0005-0000-0000-000031160000}"/>
    <cellStyle name="40% - Accent2 87 2" xfId="13694" xr:uid="{00000000-0005-0000-0000-000032160000}"/>
    <cellStyle name="40% - Accent2 87 3" xfId="13693" xr:uid="{00000000-0005-0000-0000-000033160000}"/>
    <cellStyle name="40% - Accent2 88" xfId="273" xr:uid="{00000000-0005-0000-0000-000034160000}"/>
    <cellStyle name="40% - Accent2 88 2" xfId="13703" xr:uid="{00000000-0005-0000-0000-000035160000}"/>
    <cellStyle name="40% - Accent2 88 3" xfId="13700" xr:uid="{00000000-0005-0000-0000-000036160000}"/>
    <cellStyle name="40% - Accent2 89" xfId="305" xr:uid="{00000000-0005-0000-0000-000037160000}"/>
    <cellStyle name="40% - Accent2 89 2" xfId="13715" xr:uid="{00000000-0005-0000-0000-000038160000}"/>
    <cellStyle name="40% - Accent2 89 3" xfId="13712" xr:uid="{00000000-0005-0000-0000-000039160000}"/>
    <cellStyle name="40% - Accent2 9" xfId="457" xr:uid="{00000000-0005-0000-0000-00003A160000}"/>
    <cellStyle name="40% - Accent2 9 2" xfId="12974" xr:uid="{00000000-0005-0000-0000-00003B160000}"/>
    <cellStyle name="40% - Accent2 9 2 2" xfId="12983" xr:uid="{00000000-0005-0000-0000-00003C160000}"/>
    <cellStyle name="40% - Accent2 9 2 2 2" xfId="12992" xr:uid="{00000000-0005-0000-0000-00003D160000}"/>
    <cellStyle name="40% - Accent2 9 2 3" xfId="11928" xr:uid="{00000000-0005-0000-0000-00003E160000}"/>
    <cellStyle name="40% - Accent2 9 2 3 2" xfId="13253" xr:uid="{00000000-0005-0000-0000-00003F160000}"/>
    <cellStyle name="40% - Accent2 9 2 4" xfId="13001" xr:uid="{00000000-0005-0000-0000-000040160000}"/>
    <cellStyle name="40% - Accent2 9 2_MBK1200" xfId="2690" xr:uid="{00000000-0005-0000-0000-000041160000}"/>
    <cellStyle name="40% - Accent2 9 3" xfId="8302" xr:uid="{00000000-0005-0000-0000-000042160000}"/>
    <cellStyle name="40% - Accent2 9 3 2" xfId="8314" xr:uid="{00000000-0005-0000-0000-000043160000}"/>
    <cellStyle name="40% - Accent2 9 4" xfId="8337" xr:uid="{00000000-0005-0000-0000-000044160000}"/>
    <cellStyle name="40% - Accent2 9 4 2" xfId="13268" xr:uid="{00000000-0005-0000-0000-000045160000}"/>
    <cellStyle name="40% - Accent2 9 5" xfId="8345" xr:uid="{00000000-0005-0000-0000-000046160000}"/>
    <cellStyle name="40% - Accent2 9 6" xfId="7827" xr:uid="{00000000-0005-0000-0000-000047160000}"/>
    <cellStyle name="40% - Accent2 9_MBK1200" xfId="7615" xr:uid="{00000000-0005-0000-0000-000048160000}"/>
    <cellStyle name="40% - Accent2 90" xfId="1432" xr:uid="{00000000-0005-0000-0000-000049160000}"/>
    <cellStyle name="40% - Accent2 91" xfId="1434" xr:uid="{00000000-0005-0000-0000-00004A160000}"/>
    <cellStyle name="40% - Accent2 92" xfId="242" xr:uid="{00000000-0005-0000-0000-00004B160000}"/>
    <cellStyle name="40% - Accent2 93" xfId="272" xr:uid="{00000000-0005-0000-0000-00004C160000}"/>
    <cellStyle name="40% - Accent2 94" xfId="304" xr:uid="{00000000-0005-0000-0000-00004D160000}"/>
    <cellStyle name="40% - Accent2 95" xfId="333" xr:uid="{00000000-0005-0000-0000-00004E160000}"/>
    <cellStyle name="40% - Accent2 96" xfId="365" xr:uid="{00000000-0005-0000-0000-00004F160000}"/>
    <cellStyle name="40% - Accent2 97" xfId="394" xr:uid="{00000000-0005-0000-0000-000050160000}"/>
    <cellStyle name="40% - Accent2 98" xfId="428" xr:uid="{00000000-0005-0000-0000-000051160000}"/>
    <cellStyle name="40% - Accent2 99" xfId="442" xr:uid="{00000000-0005-0000-0000-000052160000}"/>
    <cellStyle name="40% - Accent3" xfId="51536" builtinId="39" customBuiltin="1"/>
    <cellStyle name="40% - Accent3 10" xfId="308" xr:uid="{00000000-0005-0000-0000-000053160000}"/>
    <cellStyle name="40% - Accent3 10 2" xfId="13718" xr:uid="{00000000-0005-0000-0000-000054160000}"/>
    <cellStyle name="40% - Accent3 10 2 2" xfId="8911" xr:uid="{00000000-0005-0000-0000-000055160000}"/>
    <cellStyle name="40% - Accent3 10 2 2 2" xfId="13724" xr:uid="{00000000-0005-0000-0000-000056160000}"/>
    <cellStyle name="40% - Accent3 10 2 3" xfId="5804" xr:uid="{00000000-0005-0000-0000-000057160000}"/>
    <cellStyle name="40% - Accent3 10 2 3 2" xfId="13726" xr:uid="{00000000-0005-0000-0000-000058160000}"/>
    <cellStyle name="40% - Accent3 10 2 4" xfId="5808" xr:uid="{00000000-0005-0000-0000-000059160000}"/>
    <cellStyle name="40% - Accent3 10 2_MBK1200" xfId="13735" xr:uid="{00000000-0005-0000-0000-00005A160000}"/>
    <cellStyle name="40% - Accent3 10 3" xfId="13742" xr:uid="{00000000-0005-0000-0000-00005B160000}"/>
    <cellStyle name="40% - Accent3 10 3 2" xfId="3543" xr:uid="{00000000-0005-0000-0000-00005C160000}"/>
    <cellStyle name="40% - Accent3 10 4" xfId="13747" xr:uid="{00000000-0005-0000-0000-00005D160000}"/>
    <cellStyle name="40% - Accent3 10 4 2" xfId="5432" xr:uid="{00000000-0005-0000-0000-00005E160000}"/>
    <cellStyle name="40% - Accent3 10 5" xfId="13749" xr:uid="{00000000-0005-0000-0000-00005F160000}"/>
    <cellStyle name="40% - Accent3 10 6" xfId="6196" xr:uid="{00000000-0005-0000-0000-000060160000}"/>
    <cellStyle name="40% - Accent3 10_MBK1200" xfId="3603" xr:uid="{00000000-0005-0000-0000-000061160000}"/>
    <cellStyle name="40% - Accent3 100" xfId="798" xr:uid="{00000000-0005-0000-0000-000062160000}"/>
    <cellStyle name="40% - Accent3 101" xfId="803" xr:uid="{00000000-0005-0000-0000-000063160000}"/>
    <cellStyle name="40% - Accent3 102" xfId="808" xr:uid="{00000000-0005-0000-0000-000064160000}"/>
    <cellStyle name="40% - Accent3 103" xfId="52083" xr:uid="{C8FE4E51-3BBB-4523-B3D9-48143F0A9341}"/>
    <cellStyle name="40% - Accent3 104" xfId="52171" xr:uid="{C0CD44FD-56EC-4070-9C68-74420ABF625F}"/>
    <cellStyle name="40% - Accent3 11" xfId="313" xr:uid="{00000000-0005-0000-0000-000065160000}"/>
    <cellStyle name="40% - Accent3 11 2" xfId="13758" xr:uid="{00000000-0005-0000-0000-000066160000}"/>
    <cellStyle name="40% - Accent3 11 2 2" xfId="7720" xr:uid="{00000000-0005-0000-0000-000067160000}"/>
    <cellStyle name="40% - Accent3 11 2 2 2" xfId="13761" xr:uid="{00000000-0005-0000-0000-000068160000}"/>
    <cellStyle name="40% - Accent3 11 2 3" xfId="9349" xr:uid="{00000000-0005-0000-0000-000069160000}"/>
    <cellStyle name="40% - Accent3 11 2 3 2" xfId="10313" xr:uid="{00000000-0005-0000-0000-00006A160000}"/>
    <cellStyle name="40% - Accent3 11 2 4" xfId="13764" xr:uid="{00000000-0005-0000-0000-00006B160000}"/>
    <cellStyle name="40% - Accent3 11 2_MBK1200" xfId="10792" xr:uid="{00000000-0005-0000-0000-00006C160000}"/>
    <cellStyle name="40% - Accent3 11 3" xfId="11218" xr:uid="{00000000-0005-0000-0000-00006D160000}"/>
    <cellStyle name="40% - Accent3 11 3 2" xfId="9371" xr:uid="{00000000-0005-0000-0000-00006E160000}"/>
    <cellStyle name="40% - Accent3 11 4" xfId="4979" xr:uid="{00000000-0005-0000-0000-00006F160000}"/>
    <cellStyle name="40% - Accent3 11 4 2" xfId="2854" xr:uid="{00000000-0005-0000-0000-000070160000}"/>
    <cellStyle name="40% - Accent3 11 5" xfId="4996" xr:uid="{00000000-0005-0000-0000-000071160000}"/>
    <cellStyle name="40% - Accent3 11 6" xfId="13753" xr:uid="{00000000-0005-0000-0000-000072160000}"/>
    <cellStyle name="40% - Accent3 11_MBK1200" xfId="12730" xr:uid="{00000000-0005-0000-0000-000073160000}"/>
    <cellStyle name="40% - Accent3 12" xfId="319" xr:uid="{00000000-0005-0000-0000-000074160000}"/>
    <cellStyle name="40% - Accent3 12 2" xfId="6239" xr:uid="{00000000-0005-0000-0000-000075160000}"/>
    <cellStyle name="40% - Accent3 12 2 2" xfId="13772" xr:uid="{00000000-0005-0000-0000-000076160000}"/>
    <cellStyle name="40% - Accent3 12 2 2 2" xfId="13774" xr:uid="{00000000-0005-0000-0000-000077160000}"/>
    <cellStyle name="40% - Accent3 12 2 3" xfId="13776" xr:uid="{00000000-0005-0000-0000-000078160000}"/>
    <cellStyle name="40% - Accent3 12 2 3 2" xfId="13778" xr:uid="{00000000-0005-0000-0000-000079160000}"/>
    <cellStyle name="40% - Accent3 12 2 4" xfId="13782" xr:uid="{00000000-0005-0000-0000-00007A160000}"/>
    <cellStyle name="40% - Accent3 12 2_MBK1200" xfId="13785" xr:uid="{00000000-0005-0000-0000-00007B160000}"/>
    <cellStyle name="40% - Accent3 12 3" xfId="4897" xr:uid="{00000000-0005-0000-0000-00007C160000}"/>
    <cellStyle name="40% - Accent3 12 3 2" xfId="11317" xr:uid="{00000000-0005-0000-0000-00007D160000}"/>
    <cellStyle name="40% - Accent3 12 4" xfId="4923" xr:uid="{00000000-0005-0000-0000-00007E160000}"/>
    <cellStyle name="40% - Accent3 12 4 2" xfId="13788" xr:uid="{00000000-0005-0000-0000-00007F160000}"/>
    <cellStyle name="40% - Accent3 12 5" xfId="11320" xr:uid="{00000000-0005-0000-0000-000080160000}"/>
    <cellStyle name="40% - Accent3 12 6" xfId="6220" xr:uid="{00000000-0005-0000-0000-000081160000}"/>
    <cellStyle name="40% - Accent3 12_MBK1200" xfId="13792" xr:uid="{00000000-0005-0000-0000-000082160000}"/>
    <cellStyle name="40% - Accent3 13" xfId="324" xr:uid="{00000000-0005-0000-0000-000083160000}"/>
    <cellStyle name="40% - Accent3 13 2" xfId="13795" xr:uid="{00000000-0005-0000-0000-000084160000}"/>
    <cellStyle name="40% - Accent3 13 2 2" xfId="13797" xr:uid="{00000000-0005-0000-0000-000085160000}"/>
    <cellStyle name="40% - Accent3 13 2 2 2" xfId="13802" xr:uid="{00000000-0005-0000-0000-000086160000}"/>
    <cellStyle name="40% - Accent3 13 2 3" xfId="13804" xr:uid="{00000000-0005-0000-0000-000087160000}"/>
    <cellStyle name="40% - Accent3 13 2 3 2" xfId="13807" xr:uid="{00000000-0005-0000-0000-000088160000}"/>
    <cellStyle name="40% - Accent3 13 2 4" xfId="13814" xr:uid="{00000000-0005-0000-0000-000089160000}"/>
    <cellStyle name="40% - Accent3 13 3" xfId="11411" xr:uid="{00000000-0005-0000-0000-00008A160000}"/>
    <cellStyle name="40% - Accent3 13 3 2" xfId="11417" xr:uid="{00000000-0005-0000-0000-00008B160000}"/>
    <cellStyle name="40% - Accent3 13 4" xfId="11430" xr:uid="{00000000-0005-0000-0000-00008C160000}"/>
    <cellStyle name="40% - Accent3 13 4 2" xfId="13817" xr:uid="{00000000-0005-0000-0000-00008D160000}"/>
    <cellStyle name="40% - Accent3 13 5" xfId="9728" xr:uid="{00000000-0005-0000-0000-00008E160000}"/>
    <cellStyle name="40% - Accent3 13 6" xfId="3949" xr:uid="{00000000-0005-0000-0000-00008F160000}"/>
    <cellStyle name="40% - Accent3 14" xfId="329" xr:uid="{00000000-0005-0000-0000-000090160000}"/>
    <cellStyle name="40% - Accent3 14 2" xfId="13818" xr:uid="{00000000-0005-0000-0000-000091160000}"/>
    <cellStyle name="40% - Accent3 14 2 2" xfId="13820" xr:uid="{00000000-0005-0000-0000-000092160000}"/>
    <cellStyle name="40% - Accent3 14 2 2 2" xfId="13822" xr:uid="{00000000-0005-0000-0000-000093160000}"/>
    <cellStyle name="40% - Accent3 14 2 3" xfId="13823" xr:uid="{00000000-0005-0000-0000-000094160000}"/>
    <cellStyle name="40% - Accent3 14 2 3 2" xfId="13826" xr:uid="{00000000-0005-0000-0000-000095160000}"/>
    <cellStyle name="40% - Accent3 14 2 4" xfId="5270" xr:uid="{00000000-0005-0000-0000-000096160000}"/>
    <cellStyle name="40% - Accent3 14 3" xfId="11488" xr:uid="{00000000-0005-0000-0000-000097160000}"/>
    <cellStyle name="40% - Accent3 14 3 2" xfId="11491" xr:uid="{00000000-0005-0000-0000-000098160000}"/>
    <cellStyle name="40% - Accent3 14 4" xfId="11498" xr:uid="{00000000-0005-0000-0000-000099160000}"/>
    <cellStyle name="40% - Accent3 14 4 2" xfId="13827" xr:uid="{00000000-0005-0000-0000-00009A160000}"/>
    <cellStyle name="40% - Accent3 14 5" xfId="11501" xr:uid="{00000000-0005-0000-0000-00009B160000}"/>
    <cellStyle name="40% - Accent3 14 6" xfId="11504" xr:uid="{00000000-0005-0000-0000-00009C160000}"/>
    <cellStyle name="40% - Accent3 14 7" xfId="6256" xr:uid="{00000000-0005-0000-0000-00009D160000}"/>
    <cellStyle name="40% - Accent3 15" xfId="339" xr:uid="{00000000-0005-0000-0000-00009E160000}"/>
    <cellStyle name="40% - Accent3 15 2" xfId="13833" xr:uid="{00000000-0005-0000-0000-00009F160000}"/>
    <cellStyle name="40% - Accent3 15 2 2" xfId="9603" xr:uid="{00000000-0005-0000-0000-0000A0160000}"/>
    <cellStyle name="40% - Accent3 15 2 2 2" xfId="9128" xr:uid="{00000000-0005-0000-0000-0000A1160000}"/>
    <cellStyle name="40% - Accent3 15 2 3" xfId="9606" xr:uid="{00000000-0005-0000-0000-0000A2160000}"/>
    <cellStyle name="40% - Accent3 15 2 3 2" xfId="9228" xr:uid="{00000000-0005-0000-0000-0000A3160000}"/>
    <cellStyle name="40% - Accent3 15 2 4" xfId="13836" xr:uid="{00000000-0005-0000-0000-0000A4160000}"/>
    <cellStyle name="40% - Accent3 15 3" xfId="10383" xr:uid="{00000000-0005-0000-0000-0000A5160000}"/>
    <cellStyle name="40% - Accent3 15 3 2" xfId="9619" xr:uid="{00000000-0005-0000-0000-0000A6160000}"/>
    <cellStyle name="40% - Accent3 15 4" xfId="11622" xr:uid="{00000000-0005-0000-0000-0000A7160000}"/>
    <cellStyle name="40% - Accent3 15 4 2" xfId="9631" xr:uid="{00000000-0005-0000-0000-0000A8160000}"/>
    <cellStyle name="40% - Accent3 15 5" xfId="11627" xr:uid="{00000000-0005-0000-0000-0000A9160000}"/>
    <cellStyle name="40% - Accent3 15 6" xfId="13831" xr:uid="{00000000-0005-0000-0000-0000AA160000}"/>
    <cellStyle name="40% - Accent3 16" xfId="344" xr:uid="{00000000-0005-0000-0000-0000AB160000}"/>
    <cellStyle name="40% - Accent3 16 2" xfId="13841" xr:uid="{00000000-0005-0000-0000-0000AC160000}"/>
    <cellStyle name="40% - Accent3 16 2 2" xfId="10043" xr:uid="{00000000-0005-0000-0000-0000AD160000}"/>
    <cellStyle name="40% - Accent3 16 2 2 2" xfId="13843" xr:uid="{00000000-0005-0000-0000-0000AE160000}"/>
    <cellStyle name="40% - Accent3 16 2 3" xfId="10046" xr:uid="{00000000-0005-0000-0000-0000AF160000}"/>
    <cellStyle name="40% - Accent3 16 2 3 2" xfId="12150" xr:uid="{00000000-0005-0000-0000-0000B0160000}"/>
    <cellStyle name="40% - Accent3 16 2 4" xfId="13848" xr:uid="{00000000-0005-0000-0000-0000B1160000}"/>
    <cellStyle name="40% - Accent3 16 3" xfId="5159" xr:uid="{00000000-0005-0000-0000-0000B2160000}"/>
    <cellStyle name="40% - Accent3 16 3 2" xfId="10078" xr:uid="{00000000-0005-0000-0000-0000B3160000}"/>
    <cellStyle name="40% - Accent3 16 4" xfId="11687" xr:uid="{00000000-0005-0000-0000-0000B4160000}"/>
    <cellStyle name="40% - Accent3 16 4 2" xfId="10109" xr:uid="{00000000-0005-0000-0000-0000B5160000}"/>
    <cellStyle name="40% - Accent3 16 5" xfId="11693" xr:uid="{00000000-0005-0000-0000-0000B6160000}"/>
    <cellStyle name="40% - Accent3 16 6" xfId="13838" xr:uid="{00000000-0005-0000-0000-0000B7160000}"/>
    <cellStyle name="40% - Accent3 17" xfId="348" xr:uid="{00000000-0005-0000-0000-0000B8160000}"/>
    <cellStyle name="40% - Accent3 17 2" xfId="13853" xr:uid="{00000000-0005-0000-0000-0000B9160000}"/>
    <cellStyle name="40% - Accent3 17 2 2" xfId="13856" xr:uid="{00000000-0005-0000-0000-0000BA160000}"/>
    <cellStyle name="40% - Accent3 17 2 2 2" xfId="13858" xr:uid="{00000000-0005-0000-0000-0000BB160000}"/>
    <cellStyle name="40% - Accent3 17 2 3" xfId="13865" xr:uid="{00000000-0005-0000-0000-0000BC160000}"/>
    <cellStyle name="40% - Accent3 17 2 3 2" xfId="12793" xr:uid="{00000000-0005-0000-0000-0000BD160000}"/>
    <cellStyle name="40% - Accent3 17 2 4" xfId="13871" xr:uid="{00000000-0005-0000-0000-0000BE160000}"/>
    <cellStyle name="40% - Accent3 17 3" xfId="5176" xr:uid="{00000000-0005-0000-0000-0000BF160000}"/>
    <cellStyle name="40% - Accent3 17 3 2" xfId="9382" xr:uid="{00000000-0005-0000-0000-0000C0160000}"/>
    <cellStyle name="40% - Accent3 17 4" xfId="11755" xr:uid="{00000000-0005-0000-0000-0000C1160000}"/>
    <cellStyle name="40% - Accent3 17 4 2" xfId="13873" xr:uid="{00000000-0005-0000-0000-0000C2160000}"/>
    <cellStyle name="40% - Accent3 17 5" xfId="11762" xr:uid="{00000000-0005-0000-0000-0000C3160000}"/>
    <cellStyle name="40% - Accent3 17 6" xfId="13850" xr:uid="{00000000-0005-0000-0000-0000C4160000}"/>
    <cellStyle name="40% - Accent3 18" xfId="353" xr:uid="{00000000-0005-0000-0000-0000C5160000}"/>
    <cellStyle name="40% - Accent3 18 2" xfId="13879" xr:uid="{00000000-0005-0000-0000-0000C6160000}"/>
    <cellStyle name="40% - Accent3 18 2 2" xfId="13883" xr:uid="{00000000-0005-0000-0000-0000C7160000}"/>
    <cellStyle name="40% - Accent3 18 2 2 2" xfId="13891" xr:uid="{00000000-0005-0000-0000-0000C8160000}"/>
    <cellStyle name="40% - Accent3 18 2 3" xfId="13895" xr:uid="{00000000-0005-0000-0000-0000C9160000}"/>
    <cellStyle name="40% - Accent3 18 2 3 2" xfId="13902" xr:uid="{00000000-0005-0000-0000-0000CA160000}"/>
    <cellStyle name="40% - Accent3 18 2 4" xfId="13908" xr:uid="{00000000-0005-0000-0000-0000CB160000}"/>
    <cellStyle name="40% - Accent3 18 3" xfId="11787" xr:uid="{00000000-0005-0000-0000-0000CC160000}"/>
    <cellStyle name="40% - Accent3 18 3 2" xfId="11791" xr:uid="{00000000-0005-0000-0000-0000CD160000}"/>
    <cellStyle name="40% - Accent3 18 4" xfId="10190" xr:uid="{00000000-0005-0000-0000-0000CE160000}"/>
    <cellStyle name="40% - Accent3 18 4 2" xfId="6272" xr:uid="{00000000-0005-0000-0000-0000CF160000}"/>
    <cellStyle name="40% - Accent3 18 5" xfId="11808" xr:uid="{00000000-0005-0000-0000-0000D0160000}"/>
    <cellStyle name="40% - Accent3 18 6" xfId="13877" xr:uid="{00000000-0005-0000-0000-0000D1160000}"/>
    <cellStyle name="40% - Accent3 19" xfId="359" xr:uid="{00000000-0005-0000-0000-0000D2160000}"/>
    <cellStyle name="40% - Accent3 19 2" xfId="13912" xr:uid="{00000000-0005-0000-0000-0000D3160000}"/>
    <cellStyle name="40% - Accent3 19 2 2" xfId="13915" xr:uid="{00000000-0005-0000-0000-0000D4160000}"/>
    <cellStyle name="40% - Accent3 19 2 2 2" xfId="13921" xr:uid="{00000000-0005-0000-0000-0000D5160000}"/>
    <cellStyle name="40% - Accent3 19 2 3" xfId="13924" xr:uid="{00000000-0005-0000-0000-0000D6160000}"/>
    <cellStyle name="40% - Accent3 19 2 3 2" xfId="13928" xr:uid="{00000000-0005-0000-0000-0000D7160000}"/>
    <cellStyle name="40% - Accent3 19 2 4" xfId="13932" xr:uid="{00000000-0005-0000-0000-0000D8160000}"/>
    <cellStyle name="40% - Accent3 19 3" xfId="13934" xr:uid="{00000000-0005-0000-0000-0000D9160000}"/>
    <cellStyle name="40% - Accent3 19 3 2" xfId="3419" xr:uid="{00000000-0005-0000-0000-0000DA160000}"/>
    <cellStyle name="40% - Accent3 19 4" xfId="13936" xr:uid="{00000000-0005-0000-0000-0000DB160000}"/>
    <cellStyle name="40% - Accent3 19 4 2" xfId="13938" xr:uid="{00000000-0005-0000-0000-0000DC160000}"/>
    <cellStyle name="40% - Accent3 19 5" xfId="13940" xr:uid="{00000000-0005-0000-0000-0000DD160000}"/>
    <cellStyle name="40% - Accent3 19 6" xfId="13910" xr:uid="{00000000-0005-0000-0000-0000DE160000}"/>
    <cellStyle name="40% - Accent3 2" xfId="364" xr:uid="{00000000-0005-0000-0000-0000DF160000}"/>
    <cellStyle name="40% - Accent3 2 10" xfId="13944" xr:uid="{00000000-0005-0000-0000-0000E0160000}"/>
    <cellStyle name="40% - Accent3 2 11" xfId="13945" xr:uid="{00000000-0005-0000-0000-0000E1160000}"/>
    <cellStyle name="40% - Accent3 2 12" xfId="13946" xr:uid="{00000000-0005-0000-0000-0000E2160000}"/>
    <cellStyle name="40% - Accent3 2 13" xfId="13947" xr:uid="{00000000-0005-0000-0000-0000E3160000}"/>
    <cellStyle name="40% - Accent3 2 14" xfId="51632" xr:uid="{75FF5892-389F-4960-8FC7-FFA9DD01B9F3}"/>
    <cellStyle name="40% - Accent3 2 2" xfId="368" xr:uid="{00000000-0005-0000-0000-0000E4160000}"/>
    <cellStyle name="40% - Accent3 2 2 2" xfId="1436" xr:uid="{00000000-0005-0000-0000-0000E5160000}"/>
    <cellStyle name="40% - Accent3 2 2 2 2" xfId="5699" xr:uid="{00000000-0005-0000-0000-0000E6160000}"/>
    <cellStyle name="40% - Accent3 2 2 2 2 2" xfId="6989" xr:uid="{00000000-0005-0000-0000-0000E7160000}"/>
    <cellStyle name="40% - Accent3 2 2 2 2 3" xfId="7051" xr:uid="{00000000-0005-0000-0000-0000E8160000}"/>
    <cellStyle name="40% - Accent3 2 2 2 3" xfId="13953" xr:uid="{00000000-0005-0000-0000-0000E9160000}"/>
    <cellStyle name="40% - Accent3 2 2 2 4" xfId="13952" xr:uid="{00000000-0005-0000-0000-0000EA160000}"/>
    <cellStyle name="40% - Accent3 2 2 3" xfId="13956" xr:uid="{00000000-0005-0000-0000-0000EB160000}"/>
    <cellStyle name="40% - Accent3 2 2 3 2" xfId="13960" xr:uid="{00000000-0005-0000-0000-0000EC160000}"/>
    <cellStyle name="40% - Accent3 2 2 4" xfId="5522" xr:uid="{00000000-0005-0000-0000-0000ED160000}"/>
    <cellStyle name="40% - Accent3 2 2 4 2" xfId="5056" xr:uid="{00000000-0005-0000-0000-0000EE160000}"/>
    <cellStyle name="40% - Accent3 2 2 5" xfId="13962" xr:uid="{00000000-0005-0000-0000-0000EF160000}"/>
    <cellStyle name="40% - Accent3 2 2 6" xfId="13950" xr:uid="{00000000-0005-0000-0000-0000F0160000}"/>
    <cellStyle name="40% - Accent3 2 2 7" xfId="51633" xr:uid="{CFD36703-A674-4326-AB54-8835456ADABB}"/>
    <cellStyle name="40% - Accent3 2 2 8" xfId="52138" xr:uid="{96457D46-6367-46BF-89AB-D1A1280E012F}"/>
    <cellStyle name="40% - Accent3 2 2_Annexure" xfId="13965" xr:uid="{00000000-0005-0000-0000-0000F1160000}"/>
    <cellStyle name="40% - Accent3 2 3" xfId="1437" xr:uid="{00000000-0005-0000-0000-0000F2160000}"/>
    <cellStyle name="40% - Accent3 2 3 2" xfId="13970" xr:uid="{00000000-0005-0000-0000-0000F3160000}"/>
    <cellStyle name="40% - Accent3 2 3 2 2" xfId="13971" xr:uid="{00000000-0005-0000-0000-0000F4160000}"/>
    <cellStyle name="40% - Accent3 2 3 3" xfId="13972" xr:uid="{00000000-0005-0000-0000-0000F5160000}"/>
    <cellStyle name="40% - Accent3 2 3 3 2" xfId="13974" xr:uid="{00000000-0005-0000-0000-0000F6160000}"/>
    <cellStyle name="40% - Accent3 2 3 4" xfId="13977" xr:uid="{00000000-0005-0000-0000-0000F7160000}"/>
    <cellStyle name="40% - Accent3 2 3 5" xfId="13978" xr:uid="{00000000-0005-0000-0000-0000F8160000}"/>
    <cellStyle name="40% - Accent3 2 3 6" xfId="13981" xr:uid="{00000000-0005-0000-0000-0000F9160000}"/>
    <cellStyle name="40% - Accent3 2 3 7" xfId="13968" xr:uid="{00000000-0005-0000-0000-0000FA160000}"/>
    <cellStyle name="40% - Accent3 2 4" xfId="1438" xr:uid="{00000000-0005-0000-0000-0000FB160000}"/>
    <cellStyle name="40% - Accent3 2 4 2" xfId="13997" xr:uid="{00000000-0005-0000-0000-0000FC160000}"/>
    <cellStyle name="40% - Accent3 2 4 2 2" xfId="14001" xr:uid="{00000000-0005-0000-0000-0000FD160000}"/>
    <cellStyle name="40% - Accent3 2 4 3" xfId="14002" xr:uid="{00000000-0005-0000-0000-0000FE160000}"/>
    <cellStyle name="40% - Accent3 2 4 3 2" xfId="14004" xr:uid="{00000000-0005-0000-0000-0000FF160000}"/>
    <cellStyle name="40% - Accent3 2 4 4" xfId="14006" xr:uid="{00000000-0005-0000-0000-000000170000}"/>
    <cellStyle name="40% - Accent3 2 4 5" xfId="13991" xr:uid="{00000000-0005-0000-0000-000001170000}"/>
    <cellStyle name="40% - Accent3 2 5" xfId="1154" xr:uid="{00000000-0005-0000-0000-000002170000}"/>
    <cellStyle name="40% - Accent3 2 5 2" xfId="14021" xr:uid="{00000000-0005-0000-0000-000003170000}"/>
    <cellStyle name="40% - Accent3 2 5 2 2" xfId="14024" xr:uid="{00000000-0005-0000-0000-000004170000}"/>
    <cellStyle name="40% - Accent3 2 5 3" xfId="14026" xr:uid="{00000000-0005-0000-0000-000005170000}"/>
    <cellStyle name="40% - Accent3 2 5 3 2" xfId="14027" xr:uid="{00000000-0005-0000-0000-000006170000}"/>
    <cellStyle name="40% - Accent3 2 5 4" xfId="14029" xr:uid="{00000000-0005-0000-0000-000007170000}"/>
    <cellStyle name="40% - Accent3 2 5 5" xfId="14016" xr:uid="{00000000-0005-0000-0000-000008170000}"/>
    <cellStyle name="40% - Accent3 2 6" xfId="14039" xr:uid="{00000000-0005-0000-0000-000009170000}"/>
    <cellStyle name="40% - Accent3 2 6 2" xfId="14040" xr:uid="{00000000-0005-0000-0000-00000A170000}"/>
    <cellStyle name="40% - Accent3 2 6 3" xfId="14043" xr:uid="{00000000-0005-0000-0000-00000B170000}"/>
    <cellStyle name="40% - Accent3 2 6 4" xfId="9920" xr:uid="{00000000-0005-0000-0000-00000C170000}"/>
    <cellStyle name="40% - Accent3 2 7" xfId="8393" xr:uid="{00000000-0005-0000-0000-00000D170000}"/>
    <cellStyle name="40% - Accent3 2 7 2" xfId="8403" xr:uid="{00000000-0005-0000-0000-00000E170000}"/>
    <cellStyle name="40% - Accent3 2 7 3" xfId="2888" xr:uid="{00000000-0005-0000-0000-00000F170000}"/>
    <cellStyle name="40% - Accent3 2 7 4" xfId="14047" xr:uid="{00000000-0005-0000-0000-000010170000}"/>
    <cellStyle name="40% - Accent3 2 8" xfId="5979" xr:uid="{00000000-0005-0000-0000-000011170000}"/>
    <cellStyle name="40% - Accent3 2 8 2" xfId="14052" xr:uid="{00000000-0005-0000-0000-000012170000}"/>
    <cellStyle name="40% - Accent3 2 8 2 2" xfId="14053" xr:uid="{00000000-0005-0000-0000-000013170000}"/>
    <cellStyle name="40% - Accent3 2 8 3" xfId="14055" xr:uid="{00000000-0005-0000-0000-000014170000}"/>
    <cellStyle name="40% - Accent3 2 8 4" xfId="14057" xr:uid="{00000000-0005-0000-0000-000015170000}"/>
    <cellStyle name="40% - Accent3 2 9" xfId="8415" xr:uid="{00000000-0005-0000-0000-000016170000}"/>
    <cellStyle name="40% - Accent3 2 9 2" xfId="14058" xr:uid="{00000000-0005-0000-0000-000017170000}"/>
    <cellStyle name="40% - Accent3 2 9 3" xfId="14060" xr:uid="{00000000-0005-0000-0000-000018170000}"/>
    <cellStyle name="40% - Accent3 2 9 4" xfId="14061" xr:uid="{00000000-0005-0000-0000-000019170000}"/>
    <cellStyle name="40% - Accent3 2_April 2009 Report" xfId="14062" xr:uid="{00000000-0005-0000-0000-00001A170000}"/>
    <cellStyle name="40% - Accent3 20" xfId="338" xr:uid="{00000000-0005-0000-0000-00001B170000}"/>
    <cellStyle name="40% - Accent3 20 2" xfId="13834" xr:uid="{00000000-0005-0000-0000-00001C170000}"/>
    <cellStyle name="40% - Accent3 20 2 2" xfId="9604" xr:uid="{00000000-0005-0000-0000-00001D170000}"/>
    <cellStyle name="40% - Accent3 20 2 2 2" xfId="9129" xr:uid="{00000000-0005-0000-0000-00001E170000}"/>
    <cellStyle name="40% - Accent3 20 2 3" xfId="9607" xr:uid="{00000000-0005-0000-0000-00001F170000}"/>
    <cellStyle name="40% - Accent3 20 2 3 2" xfId="9229" xr:uid="{00000000-0005-0000-0000-000020170000}"/>
    <cellStyle name="40% - Accent3 20 2 4" xfId="13837" xr:uid="{00000000-0005-0000-0000-000021170000}"/>
    <cellStyle name="40% - Accent3 20 3" xfId="10384" xr:uid="{00000000-0005-0000-0000-000022170000}"/>
    <cellStyle name="40% - Accent3 20 3 2" xfId="9620" xr:uid="{00000000-0005-0000-0000-000023170000}"/>
    <cellStyle name="40% - Accent3 20 4" xfId="11623" xr:uid="{00000000-0005-0000-0000-000024170000}"/>
    <cellStyle name="40% - Accent3 20 4 2" xfId="9632" xr:uid="{00000000-0005-0000-0000-000025170000}"/>
    <cellStyle name="40% - Accent3 20 5" xfId="11628" xr:uid="{00000000-0005-0000-0000-000026170000}"/>
    <cellStyle name="40% - Accent3 20 6" xfId="13832" xr:uid="{00000000-0005-0000-0000-000027170000}"/>
    <cellStyle name="40% - Accent3 21" xfId="343" xr:uid="{00000000-0005-0000-0000-000028170000}"/>
    <cellStyle name="40% - Accent3 21 2" xfId="13842" xr:uid="{00000000-0005-0000-0000-000029170000}"/>
    <cellStyle name="40% - Accent3 21 2 2" xfId="10044" xr:uid="{00000000-0005-0000-0000-00002A170000}"/>
    <cellStyle name="40% - Accent3 21 2 2 2" xfId="13844" xr:uid="{00000000-0005-0000-0000-00002B170000}"/>
    <cellStyle name="40% - Accent3 21 2 3" xfId="10047" xr:uid="{00000000-0005-0000-0000-00002C170000}"/>
    <cellStyle name="40% - Accent3 21 2 3 2" xfId="12151" xr:uid="{00000000-0005-0000-0000-00002D170000}"/>
    <cellStyle name="40% - Accent3 21 2 4" xfId="13849" xr:uid="{00000000-0005-0000-0000-00002E170000}"/>
    <cellStyle name="40% - Accent3 21 3" xfId="5160" xr:uid="{00000000-0005-0000-0000-00002F170000}"/>
    <cellStyle name="40% - Accent3 21 3 2" xfId="10079" xr:uid="{00000000-0005-0000-0000-000030170000}"/>
    <cellStyle name="40% - Accent3 21 4" xfId="11688" xr:uid="{00000000-0005-0000-0000-000031170000}"/>
    <cellStyle name="40% - Accent3 21 4 2" xfId="10110" xr:uid="{00000000-0005-0000-0000-000032170000}"/>
    <cellStyle name="40% - Accent3 21 5" xfId="11694" xr:uid="{00000000-0005-0000-0000-000033170000}"/>
    <cellStyle name="40% - Accent3 21 6" xfId="13839" xr:uid="{00000000-0005-0000-0000-000034170000}"/>
    <cellStyle name="40% - Accent3 22" xfId="347" xr:uid="{00000000-0005-0000-0000-000035170000}"/>
    <cellStyle name="40% - Accent3 22 2" xfId="13854" xr:uid="{00000000-0005-0000-0000-000036170000}"/>
    <cellStyle name="40% - Accent3 22 2 2" xfId="13857" xr:uid="{00000000-0005-0000-0000-000037170000}"/>
    <cellStyle name="40% - Accent3 22 2 2 2" xfId="13859" xr:uid="{00000000-0005-0000-0000-000038170000}"/>
    <cellStyle name="40% - Accent3 22 2 3" xfId="13866" xr:uid="{00000000-0005-0000-0000-000039170000}"/>
    <cellStyle name="40% - Accent3 22 2 3 2" xfId="12794" xr:uid="{00000000-0005-0000-0000-00003A170000}"/>
    <cellStyle name="40% - Accent3 22 2 4" xfId="13872" xr:uid="{00000000-0005-0000-0000-00003B170000}"/>
    <cellStyle name="40% - Accent3 22 3" xfId="5177" xr:uid="{00000000-0005-0000-0000-00003C170000}"/>
    <cellStyle name="40% - Accent3 22 3 2" xfId="9383" xr:uid="{00000000-0005-0000-0000-00003D170000}"/>
    <cellStyle name="40% - Accent3 22 4" xfId="11756" xr:uid="{00000000-0005-0000-0000-00003E170000}"/>
    <cellStyle name="40% - Accent3 22 4 2" xfId="13874" xr:uid="{00000000-0005-0000-0000-00003F170000}"/>
    <cellStyle name="40% - Accent3 22 5" xfId="11763" xr:uid="{00000000-0005-0000-0000-000040170000}"/>
    <cellStyle name="40% - Accent3 22 6" xfId="13851" xr:uid="{00000000-0005-0000-0000-000041170000}"/>
    <cellStyle name="40% - Accent3 23" xfId="352" xr:uid="{00000000-0005-0000-0000-000042170000}"/>
    <cellStyle name="40% - Accent3 23 2" xfId="13880" xr:uid="{00000000-0005-0000-0000-000043170000}"/>
    <cellStyle name="40% - Accent3 23 2 2" xfId="13884" xr:uid="{00000000-0005-0000-0000-000044170000}"/>
    <cellStyle name="40% - Accent3 23 2 2 2" xfId="13892" xr:uid="{00000000-0005-0000-0000-000045170000}"/>
    <cellStyle name="40% - Accent3 23 2 3" xfId="13896" xr:uid="{00000000-0005-0000-0000-000046170000}"/>
    <cellStyle name="40% - Accent3 23 2 3 2" xfId="13903" xr:uid="{00000000-0005-0000-0000-000047170000}"/>
    <cellStyle name="40% - Accent3 23 2 4" xfId="13909" xr:uid="{00000000-0005-0000-0000-000048170000}"/>
    <cellStyle name="40% - Accent3 23 3" xfId="11788" xr:uid="{00000000-0005-0000-0000-000049170000}"/>
    <cellStyle name="40% - Accent3 23 3 2" xfId="11792" xr:uid="{00000000-0005-0000-0000-00004A170000}"/>
    <cellStyle name="40% - Accent3 23 4" xfId="10191" xr:uid="{00000000-0005-0000-0000-00004B170000}"/>
    <cellStyle name="40% - Accent3 23 4 2" xfId="6273" xr:uid="{00000000-0005-0000-0000-00004C170000}"/>
    <cellStyle name="40% - Accent3 23 5" xfId="11809" xr:uid="{00000000-0005-0000-0000-00004D170000}"/>
    <cellStyle name="40% - Accent3 23 6" xfId="13878" xr:uid="{00000000-0005-0000-0000-00004E170000}"/>
    <cellStyle name="40% - Accent3 24" xfId="358" xr:uid="{00000000-0005-0000-0000-00004F170000}"/>
    <cellStyle name="40% - Accent3 24 2" xfId="13913" xr:uid="{00000000-0005-0000-0000-000050170000}"/>
    <cellStyle name="40% - Accent3 24 2 2" xfId="13916" xr:uid="{00000000-0005-0000-0000-000051170000}"/>
    <cellStyle name="40% - Accent3 24 2 2 2" xfId="13922" xr:uid="{00000000-0005-0000-0000-000052170000}"/>
    <cellStyle name="40% - Accent3 24 2 3" xfId="13925" xr:uid="{00000000-0005-0000-0000-000053170000}"/>
    <cellStyle name="40% - Accent3 24 2 3 2" xfId="13929" xr:uid="{00000000-0005-0000-0000-000054170000}"/>
    <cellStyle name="40% - Accent3 24 2 4" xfId="13933" xr:uid="{00000000-0005-0000-0000-000055170000}"/>
    <cellStyle name="40% - Accent3 24 3" xfId="13935" xr:uid="{00000000-0005-0000-0000-000056170000}"/>
    <cellStyle name="40% - Accent3 24 3 2" xfId="3420" xr:uid="{00000000-0005-0000-0000-000057170000}"/>
    <cellStyle name="40% - Accent3 24 4" xfId="13937" xr:uid="{00000000-0005-0000-0000-000058170000}"/>
    <cellStyle name="40% - Accent3 24 4 2" xfId="13939" xr:uid="{00000000-0005-0000-0000-000059170000}"/>
    <cellStyle name="40% - Accent3 24 5" xfId="13941" xr:uid="{00000000-0005-0000-0000-00005A170000}"/>
    <cellStyle name="40% - Accent3 24 6" xfId="13911" xr:uid="{00000000-0005-0000-0000-00005B170000}"/>
    <cellStyle name="40% - Accent3 25" xfId="373" xr:uid="{00000000-0005-0000-0000-00005C170000}"/>
    <cellStyle name="40% - Accent3 25 2" xfId="14068" xr:uid="{00000000-0005-0000-0000-00005D170000}"/>
    <cellStyle name="40% - Accent3 25 2 2" xfId="10256" xr:uid="{00000000-0005-0000-0000-00005E170000}"/>
    <cellStyle name="40% - Accent3 25 2 2 2" xfId="4352" xr:uid="{00000000-0005-0000-0000-00005F170000}"/>
    <cellStyle name="40% - Accent3 25 2 3" xfId="3806" xr:uid="{00000000-0005-0000-0000-000060170000}"/>
    <cellStyle name="40% - Accent3 25 2 3 2" xfId="3824" xr:uid="{00000000-0005-0000-0000-000061170000}"/>
    <cellStyle name="40% - Accent3 25 2 4" xfId="5937" xr:uid="{00000000-0005-0000-0000-000062170000}"/>
    <cellStyle name="40% - Accent3 25 3" xfId="2723" xr:uid="{00000000-0005-0000-0000-000063170000}"/>
    <cellStyle name="40% - Accent3 25 3 2" xfId="4666" xr:uid="{00000000-0005-0000-0000-000064170000}"/>
    <cellStyle name="40% - Accent3 25 4" xfId="2794" xr:uid="{00000000-0005-0000-0000-000065170000}"/>
    <cellStyle name="40% - Accent3 25 4 2" xfId="3771" xr:uid="{00000000-0005-0000-0000-000066170000}"/>
    <cellStyle name="40% - Accent3 25 5" xfId="4688" xr:uid="{00000000-0005-0000-0000-000067170000}"/>
    <cellStyle name="40% - Accent3 25 6" xfId="14065" xr:uid="{00000000-0005-0000-0000-000068170000}"/>
    <cellStyle name="40% - Accent3 26" xfId="384" xr:uid="{00000000-0005-0000-0000-000069170000}"/>
    <cellStyle name="40% - Accent3 26 2" xfId="14073" xr:uid="{00000000-0005-0000-0000-00006A170000}"/>
    <cellStyle name="40% - Accent3 26 2 2" xfId="10787" xr:uid="{00000000-0005-0000-0000-00006B170000}"/>
    <cellStyle name="40% - Accent3 26 2 2 2" xfId="11008" xr:uid="{00000000-0005-0000-0000-00006C170000}"/>
    <cellStyle name="40% - Accent3 26 2 3" xfId="7482" xr:uid="{00000000-0005-0000-0000-00006D170000}"/>
    <cellStyle name="40% - Accent3 26 2 3 2" xfId="11034" xr:uid="{00000000-0005-0000-0000-00006E170000}"/>
    <cellStyle name="40% - Accent3 26 2 4" xfId="14078" xr:uid="{00000000-0005-0000-0000-00006F170000}"/>
    <cellStyle name="40% - Accent3 26 3" xfId="14080" xr:uid="{00000000-0005-0000-0000-000070170000}"/>
    <cellStyle name="40% - Accent3 26 3 2" xfId="10810" xr:uid="{00000000-0005-0000-0000-000071170000}"/>
    <cellStyle name="40% - Accent3 26 4" xfId="14082" xr:uid="{00000000-0005-0000-0000-000072170000}"/>
    <cellStyle name="40% - Accent3 26 4 2" xfId="10852" xr:uid="{00000000-0005-0000-0000-000073170000}"/>
    <cellStyle name="40% - Accent3 26 5" xfId="14084" xr:uid="{00000000-0005-0000-0000-000074170000}"/>
    <cellStyle name="40% - Accent3 26 6" xfId="14071" xr:uid="{00000000-0005-0000-0000-000075170000}"/>
    <cellStyle name="40% - Accent3 27" xfId="388" xr:uid="{00000000-0005-0000-0000-000076170000}"/>
    <cellStyle name="40% - Accent3 27 2" xfId="14090" xr:uid="{00000000-0005-0000-0000-000077170000}"/>
    <cellStyle name="40% - Accent3 27 2 2" xfId="14095" xr:uid="{00000000-0005-0000-0000-000078170000}"/>
    <cellStyle name="40% - Accent3 27 2 2 2" xfId="4369" xr:uid="{00000000-0005-0000-0000-000079170000}"/>
    <cellStyle name="40% - Accent3 27 2 3" xfId="14098" xr:uid="{00000000-0005-0000-0000-00007A170000}"/>
    <cellStyle name="40% - Accent3 27 2 3 2" xfId="6835" xr:uid="{00000000-0005-0000-0000-00007B170000}"/>
    <cellStyle name="40% - Accent3 27 2 4" xfId="14101" xr:uid="{00000000-0005-0000-0000-00007C170000}"/>
    <cellStyle name="40% - Accent3 27 3" xfId="14110" xr:uid="{00000000-0005-0000-0000-00007D170000}"/>
    <cellStyle name="40% - Accent3 27 3 2" xfId="14112" xr:uid="{00000000-0005-0000-0000-00007E170000}"/>
    <cellStyle name="40% - Accent3 27 4" xfId="14117" xr:uid="{00000000-0005-0000-0000-00007F170000}"/>
    <cellStyle name="40% - Accent3 27 4 2" xfId="14119" xr:uid="{00000000-0005-0000-0000-000080170000}"/>
    <cellStyle name="40% - Accent3 27 5" xfId="14125" xr:uid="{00000000-0005-0000-0000-000081170000}"/>
    <cellStyle name="40% - Accent3 27 6" xfId="14088" xr:uid="{00000000-0005-0000-0000-000082170000}"/>
    <cellStyle name="40% - Accent3 28" xfId="11" xr:uid="{00000000-0005-0000-0000-000083170000}"/>
    <cellStyle name="40% - Accent3 28 2" xfId="14134" xr:uid="{00000000-0005-0000-0000-000084170000}"/>
    <cellStyle name="40% - Accent3 28 2 2" xfId="14139" xr:uid="{00000000-0005-0000-0000-000085170000}"/>
    <cellStyle name="40% - Accent3 28 2 2 2" xfId="14143" xr:uid="{00000000-0005-0000-0000-000086170000}"/>
    <cellStyle name="40% - Accent3 28 2 3" xfId="14145" xr:uid="{00000000-0005-0000-0000-000087170000}"/>
    <cellStyle name="40% - Accent3 28 2 3 2" xfId="14150" xr:uid="{00000000-0005-0000-0000-000088170000}"/>
    <cellStyle name="40% - Accent3 28 2 4" xfId="14155" xr:uid="{00000000-0005-0000-0000-000089170000}"/>
    <cellStyle name="40% - Accent3 28 3" xfId="14160" xr:uid="{00000000-0005-0000-0000-00008A170000}"/>
    <cellStyle name="40% - Accent3 28 3 2" xfId="14162" xr:uid="{00000000-0005-0000-0000-00008B170000}"/>
    <cellStyle name="40% - Accent3 28 4" xfId="14167" xr:uid="{00000000-0005-0000-0000-00008C170000}"/>
    <cellStyle name="40% - Accent3 28 4 2" xfId="14170" xr:uid="{00000000-0005-0000-0000-00008D170000}"/>
    <cellStyle name="40% - Accent3 28 5" xfId="14173" xr:uid="{00000000-0005-0000-0000-00008E170000}"/>
    <cellStyle name="40% - Accent3 28 6" xfId="14130" xr:uid="{00000000-0005-0000-0000-00008F170000}"/>
    <cellStyle name="40% - Accent3 29" xfId="34" xr:uid="{00000000-0005-0000-0000-000090170000}"/>
    <cellStyle name="40% - Accent3 29 2" xfId="3754" xr:uid="{00000000-0005-0000-0000-000091170000}"/>
    <cellStyle name="40% - Accent3 29 2 2" xfId="10886" xr:uid="{00000000-0005-0000-0000-000092170000}"/>
    <cellStyle name="40% - Accent3 29 2 2 2" xfId="8993" xr:uid="{00000000-0005-0000-0000-000093170000}"/>
    <cellStyle name="40% - Accent3 29 2 3" xfId="10927" xr:uid="{00000000-0005-0000-0000-000094170000}"/>
    <cellStyle name="40% - Accent3 29 2 3 2" xfId="9021" xr:uid="{00000000-0005-0000-0000-000095170000}"/>
    <cellStyle name="40% - Accent3 29 2 4" xfId="10938" xr:uid="{00000000-0005-0000-0000-000096170000}"/>
    <cellStyle name="40% - Accent3 29 3" xfId="14184" xr:uid="{00000000-0005-0000-0000-000097170000}"/>
    <cellStyle name="40% - Accent3 29 3 2" xfId="14187" xr:uid="{00000000-0005-0000-0000-000098170000}"/>
    <cellStyle name="40% - Accent3 29 4" xfId="14194" xr:uid="{00000000-0005-0000-0000-000099170000}"/>
    <cellStyle name="40% - Accent3 29 4 2" xfId="14200" xr:uid="{00000000-0005-0000-0000-00009A170000}"/>
    <cellStyle name="40% - Accent3 29 5" xfId="14205" xr:uid="{00000000-0005-0000-0000-00009B170000}"/>
    <cellStyle name="40% - Accent3 29 6" xfId="14177" xr:uid="{00000000-0005-0000-0000-00009C170000}"/>
    <cellStyle name="40% - Accent3 3" xfId="393" xr:uid="{00000000-0005-0000-0000-00009D170000}"/>
    <cellStyle name="40% - Accent3 3 2" xfId="1439" xr:uid="{00000000-0005-0000-0000-00009E170000}"/>
    <cellStyle name="40% - Accent3 3 2 2" xfId="732" xr:uid="{00000000-0005-0000-0000-00009F170000}"/>
    <cellStyle name="40% - Accent3 3 2 2 2" xfId="9600" xr:uid="{00000000-0005-0000-0000-0000A0170000}"/>
    <cellStyle name="40% - Accent3 3 2 3" xfId="9610" xr:uid="{00000000-0005-0000-0000-0000A1170000}"/>
    <cellStyle name="40% - Accent3 3 2 4" xfId="13458" xr:uid="{00000000-0005-0000-0000-0000A2170000}"/>
    <cellStyle name="40% - Accent3 3 2 5" xfId="51860" xr:uid="{7E4BAA49-4D74-40F3-80EF-F35BCDC3394E}"/>
    <cellStyle name="40% - Accent3 3 2 6" xfId="52243" xr:uid="{0F8513E8-216E-4269-B4C3-032C6D30A07D}"/>
    <cellStyle name="40% - Accent3 3 3" xfId="1440" xr:uid="{00000000-0005-0000-0000-0000A3170000}"/>
    <cellStyle name="40% - Accent3 3 3 2" xfId="10033" xr:uid="{00000000-0005-0000-0000-0000A4170000}"/>
    <cellStyle name="40% - Accent3 3 3 3" xfId="13463" xr:uid="{00000000-0005-0000-0000-0000A5170000}"/>
    <cellStyle name="40% - Accent3 3 4" xfId="2878" xr:uid="{00000000-0005-0000-0000-0000A6170000}"/>
    <cellStyle name="40% - Accent3 3 4 2" xfId="14207" xr:uid="{00000000-0005-0000-0000-0000A7170000}"/>
    <cellStyle name="40% - Accent3 3 5" xfId="14211" xr:uid="{00000000-0005-0000-0000-0000A8170000}"/>
    <cellStyle name="40% - Accent3 3 6" xfId="14216" xr:uid="{00000000-0005-0000-0000-0000A9170000}"/>
    <cellStyle name="40% - Accent3 3 7" xfId="8434" xr:uid="{00000000-0005-0000-0000-0000AA170000}"/>
    <cellStyle name="40% - Accent3 3 8" xfId="51634" xr:uid="{299417C8-B285-4F59-AB76-636F8965C463}"/>
    <cellStyle name="40% - Accent3 3_Annexure" xfId="14222" xr:uid="{00000000-0005-0000-0000-0000AB170000}"/>
    <cellStyle name="40% - Accent3 30" xfId="374" xr:uid="{00000000-0005-0000-0000-0000AC170000}"/>
    <cellStyle name="40% - Accent3 30 2" xfId="14069" xr:uid="{00000000-0005-0000-0000-0000AD170000}"/>
    <cellStyle name="40% - Accent3 30 2 2" xfId="10257" xr:uid="{00000000-0005-0000-0000-0000AE170000}"/>
    <cellStyle name="40% - Accent3 30 2 2 2" xfId="4353" xr:uid="{00000000-0005-0000-0000-0000AF170000}"/>
    <cellStyle name="40% - Accent3 30 2 3" xfId="3807" xr:uid="{00000000-0005-0000-0000-0000B0170000}"/>
    <cellStyle name="40% - Accent3 30 2 3 2" xfId="3825" xr:uid="{00000000-0005-0000-0000-0000B1170000}"/>
    <cellStyle name="40% - Accent3 30 2 4" xfId="5938" xr:uid="{00000000-0005-0000-0000-0000B2170000}"/>
    <cellStyle name="40% - Accent3 30 3" xfId="2724" xr:uid="{00000000-0005-0000-0000-0000B3170000}"/>
    <cellStyle name="40% - Accent3 30 3 2" xfId="4667" xr:uid="{00000000-0005-0000-0000-0000B4170000}"/>
    <cellStyle name="40% - Accent3 30 4" xfId="2795" xr:uid="{00000000-0005-0000-0000-0000B5170000}"/>
    <cellStyle name="40% - Accent3 30 4 2" xfId="3772" xr:uid="{00000000-0005-0000-0000-0000B6170000}"/>
    <cellStyle name="40% - Accent3 30 5" xfId="4689" xr:uid="{00000000-0005-0000-0000-0000B7170000}"/>
    <cellStyle name="40% - Accent3 30 6" xfId="14066" xr:uid="{00000000-0005-0000-0000-0000B8170000}"/>
    <cellStyle name="40% - Accent3 31" xfId="385" xr:uid="{00000000-0005-0000-0000-0000B9170000}"/>
    <cellStyle name="40% - Accent3 31 2" xfId="14074" xr:uid="{00000000-0005-0000-0000-0000BA170000}"/>
    <cellStyle name="40% - Accent3 31 2 2" xfId="10788" xr:uid="{00000000-0005-0000-0000-0000BB170000}"/>
    <cellStyle name="40% - Accent3 31 2 2 2" xfId="11009" xr:uid="{00000000-0005-0000-0000-0000BC170000}"/>
    <cellStyle name="40% - Accent3 31 2 3" xfId="7483" xr:uid="{00000000-0005-0000-0000-0000BD170000}"/>
    <cellStyle name="40% - Accent3 31 2 3 2" xfId="11035" xr:uid="{00000000-0005-0000-0000-0000BE170000}"/>
    <cellStyle name="40% - Accent3 31 2 4" xfId="14079" xr:uid="{00000000-0005-0000-0000-0000BF170000}"/>
    <cellStyle name="40% - Accent3 31 3" xfId="14081" xr:uid="{00000000-0005-0000-0000-0000C0170000}"/>
    <cellStyle name="40% - Accent3 31 3 2" xfId="10811" xr:uid="{00000000-0005-0000-0000-0000C1170000}"/>
    <cellStyle name="40% - Accent3 31 4" xfId="14083" xr:uid="{00000000-0005-0000-0000-0000C2170000}"/>
    <cellStyle name="40% - Accent3 31 4 2" xfId="10853" xr:uid="{00000000-0005-0000-0000-0000C3170000}"/>
    <cellStyle name="40% - Accent3 31 5" xfId="14085" xr:uid="{00000000-0005-0000-0000-0000C4170000}"/>
    <cellStyle name="40% - Accent3 31 6" xfId="14072" xr:uid="{00000000-0005-0000-0000-0000C5170000}"/>
    <cellStyle name="40% - Accent3 32" xfId="389" xr:uid="{00000000-0005-0000-0000-0000C6170000}"/>
    <cellStyle name="40% - Accent3 32 2" xfId="14091" xr:uid="{00000000-0005-0000-0000-0000C7170000}"/>
    <cellStyle name="40% - Accent3 32 2 2" xfId="14096" xr:uid="{00000000-0005-0000-0000-0000C8170000}"/>
    <cellStyle name="40% - Accent3 32 2 2 2" xfId="4370" xr:uid="{00000000-0005-0000-0000-0000C9170000}"/>
    <cellStyle name="40% - Accent3 32 2 3" xfId="14099" xr:uid="{00000000-0005-0000-0000-0000CA170000}"/>
    <cellStyle name="40% - Accent3 32 2 3 2" xfId="6836" xr:uid="{00000000-0005-0000-0000-0000CB170000}"/>
    <cellStyle name="40% - Accent3 32 2 4" xfId="14102" xr:uid="{00000000-0005-0000-0000-0000CC170000}"/>
    <cellStyle name="40% - Accent3 32 3" xfId="14111" xr:uid="{00000000-0005-0000-0000-0000CD170000}"/>
    <cellStyle name="40% - Accent3 32 3 2" xfId="14113" xr:uid="{00000000-0005-0000-0000-0000CE170000}"/>
    <cellStyle name="40% - Accent3 32 4" xfId="14118" xr:uid="{00000000-0005-0000-0000-0000CF170000}"/>
    <cellStyle name="40% - Accent3 32 4 2" xfId="14120" xr:uid="{00000000-0005-0000-0000-0000D0170000}"/>
    <cellStyle name="40% - Accent3 32 5" xfId="14126" xr:uid="{00000000-0005-0000-0000-0000D1170000}"/>
    <cellStyle name="40% - Accent3 32 6" xfId="14089" xr:uid="{00000000-0005-0000-0000-0000D2170000}"/>
    <cellStyle name="40% - Accent3 33" xfId="12" xr:uid="{00000000-0005-0000-0000-0000D3170000}"/>
    <cellStyle name="40% - Accent3 33 2" xfId="14135" xr:uid="{00000000-0005-0000-0000-0000D4170000}"/>
    <cellStyle name="40% - Accent3 33 2 2" xfId="14140" xr:uid="{00000000-0005-0000-0000-0000D5170000}"/>
    <cellStyle name="40% - Accent3 33 2 2 2" xfId="14144" xr:uid="{00000000-0005-0000-0000-0000D6170000}"/>
    <cellStyle name="40% - Accent3 33 2 3" xfId="14146" xr:uid="{00000000-0005-0000-0000-0000D7170000}"/>
    <cellStyle name="40% - Accent3 33 2 3 2" xfId="14151" xr:uid="{00000000-0005-0000-0000-0000D8170000}"/>
    <cellStyle name="40% - Accent3 33 2 4" xfId="14156" xr:uid="{00000000-0005-0000-0000-0000D9170000}"/>
    <cellStyle name="40% - Accent3 33 3" xfId="14161" xr:uid="{00000000-0005-0000-0000-0000DA170000}"/>
    <cellStyle name="40% - Accent3 33 3 2" xfId="14163" xr:uid="{00000000-0005-0000-0000-0000DB170000}"/>
    <cellStyle name="40% - Accent3 33 4" xfId="14168" xr:uid="{00000000-0005-0000-0000-0000DC170000}"/>
    <cellStyle name="40% - Accent3 33 4 2" xfId="14171" xr:uid="{00000000-0005-0000-0000-0000DD170000}"/>
    <cellStyle name="40% - Accent3 33 5" xfId="14174" xr:uid="{00000000-0005-0000-0000-0000DE170000}"/>
    <cellStyle name="40% - Accent3 33 6" xfId="14131" xr:uid="{00000000-0005-0000-0000-0000DF170000}"/>
    <cellStyle name="40% - Accent3 34" xfId="35" xr:uid="{00000000-0005-0000-0000-0000E0170000}"/>
    <cellStyle name="40% - Accent3 34 2" xfId="3755" xr:uid="{00000000-0005-0000-0000-0000E1170000}"/>
    <cellStyle name="40% - Accent3 34 2 2" xfId="10887" xr:uid="{00000000-0005-0000-0000-0000E2170000}"/>
    <cellStyle name="40% - Accent3 34 2 2 2" xfId="8994" xr:uid="{00000000-0005-0000-0000-0000E3170000}"/>
    <cellStyle name="40% - Accent3 34 2 3" xfId="10928" xr:uid="{00000000-0005-0000-0000-0000E4170000}"/>
    <cellStyle name="40% - Accent3 34 2 3 2" xfId="9022" xr:uid="{00000000-0005-0000-0000-0000E5170000}"/>
    <cellStyle name="40% - Accent3 34 2 4" xfId="10939" xr:uid="{00000000-0005-0000-0000-0000E6170000}"/>
    <cellStyle name="40% - Accent3 34 3" xfId="14185" xr:uid="{00000000-0005-0000-0000-0000E7170000}"/>
    <cellStyle name="40% - Accent3 34 3 2" xfId="14188" xr:uid="{00000000-0005-0000-0000-0000E8170000}"/>
    <cellStyle name="40% - Accent3 34 4" xfId="14195" xr:uid="{00000000-0005-0000-0000-0000E9170000}"/>
    <cellStyle name="40% - Accent3 34 4 2" xfId="14201" xr:uid="{00000000-0005-0000-0000-0000EA170000}"/>
    <cellStyle name="40% - Accent3 34 5" xfId="14206" xr:uid="{00000000-0005-0000-0000-0000EB170000}"/>
    <cellStyle name="40% - Accent3 34 6" xfId="14178" xr:uid="{00000000-0005-0000-0000-0000EC170000}"/>
    <cellStyle name="40% - Accent3 35" xfId="1441" xr:uid="{00000000-0005-0000-0000-0000ED170000}"/>
    <cellStyle name="40% - Accent3 35 2" xfId="14233" xr:uid="{00000000-0005-0000-0000-0000EE170000}"/>
    <cellStyle name="40% - Accent3 35 2 2" xfId="11085" xr:uid="{00000000-0005-0000-0000-0000EF170000}"/>
    <cellStyle name="40% - Accent3 35 2 2 2" xfId="6972" xr:uid="{00000000-0005-0000-0000-0000F0170000}"/>
    <cellStyle name="40% - Accent3 35 2 3" xfId="11091" xr:uid="{00000000-0005-0000-0000-0000F1170000}"/>
    <cellStyle name="40% - Accent3 35 2 3 2" xfId="9743" xr:uid="{00000000-0005-0000-0000-0000F2170000}"/>
    <cellStyle name="40% - Accent3 35 2 4" xfId="5107" xr:uid="{00000000-0005-0000-0000-0000F3170000}"/>
    <cellStyle name="40% - Accent3 35 3" xfId="14237" xr:uid="{00000000-0005-0000-0000-0000F4170000}"/>
    <cellStyle name="40% - Accent3 35 3 2" xfId="11120" xr:uid="{00000000-0005-0000-0000-0000F5170000}"/>
    <cellStyle name="40% - Accent3 35 4" xfId="14242" xr:uid="{00000000-0005-0000-0000-0000F6170000}"/>
    <cellStyle name="40% - Accent3 35 4 2" xfId="11140" xr:uid="{00000000-0005-0000-0000-0000F7170000}"/>
    <cellStyle name="40% - Accent3 35 5" xfId="14245" xr:uid="{00000000-0005-0000-0000-0000F8170000}"/>
    <cellStyle name="40% - Accent3 35 6" xfId="14226" xr:uid="{00000000-0005-0000-0000-0000F9170000}"/>
    <cellStyle name="40% - Accent3 36" xfId="1443" xr:uid="{00000000-0005-0000-0000-0000FA170000}"/>
    <cellStyle name="40% - Accent3 36 2" xfId="14254" xr:uid="{00000000-0005-0000-0000-0000FB170000}"/>
    <cellStyle name="40% - Accent3 36 2 2" xfId="11582" xr:uid="{00000000-0005-0000-0000-0000FC170000}"/>
    <cellStyle name="40% - Accent3 36 2 2 2" xfId="14259" xr:uid="{00000000-0005-0000-0000-0000FD170000}"/>
    <cellStyle name="40% - Accent3 36 2 3" xfId="11590" xr:uid="{00000000-0005-0000-0000-0000FE170000}"/>
    <cellStyle name="40% - Accent3 36 2 3 2" xfId="10089" xr:uid="{00000000-0005-0000-0000-0000FF170000}"/>
    <cellStyle name="40% - Accent3 36 2 4" xfId="14263" xr:uid="{00000000-0005-0000-0000-000000180000}"/>
    <cellStyle name="40% - Accent3 36 3" xfId="14266" xr:uid="{00000000-0005-0000-0000-000001180000}"/>
    <cellStyle name="40% - Accent3 36 3 2" xfId="11615" xr:uid="{00000000-0005-0000-0000-000002180000}"/>
    <cellStyle name="40% - Accent3 36 4" xfId="14268" xr:uid="{00000000-0005-0000-0000-000003180000}"/>
    <cellStyle name="40% - Accent3 36 4 2" xfId="11651" xr:uid="{00000000-0005-0000-0000-000004180000}"/>
    <cellStyle name="40% - Accent3 36 5" xfId="14272" xr:uid="{00000000-0005-0000-0000-000005180000}"/>
    <cellStyle name="40% - Accent3 36 6" xfId="14251" xr:uid="{00000000-0005-0000-0000-000006180000}"/>
    <cellStyle name="40% - Accent3 37" xfId="1445" xr:uid="{00000000-0005-0000-0000-000007180000}"/>
    <cellStyle name="40% - Accent3 37 2" xfId="14281" xr:uid="{00000000-0005-0000-0000-000008180000}"/>
    <cellStyle name="40% - Accent3 37 2 2" xfId="14289" xr:uid="{00000000-0005-0000-0000-000009180000}"/>
    <cellStyle name="40% - Accent3 37 2 2 2" xfId="14293" xr:uid="{00000000-0005-0000-0000-00000A180000}"/>
    <cellStyle name="40% - Accent3 37 2 3" xfId="14303" xr:uid="{00000000-0005-0000-0000-00000B180000}"/>
    <cellStyle name="40% - Accent3 37 2 3 2" xfId="14307" xr:uid="{00000000-0005-0000-0000-00000C180000}"/>
    <cellStyle name="40% - Accent3 37 2 4" xfId="14314" xr:uid="{00000000-0005-0000-0000-00000D180000}"/>
    <cellStyle name="40% - Accent3 37 3" xfId="14316" xr:uid="{00000000-0005-0000-0000-00000E180000}"/>
    <cellStyle name="40% - Accent3 37 3 2" xfId="14322" xr:uid="{00000000-0005-0000-0000-00000F180000}"/>
    <cellStyle name="40% - Accent3 37 4" xfId="14324" xr:uid="{00000000-0005-0000-0000-000010180000}"/>
    <cellStyle name="40% - Accent3 37 4 2" xfId="14326" xr:uid="{00000000-0005-0000-0000-000011180000}"/>
    <cellStyle name="40% - Accent3 37 5" xfId="14328" xr:uid="{00000000-0005-0000-0000-000012180000}"/>
    <cellStyle name="40% - Accent3 37 6" xfId="14277" xr:uid="{00000000-0005-0000-0000-000013180000}"/>
    <cellStyle name="40% - Accent3 38" xfId="1447" xr:uid="{00000000-0005-0000-0000-000014180000}"/>
    <cellStyle name="40% - Accent3 38 2" xfId="14333" xr:uid="{00000000-0005-0000-0000-000015180000}"/>
    <cellStyle name="40% - Accent3 38 2 2" xfId="14335" xr:uid="{00000000-0005-0000-0000-000016180000}"/>
    <cellStyle name="40% - Accent3 38 2 2 2" xfId="14339" xr:uid="{00000000-0005-0000-0000-000017180000}"/>
    <cellStyle name="40% - Accent3 38 2 3" xfId="14343" xr:uid="{00000000-0005-0000-0000-000018180000}"/>
    <cellStyle name="40% - Accent3 38 2 3 2" xfId="14349" xr:uid="{00000000-0005-0000-0000-000019180000}"/>
    <cellStyle name="40% - Accent3 38 2 4" xfId="14354" xr:uid="{00000000-0005-0000-0000-00001A180000}"/>
    <cellStyle name="40% - Accent3 38 3" xfId="14356" xr:uid="{00000000-0005-0000-0000-00001B180000}"/>
    <cellStyle name="40% - Accent3 38 3 2" xfId="14358" xr:uid="{00000000-0005-0000-0000-00001C180000}"/>
    <cellStyle name="40% - Accent3 38 4" xfId="14360" xr:uid="{00000000-0005-0000-0000-00001D180000}"/>
    <cellStyle name="40% - Accent3 38 4 2" xfId="14362" xr:uid="{00000000-0005-0000-0000-00001E180000}"/>
    <cellStyle name="40% - Accent3 38 5" xfId="14369" xr:uid="{00000000-0005-0000-0000-00001F180000}"/>
    <cellStyle name="40% - Accent3 38 6" xfId="14331" xr:uid="{00000000-0005-0000-0000-000020180000}"/>
    <cellStyle name="40% - Accent3 39" xfId="1449" xr:uid="{00000000-0005-0000-0000-000021180000}"/>
    <cellStyle name="40% - Accent3 39 2" xfId="4196" xr:uid="{00000000-0005-0000-0000-000022180000}"/>
    <cellStyle name="40% - Accent3 39 2 2" xfId="14375" xr:uid="{00000000-0005-0000-0000-000023180000}"/>
    <cellStyle name="40% - Accent3 39 2 2 2" xfId="14383" xr:uid="{00000000-0005-0000-0000-000024180000}"/>
    <cellStyle name="40% - Accent3 39 2 3" xfId="14385" xr:uid="{00000000-0005-0000-0000-000025180000}"/>
    <cellStyle name="40% - Accent3 39 2 3 2" xfId="14390" xr:uid="{00000000-0005-0000-0000-000026180000}"/>
    <cellStyle name="40% - Accent3 39 2 4" xfId="14394" xr:uid="{00000000-0005-0000-0000-000027180000}"/>
    <cellStyle name="40% - Accent3 39 3" xfId="4199" xr:uid="{00000000-0005-0000-0000-000028180000}"/>
    <cellStyle name="40% - Accent3 39 3 2" xfId="14396" xr:uid="{00000000-0005-0000-0000-000029180000}"/>
    <cellStyle name="40% - Accent3 39 4" xfId="14398" xr:uid="{00000000-0005-0000-0000-00002A180000}"/>
    <cellStyle name="40% - Accent3 39 4 2" xfId="14404" xr:uid="{00000000-0005-0000-0000-00002B180000}"/>
    <cellStyle name="40% - Accent3 39 5" xfId="14406" xr:uid="{00000000-0005-0000-0000-00002C180000}"/>
    <cellStyle name="40% - Accent3 39 6" xfId="14373" xr:uid="{00000000-0005-0000-0000-00002D180000}"/>
    <cellStyle name="40% - Accent3 4" xfId="430" xr:uid="{00000000-0005-0000-0000-00002E180000}"/>
    <cellStyle name="40% - Accent3 4 10" xfId="51635" xr:uid="{D0DCA6E9-6320-4FB3-AB61-E8B0463395DD}"/>
    <cellStyle name="40% - Accent3 4 11" xfId="52139" xr:uid="{54D3955E-DC4D-487E-977C-EFDAA564B213}"/>
    <cellStyle name="40% - Accent3 4 2" xfId="1451" xr:uid="{00000000-0005-0000-0000-00002F180000}"/>
    <cellStyle name="40% - Accent3 4 2 2" xfId="6348" xr:uid="{00000000-0005-0000-0000-000030180000}"/>
    <cellStyle name="40% - Accent3 4 2 2 2" xfId="14412" xr:uid="{00000000-0005-0000-0000-000031180000}"/>
    <cellStyle name="40% - Accent3 4 2 3" xfId="14415" xr:uid="{00000000-0005-0000-0000-000032180000}"/>
    <cellStyle name="40% - Accent3 4 2 3 2" xfId="11878" xr:uid="{00000000-0005-0000-0000-000033180000}"/>
    <cellStyle name="40% - Accent3 4 2 4" xfId="14418" xr:uid="{00000000-0005-0000-0000-000034180000}"/>
    <cellStyle name="40% - Accent3 4 2 5" xfId="8555" xr:uid="{00000000-0005-0000-0000-000035180000}"/>
    <cellStyle name="40% - Accent3 4 2_Annexure" xfId="14419" xr:uid="{00000000-0005-0000-0000-000036180000}"/>
    <cellStyle name="40% - Accent3 4 3" xfId="8560" xr:uid="{00000000-0005-0000-0000-000037180000}"/>
    <cellStyle name="40% - Accent3 4 3 2" xfId="14422" xr:uid="{00000000-0005-0000-0000-000038180000}"/>
    <cellStyle name="40% - Accent3 4 4" xfId="14428" xr:uid="{00000000-0005-0000-0000-000039180000}"/>
    <cellStyle name="40% - Accent3 4 4 2" xfId="14431" xr:uid="{00000000-0005-0000-0000-00003A180000}"/>
    <cellStyle name="40% - Accent3 4 5" xfId="14438" xr:uid="{00000000-0005-0000-0000-00003B180000}"/>
    <cellStyle name="40% - Accent3 4 5 2" xfId="14441" xr:uid="{00000000-0005-0000-0000-00003C180000}"/>
    <cellStyle name="40% - Accent3 4 6" xfId="14451" xr:uid="{00000000-0005-0000-0000-00003D180000}"/>
    <cellStyle name="40% - Accent3 4 6 2" xfId="14458" xr:uid="{00000000-0005-0000-0000-00003E180000}"/>
    <cellStyle name="40% - Accent3 4 7" xfId="8469" xr:uid="{00000000-0005-0000-0000-00003F180000}"/>
    <cellStyle name="40% - Accent3 4 8" xfId="8487" xr:uid="{00000000-0005-0000-0000-000040180000}"/>
    <cellStyle name="40% - Accent3 4 9" xfId="8547" xr:uid="{00000000-0005-0000-0000-000041180000}"/>
    <cellStyle name="40% - Accent3 4_Annexure" xfId="8564" xr:uid="{00000000-0005-0000-0000-000042180000}"/>
    <cellStyle name="40% - Accent3 40" xfId="1442" xr:uid="{00000000-0005-0000-0000-000043180000}"/>
    <cellStyle name="40% - Accent3 40 2" xfId="14234" xr:uid="{00000000-0005-0000-0000-000044180000}"/>
    <cellStyle name="40% - Accent3 40 2 2" xfId="11086" xr:uid="{00000000-0005-0000-0000-000045180000}"/>
    <cellStyle name="40% - Accent3 40 2 2 2" xfId="6973" xr:uid="{00000000-0005-0000-0000-000046180000}"/>
    <cellStyle name="40% - Accent3 40 2 3" xfId="11092" xr:uid="{00000000-0005-0000-0000-000047180000}"/>
    <cellStyle name="40% - Accent3 40 2 3 2" xfId="9744" xr:uid="{00000000-0005-0000-0000-000048180000}"/>
    <cellStyle name="40% - Accent3 40 2 4" xfId="5108" xr:uid="{00000000-0005-0000-0000-000049180000}"/>
    <cellStyle name="40% - Accent3 40 3" xfId="14238" xr:uid="{00000000-0005-0000-0000-00004A180000}"/>
    <cellStyle name="40% - Accent3 40 3 2" xfId="11121" xr:uid="{00000000-0005-0000-0000-00004B180000}"/>
    <cellStyle name="40% - Accent3 40 4" xfId="14243" xr:uid="{00000000-0005-0000-0000-00004C180000}"/>
    <cellStyle name="40% - Accent3 40 4 2" xfId="11141" xr:uid="{00000000-0005-0000-0000-00004D180000}"/>
    <cellStyle name="40% - Accent3 40 5" xfId="14246" xr:uid="{00000000-0005-0000-0000-00004E180000}"/>
    <cellStyle name="40% - Accent3 40 6" xfId="14227" xr:uid="{00000000-0005-0000-0000-00004F180000}"/>
    <cellStyle name="40% - Accent3 41" xfId="1444" xr:uid="{00000000-0005-0000-0000-000050180000}"/>
    <cellStyle name="40% - Accent3 41 2" xfId="14255" xr:uid="{00000000-0005-0000-0000-000051180000}"/>
    <cellStyle name="40% - Accent3 41 2 2" xfId="11583" xr:uid="{00000000-0005-0000-0000-000052180000}"/>
    <cellStyle name="40% - Accent3 41 2 2 2" xfId="14260" xr:uid="{00000000-0005-0000-0000-000053180000}"/>
    <cellStyle name="40% - Accent3 41 2 3" xfId="11591" xr:uid="{00000000-0005-0000-0000-000054180000}"/>
    <cellStyle name="40% - Accent3 41 2 3 2" xfId="10090" xr:uid="{00000000-0005-0000-0000-000055180000}"/>
    <cellStyle name="40% - Accent3 41 2 4" xfId="14264" xr:uid="{00000000-0005-0000-0000-000056180000}"/>
    <cellStyle name="40% - Accent3 41 3" xfId="14267" xr:uid="{00000000-0005-0000-0000-000057180000}"/>
    <cellStyle name="40% - Accent3 41 3 2" xfId="11616" xr:uid="{00000000-0005-0000-0000-000058180000}"/>
    <cellStyle name="40% - Accent3 41 4" xfId="14269" xr:uid="{00000000-0005-0000-0000-000059180000}"/>
    <cellStyle name="40% - Accent3 41 4 2" xfId="11652" xr:uid="{00000000-0005-0000-0000-00005A180000}"/>
    <cellStyle name="40% - Accent3 41 5" xfId="14273" xr:uid="{00000000-0005-0000-0000-00005B180000}"/>
    <cellStyle name="40% - Accent3 41 6" xfId="14252" xr:uid="{00000000-0005-0000-0000-00005C180000}"/>
    <cellStyle name="40% - Accent3 42" xfId="1446" xr:uid="{00000000-0005-0000-0000-00005D180000}"/>
    <cellStyle name="40% - Accent3 42 2" xfId="14282" xr:uid="{00000000-0005-0000-0000-00005E180000}"/>
    <cellStyle name="40% - Accent3 42 2 2" xfId="14290" xr:uid="{00000000-0005-0000-0000-00005F180000}"/>
    <cellStyle name="40% - Accent3 42 2 2 2" xfId="14294" xr:uid="{00000000-0005-0000-0000-000060180000}"/>
    <cellStyle name="40% - Accent3 42 2 3" xfId="14304" xr:uid="{00000000-0005-0000-0000-000061180000}"/>
    <cellStyle name="40% - Accent3 42 2 3 2" xfId="14308" xr:uid="{00000000-0005-0000-0000-000062180000}"/>
    <cellStyle name="40% - Accent3 42 2 4" xfId="14315" xr:uid="{00000000-0005-0000-0000-000063180000}"/>
    <cellStyle name="40% - Accent3 42 3" xfId="14317" xr:uid="{00000000-0005-0000-0000-000064180000}"/>
    <cellStyle name="40% - Accent3 42 3 2" xfId="14323" xr:uid="{00000000-0005-0000-0000-000065180000}"/>
    <cellStyle name="40% - Accent3 42 4" xfId="14325" xr:uid="{00000000-0005-0000-0000-000066180000}"/>
    <cellStyle name="40% - Accent3 42 4 2" xfId="14327" xr:uid="{00000000-0005-0000-0000-000067180000}"/>
    <cellStyle name="40% - Accent3 42 5" xfId="14329" xr:uid="{00000000-0005-0000-0000-000068180000}"/>
    <cellStyle name="40% - Accent3 42 6" xfId="14278" xr:uid="{00000000-0005-0000-0000-000069180000}"/>
    <cellStyle name="40% - Accent3 43" xfId="1448" xr:uid="{00000000-0005-0000-0000-00006A180000}"/>
    <cellStyle name="40% - Accent3 43 2" xfId="14334" xr:uid="{00000000-0005-0000-0000-00006B180000}"/>
    <cellStyle name="40% - Accent3 43 2 2" xfId="14336" xr:uid="{00000000-0005-0000-0000-00006C180000}"/>
    <cellStyle name="40% - Accent3 43 2 2 2" xfId="14340" xr:uid="{00000000-0005-0000-0000-00006D180000}"/>
    <cellStyle name="40% - Accent3 43 2 3" xfId="14344" xr:uid="{00000000-0005-0000-0000-00006E180000}"/>
    <cellStyle name="40% - Accent3 43 2 3 2" xfId="14350" xr:uid="{00000000-0005-0000-0000-00006F180000}"/>
    <cellStyle name="40% - Accent3 43 2 4" xfId="14355" xr:uid="{00000000-0005-0000-0000-000070180000}"/>
    <cellStyle name="40% - Accent3 43 3" xfId="14357" xr:uid="{00000000-0005-0000-0000-000071180000}"/>
    <cellStyle name="40% - Accent3 43 3 2" xfId="14359" xr:uid="{00000000-0005-0000-0000-000072180000}"/>
    <cellStyle name="40% - Accent3 43 4" xfId="14361" xr:uid="{00000000-0005-0000-0000-000073180000}"/>
    <cellStyle name="40% - Accent3 43 4 2" xfId="14363" xr:uid="{00000000-0005-0000-0000-000074180000}"/>
    <cellStyle name="40% - Accent3 43 5" xfId="14370" xr:uid="{00000000-0005-0000-0000-000075180000}"/>
    <cellStyle name="40% - Accent3 43 6" xfId="14332" xr:uid="{00000000-0005-0000-0000-000076180000}"/>
    <cellStyle name="40% - Accent3 44" xfId="1450" xr:uid="{00000000-0005-0000-0000-000077180000}"/>
    <cellStyle name="40% - Accent3 44 2" xfId="4197" xr:uid="{00000000-0005-0000-0000-000078180000}"/>
    <cellStyle name="40% - Accent3 44 2 2" xfId="14376" xr:uid="{00000000-0005-0000-0000-000079180000}"/>
    <cellStyle name="40% - Accent3 44 2 2 2" xfId="14384" xr:uid="{00000000-0005-0000-0000-00007A180000}"/>
    <cellStyle name="40% - Accent3 44 2 3" xfId="14386" xr:uid="{00000000-0005-0000-0000-00007B180000}"/>
    <cellStyle name="40% - Accent3 44 2 3 2" xfId="14391" xr:uid="{00000000-0005-0000-0000-00007C180000}"/>
    <cellStyle name="40% - Accent3 44 2 4" xfId="14395" xr:uid="{00000000-0005-0000-0000-00007D180000}"/>
    <cellStyle name="40% - Accent3 44 3" xfId="4200" xr:uid="{00000000-0005-0000-0000-00007E180000}"/>
    <cellStyle name="40% - Accent3 44 3 2" xfId="14397" xr:uid="{00000000-0005-0000-0000-00007F180000}"/>
    <cellStyle name="40% - Accent3 44 4" xfId="14399" xr:uid="{00000000-0005-0000-0000-000080180000}"/>
    <cellStyle name="40% - Accent3 44 4 2" xfId="14405" xr:uid="{00000000-0005-0000-0000-000081180000}"/>
    <cellStyle name="40% - Accent3 44 5" xfId="14407" xr:uid="{00000000-0005-0000-0000-000082180000}"/>
    <cellStyle name="40% - Accent3 44 6" xfId="14374" xr:uid="{00000000-0005-0000-0000-000083180000}"/>
    <cellStyle name="40% - Accent3 45" xfId="1454" xr:uid="{00000000-0005-0000-0000-000084180000}"/>
    <cellStyle name="40% - Accent3 45 2" xfId="14461" xr:uid="{00000000-0005-0000-0000-000085180000}"/>
    <cellStyle name="40% - Accent3 45 2 2" xfId="14465" xr:uid="{00000000-0005-0000-0000-000086180000}"/>
    <cellStyle name="40% - Accent3 45 2 2 2" xfId="7560" xr:uid="{00000000-0005-0000-0000-000087180000}"/>
    <cellStyle name="40% - Accent3 45 2 3" xfId="14471" xr:uid="{00000000-0005-0000-0000-000088180000}"/>
    <cellStyle name="40% - Accent3 45 2 3 2" xfId="14476" xr:uid="{00000000-0005-0000-0000-000089180000}"/>
    <cellStyle name="40% - Accent3 45 2 4" xfId="14485" xr:uid="{00000000-0005-0000-0000-00008A180000}"/>
    <cellStyle name="40% - Accent3 45 3" xfId="14487" xr:uid="{00000000-0005-0000-0000-00008B180000}"/>
    <cellStyle name="40% - Accent3 45 3 2" xfId="14491" xr:uid="{00000000-0005-0000-0000-00008C180000}"/>
    <cellStyle name="40% - Accent3 45 4" xfId="14493" xr:uid="{00000000-0005-0000-0000-00008D180000}"/>
    <cellStyle name="40% - Accent3 45 4 2" xfId="14496" xr:uid="{00000000-0005-0000-0000-00008E180000}"/>
    <cellStyle name="40% - Accent3 45 5" xfId="14498" xr:uid="{00000000-0005-0000-0000-00008F180000}"/>
    <cellStyle name="40% - Accent3 45 6" xfId="14459" xr:uid="{00000000-0005-0000-0000-000090180000}"/>
    <cellStyle name="40% - Accent3 46" xfId="1456" xr:uid="{00000000-0005-0000-0000-000091180000}"/>
    <cellStyle name="40% - Accent3 46 2" xfId="14503" xr:uid="{00000000-0005-0000-0000-000092180000}"/>
    <cellStyle name="40% - Accent3 46 2 2" xfId="9556" xr:uid="{00000000-0005-0000-0000-000093180000}"/>
    <cellStyle name="40% - Accent3 46 2 2 2" xfId="12250" xr:uid="{00000000-0005-0000-0000-000094180000}"/>
    <cellStyle name="40% - Accent3 46 2 3" xfId="12305" xr:uid="{00000000-0005-0000-0000-000095180000}"/>
    <cellStyle name="40% - Accent3 46 2 3 2" xfId="5852" xr:uid="{00000000-0005-0000-0000-000096180000}"/>
    <cellStyle name="40% - Accent3 46 2 4" xfId="12344" xr:uid="{00000000-0005-0000-0000-000097180000}"/>
    <cellStyle name="40% - Accent3 46 3" xfId="14505" xr:uid="{00000000-0005-0000-0000-000098180000}"/>
    <cellStyle name="40% - Accent3 46 3 2" xfId="12676" xr:uid="{00000000-0005-0000-0000-000099180000}"/>
    <cellStyle name="40% - Accent3 46 4" xfId="14509" xr:uid="{00000000-0005-0000-0000-00009A180000}"/>
    <cellStyle name="40% - Accent3 46 4 2" xfId="14514" xr:uid="{00000000-0005-0000-0000-00009B180000}"/>
    <cellStyle name="40% - Accent3 46 5" xfId="14516" xr:uid="{00000000-0005-0000-0000-00009C180000}"/>
    <cellStyle name="40% - Accent3 46 6" xfId="14501" xr:uid="{00000000-0005-0000-0000-00009D180000}"/>
    <cellStyle name="40% - Accent3 47" xfId="1458" xr:uid="{00000000-0005-0000-0000-00009E180000}"/>
    <cellStyle name="40% - Accent3 47 2" xfId="13517" xr:uid="{00000000-0005-0000-0000-00009F180000}"/>
    <cellStyle name="40% - Accent3 47 2 2" xfId="14522" xr:uid="{00000000-0005-0000-0000-0000A0180000}"/>
    <cellStyle name="40% - Accent3 47 2 2 2" xfId="14524" xr:uid="{00000000-0005-0000-0000-0000A1180000}"/>
    <cellStyle name="40% - Accent3 47 2 3" xfId="14528" xr:uid="{00000000-0005-0000-0000-0000A2180000}"/>
    <cellStyle name="40% - Accent3 47 2 3 2" xfId="14532" xr:uid="{00000000-0005-0000-0000-0000A3180000}"/>
    <cellStyle name="40% - Accent3 47 2 4" xfId="14541" xr:uid="{00000000-0005-0000-0000-0000A4180000}"/>
    <cellStyle name="40% - Accent3 47 3" xfId="14545" xr:uid="{00000000-0005-0000-0000-0000A5180000}"/>
    <cellStyle name="40% - Accent3 47 3 2" xfId="14548" xr:uid="{00000000-0005-0000-0000-0000A6180000}"/>
    <cellStyle name="40% - Accent3 47 4" xfId="14553" xr:uid="{00000000-0005-0000-0000-0000A7180000}"/>
    <cellStyle name="40% - Accent3 47 4 2" xfId="14556" xr:uid="{00000000-0005-0000-0000-0000A8180000}"/>
    <cellStyle name="40% - Accent3 47 5" xfId="14560" xr:uid="{00000000-0005-0000-0000-0000A9180000}"/>
    <cellStyle name="40% - Accent3 47 6" xfId="4744" xr:uid="{00000000-0005-0000-0000-0000AA180000}"/>
    <cellStyle name="40% - Accent3 48" xfId="85" xr:uid="{00000000-0005-0000-0000-0000AB180000}"/>
    <cellStyle name="40% - Accent3 48 2" xfId="6647" xr:uid="{00000000-0005-0000-0000-0000AC180000}"/>
    <cellStyle name="40% - Accent3 48 2 2" xfId="14566" xr:uid="{00000000-0005-0000-0000-0000AD180000}"/>
    <cellStyle name="40% - Accent3 48 2 2 2" xfId="7115" xr:uid="{00000000-0005-0000-0000-0000AE180000}"/>
    <cellStyle name="40% - Accent3 48 2 3" xfId="14568" xr:uid="{00000000-0005-0000-0000-0000AF180000}"/>
    <cellStyle name="40% - Accent3 48 2 3 2" xfId="14573" xr:uid="{00000000-0005-0000-0000-0000B0180000}"/>
    <cellStyle name="40% - Accent3 48 2 4" xfId="14580" xr:uid="{00000000-0005-0000-0000-0000B1180000}"/>
    <cellStyle name="40% - Accent3 48 3" xfId="5940" xr:uid="{00000000-0005-0000-0000-0000B2180000}"/>
    <cellStyle name="40% - Accent3 48 3 2" xfId="14583" xr:uid="{00000000-0005-0000-0000-0000B3180000}"/>
    <cellStyle name="40% - Accent3 48 4" xfId="14585" xr:uid="{00000000-0005-0000-0000-0000B4180000}"/>
    <cellStyle name="40% - Accent3 48 4 2" xfId="10971" xr:uid="{00000000-0005-0000-0000-0000B5180000}"/>
    <cellStyle name="40% - Accent3 48 5" xfId="14587" xr:uid="{00000000-0005-0000-0000-0000B6180000}"/>
    <cellStyle name="40% - Accent3 48 6" xfId="3042" xr:uid="{00000000-0005-0000-0000-0000B7180000}"/>
    <cellStyle name="40% - Accent3 49" xfId="96" xr:uid="{00000000-0005-0000-0000-0000B8180000}"/>
    <cellStyle name="40% - Accent3 49 2" xfId="14591" xr:uid="{00000000-0005-0000-0000-0000B9180000}"/>
    <cellStyle name="40% - Accent3 49 2 2" xfId="14597" xr:uid="{00000000-0005-0000-0000-0000BA180000}"/>
    <cellStyle name="40% - Accent3 49 2 2 2" xfId="14604" xr:uid="{00000000-0005-0000-0000-0000BB180000}"/>
    <cellStyle name="40% - Accent3 49 2 3" xfId="14609" xr:uid="{00000000-0005-0000-0000-0000BC180000}"/>
    <cellStyle name="40% - Accent3 49 2 3 2" xfId="14611" xr:uid="{00000000-0005-0000-0000-0000BD180000}"/>
    <cellStyle name="40% - Accent3 49 2 4" xfId="14621" xr:uid="{00000000-0005-0000-0000-0000BE180000}"/>
    <cellStyle name="40% - Accent3 49 3" xfId="14625" xr:uid="{00000000-0005-0000-0000-0000BF180000}"/>
    <cellStyle name="40% - Accent3 49 3 2" xfId="14629" xr:uid="{00000000-0005-0000-0000-0000C0180000}"/>
    <cellStyle name="40% - Accent3 49 4" xfId="14633" xr:uid="{00000000-0005-0000-0000-0000C1180000}"/>
    <cellStyle name="40% - Accent3 49 4 2" xfId="14637" xr:uid="{00000000-0005-0000-0000-0000C2180000}"/>
    <cellStyle name="40% - Accent3 49 5" xfId="14642" xr:uid="{00000000-0005-0000-0000-0000C3180000}"/>
    <cellStyle name="40% - Accent3 49 6" xfId="3126" xr:uid="{00000000-0005-0000-0000-0000C4180000}"/>
    <cellStyle name="40% - Accent3 5" xfId="443" xr:uid="{00000000-0005-0000-0000-0000C5180000}"/>
    <cellStyle name="40% - Accent3 5 2" xfId="1460" xr:uid="{00000000-0005-0000-0000-0000C6180000}"/>
    <cellStyle name="40% - Accent3 5 2 2" xfId="14646" xr:uid="{00000000-0005-0000-0000-0000C7180000}"/>
    <cellStyle name="40% - Accent3 5 2 2 2" xfId="14647" xr:uid="{00000000-0005-0000-0000-0000C8180000}"/>
    <cellStyle name="40% - Accent3 5 2 3" xfId="14649" xr:uid="{00000000-0005-0000-0000-0000C9180000}"/>
    <cellStyle name="40% - Accent3 5 2 3 2" xfId="14650" xr:uid="{00000000-0005-0000-0000-0000CA180000}"/>
    <cellStyle name="40% - Accent3 5 2 4" xfId="14651" xr:uid="{00000000-0005-0000-0000-0000CB180000}"/>
    <cellStyle name="40% - Accent3 5 2 5" xfId="13466" xr:uid="{00000000-0005-0000-0000-0000CC180000}"/>
    <cellStyle name="40% - Accent3 5 2_Annexure" xfId="14653" xr:uid="{00000000-0005-0000-0000-0000CD180000}"/>
    <cellStyle name="40% - Accent3 5 3" xfId="14655" xr:uid="{00000000-0005-0000-0000-0000CE180000}"/>
    <cellStyle name="40% - Accent3 5 3 2" xfId="5624" xr:uid="{00000000-0005-0000-0000-0000CF180000}"/>
    <cellStyle name="40% - Accent3 5 4" xfId="14657" xr:uid="{00000000-0005-0000-0000-0000D0180000}"/>
    <cellStyle name="40% - Accent3 5 4 2" xfId="14660" xr:uid="{00000000-0005-0000-0000-0000D1180000}"/>
    <cellStyle name="40% - Accent3 5 5" xfId="14667" xr:uid="{00000000-0005-0000-0000-0000D2180000}"/>
    <cellStyle name="40% - Accent3 5 5 2" xfId="14668" xr:uid="{00000000-0005-0000-0000-0000D3180000}"/>
    <cellStyle name="40% - Accent3 5 6" xfId="14678" xr:uid="{00000000-0005-0000-0000-0000D4180000}"/>
    <cellStyle name="40% - Accent3 5 6 2" xfId="14679" xr:uid="{00000000-0005-0000-0000-0000D5180000}"/>
    <cellStyle name="40% - Accent3 5 7" xfId="8500" xr:uid="{00000000-0005-0000-0000-0000D6180000}"/>
    <cellStyle name="40% - Accent3 5 8" xfId="8519" xr:uid="{00000000-0005-0000-0000-0000D7180000}"/>
    <cellStyle name="40% - Accent3 5 9" xfId="8573" xr:uid="{00000000-0005-0000-0000-0000D8180000}"/>
    <cellStyle name="40% - Accent3 5_Annexure" xfId="14682" xr:uid="{00000000-0005-0000-0000-0000D9180000}"/>
    <cellStyle name="40% - Accent3 50" xfId="1455" xr:uid="{00000000-0005-0000-0000-0000DA180000}"/>
    <cellStyle name="40% - Accent3 50 2" xfId="14462" xr:uid="{00000000-0005-0000-0000-0000DB180000}"/>
    <cellStyle name="40% - Accent3 50 2 2" xfId="14466" xr:uid="{00000000-0005-0000-0000-0000DC180000}"/>
    <cellStyle name="40% - Accent3 50 2 2 2" xfId="7561" xr:uid="{00000000-0005-0000-0000-0000DD180000}"/>
    <cellStyle name="40% - Accent3 50 2 3" xfId="14472" xr:uid="{00000000-0005-0000-0000-0000DE180000}"/>
    <cellStyle name="40% - Accent3 50 2 3 2" xfId="14477" xr:uid="{00000000-0005-0000-0000-0000DF180000}"/>
    <cellStyle name="40% - Accent3 50 2 4" xfId="14486" xr:uid="{00000000-0005-0000-0000-0000E0180000}"/>
    <cellStyle name="40% - Accent3 50 3" xfId="14488" xr:uid="{00000000-0005-0000-0000-0000E1180000}"/>
    <cellStyle name="40% - Accent3 50 3 2" xfId="14492" xr:uid="{00000000-0005-0000-0000-0000E2180000}"/>
    <cellStyle name="40% - Accent3 50 4" xfId="14494" xr:uid="{00000000-0005-0000-0000-0000E3180000}"/>
    <cellStyle name="40% - Accent3 50 4 2" xfId="14497" xr:uid="{00000000-0005-0000-0000-0000E4180000}"/>
    <cellStyle name="40% - Accent3 50 5" xfId="14499" xr:uid="{00000000-0005-0000-0000-0000E5180000}"/>
    <cellStyle name="40% - Accent3 50 6" xfId="14460" xr:uid="{00000000-0005-0000-0000-0000E6180000}"/>
    <cellStyle name="40% - Accent3 51" xfId="1457" xr:uid="{00000000-0005-0000-0000-0000E7180000}"/>
    <cellStyle name="40% - Accent3 51 2" xfId="14504" xr:uid="{00000000-0005-0000-0000-0000E8180000}"/>
    <cellStyle name="40% - Accent3 51 2 2" xfId="9557" xr:uid="{00000000-0005-0000-0000-0000E9180000}"/>
    <cellStyle name="40% - Accent3 51 2 2 2" xfId="12251" xr:uid="{00000000-0005-0000-0000-0000EA180000}"/>
    <cellStyle name="40% - Accent3 51 2 3" xfId="12306" xr:uid="{00000000-0005-0000-0000-0000EB180000}"/>
    <cellStyle name="40% - Accent3 51 2 3 2" xfId="5853" xr:uid="{00000000-0005-0000-0000-0000EC180000}"/>
    <cellStyle name="40% - Accent3 51 2 4" xfId="12345" xr:uid="{00000000-0005-0000-0000-0000ED180000}"/>
    <cellStyle name="40% - Accent3 51 3" xfId="14506" xr:uid="{00000000-0005-0000-0000-0000EE180000}"/>
    <cellStyle name="40% - Accent3 51 3 2" xfId="12677" xr:uid="{00000000-0005-0000-0000-0000EF180000}"/>
    <cellStyle name="40% - Accent3 51 4" xfId="14510" xr:uid="{00000000-0005-0000-0000-0000F0180000}"/>
    <cellStyle name="40% - Accent3 51 4 2" xfId="14515" xr:uid="{00000000-0005-0000-0000-0000F1180000}"/>
    <cellStyle name="40% - Accent3 51 5" xfId="14517" xr:uid="{00000000-0005-0000-0000-0000F2180000}"/>
    <cellStyle name="40% - Accent3 51 6" xfId="14502" xr:uid="{00000000-0005-0000-0000-0000F3180000}"/>
    <cellStyle name="40% - Accent3 52" xfId="1459" xr:uid="{00000000-0005-0000-0000-0000F4180000}"/>
    <cellStyle name="40% - Accent3 52 2" xfId="13518" xr:uid="{00000000-0005-0000-0000-0000F5180000}"/>
    <cellStyle name="40% - Accent3 52 2 2" xfId="14523" xr:uid="{00000000-0005-0000-0000-0000F6180000}"/>
    <cellStyle name="40% - Accent3 52 2 2 2" xfId="14525" xr:uid="{00000000-0005-0000-0000-0000F7180000}"/>
    <cellStyle name="40% - Accent3 52 2 3" xfId="14529" xr:uid="{00000000-0005-0000-0000-0000F8180000}"/>
    <cellStyle name="40% - Accent3 52 2 3 2" xfId="14533" xr:uid="{00000000-0005-0000-0000-0000F9180000}"/>
    <cellStyle name="40% - Accent3 52 2 4" xfId="14542" xr:uid="{00000000-0005-0000-0000-0000FA180000}"/>
    <cellStyle name="40% - Accent3 52 3" xfId="14546" xr:uid="{00000000-0005-0000-0000-0000FB180000}"/>
    <cellStyle name="40% - Accent3 52 3 2" xfId="14549" xr:uid="{00000000-0005-0000-0000-0000FC180000}"/>
    <cellStyle name="40% - Accent3 52 4" xfId="14554" xr:uid="{00000000-0005-0000-0000-0000FD180000}"/>
    <cellStyle name="40% - Accent3 52 4 2" xfId="14557" xr:uid="{00000000-0005-0000-0000-0000FE180000}"/>
    <cellStyle name="40% - Accent3 52 5" xfId="14561" xr:uid="{00000000-0005-0000-0000-0000FF180000}"/>
    <cellStyle name="40% - Accent3 52 6" xfId="4745" xr:uid="{00000000-0005-0000-0000-000000190000}"/>
    <cellStyle name="40% - Accent3 53" xfId="86" xr:uid="{00000000-0005-0000-0000-000001190000}"/>
    <cellStyle name="40% - Accent3 53 2" xfId="6648" xr:uid="{00000000-0005-0000-0000-000002190000}"/>
    <cellStyle name="40% - Accent3 53 2 2" xfId="14567" xr:uid="{00000000-0005-0000-0000-000003190000}"/>
    <cellStyle name="40% - Accent3 53 2 2 2" xfId="7116" xr:uid="{00000000-0005-0000-0000-000004190000}"/>
    <cellStyle name="40% - Accent3 53 2 3" xfId="14569" xr:uid="{00000000-0005-0000-0000-000005190000}"/>
    <cellStyle name="40% - Accent3 53 2 3 2" xfId="14574" xr:uid="{00000000-0005-0000-0000-000006190000}"/>
    <cellStyle name="40% - Accent3 53 2 4" xfId="14581" xr:uid="{00000000-0005-0000-0000-000007190000}"/>
    <cellStyle name="40% - Accent3 53 3" xfId="5941" xr:uid="{00000000-0005-0000-0000-000008190000}"/>
    <cellStyle name="40% - Accent3 53 3 2" xfId="14584" xr:uid="{00000000-0005-0000-0000-000009190000}"/>
    <cellStyle name="40% - Accent3 53 4" xfId="14586" xr:uid="{00000000-0005-0000-0000-00000A190000}"/>
    <cellStyle name="40% - Accent3 53 4 2" xfId="10972" xr:uid="{00000000-0005-0000-0000-00000B190000}"/>
    <cellStyle name="40% - Accent3 53 5" xfId="14588" xr:uid="{00000000-0005-0000-0000-00000C190000}"/>
    <cellStyle name="40% - Accent3 53 6" xfId="3043" xr:uid="{00000000-0005-0000-0000-00000D190000}"/>
    <cellStyle name="40% - Accent3 54" xfId="97" xr:uid="{00000000-0005-0000-0000-00000E190000}"/>
    <cellStyle name="40% - Accent3 54 2" xfId="14592" xr:uid="{00000000-0005-0000-0000-00000F190000}"/>
    <cellStyle name="40% - Accent3 54 2 2" xfId="14598" xr:uid="{00000000-0005-0000-0000-000010190000}"/>
    <cellStyle name="40% - Accent3 54 2 2 2" xfId="14605" xr:uid="{00000000-0005-0000-0000-000011190000}"/>
    <cellStyle name="40% - Accent3 54 2 3" xfId="14610" xr:uid="{00000000-0005-0000-0000-000012190000}"/>
    <cellStyle name="40% - Accent3 54 2 3 2" xfId="14612" xr:uid="{00000000-0005-0000-0000-000013190000}"/>
    <cellStyle name="40% - Accent3 54 2 4" xfId="14622" xr:uid="{00000000-0005-0000-0000-000014190000}"/>
    <cellStyle name="40% - Accent3 54 3" xfId="14626" xr:uid="{00000000-0005-0000-0000-000015190000}"/>
    <cellStyle name="40% - Accent3 54 3 2" xfId="14630" xr:uid="{00000000-0005-0000-0000-000016190000}"/>
    <cellStyle name="40% - Accent3 54 4" xfId="14634" xr:uid="{00000000-0005-0000-0000-000017190000}"/>
    <cellStyle name="40% - Accent3 54 4 2" xfId="14638" xr:uid="{00000000-0005-0000-0000-000018190000}"/>
    <cellStyle name="40% - Accent3 54 5" xfId="14643" xr:uid="{00000000-0005-0000-0000-000019190000}"/>
    <cellStyle name="40% - Accent3 54 6" xfId="3127" xr:uid="{00000000-0005-0000-0000-00001A190000}"/>
    <cellStyle name="40% - Accent3 55" xfId="65" xr:uid="{00000000-0005-0000-0000-00001B190000}"/>
    <cellStyle name="40% - Accent3 55 2" xfId="2986" xr:uid="{00000000-0005-0000-0000-00001C190000}"/>
    <cellStyle name="40% - Accent3 55 2 2" xfId="14686" xr:uid="{00000000-0005-0000-0000-00001D190000}"/>
    <cellStyle name="40% - Accent3 55 2 2 2" xfId="9096" xr:uid="{00000000-0005-0000-0000-00001E190000}"/>
    <cellStyle name="40% - Accent3 55 2 3" xfId="14688" xr:uid="{00000000-0005-0000-0000-00001F190000}"/>
    <cellStyle name="40% - Accent3 55 2 3 2" xfId="10437" xr:uid="{00000000-0005-0000-0000-000020190000}"/>
    <cellStyle name="40% - Accent3 55 2 4" xfId="14699" xr:uid="{00000000-0005-0000-0000-000021190000}"/>
    <cellStyle name="40% - Accent3 55 2_Annexure" xfId="14700" xr:uid="{00000000-0005-0000-0000-000022190000}"/>
    <cellStyle name="40% - Accent3 55 3" xfId="14704" xr:uid="{00000000-0005-0000-0000-000023190000}"/>
    <cellStyle name="40% - Accent3 55 3 2" xfId="7216" xr:uid="{00000000-0005-0000-0000-000024190000}"/>
    <cellStyle name="40% - Accent3 55 4" xfId="5569" xr:uid="{00000000-0005-0000-0000-000025190000}"/>
    <cellStyle name="40% - Accent3 55 4 2" xfId="14709" xr:uid="{00000000-0005-0000-0000-000026190000}"/>
    <cellStyle name="40% - Accent3 55 5" xfId="14711" xr:uid="{00000000-0005-0000-0000-000027190000}"/>
    <cellStyle name="40% - Accent3 55 6" xfId="2944" xr:uid="{00000000-0005-0000-0000-000028190000}"/>
    <cellStyle name="40% - Accent3 55_Annexure" xfId="13469" xr:uid="{00000000-0005-0000-0000-000029190000}"/>
    <cellStyle name="40% - Accent3 56" xfId="38" xr:uid="{00000000-0005-0000-0000-00002A190000}"/>
    <cellStyle name="40% - Accent3 56 2" xfId="14719" xr:uid="{00000000-0005-0000-0000-00002B190000}"/>
    <cellStyle name="40% - Accent3 56 2 2" xfId="14722" xr:uid="{00000000-0005-0000-0000-00002C190000}"/>
    <cellStyle name="40% - Accent3 56 2 2 2" xfId="14729" xr:uid="{00000000-0005-0000-0000-00002D190000}"/>
    <cellStyle name="40% - Accent3 56 2 3" xfId="14734" xr:uid="{00000000-0005-0000-0000-00002E190000}"/>
    <cellStyle name="40% - Accent3 56 2 3 2" xfId="14739" xr:uid="{00000000-0005-0000-0000-00002F190000}"/>
    <cellStyle name="40% - Accent3 56 2 4" xfId="14745" xr:uid="{00000000-0005-0000-0000-000030190000}"/>
    <cellStyle name="40% - Accent3 56 2_Annexure" xfId="14748" xr:uid="{00000000-0005-0000-0000-000031190000}"/>
    <cellStyle name="40% - Accent3 56 3" xfId="14750" xr:uid="{00000000-0005-0000-0000-000032190000}"/>
    <cellStyle name="40% - Accent3 56 3 2" xfId="14752" xr:uid="{00000000-0005-0000-0000-000033190000}"/>
    <cellStyle name="40% - Accent3 56 4" xfId="9659" xr:uid="{00000000-0005-0000-0000-000034190000}"/>
    <cellStyle name="40% - Accent3 56 4 2" xfId="14760" xr:uid="{00000000-0005-0000-0000-000035190000}"/>
    <cellStyle name="40% - Accent3 56 5" xfId="7131" xr:uid="{00000000-0005-0000-0000-000036190000}"/>
    <cellStyle name="40% - Accent3 56 6" xfId="14713" xr:uid="{00000000-0005-0000-0000-000037190000}"/>
    <cellStyle name="40% - Accent3 56_Annexure" xfId="14762" xr:uid="{00000000-0005-0000-0000-000038190000}"/>
    <cellStyle name="40% - Accent3 57" xfId="110" xr:uid="{00000000-0005-0000-0000-000039190000}"/>
    <cellStyle name="40% - Accent3 57 2" xfId="6743" xr:uid="{00000000-0005-0000-0000-00003A190000}"/>
    <cellStyle name="40% - Accent3 57 2 2" xfId="14769" xr:uid="{00000000-0005-0000-0000-00003B190000}"/>
    <cellStyle name="40% - Accent3 57 2 2 2" xfId="14776" xr:uid="{00000000-0005-0000-0000-00003C190000}"/>
    <cellStyle name="40% - Accent3 57 2 3" xfId="14779" xr:uid="{00000000-0005-0000-0000-00003D190000}"/>
    <cellStyle name="40% - Accent3 57 2 3 2" xfId="14785" xr:uid="{00000000-0005-0000-0000-00003E190000}"/>
    <cellStyle name="40% - Accent3 57 2 4" xfId="14791" xr:uid="{00000000-0005-0000-0000-00003F190000}"/>
    <cellStyle name="40% - Accent3 57 2_Annexure" xfId="14796" xr:uid="{00000000-0005-0000-0000-000040190000}"/>
    <cellStyle name="40% - Accent3 57 3" xfId="4839" xr:uid="{00000000-0005-0000-0000-000041190000}"/>
    <cellStyle name="40% - Accent3 57 3 2" xfId="14798" xr:uid="{00000000-0005-0000-0000-000042190000}"/>
    <cellStyle name="40% - Accent3 57 4" xfId="14801" xr:uid="{00000000-0005-0000-0000-000043190000}"/>
    <cellStyle name="40% - Accent3 57 4 2" xfId="10590" xr:uid="{00000000-0005-0000-0000-000044190000}"/>
    <cellStyle name="40% - Accent3 57 5" xfId="4041" xr:uid="{00000000-0005-0000-0000-000045190000}"/>
    <cellStyle name="40% - Accent3 57 6" xfId="3283" xr:uid="{00000000-0005-0000-0000-000046190000}"/>
    <cellStyle name="40% - Accent3 57_Annexure" xfId="14803" xr:uid="{00000000-0005-0000-0000-000047190000}"/>
    <cellStyle name="40% - Accent3 58" xfId="116" xr:uid="{00000000-0005-0000-0000-000048190000}"/>
    <cellStyle name="40% - Accent3 58 2" xfId="14809" xr:uid="{00000000-0005-0000-0000-000049190000}"/>
    <cellStyle name="40% - Accent3 58 2 2" xfId="14818" xr:uid="{00000000-0005-0000-0000-00004A190000}"/>
    <cellStyle name="40% - Accent3 58 2 2 2" xfId="14822" xr:uid="{00000000-0005-0000-0000-00004B190000}"/>
    <cellStyle name="40% - Accent3 58 2 3" xfId="14830" xr:uid="{00000000-0005-0000-0000-00004C190000}"/>
    <cellStyle name="40% - Accent3 58 2 3 2" xfId="14835" xr:uid="{00000000-0005-0000-0000-00004D190000}"/>
    <cellStyle name="40% - Accent3 58 2 4" xfId="14843" xr:uid="{00000000-0005-0000-0000-00004E190000}"/>
    <cellStyle name="40% - Accent3 58 2_Annexure" xfId="14844" xr:uid="{00000000-0005-0000-0000-00004F190000}"/>
    <cellStyle name="40% - Accent3 58 3" xfId="14846" xr:uid="{00000000-0005-0000-0000-000050190000}"/>
    <cellStyle name="40% - Accent3 58 3 2" xfId="14853" xr:uid="{00000000-0005-0000-0000-000051190000}"/>
    <cellStyle name="40% - Accent3 58 4" xfId="14856" xr:uid="{00000000-0005-0000-0000-000052190000}"/>
    <cellStyle name="40% - Accent3 58 4 2" xfId="14863" xr:uid="{00000000-0005-0000-0000-000053190000}"/>
    <cellStyle name="40% - Accent3 58 5" xfId="14867" xr:uid="{00000000-0005-0000-0000-000054190000}"/>
    <cellStyle name="40% - Accent3 58 6" xfId="3325" xr:uid="{00000000-0005-0000-0000-000055190000}"/>
    <cellStyle name="40% - Accent3 58_Annexure" xfId="14872" xr:uid="{00000000-0005-0000-0000-000056190000}"/>
    <cellStyle name="40% - Accent3 59" xfId="1462" xr:uid="{00000000-0005-0000-0000-000057190000}"/>
    <cellStyle name="40% - Accent3 59 2" xfId="14874" xr:uid="{00000000-0005-0000-0000-000058190000}"/>
    <cellStyle name="40% - Accent3 59 2 2" xfId="14878" xr:uid="{00000000-0005-0000-0000-000059190000}"/>
    <cellStyle name="40% - Accent3 59 2 2 2" xfId="14884" xr:uid="{00000000-0005-0000-0000-00005A190000}"/>
    <cellStyle name="40% - Accent3 59 2 3" xfId="14890" xr:uid="{00000000-0005-0000-0000-00005B190000}"/>
    <cellStyle name="40% - Accent3 59 2 3 2" xfId="14893" xr:uid="{00000000-0005-0000-0000-00005C190000}"/>
    <cellStyle name="40% - Accent3 59 2 4" xfId="5682" xr:uid="{00000000-0005-0000-0000-00005D190000}"/>
    <cellStyle name="40% - Accent3 59 2_Annexure" xfId="3532" xr:uid="{00000000-0005-0000-0000-00005E190000}"/>
    <cellStyle name="40% - Accent3 59 3" xfId="14894" xr:uid="{00000000-0005-0000-0000-00005F190000}"/>
    <cellStyle name="40% - Accent3 59 3 2" xfId="14898" xr:uid="{00000000-0005-0000-0000-000060190000}"/>
    <cellStyle name="40% - Accent3 59 4" xfId="14900" xr:uid="{00000000-0005-0000-0000-000061190000}"/>
    <cellStyle name="40% - Accent3 59 4 2" xfId="14905" xr:uid="{00000000-0005-0000-0000-000062190000}"/>
    <cellStyle name="40% - Accent3 59 5" xfId="14906" xr:uid="{00000000-0005-0000-0000-000063190000}"/>
    <cellStyle name="40% - Accent3 59 6" xfId="7889" xr:uid="{00000000-0005-0000-0000-000064190000}"/>
    <cellStyle name="40% - Accent3 59_Annexure" xfId="14909" xr:uid="{00000000-0005-0000-0000-000065190000}"/>
    <cellStyle name="40% - Accent3 6" xfId="1464" xr:uid="{00000000-0005-0000-0000-000066190000}"/>
    <cellStyle name="40% - Accent3 6 2" xfId="1466" xr:uid="{00000000-0005-0000-0000-000067190000}"/>
    <cellStyle name="40% - Accent3 6 2 2" xfId="14916" xr:uid="{00000000-0005-0000-0000-000068190000}"/>
    <cellStyle name="40% - Accent3 6 2 2 2" xfId="14917" xr:uid="{00000000-0005-0000-0000-000069190000}"/>
    <cellStyle name="40% - Accent3 6 2 3" xfId="14918" xr:uid="{00000000-0005-0000-0000-00006A190000}"/>
    <cellStyle name="40% - Accent3 6 2 3 2" xfId="14919" xr:uid="{00000000-0005-0000-0000-00006B190000}"/>
    <cellStyle name="40% - Accent3 6 2 4" xfId="14922" xr:uid="{00000000-0005-0000-0000-00006C190000}"/>
    <cellStyle name="40% - Accent3 6 2 5" xfId="14911" xr:uid="{00000000-0005-0000-0000-00006D190000}"/>
    <cellStyle name="40% - Accent3 6 2_Annexure" xfId="14923" xr:uid="{00000000-0005-0000-0000-00006E190000}"/>
    <cellStyle name="40% - Accent3 6 3" xfId="14926" xr:uid="{00000000-0005-0000-0000-00006F190000}"/>
    <cellStyle name="40% - Accent3 6 3 2" xfId="14927" xr:uid="{00000000-0005-0000-0000-000070190000}"/>
    <cellStyle name="40% - Accent3 6 4" xfId="14928" xr:uid="{00000000-0005-0000-0000-000071190000}"/>
    <cellStyle name="40% - Accent3 6 4 2" xfId="14930" xr:uid="{00000000-0005-0000-0000-000072190000}"/>
    <cellStyle name="40% - Accent3 6 5" xfId="14937" xr:uid="{00000000-0005-0000-0000-000073190000}"/>
    <cellStyle name="40% - Accent3 6 5 2" xfId="10830" xr:uid="{00000000-0005-0000-0000-000074190000}"/>
    <cellStyle name="40% - Accent3 6 6" xfId="11045" xr:uid="{00000000-0005-0000-0000-000075190000}"/>
    <cellStyle name="40% - Accent3 6 6 2" xfId="14939" xr:uid="{00000000-0005-0000-0000-000076190000}"/>
    <cellStyle name="40% - Accent3 6 7" xfId="8595" xr:uid="{00000000-0005-0000-0000-000077190000}"/>
    <cellStyle name="40% - Accent3 6 8" xfId="8605" xr:uid="{00000000-0005-0000-0000-000078190000}"/>
    <cellStyle name="40% - Accent3 6 9" xfId="8579" xr:uid="{00000000-0005-0000-0000-000079190000}"/>
    <cellStyle name="40% - Accent3 6_Annexure" xfId="10697" xr:uid="{00000000-0005-0000-0000-00007A190000}"/>
    <cellStyle name="40% - Accent3 60" xfId="66" xr:uid="{00000000-0005-0000-0000-00007B190000}"/>
    <cellStyle name="40% - Accent3 60 2" xfId="2987" xr:uid="{00000000-0005-0000-0000-00007C190000}"/>
    <cellStyle name="40% - Accent3 60 2 2" xfId="14687" xr:uid="{00000000-0005-0000-0000-00007D190000}"/>
    <cellStyle name="40% - Accent3 60 3" xfId="14705" xr:uid="{00000000-0005-0000-0000-00007E190000}"/>
    <cellStyle name="40% - Accent3 60 3 2" xfId="7217" xr:uid="{00000000-0005-0000-0000-00007F190000}"/>
    <cellStyle name="40% - Accent3 60 4" xfId="5570" xr:uid="{00000000-0005-0000-0000-000080190000}"/>
    <cellStyle name="40% - Accent3 60 5" xfId="2945" xr:uid="{00000000-0005-0000-0000-000081190000}"/>
    <cellStyle name="40% - Accent3 60_Annexure" xfId="13470" xr:uid="{00000000-0005-0000-0000-000082190000}"/>
    <cellStyle name="40% - Accent3 61" xfId="39" xr:uid="{00000000-0005-0000-0000-000083190000}"/>
    <cellStyle name="40% - Accent3 61 2" xfId="14720" xr:uid="{00000000-0005-0000-0000-000084190000}"/>
    <cellStyle name="40% - Accent3 61 2 2" xfId="14723" xr:uid="{00000000-0005-0000-0000-000085190000}"/>
    <cellStyle name="40% - Accent3 61 3" xfId="14751" xr:uid="{00000000-0005-0000-0000-000086190000}"/>
    <cellStyle name="40% - Accent3 61 3 2" xfId="14753" xr:uid="{00000000-0005-0000-0000-000087190000}"/>
    <cellStyle name="40% - Accent3 61 4" xfId="9660" xr:uid="{00000000-0005-0000-0000-000088190000}"/>
    <cellStyle name="40% - Accent3 61 5" xfId="14714" xr:uid="{00000000-0005-0000-0000-000089190000}"/>
    <cellStyle name="40% - Accent3 61_Annexure" xfId="14763" xr:uid="{00000000-0005-0000-0000-00008A190000}"/>
    <cellStyle name="40% - Accent3 62" xfId="111" xr:uid="{00000000-0005-0000-0000-00008B190000}"/>
    <cellStyle name="40% - Accent3 62 2" xfId="6744" xr:uid="{00000000-0005-0000-0000-00008C190000}"/>
    <cellStyle name="40% - Accent3 62 2 2" xfId="14770" xr:uid="{00000000-0005-0000-0000-00008D190000}"/>
    <cellStyle name="40% - Accent3 62 3" xfId="4840" xr:uid="{00000000-0005-0000-0000-00008E190000}"/>
    <cellStyle name="40% - Accent3 62 3 2" xfId="14799" xr:uid="{00000000-0005-0000-0000-00008F190000}"/>
    <cellStyle name="40% - Accent3 62 4" xfId="14802" xr:uid="{00000000-0005-0000-0000-000090190000}"/>
    <cellStyle name="40% - Accent3 62 5" xfId="3284" xr:uid="{00000000-0005-0000-0000-000091190000}"/>
    <cellStyle name="40% - Accent3 62_Annexure" xfId="14804" xr:uid="{00000000-0005-0000-0000-000092190000}"/>
    <cellStyle name="40% - Accent3 63" xfId="117" xr:uid="{00000000-0005-0000-0000-000093190000}"/>
    <cellStyle name="40% - Accent3 63 2" xfId="14810" xr:uid="{00000000-0005-0000-0000-000094190000}"/>
    <cellStyle name="40% - Accent3 63 2 2" xfId="14819" xr:uid="{00000000-0005-0000-0000-000095190000}"/>
    <cellStyle name="40% - Accent3 63 3" xfId="14847" xr:uid="{00000000-0005-0000-0000-000096190000}"/>
    <cellStyle name="40% - Accent3 63 3 2" xfId="14854" xr:uid="{00000000-0005-0000-0000-000097190000}"/>
    <cellStyle name="40% - Accent3 63 4" xfId="14857" xr:uid="{00000000-0005-0000-0000-000098190000}"/>
    <cellStyle name="40% - Accent3 63 5" xfId="3326" xr:uid="{00000000-0005-0000-0000-000099190000}"/>
    <cellStyle name="40% - Accent3 63_Annexure" xfId="14873" xr:uid="{00000000-0005-0000-0000-00009A190000}"/>
    <cellStyle name="40% - Accent3 64" xfId="1463" xr:uid="{00000000-0005-0000-0000-00009B190000}"/>
    <cellStyle name="40% - Accent3 64 2" xfId="14875" xr:uid="{00000000-0005-0000-0000-00009C190000}"/>
    <cellStyle name="40% - Accent3 64 2 2" xfId="14879" xr:uid="{00000000-0005-0000-0000-00009D190000}"/>
    <cellStyle name="40% - Accent3 64 3" xfId="14895" xr:uid="{00000000-0005-0000-0000-00009E190000}"/>
    <cellStyle name="40% - Accent3 64 3 2" xfId="14899" xr:uid="{00000000-0005-0000-0000-00009F190000}"/>
    <cellStyle name="40% - Accent3 64 4" xfId="14901" xr:uid="{00000000-0005-0000-0000-0000A0190000}"/>
    <cellStyle name="40% - Accent3 64 5" xfId="7890" xr:uid="{00000000-0005-0000-0000-0000A1190000}"/>
    <cellStyle name="40% - Accent3 64_Annexure" xfId="14910" xr:uid="{00000000-0005-0000-0000-0000A2190000}"/>
    <cellStyle name="40% - Accent3 65" xfId="1467" xr:uid="{00000000-0005-0000-0000-0000A3190000}"/>
    <cellStyle name="40% - Accent3 65 2" xfId="6171" xr:uid="{00000000-0005-0000-0000-0000A4190000}"/>
    <cellStyle name="40% - Accent3 65 2 2" xfId="7079" xr:uid="{00000000-0005-0000-0000-0000A5190000}"/>
    <cellStyle name="40% - Accent3 65 3" xfId="6303" xr:uid="{00000000-0005-0000-0000-0000A6190000}"/>
    <cellStyle name="40% - Accent3 65 3 2" xfId="7235" xr:uid="{00000000-0005-0000-0000-0000A7190000}"/>
    <cellStyle name="40% - Accent3 65 4" xfId="6211" xr:uid="{00000000-0005-0000-0000-0000A8190000}"/>
    <cellStyle name="40% - Accent3 65 5" xfId="14943" xr:uid="{00000000-0005-0000-0000-0000A9190000}"/>
    <cellStyle name="40% - Accent3 65_Annexure" xfId="14945" xr:uid="{00000000-0005-0000-0000-0000AA190000}"/>
    <cellStyle name="40% - Accent3 66" xfId="1469" xr:uid="{00000000-0005-0000-0000-0000AB190000}"/>
    <cellStyle name="40% - Accent3 66 2" xfId="14953" xr:uid="{00000000-0005-0000-0000-0000AC190000}"/>
    <cellStyle name="40% - Accent3 66 2 2" xfId="14958" xr:uid="{00000000-0005-0000-0000-0000AD190000}"/>
    <cellStyle name="40% - Accent3 66 3" xfId="14960" xr:uid="{00000000-0005-0000-0000-0000AE190000}"/>
    <cellStyle name="40% - Accent3 66 3 2" xfId="14963" xr:uid="{00000000-0005-0000-0000-0000AF190000}"/>
    <cellStyle name="40% - Accent3 66 4" xfId="14965" xr:uid="{00000000-0005-0000-0000-0000B0190000}"/>
    <cellStyle name="40% - Accent3 66 5" xfId="14950" xr:uid="{00000000-0005-0000-0000-0000B1190000}"/>
    <cellStyle name="40% - Accent3 66_Annexure" xfId="11408" xr:uid="{00000000-0005-0000-0000-0000B2190000}"/>
    <cellStyle name="40% - Accent3 67" xfId="1471" xr:uid="{00000000-0005-0000-0000-0000B3190000}"/>
    <cellStyle name="40% - Accent3 67 2" xfId="14971" xr:uid="{00000000-0005-0000-0000-0000B4190000}"/>
    <cellStyle name="40% - Accent3 67 2 2" xfId="5202" xr:uid="{00000000-0005-0000-0000-0000B5190000}"/>
    <cellStyle name="40% - Accent3 67 3" xfId="4635" xr:uid="{00000000-0005-0000-0000-0000B6190000}"/>
    <cellStyle name="40% - Accent3 67 3 2" xfId="2727" xr:uid="{00000000-0005-0000-0000-0000B7190000}"/>
    <cellStyle name="40% - Accent3 67 4" xfId="4692" xr:uid="{00000000-0005-0000-0000-0000B8190000}"/>
    <cellStyle name="40% - Accent3 67 5" xfId="14967" xr:uid="{00000000-0005-0000-0000-0000B9190000}"/>
    <cellStyle name="40% - Accent3 67_Annexure" xfId="7971" xr:uid="{00000000-0005-0000-0000-0000BA190000}"/>
    <cellStyle name="40% - Accent3 68" xfId="1473" xr:uid="{00000000-0005-0000-0000-0000BB190000}"/>
    <cellStyle name="40% - Accent3 68 2" xfId="14975" xr:uid="{00000000-0005-0000-0000-0000BC190000}"/>
    <cellStyle name="40% - Accent3 68 2 2" xfId="14980" xr:uid="{00000000-0005-0000-0000-0000BD190000}"/>
    <cellStyle name="40% - Accent3 68 3" xfId="14982" xr:uid="{00000000-0005-0000-0000-0000BE190000}"/>
    <cellStyle name="40% - Accent3 68 3 2" xfId="3689" xr:uid="{00000000-0005-0000-0000-0000BF190000}"/>
    <cellStyle name="40% - Accent3 68 4" xfId="14986" xr:uid="{00000000-0005-0000-0000-0000C0190000}"/>
    <cellStyle name="40% - Accent3 68 5" xfId="14973" xr:uid="{00000000-0005-0000-0000-0000C1190000}"/>
    <cellStyle name="40% - Accent3 68_Annexure" xfId="9119" xr:uid="{00000000-0005-0000-0000-0000C2190000}"/>
    <cellStyle name="40% - Accent3 69" xfId="1476" xr:uid="{00000000-0005-0000-0000-0000C3190000}"/>
    <cellStyle name="40% - Accent3 69 2" xfId="14993" xr:uid="{00000000-0005-0000-0000-0000C4190000}"/>
    <cellStyle name="40% - Accent3 69 2 2" xfId="14995" xr:uid="{00000000-0005-0000-0000-0000C5190000}"/>
    <cellStyle name="40% - Accent3 69 3" xfId="14999" xr:uid="{00000000-0005-0000-0000-0000C6190000}"/>
    <cellStyle name="40% - Accent3 69 3 2" xfId="12860" xr:uid="{00000000-0005-0000-0000-0000C7190000}"/>
    <cellStyle name="40% - Accent3 69 4" xfId="15002" xr:uid="{00000000-0005-0000-0000-0000C8190000}"/>
    <cellStyle name="40% - Accent3 69 5" xfId="14990" xr:uid="{00000000-0005-0000-0000-0000C9190000}"/>
    <cellStyle name="40% - Accent3 69_Annexure" xfId="15004" xr:uid="{00000000-0005-0000-0000-0000CA190000}"/>
    <cellStyle name="40% - Accent3 7" xfId="1478" xr:uid="{00000000-0005-0000-0000-0000CB190000}"/>
    <cellStyle name="40% - Accent3 7 10" xfId="15006" xr:uid="{00000000-0005-0000-0000-0000CC190000}"/>
    <cellStyle name="40% - Accent3 7 10 2" xfId="15007" xr:uid="{00000000-0005-0000-0000-0000CD190000}"/>
    <cellStyle name="40% - Accent3 7 11" xfId="15009" xr:uid="{00000000-0005-0000-0000-0000CE190000}"/>
    <cellStyle name="40% - Accent3 7 11 2" xfId="15010" xr:uid="{00000000-0005-0000-0000-0000CF190000}"/>
    <cellStyle name="40% - Accent3 7 12" xfId="15012" xr:uid="{00000000-0005-0000-0000-0000D0190000}"/>
    <cellStyle name="40% - Accent3 7 13" xfId="15014" xr:uid="{00000000-0005-0000-0000-0000D1190000}"/>
    <cellStyle name="40% - Accent3 7 14" xfId="15016" xr:uid="{00000000-0005-0000-0000-0000D2190000}"/>
    <cellStyle name="40% - Accent3 7 15" xfId="8587" xr:uid="{00000000-0005-0000-0000-0000D3190000}"/>
    <cellStyle name="40% - Accent3 7 2" xfId="1480" xr:uid="{00000000-0005-0000-0000-0000D4190000}"/>
    <cellStyle name="40% - Accent3 7 2 2" xfId="15018" xr:uid="{00000000-0005-0000-0000-0000D5190000}"/>
    <cellStyle name="40% - Accent3 7 2 2 2" xfId="4933" xr:uid="{00000000-0005-0000-0000-0000D6190000}"/>
    <cellStyle name="40% - Accent3 7 2 3" xfId="15019" xr:uid="{00000000-0005-0000-0000-0000D7190000}"/>
    <cellStyle name="40% - Accent3 7 2 3 2" xfId="15020" xr:uid="{00000000-0005-0000-0000-0000D8190000}"/>
    <cellStyle name="40% - Accent3 7 2 4" xfId="15023" xr:uid="{00000000-0005-0000-0000-0000D9190000}"/>
    <cellStyle name="40% - Accent3 7 2 5" xfId="15017" xr:uid="{00000000-0005-0000-0000-0000DA190000}"/>
    <cellStyle name="40% - Accent3 7 2_Annexure" xfId="15028" xr:uid="{00000000-0005-0000-0000-0000DB190000}"/>
    <cellStyle name="40% - Accent3 7 3" xfId="8977" xr:uid="{00000000-0005-0000-0000-0000DC190000}"/>
    <cellStyle name="40% - Accent3 7 3 2" xfId="8982" xr:uid="{00000000-0005-0000-0000-0000DD190000}"/>
    <cellStyle name="40% - Accent3 7 4" xfId="9006" xr:uid="{00000000-0005-0000-0000-0000DE190000}"/>
    <cellStyle name="40% - Accent3 7 4 2" xfId="9017" xr:uid="{00000000-0005-0000-0000-0000DF190000}"/>
    <cellStyle name="40% - Accent3 7 5" xfId="6925" xr:uid="{00000000-0005-0000-0000-0000E0190000}"/>
    <cellStyle name="40% - Accent3 7 5 2" xfId="9029" xr:uid="{00000000-0005-0000-0000-0000E1190000}"/>
    <cellStyle name="40% - Accent3 7 6" xfId="6930" xr:uid="{00000000-0005-0000-0000-0000E2190000}"/>
    <cellStyle name="40% - Accent3 7 6 2" xfId="6277" xr:uid="{00000000-0005-0000-0000-0000E3190000}"/>
    <cellStyle name="40% - Accent3 7 7" xfId="6012" xr:uid="{00000000-0005-0000-0000-0000E4190000}"/>
    <cellStyle name="40% - Accent3 7 7 2" xfId="6020" xr:uid="{00000000-0005-0000-0000-0000E5190000}"/>
    <cellStyle name="40% - Accent3 7 8" xfId="8624" xr:uid="{00000000-0005-0000-0000-0000E6190000}"/>
    <cellStyle name="40% - Accent3 7 8 2" xfId="15033" xr:uid="{00000000-0005-0000-0000-0000E7190000}"/>
    <cellStyle name="40% - Accent3 7 9" xfId="8631" xr:uid="{00000000-0005-0000-0000-0000E8190000}"/>
    <cellStyle name="40% - Accent3 7 9 2" xfId="9039" xr:uid="{00000000-0005-0000-0000-0000E9190000}"/>
    <cellStyle name="40% - Accent3 7_Annexure" xfId="12587" xr:uid="{00000000-0005-0000-0000-0000EA190000}"/>
    <cellStyle name="40% - Accent3 70" xfId="1468" xr:uid="{00000000-0005-0000-0000-0000EB190000}"/>
    <cellStyle name="40% - Accent3 70 2" xfId="6172" xr:uid="{00000000-0005-0000-0000-0000EC190000}"/>
    <cellStyle name="40% - Accent3 70 2 2" xfId="7080" xr:uid="{00000000-0005-0000-0000-0000ED190000}"/>
    <cellStyle name="40% - Accent3 70 3" xfId="6304" xr:uid="{00000000-0005-0000-0000-0000EE190000}"/>
    <cellStyle name="40% - Accent3 70 3 2" xfId="7236" xr:uid="{00000000-0005-0000-0000-0000EF190000}"/>
    <cellStyle name="40% - Accent3 70 4" xfId="6212" xr:uid="{00000000-0005-0000-0000-0000F0190000}"/>
    <cellStyle name="40% - Accent3 70 5" xfId="14944" xr:uid="{00000000-0005-0000-0000-0000F1190000}"/>
    <cellStyle name="40% - Accent3 70_Annexure" xfId="14946" xr:uid="{00000000-0005-0000-0000-0000F2190000}"/>
    <cellStyle name="40% - Accent3 71" xfId="1470" xr:uid="{00000000-0005-0000-0000-0000F3190000}"/>
    <cellStyle name="40% - Accent3 71 2" xfId="14954" xr:uid="{00000000-0005-0000-0000-0000F4190000}"/>
    <cellStyle name="40% - Accent3 71 2 2" xfId="14959" xr:uid="{00000000-0005-0000-0000-0000F5190000}"/>
    <cellStyle name="40% - Accent3 71 3" xfId="14961" xr:uid="{00000000-0005-0000-0000-0000F6190000}"/>
    <cellStyle name="40% - Accent3 71 3 2" xfId="14964" xr:uid="{00000000-0005-0000-0000-0000F7190000}"/>
    <cellStyle name="40% - Accent3 71 4" xfId="14966" xr:uid="{00000000-0005-0000-0000-0000F8190000}"/>
    <cellStyle name="40% - Accent3 71 5" xfId="14951" xr:uid="{00000000-0005-0000-0000-0000F9190000}"/>
    <cellStyle name="40% - Accent3 71_Annexure" xfId="11409" xr:uid="{00000000-0005-0000-0000-0000FA190000}"/>
    <cellStyle name="40% - Accent3 72" xfId="1472" xr:uid="{00000000-0005-0000-0000-0000FB190000}"/>
    <cellStyle name="40% - Accent3 72 2" xfId="14972" xr:uid="{00000000-0005-0000-0000-0000FC190000}"/>
    <cellStyle name="40% - Accent3 72 2 2" xfId="5203" xr:uid="{00000000-0005-0000-0000-0000FD190000}"/>
    <cellStyle name="40% - Accent3 72 3" xfId="4636" xr:uid="{00000000-0005-0000-0000-0000FE190000}"/>
    <cellStyle name="40% - Accent3 72 3 2" xfId="2728" xr:uid="{00000000-0005-0000-0000-0000FF190000}"/>
    <cellStyle name="40% - Accent3 72 4" xfId="4693" xr:uid="{00000000-0005-0000-0000-0000001A0000}"/>
    <cellStyle name="40% - Accent3 72 5" xfId="14968" xr:uid="{00000000-0005-0000-0000-0000011A0000}"/>
    <cellStyle name="40% - Accent3 72_Annexure" xfId="7972" xr:uid="{00000000-0005-0000-0000-0000021A0000}"/>
    <cellStyle name="40% - Accent3 73" xfId="1474" xr:uid="{00000000-0005-0000-0000-0000031A0000}"/>
    <cellStyle name="40% - Accent3 73 2" xfId="14976" xr:uid="{00000000-0005-0000-0000-0000041A0000}"/>
    <cellStyle name="40% - Accent3 73 2 2" xfId="14981" xr:uid="{00000000-0005-0000-0000-0000051A0000}"/>
    <cellStyle name="40% - Accent3 73 3" xfId="14983" xr:uid="{00000000-0005-0000-0000-0000061A0000}"/>
    <cellStyle name="40% - Accent3 73 3 2" xfId="3690" xr:uid="{00000000-0005-0000-0000-0000071A0000}"/>
    <cellStyle name="40% - Accent3 73 4" xfId="14987" xr:uid="{00000000-0005-0000-0000-0000081A0000}"/>
    <cellStyle name="40% - Accent3 73 5" xfId="14974" xr:uid="{00000000-0005-0000-0000-0000091A0000}"/>
    <cellStyle name="40% - Accent3 73_Annexure" xfId="9120" xr:uid="{00000000-0005-0000-0000-00000A1A0000}"/>
    <cellStyle name="40% - Accent3 74" xfId="1477" xr:uid="{00000000-0005-0000-0000-00000B1A0000}"/>
    <cellStyle name="40% - Accent3 74 2" xfId="14994" xr:uid="{00000000-0005-0000-0000-00000C1A0000}"/>
    <cellStyle name="40% - Accent3 74 2 2" xfId="14996" xr:uid="{00000000-0005-0000-0000-00000D1A0000}"/>
    <cellStyle name="40% - Accent3 74 3" xfId="15000" xr:uid="{00000000-0005-0000-0000-00000E1A0000}"/>
    <cellStyle name="40% - Accent3 74 3 2" xfId="12861" xr:uid="{00000000-0005-0000-0000-00000F1A0000}"/>
    <cellStyle name="40% - Accent3 74 4" xfId="15003" xr:uid="{00000000-0005-0000-0000-0000101A0000}"/>
    <cellStyle name="40% - Accent3 74 5" xfId="14991" xr:uid="{00000000-0005-0000-0000-0000111A0000}"/>
    <cellStyle name="40% - Accent3 74_Annexure" xfId="15005" xr:uid="{00000000-0005-0000-0000-0000121A0000}"/>
    <cellStyle name="40% - Accent3 75" xfId="1481" xr:uid="{00000000-0005-0000-0000-0000131A0000}"/>
    <cellStyle name="40% - Accent3 75 2" xfId="3671" xr:uid="{00000000-0005-0000-0000-0000141A0000}"/>
    <cellStyle name="40% - Accent3 75 2 2" xfId="8357" xr:uid="{00000000-0005-0000-0000-0000151A0000}"/>
    <cellStyle name="40% - Accent3 75 3" xfId="3691" xr:uid="{00000000-0005-0000-0000-0000161A0000}"/>
    <cellStyle name="40% - Accent3 75 3 2" xfId="8390" xr:uid="{00000000-0005-0000-0000-0000171A0000}"/>
    <cellStyle name="40% - Accent3 75 4" xfId="8422" xr:uid="{00000000-0005-0000-0000-0000181A0000}"/>
    <cellStyle name="40% - Accent3 75 5" xfId="15034" xr:uid="{00000000-0005-0000-0000-0000191A0000}"/>
    <cellStyle name="40% - Accent3 75_Annexure" xfId="15039" xr:uid="{00000000-0005-0000-0000-00001A1A0000}"/>
    <cellStyle name="40% - Accent3 76" xfId="1483" xr:uid="{00000000-0005-0000-0000-00001B1A0000}"/>
    <cellStyle name="40% - Accent3 76 2" xfId="15043" xr:uid="{00000000-0005-0000-0000-00001C1A0000}"/>
    <cellStyle name="40% - Accent3 76 2 2" xfId="15046" xr:uid="{00000000-0005-0000-0000-00001D1A0000}"/>
    <cellStyle name="40% - Accent3 76 3" xfId="15049" xr:uid="{00000000-0005-0000-0000-00001E1A0000}"/>
    <cellStyle name="40% - Accent3 76 3 2" xfId="15053" xr:uid="{00000000-0005-0000-0000-00001F1A0000}"/>
    <cellStyle name="40% - Accent3 76 4" xfId="15055" xr:uid="{00000000-0005-0000-0000-0000201A0000}"/>
    <cellStyle name="40% - Accent3 76 5" xfId="15041" xr:uid="{00000000-0005-0000-0000-0000211A0000}"/>
    <cellStyle name="40% - Accent3 76_Annexure" xfId="15058" xr:uid="{00000000-0005-0000-0000-0000221A0000}"/>
    <cellStyle name="40% - Accent3 77" xfId="1485" xr:uid="{00000000-0005-0000-0000-0000231A0000}"/>
    <cellStyle name="40% - Accent3 77 2" xfId="15063" xr:uid="{00000000-0005-0000-0000-0000241A0000}"/>
    <cellStyle name="40% - Accent3 77 2 2" xfId="15065" xr:uid="{00000000-0005-0000-0000-0000251A0000}"/>
    <cellStyle name="40% - Accent3 77 3" xfId="15069" xr:uid="{00000000-0005-0000-0000-0000261A0000}"/>
    <cellStyle name="40% - Accent3 77 3 2" xfId="15074" xr:uid="{00000000-0005-0000-0000-0000271A0000}"/>
    <cellStyle name="40% - Accent3 77 4" xfId="15077" xr:uid="{00000000-0005-0000-0000-0000281A0000}"/>
    <cellStyle name="40% - Accent3 77 5" xfId="15060" xr:uid="{00000000-0005-0000-0000-0000291A0000}"/>
    <cellStyle name="40% - Accent3 77_Annexure" xfId="15080" xr:uid="{00000000-0005-0000-0000-00002A1A0000}"/>
    <cellStyle name="40% - Accent3 78" xfId="1487" xr:uid="{00000000-0005-0000-0000-00002B1A0000}"/>
    <cellStyle name="40% - Accent3 78 2" xfId="15089" xr:uid="{00000000-0005-0000-0000-00002C1A0000}"/>
    <cellStyle name="40% - Accent3 78 2 2" xfId="15093" xr:uid="{00000000-0005-0000-0000-00002D1A0000}"/>
    <cellStyle name="40% - Accent3 78 3" xfId="15098" xr:uid="{00000000-0005-0000-0000-00002E1A0000}"/>
    <cellStyle name="40% - Accent3 78 3 2" xfId="15104" xr:uid="{00000000-0005-0000-0000-00002F1A0000}"/>
    <cellStyle name="40% - Accent3 78 4" xfId="3173" xr:uid="{00000000-0005-0000-0000-0000301A0000}"/>
    <cellStyle name="40% - Accent3 78 5" xfId="15085" xr:uid="{00000000-0005-0000-0000-0000311A0000}"/>
    <cellStyle name="40% - Accent3 78_Annexure" xfId="15111" xr:uid="{00000000-0005-0000-0000-0000321A0000}"/>
    <cellStyle name="40% - Accent3 79" xfId="1490" xr:uid="{00000000-0005-0000-0000-0000331A0000}"/>
    <cellStyle name="40% - Accent3 79 2" xfId="15121" xr:uid="{00000000-0005-0000-0000-0000341A0000}"/>
    <cellStyle name="40% - Accent3 79 2 2" xfId="15124" xr:uid="{00000000-0005-0000-0000-0000351A0000}"/>
    <cellStyle name="40% - Accent3 79 3" xfId="15129" xr:uid="{00000000-0005-0000-0000-0000361A0000}"/>
    <cellStyle name="40% - Accent3 79 3 2" xfId="15130" xr:uid="{00000000-0005-0000-0000-0000371A0000}"/>
    <cellStyle name="40% - Accent3 79 4" xfId="3572" xr:uid="{00000000-0005-0000-0000-0000381A0000}"/>
    <cellStyle name="40% - Accent3 79 5" xfId="15115" xr:uid="{00000000-0005-0000-0000-0000391A0000}"/>
    <cellStyle name="40% - Accent3 79_Annexure" xfId="7243" xr:uid="{00000000-0005-0000-0000-00003A1A0000}"/>
    <cellStyle name="40% - Accent3 8" xfId="1493" xr:uid="{00000000-0005-0000-0000-00003B1A0000}"/>
    <cellStyle name="40% - Accent3 8 2" xfId="7839" xr:uid="{00000000-0005-0000-0000-00003C1A0000}"/>
    <cellStyle name="40% - Accent3 8 2 2" xfId="15132" xr:uid="{00000000-0005-0000-0000-00003D1A0000}"/>
    <cellStyle name="40% - Accent3 8 2 2 2" xfId="9848" xr:uid="{00000000-0005-0000-0000-00003E1A0000}"/>
    <cellStyle name="40% - Accent3 8 2 3" xfId="15141" xr:uid="{00000000-0005-0000-0000-00003F1A0000}"/>
    <cellStyle name="40% - Accent3 8 2 3 2" xfId="12740" xr:uid="{00000000-0005-0000-0000-0000401A0000}"/>
    <cellStyle name="40% - Accent3 8 2 4" xfId="15148" xr:uid="{00000000-0005-0000-0000-0000411A0000}"/>
    <cellStyle name="40% - Accent3 8 2_Annexure" xfId="11746" xr:uid="{00000000-0005-0000-0000-0000421A0000}"/>
    <cellStyle name="40% - Accent3 8 3" xfId="7841" xr:uid="{00000000-0005-0000-0000-0000431A0000}"/>
    <cellStyle name="40% - Accent3 8 3 2" xfId="9126" xr:uid="{00000000-0005-0000-0000-0000441A0000}"/>
    <cellStyle name="40% - Accent3 8 4" xfId="9130" xr:uid="{00000000-0005-0000-0000-0000451A0000}"/>
    <cellStyle name="40% - Accent3 8 4 2" xfId="15150" xr:uid="{00000000-0005-0000-0000-0000461A0000}"/>
    <cellStyle name="40% - Accent3 8 5" xfId="5193" xr:uid="{00000000-0005-0000-0000-0000471A0000}"/>
    <cellStyle name="40% - Accent3 8 6" xfId="9132" xr:uid="{00000000-0005-0000-0000-0000481A0000}"/>
    <cellStyle name="40% - Accent3 8 7" xfId="8634" xr:uid="{00000000-0005-0000-0000-0000491A0000}"/>
    <cellStyle name="40% - Accent3 8 8" xfId="7836" xr:uid="{00000000-0005-0000-0000-00004A1A0000}"/>
    <cellStyle name="40% - Accent3 8_Annexure" xfId="3610" xr:uid="{00000000-0005-0000-0000-00004B1A0000}"/>
    <cellStyle name="40% - Accent3 80" xfId="1482" xr:uid="{00000000-0005-0000-0000-00004C1A0000}"/>
    <cellStyle name="40% - Accent3 80 2" xfId="3672" xr:uid="{00000000-0005-0000-0000-00004D1A0000}"/>
    <cellStyle name="40% - Accent3 80 2 2" xfId="8358" xr:uid="{00000000-0005-0000-0000-00004E1A0000}"/>
    <cellStyle name="40% - Accent3 80 3" xfId="3692" xr:uid="{00000000-0005-0000-0000-00004F1A0000}"/>
    <cellStyle name="40% - Accent3 80 3 2" xfId="8391" xr:uid="{00000000-0005-0000-0000-0000501A0000}"/>
    <cellStyle name="40% - Accent3 80 4" xfId="8423" xr:uid="{00000000-0005-0000-0000-0000511A0000}"/>
    <cellStyle name="40% - Accent3 80 5" xfId="15035" xr:uid="{00000000-0005-0000-0000-0000521A0000}"/>
    <cellStyle name="40% - Accent3 80_Annexure" xfId="15040" xr:uid="{00000000-0005-0000-0000-0000531A0000}"/>
    <cellStyle name="40% - Accent3 81" xfId="1484" xr:uid="{00000000-0005-0000-0000-0000541A0000}"/>
    <cellStyle name="40% - Accent3 81 2" xfId="15044" xr:uid="{00000000-0005-0000-0000-0000551A0000}"/>
    <cellStyle name="40% - Accent3 81 2 2" xfId="15047" xr:uid="{00000000-0005-0000-0000-0000561A0000}"/>
    <cellStyle name="40% - Accent3 81 3" xfId="15050" xr:uid="{00000000-0005-0000-0000-0000571A0000}"/>
    <cellStyle name="40% - Accent3 81 3 2" xfId="15054" xr:uid="{00000000-0005-0000-0000-0000581A0000}"/>
    <cellStyle name="40% - Accent3 81 4" xfId="15056" xr:uid="{00000000-0005-0000-0000-0000591A0000}"/>
    <cellStyle name="40% - Accent3 81 5" xfId="15042" xr:uid="{00000000-0005-0000-0000-00005A1A0000}"/>
    <cellStyle name="40% - Accent3 81_Annexure" xfId="15059" xr:uid="{00000000-0005-0000-0000-00005B1A0000}"/>
    <cellStyle name="40% - Accent3 82" xfId="1486" xr:uid="{00000000-0005-0000-0000-00005C1A0000}"/>
    <cellStyle name="40% - Accent3 82 2" xfId="15064" xr:uid="{00000000-0005-0000-0000-00005D1A0000}"/>
    <cellStyle name="40% - Accent3 82 2 2" xfId="15066" xr:uid="{00000000-0005-0000-0000-00005E1A0000}"/>
    <cellStyle name="40% - Accent3 82 3" xfId="15070" xr:uid="{00000000-0005-0000-0000-00005F1A0000}"/>
    <cellStyle name="40% - Accent3 82 3 2" xfId="15075" xr:uid="{00000000-0005-0000-0000-0000601A0000}"/>
    <cellStyle name="40% - Accent3 82 4" xfId="15078" xr:uid="{00000000-0005-0000-0000-0000611A0000}"/>
    <cellStyle name="40% - Accent3 82 5" xfId="15061" xr:uid="{00000000-0005-0000-0000-0000621A0000}"/>
    <cellStyle name="40% - Accent3 82_Annexure" xfId="15081" xr:uid="{00000000-0005-0000-0000-0000631A0000}"/>
    <cellStyle name="40% - Accent3 83" xfId="1488" xr:uid="{00000000-0005-0000-0000-0000641A0000}"/>
    <cellStyle name="40% - Accent3 83 2" xfId="15090" xr:uid="{00000000-0005-0000-0000-0000651A0000}"/>
    <cellStyle name="40% - Accent3 83 2 2" xfId="15094" xr:uid="{00000000-0005-0000-0000-0000661A0000}"/>
    <cellStyle name="40% - Accent3 83 3" xfId="15099" xr:uid="{00000000-0005-0000-0000-0000671A0000}"/>
    <cellStyle name="40% - Accent3 83 3 2" xfId="15105" xr:uid="{00000000-0005-0000-0000-0000681A0000}"/>
    <cellStyle name="40% - Accent3 83 4" xfId="3174" xr:uid="{00000000-0005-0000-0000-0000691A0000}"/>
    <cellStyle name="40% - Accent3 83 5" xfId="15086" xr:uid="{00000000-0005-0000-0000-00006A1A0000}"/>
    <cellStyle name="40% - Accent3 83_Annexure" xfId="15112" xr:uid="{00000000-0005-0000-0000-00006B1A0000}"/>
    <cellStyle name="40% - Accent3 84" xfId="1491" xr:uid="{00000000-0005-0000-0000-00006C1A0000}"/>
    <cellStyle name="40% - Accent3 84 2" xfId="15122" xr:uid="{00000000-0005-0000-0000-00006D1A0000}"/>
    <cellStyle name="40% - Accent3 84 3" xfId="15116" xr:uid="{00000000-0005-0000-0000-00006E1A0000}"/>
    <cellStyle name="40% - Accent3 85" xfId="1495" xr:uid="{00000000-0005-0000-0000-00006F1A0000}"/>
    <cellStyle name="40% - Accent3 85 2" xfId="6051" xr:uid="{00000000-0005-0000-0000-0000701A0000}"/>
    <cellStyle name="40% - Accent3 85 3" xfId="15156" xr:uid="{00000000-0005-0000-0000-0000711A0000}"/>
    <cellStyle name="40% - Accent3 86" xfId="1498" xr:uid="{00000000-0005-0000-0000-0000721A0000}"/>
    <cellStyle name="40% - Accent3 86 2" xfId="15164" xr:uid="{00000000-0005-0000-0000-0000731A0000}"/>
    <cellStyle name="40% - Accent3 86 3" xfId="15162" xr:uid="{00000000-0005-0000-0000-0000741A0000}"/>
    <cellStyle name="40% - Accent3 87" xfId="1500" xr:uid="{00000000-0005-0000-0000-0000751A0000}"/>
    <cellStyle name="40% - Accent3 87 2" xfId="15167" xr:uid="{00000000-0005-0000-0000-0000761A0000}"/>
    <cellStyle name="40% - Accent3 87 3" xfId="15166" xr:uid="{00000000-0005-0000-0000-0000771A0000}"/>
    <cellStyle name="40% - Accent3 88" xfId="1502" xr:uid="{00000000-0005-0000-0000-0000781A0000}"/>
    <cellStyle name="40% - Accent3 88 2" xfId="15170" xr:uid="{00000000-0005-0000-0000-0000791A0000}"/>
    <cellStyle name="40% - Accent3 88 3" xfId="15169" xr:uid="{00000000-0005-0000-0000-00007A1A0000}"/>
    <cellStyle name="40% - Accent3 89" xfId="1504" xr:uid="{00000000-0005-0000-0000-00007B1A0000}"/>
    <cellStyle name="40% - Accent3 89 2" xfId="15173" xr:uid="{00000000-0005-0000-0000-00007C1A0000}"/>
    <cellStyle name="40% - Accent3 89 3" xfId="15172" xr:uid="{00000000-0005-0000-0000-00007D1A0000}"/>
    <cellStyle name="40% - Accent3 9" xfId="1506" xr:uid="{00000000-0005-0000-0000-00007E1A0000}"/>
    <cellStyle name="40% - Accent3 9 2" xfId="15174" xr:uid="{00000000-0005-0000-0000-00007F1A0000}"/>
    <cellStyle name="40% - Accent3 9 2 2" xfId="15176" xr:uid="{00000000-0005-0000-0000-0000801A0000}"/>
    <cellStyle name="40% - Accent3 9 2 2 2" xfId="4331" xr:uid="{00000000-0005-0000-0000-0000811A0000}"/>
    <cellStyle name="40% - Accent3 9 2 3" xfId="15180" xr:uid="{00000000-0005-0000-0000-0000821A0000}"/>
    <cellStyle name="40% - Accent3 9 2 3 2" xfId="15185" xr:uid="{00000000-0005-0000-0000-0000831A0000}"/>
    <cellStyle name="40% - Accent3 9 2 4" xfId="2782" xr:uid="{00000000-0005-0000-0000-0000841A0000}"/>
    <cellStyle name="40% - Accent3 9 2_Annexure" xfId="15189" xr:uid="{00000000-0005-0000-0000-0000851A0000}"/>
    <cellStyle name="40% - Accent3 9 3" xfId="9220" xr:uid="{00000000-0005-0000-0000-0000861A0000}"/>
    <cellStyle name="40% - Accent3 9 3 2" xfId="9226" xr:uid="{00000000-0005-0000-0000-0000871A0000}"/>
    <cellStyle name="40% - Accent3 9 4" xfId="9230" xr:uid="{00000000-0005-0000-0000-0000881A0000}"/>
    <cellStyle name="40% - Accent3 9 4 2" xfId="15192" xr:uid="{00000000-0005-0000-0000-0000891A0000}"/>
    <cellStyle name="40% - Accent3 9 5" xfId="2717" xr:uid="{00000000-0005-0000-0000-00008A1A0000}"/>
    <cellStyle name="40% - Accent3 9 6" xfId="2786" xr:uid="{00000000-0005-0000-0000-00008B1A0000}"/>
    <cellStyle name="40% - Accent3 9 7" xfId="4682" xr:uid="{00000000-0005-0000-0000-00008C1A0000}"/>
    <cellStyle name="40% - Accent3 9 8" xfId="7851" xr:uid="{00000000-0005-0000-0000-00008D1A0000}"/>
    <cellStyle name="40% - Accent3 9_Annexure" xfId="11099" xr:uid="{00000000-0005-0000-0000-00008E1A0000}"/>
    <cellStyle name="40% - Accent3 90" xfId="1496" xr:uid="{00000000-0005-0000-0000-00008F1A0000}"/>
    <cellStyle name="40% - Accent3 91" xfId="1499" xr:uid="{00000000-0005-0000-0000-0000901A0000}"/>
    <cellStyle name="40% - Accent3 92" xfId="1501" xr:uid="{00000000-0005-0000-0000-0000911A0000}"/>
    <cellStyle name="40% - Accent3 93" xfId="1503" xr:uid="{00000000-0005-0000-0000-0000921A0000}"/>
    <cellStyle name="40% - Accent3 94" xfId="1505" xr:uid="{00000000-0005-0000-0000-0000931A0000}"/>
    <cellStyle name="40% - Accent3 95" xfId="1507" xr:uid="{00000000-0005-0000-0000-0000941A0000}"/>
    <cellStyle name="40% - Accent3 96" xfId="1508" xr:uid="{00000000-0005-0000-0000-0000951A0000}"/>
    <cellStyle name="40% - Accent3 97" xfId="1509" xr:uid="{00000000-0005-0000-0000-0000961A0000}"/>
    <cellStyle name="40% - Accent3 98" xfId="1511" xr:uid="{00000000-0005-0000-0000-0000971A0000}"/>
    <cellStyle name="40% - Accent3 99" xfId="1512" xr:uid="{00000000-0005-0000-0000-0000981A0000}"/>
    <cellStyle name="40% - Accent4" xfId="51539" builtinId="43" customBuiltin="1"/>
    <cellStyle name="40% - Accent4 10" xfId="207" xr:uid="{00000000-0005-0000-0000-0000991A0000}"/>
    <cellStyle name="40% - Accent4 10 2" xfId="15196" xr:uid="{00000000-0005-0000-0000-00009A1A0000}"/>
    <cellStyle name="40% - Accent4 10 2 2" xfId="15201" xr:uid="{00000000-0005-0000-0000-00009B1A0000}"/>
    <cellStyle name="40% - Accent4 10 2 2 2" xfId="15202" xr:uid="{00000000-0005-0000-0000-00009C1A0000}"/>
    <cellStyle name="40% - Accent4 10 2 3" xfId="9337" xr:uid="{00000000-0005-0000-0000-00009D1A0000}"/>
    <cellStyle name="40% - Accent4 10 2 3 2" xfId="15204" xr:uid="{00000000-0005-0000-0000-00009E1A0000}"/>
    <cellStyle name="40% - Accent4 10 2 4" xfId="9352" xr:uid="{00000000-0005-0000-0000-00009F1A0000}"/>
    <cellStyle name="40% - Accent4 10 2_Annexure" xfId="11557" xr:uid="{00000000-0005-0000-0000-0000A01A0000}"/>
    <cellStyle name="40% - Accent4 10 3" xfId="15207" xr:uid="{00000000-0005-0000-0000-0000A11A0000}"/>
    <cellStyle name="40% - Accent4 10 3 2" xfId="15213" xr:uid="{00000000-0005-0000-0000-0000A21A0000}"/>
    <cellStyle name="40% - Accent4 10 4" xfId="15215" xr:uid="{00000000-0005-0000-0000-0000A31A0000}"/>
    <cellStyle name="40% - Accent4 10 4 2" xfId="4413" xr:uid="{00000000-0005-0000-0000-0000A41A0000}"/>
    <cellStyle name="40% - Accent4 10 5" xfId="15217" xr:uid="{00000000-0005-0000-0000-0000A51A0000}"/>
    <cellStyle name="40% - Accent4 10 6" xfId="11257" xr:uid="{00000000-0005-0000-0000-0000A61A0000}"/>
    <cellStyle name="40% - Accent4 10 7" xfId="6846" xr:uid="{00000000-0005-0000-0000-0000A71A0000}"/>
    <cellStyle name="40% - Accent4 10 8" xfId="15193" xr:uid="{00000000-0005-0000-0000-0000A81A0000}"/>
    <cellStyle name="40% - Accent4 10_Annexure" xfId="15210" xr:uid="{00000000-0005-0000-0000-0000A91A0000}"/>
    <cellStyle name="40% - Accent4 100" xfId="315" xr:uid="{00000000-0005-0000-0000-0000AA1A0000}"/>
    <cellStyle name="40% - Accent4 101" xfId="321" xr:uid="{00000000-0005-0000-0000-0000AB1A0000}"/>
    <cellStyle name="40% - Accent4 102" xfId="326" xr:uid="{00000000-0005-0000-0000-0000AC1A0000}"/>
    <cellStyle name="40% - Accent4 103" xfId="52086" xr:uid="{0DD20721-C1BA-47FC-9A07-C01B64746B6A}"/>
    <cellStyle name="40% - Accent4 104" xfId="52170" xr:uid="{728F5719-DB15-4883-B27E-629F99EC120C}"/>
    <cellStyle name="40% - Accent4 11" xfId="212" xr:uid="{00000000-0005-0000-0000-0000AD1A0000}"/>
    <cellStyle name="40% - Accent4 11 2" xfId="15223" xr:uid="{00000000-0005-0000-0000-0000AE1A0000}"/>
    <cellStyle name="40% - Accent4 11 2 2" xfId="15226" xr:uid="{00000000-0005-0000-0000-0000AF1A0000}"/>
    <cellStyle name="40% - Accent4 11 2 2 2" xfId="15229" xr:uid="{00000000-0005-0000-0000-0000B01A0000}"/>
    <cellStyle name="40% - Accent4 11 2 3" xfId="12006" xr:uid="{00000000-0005-0000-0000-0000B11A0000}"/>
    <cellStyle name="40% - Accent4 11 2 3 2" xfId="15232" xr:uid="{00000000-0005-0000-0000-0000B21A0000}"/>
    <cellStyle name="40% - Accent4 11 2 4" xfId="12013" xr:uid="{00000000-0005-0000-0000-0000B31A0000}"/>
    <cellStyle name="40% - Accent4 11 2_Annexure" xfId="14664" xr:uid="{00000000-0005-0000-0000-0000B41A0000}"/>
    <cellStyle name="40% - Accent4 11 3" xfId="15238" xr:uid="{00000000-0005-0000-0000-0000B51A0000}"/>
    <cellStyle name="40% - Accent4 11 3 2" xfId="12750" xr:uid="{00000000-0005-0000-0000-0000B61A0000}"/>
    <cellStyle name="40% - Accent4 11 4" xfId="4730" xr:uid="{00000000-0005-0000-0000-0000B71A0000}"/>
    <cellStyle name="40% - Accent4 11 4 2" xfId="3865" xr:uid="{00000000-0005-0000-0000-0000B81A0000}"/>
    <cellStyle name="40% - Accent4 11 5" xfId="6872" xr:uid="{00000000-0005-0000-0000-0000B91A0000}"/>
    <cellStyle name="40% - Accent4 11 6" xfId="6895" xr:uid="{00000000-0005-0000-0000-0000BA1A0000}"/>
    <cellStyle name="40% - Accent4 11 7" xfId="15241" xr:uid="{00000000-0005-0000-0000-0000BB1A0000}"/>
    <cellStyle name="40% - Accent4 11 8" xfId="15218" xr:uid="{00000000-0005-0000-0000-0000BC1A0000}"/>
    <cellStyle name="40% - Accent4 11_Annexure" xfId="3710" xr:uid="{00000000-0005-0000-0000-0000BD1A0000}"/>
    <cellStyle name="40% - Accent4 12" xfId="217" xr:uid="{00000000-0005-0000-0000-0000BE1A0000}"/>
    <cellStyle name="40% - Accent4 12 2" xfId="3265" xr:uid="{00000000-0005-0000-0000-0000BF1A0000}"/>
    <cellStyle name="40% - Accent4 12 2 2" xfId="3354" xr:uid="{00000000-0005-0000-0000-0000C01A0000}"/>
    <cellStyle name="40% - Accent4 12 2 2 2" xfId="4280" xr:uid="{00000000-0005-0000-0000-0000C11A0000}"/>
    <cellStyle name="40% - Accent4 12 2 3" xfId="12051" xr:uid="{00000000-0005-0000-0000-0000C21A0000}"/>
    <cellStyle name="40% - Accent4 12 2 3 2" xfId="15246" xr:uid="{00000000-0005-0000-0000-0000C31A0000}"/>
    <cellStyle name="40% - Accent4 12 2 4" xfId="3375" xr:uid="{00000000-0005-0000-0000-0000C41A0000}"/>
    <cellStyle name="40% - Accent4 12 2_Annexure" xfId="15249" xr:uid="{00000000-0005-0000-0000-0000C51A0000}"/>
    <cellStyle name="40% - Accent4 12 3" xfId="7568" xr:uid="{00000000-0005-0000-0000-0000C61A0000}"/>
    <cellStyle name="40% - Accent4 12 3 2" xfId="15250" xr:uid="{00000000-0005-0000-0000-0000C71A0000}"/>
    <cellStyle name="40% - Accent4 12 4" xfId="15255" xr:uid="{00000000-0005-0000-0000-0000C81A0000}"/>
    <cellStyle name="40% - Accent4 12 4 2" xfId="15257" xr:uid="{00000000-0005-0000-0000-0000C91A0000}"/>
    <cellStyle name="40% - Accent4 12 5" xfId="15261" xr:uid="{00000000-0005-0000-0000-0000CA1A0000}"/>
    <cellStyle name="40% - Accent4 12 6" xfId="15262" xr:uid="{00000000-0005-0000-0000-0000CB1A0000}"/>
    <cellStyle name="40% - Accent4 12 7" xfId="15264" xr:uid="{00000000-0005-0000-0000-0000CC1A0000}"/>
    <cellStyle name="40% - Accent4 12 8" xfId="3712" xr:uid="{00000000-0005-0000-0000-0000CD1A0000}"/>
    <cellStyle name="40% - Accent4 12_Annexure" xfId="15266" xr:uid="{00000000-0005-0000-0000-0000CE1A0000}"/>
    <cellStyle name="40% - Accent4 13" xfId="1513" xr:uid="{00000000-0005-0000-0000-0000CF1A0000}"/>
    <cellStyle name="40% - Accent4 13 2" xfId="15267" xr:uid="{00000000-0005-0000-0000-0000D01A0000}"/>
    <cellStyle name="40% - Accent4 13 2 2" xfId="15268" xr:uid="{00000000-0005-0000-0000-0000D11A0000}"/>
    <cellStyle name="40% - Accent4 13 2 2 2" xfId="4917" xr:uid="{00000000-0005-0000-0000-0000D21A0000}"/>
    <cellStyle name="40% - Accent4 13 2 3" xfId="12057" xr:uid="{00000000-0005-0000-0000-0000D31A0000}"/>
    <cellStyle name="40% - Accent4 13 2 3 2" xfId="7309" xr:uid="{00000000-0005-0000-0000-0000D41A0000}"/>
    <cellStyle name="40% - Accent4 13 2 4" xfId="10265" xr:uid="{00000000-0005-0000-0000-0000D51A0000}"/>
    <cellStyle name="40% - Accent4 13 2_Annexure" xfId="15270" xr:uid="{00000000-0005-0000-0000-0000D61A0000}"/>
    <cellStyle name="40% - Accent4 13 3" xfId="14478" xr:uid="{00000000-0005-0000-0000-0000D71A0000}"/>
    <cellStyle name="40% - Accent4 13 3 2" xfId="15272" xr:uid="{00000000-0005-0000-0000-0000D81A0000}"/>
    <cellStyle name="40% - Accent4 13 4" xfId="15274" xr:uid="{00000000-0005-0000-0000-0000D91A0000}"/>
    <cellStyle name="40% - Accent4 13 4 2" xfId="15276" xr:uid="{00000000-0005-0000-0000-0000DA1A0000}"/>
    <cellStyle name="40% - Accent4 13 5" xfId="15279" xr:uid="{00000000-0005-0000-0000-0000DB1A0000}"/>
    <cellStyle name="40% - Accent4 13 6" xfId="15280" xr:uid="{00000000-0005-0000-0000-0000DC1A0000}"/>
    <cellStyle name="40% - Accent4 13 7" xfId="15281" xr:uid="{00000000-0005-0000-0000-0000DD1A0000}"/>
    <cellStyle name="40% - Accent4 13 8" xfId="8033" xr:uid="{00000000-0005-0000-0000-0000DE1A0000}"/>
    <cellStyle name="40% - Accent4 13_Annexure" xfId="15283" xr:uid="{00000000-0005-0000-0000-0000DF1A0000}"/>
    <cellStyle name="40% - Accent4 14" xfId="1514" xr:uid="{00000000-0005-0000-0000-0000E01A0000}"/>
    <cellStyle name="40% - Accent4 14 2" xfId="15284" xr:uid="{00000000-0005-0000-0000-0000E11A0000}"/>
    <cellStyle name="40% - Accent4 14 2 2" xfId="6508" xr:uid="{00000000-0005-0000-0000-0000E21A0000}"/>
    <cellStyle name="40% - Accent4 14 2 2 2" xfId="11458" xr:uid="{00000000-0005-0000-0000-0000E31A0000}"/>
    <cellStyle name="40% - Accent4 14 2 3" xfId="12067" xr:uid="{00000000-0005-0000-0000-0000E41A0000}"/>
    <cellStyle name="40% - Accent4 14 2 3 2" xfId="11471" xr:uid="{00000000-0005-0000-0000-0000E51A0000}"/>
    <cellStyle name="40% - Accent4 14 2 4" xfId="10796" xr:uid="{00000000-0005-0000-0000-0000E61A0000}"/>
    <cellStyle name="40% - Accent4 14 2_Annexure" xfId="15287" xr:uid="{00000000-0005-0000-0000-0000E71A0000}"/>
    <cellStyle name="40% - Accent4 14 3" xfId="15288" xr:uid="{00000000-0005-0000-0000-0000E81A0000}"/>
    <cellStyle name="40% - Accent4 14 3 2" xfId="15290" xr:uid="{00000000-0005-0000-0000-0000E91A0000}"/>
    <cellStyle name="40% - Accent4 14 4" xfId="15293" xr:uid="{00000000-0005-0000-0000-0000EA1A0000}"/>
    <cellStyle name="40% - Accent4 14 4 2" xfId="15294" xr:uid="{00000000-0005-0000-0000-0000EB1A0000}"/>
    <cellStyle name="40% - Accent4 14 5" xfId="15298" xr:uid="{00000000-0005-0000-0000-0000EC1A0000}"/>
    <cellStyle name="40% - Accent4 14 6" xfId="11959" xr:uid="{00000000-0005-0000-0000-0000ED1A0000}"/>
    <cellStyle name="40% - Accent4 14 7" xfId="11962" xr:uid="{00000000-0005-0000-0000-0000EE1A0000}"/>
    <cellStyle name="40% - Accent4 14 8" xfId="6511" xr:uid="{00000000-0005-0000-0000-0000EF1A0000}"/>
    <cellStyle name="40% - Accent4 14_Annexure" xfId="9977" xr:uid="{00000000-0005-0000-0000-0000F01A0000}"/>
    <cellStyle name="40% - Accent4 15" xfId="1515" xr:uid="{00000000-0005-0000-0000-0000F11A0000}"/>
    <cellStyle name="40% - Accent4 15 2" xfId="15299" xr:uid="{00000000-0005-0000-0000-0000F21A0000}"/>
    <cellStyle name="40% - Accent4 15 2 2" xfId="15303" xr:uid="{00000000-0005-0000-0000-0000F31A0000}"/>
    <cellStyle name="40% - Accent4 15 2 2 2" xfId="9490" xr:uid="{00000000-0005-0000-0000-0000F41A0000}"/>
    <cellStyle name="40% - Accent4 15 2 3" xfId="12085" xr:uid="{00000000-0005-0000-0000-0000F51A0000}"/>
    <cellStyle name="40% - Accent4 15 2 3 2" xfId="15305" xr:uid="{00000000-0005-0000-0000-0000F61A0000}"/>
    <cellStyle name="40% - Accent4 15 2 4" xfId="12093" xr:uid="{00000000-0005-0000-0000-0000F71A0000}"/>
    <cellStyle name="40% - Accent4 15 2_Annexure" xfId="13875" xr:uid="{00000000-0005-0000-0000-0000F81A0000}"/>
    <cellStyle name="40% - Accent4 15 3" xfId="12279" xr:uid="{00000000-0005-0000-0000-0000F91A0000}"/>
    <cellStyle name="40% - Accent4 15 3 2" xfId="15310" xr:uid="{00000000-0005-0000-0000-0000FA1A0000}"/>
    <cellStyle name="40% - Accent4 15 4" xfId="5655" xr:uid="{00000000-0005-0000-0000-0000FB1A0000}"/>
    <cellStyle name="40% - Accent4 15 4 2" xfId="5670" xr:uid="{00000000-0005-0000-0000-0000FC1A0000}"/>
    <cellStyle name="40% - Accent4 15 5" xfId="6904" xr:uid="{00000000-0005-0000-0000-0000FD1A0000}"/>
    <cellStyle name="40% - Accent4 15 6" xfId="5303" xr:uid="{00000000-0005-0000-0000-0000FE1A0000}"/>
    <cellStyle name="40% - Accent4 15_Annexure" xfId="14371" xr:uid="{00000000-0005-0000-0000-0000FF1A0000}"/>
    <cellStyle name="40% - Accent4 16" xfId="1517" xr:uid="{00000000-0005-0000-0000-0000001B0000}"/>
    <cellStyle name="40% - Accent4 16 2" xfId="12608" xr:uid="{00000000-0005-0000-0000-0000011B0000}"/>
    <cellStyle name="40% - Accent4 16 2 2" xfId="15314" xr:uid="{00000000-0005-0000-0000-0000021B0000}"/>
    <cellStyle name="40% - Accent4 16 2 2 2" xfId="15316" xr:uid="{00000000-0005-0000-0000-0000031B0000}"/>
    <cellStyle name="40% - Accent4 16 2 3" xfId="12119" xr:uid="{00000000-0005-0000-0000-0000041B0000}"/>
    <cellStyle name="40% - Accent4 16 2 3 2" xfId="8167" xr:uid="{00000000-0005-0000-0000-0000051B0000}"/>
    <cellStyle name="40% - Accent4 16 2 4" xfId="12127" xr:uid="{00000000-0005-0000-0000-0000061B0000}"/>
    <cellStyle name="40% - Accent4 16 2_Annexure" xfId="7052" xr:uid="{00000000-0005-0000-0000-0000071B0000}"/>
    <cellStyle name="40% - Accent4 16 3" xfId="15318" xr:uid="{00000000-0005-0000-0000-0000081B0000}"/>
    <cellStyle name="40% - Accent4 16 3 2" xfId="15320" xr:uid="{00000000-0005-0000-0000-0000091B0000}"/>
    <cellStyle name="40% - Accent4 16 4" xfId="15322" xr:uid="{00000000-0005-0000-0000-00000A1B0000}"/>
    <cellStyle name="40% - Accent4 16 4 2" xfId="15324" xr:uid="{00000000-0005-0000-0000-00000B1B0000}"/>
    <cellStyle name="40% - Accent4 16 5" xfId="15326" xr:uid="{00000000-0005-0000-0000-00000C1B0000}"/>
    <cellStyle name="40% - Accent4 16 6" xfId="5318" xr:uid="{00000000-0005-0000-0000-00000D1B0000}"/>
    <cellStyle name="40% - Accent4 16_Annexure" xfId="3204" xr:uid="{00000000-0005-0000-0000-00000E1B0000}"/>
    <cellStyle name="40% - Accent4 17" xfId="1519" xr:uid="{00000000-0005-0000-0000-00000F1B0000}"/>
    <cellStyle name="40% - Accent4 17 2" xfId="15332" xr:uid="{00000000-0005-0000-0000-0000101B0000}"/>
    <cellStyle name="40% - Accent4 17 2 2" xfId="15334" xr:uid="{00000000-0005-0000-0000-0000111B0000}"/>
    <cellStyle name="40% - Accent4 17 2 2 2" xfId="15337" xr:uid="{00000000-0005-0000-0000-0000121B0000}"/>
    <cellStyle name="40% - Accent4 17 2 3" xfId="12158" xr:uid="{00000000-0005-0000-0000-0000131B0000}"/>
    <cellStyle name="40% - Accent4 17 2 3 2" xfId="15339" xr:uid="{00000000-0005-0000-0000-0000141B0000}"/>
    <cellStyle name="40% - Accent4 17 2 4" xfId="12166" xr:uid="{00000000-0005-0000-0000-0000151B0000}"/>
    <cellStyle name="40% - Accent4 17 2_Annexure" xfId="15341" xr:uid="{00000000-0005-0000-0000-0000161B0000}"/>
    <cellStyle name="40% - Accent4 17 3" xfId="15345" xr:uid="{00000000-0005-0000-0000-0000171B0000}"/>
    <cellStyle name="40% - Accent4 17 3 2" xfId="15348" xr:uid="{00000000-0005-0000-0000-0000181B0000}"/>
    <cellStyle name="40% - Accent4 17 4" xfId="15351" xr:uid="{00000000-0005-0000-0000-0000191B0000}"/>
    <cellStyle name="40% - Accent4 17 4 2" xfId="15354" xr:uid="{00000000-0005-0000-0000-00001A1B0000}"/>
    <cellStyle name="40% - Accent4 17 5" xfId="15357" xr:uid="{00000000-0005-0000-0000-00001B1B0000}"/>
    <cellStyle name="40% - Accent4 17 6" xfId="15330" xr:uid="{00000000-0005-0000-0000-00001C1B0000}"/>
    <cellStyle name="40% - Accent4 17_Annexure" xfId="10120" xr:uid="{00000000-0005-0000-0000-00001D1B0000}"/>
    <cellStyle name="40% - Accent4 18" xfId="1521" xr:uid="{00000000-0005-0000-0000-00001E1B0000}"/>
    <cellStyle name="40% - Accent4 18 2" xfId="15364" xr:uid="{00000000-0005-0000-0000-00001F1B0000}"/>
    <cellStyle name="40% - Accent4 18 2 2" xfId="15367" xr:uid="{00000000-0005-0000-0000-0000201B0000}"/>
    <cellStyle name="40% - Accent4 18 2 2 2" xfId="15369" xr:uid="{00000000-0005-0000-0000-0000211B0000}"/>
    <cellStyle name="40% - Accent4 18 2 3" xfId="12182" xr:uid="{00000000-0005-0000-0000-0000221B0000}"/>
    <cellStyle name="40% - Accent4 18 2 3 2" xfId="15374" xr:uid="{00000000-0005-0000-0000-0000231B0000}"/>
    <cellStyle name="40% - Accent4 18 2 4" xfId="11111" xr:uid="{00000000-0005-0000-0000-0000241B0000}"/>
    <cellStyle name="40% - Accent4 18 2_Annexure" xfId="15382" xr:uid="{00000000-0005-0000-0000-0000251B0000}"/>
    <cellStyle name="40% - Accent4 18 3" xfId="15384" xr:uid="{00000000-0005-0000-0000-0000261B0000}"/>
    <cellStyle name="40% - Accent4 18 3 2" xfId="15386" xr:uid="{00000000-0005-0000-0000-0000271B0000}"/>
    <cellStyle name="40% - Accent4 18 4" xfId="15388" xr:uid="{00000000-0005-0000-0000-0000281B0000}"/>
    <cellStyle name="40% - Accent4 18 4 2" xfId="15390" xr:uid="{00000000-0005-0000-0000-0000291B0000}"/>
    <cellStyle name="40% - Accent4 18 5" xfId="15392" xr:uid="{00000000-0005-0000-0000-00002A1B0000}"/>
    <cellStyle name="40% - Accent4 18 6" xfId="15360" xr:uid="{00000000-0005-0000-0000-00002B1B0000}"/>
    <cellStyle name="40% - Accent4 18_Annexure" xfId="15395" xr:uid="{00000000-0005-0000-0000-00002C1B0000}"/>
    <cellStyle name="40% - Accent4 19" xfId="1523" xr:uid="{00000000-0005-0000-0000-00002D1B0000}"/>
    <cellStyle name="40% - Accent4 19 2" xfId="15400" xr:uid="{00000000-0005-0000-0000-00002E1B0000}"/>
    <cellStyle name="40% - Accent4 19 2 2" xfId="15405" xr:uid="{00000000-0005-0000-0000-00002F1B0000}"/>
    <cellStyle name="40% - Accent4 19 2 2 2" xfId="15412" xr:uid="{00000000-0005-0000-0000-0000301B0000}"/>
    <cellStyle name="40% - Accent4 19 2 3" xfId="12217" xr:uid="{00000000-0005-0000-0000-0000311B0000}"/>
    <cellStyle name="40% - Accent4 19 2 3 2" xfId="15418" xr:uid="{00000000-0005-0000-0000-0000321B0000}"/>
    <cellStyle name="40% - Accent4 19 2 4" xfId="11604" xr:uid="{00000000-0005-0000-0000-0000331B0000}"/>
    <cellStyle name="40% - Accent4 19 2_Annexure" xfId="15425" xr:uid="{00000000-0005-0000-0000-0000341B0000}"/>
    <cellStyle name="40% - Accent4 19 3" xfId="15427" xr:uid="{00000000-0005-0000-0000-0000351B0000}"/>
    <cellStyle name="40% - Accent4 19 3 2" xfId="15429" xr:uid="{00000000-0005-0000-0000-0000361B0000}"/>
    <cellStyle name="40% - Accent4 19 4" xfId="15431" xr:uid="{00000000-0005-0000-0000-0000371B0000}"/>
    <cellStyle name="40% - Accent4 19 4 2" xfId="15437" xr:uid="{00000000-0005-0000-0000-0000381B0000}"/>
    <cellStyle name="40% - Accent4 19 5" xfId="12662" xr:uid="{00000000-0005-0000-0000-0000391B0000}"/>
    <cellStyle name="40% - Accent4 19 6" xfId="15398" xr:uid="{00000000-0005-0000-0000-00003A1B0000}"/>
    <cellStyle name="40% - Accent4 19_Annexure" xfId="6444" xr:uid="{00000000-0005-0000-0000-00003B1B0000}"/>
    <cellStyle name="40% - Accent4 2" xfId="1525" xr:uid="{00000000-0005-0000-0000-00003C1B0000}"/>
    <cellStyle name="40% - Accent4 2 10" xfId="15439" xr:uid="{00000000-0005-0000-0000-00003D1B0000}"/>
    <cellStyle name="40% - Accent4 2 10 2" xfId="14127" xr:uid="{00000000-0005-0000-0000-00003E1B0000}"/>
    <cellStyle name="40% - Accent4 2 11" xfId="15440" xr:uid="{00000000-0005-0000-0000-00003F1B0000}"/>
    <cellStyle name="40% - Accent4 2 12" xfId="15442" xr:uid="{00000000-0005-0000-0000-0000401B0000}"/>
    <cellStyle name="40% - Accent4 2 13" xfId="15443" xr:uid="{00000000-0005-0000-0000-0000411B0000}"/>
    <cellStyle name="40% - Accent4 2 14" xfId="15444" xr:uid="{00000000-0005-0000-0000-0000421B0000}"/>
    <cellStyle name="40% - Accent4 2 15" xfId="51636" xr:uid="{B3021D78-FE15-4764-B964-A4EA9ADFFC11}"/>
    <cellStyle name="40% - Accent4 2 2" xfId="570" xr:uid="{00000000-0005-0000-0000-0000431B0000}"/>
    <cellStyle name="40% - Accent4 2 2 10" xfId="52140" xr:uid="{B3E6FE20-5A7D-437E-BCAB-1C71CAA9DBC2}"/>
    <cellStyle name="40% - Accent4 2 2 2" xfId="1528" xr:uid="{00000000-0005-0000-0000-0000441B0000}"/>
    <cellStyle name="40% - Accent4 2 2 2 2" xfId="15449" xr:uid="{00000000-0005-0000-0000-0000451B0000}"/>
    <cellStyle name="40% - Accent4 2 2 2 3" xfId="15446" xr:uid="{00000000-0005-0000-0000-0000461B0000}"/>
    <cellStyle name="40% - Accent4 2 2 3" xfId="15451" xr:uid="{00000000-0005-0000-0000-0000471B0000}"/>
    <cellStyle name="40% - Accent4 2 2 3 2" xfId="15454" xr:uid="{00000000-0005-0000-0000-0000481B0000}"/>
    <cellStyle name="40% - Accent4 2 2 3 3" xfId="13171" xr:uid="{00000000-0005-0000-0000-0000491B0000}"/>
    <cellStyle name="40% - Accent4 2 2 4" xfId="15456" xr:uid="{00000000-0005-0000-0000-00004A1B0000}"/>
    <cellStyle name="40% - Accent4 2 2 4 2" xfId="15459" xr:uid="{00000000-0005-0000-0000-00004B1B0000}"/>
    <cellStyle name="40% - Accent4 2 2 5" xfId="15460" xr:uid="{00000000-0005-0000-0000-00004C1B0000}"/>
    <cellStyle name="40% - Accent4 2 2 6" xfId="6231" xr:uid="{00000000-0005-0000-0000-00004D1B0000}"/>
    <cellStyle name="40% - Accent4 2 2 7" xfId="3957" xr:uid="{00000000-0005-0000-0000-00004E1B0000}"/>
    <cellStyle name="40% - Accent4 2 2 8" xfId="15445" xr:uid="{00000000-0005-0000-0000-00004F1B0000}"/>
    <cellStyle name="40% - Accent4 2 2 9" xfId="51637" xr:uid="{4C28B883-DC16-423B-B1FE-A03ED03A072D}"/>
    <cellStyle name="40% - Accent4 2 2_Annexure" xfId="7717" xr:uid="{00000000-0005-0000-0000-0000501B0000}"/>
    <cellStyle name="40% - Accent4 2 3" xfId="610" xr:uid="{00000000-0005-0000-0000-0000511B0000}"/>
    <cellStyle name="40% - Accent4 2 3 2" xfId="15466" xr:uid="{00000000-0005-0000-0000-0000521B0000}"/>
    <cellStyle name="40% - Accent4 2 3 2 2" xfId="6654" xr:uid="{00000000-0005-0000-0000-0000531B0000}"/>
    <cellStyle name="40% - Accent4 2 3 2 3" xfId="5948" xr:uid="{00000000-0005-0000-0000-0000541B0000}"/>
    <cellStyle name="40% - Accent4 2 3 3" xfId="15468" xr:uid="{00000000-0005-0000-0000-0000551B0000}"/>
    <cellStyle name="40% - Accent4 2 3 3 2" xfId="6670" xr:uid="{00000000-0005-0000-0000-0000561B0000}"/>
    <cellStyle name="40% - Accent4 2 3 3 3" xfId="6680" xr:uid="{00000000-0005-0000-0000-0000571B0000}"/>
    <cellStyle name="40% - Accent4 2 3 4" xfId="15469" xr:uid="{00000000-0005-0000-0000-0000581B0000}"/>
    <cellStyle name="40% - Accent4 2 3 5" xfId="15470" xr:uid="{00000000-0005-0000-0000-0000591B0000}"/>
    <cellStyle name="40% - Accent4 2 3 6" xfId="15471" xr:uid="{00000000-0005-0000-0000-00005A1B0000}"/>
    <cellStyle name="40% - Accent4 2 3 7" xfId="15472" xr:uid="{00000000-0005-0000-0000-00005B1B0000}"/>
    <cellStyle name="40% - Accent4 2 3 8" xfId="15461" xr:uid="{00000000-0005-0000-0000-00005C1B0000}"/>
    <cellStyle name="40% - Accent4 2 3_Annexure" xfId="15473" xr:uid="{00000000-0005-0000-0000-00005D1B0000}"/>
    <cellStyle name="40% - Accent4 2 4" xfId="1529" xr:uid="{00000000-0005-0000-0000-00005E1B0000}"/>
    <cellStyle name="40% - Accent4 2 4 2" xfId="15479" xr:uid="{00000000-0005-0000-0000-00005F1B0000}"/>
    <cellStyle name="40% - Accent4 2 4 2 2" xfId="7414" xr:uid="{00000000-0005-0000-0000-0000601B0000}"/>
    <cellStyle name="40% - Accent4 2 4 2 3" xfId="7421" xr:uid="{00000000-0005-0000-0000-0000611B0000}"/>
    <cellStyle name="40% - Accent4 2 4 3" xfId="15481" xr:uid="{00000000-0005-0000-0000-0000621B0000}"/>
    <cellStyle name="40% - Accent4 2 4 3 2" xfId="7451" xr:uid="{00000000-0005-0000-0000-0000631B0000}"/>
    <cellStyle name="40% - Accent4 2 4 4" xfId="15483" xr:uid="{00000000-0005-0000-0000-0000641B0000}"/>
    <cellStyle name="40% - Accent4 2 4 5" xfId="4660" xr:uid="{00000000-0005-0000-0000-0000651B0000}"/>
    <cellStyle name="40% - Accent4 2 4 6" xfId="15485" xr:uid="{00000000-0005-0000-0000-0000661B0000}"/>
    <cellStyle name="40% - Accent4 2 4 7" xfId="13732" xr:uid="{00000000-0005-0000-0000-0000671B0000}"/>
    <cellStyle name="40% - Accent4 2 4_Annexure" xfId="14707" xr:uid="{00000000-0005-0000-0000-0000681B0000}"/>
    <cellStyle name="40% - Accent4 2 5" xfId="1531" xr:uid="{00000000-0005-0000-0000-0000691B0000}"/>
    <cellStyle name="40% - Accent4 2 5 2" xfId="15496" xr:uid="{00000000-0005-0000-0000-00006A1B0000}"/>
    <cellStyle name="40% - Accent4 2 5 2 2" xfId="4651" xr:uid="{00000000-0005-0000-0000-00006B1B0000}"/>
    <cellStyle name="40% - Accent4 2 5 3" xfId="15498" xr:uid="{00000000-0005-0000-0000-00006C1B0000}"/>
    <cellStyle name="40% - Accent4 2 5 3 2" xfId="15500" xr:uid="{00000000-0005-0000-0000-00006D1B0000}"/>
    <cellStyle name="40% - Accent4 2 5 4" xfId="15502" xr:uid="{00000000-0005-0000-0000-00006E1B0000}"/>
    <cellStyle name="40% - Accent4 2 5 5" xfId="15504" xr:uid="{00000000-0005-0000-0000-00006F1B0000}"/>
    <cellStyle name="40% - Accent4 2 5 6" xfId="15491" xr:uid="{00000000-0005-0000-0000-0000701B0000}"/>
    <cellStyle name="40% - Accent4 2 6" xfId="15508" xr:uid="{00000000-0005-0000-0000-0000711B0000}"/>
    <cellStyle name="40% - Accent4 2 6 2" xfId="6027" xr:uid="{00000000-0005-0000-0000-0000721B0000}"/>
    <cellStyle name="40% - Accent4 2 6 3" xfId="15514" xr:uid="{00000000-0005-0000-0000-0000731B0000}"/>
    <cellStyle name="40% - Accent4 2 6 4" xfId="15516" xr:uid="{00000000-0005-0000-0000-0000741B0000}"/>
    <cellStyle name="40% - Accent4 2 6 5" xfId="15521" xr:uid="{00000000-0005-0000-0000-0000751B0000}"/>
    <cellStyle name="40% - Accent4 2 7" xfId="15051" xr:uid="{00000000-0005-0000-0000-0000761B0000}"/>
    <cellStyle name="40% - Accent4 2 7 2" xfId="15523" xr:uid="{00000000-0005-0000-0000-0000771B0000}"/>
    <cellStyle name="40% - Accent4 2 7 3" xfId="15525" xr:uid="{00000000-0005-0000-0000-0000781B0000}"/>
    <cellStyle name="40% - Accent4 2 7 4" xfId="15527" xr:uid="{00000000-0005-0000-0000-0000791B0000}"/>
    <cellStyle name="40% - Accent4 2 7 5" xfId="15529" xr:uid="{00000000-0005-0000-0000-00007A1B0000}"/>
    <cellStyle name="40% - Accent4 2 8" xfId="15534" xr:uid="{00000000-0005-0000-0000-00007B1B0000}"/>
    <cellStyle name="40% - Accent4 2 8 2" xfId="15538" xr:uid="{00000000-0005-0000-0000-00007C1B0000}"/>
    <cellStyle name="40% - Accent4 2 8 2 2" xfId="7788" xr:uid="{00000000-0005-0000-0000-00007D1B0000}"/>
    <cellStyle name="40% - Accent4 2 8 3" xfId="15540" xr:uid="{00000000-0005-0000-0000-00007E1B0000}"/>
    <cellStyle name="40% - Accent4 2 8 4" xfId="15542" xr:uid="{00000000-0005-0000-0000-00007F1B0000}"/>
    <cellStyle name="40% - Accent4 2 8 5" xfId="15545" xr:uid="{00000000-0005-0000-0000-0000801B0000}"/>
    <cellStyle name="40% - Accent4 2 8_Annexure" xfId="15547" xr:uid="{00000000-0005-0000-0000-0000811B0000}"/>
    <cellStyle name="40% - Accent4 2 9" xfId="15550" xr:uid="{00000000-0005-0000-0000-0000821B0000}"/>
    <cellStyle name="40% - Accent4 2 9 2" xfId="15552" xr:uid="{00000000-0005-0000-0000-0000831B0000}"/>
    <cellStyle name="40% - Accent4 2 9 3" xfId="15554" xr:uid="{00000000-0005-0000-0000-0000841B0000}"/>
    <cellStyle name="40% - Accent4 2 9 4" xfId="15556" xr:uid="{00000000-0005-0000-0000-0000851B0000}"/>
    <cellStyle name="40% - Accent4 2_April 2009 Report" xfId="9013" xr:uid="{00000000-0005-0000-0000-0000861B0000}"/>
    <cellStyle name="40% - Accent4 20" xfId="1516" xr:uid="{00000000-0005-0000-0000-0000871B0000}"/>
    <cellStyle name="40% - Accent4 20 2" xfId="15300" xr:uid="{00000000-0005-0000-0000-0000881B0000}"/>
    <cellStyle name="40% - Accent4 20 2 2" xfId="15304" xr:uid="{00000000-0005-0000-0000-0000891B0000}"/>
    <cellStyle name="40% - Accent4 20 2 2 2" xfId="9491" xr:uid="{00000000-0005-0000-0000-00008A1B0000}"/>
    <cellStyle name="40% - Accent4 20 2 3" xfId="12086" xr:uid="{00000000-0005-0000-0000-00008B1B0000}"/>
    <cellStyle name="40% - Accent4 20 2 3 2" xfId="15306" xr:uid="{00000000-0005-0000-0000-00008C1B0000}"/>
    <cellStyle name="40% - Accent4 20 2 4" xfId="12094" xr:uid="{00000000-0005-0000-0000-00008D1B0000}"/>
    <cellStyle name="40% - Accent4 20 2_Annexure" xfId="13876" xr:uid="{00000000-0005-0000-0000-00008E1B0000}"/>
    <cellStyle name="40% - Accent4 20 3" xfId="12280" xr:uid="{00000000-0005-0000-0000-00008F1B0000}"/>
    <cellStyle name="40% - Accent4 20 3 2" xfId="15311" xr:uid="{00000000-0005-0000-0000-0000901B0000}"/>
    <cellStyle name="40% - Accent4 20 4" xfId="5656" xr:uid="{00000000-0005-0000-0000-0000911B0000}"/>
    <cellStyle name="40% - Accent4 20 4 2" xfId="5671" xr:uid="{00000000-0005-0000-0000-0000921B0000}"/>
    <cellStyle name="40% - Accent4 20 5" xfId="6905" xr:uid="{00000000-0005-0000-0000-0000931B0000}"/>
    <cellStyle name="40% - Accent4 20 6" xfId="5304" xr:uid="{00000000-0005-0000-0000-0000941B0000}"/>
    <cellStyle name="40% - Accent4 20_Annexure" xfId="14372" xr:uid="{00000000-0005-0000-0000-0000951B0000}"/>
    <cellStyle name="40% - Accent4 21" xfId="1518" xr:uid="{00000000-0005-0000-0000-0000961B0000}"/>
    <cellStyle name="40% - Accent4 21 2" xfId="12609" xr:uid="{00000000-0005-0000-0000-0000971B0000}"/>
    <cellStyle name="40% - Accent4 21 2 2" xfId="15315" xr:uid="{00000000-0005-0000-0000-0000981B0000}"/>
    <cellStyle name="40% - Accent4 21 2 2 2" xfId="15317" xr:uid="{00000000-0005-0000-0000-0000991B0000}"/>
    <cellStyle name="40% - Accent4 21 2 3" xfId="12120" xr:uid="{00000000-0005-0000-0000-00009A1B0000}"/>
    <cellStyle name="40% - Accent4 21 2 3 2" xfId="8168" xr:uid="{00000000-0005-0000-0000-00009B1B0000}"/>
    <cellStyle name="40% - Accent4 21 2 4" xfId="12128" xr:uid="{00000000-0005-0000-0000-00009C1B0000}"/>
    <cellStyle name="40% - Accent4 21 2_Annexure" xfId="7053" xr:uid="{00000000-0005-0000-0000-00009D1B0000}"/>
    <cellStyle name="40% - Accent4 21 3" xfId="15319" xr:uid="{00000000-0005-0000-0000-00009E1B0000}"/>
    <cellStyle name="40% - Accent4 21 3 2" xfId="15321" xr:uid="{00000000-0005-0000-0000-00009F1B0000}"/>
    <cellStyle name="40% - Accent4 21 4" xfId="15323" xr:uid="{00000000-0005-0000-0000-0000A01B0000}"/>
    <cellStyle name="40% - Accent4 21 4 2" xfId="15325" xr:uid="{00000000-0005-0000-0000-0000A11B0000}"/>
    <cellStyle name="40% - Accent4 21 5" xfId="15327" xr:uid="{00000000-0005-0000-0000-0000A21B0000}"/>
    <cellStyle name="40% - Accent4 21 6" xfId="5319" xr:uid="{00000000-0005-0000-0000-0000A31B0000}"/>
    <cellStyle name="40% - Accent4 21_Annexure" xfId="3205" xr:uid="{00000000-0005-0000-0000-0000A41B0000}"/>
    <cellStyle name="40% - Accent4 22" xfId="1520" xr:uid="{00000000-0005-0000-0000-0000A51B0000}"/>
    <cellStyle name="40% - Accent4 22 2" xfId="15333" xr:uid="{00000000-0005-0000-0000-0000A61B0000}"/>
    <cellStyle name="40% - Accent4 22 2 2" xfId="15335" xr:uid="{00000000-0005-0000-0000-0000A71B0000}"/>
    <cellStyle name="40% - Accent4 22 2 2 2" xfId="15338" xr:uid="{00000000-0005-0000-0000-0000A81B0000}"/>
    <cellStyle name="40% - Accent4 22 2 3" xfId="12159" xr:uid="{00000000-0005-0000-0000-0000A91B0000}"/>
    <cellStyle name="40% - Accent4 22 2 3 2" xfId="15340" xr:uid="{00000000-0005-0000-0000-0000AA1B0000}"/>
    <cellStyle name="40% - Accent4 22 2 4" xfId="12167" xr:uid="{00000000-0005-0000-0000-0000AB1B0000}"/>
    <cellStyle name="40% - Accent4 22 2_Annexure" xfId="15342" xr:uid="{00000000-0005-0000-0000-0000AC1B0000}"/>
    <cellStyle name="40% - Accent4 22 3" xfId="15346" xr:uid="{00000000-0005-0000-0000-0000AD1B0000}"/>
    <cellStyle name="40% - Accent4 22 3 2" xfId="15349" xr:uid="{00000000-0005-0000-0000-0000AE1B0000}"/>
    <cellStyle name="40% - Accent4 22 4" xfId="15352" xr:uid="{00000000-0005-0000-0000-0000AF1B0000}"/>
    <cellStyle name="40% - Accent4 22 4 2" xfId="15355" xr:uid="{00000000-0005-0000-0000-0000B01B0000}"/>
    <cellStyle name="40% - Accent4 22 5" xfId="15358" xr:uid="{00000000-0005-0000-0000-0000B11B0000}"/>
    <cellStyle name="40% - Accent4 22 6" xfId="15331" xr:uid="{00000000-0005-0000-0000-0000B21B0000}"/>
    <cellStyle name="40% - Accent4 22_Annexure" xfId="10121" xr:uid="{00000000-0005-0000-0000-0000B31B0000}"/>
    <cellStyle name="40% - Accent4 23" xfId="1522" xr:uid="{00000000-0005-0000-0000-0000B41B0000}"/>
    <cellStyle name="40% - Accent4 23 2" xfId="15365" xr:uid="{00000000-0005-0000-0000-0000B51B0000}"/>
    <cellStyle name="40% - Accent4 23 2 2" xfId="15368" xr:uid="{00000000-0005-0000-0000-0000B61B0000}"/>
    <cellStyle name="40% - Accent4 23 2 2 2" xfId="15370" xr:uid="{00000000-0005-0000-0000-0000B71B0000}"/>
    <cellStyle name="40% - Accent4 23 2 3" xfId="12183" xr:uid="{00000000-0005-0000-0000-0000B81B0000}"/>
    <cellStyle name="40% - Accent4 23 2 3 2" xfId="15375" xr:uid="{00000000-0005-0000-0000-0000B91B0000}"/>
    <cellStyle name="40% - Accent4 23 2 4" xfId="11112" xr:uid="{00000000-0005-0000-0000-0000BA1B0000}"/>
    <cellStyle name="40% - Accent4 23 2_Annexure" xfId="15383" xr:uid="{00000000-0005-0000-0000-0000BB1B0000}"/>
    <cellStyle name="40% - Accent4 23 3" xfId="15385" xr:uid="{00000000-0005-0000-0000-0000BC1B0000}"/>
    <cellStyle name="40% - Accent4 23 3 2" xfId="15387" xr:uid="{00000000-0005-0000-0000-0000BD1B0000}"/>
    <cellStyle name="40% - Accent4 23 4" xfId="15389" xr:uid="{00000000-0005-0000-0000-0000BE1B0000}"/>
    <cellStyle name="40% - Accent4 23 4 2" xfId="15391" xr:uid="{00000000-0005-0000-0000-0000BF1B0000}"/>
    <cellStyle name="40% - Accent4 23 5" xfId="15393" xr:uid="{00000000-0005-0000-0000-0000C01B0000}"/>
    <cellStyle name="40% - Accent4 23 6" xfId="15361" xr:uid="{00000000-0005-0000-0000-0000C11B0000}"/>
    <cellStyle name="40% - Accent4 23_Annexure" xfId="15396" xr:uid="{00000000-0005-0000-0000-0000C21B0000}"/>
    <cellStyle name="40% - Accent4 24" xfId="1524" xr:uid="{00000000-0005-0000-0000-0000C31B0000}"/>
    <cellStyle name="40% - Accent4 24 2" xfId="15401" xr:uid="{00000000-0005-0000-0000-0000C41B0000}"/>
    <cellStyle name="40% - Accent4 24 2 2" xfId="15406" xr:uid="{00000000-0005-0000-0000-0000C51B0000}"/>
    <cellStyle name="40% - Accent4 24 2 2 2" xfId="15413" xr:uid="{00000000-0005-0000-0000-0000C61B0000}"/>
    <cellStyle name="40% - Accent4 24 2 3" xfId="12218" xr:uid="{00000000-0005-0000-0000-0000C71B0000}"/>
    <cellStyle name="40% - Accent4 24 2 3 2" xfId="15419" xr:uid="{00000000-0005-0000-0000-0000C81B0000}"/>
    <cellStyle name="40% - Accent4 24 2 4" xfId="11605" xr:uid="{00000000-0005-0000-0000-0000C91B0000}"/>
    <cellStyle name="40% - Accent4 24 2_Annexure" xfId="15426" xr:uid="{00000000-0005-0000-0000-0000CA1B0000}"/>
    <cellStyle name="40% - Accent4 24 3" xfId="15428" xr:uid="{00000000-0005-0000-0000-0000CB1B0000}"/>
    <cellStyle name="40% - Accent4 24 3 2" xfId="15430" xr:uid="{00000000-0005-0000-0000-0000CC1B0000}"/>
    <cellStyle name="40% - Accent4 24 4" xfId="15432" xr:uid="{00000000-0005-0000-0000-0000CD1B0000}"/>
    <cellStyle name="40% - Accent4 24 4 2" xfId="15438" xr:uid="{00000000-0005-0000-0000-0000CE1B0000}"/>
    <cellStyle name="40% - Accent4 24 5" xfId="12663" xr:uid="{00000000-0005-0000-0000-0000CF1B0000}"/>
    <cellStyle name="40% - Accent4 24 6" xfId="15399" xr:uid="{00000000-0005-0000-0000-0000D01B0000}"/>
    <cellStyle name="40% - Accent4 24_Annexure" xfId="6445" xr:uid="{00000000-0005-0000-0000-0000D11B0000}"/>
    <cellStyle name="40% - Accent4 25" xfId="1533" xr:uid="{00000000-0005-0000-0000-0000D21B0000}"/>
    <cellStyle name="40% - Accent4 25 2" xfId="15561" xr:uid="{00000000-0005-0000-0000-0000D31B0000}"/>
    <cellStyle name="40% - Accent4 25 2 2" xfId="15565" xr:uid="{00000000-0005-0000-0000-0000D41B0000}"/>
    <cellStyle name="40% - Accent4 25 2 2 2" xfId="15362" xr:uid="{00000000-0005-0000-0000-0000D51B0000}"/>
    <cellStyle name="40% - Accent4 25 2 3" xfId="12244" xr:uid="{00000000-0005-0000-0000-0000D61B0000}"/>
    <cellStyle name="40% - Accent4 25 2 3 2" xfId="15568" xr:uid="{00000000-0005-0000-0000-0000D71B0000}"/>
    <cellStyle name="40% - Accent4 25 2 4" xfId="7925" xr:uid="{00000000-0005-0000-0000-0000D81B0000}"/>
    <cellStyle name="40% - Accent4 25 2_Annexure" xfId="15577" xr:uid="{00000000-0005-0000-0000-0000D91B0000}"/>
    <cellStyle name="40% - Accent4 25 3" xfId="15580" xr:uid="{00000000-0005-0000-0000-0000DA1B0000}"/>
    <cellStyle name="40% - Accent4 25 3 2" xfId="15584" xr:uid="{00000000-0005-0000-0000-0000DB1B0000}"/>
    <cellStyle name="40% - Accent4 25 4" xfId="11005" xr:uid="{00000000-0005-0000-0000-0000DC1B0000}"/>
    <cellStyle name="40% - Accent4 25 4 2" xfId="15590" xr:uid="{00000000-0005-0000-0000-0000DD1B0000}"/>
    <cellStyle name="40% - Accent4 25 5" xfId="15592" xr:uid="{00000000-0005-0000-0000-0000DE1B0000}"/>
    <cellStyle name="40% - Accent4 25 6" xfId="15559" xr:uid="{00000000-0005-0000-0000-0000DF1B0000}"/>
    <cellStyle name="40% - Accent4 25_Annexure" xfId="15597" xr:uid="{00000000-0005-0000-0000-0000E01B0000}"/>
    <cellStyle name="40% - Accent4 26" xfId="1535" xr:uid="{00000000-0005-0000-0000-0000E11B0000}"/>
    <cellStyle name="40% - Accent4 26 2" xfId="15601" xr:uid="{00000000-0005-0000-0000-0000E21B0000}"/>
    <cellStyle name="40% - Accent4 26 2 2" xfId="15605" xr:uid="{00000000-0005-0000-0000-0000E31B0000}"/>
    <cellStyle name="40% - Accent4 26 2 2 2" xfId="6368" xr:uid="{00000000-0005-0000-0000-0000E41B0000}"/>
    <cellStyle name="40% - Accent4 26 2 3" xfId="12266" xr:uid="{00000000-0005-0000-0000-0000E51B0000}"/>
    <cellStyle name="40% - Accent4 26 2 3 2" xfId="6425" xr:uid="{00000000-0005-0000-0000-0000E61B0000}"/>
    <cellStyle name="40% - Accent4 26 2 4" xfId="12273" xr:uid="{00000000-0005-0000-0000-0000E71B0000}"/>
    <cellStyle name="40% - Accent4 26 2_Annexure" xfId="13423" xr:uid="{00000000-0005-0000-0000-0000E81B0000}"/>
    <cellStyle name="40% - Accent4 26 3" xfId="15607" xr:uid="{00000000-0005-0000-0000-0000E91B0000}"/>
    <cellStyle name="40% - Accent4 26 3 2" xfId="15610" xr:uid="{00000000-0005-0000-0000-0000EA1B0000}"/>
    <cellStyle name="40% - Accent4 26 4" xfId="15612" xr:uid="{00000000-0005-0000-0000-0000EB1B0000}"/>
    <cellStyle name="40% - Accent4 26 4 2" xfId="15614" xr:uid="{00000000-0005-0000-0000-0000EC1B0000}"/>
    <cellStyle name="40% - Accent4 26 5" xfId="15616" xr:uid="{00000000-0005-0000-0000-0000ED1B0000}"/>
    <cellStyle name="40% - Accent4 26 6" xfId="15599" xr:uid="{00000000-0005-0000-0000-0000EE1B0000}"/>
    <cellStyle name="40% - Accent4 26_Annexure" xfId="15621" xr:uid="{00000000-0005-0000-0000-0000EF1B0000}"/>
    <cellStyle name="40% - Accent4 27" xfId="1537" xr:uid="{00000000-0005-0000-0000-0000F01B0000}"/>
    <cellStyle name="40% - Accent4 27 2" xfId="15625" xr:uid="{00000000-0005-0000-0000-0000F11B0000}"/>
    <cellStyle name="40% - Accent4 27 2 2" xfId="15627" xr:uid="{00000000-0005-0000-0000-0000F21B0000}"/>
    <cellStyle name="40% - Accent4 27 2 2 2" xfId="15631" xr:uid="{00000000-0005-0000-0000-0000F31B0000}"/>
    <cellStyle name="40% - Accent4 27 2 3" xfId="12317" xr:uid="{00000000-0005-0000-0000-0000F41B0000}"/>
    <cellStyle name="40% - Accent4 27 2 3 2" xfId="13963" xr:uid="{00000000-0005-0000-0000-0000F51B0000}"/>
    <cellStyle name="40% - Accent4 27 2 4" xfId="12324" xr:uid="{00000000-0005-0000-0000-0000F61B0000}"/>
    <cellStyle name="40% - Accent4 27 2_Annexure" xfId="4088" xr:uid="{00000000-0005-0000-0000-0000F71B0000}"/>
    <cellStyle name="40% - Accent4 27 3" xfId="15634" xr:uid="{00000000-0005-0000-0000-0000F81B0000}"/>
    <cellStyle name="40% - Accent4 27 3 2" xfId="15636" xr:uid="{00000000-0005-0000-0000-0000F91B0000}"/>
    <cellStyle name="40% - Accent4 27 4" xfId="15638" xr:uid="{00000000-0005-0000-0000-0000FA1B0000}"/>
    <cellStyle name="40% - Accent4 27 4 2" xfId="15640" xr:uid="{00000000-0005-0000-0000-0000FB1B0000}"/>
    <cellStyle name="40% - Accent4 27 5" xfId="15642" xr:uid="{00000000-0005-0000-0000-0000FC1B0000}"/>
    <cellStyle name="40% - Accent4 27 6" xfId="15623" xr:uid="{00000000-0005-0000-0000-0000FD1B0000}"/>
    <cellStyle name="40% - Accent4 27_Annexure" xfId="15644" xr:uid="{00000000-0005-0000-0000-0000FE1B0000}"/>
    <cellStyle name="40% - Accent4 28" xfId="1539" xr:uid="{00000000-0005-0000-0000-0000FF1B0000}"/>
    <cellStyle name="40% - Accent4 28 2" xfId="15650" xr:uid="{00000000-0005-0000-0000-0000001C0000}"/>
    <cellStyle name="40% - Accent4 28 2 2" xfId="13789" xr:uid="{00000000-0005-0000-0000-0000011C0000}"/>
    <cellStyle name="40% - Accent4 28 2 2 2" xfId="15658" xr:uid="{00000000-0005-0000-0000-0000021C0000}"/>
    <cellStyle name="40% - Accent4 28 2 3" xfId="12349" xr:uid="{00000000-0005-0000-0000-0000031C0000}"/>
    <cellStyle name="40% - Accent4 28 2 3 2" xfId="15668" xr:uid="{00000000-0005-0000-0000-0000041C0000}"/>
    <cellStyle name="40% - Accent4 28 2 4" xfId="12353" xr:uid="{00000000-0005-0000-0000-0000051C0000}"/>
    <cellStyle name="40% - Accent4 28 2_Annexure" xfId="15671" xr:uid="{00000000-0005-0000-0000-0000061C0000}"/>
    <cellStyle name="40% - Accent4 28 3" xfId="15674" xr:uid="{00000000-0005-0000-0000-0000071C0000}"/>
    <cellStyle name="40% - Accent4 28 3 2" xfId="15676" xr:uid="{00000000-0005-0000-0000-0000081C0000}"/>
    <cellStyle name="40% - Accent4 28 4" xfId="15679" xr:uid="{00000000-0005-0000-0000-0000091C0000}"/>
    <cellStyle name="40% - Accent4 28 4 2" xfId="15681" xr:uid="{00000000-0005-0000-0000-00000A1C0000}"/>
    <cellStyle name="40% - Accent4 28 5" xfId="15683" xr:uid="{00000000-0005-0000-0000-00000B1C0000}"/>
    <cellStyle name="40% - Accent4 28 6" xfId="15647" xr:uid="{00000000-0005-0000-0000-00000C1C0000}"/>
    <cellStyle name="40% - Accent4 28_Annexure" xfId="14558" xr:uid="{00000000-0005-0000-0000-00000D1C0000}"/>
    <cellStyle name="40% - Accent4 29" xfId="1541" xr:uid="{00000000-0005-0000-0000-00000E1C0000}"/>
    <cellStyle name="40% - Accent4 29 2" xfId="15694" xr:uid="{00000000-0005-0000-0000-00000F1C0000}"/>
    <cellStyle name="40% - Accent4 29 2 2" xfId="12672" xr:uid="{00000000-0005-0000-0000-0000101C0000}"/>
    <cellStyle name="40% - Accent4 29 2 2 2" xfId="15696" xr:uid="{00000000-0005-0000-0000-0000111C0000}"/>
    <cellStyle name="40% - Accent4 29 2 3" xfId="12376" xr:uid="{00000000-0005-0000-0000-0000121C0000}"/>
    <cellStyle name="40% - Accent4 29 2 3 2" xfId="15698" xr:uid="{00000000-0005-0000-0000-0000131C0000}"/>
    <cellStyle name="40% - Accent4 29 2 4" xfId="12393" xr:uid="{00000000-0005-0000-0000-0000141C0000}"/>
    <cellStyle name="40% - Accent4 29 2_Annexure" xfId="15704" xr:uid="{00000000-0005-0000-0000-0000151C0000}"/>
    <cellStyle name="40% - Accent4 29 3" xfId="15710" xr:uid="{00000000-0005-0000-0000-0000161C0000}"/>
    <cellStyle name="40% - Accent4 29 3 2" xfId="13143" xr:uid="{00000000-0005-0000-0000-0000171C0000}"/>
    <cellStyle name="40% - Accent4 29 4" xfId="15712" xr:uid="{00000000-0005-0000-0000-0000181C0000}"/>
    <cellStyle name="40% - Accent4 29 4 2" xfId="15714" xr:uid="{00000000-0005-0000-0000-0000191C0000}"/>
    <cellStyle name="40% - Accent4 29 5" xfId="15716" xr:uid="{00000000-0005-0000-0000-00001A1C0000}"/>
    <cellStyle name="40% - Accent4 29 6" xfId="15689" xr:uid="{00000000-0005-0000-0000-00001B1C0000}"/>
    <cellStyle name="40% - Accent4 29_Annexure" xfId="9720" xr:uid="{00000000-0005-0000-0000-00001C1C0000}"/>
    <cellStyle name="40% - Accent4 3" xfId="1543" xr:uid="{00000000-0005-0000-0000-00001D1C0000}"/>
    <cellStyle name="40% - Accent4 3 2" xfId="134" xr:uid="{00000000-0005-0000-0000-00001E1C0000}"/>
    <cellStyle name="40% - Accent4 3 2 2" xfId="21" xr:uid="{00000000-0005-0000-0000-00001F1C0000}"/>
    <cellStyle name="40% - Accent4 3 2 2 2" xfId="2745" xr:uid="{00000000-0005-0000-0000-0000201C0000}"/>
    <cellStyle name="40% - Accent4 3 2 3" xfId="3749" xr:uid="{00000000-0005-0000-0000-0000211C0000}"/>
    <cellStyle name="40% - Accent4 3 2 4" xfId="3388" xr:uid="{00000000-0005-0000-0000-0000221C0000}"/>
    <cellStyle name="40% - Accent4 3 2 5" xfId="51861" xr:uid="{7EB34AE8-ACEA-48EA-B60E-547C847C6E20}"/>
    <cellStyle name="40% - Accent4 3 2 6" xfId="52244" xr:uid="{43FBB684-9419-4711-895B-708426605241}"/>
    <cellStyle name="40% - Accent4 3 3" xfId="140" xr:uid="{00000000-0005-0000-0000-0000231C0000}"/>
    <cellStyle name="40% - Accent4 3 3 2" xfId="15718" xr:uid="{00000000-0005-0000-0000-0000241C0000}"/>
    <cellStyle name="40% - Accent4 3 3 3" xfId="14229" xr:uid="{00000000-0005-0000-0000-0000251C0000}"/>
    <cellStyle name="40% - Accent4 3 3 4" xfId="3411" xr:uid="{00000000-0005-0000-0000-0000261C0000}"/>
    <cellStyle name="40% - Accent4 3 4" xfId="3435" xr:uid="{00000000-0005-0000-0000-0000271C0000}"/>
    <cellStyle name="40% - Accent4 3 4 2" xfId="15721" xr:uid="{00000000-0005-0000-0000-0000281C0000}"/>
    <cellStyle name="40% - Accent4 3 5" xfId="15724" xr:uid="{00000000-0005-0000-0000-0000291C0000}"/>
    <cellStyle name="40% - Accent4 3 5 2" xfId="15728" xr:uid="{00000000-0005-0000-0000-00002A1C0000}"/>
    <cellStyle name="40% - Accent4 3 6" xfId="15732" xr:uid="{00000000-0005-0000-0000-00002B1C0000}"/>
    <cellStyle name="40% - Accent4 3 7" xfId="3495" xr:uid="{00000000-0005-0000-0000-00002C1C0000}"/>
    <cellStyle name="40% - Accent4 3 8" xfId="15734" xr:uid="{00000000-0005-0000-0000-00002D1C0000}"/>
    <cellStyle name="40% - Accent4 3 9" xfId="51638" xr:uid="{BC392160-DC69-4015-A814-AB66ECC5D2FB}"/>
    <cellStyle name="40% - Accent4 3_Annexure" xfId="15737" xr:uid="{00000000-0005-0000-0000-00002E1C0000}"/>
    <cellStyle name="40% - Accent4 30" xfId="1534" xr:uid="{00000000-0005-0000-0000-00002F1C0000}"/>
    <cellStyle name="40% - Accent4 30 2" xfId="15562" xr:uid="{00000000-0005-0000-0000-0000301C0000}"/>
    <cellStyle name="40% - Accent4 30 2 2" xfId="15566" xr:uid="{00000000-0005-0000-0000-0000311C0000}"/>
    <cellStyle name="40% - Accent4 30 2 2 2" xfId="15363" xr:uid="{00000000-0005-0000-0000-0000321C0000}"/>
    <cellStyle name="40% - Accent4 30 2 3" xfId="12245" xr:uid="{00000000-0005-0000-0000-0000331C0000}"/>
    <cellStyle name="40% - Accent4 30 2 3 2" xfId="15569" xr:uid="{00000000-0005-0000-0000-0000341C0000}"/>
    <cellStyle name="40% - Accent4 30 2 4" xfId="7926" xr:uid="{00000000-0005-0000-0000-0000351C0000}"/>
    <cellStyle name="40% - Accent4 30 2_Annexure" xfId="15578" xr:uid="{00000000-0005-0000-0000-0000361C0000}"/>
    <cellStyle name="40% - Accent4 30 3" xfId="15581" xr:uid="{00000000-0005-0000-0000-0000371C0000}"/>
    <cellStyle name="40% - Accent4 30 3 2" xfId="15585" xr:uid="{00000000-0005-0000-0000-0000381C0000}"/>
    <cellStyle name="40% - Accent4 30 4" xfId="11006" xr:uid="{00000000-0005-0000-0000-0000391C0000}"/>
    <cellStyle name="40% - Accent4 30 4 2" xfId="15591" xr:uid="{00000000-0005-0000-0000-00003A1C0000}"/>
    <cellStyle name="40% - Accent4 30 5" xfId="15593" xr:uid="{00000000-0005-0000-0000-00003B1C0000}"/>
    <cellStyle name="40% - Accent4 30 6" xfId="15560" xr:uid="{00000000-0005-0000-0000-00003C1C0000}"/>
    <cellStyle name="40% - Accent4 30_Annexure" xfId="15598" xr:uid="{00000000-0005-0000-0000-00003D1C0000}"/>
    <cellStyle name="40% - Accent4 31" xfId="1536" xr:uid="{00000000-0005-0000-0000-00003E1C0000}"/>
    <cellStyle name="40% - Accent4 31 2" xfId="15602" xr:uid="{00000000-0005-0000-0000-00003F1C0000}"/>
    <cellStyle name="40% - Accent4 31 2 2" xfId="15606" xr:uid="{00000000-0005-0000-0000-0000401C0000}"/>
    <cellStyle name="40% - Accent4 31 2 2 2" xfId="6369" xr:uid="{00000000-0005-0000-0000-0000411C0000}"/>
    <cellStyle name="40% - Accent4 31 2 3" xfId="12267" xr:uid="{00000000-0005-0000-0000-0000421C0000}"/>
    <cellStyle name="40% - Accent4 31 2 3 2" xfId="6426" xr:uid="{00000000-0005-0000-0000-0000431C0000}"/>
    <cellStyle name="40% - Accent4 31 2 4" xfId="12274" xr:uid="{00000000-0005-0000-0000-0000441C0000}"/>
    <cellStyle name="40% - Accent4 31 2_Annexure" xfId="13424" xr:uid="{00000000-0005-0000-0000-0000451C0000}"/>
    <cellStyle name="40% - Accent4 31 3" xfId="15608" xr:uid="{00000000-0005-0000-0000-0000461C0000}"/>
    <cellStyle name="40% - Accent4 31 3 2" xfId="15611" xr:uid="{00000000-0005-0000-0000-0000471C0000}"/>
    <cellStyle name="40% - Accent4 31 4" xfId="15613" xr:uid="{00000000-0005-0000-0000-0000481C0000}"/>
    <cellStyle name="40% - Accent4 31 4 2" xfId="15615" xr:uid="{00000000-0005-0000-0000-0000491C0000}"/>
    <cellStyle name="40% - Accent4 31 5" xfId="15617" xr:uid="{00000000-0005-0000-0000-00004A1C0000}"/>
    <cellStyle name="40% - Accent4 31 6" xfId="15600" xr:uid="{00000000-0005-0000-0000-00004B1C0000}"/>
    <cellStyle name="40% - Accent4 31_Annexure" xfId="15622" xr:uid="{00000000-0005-0000-0000-00004C1C0000}"/>
    <cellStyle name="40% - Accent4 32" xfId="1538" xr:uid="{00000000-0005-0000-0000-00004D1C0000}"/>
    <cellStyle name="40% - Accent4 32 2" xfId="15626" xr:uid="{00000000-0005-0000-0000-00004E1C0000}"/>
    <cellStyle name="40% - Accent4 32 2 2" xfId="15628" xr:uid="{00000000-0005-0000-0000-00004F1C0000}"/>
    <cellStyle name="40% - Accent4 32 2 2 2" xfId="15632" xr:uid="{00000000-0005-0000-0000-0000501C0000}"/>
    <cellStyle name="40% - Accent4 32 2 3" xfId="12318" xr:uid="{00000000-0005-0000-0000-0000511C0000}"/>
    <cellStyle name="40% - Accent4 32 2 3 2" xfId="13964" xr:uid="{00000000-0005-0000-0000-0000521C0000}"/>
    <cellStyle name="40% - Accent4 32 2 4" xfId="12325" xr:uid="{00000000-0005-0000-0000-0000531C0000}"/>
    <cellStyle name="40% - Accent4 32 2_BSD2" xfId="15743" xr:uid="{00000000-0005-0000-0000-0000541C0000}"/>
    <cellStyle name="40% - Accent4 32 3" xfId="15635" xr:uid="{00000000-0005-0000-0000-0000551C0000}"/>
    <cellStyle name="40% - Accent4 32 3 2" xfId="15637" xr:uid="{00000000-0005-0000-0000-0000561C0000}"/>
    <cellStyle name="40% - Accent4 32 4" xfId="15639" xr:uid="{00000000-0005-0000-0000-0000571C0000}"/>
    <cellStyle name="40% - Accent4 32 4 2" xfId="15641" xr:uid="{00000000-0005-0000-0000-0000581C0000}"/>
    <cellStyle name="40% - Accent4 32 5" xfId="15643" xr:uid="{00000000-0005-0000-0000-0000591C0000}"/>
    <cellStyle name="40% - Accent4 32 6" xfId="15624" xr:uid="{00000000-0005-0000-0000-00005A1C0000}"/>
    <cellStyle name="40% - Accent4 32_BSD2" xfId="13403" xr:uid="{00000000-0005-0000-0000-00005B1C0000}"/>
    <cellStyle name="40% - Accent4 33" xfId="1540" xr:uid="{00000000-0005-0000-0000-00005C1C0000}"/>
    <cellStyle name="40% - Accent4 33 2" xfId="15651" xr:uid="{00000000-0005-0000-0000-00005D1C0000}"/>
    <cellStyle name="40% - Accent4 33 2 2" xfId="13790" xr:uid="{00000000-0005-0000-0000-00005E1C0000}"/>
    <cellStyle name="40% - Accent4 33 2 2 2" xfId="15659" xr:uid="{00000000-0005-0000-0000-00005F1C0000}"/>
    <cellStyle name="40% - Accent4 33 2 3" xfId="12350" xr:uid="{00000000-0005-0000-0000-0000601C0000}"/>
    <cellStyle name="40% - Accent4 33 2 3 2" xfId="15669" xr:uid="{00000000-0005-0000-0000-0000611C0000}"/>
    <cellStyle name="40% - Accent4 33 2 4" xfId="12354" xr:uid="{00000000-0005-0000-0000-0000621C0000}"/>
    <cellStyle name="40% - Accent4 33 2_BSD2" xfId="12111" xr:uid="{00000000-0005-0000-0000-0000631C0000}"/>
    <cellStyle name="40% - Accent4 33 3" xfId="15675" xr:uid="{00000000-0005-0000-0000-0000641C0000}"/>
    <cellStyle name="40% - Accent4 33 3 2" xfId="15677" xr:uid="{00000000-0005-0000-0000-0000651C0000}"/>
    <cellStyle name="40% - Accent4 33 4" xfId="15680" xr:uid="{00000000-0005-0000-0000-0000661C0000}"/>
    <cellStyle name="40% - Accent4 33 4 2" xfId="15682" xr:uid="{00000000-0005-0000-0000-0000671C0000}"/>
    <cellStyle name="40% - Accent4 33 5" xfId="15684" xr:uid="{00000000-0005-0000-0000-0000681C0000}"/>
    <cellStyle name="40% - Accent4 33 6" xfId="15648" xr:uid="{00000000-0005-0000-0000-0000691C0000}"/>
    <cellStyle name="40% - Accent4 33_BSD2" xfId="14718" xr:uid="{00000000-0005-0000-0000-00006A1C0000}"/>
    <cellStyle name="40% - Accent4 34" xfId="1542" xr:uid="{00000000-0005-0000-0000-00006B1C0000}"/>
    <cellStyle name="40% - Accent4 34 2" xfId="15695" xr:uid="{00000000-0005-0000-0000-00006C1C0000}"/>
    <cellStyle name="40% - Accent4 34 2 2" xfId="12673" xr:uid="{00000000-0005-0000-0000-00006D1C0000}"/>
    <cellStyle name="40% - Accent4 34 2 2 2" xfId="15697" xr:uid="{00000000-0005-0000-0000-00006E1C0000}"/>
    <cellStyle name="40% - Accent4 34 2 3" xfId="12377" xr:uid="{00000000-0005-0000-0000-00006F1C0000}"/>
    <cellStyle name="40% - Accent4 34 2 3 2" xfId="15699" xr:uid="{00000000-0005-0000-0000-0000701C0000}"/>
    <cellStyle name="40% - Accent4 34 2 4" xfId="12394" xr:uid="{00000000-0005-0000-0000-0000711C0000}"/>
    <cellStyle name="40% - Accent4 34 2_BSD2" xfId="10368" xr:uid="{00000000-0005-0000-0000-0000721C0000}"/>
    <cellStyle name="40% - Accent4 34 3" xfId="15711" xr:uid="{00000000-0005-0000-0000-0000731C0000}"/>
    <cellStyle name="40% - Accent4 34 3 2" xfId="13144" xr:uid="{00000000-0005-0000-0000-0000741C0000}"/>
    <cellStyle name="40% - Accent4 34 4" xfId="15713" xr:uid="{00000000-0005-0000-0000-0000751C0000}"/>
    <cellStyle name="40% - Accent4 34 4 2" xfId="15715" xr:uid="{00000000-0005-0000-0000-0000761C0000}"/>
    <cellStyle name="40% - Accent4 34 5" xfId="15717" xr:uid="{00000000-0005-0000-0000-0000771C0000}"/>
    <cellStyle name="40% - Accent4 34 6" xfId="15690" xr:uid="{00000000-0005-0000-0000-0000781C0000}"/>
    <cellStyle name="40% - Accent4 34_BSD2" xfId="15748" xr:uid="{00000000-0005-0000-0000-0000791C0000}"/>
    <cellStyle name="40% - Accent4 35" xfId="1544" xr:uid="{00000000-0005-0000-0000-00007A1C0000}"/>
    <cellStyle name="40% - Accent4 35 2" xfId="15763" xr:uid="{00000000-0005-0000-0000-00007B1C0000}"/>
    <cellStyle name="40% - Accent4 35 2 2" xfId="15767" xr:uid="{00000000-0005-0000-0000-00007C1C0000}"/>
    <cellStyle name="40% - Accent4 35 2 2 2" xfId="5597" xr:uid="{00000000-0005-0000-0000-00007D1C0000}"/>
    <cellStyle name="40% - Accent4 35 2 3" xfId="10420" xr:uid="{00000000-0005-0000-0000-00007E1C0000}"/>
    <cellStyle name="40% - Accent4 35 2 3 2" xfId="15782" xr:uid="{00000000-0005-0000-0000-00007F1C0000}"/>
    <cellStyle name="40% - Accent4 35 2 4" xfId="12038" xr:uid="{00000000-0005-0000-0000-0000801C0000}"/>
    <cellStyle name="40% - Accent4 35 2_BSD2" xfId="15786" xr:uid="{00000000-0005-0000-0000-0000811C0000}"/>
    <cellStyle name="40% - Accent4 35 3" xfId="15798" xr:uid="{00000000-0005-0000-0000-0000821C0000}"/>
    <cellStyle name="40% - Accent4 35 3 2" xfId="13158" xr:uid="{00000000-0005-0000-0000-0000831C0000}"/>
    <cellStyle name="40% - Accent4 35 4" xfId="15800" xr:uid="{00000000-0005-0000-0000-0000841C0000}"/>
    <cellStyle name="40% - Accent4 35 4 2" xfId="15804" xr:uid="{00000000-0005-0000-0000-0000851C0000}"/>
    <cellStyle name="40% - Accent4 35 5" xfId="15807" xr:uid="{00000000-0005-0000-0000-0000861C0000}"/>
    <cellStyle name="40% - Accent4 35 6" xfId="15757" xr:uid="{00000000-0005-0000-0000-0000871C0000}"/>
    <cellStyle name="40% - Accent4 35_BSD2" xfId="15813" xr:uid="{00000000-0005-0000-0000-0000881C0000}"/>
    <cellStyle name="40% - Accent4 36" xfId="1546" xr:uid="{00000000-0005-0000-0000-0000891C0000}"/>
    <cellStyle name="40% - Accent4 36 2" xfId="15824" xr:uid="{00000000-0005-0000-0000-00008A1C0000}"/>
    <cellStyle name="40% - Accent4 36 2 2" xfId="15826" xr:uid="{00000000-0005-0000-0000-00008B1C0000}"/>
    <cellStyle name="40% - Accent4 36 2 2 2" xfId="15828" xr:uid="{00000000-0005-0000-0000-00008C1C0000}"/>
    <cellStyle name="40% - Accent4 36 2 3" xfId="12423" xr:uid="{00000000-0005-0000-0000-00008D1C0000}"/>
    <cellStyle name="40% - Accent4 36 2 3 2" xfId="3091" xr:uid="{00000000-0005-0000-0000-00008E1C0000}"/>
    <cellStyle name="40% - Accent4 36 2 4" xfId="12430" xr:uid="{00000000-0005-0000-0000-00008F1C0000}"/>
    <cellStyle name="40% - Accent4 36 2_BSD2" xfId="15832" xr:uid="{00000000-0005-0000-0000-0000901C0000}"/>
    <cellStyle name="40% - Accent4 36 3" xfId="15834" xr:uid="{00000000-0005-0000-0000-0000911C0000}"/>
    <cellStyle name="40% - Accent4 36 3 2" xfId="13173" xr:uid="{00000000-0005-0000-0000-0000921C0000}"/>
    <cellStyle name="40% - Accent4 36 4" xfId="15836" xr:uid="{00000000-0005-0000-0000-0000931C0000}"/>
    <cellStyle name="40% - Accent4 36 4 2" xfId="15838" xr:uid="{00000000-0005-0000-0000-0000941C0000}"/>
    <cellStyle name="40% - Accent4 36 5" xfId="15840" xr:uid="{00000000-0005-0000-0000-0000951C0000}"/>
    <cellStyle name="40% - Accent4 36 6" xfId="15822" xr:uid="{00000000-0005-0000-0000-0000961C0000}"/>
    <cellStyle name="40% - Accent4 36_BSD2" xfId="14452" xr:uid="{00000000-0005-0000-0000-0000971C0000}"/>
    <cellStyle name="40% - Accent4 37" xfId="1548" xr:uid="{00000000-0005-0000-0000-0000981C0000}"/>
    <cellStyle name="40% - Accent4 37 2" xfId="15849" xr:uid="{00000000-0005-0000-0000-0000991C0000}"/>
    <cellStyle name="40% - Accent4 37 2 2" xfId="15851" xr:uid="{00000000-0005-0000-0000-00009A1C0000}"/>
    <cellStyle name="40% - Accent4 37 2 2 2" xfId="15853" xr:uid="{00000000-0005-0000-0000-00009B1C0000}"/>
    <cellStyle name="40% - Accent4 37 2 3" xfId="12471" xr:uid="{00000000-0005-0000-0000-00009C1C0000}"/>
    <cellStyle name="40% - Accent4 37 2 3 2" xfId="15855" xr:uid="{00000000-0005-0000-0000-00009D1C0000}"/>
    <cellStyle name="40% - Accent4 37 2 4" xfId="12474" xr:uid="{00000000-0005-0000-0000-00009E1C0000}"/>
    <cellStyle name="40% - Accent4 37 2_BSD2" xfId="12025" xr:uid="{00000000-0005-0000-0000-00009F1C0000}"/>
    <cellStyle name="40% - Accent4 37 3" xfId="15857" xr:uid="{00000000-0005-0000-0000-0000A01C0000}"/>
    <cellStyle name="40% - Accent4 37 3 2" xfId="13180" xr:uid="{00000000-0005-0000-0000-0000A11C0000}"/>
    <cellStyle name="40% - Accent4 37 4" xfId="15859" xr:uid="{00000000-0005-0000-0000-0000A21C0000}"/>
    <cellStyle name="40% - Accent4 37 4 2" xfId="15861" xr:uid="{00000000-0005-0000-0000-0000A31C0000}"/>
    <cellStyle name="40% - Accent4 37 5" xfId="15863" xr:uid="{00000000-0005-0000-0000-0000A41C0000}"/>
    <cellStyle name="40% - Accent4 37 6" xfId="15845" xr:uid="{00000000-0005-0000-0000-0000A51C0000}"/>
    <cellStyle name="40% - Accent4 37_BSD2" xfId="14805" xr:uid="{00000000-0005-0000-0000-0000A61C0000}"/>
    <cellStyle name="40% - Accent4 38" xfId="1550" xr:uid="{00000000-0005-0000-0000-0000A71C0000}"/>
    <cellStyle name="40% - Accent4 38 2" xfId="15867" xr:uid="{00000000-0005-0000-0000-0000A81C0000}"/>
    <cellStyle name="40% - Accent4 38 2 2" xfId="15869" xr:uid="{00000000-0005-0000-0000-0000A91C0000}"/>
    <cellStyle name="40% - Accent4 38 2 2 2" xfId="15871" xr:uid="{00000000-0005-0000-0000-0000AA1C0000}"/>
    <cellStyle name="40% - Accent4 38 2 3" xfId="10351" xr:uid="{00000000-0005-0000-0000-0000AB1C0000}"/>
    <cellStyle name="40% - Accent4 38 2 3 2" xfId="15873" xr:uid="{00000000-0005-0000-0000-0000AC1C0000}"/>
    <cellStyle name="40% - Accent4 38 2 4" xfId="10355" xr:uid="{00000000-0005-0000-0000-0000AD1C0000}"/>
    <cellStyle name="40% - Accent4 38 2_BSD2" xfId="12783" xr:uid="{00000000-0005-0000-0000-0000AE1C0000}"/>
    <cellStyle name="40% - Accent4 38 3" xfId="15875" xr:uid="{00000000-0005-0000-0000-0000AF1C0000}"/>
    <cellStyle name="40% - Accent4 38 3 2" xfId="13195" xr:uid="{00000000-0005-0000-0000-0000B01C0000}"/>
    <cellStyle name="40% - Accent4 38 4" xfId="15877" xr:uid="{00000000-0005-0000-0000-0000B11C0000}"/>
    <cellStyle name="40% - Accent4 38 4 2" xfId="15879" xr:uid="{00000000-0005-0000-0000-0000B21C0000}"/>
    <cellStyle name="40% - Accent4 38 5" xfId="15883" xr:uid="{00000000-0005-0000-0000-0000B31C0000}"/>
    <cellStyle name="40% - Accent4 38 6" xfId="15865" xr:uid="{00000000-0005-0000-0000-0000B41C0000}"/>
    <cellStyle name="40% - Accent4 38_BSD2" xfId="15886" xr:uid="{00000000-0005-0000-0000-0000B51C0000}"/>
    <cellStyle name="40% - Accent4 39" xfId="1552" xr:uid="{00000000-0005-0000-0000-0000B61C0000}"/>
    <cellStyle name="40% - Accent4 39 2" xfId="15894" xr:uid="{00000000-0005-0000-0000-0000B71C0000}"/>
    <cellStyle name="40% - Accent4 39 2 2" xfId="15896" xr:uid="{00000000-0005-0000-0000-0000B81C0000}"/>
    <cellStyle name="40% - Accent4 39 2 2 2" xfId="15898" xr:uid="{00000000-0005-0000-0000-0000B91C0000}"/>
    <cellStyle name="40% - Accent4 39 2 3" xfId="12502" xr:uid="{00000000-0005-0000-0000-0000BA1C0000}"/>
    <cellStyle name="40% - Accent4 39 2 3 2" xfId="15900" xr:uid="{00000000-0005-0000-0000-0000BB1C0000}"/>
    <cellStyle name="40% - Accent4 39 2 4" xfId="12506" xr:uid="{00000000-0005-0000-0000-0000BC1C0000}"/>
    <cellStyle name="40% - Accent4 39 2_BSD2" xfId="15904" xr:uid="{00000000-0005-0000-0000-0000BD1C0000}"/>
    <cellStyle name="40% - Accent4 39 3" xfId="15906" xr:uid="{00000000-0005-0000-0000-0000BE1C0000}"/>
    <cellStyle name="40% - Accent4 39 3 2" xfId="13224" xr:uid="{00000000-0005-0000-0000-0000BF1C0000}"/>
    <cellStyle name="40% - Accent4 39 4" xfId="15909" xr:uid="{00000000-0005-0000-0000-0000C01C0000}"/>
    <cellStyle name="40% - Accent4 39 4 2" xfId="15912" xr:uid="{00000000-0005-0000-0000-0000C11C0000}"/>
    <cellStyle name="40% - Accent4 39 5" xfId="15914" xr:uid="{00000000-0005-0000-0000-0000C21C0000}"/>
    <cellStyle name="40% - Accent4 39 6" xfId="15888" xr:uid="{00000000-0005-0000-0000-0000C31C0000}"/>
    <cellStyle name="40% - Accent4 39_BSD2" xfId="15916" xr:uid="{00000000-0005-0000-0000-0000C41C0000}"/>
    <cellStyle name="40% - Accent4 4" xfId="569" xr:uid="{00000000-0005-0000-0000-0000C51C0000}"/>
    <cellStyle name="40% - Accent4 4 10" xfId="51639" xr:uid="{97B322C9-D36F-4370-AF5E-1B1FFB69BD87}"/>
    <cellStyle name="40% - Accent4 4 11" xfId="52141" xr:uid="{ADDF5C92-1E6E-4AE6-840D-580EF83009A9}"/>
    <cellStyle name="40% - Accent4 4 2" xfId="294" xr:uid="{00000000-0005-0000-0000-0000C61C0000}"/>
    <cellStyle name="40% - Accent4 4 2 2" xfId="15741" xr:uid="{00000000-0005-0000-0000-0000C71C0000}"/>
    <cellStyle name="40% - Accent4 4 2 2 2" xfId="15919" xr:uid="{00000000-0005-0000-0000-0000C81C0000}"/>
    <cellStyle name="40% - Accent4 4 2 3" xfId="15118" xr:uid="{00000000-0005-0000-0000-0000C91C0000}"/>
    <cellStyle name="40% - Accent4 4 2 3 2" xfId="15123" xr:uid="{00000000-0005-0000-0000-0000CA1C0000}"/>
    <cellStyle name="40% - Accent4 4 2 4" xfId="15126" xr:uid="{00000000-0005-0000-0000-0000CB1C0000}"/>
    <cellStyle name="40% - Accent4 4 2 5" xfId="6107" xr:uid="{00000000-0005-0000-0000-0000CC1C0000}"/>
    <cellStyle name="40% - Accent4 4 2_BSD2" xfId="15920" xr:uid="{00000000-0005-0000-0000-0000CD1C0000}"/>
    <cellStyle name="40% - Accent4 4 3" xfId="6154" xr:uid="{00000000-0005-0000-0000-0000CE1C0000}"/>
    <cellStyle name="40% - Accent4 4 3 2" xfId="6786" xr:uid="{00000000-0005-0000-0000-0000CF1C0000}"/>
    <cellStyle name="40% - Accent4 4 4" xfId="15927" xr:uid="{00000000-0005-0000-0000-0000D01C0000}"/>
    <cellStyle name="40% - Accent4 4 4 2" xfId="7076" xr:uid="{00000000-0005-0000-0000-0000D11C0000}"/>
    <cellStyle name="40% - Accent4 4 5" xfId="15932" xr:uid="{00000000-0005-0000-0000-0000D21C0000}"/>
    <cellStyle name="40% - Accent4 4 5 2" xfId="15934" xr:uid="{00000000-0005-0000-0000-0000D31C0000}"/>
    <cellStyle name="40% - Accent4 4 6" xfId="15937" xr:uid="{00000000-0005-0000-0000-0000D41C0000}"/>
    <cellStyle name="40% - Accent4 4 6 2" xfId="15943" xr:uid="{00000000-0005-0000-0000-0000D51C0000}"/>
    <cellStyle name="40% - Accent4 4 7" xfId="15948" xr:uid="{00000000-0005-0000-0000-0000D61C0000}"/>
    <cellStyle name="40% - Accent4 4 8" xfId="15953" xr:uid="{00000000-0005-0000-0000-0000D71C0000}"/>
    <cellStyle name="40% - Accent4 4 9" xfId="4791" xr:uid="{00000000-0005-0000-0000-0000D81C0000}"/>
    <cellStyle name="40% - Accent4 4_Annexure" xfId="7256" xr:uid="{00000000-0005-0000-0000-0000D91C0000}"/>
    <cellStyle name="40% - Accent4 40" xfId="1545" xr:uid="{00000000-0005-0000-0000-0000DA1C0000}"/>
    <cellStyle name="40% - Accent4 40 2" xfId="15764" xr:uid="{00000000-0005-0000-0000-0000DB1C0000}"/>
    <cellStyle name="40% - Accent4 40 2 2" xfId="15768" xr:uid="{00000000-0005-0000-0000-0000DC1C0000}"/>
    <cellStyle name="40% - Accent4 40 2 2 2" xfId="5598" xr:uid="{00000000-0005-0000-0000-0000DD1C0000}"/>
    <cellStyle name="40% - Accent4 40 2 3" xfId="10421" xr:uid="{00000000-0005-0000-0000-0000DE1C0000}"/>
    <cellStyle name="40% - Accent4 40 2 3 2" xfId="15783" xr:uid="{00000000-0005-0000-0000-0000DF1C0000}"/>
    <cellStyle name="40% - Accent4 40 2 4" xfId="12039" xr:uid="{00000000-0005-0000-0000-0000E01C0000}"/>
    <cellStyle name="40% - Accent4 40 2_BSD2" xfId="15787" xr:uid="{00000000-0005-0000-0000-0000E11C0000}"/>
    <cellStyle name="40% - Accent4 40 3" xfId="15799" xr:uid="{00000000-0005-0000-0000-0000E21C0000}"/>
    <cellStyle name="40% - Accent4 40 3 2" xfId="13159" xr:uid="{00000000-0005-0000-0000-0000E31C0000}"/>
    <cellStyle name="40% - Accent4 40 4" xfId="15801" xr:uid="{00000000-0005-0000-0000-0000E41C0000}"/>
    <cellStyle name="40% - Accent4 40 4 2" xfId="15805" xr:uid="{00000000-0005-0000-0000-0000E51C0000}"/>
    <cellStyle name="40% - Accent4 40 5" xfId="15808" xr:uid="{00000000-0005-0000-0000-0000E61C0000}"/>
    <cellStyle name="40% - Accent4 40 6" xfId="15758" xr:uid="{00000000-0005-0000-0000-0000E71C0000}"/>
    <cellStyle name="40% - Accent4 40_BSD2" xfId="15814" xr:uid="{00000000-0005-0000-0000-0000E81C0000}"/>
    <cellStyle name="40% - Accent4 41" xfId="1547" xr:uid="{00000000-0005-0000-0000-0000E91C0000}"/>
    <cellStyle name="40% - Accent4 41 2" xfId="15825" xr:uid="{00000000-0005-0000-0000-0000EA1C0000}"/>
    <cellStyle name="40% - Accent4 41 2 2" xfId="15827" xr:uid="{00000000-0005-0000-0000-0000EB1C0000}"/>
    <cellStyle name="40% - Accent4 41 2 2 2" xfId="15829" xr:uid="{00000000-0005-0000-0000-0000EC1C0000}"/>
    <cellStyle name="40% - Accent4 41 2 3" xfId="12424" xr:uid="{00000000-0005-0000-0000-0000ED1C0000}"/>
    <cellStyle name="40% - Accent4 41 2 3 2" xfId="3092" xr:uid="{00000000-0005-0000-0000-0000EE1C0000}"/>
    <cellStyle name="40% - Accent4 41 2 4" xfId="12431" xr:uid="{00000000-0005-0000-0000-0000EF1C0000}"/>
    <cellStyle name="40% - Accent4 41 2_BSD2" xfId="15833" xr:uid="{00000000-0005-0000-0000-0000F01C0000}"/>
    <cellStyle name="40% - Accent4 41 3" xfId="15835" xr:uid="{00000000-0005-0000-0000-0000F11C0000}"/>
    <cellStyle name="40% - Accent4 41 3 2" xfId="13174" xr:uid="{00000000-0005-0000-0000-0000F21C0000}"/>
    <cellStyle name="40% - Accent4 41 4" xfId="15837" xr:uid="{00000000-0005-0000-0000-0000F31C0000}"/>
    <cellStyle name="40% - Accent4 41 4 2" xfId="15839" xr:uid="{00000000-0005-0000-0000-0000F41C0000}"/>
    <cellStyle name="40% - Accent4 41 5" xfId="15841" xr:uid="{00000000-0005-0000-0000-0000F51C0000}"/>
    <cellStyle name="40% - Accent4 41 6" xfId="15823" xr:uid="{00000000-0005-0000-0000-0000F61C0000}"/>
    <cellStyle name="40% - Accent4 41_BSD2" xfId="14453" xr:uid="{00000000-0005-0000-0000-0000F71C0000}"/>
    <cellStyle name="40% - Accent4 42" xfId="1549" xr:uid="{00000000-0005-0000-0000-0000F81C0000}"/>
    <cellStyle name="40% - Accent4 42 2" xfId="15850" xr:uid="{00000000-0005-0000-0000-0000F91C0000}"/>
    <cellStyle name="40% - Accent4 42 2 2" xfId="15852" xr:uid="{00000000-0005-0000-0000-0000FA1C0000}"/>
    <cellStyle name="40% - Accent4 42 2 2 2" xfId="15854" xr:uid="{00000000-0005-0000-0000-0000FB1C0000}"/>
    <cellStyle name="40% - Accent4 42 2 3" xfId="12472" xr:uid="{00000000-0005-0000-0000-0000FC1C0000}"/>
    <cellStyle name="40% - Accent4 42 2 3 2" xfId="15856" xr:uid="{00000000-0005-0000-0000-0000FD1C0000}"/>
    <cellStyle name="40% - Accent4 42 2 4" xfId="12475" xr:uid="{00000000-0005-0000-0000-0000FE1C0000}"/>
    <cellStyle name="40% - Accent4 42 2_BSD2" xfId="12026" xr:uid="{00000000-0005-0000-0000-0000FF1C0000}"/>
    <cellStyle name="40% - Accent4 42 3" xfId="15858" xr:uid="{00000000-0005-0000-0000-0000001D0000}"/>
    <cellStyle name="40% - Accent4 42 3 2" xfId="13181" xr:uid="{00000000-0005-0000-0000-0000011D0000}"/>
    <cellStyle name="40% - Accent4 42 4" xfId="15860" xr:uid="{00000000-0005-0000-0000-0000021D0000}"/>
    <cellStyle name="40% - Accent4 42 4 2" xfId="15862" xr:uid="{00000000-0005-0000-0000-0000031D0000}"/>
    <cellStyle name="40% - Accent4 42 5" xfId="15864" xr:uid="{00000000-0005-0000-0000-0000041D0000}"/>
    <cellStyle name="40% - Accent4 42 6" xfId="15846" xr:uid="{00000000-0005-0000-0000-0000051D0000}"/>
    <cellStyle name="40% - Accent4 42_BSD2" xfId="14806" xr:uid="{00000000-0005-0000-0000-0000061D0000}"/>
    <cellStyle name="40% - Accent4 43" xfId="1551" xr:uid="{00000000-0005-0000-0000-0000071D0000}"/>
    <cellStyle name="40% - Accent4 43 2" xfId="15868" xr:uid="{00000000-0005-0000-0000-0000081D0000}"/>
    <cellStyle name="40% - Accent4 43 2 2" xfId="15870" xr:uid="{00000000-0005-0000-0000-0000091D0000}"/>
    <cellStyle name="40% - Accent4 43 2 2 2" xfId="15872" xr:uid="{00000000-0005-0000-0000-00000A1D0000}"/>
    <cellStyle name="40% - Accent4 43 2 3" xfId="10352" xr:uid="{00000000-0005-0000-0000-00000B1D0000}"/>
    <cellStyle name="40% - Accent4 43 2 3 2" xfId="15874" xr:uid="{00000000-0005-0000-0000-00000C1D0000}"/>
    <cellStyle name="40% - Accent4 43 2 4" xfId="10356" xr:uid="{00000000-0005-0000-0000-00000D1D0000}"/>
    <cellStyle name="40% - Accent4 43 2_BSD2" xfId="12784" xr:uid="{00000000-0005-0000-0000-00000E1D0000}"/>
    <cellStyle name="40% - Accent4 43 3" xfId="15876" xr:uid="{00000000-0005-0000-0000-00000F1D0000}"/>
    <cellStyle name="40% - Accent4 43 3 2" xfId="13196" xr:uid="{00000000-0005-0000-0000-0000101D0000}"/>
    <cellStyle name="40% - Accent4 43 4" xfId="15878" xr:uid="{00000000-0005-0000-0000-0000111D0000}"/>
    <cellStyle name="40% - Accent4 43 4 2" xfId="15880" xr:uid="{00000000-0005-0000-0000-0000121D0000}"/>
    <cellStyle name="40% - Accent4 43 5" xfId="15884" xr:uid="{00000000-0005-0000-0000-0000131D0000}"/>
    <cellStyle name="40% - Accent4 43 6" xfId="15866" xr:uid="{00000000-0005-0000-0000-0000141D0000}"/>
    <cellStyle name="40% - Accent4 43_BSD2" xfId="15887" xr:uid="{00000000-0005-0000-0000-0000151D0000}"/>
    <cellStyle name="40% - Accent4 44" xfId="1553" xr:uid="{00000000-0005-0000-0000-0000161D0000}"/>
    <cellStyle name="40% - Accent4 44 2" xfId="15895" xr:uid="{00000000-0005-0000-0000-0000171D0000}"/>
    <cellStyle name="40% - Accent4 44 2 2" xfId="15897" xr:uid="{00000000-0005-0000-0000-0000181D0000}"/>
    <cellStyle name="40% - Accent4 44 2 2 2" xfId="15899" xr:uid="{00000000-0005-0000-0000-0000191D0000}"/>
    <cellStyle name="40% - Accent4 44 2 3" xfId="12503" xr:uid="{00000000-0005-0000-0000-00001A1D0000}"/>
    <cellStyle name="40% - Accent4 44 2 3 2" xfId="15901" xr:uid="{00000000-0005-0000-0000-00001B1D0000}"/>
    <cellStyle name="40% - Accent4 44 2 4" xfId="12507" xr:uid="{00000000-0005-0000-0000-00001C1D0000}"/>
    <cellStyle name="40% - Accent4 44 2_BSD2" xfId="15905" xr:uid="{00000000-0005-0000-0000-00001D1D0000}"/>
    <cellStyle name="40% - Accent4 44 3" xfId="15907" xr:uid="{00000000-0005-0000-0000-00001E1D0000}"/>
    <cellStyle name="40% - Accent4 44 3 2" xfId="13225" xr:uid="{00000000-0005-0000-0000-00001F1D0000}"/>
    <cellStyle name="40% - Accent4 44 4" xfId="15910" xr:uid="{00000000-0005-0000-0000-0000201D0000}"/>
    <cellStyle name="40% - Accent4 44 4 2" xfId="15913" xr:uid="{00000000-0005-0000-0000-0000211D0000}"/>
    <cellStyle name="40% - Accent4 44 5" xfId="15915" xr:uid="{00000000-0005-0000-0000-0000221D0000}"/>
    <cellStyle name="40% - Accent4 44 6" xfId="15889" xr:uid="{00000000-0005-0000-0000-0000231D0000}"/>
    <cellStyle name="40% - Accent4 44_BSD2" xfId="15917" xr:uid="{00000000-0005-0000-0000-0000241D0000}"/>
    <cellStyle name="40% - Accent4 45" xfId="1554" xr:uid="{00000000-0005-0000-0000-0000251D0000}"/>
    <cellStyle name="40% - Accent4 45 2" xfId="15958" xr:uid="{00000000-0005-0000-0000-0000261D0000}"/>
    <cellStyle name="40% - Accent4 45 2 2" xfId="15962" xr:uid="{00000000-0005-0000-0000-0000271D0000}"/>
    <cellStyle name="40% - Accent4 45 2 2 2" xfId="15966" xr:uid="{00000000-0005-0000-0000-0000281D0000}"/>
    <cellStyle name="40% - Accent4 45 2 3" xfId="12519" xr:uid="{00000000-0005-0000-0000-0000291D0000}"/>
    <cellStyle name="40% - Accent4 45 2 3 2" xfId="15969" xr:uid="{00000000-0005-0000-0000-00002A1D0000}"/>
    <cellStyle name="40% - Accent4 45 2 4" xfId="12525" xr:uid="{00000000-0005-0000-0000-00002B1D0000}"/>
    <cellStyle name="40% - Accent4 45 2_BSD2" xfId="14123" xr:uid="{00000000-0005-0000-0000-00002C1D0000}"/>
    <cellStyle name="40% - Accent4 45 3" xfId="15971" xr:uid="{00000000-0005-0000-0000-00002D1D0000}"/>
    <cellStyle name="40% - Accent4 45 3 2" xfId="10524" xr:uid="{00000000-0005-0000-0000-00002E1D0000}"/>
    <cellStyle name="40% - Accent4 45 4" xfId="15976" xr:uid="{00000000-0005-0000-0000-00002F1D0000}"/>
    <cellStyle name="40% - Accent4 45 4 2" xfId="10954" xr:uid="{00000000-0005-0000-0000-0000301D0000}"/>
    <cellStyle name="40% - Accent4 45 5" xfId="15982" xr:uid="{00000000-0005-0000-0000-0000311D0000}"/>
    <cellStyle name="40% - Accent4 45 6" xfId="15956" xr:uid="{00000000-0005-0000-0000-0000321D0000}"/>
    <cellStyle name="40% - Accent4 45_BSD2" xfId="15986" xr:uid="{00000000-0005-0000-0000-0000331D0000}"/>
    <cellStyle name="40% - Accent4 46" xfId="1556" xr:uid="{00000000-0005-0000-0000-0000341D0000}"/>
    <cellStyle name="40% - Accent4 46 2" xfId="15996" xr:uid="{00000000-0005-0000-0000-0000351D0000}"/>
    <cellStyle name="40% - Accent4 46 2 2" xfId="16004" xr:uid="{00000000-0005-0000-0000-0000361D0000}"/>
    <cellStyle name="40% - Accent4 46 2 2 2" xfId="3457" xr:uid="{00000000-0005-0000-0000-0000371D0000}"/>
    <cellStyle name="40% - Accent4 46 2 3" xfId="12540" xr:uid="{00000000-0005-0000-0000-0000381D0000}"/>
    <cellStyle name="40% - Accent4 46 2 3 2" xfId="13750" xr:uid="{00000000-0005-0000-0000-0000391D0000}"/>
    <cellStyle name="40% - Accent4 46 2 4" xfId="12542" xr:uid="{00000000-0005-0000-0000-00003A1D0000}"/>
    <cellStyle name="40% - Accent4 46 2_BSD2" xfId="16007" xr:uid="{00000000-0005-0000-0000-00003B1D0000}"/>
    <cellStyle name="40% - Accent4 46 3" xfId="13489" xr:uid="{00000000-0005-0000-0000-00003C1D0000}"/>
    <cellStyle name="40% - Accent4 46 3 2" xfId="13245" xr:uid="{00000000-0005-0000-0000-00003D1D0000}"/>
    <cellStyle name="40% - Accent4 46 4" xfId="16012" xr:uid="{00000000-0005-0000-0000-00003E1D0000}"/>
    <cellStyle name="40% - Accent4 46 4 2" xfId="16016" xr:uid="{00000000-0005-0000-0000-00003F1D0000}"/>
    <cellStyle name="40% - Accent4 46 5" xfId="16018" xr:uid="{00000000-0005-0000-0000-0000401D0000}"/>
    <cellStyle name="40% - Accent4 46 6" xfId="15991" xr:uid="{00000000-0005-0000-0000-0000411D0000}"/>
    <cellStyle name="40% - Accent4 46_BSD2" xfId="15939" xr:uid="{00000000-0005-0000-0000-0000421D0000}"/>
    <cellStyle name="40% - Accent4 47" xfId="1558" xr:uid="{00000000-0005-0000-0000-0000431D0000}"/>
    <cellStyle name="40% - Accent4 47 2" xfId="13620" xr:uid="{00000000-0005-0000-0000-0000441D0000}"/>
    <cellStyle name="40% - Accent4 47 2 2" xfId="12364" xr:uid="{00000000-0005-0000-0000-0000451D0000}"/>
    <cellStyle name="40% - Accent4 47 2 2 2" xfId="16024" xr:uid="{00000000-0005-0000-0000-0000461D0000}"/>
    <cellStyle name="40% - Accent4 47 2 3" xfId="16029" xr:uid="{00000000-0005-0000-0000-0000471D0000}"/>
    <cellStyle name="40% - Accent4 47 2 3 2" xfId="16036" xr:uid="{00000000-0005-0000-0000-0000481D0000}"/>
    <cellStyle name="40% - Accent4 47 2 4" xfId="16041" xr:uid="{00000000-0005-0000-0000-0000491D0000}"/>
    <cellStyle name="40% - Accent4 47 2_BSD2" xfId="9060" xr:uid="{00000000-0005-0000-0000-00004A1D0000}"/>
    <cellStyle name="40% - Accent4 47 3" xfId="16044" xr:uid="{00000000-0005-0000-0000-00004B1D0000}"/>
    <cellStyle name="40% - Accent4 47 3 2" xfId="12398" xr:uid="{00000000-0005-0000-0000-00004C1D0000}"/>
    <cellStyle name="40% - Accent4 47 4" xfId="16055" xr:uid="{00000000-0005-0000-0000-00004D1D0000}"/>
    <cellStyle name="40% - Accent4 47 4 2" xfId="12413" xr:uid="{00000000-0005-0000-0000-00004E1D0000}"/>
    <cellStyle name="40% - Accent4 47 5" xfId="16060" xr:uid="{00000000-0005-0000-0000-00004F1D0000}"/>
    <cellStyle name="40% - Accent4 47 6" xfId="13613" xr:uid="{00000000-0005-0000-0000-0000501D0000}"/>
    <cellStyle name="40% - Accent4 47_BSD2" xfId="16064" xr:uid="{00000000-0005-0000-0000-0000511D0000}"/>
    <cellStyle name="40% - Accent4 48" xfId="1561" xr:uid="{00000000-0005-0000-0000-0000521D0000}"/>
    <cellStyle name="40% - Accent4 48 2" xfId="13632" xr:uid="{00000000-0005-0000-0000-0000531D0000}"/>
    <cellStyle name="40% - Accent4 48 2 2" xfId="4082" xr:uid="{00000000-0005-0000-0000-0000541D0000}"/>
    <cellStyle name="40% - Accent4 48 2 2 2" xfId="16068" xr:uid="{00000000-0005-0000-0000-0000551D0000}"/>
    <cellStyle name="40% - Accent4 48 2 3" xfId="11867" xr:uid="{00000000-0005-0000-0000-0000561D0000}"/>
    <cellStyle name="40% - Accent4 48 2 3 2" xfId="16072" xr:uid="{00000000-0005-0000-0000-0000571D0000}"/>
    <cellStyle name="40% - Accent4 48 2 4" xfId="11873" xr:uid="{00000000-0005-0000-0000-0000581D0000}"/>
    <cellStyle name="40% - Accent4 48 2_BSD2" xfId="16076" xr:uid="{00000000-0005-0000-0000-0000591D0000}"/>
    <cellStyle name="40% - Accent4 48 3" xfId="16079" xr:uid="{00000000-0005-0000-0000-00005A1D0000}"/>
    <cellStyle name="40% - Accent4 48 3 2" xfId="13288" xr:uid="{00000000-0005-0000-0000-00005B1D0000}"/>
    <cellStyle name="40% - Accent4 48 4" xfId="16082" xr:uid="{00000000-0005-0000-0000-00005C1D0000}"/>
    <cellStyle name="40% - Accent4 48 4 2" xfId="16084" xr:uid="{00000000-0005-0000-0000-00005D1D0000}"/>
    <cellStyle name="40% - Accent4 48 5" xfId="16086" xr:uid="{00000000-0005-0000-0000-00005E1D0000}"/>
    <cellStyle name="40% - Accent4 48 6" xfId="13626" xr:uid="{00000000-0005-0000-0000-00005F1D0000}"/>
    <cellStyle name="40% - Accent4 48_BSD2" xfId="16089" xr:uid="{00000000-0005-0000-0000-0000601D0000}"/>
    <cellStyle name="40% - Accent4 49" xfId="1563" xr:uid="{00000000-0005-0000-0000-0000611D0000}"/>
    <cellStyle name="40% - Accent4 49 2" xfId="16092" xr:uid="{00000000-0005-0000-0000-0000621D0000}"/>
    <cellStyle name="40% - Accent4 49 2 2" xfId="16095" xr:uid="{00000000-0005-0000-0000-0000631D0000}"/>
    <cellStyle name="40% - Accent4 49 2 2 2" xfId="16097" xr:uid="{00000000-0005-0000-0000-0000641D0000}"/>
    <cellStyle name="40% - Accent4 49 2 3" xfId="16099" xr:uid="{00000000-0005-0000-0000-0000651D0000}"/>
    <cellStyle name="40% - Accent4 49 2 3 2" xfId="16101" xr:uid="{00000000-0005-0000-0000-0000661D0000}"/>
    <cellStyle name="40% - Accent4 49 2 4" xfId="16103" xr:uid="{00000000-0005-0000-0000-0000671D0000}"/>
    <cellStyle name="40% - Accent4 49 2_BSD2" xfId="16109" xr:uid="{00000000-0005-0000-0000-0000681D0000}"/>
    <cellStyle name="40% - Accent4 49 3" xfId="15655" xr:uid="{00000000-0005-0000-0000-0000691D0000}"/>
    <cellStyle name="40% - Accent4 49 3 2" xfId="13376" xr:uid="{00000000-0005-0000-0000-00006A1D0000}"/>
    <cellStyle name="40% - Accent4 49 4" xfId="2778" xr:uid="{00000000-0005-0000-0000-00006B1D0000}"/>
    <cellStyle name="40% - Accent4 49 4 2" xfId="16111" xr:uid="{00000000-0005-0000-0000-00006C1D0000}"/>
    <cellStyle name="40% - Accent4 49 5" xfId="16113" xr:uid="{00000000-0005-0000-0000-00006D1D0000}"/>
    <cellStyle name="40% - Accent4 49 6" xfId="13637" xr:uid="{00000000-0005-0000-0000-00006E1D0000}"/>
    <cellStyle name="40% - Accent4 49_BSD2" xfId="16115" xr:uid="{00000000-0005-0000-0000-00006F1D0000}"/>
    <cellStyle name="40% - Accent4 5" xfId="1565" xr:uid="{00000000-0005-0000-0000-0000701D0000}"/>
    <cellStyle name="40% - Accent4 5 2" xfId="87" xr:uid="{00000000-0005-0000-0000-0000711D0000}"/>
    <cellStyle name="40% - Accent4 5 2 2" xfId="16117" xr:uid="{00000000-0005-0000-0000-0000721D0000}"/>
    <cellStyle name="40% - Accent4 5 2 2 2" xfId="16118" xr:uid="{00000000-0005-0000-0000-0000731D0000}"/>
    <cellStyle name="40% - Accent4 5 2 3" xfId="16121" xr:uid="{00000000-0005-0000-0000-0000741D0000}"/>
    <cellStyle name="40% - Accent4 5 2 3 2" xfId="16122" xr:uid="{00000000-0005-0000-0000-0000751D0000}"/>
    <cellStyle name="40% - Accent4 5 2 4" xfId="16125" xr:uid="{00000000-0005-0000-0000-0000761D0000}"/>
    <cellStyle name="40% - Accent4 5 2 5" xfId="3064" xr:uid="{00000000-0005-0000-0000-0000771D0000}"/>
    <cellStyle name="40% - Accent4 5 2_BSD2" xfId="15463" xr:uid="{00000000-0005-0000-0000-0000781D0000}"/>
    <cellStyle name="40% - Accent4 5 3" xfId="16126" xr:uid="{00000000-0005-0000-0000-0000791D0000}"/>
    <cellStyle name="40% - Accent4 5 3 2" xfId="6658" xr:uid="{00000000-0005-0000-0000-00007A1D0000}"/>
    <cellStyle name="40% - Accent4 5 4" xfId="16129" xr:uid="{00000000-0005-0000-0000-00007B1D0000}"/>
    <cellStyle name="40% - Accent4 5 4 2" xfId="16132" xr:uid="{00000000-0005-0000-0000-00007C1D0000}"/>
    <cellStyle name="40% - Accent4 5 5" xfId="16137" xr:uid="{00000000-0005-0000-0000-00007D1D0000}"/>
    <cellStyle name="40% - Accent4 5 5 2" xfId="16138" xr:uid="{00000000-0005-0000-0000-00007E1D0000}"/>
    <cellStyle name="40% - Accent4 5 6" xfId="16141" xr:uid="{00000000-0005-0000-0000-00007F1D0000}"/>
    <cellStyle name="40% - Accent4 5 6 2" xfId="16142" xr:uid="{00000000-0005-0000-0000-0000801D0000}"/>
    <cellStyle name="40% - Accent4 5 7" xfId="16143" xr:uid="{00000000-0005-0000-0000-0000811D0000}"/>
    <cellStyle name="40% - Accent4 5 8" xfId="16147" xr:uid="{00000000-0005-0000-0000-0000821D0000}"/>
    <cellStyle name="40% - Accent4 5 9" xfId="3791" xr:uid="{00000000-0005-0000-0000-0000831D0000}"/>
    <cellStyle name="40% - Accent4 5_Annexure" xfId="16150" xr:uid="{00000000-0005-0000-0000-0000841D0000}"/>
    <cellStyle name="40% - Accent4 50" xfId="1555" xr:uid="{00000000-0005-0000-0000-0000851D0000}"/>
    <cellStyle name="40% - Accent4 50 2" xfId="15959" xr:uid="{00000000-0005-0000-0000-0000861D0000}"/>
    <cellStyle name="40% - Accent4 50 2 2" xfId="15963" xr:uid="{00000000-0005-0000-0000-0000871D0000}"/>
    <cellStyle name="40% - Accent4 50 2 2 2" xfId="15967" xr:uid="{00000000-0005-0000-0000-0000881D0000}"/>
    <cellStyle name="40% - Accent4 50 2 3" xfId="12520" xr:uid="{00000000-0005-0000-0000-0000891D0000}"/>
    <cellStyle name="40% - Accent4 50 2 3 2" xfId="15970" xr:uid="{00000000-0005-0000-0000-00008A1D0000}"/>
    <cellStyle name="40% - Accent4 50 2 4" xfId="12526" xr:uid="{00000000-0005-0000-0000-00008B1D0000}"/>
    <cellStyle name="40% - Accent4 50 2_BSD2" xfId="14124" xr:uid="{00000000-0005-0000-0000-00008C1D0000}"/>
    <cellStyle name="40% - Accent4 50 3" xfId="15972" xr:uid="{00000000-0005-0000-0000-00008D1D0000}"/>
    <cellStyle name="40% - Accent4 50 3 2" xfId="10525" xr:uid="{00000000-0005-0000-0000-00008E1D0000}"/>
    <cellStyle name="40% - Accent4 50 4" xfId="15977" xr:uid="{00000000-0005-0000-0000-00008F1D0000}"/>
    <cellStyle name="40% - Accent4 50 4 2" xfId="10955" xr:uid="{00000000-0005-0000-0000-0000901D0000}"/>
    <cellStyle name="40% - Accent4 50 5" xfId="15983" xr:uid="{00000000-0005-0000-0000-0000911D0000}"/>
    <cellStyle name="40% - Accent4 50 6" xfId="15957" xr:uid="{00000000-0005-0000-0000-0000921D0000}"/>
    <cellStyle name="40% - Accent4 50_BSD2" xfId="15987" xr:uid="{00000000-0005-0000-0000-0000931D0000}"/>
    <cellStyle name="40% - Accent4 51" xfId="1557" xr:uid="{00000000-0005-0000-0000-0000941D0000}"/>
    <cellStyle name="40% - Accent4 51 2" xfId="15997" xr:uid="{00000000-0005-0000-0000-0000951D0000}"/>
    <cellStyle name="40% - Accent4 51 2 2" xfId="16005" xr:uid="{00000000-0005-0000-0000-0000961D0000}"/>
    <cellStyle name="40% - Accent4 51 2 2 2" xfId="3458" xr:uid="{00000000-0005-0000-0000-0000971D0000}"/>
    <cellStyle name="40% - Accent4 51 2 3" xfId="12541" xr:uid="{00000000-0005-0000-0000-0000981D0000}"/>
    <cellStyle name="40% - Accent4 51 2 3 2" xfId="13751" xr:uid="{00000000-0005-0000-0000-0000991D0000}"/>
    <cellStyle name="40% - Accent4 51 2 4" xfId="12543" xr:uid="{00000000-0005-0000-0000-00009A1D0000}"/>
    <cellStyle name="40% - Accent4 51 2_BSD2" xfId="16008" xr:uid="{00000000-0005-0000-0000-00009B1D0000}"/>
    <cellStyle name="40% - Accent4 51 3" xfId="13490" xr:uid="{00000000-0005-0000-0000-00009C1D0000}"/>
    <cellStyle name="40% - Accent4 51 3 2" xfId="13246" xr:uid="{00000000-0005-0000-0000-00009D1D0000}"/>
    <cellStyle name="40% - Accent4 51 4" xfId="16013" xr:uid="{00000000-0005-0000-0000-00009E1D0000}"/>
    <cellStyle name="40% - Accent4 51 4 2" xfId="16017" xr:uid="{00000000-0005-0000-0000-00009F1D0000}"/>
    <cellStyle name="40% - Accent4 51 5" xfId="16019" xr:uid="{00000000-0005-0000-0000-0000A01D0000}"/>
    <cellStyle name="40% - Accent4 51 6" xfId="15992" xr:uid="{00000000-0005-0000-0000-0000A11D0000}"/>
    <cellStyle name="40% - Accent4 51_BSD2" xfId="15940" xr:uid="{00000000-0005-0000-0000-0000A21D0000}"/>
    <cellStyle name="40% - Accent4 52" xfId="1559" xr:uid="{00000000-0005-0000-0000-0000A31D0000}"/>
    <cellStyle name="40% - Accent4 52 2" xfId="13621" xr:uid="{00000000-0005-0000-0000-0000A41D0000}"/>
    <cellStyle name="40% - Accent4 52 2 2" xfId="12365" xr:uid="{00000000-0005-0000-0000-0000A51D0000}"/>
    <cellStyle name="40% - Accent4 52 2 2 2" xfId="16025" xr:uid="{00000000-0005-0000-0000-0000A61D0000}"/>
    <cellStyle name="40% - Accent4 52 2 3" xfId="16030" xr:uid="{00000000-0005-0000-0000-0000A71D0000}"/>
    <cellStyle name="40% - Accent4 52 2 3 2" xfId="16037" xr:uid="{00000000-0005-0000-0000-0000A81D0000}"/>
    <cellStyle name="40% - Accent4 52 2 4" xfId="16042" xr:uid="{00000000-0005-0000-0000-0000A91D0000}"/>
    <cellStyle name="40% - Accent4 52 2_BSD2" xfId="9061" xr:uid="{00000000-0005-0000-0000-0000AA1D0000}"/>
    <cellStyle name="40% - Accent4 52 3" xfId="16045" xr:uid="{00000000-0005-0000-0000-0000AB1D0000}"/>
    <cellStyle name="40% - Accent4 52 3 2" xfId="12399" xr:uid="{00000000-0005-0000-0000-0000AC1D0000}"/>
    <cellStyle name="40% - Accent4 52 4" xfId="16056" xr:uid="{00000000-0005-0000-0000-0000AD1D0000}"/>
    <cellStyle name="40% - Accent4 52 4 2" xfId="12414" xr:uid="{00000000-0005-0000-0000-0000AE1D0000}"/>
    <cellStyle name="40% - Accent4 52 5" xfId="16061" xr:uid="{00000000-0005-0000-0000-0000AF1D0000}"/>
    <cellStyle name="40% - Accent4 52 6" xfId="13614" xr:uid="{00000000-0005-0000-0000-0000B01D0000}"/>
    <cellStyle name="40% - Accent4 52_BSD2" xfId="16065" xr:uid="{00000000-0005-0000-0000-0000B11D0000}"/>
    <cellStyle name="40% - Accent4 53" xfId="1562" xr:uid="{00000000-0005-0000-0000-0000B21D0000}"/>
    <cellStyle name="40% - Accent4 53 2" xfId="13633" xr:uid="{00000000-0005-0000-0000-0000B31D0000}"/>
    <cellStyle name="40% - Accent4 53 2 2" xfId="4083" xr:uid="{00000000-0005-0000-0000-0000B41D0000}"/>
    <cellStyle name="40% - Accent4 53 2 2 2" xfId="16069" xr:uid="{00000000-0005-0000-0000-0000B51D0000}"/>
    <cellStyle name="40% - Accent4 53 2 3" xfId="11868" xr:uid="{00000000-0005-0000-0000-0000B61D0000}"/>
    <cellStyle name="40% - Accent4 53 2 3 2" xfId="16073" xr:uid="{00000000-0005-0000-0000-0000B71D0000}"/>
    <cellStyle name="40% - Accent4 53 2 4" xfId="11874" xr:uid="{00000000-0005-0000-0000-0000B81D0000}"/>
    <cellStyle name="40% - Accent4 53 2_BSD2" xfId="16077" xr:uid="{00000000-0005-0000-0000-0000B91D0000}"/>
    <cellStyle name="40% - Accent4 53 3" xfId="16080" xr:uid="{00000000-0005-0000-0000-0000BA1D0000}"/>
    <cellStyle name="40% - Accent4 53 3 2" xfId="13289" xr:uid="{00000000-0005-0000-0000-0000BB1D0000}"/>
    <cellStyle name="40% - Accent4 53 4" xfId="16083" xr:uid="{00000000-0005-0000-0000-0000BC1D0000}"/>
    <cellStyle name="40% - Accent4 53 4 2" xfId="16085" xr:uid="{00000000-0005-0000-0000-0000BD1D0000}"/>
    <cellStyle name="40% - Accent4 53 5" xfId="16087" xr:uid="{00000000-0005-0000-0000-0000BE1D0000}"/>
    <cellStyle name="40% - Accent4 53 6" xfId="13627" xr:uid="{00000000-0005-0000-0000-0000BF1D0000}"/>
    <cellStyle name="40% - Accent4 53_BSD2" xfId="16090" xr:uid="{00000000-0005-0000-0000-0000C01D0000}"/>
    <cellStyle name="40% - Accent4 54" xfId="1564" xr:uid="{00000000-0005-0000-0000-0000C11D0000}"/>
    <cellStyle name="40% - Accent4 54 2" xfId="16093" xr:uid="{00000000-0005-0000-0000-0000C21D0000}"/>
    <cellStyle name="40% - Accent4 54 2 2" xfId="16096" xr:uid="{00000000-0005-0000-0000-0000C31D0000}"/>
    <cellStyle name="40% - Accent4 54 2 2 2" xfId="16098" xr:uid="{00000000-0005-0000-0000-0000C41D0000}"/>
    <cellStyle name="40% - Accent4 54 2 3" xfId="16100" xr:uid="{00000000-0005-0000-0000-0000C51D0000}"/>
    <cellStyle name="40% - Accent4 54 2 3 2" xfId="16102" xr:uid="{00000000-0005-0000-0000-0000C61D0000}"/>
    <cellStyle name="40% - Accent4 54 2 4" xfId="16104" xr:uid="{00000000-0005-0000-0000-0000C71D0000}"/>
    <cellStyle name="40% - Accent4 54 2_BSD2" xfId="16110" xr:uid="{00000000-0005-0000-0000-0000C81D0000}"/>
    <cellStyle name="40% - Accent4 54 3" xfId="15656" xr:uid="{00000000-0005-0000-0000-0000C91D0000}"/>
    <cellStyle name="40% - Accent4 54 3 2" xfId="13377" xr:uid="{00000000-0005-0000-0000-0000CA1D0000}"/>
    <cellStyle name="40% - Accent4 54 4" xfId="2779" xr:uid="{00000000-0005-0000-0000-0000CB1D0000}"/>
    <cellStyle name="40% - Accent4 54 4 2" xfId="16112" xr:uid="{00000000-0005-0000-0000-0000CC1D0000}"/>
    <cellStyle name="40% - Accent4 54 5" xfId="16114" xr:uid="{00000000-0005-0000-0000-0000CD1D0000}"/>
    <cellStyle name="40% - Accent4 54 6" xfId="13638" xr:uid="{00000000-0005-0000-0000-0000CE1D0000}"/>
    <cellStyle name="40% - Accent4 54_BSD2" xfId="16116" xr:uid="{00000000-0005-0000-0000-0000CF1D0000}"/>
    <cellStyle name="40% - Accent4 55" xfId="1567" xr:uid="{00000000-0005-0000-0000-0000D01D0000}"/>
    <cellStyle name="40% - Accent4 55 2" xfId="16157" xr:uid="{00000000-0005-0000-0000-0000D11D0000}"/>
    <cellStyle name="40% - Accent4 55 2 2" xfId="16164" xr:uid="{00000000-0005-0000-0000-0000D21D0000}"/>
    <cellStyle name="40% - Accent4 55 2 2 2" xfId="16169" xr:uid="{00000000-0005-0000-0000-0000D31D0000}"/>
    <cellStyle name="40% - Accent4 55 2 3" xfId="16171" xr:uid="{00000000-0005-0000-0000-0000D41D0000}"/>
    <cellStyle name="40% - Accent4 55 2 3 2" xfId="16178" xr:uid="{00000000-0005-0000-0000-0000D51D0000}"/>
    <cellStyle name="40% - Accent4 55 2 4" xfId="16179" xr:uid="{00000000-0005-0000-0000-0000D61D0000}"/>
    <cellStyle name="40% - Accent4 55 2_BSD2" xfId="14988" xr:uid="{00000000-0005-0000-0000-0000D71D0000}"/>
    <cellStyle name="40% - Accent4 55 3" xfId="15662" xr:uid="{00000000-0005-0000-0000-0000D81D0000}"/>
    <cellStyle name="40% - Accent4 55 3 2" xfId="13439" xr:uid="{00000000-0005-0000-0000-0000D91D0000}"/>
    <cellStyle name="40% - Accent4 55 4" xfId="16181" xr:uid="{00000000-0005-0000-0000-0000DA1D0000}"/>
    <cellStyle name="40% - Accent4 55 4 2" xfId="7956" xr:uid="{00000000-0005-0000-0000-0000DB1D0000}"/>
    <cellStyle name="40% - Accent4 55 5" xfId="2978" xr:uid="{00000000-0005-0000-0000-0000DC1D0000}"/>
    <cellStyle name="40% - Accent4 55 6" xfId="16151" xr:uid="{00000000-0005-0000-0000-0000DD1D0000}"/>
    <cellStyle name="40% - Accent4 55_BSD2" xfId="16185" xr:uid="{00000000-0005-0000-0000-0000DE1D0000}"/>
    <cellStyle name="40% - Accent4 56" xfId="1570" xr:uid="{00000000-0005-0000-0000-0000DF1D0000}"/>
    <cellStyle name="40% - Accent4 56 2" xfId="15744" xr:uid="{00000000-0005-0000-0000-0000E01D0000}"/>
    <cellStyle name="40% - Accent4 56 2 2" xfId="8214" xr:uid="{00000000-0005-0000-0000-0000E11D0000}"/>
    <cellStyle name="40% - Accent4 56 2 2 2" xfId="8227" xr:uid="{00000000-0005-0000-0000-0000E21D0000}"/>
    <cellStyle name="40% - Accent4 56 2 3" xfId="3639" xr:uid="{00000000-0005-0000-0000-0000E31D0000}"/>
    <cellStyle name="40% - Accent4 56 2 3 2" xfId="4988" xr:uid="{00000000-0005-0000-0000-0000E41D0000}"/>
    <cellStyle name="40% - Accent4 56 2 4" xfId="3662" xr:uid="{00000000-0005-0000-0000-0000E51D0000}"/>
    <cellStyle name="40% - Accent4 56 2_BSD2" xfId="16195" xr:uid="{00000000-0005-0000-0000-0000E61D0000}"/>
    <cellStyle name="40% - Accent4 56 3" xfId="16196" xr:uid="{00000000-0005-0000-0000-0000E71D0000}"/>
    <cellStyle name="40% - Accent4 56 3 2" xfId="8823" xr:uid="{00000000-0005-0000-0000-0000E81D0000}"/>
    <cellStyle name="40% - Accent4 56 4" xfId="7343" xr:uid="{00000000-0005-0000-0000-0000E91D0000}"/>
    <cellStyle name="40% - Accent4 56 4 2" xfId="12286" xr:uid="{00000000-0005-0000-0000-0000EA1D0000}"/>
    <cellStyle name="40% - Accent4 56 5" xfId="7253" xr:uid="{00000000-0005-0000-0000-0000EB1D0000}"/>
    <cellStyle name="40% - Accent4 56 6" xfId="16187" xr:uid="{00000000-0005-0000-0000-0000EC1D0000}"/>
    <cellStyle name="40% - Accent4 56_BSD2" xfId="16201" xr:uid="{00000000-0005-0000-0000-0000ED1D0000}"/>
    <cellStyle name="40% - Accent4 57" xfId="1572" xr:uid="{00000000-0005-0000-0000-0000EE1D0000}"/>
    <cellStyle name="40% - Accent4 57 2" xfId="3509" xr:uid="{00000000-0005-0000-0000-0000EF1D0000}"/>
    <cellStyle name="40% - Accent4 57 2 2" xfId="12817" xr:uid="{00000000-0005-0000-0000-0000F01D0000}"/>
    <cellStyle name="40% - Accent4 57 2 2 2" xfId="12829" xr:uid="{00000000-0005-0000-0000-0000F11D0000}"/>
    <cellStyle name="40% - Accent4 57 2 3" xfId="12839" xr:uid="{00000000-0005-0000-0000-0000F21D0000}"/>
    <cellStyle name="40% - Accent4 57 2 3 2" xfId="12844" xr:uid="{00000000-0005-0000-0000-0000F31D0000}"/>
    <cellStyle name="40% - Accent4 57 2 4" xfId="12855" xr:uid="{00000000-0005-0000-0000-0000F41D0000}"/>
    <cellStyle name="40% - Accent4 57 2_BSD2" xfId="3638" xr:uid="{00000000-0005-0000-0000-0000F51D0000}"/>
    <cellStyle name="40% - Accent4 57 3" xfId="7879" xr:uid="{00000000-0005-0000-0000-0000F61D0000}"/>
    <cellStyle name="40% - Accent4 57 3 2" xfId="12993" xr:uid="{00000000-0005-0000-0000-0000F71D0000}"/>
    <cellStyle name="40% - Accent4 57 4" xfId="16205" xr:uid="{00000000-0005-0000-0000-0000F81D0000}"/>
    <cellStyle name="40% - Accent4 57 4 2" xfId="4444" xr:uid="{00000000-0005-0000-0000-0000F91D0000}"/>
    <cellStyle name="40% - Accent4 57 5" xfId="16208" xr:uid="{00000000-0005-0000-0000-0000FA1D0000}"/>
    <cellStyle name="40% - Accent4 57 6" xfId="8025" xr:uid="{00000000-0005-0000-0000-0000FB1D0000}"/>
    <cellStyle name="40% - Accent4 57_BSD2" xfId="16209" xr:uid="{00000000-0005-0000-0000-0000FC1D0000}"/>
    <cellStyle name="40% - Accent4 58" xfId="1574" xr:uid="{00000000-0005-0000-0000-0000FD1D0000}"/>
    <cellStyle name="40% - Accent4 58 2" xfId="16214" xr:uid="{00000000-0005-0000-0000-0000FE1D0000}"/>
    <cellStyle name="40% - Accent4 58 2 2" xfId="13986" xr:uid="{00000000-0005-0000-0000-0000FF1D0000}"/>
    <cellStyle name="40% - Accent4 58 2 2 2" xfId="13995" xr:uid="{00000000-0005-0000-0000-0000001E0000}"/>
    <cellStyle name="40% - Accent4 58 2 3" xfId="14011" xr:uid="{00000000-0005-0000-0000-0000011E0000}"/>
    <cellStyle name="40% - Accent4 58 2 3 2" xfId="14020" xr:uid="{00000000-0005-0000-0000-0000021E0000}"/>
    <cellStyle name="40% - Accent4 58 2 4" xfId="14032" xr:uid="{00000000-0005-0000-0000-0000031E0000}"/>
    <cellStyle name="40% - Accent4 58 2_BSD2" xfId="16218" xr:uid="{00000000-0005-0000-0000-0000041E0000}"/>
    <cellStyle name="40% - Accent4 58 3" xfId="16220" xr:uid="{00000000-0005-0000-0000-0000051E0000}"/>
    <cellStyle name="40% - Accent4 58 3 2" xfId="2875" xr:uid="{00000000-0005-0000-0000-0000061E0000}"/>
    <cellStyle name="40% - Accent4 58 4" xfId="16224" xr:uid="{00000000-0005-0000-0000-0000071E0000}"/>
    <cellStyle name="40% - Accent4 58 4 2" xfId="14425" xr:uid="{00000000-0005-0000-0000-0000081E0000}"/>
    <cellStyle name="40% - Accent4 58 5" xfId="16227" xr:uid="{00000000-0005-0000-0000-0000091E0000}"/>
    <cellStyle name="40% - Accent4 58 6" xfId="8042" xr:uid="{00000000-0005-0000-0000-00000A1E0000}"/>
    <cellStyle name="40% - Accent4 58_BSD2" xfId="16229" xr:uid="{00000000-0005-0000-0000-00000B1E0000}"/>
    <cellStyle name="40% - Accent4 59" xfId="1576" xr:uid="{00000000-0005-0000-0000-00000C1E0000}"/>
    <cellStyle name="40% - Accent4 59 2" xfId="3330" xr:uid="{00000000-0005-0000-0000-00000D1E0000}"/>
    <cellStyle name="40% - Accent4 59 2 2" xfId="13727" xr:uid="{00000000-0005-0000-0000-00000E1E0000}"/>
    <cellStyle name="40% - Accent4 59 2 2 2" xfId="15474" xr:uid="{00000000-0005-0000-0000-00000F1E0000}"/>
    <cellStyle name="40% - Accent4 59 2 3" xfId="15487" xr:uid="{00000000-0005-0000-0000-0000101E0000}"/>
    <cellStyle name="40% - Accent4 59 2 3 2" xfId="15495" xr:uid="{00000000-0005-0000-0000-0000111E0000}"/>
    <cellStyle name="40% - Accent4 59 2 4" xfId="15506" xr:uid="{00000000-0005-0000-0000-0000121E0000}"/>
    <cellStyle name="40% - Accent4 59 2_BSD2" xfId="16231" xr:uid="{00000000-0005-0000-0000-0000131E0000}"/>
    <cellStyle name="40% - Accent4 59 3" xfId="16233" xr:uid="{00000000-0005-0000-0000-0000141E0000}"/>
    <cellStyle name="40% - Accent4 59 3 2" xfId="3430" xr:uid="{00000000-0005-0000-0000-0000151E0000}"/>
    <cellStyle name="40% - Accent4 59 4" xfId="16235" xr:uid="{00000000-0005-0000-0000-0000161E0000}"/>
    <cellStyle name="40% - Accent4 59 4 2" xfId="15923" xr:uid="{00000000-0005-0000-0000-0000171E0000}"/>
    <cellStyle name="40% - Accent4 59 5" xfId="16237" xr:uid="{00000000-0005-0000-0000-0000181E0000}"/>
    <cellStyle name="40% - Accent4 59 6" xfId="8051" xr:uid="{00000000-0005-0000-0000-0000191E0000}"/>
    <cellStyle name="40% - Accent4 59_BSD2" xfId="4157" xr:uid="{00000000-0005-0000-0000-00001A1E0000}"/>
    <cellStyle name="40% - Accent4 6" xfId="1578" xr:uid="{00000000-0005-0000-0000-00001B1E0000}"/>
    <cellStyle name="40% - Accent4 6 2" xfId="1206" xr:uid="{00000000-0005-0000-0000-00001C1E0000}"/>
    <cellStyle name="40% - Accent4 6 2 2" xfId="16244" xr:uid="{00000000-0005-0000-0000-00001D1E0000}"/>
    <cellStyle name="40% - Accent4 6 2 2 2" xfId="16246" xr:uid="{00000000-0005-0000-0000-00001E1E0000}"/>
    <cellStyle name="40% - Accent4 6 2 3" xfId="16247" xr:uid="{00000000-0005-0000-0000-00001F1E0000}"/>
    <cellStyle name="40% - Accent4 6 2 3 2" xfId="16248" xr:uid="{00000000-0005-0000-0000-0000201E0000}"/>
    <cellStyle name="40% - Accent4 6 2 4" xfId="16249" xr:uid="{00000000-0005-0000-0000-0000211E0000}"/>
    <cellStyle name="40% - Accent4 6 2 5" xfId="16238" xr:uid="{00000000-0005-0000-0000-0000221E0000}"/>
    <cellStyle name="40% - Accent4 6 2_BSD2" xfId="6059" xr:uid="{00000000-0005-0000-0000-0000231E0000}"/>
    <cellStyle name="40% - Accent4 6 3" xfId="16252" xr:uid="{00000000-0005-0000-0000-0000241E0000}"/>
    <cellStyle name="40% - Accent4 6 3 2" xfId="16254" xr:uid="{00000000-0005-0000-0000-0000251E0000}"/>
    <cellStyle name="40% - Accent4 6 4" xfId="16257" xr:uid="{00000000-0005-0000-0000-0000261E0000}"/>
    <cellStyle name="40% - Accent4 6 4 2" xfId="16260" xr:uid="{00000000-0005-0000-0000-0000271E0000}"/>
    <cellStyle name="40% - Accent4 6 5" xfId="4641" xr:uid="{00000000-0005-0000-0000-0000281E0000}"/>
    <cellStyle name="40% - Accent4 6 5 2" xfId="2713" xr:uid="{00000000-0005-0000-0000-0000291E0000}"/>
    <cellStyle name="40% - Accent4 6 6" xfId="11079" xr:uid="{00000000-0005-0000-0000-00002A1E0000}"/>
    <cellStyle name="40% - Accent4 6 6 2" xfId="16261" xr:uid="{00000000-0005-0000-0000-00002B1E0000}"/>
    <cellStyle name="40% - Accent4 6 7" xfId="9062" xr:uid="{00000000-0005-0000-0000-00002C1E0000}"/>
    <cellStyle name="40% - Accent4 6 8" xfId="9068" xr:uid="{00000000-0005-0000-0000-00002D1E0000}"/>
    <cellStyle name="40% - Accent4 6 9" xfId="8684" xr:uid="{00000000-0005-0000-0000-00002E1E0000}"/>
    <cellStyle name="40% - Accent4 6_Annexure" xfId="16264" xr:uid="{00000000-0005-0000-0000-00002F1E0000}"/>
    <cellStyle name="40% - Accent4 60" xfId="1568" xr:uid="{00000000-0005-0000-0000-0000301E0000}"/>
    <cellStyle name="40% - Accent4 60 2" xfId="16158" xr:uid="{00000000-0005-0000-0000-0000311E0000}"/>
    <cellStyle name="40% - Accent4 60 2 2" xfId="16165" xr:uid="{00000000-0005-0000-0000-0000321E0000}"/>
    <cellStyle name="40% - Accent4 60 3" xfId="15663" xr:uid="{00000000-0005-0000-0000-0000331E0000}"/>
    <cellStyle name="40% - Accent4 60 3 2" xfId="13440" xr:uid="{00000000-0005-0000-0000-0000341E0000}"/>
    <cellStyle name="40% - Accent4 60 4" xfId="16182" xr:uid="{00000000-0005-0000-0000-0000351E0000}"/>
    <cellStyle name="40% - Accent4 60 5" xfId="16152" xr:uid="{00000000-0005-0000-0000-0000361E0000}"/>
    <cellStyle name="40% - Accent4 60_BSD2" xfId="16186" xr:uid="{00000000-0005-0000-0000-0000371E0000}"/>
    <cellStyle name="40% - Accent4 61" xfId="1571" xr:uid="{00000000-0005-0000-0000-0000381E0000}"/>
    <cellStyle name="40% - Accent4 61 2" xfId="15745" xr:uid="{00000000-0005-0000-0000-0000391E0000}"/>
    <cellStyle name="40% - Accent4 61 2 2" xfId="8215" xr:uid="{00000000-0005-0000-0000-00003A1E0000}"/>
    <cellStyle name="40% - Accent4 61 3" xfId="16197" xr:uid="{00000000-0005-0000-0000-00003B1E0000}"/>
    <cellStyle name="40% - Accent4 61 3 2" xfId="8824" xr:uid="{00000000-0005-0000-0000-00003C1E0000}"/>
    <cellStyle name="40% - Accent4 61 4" xfId="7344" xr:uid="{00000000-0005-0000-0000-00003D1E0000}"/>
    <cellStyle name="40% - Accent4 61 5" xfId="16188" xr:uid="{00000000-0005-0000-0000-00003E1E0000}"/>
    <cellStyle name="40% - Accent4 61_BSD2" xfId="16202" xr:uid="{00000000-0005-0000-0000-00003F1E0000}"/>
    <cellStyle name="40% - Accent4 62" xfId="1573" xr:uid="{00000000-0005-0000-0000-0000401E0000}"/>
    <cellStyle name="40% - Accent4 62 2" xfId="3510" xr:uid="{00000000-0005-0000-0000-0000411E0000}"/>
    <cellStyle name="40% - Accent4 62 2 2" xfId="12818" xr:uid="{00000000-0005-0000-0000-0000421E0000}"/>
    <cellStyle name="40% - Accent4 62 3" xfId="7880" xr:uid="{00000000-0005-0000-0000-0000431E0000}"/>
    <cellStyle name="40% - Accent4 62 3 2" xfId="12994" xr:uid="{00000000-0005-0000-0000-0000441E0000}"/>
    <cellStyle name="40% - Accent4 62 4" xfId="16206" xr:uid="{00000000-0005-0000-0000-0000451E0000}"/>
    <cellStyle name="40% - Accent4 62 5" xfId="8026" xr:uid="{00000000-0005-0000-0000-0000461E0000}"/>
    <cellStyle name="40% - Accent4 62_BSD2" xfId="16210" xr:uid="{00000000-0005-0000-0000-0000471E0000}"/>
    <cellStyle name="40% - Accent4 63" xfId="1575" xr:uid="{00000000-0005-0000-0000-0000481E0000}"/>
    <cellStyle name="40% - Accent4 63 2" xfId="16215" xr:uid="{00000000-0005-0000-0000-0000491E0000}"/>
    <cellStyle name="40% - Accent4 63 2 2" xfId="13987" xr:uid="{00000000-0005-0000-0000-00004A1E0000}"/>
    <cellStyle name="40% - Accent4 63 3" xfId="16221" xr:uid="{00000000-0005-0000-0000-00004B1E0000}"/>
    <cellStyle name="40% - Accent4 63 3 2" xfId="2876" xr:uid="{00000000-0005-0000-0000-00004C1E0000}"/>
    <cellStyle name="40% - Accent4 63 4" xfId="16225" xr:uid="{00000000-0005-0000-0000-00004D1E0000}"/>
    <cellStyle name="40% - Accent4 63 5" xfId="8043" xr:uid="{00000000-0005-0000-0000-00004E1E0000}"/>
    <cellStyle name="40% - Accent4 63_BSD2" xfId="16230" xr:uid="{00000000-0005-0000-0000-00004F1E0000}"/>
    <cellStyle name="40% - Accent4 64" xfId="1577" xr:uid="{00000000-0005-0000-0000-0000501E0000}"/>
    <cellStyle name="40% - Accent4 64 2" xfId="3331" xr:uid="{00000000-0005-0000-0000-0000511E0000}"/>
    <cellStyle name="40% - Accent4 64 2 2" xfId="13728" xr:uid="{00000000-0005-0000-0000-0000521E0000}"/>
    <cellStyle name="40% - Accent4 64 3" xfId="16234" xr:uid="{00000000-0005-0000-0000-0000531E0000}"/>
    <cellStyle name="40% - Accent4 64 3 2" xfId="3431" xr:uid="{00000000-0005-0000-0000-0000541E0000}"/>
    <cellStyle name="40% - Accent4 64 4" xfId="16236" xr:uid="{00000000-0005-0000-0000-0000551E0000}"/>
    <cellStyle name="40% - Accent4 64 5" xfId="8052" xr:uid="{00000000-0005-0000-0000-0000561E0000}"/>
    <cellStyle name="40% - Accent4 64_BSD2" xfId="4158" xr:uid="{00000000-0005-0000-0000-0000571E0000}"/>
    <cellStyle name="40% - Accent4 65" xfId="1579" xr:uid="{00000000-0005-0000-0000-0000581E0000}"/>
    <cellStyle name="40% - Accent4 65 2" xfId="16268" xr:uid="{00000000-0005-0000-0000-0000591E0000}"/>
    <cellStyle name="40% - Accent4 65 2 2" xfId="16274" xr:uid="{00000000-0005-0000-0000-00005A1E0000}"/>
    <cellStyle name="40% - Accent4 65 3" xfId="12441" xr:uid="{00000000-0005-0000-0000-00005B1E0000}"/>
    <cellStyle name="40% - Accent4 65 3 2" xfId="16280" xr:uid="{00000000-0005-0000-0000-00005C1E0000}"/>
    <cellStyle name="40% - Accent4 65 4" xfId="12446" xr:uid="{00000000-0005-0000-0000-00005D1E0000}"/>
    <cellStyle name="40% - Accent4 65 5" xfId="16265" xr:uid="{00000000-0005-0000-0000-00005E1E0000}"/>
    <cellStyle name="40% - Accent4 65_BSD2" xfId="16284" xr:uid="{00000000-0005-0000-0000-00005F1E0000}"/>
    <cellStyle name="40% - Accent4 66" xfId="1581" xr:uid="{00000000-0005-0000-0000-0000601E0000}"/>
    <cellStyle name="40% - Accent4 66 2" xfId="5393" xr:uid="{00000000-0005-0000-0000-0000611E0000}"/>
    <cellStyle name="40% - Accent4 66 2 2" xfId="5152" xr:uid="{00000000-0005-0000-0000-0000621E0000}"/>
    <cellStyle name="40% - Accent4 66 3" xfId="7655" xr:uid="{00000000-0005-0000-0000-0000631E0000}"/>
    <cellStyle name="40% - Accent4 66 3 2" xfId="3150" xr:uid="{00000000-0005-0000-0000-0000641E0000}"/>
    <cellStyle name="40% - Accent4 66 4" xfId="16288" xr:uid="{00000000-0005-0000-0000-0000651E0000}"/>
    <cellStyle name="40% - Accent4 66 5" xfId="16286" xr:uid="{00000000-0005-0000-0000-0000661E0000}"/>
    <cellStyle name="40% - Accent4 66_BSD2" xfId="16291" xr:uid="{00000000-0005-0000-0000-0000671E0000}"/>
    <cellStyle name="40% - Accent4 67" xfId="1583" xr:uid="{00000000-0005-0000-0000-0000681E0000}"/>
    <cellStyle name="40% - Accent4 67 2" xfId="16298" xr:uid="{00000000-0005-0000-0000-0000691E0000}"/>
    <cellStyle name="40% - Accent4 67 2 2" xfId="14507" xr:uid="{00000000-0005-0000-0000-00006A1E0000}"/>
    <cellStyle name="40% - Accent4 67 3" xfId="16300" xr:uid="{00000000-0005-0000-0000-00006B1E0000}"/>
    <cellStyle name="40% - Accent4 67 3 2" xfId="14550" xr:uid="{00000000-0005-0000-0000-00006C1E0000}"/>
    <cellStyle name="40% - Accent4 67 4" xfId="16302" xr:uid="{00000000-0005-0000-0000-00006D1E0000}"/>
    <cellStyle name="40% - Accent4 67 5" xfId="16295" xr:uid="{00000000-0005-0000-0000-00006E1E0000}"/>
    <cellStyle name="40% - Accent4 67_BSD2" xfId="16304" xr:uid="{00000000-0005-0000-0000-00006F1E0000}"/>
    <cellStyle name="40% - Accent4 68" xfId="1585" xr:uid="{00000000-0005-0000-0000-0000701E0000}"/>
    <cellStyle name="40% - Accent4 68 2" xfId="16308" xr:uid="{00000000-0005-0000-0000-0000711E0000}"/>
    <cellStyle name="40% - Accent4 68 2 2" xfId="16312" xr:uid="{00000000-0005-0000-0000-0000721E0000}"/>
    <cellStyle name="40% - Accent4 68 3" xfId="6521" xr:uid="{00000000-0005-0000-0000-0000731E0000}"/>
    <cellStyle name="40% - Accent4 68 3 2" xfId="16315" xr:uid="{00000000-0005-0000-0000-0000741E0000}"/>
    <cellStyle name="40% - Accent4 68 4" xfId="16319" xr:uid="{00000000-0005-0000-0000-0000751E0000}"/>
    <cellStyle name="40% - Accent4 68 5" xfId="15574" xr:uid="{00000000-0005-0000-0000-0000761E0000}"/>
    <cellStyle name="40% - Accent4 68_BSD2" xfId="16322" xr:uid="{00000000-0005-0000-0000-0000771E0000}"/>
    <cellStyle name="40% - Accent4 69" xfId="1587" xr:uid="{00000000-0005-0000-0000-0000781E0000}"/>
    <cellStyle name="40% - Accent4 69 2" xfId="16330" xr:uid="{00000000-0005-0000-0000-0000791E0000}"/>
    <cellStyle name="40% - Accent4 69 2 2" xfId="16332" xr:uid="{00000000-0005-0000-0000-00007A1E0000}"/>
    <cellStyle name="40% - Accent4 69 3" xfId="16334" xr:uid="{00000000-0005-0000-0000-00007B1E0000}"/>
    <cellStyle name="40% - Accent4 69 3 2" xfId="16336" xr:uid="{00000000-0005-0000-0000-00007C1E0000}"/>
    <cellStyle name="40% - Accent4 69 4" xfId="16338" xr:uid="{00000000-0005-0000-0000-00007D1E0000}"/>
    <cellStyle name="40% - Accent4 69 5" xfId="16327" xr:uid="{00000000-0005-0000-0000-00007E1E0000}"/>
    <cellStyle name="40% - Accent4 69_BSD2" xfId="5743" xr:uid="{00000000-0005-0000-0000-00007F1E0000}"/>
    <cellStyle name="40% - Accent4 7" xfId="1589" xr:uid="{00000000-0005-0000-0000-0000801E0000}"/>
    <cellStyle name="40% - Accent4 7 10" xfId="16340" xr:uid="{00000000-0005-0000-0000-0000811E0000}"/>
    <cellStyle name="40% - Accent4 7 10 2" xfId="16341" xr:uid="{00000000-0005-0000-0000-0000821E0000}"/>
    <cellStyle name="40% - Accent4 7 11" xfId="16343" xr:uid="{00000000-0005-0000-0000-0000831E0000}"/>
    <cellStyle name="40% - Accent4 7 11 2" xfId="16345" xr:uid="{00000000-0005-0000-0000-0000841E0000}"/>
    <cellStyle name="40% - Accent4 7 12" xfId="16347" xr:uid="{00000000-0005-0000-0000-0000851E0000}"/>
    <cellStyle name="40% - Accent4 7 13" xfId="16348" xr:uid="{00000000-0005-0000-0000-0000861E0000}"/>
    <cellStyle name="40% - Accent4 7 14" xfId="16349" xr:uid="{00000000-0005-0000-0000-0000871E0000}"/>
    <cellStyle name="40% - Accent4 7 15" xfId="5881" xr:uid="{00000000-0005-0000-0000-0000881E0000}"/>
    <cellStyle name="40% - Accent4 7 2" xfId="1590" xr:uid="{00000000-0005-0000-0000-0000891E0000}"/>
    <cellStyle name="40% - Accent4 7 2 2" xfId="4646" xr:uid="{00000000-0005-0000-0000-00008A1E0000}"/>
    <cellStyle name="40% - Accent4 7 2 2 2" xfId="2716" xr:uid="{00000000-0005-0000-0000-00008B1E0000}"/>
    <cellStyle name="40% - Accent4 7 2 3" xfId="16353" xr:uid="{00000000-0005-0000-0000-00008C1E0000}"/>
    <cellStyle name="40% - Accent4 7 2 3 2" xfId="3725" xr:uid="{00000000-0005-0000-0000-00008D1E0000}"/>
    <cellStyle name="40% - Accent4 7 2 4" xfId="16355" xr:uid="{00000000-0005-0000-0000-00008E1E0000}"/>
    <cellStyle name="40% - Accent4 7 2 5" xfId="16351" xr:uid="{00000000-0005-0000-0000-00008F1E0000}"/>
    <cellStyle name="40% - Accent4 7 2_BSD2" xfId="10723" xr:uid="{00000000-0005-0000-0000-0000901E0000}"/>
    <cellStyle name="40% - Accent4 7 3" xfId="5898" xr:uid="{00000000-0005-0000-0000-0000911E0000}"/>
    <cellStyle name="40% - Accent4 7 3 2" xfId="6962" xr:uid="{00000000-0005-0000-0000-0000921E0000}"/>
    <cellStyle name="40% - Accent4 7 4" xfId="5914" xr:uid="{00000000-0005-0000-0000-0000931E0000}"/>
    <cellStyle name="40% - Accent4 7 4 2" xfId="7040" xr:uid="{00000000-0005-0000-0000-0000941E0000}"/>
    <cellStyle name="40% - Accent4 7 5" xfId="6955" xr:uid="{00000000-0005-0000-0000-0000951E0000}"/>
    <cellStyle name="40% - Accent4 7 5 2" xfId="3703" xr:uid="{00000000-0005-0000-0000-0000961E0000}"/>
    <cellStyle name="40% - Accent4 7 6" xfId="6974" xr:uid="{00000000-0005-0000-0000-0000971E0000}"/>
    <cellStyle name="40% - Accent4 7 6 2" xfId="4057" xr:uid="{00000000-0005-0000-0000-0000981E0000}"/>
    <cellStyle name="40% - Accent4 7 7" xfId="9732" xr:uid="{00000000-0005-0000-0000-0000991E0000}"/>
    <cellStyle name="40% - Accent4 7 7 2" xfId="5147" xr:uid="{00000000-0005-0000-0000-00009A1E0000}"/>
    <cellStyle name="40% - Accent4 7 8" xfId="9760" xr:uid="{00000000-0005-0000-0000-00009B1E0000}"/>
    <cellStyle name="40% - Accent4 7 8 2" xfId="3144" xr:uid="{00000000-0005-0000-0000-00009C1E0000}"/>
    <cellStyle name="40% - Accent4 7 9" xfId="9764" xr:uid="{00000000-0005-0000-0000-00009D1E0000}"/>
    <cellStyle name="40% - Accent4 7 9 2" xfId="7205" xr:uid="{00000000-0005-0000-0000-00009E1E0000}"/>
    <cellStyle name="40% - Accent4 7_Annexure" xfId="5377" xr:uid="{00000000-0005-0000-0000-00009F1E0000}"/>
    <cellStyle name="40% - Accent4 70" xfId="1580" xr:uid="{00000000-0005-0000-0000-0000A01E0000}"/>
    <cellStyle name="40% - Accent4 70 2" xfId="16269" xr:uid="{00000000-0005-0000-0000-0000A11E0000}"/>
    <cellStyle name="40% - Accent4 70 2 2" xfId="16275" xr:uid="{00000000-0005-0000-0000-0000A21E0000}"/>
    <cellStyle name="40% - Accent4 70 3" xfId="12442" xr:uid="{00000000-0005-0000-0000-0000A31E0000}"/>
    <cellStyle name="40% - Accent4 70 3 2" xfId="16281" xr:uid="{00000000-0005-0000-0000-0000A41E0000}"/>
    <cellStyle name="40% - Accent4 70 4" xfId="12447" xr:uid="{00000000-0005-0000-0000-0000A51E0000}"/>
    <cellStyle name="40% - Accent4 70 5" xfId="16266" xr:uid="{00000000-0005-0000-0000-0000A61E0000}"/>
    <cellStyle name="40% - Accent4 70_BSD2" xfId="16285" xr:uid="{00000000-0005-0000-0000-0000A71E0000}"/>
    <cellStyle name="40% - Accent4 71" xfId="1582" xr:uid="{00000000-0005-0000-0000-0000A81E0000}"/>
    <cellStyle name="40% - Accent4 71 2" xfId="5394" xr:uid="{00000000-0005-0000-0000-0000A91E0000}"/>
    <cellStyle name="40% - Accent4 71 2 2" xfId="5153" xr:uid="{00000000-0005-0000-0000-0000AA1E0000}"/>
    <cellStyle name="40% - Accent4 71 3" xfId="7656" xr:uid="{00000000-0005-0000-0000-0000AB1E0000}"/>
    <cellStyle name="40% - Accent4 71 3 2" xfId="3151" xr:uid="{00000000-0005-0000-0000-0000AC1E0000}"/>
    <cellStyle name="40% - Accent4 71 4" xfId="16289" xr:uid="{00000000-0005-0000-0000-0000AD1E0000}"/>
    <cellStyle name="40% - Accent4 71 5" xfId="16287" xr:uid="{00000000-0005-0000-0000-0000AE1E0000}"/>
    <cellStyle name="40% - Accent4 71_BSD2" xfId="16292" xr:uid="{00000000-0005-0000-0000-0000AF1E0000}"/>
    <cellStyle name="40% - Accent4 72" xfId="1584" xr:uid="{00000000-0005-0000-0000-0000B01E0000}"/>
    <cellStyle name="40% - Accent4 72 2" xfId="16299" xr:uid="{00000000-0005-0000-0000-0000B11E0000}"/>
    <cellStyle name="40% - Accent4 72 2 2" xfId="14508" xr:uid="{00000000-0005-0000-0000-0000B21E0000}"/>
    <cellStyle name="40% - Accent4 72 3" xfId="16301" xr:uid="{00000000-0005-0000-0000-0000B31E0000}"/>
    <cellStyle name="40% - Accent4 72 3 2" xfId="14551" xr:uid="{00000000-0005-0000-0000-0000B41E0000}"/>
    <cellStyle name="40% - Accent4 72 4" xfId="16303" xr:uid="{00000000-0005-0000-0000-0000B51E0000}"/>
    <cellStyle name="40% - Accent4 72 5" xfId="16296" xr:uid="{00000000-0005-0000-0000-0000B61E0000}"/>
    <cellStyle name="40% - Accent4 72_BSD2" xfId="16305" xr:uid="{00000000-0005-0000-0000-0000B71E0000}"/>
    <cellStyle name="40% - Accent4 73" xfId="1586" xr:uid="{00000000-0005-0000-0000-0000B81E0000}"/>
    <cellStyle name="40% - Accent4 73 2" xfId="16309" xr:uid="{00000000-0005-0000-0000-0000B91E0000}"/>
    <cellStyle name="40% - Accent4 73 2 2" xfId="16313" xr:uid="{00000000-0005-0000-0000-0000BA1E0000}"/>
    <cellStyle name="40% - Accent4 73 3" xfId="6522" xr:uid="{00000000-0005-0000-0000-0000BB1E0000}"/>
    <cellStyle name="40% - Accent4 73 3 2" xfId="16316" xr:uid="{00000000-0005-0000-0000-0000BC1E0000}"/>
    <cellStyle name="40% - Accent4 73 4" xfId="16320" xr:uid="{00000000-0005-0000-0000-0000BD1E0000}"/>
    <cellStyle name="40% - Accent4 73 5" xfId="15575" xr:uid="{00000000-0005-0000-0000-0000BE1E0000}"/>
    <cellStyle name="40% - Accent4 73_BSD2" xfId="16323" xr:uid="{00000000-0005-0000-0000-0000BF1E0000}"/>
    <cellStyle name="40% - Accent4 74" xfId="1588" xr:uid="{00000000-0005-0000-0000-0000C01E0000}"/>
    <cellStyle name="40% - Accent4 74 2" xfId="16331" xr:uid="{00000000-0005-0000-0000-0000C11E0000}"/>
    <cellStyle name="40% - Accent4 74 2 2" xfId="16333" xr:uid="{00000000-0005-0000-0000-0000C21E0000}"/>
    <cellStyle name="40% - Accent4 74 3" xfId="16335" xr:uid="{00000000-0005-0000-0000-0000C31E0000}"/>
    <cellStyle name="40% - Accent4 74 3 2" xfId="16337" xr:uid="{00000000-0005-0000-0000-0000C41E0000}"/>
    <cellStyle name="40% - Accent4 74 4" xfId="16339" xr:uid="{00000000-0005-0000-0000-0000C51E0000}"/>
    <cellStyle name="40% - Accent4 74 5" xfId="16328" xr:uid="{00000000-0005-0000-0000-0000C61E0000}"/>
    <cellStyle name="40% - Accent4 74_BSD2" xfId="5744" xr:uid="{00000000-0005-0000-0000-0000C71E0000}"/>
    <cellStyle name="40% - Accent4 75" xfId="1591" xr:uid="{00000000-0005-0000-0000-0000C81E0000}"/>
    <cellStyle name="40% - Accent4 75 2" xfId="16363" xr:uid="{00000000-0005-0000-0000-0000C91E0000}"/>
    <cellStyle name="40% - Accent4 75 2 2" xfId="5371" xr:uid="{00000000-0005-0000-0000-0000CA1E0000}"/>
    <cellStyle name="40% - Accent4 75 3" xfId="16365" xr:uid="{00000000-0005-0000-0000-0000CB1E0000}"/>
    <cellStyle name="40% - Accent4 75 3 2" xfId="16367" xr:uid="{00000000-0005-0000-0000-0000CC1E0000}"/>
    <cellStyle name="40% - Accent4 75 4" xfId="16369" xr:uid="{00000000-0005-0000-0000-0000CD1E0000}"/>
    <cellStyle name="40% - Accent4 75 5" xfId="16361" xr:uid="{00000000-0005-0000-0000-0000CE1E0000}"/>
    <cellStyle name="40% - Accent4 75_BSD2" xfId="16376" xr:uid="{00000000-0005-0000-0000-0000CF1E0000}"/>
    <cellStyle name="40% - Accent4 76" xfId="1593" xr:uid="{00000000-0005-0000-0000-0000D01E0000}"/>
    <cellStyle name="40% - Accent4 76 2" xfId="16382" xr:uid="{00000000-0005-0000-0000-0000D11E0000}"/>
    <cellStyle name="40% - Accent4 76 2 2" xfId="16384" xr:uid="{00000000-0005-0000-0000-0000D21E0000}"/>
    <cellStyle name="40% - Accent4 76 3" xfId="3308" xr:uid="{00000000-0005-0000-0000-0000D31E0000}"/>
    <cellStyle name="40% - Accent4 76 3 2" xfId="16386" xr:uid="{00000000-0005-0000-0000-0000D41E0000}"/>
    <cellStyle name="40% - Accent4 76 4" xfId="14680" xr:uid="{00000000-0005-0000-0000-0000D51E0000}"/>
    <cellStyle name="40% - Accent4 76 5" xfId="16380" xr:uid="{00000000-0005-0000-0000-0000D61E0000}"/>
    <cellStyle name="40% - Accent4 76_BSD2" xfId="16388" xr:uid="{00000000-0005-0000-0000-0000D71E0000}"/>
    <cellStyle name="40% - Accent4 77" xfId="1595" xr:uid="{00000000-0005-0000-0000-0000D81E0000}"/>
    <cellStyle name="40% - Accent4 77 2" xfId="16394" xr:uid="{00000000-0005-0000-0000-0000D91E0000}"/>
    <cellStyle name="40% - Accent4 77 2 2" xfId="16009" xr:uid="{00000000-0005-0000-0000-0000DA1E0000}"/>
    <cellStyle name="40% - Accent4 77 3" xfId="16396" xr:uid="{00000000-0005-0000-0000-0000DB1E0000}"/>
    <cellStyle name="40% - Accent4 77 3 2" xfId="16053" xr:uid="{00000000-0005-0000-0000-0000DC1E0000}"/>
    <cellStyle name="40% - Accent4 77 4" xfId="16403" xr:uid="{00000000-0005-0000-0000-0000DD1E0000}"/>
    <cellStyle name="40% - Accent4 77 5" xfId="16392" xr:uid="{00000000-0005-0000-0000-0000DE1E0000}"/>
    <cellStyle name="40% - Accent4 77_BSD2" xfId="16406" xr:uid="{00000000-0005-0000-0000-0000DF1E0000}"/>
    <cellStyle name="40% - Accent4 78" xfId="1597" xr:uid="{00000000-0005-0000-0000-0000E01E0000}"/>
    <cellStyle name="40% - Accent4 78 2" xfId="16412" xr:uid="{00000000-0005-0000-0000-0000E11E0000}"/>
    <cellStyle name="40% - Accent4 78 2 2" xfId="16414" xr:uid="{00000000-0005-0000-0000-0000E21E0000}"/>
    <cellStyle name="40% - Accent4 78 3" xfId="16420" xr:uid="{00000000-0005-0000-0000-0000E31E0000}"/>
    <cellStyle name="40% - Accent4 78 3 2" xfId="16422" xr:uid="{00000000-0005-0000-0000-0000E41E0000}"/>
    <cellStyle name="40% - Accent4 78 4" xfId="16424" xr:uid="{00000000-0005-0000-0000-0000E51E0000}"/>
    <cellStyle name="40% - Accent4 78 5" xfId="16410" xr:uid="{00000000-0005-0000-0000-0000E61E0000}"/>
    <cellStyle name="40% - Accent4 78_BSD2" xfId="16427" xr:uid="{00000000-0005-0000-0000-0000E71E0000}"/>
    <cellStyle name="40% - Accent4 79" xfId="1599" xr:uid="{00000000-0005-0000-0000-0000E81E0000}"/>
    <cellStyle name="40% - Accent4 79 2" xfId="16439" xr:uid="{00000000-0005-0000-0000-0000E91E0000}"/>
    <cellStyle name="40% - Accent4 79 2 2" xfId="16447" xr:uid="{00000000-0005-0000-0000-0000EA1E0000}"/>
    <cellStyle name="40% - Accent4 79 3" xfId="16452" xr:uid="{00000000-0005-0000-0000-0000EB1E0000}"/>
    <cellStyle name="40% - Accent4 79 3 2" xfId="16453" xr:uid="{00000000-0005-0000-0000-0000EC1E0000}"/>
    <cellStyle name="40% - Accent4 79 4" xfId="16454" xr:uid="{00000000-0005-0000-0000-0000ED1E0000}"/>
    <cellStyle name="40% - Accent4 79 5" xfId="16431" xr:uid="{00000000-0005-0000-0000-0000EE1E0000}"/>
    <cellStyle name="40% - Accent4 79_BSD2" xfId="16456" xr:uid="{00000000-0005-0000-0000-0000EF1E0000}"/>
    <cellStyle name="40% - Accent4 8" xfId="1601" xr:uid="{00000000-0005-0000-0000-0000F01E0000}"/>
    <cellStyle name="40% - Accent4 8 2" xfId="7862" xr:uid="{00000000-0005-0000-0000-0000F11E0000}"/>
    <cellStyle name="40% - Accent4 8 2 2" xfId="16459" xr:uid="{00000000-0005-0000-0000-0000F21E0000}"/>
    <cellStyle name="40% - Accent4 8 2 2 2" xfId="12174" xr:uid="{00000000-0005-0000-0000-0000F31E0000}"/>
    <cellStyle name="40% - Accent4 8 2 3" xfId="15691" xr:uid="{00000000-0005-0000-0000-0000F41E0000}"/>
    <cellStyle name="40% - Accent4 8 2 3 2" xfId="12668" xr:uid="{00000000-0005-0000-0000-0000F51E0000}"/>
    <cellStyle name="40% - Accent4 8 2 4" xfId="15708" xr:uid="{00000000-0005-0000-0000-0000F61E0000}"/>
    <cellStyle name="40% - Accent4 8 2_BSD2" xfId="16000" xr:uid="{00000000-0005-0000-0000-0000F71E0000}"/>
    <cellStyle name="40% - Accent4 8 3" xfId="6992" xr:uid="{00000000-0005-0000-0000-0000F81E0000}"/>
    <cellStyle name="40% - Accent4 8 3 2" xfId="7013" xr:uid="{00000000-0005-0000-0000-0000F91E0000}"/>
    <cellStyle name="40% - Accent4 8 4" xfId="7025" xr:uid="{00000000-0005-0000-0000-0000FA1E0000}"/>
    <cellStyle name="40% - Accent4 8 4 2" xfId="16462" xr:uid="{00000000-0005-0000-0000-0000FB1E0000}"/>
    <cellStyle name="40% - Accent4 8 5" xfId="7032" xr:uid="{00000000-0005-0000-0000-0000FC1E0000}"/>
    <cellStyle name="40% - Accent4 8 6" xfId="9740" xr:uid="{00000000-0005-0000-0000-0000FD1E0000}"/>
    <cellStyle name="40% - Accent4 8 7" xfId="9748" xr:uid="{00000000-0005-0000-0000-0000FE1E0000}"/>
    <cellStyle name="40% - Accent4 8 8" xfId="7857" xr:uid="{00000000-0005-0000-0000-0000FF1E0000}"/>
    <cellStyle name="40% - Accent4 8_BSD2" xfId="9185" xr:uid="{00000000-0005-0000-0000-0000001F0000}"/>
    <cellStyle name="40% - Accent4 80" xfId="1592" xr:uid="{00000000-0005-0000-0000-0000011F0000}"/>
    <cellStyle name="40% - Accent4 80 2" xfId="16364" xr:uid="{00000000-0005-0000-0000-0000021F0000}"/>
    <cellStyle name="40% - Accent4 80 2 2" xfId="5372" xr:uid="{00000000-0005-0000-0000-0000031F0000}"/>
    <cellStyle name="40% - Accent4 80 3" xfId="16366" xr:uid="{00000000-0005-0000-0000-0000041F0000}"/>
    <cellStyle name="40% - Accent4 80 3 2" xfId="16368" xr:uid="{00000000-0005-0000-0000-0000051F0000}"/>
    <cellStyle name="40% - Accent4 80 4" xfId="16370" xr:uid="{00000000-0005-0000-0000-0000061F0000}"/>
    <cellStyle name="40% - Accent4 80 5" xfId="16362" xr:uid="{00000000-0005-0000-0000-0000071F0000}"/>
    <cellStyle name="40% - Accent4 80_BSD2" xfId="16377" xr:uid="{00000000-0005-0000-0000-0000081F0000}"/>
    <cellStyle name="40% - Accent4 81" xfId="1594" xr:uid="{00000000-0005-0000-0000-0000091F0000}"/>
    <cellStyle name="40% - Accent4 81 2" xfId="16383" xr:uid="{00000000-0005-0000-0000-00000A1F0000}"/>
    <cellStyle name="40% - Accent4 81 2 2" xfId="16385" xr:uid="{00000000-0005-0000-0000-00000B1F0000}"/>
    <cellStyle name="40% - Accent4 81 3" xfId="3309" xr:uid="{00000000-0005-0000-0000-00000C1F0000}"/>
    <cellStyle name="40% - Accent4 81 3 2" xfId="16387" xr:uid="{00000000-0005-0000-0000-00000D1F0000}"/>
    <cellStyle name="40% - Accent4 81 4" xfId="14681" xr:uid="{00000000-0005-0000-0000-00000E1F0000}"/>
    <cellStyle name="40% - Accent4 81 5" xfId="16381" xr:uid="{00000000-0005-0000-0000-00000F1F0000}"/>
    <cellStyle name="40% - Accent4 81_BSD2" xfId="16389" xr:uid="{00000000-0005-0000-0000-0000101F0000}"/>
    <cellStyle name="40% - Accent4 82" xfId="1596" xr:uid="{00000000-0005-0000-0000-0000111F0000}"/>
    <cellStyle name="40% - Accent4 82 2" xfId="16395" xr:uid="{00000000-0005-0000-0000-0000121F0000}"/>
    <cellStyle name="40% - Accent4 82 2 2" xfId="16010" xr:uid="{00000000-0005-0000-0000-0000131F0000}"/>
    <cellStyle name="40% - Accent4 82 3" xfId="16397" xr:uid="{00000000-0005-0000-0000-0000141F0000}"/>
    <cellStyle name="40% - Accent4 82 3 2" xfId="16054" xr:uid="{00000000-0005-0000-0000-0000151F0000}"/>
    <cellStyle name="40% - Accent4 82 4" xfId="16404" xr:uid="{00000000-0005-0000-0000-0000161F0000}"/>
    <cellStyle name="40% - Accent4 82 5" xfId="16393" xr:uid="{00000000-0005-0000-0000-0000171F0000}"/>
    <cellStyle name="40% - Accent4 82_BSD2" xfId="16407" xr:uid="{00000000-0005-0000-0000-0000181F0000}"/>
    <cellStyle name="40% - Accent4 83" xfId="1598" xr:uid="{00000000-0005-0000-0000-0000191F0000}"/>
    <cellStyle name="40% - Accent4 83 2" xfId="16413" xr:uid="{00000000-0005-0000-0000-00001A1F0000}"/>
    <cellStyle name="40% - Accent4 83 2 2" xfId="16415" xr:uid="{00000000-0005-0000-0000-00001B1F0000}"/>
    <cellStyle name="40% - Accent4 83 3" xfId="16421" xr:uid="{00000000-0005-0000-0000-00001C1F0000}"/>
    <cellStyle name="40% - Accent4 83 3 2" xfId="16423" xr:uid="{00000000-0005-0000-0000-00001D1F0000}"/>
    <cellStyle name="40% - Accent4 83 4" xfId="16425" xr:uid="{00000000-0005-0000-0000-00001E1F0000}"/>
    <cellStyle name="40% - Accent4 83 5" xfId="16411" xr:uid="{00000000-0005-0000-0000-00001F1F0000}"/>
    <cellStyle name="40% - Accent4 83_BSD2" xfId="16428" xr:uid="{00000000-0005-0000-0000-0000201F0000}"/>
    <cellStyle name="40% - Accent4 84" xfId="1600" xr:uid="{00000000-0005-0000-0000-0000211F0000}"/>
    <cellStyle name="40% - Accent4 84 2" xfId="16440" xr:uid="{00000000-0005-0000-0000-0000221F0000}"/>
    <cellStyle name="40% - Accent4 84 3" xfId="16432" xr:uid="{00000000-0005-0000-0000-0000231F0000}"/>
    <cellStyle name="40% - Accent4 85" xfId="1602" xr:uid="{00000000-0005-0000-0000-0000241F0000}"/>
    <cellStyle name="40% - Accent4 85 2" xfId="5025" xr:uid="{00000000-0005-0000-0000-0000251F0000}"/>
    <cellStyle name="40% - Accent4 85 3" xfId="16470" xr:uid="{00000000-0005-0000-0000-0000261F0000}"/>
    <cellStyle name="40% - Accent4 86" xfId="1604" xr:uid="{00000000-0005-0000-0000-0000271F0000}"/>
    <cellStyle name="40% - Accent4 86 2" xfId="16478" xr:uid="{00000000-0005-0000-0000-0000281F0000}"/>
    <cellStyle name="40% - Accent4 86 3" xfId="16477" xr:uid="{00000000-0005-0000-0000-0000291F0000}"/>
    <cellStyle name="40% - Accent4 87" xfId="1606" xr:uid="{00000000-0005-0000-0000-00002A1F0000}"/>
    <cellStyle name="40% - Accent4 87 2" xfId="5989" xr:uid="{00000000-0005-0000-0000-00002B1F0000}"/>
    <cellStyle name="40% - Accent4 87 3" xfId="4506" xr:uid="{00000000-0005-0000-0000-00002C1F0000}"/>
    <cellStyle name="40% - Accent4 88" xfId="1608" xr:uid="{00000000-0005-0000-0000-00002D1F0000}"/>
    <cellStyle name="40% - Accent4 88 2" xfId="16479" xr:uid="{00000000-0005-0000-0000-00002E1F0000}"/>
    <cellStyle name="40% - Accent4 88 3" xfId="4510" xr:uid="{00000000-0005-0000-0000-00002F1F0000}"/>
    <cellStyle name="40% - Accent4 89" xfId="1610" xr:uid="{00000000-0005-0000-0000-0000301F0000}"/>
    <cellStyle name="40% - Accent4 89 2" xfId="16481" xr:uid="{00000000-0005-0000-0000-0000311F0000}"/>
    <cellStyle name="40% - Accent4 89 3" xfId="16480" xr:uid="{00000000-0005-0000-0000-0000321F0000}"/>
    <cellStyle name="40% - Accent4 9" xfId="1612" xr:uid="{00000000-0005-0000-0000-0000331F0000}"/>
    <cellStyle name="40% - Accent4 9 2" xfId="16482" xr:uid="{00000000-0005-0000-0000-0000341F0000}"/>
    <cellStyle name="40% - Accent4 9 2 2" xfId="16485" xr:uid="{00000000-0005-0000-0000-0000351F0000}"/>
    <cellStyle name="40% - Accent4 9 2 2 2" xfId="12801" xr:uid="{00000000-0005-0000-0000-0000361F0000}"/>
    <cellStyle name="40% - Accent4 9 2 3" xfId="16437" xr:uid="{00000000-0005-0000-0000-0000371F0000}"/>
    <cellStyle name="40% - Accent4 9 2 3 2" xfId="16445" xr:uid="{00000000-0005-0000-0000-0000381F0000}"/>
    <cellStyle name="40% - Accent4 9 2 4" xfId="16450" xr:uid="{00000000-0005-0000-0000-0000391F0000}"/>
    <cellStyle name="40% - Accent4 9 2_BSD2" xfId="16488" xr:uid="{00000000-0005-0000-0000-00003A1F0000}"/>
    <cellStyle name="40% - Accent4 9 3" xfId="3649" xr:uid="{00000000-0005-0000-0000-00003B1F0000}"/>
    <cellStyle name="40% - Accent4 9 3 2" xfId="5006" xr:uid="{00000000-0005-0000-0000-00003C1F0000}"/>
    <cellStyle name="40% - Accent4 9 4" xfId="3679" xr:uid="{00000000-0005-0000-0000-00003D1F0000}"/>
    <cellStyle name="40% - Accent4 9 4 2" xfId="16492" xr:uid="{00000000-0005-0000-0000-00003E1F0000}"/>
    <cellStyle name="40% - Accent4 9 5" xfId="3699" xr:uid="{00000000-0005-0000-0000-00003F1F0000}"/>
    <cellStyle name="40% - Accent4 9 6" xfId="9755" xr:uid="{00000000-0005-0000-0000-0000401F0000}"/>
    <cellStyle name="40% - Accent4 9 7" xfId="9906" xr:uid="{00000000-0005-0000-0000-0000411F0000}"/>
    <cellStyle name="40% - Accent4 9 8" xfId="5711" xr:uid="{00000000-0005-0000-0000-0000421F0000}"/>
    <cellStyle name="40% - Accent4 9_BSD2" xfId="9868" xr:uid="{00000000-0005-0000-0000-0000431F0000}"/>
    <cellStyle name="40% - Accent4 90" xfId="1603" xr:uid="{00000000-0005-0000-0000-0000441F0000}"/>
    <cellStyle name="40% - Accent4 91" xfId="1605" xr:uid="{00000000-0005-0000-0000-0000451F0000}"/>
    <cellStyle name="40% - Accent4 92" xfId="1607" xr:uid="{00000000-0005-0000-0000-0000461F0000}"/>
    <cellStyle name="40% - Accent4 93" xfId="1609" xr:uid="{00000000-0005-0000-0000-0000471F0000}"/>
    <cellStyle name="40% - Accent4 94" xfId="1611" xr:uid="{00000000-0005-0000-0000-0000481F0000}"/>
    <cellStyle name="40% - Accent4 95" xfId="1613" xr:uid="{00000000-0005-0000-0000-0000491F0000}"/>
    <cellStyle name="40% - Accent4 96" xfId="1614" xr:uid="{00000000-0005-0000-0000-00004A1F0000}"/>
    <cellStyle name="40% - Accent4 97" xfId="1615" xr:uid="{00000000-0005-0000-0000-00004B1F0000}"/>
    <cellStyle name="40% - Accent4 98" xfId="1616" xr:uid="{00000000-0005-0000-0000-00004C1F0000}"/>
    <cellStyle name="40% - Accent4 99" xfId="1618" xr:uid="{00000000-0005-0000-0000-00004D1F0000}"/>
    <cellStyle name="40% - Accent5" xfId="51542" builtinId="47" customBuiltin="1"/>
    <cellStyle name="40% - Accent5 10" xfId="1619" xr:uid="{00000000-0005-0000-0000-00004E1F0000}"/>
    <cellStyle name="40% - Accent5 10 2" xfId="4881" xr:uid="{00000000-0005-0000-0000-00004F1F0000}"/>
    <cellStyle name="40% - Accent5 10 2 2" xfId="16498" xr:uid="{00000000-0005-0000-0000-0000501F0000}"/>
    <cellStyle name="40% - Accent5 10 2 2 2" xfId="16502" xr:uid="{00000000-0005-0000-0000-0000511F0000}"/>
    <cellStyle name="40% - Accent5 10 2 3" xfId="12757" xr:uid="{00000000-0005-0000-0000-0000521F0000}"/>
    <cellStyle name="40% - Accent5 10 2 3 2" xfId="12125" xr:uid="{00000000-0005-0000-0000-0000531F0000}"/>
    <cellStyle name="40% - Accent5 10 2 4" xfId="7677" xr:uid="{00000000-0005-0000-0000-0000541F0000}"/>
    <cellStyle name="40% - Accent5 10 2_BSD2" xfId="16510" xr:uid="{00000000-0005-0000-0000-0000551F0000}"/>
    <cellStyle name="40% - Accent5 10 3" xfId="6082" xr:uid="{00000000-0005-0000-0000-0000561F0000}"/>
    <cellStyle name="40% - Accent5 10 3 2" xfId="13767" xr:uid="{00000000-0005-0000-0000-0000571F0000}"/>
    <cellStyle name="40% - Accent5 10 4" xfId="16513" xr:uid="{00000000-0005-0000-0000-0000581F0000}"/>
    <cellStyle name="40% - Accent5 10 4 2" xfId="11062" xr:uid="{00000000-0005-0000-0000-0000591F0000}"/>
    <cellStyle name="40% - Accent5 10 5" xfId="16520" xr:uid="{00000000-0005-0000-0000-00005A1F0000}"/>
    <cellStyle name="40% - Accent5 10 6" xfId="11346" xr:uid="{00000000-0005-0000-0000-00005B1F0000}"/>
    <cellStyle name="40% - Accent5 10 7" xfId="9272" xr:uid="{00000000-0005-0000-0000-00005C1F0000}"/>
    <cellStyle name="40% - Accent5 10 8" xfId="16493" xr:uid="{00000000-0005-0000-0000-00005D1F0000}"/>
    <cellStyle name="40% - Accent5 10_BSD2" xfId="16522" xr:uid="{00000000-0005-0000-0000-00005E1F0000}"/>
    <cellStyle name="40% - Accent5 100" xfId="1157" xr:uid="{00000000-0005-0000-0000-00005F1F0000}"/>
    <cellStyle name="40% - Accent5 101" xfId="1160" xr:uid="{00000000-0005-0000-0000-0000601F0000}"/>
    <cellStyle name="40% - Accent5 102" xfId="1163" xr:uid="{00000000-0005-0000-0000-0000611F0000}"/>
    <cellStyle name="40% - Accent5 103" xfId="52089" xr:uid="{2B253202-1BFE-42C2-B464-9329C3F1CC72}"/>
    <cellStyle name="40% - Accent5 104" xfId="52105" xr:uid="{6EA1EB7C-B592-4116-B253-709CD93478DC}"/>
    <cellStyle name="40% - Accent5 11" xfId="1620" xr:uid="{00000000-0005-0000-0000-0000621F0000}"/>
    <cellStyle name="40% - Accent5 11 2" xfId="16526" xr:uid="{00000000-0005-0000-0000-0000631F0000}"/>
    <cellStyle name="40% - Accent5 11 2 2" xfId="16528" xr:uid="{00000000-0005-0000-0000-0000641F0000}"/>
    <cellStyle name="40% - Accent5 11 2 2 2" xfId="11621" xr:uid="{00000000-0005-0000-0000-0000651F0000}"/>
    <cellStyle name="40% - Accent5 11 2 3" xfId="12764" xr:uid="{00000000-0005-0000-0000-0000661F0000}"/>
    <cellStyle name="40% - Accent5 11 2 3 2" xfId="5416" xr:uid="{00000000-0005-0000-0000-0000671F0000}"/>
    <cellStyle name="40% - Accent5 11 2 4" xfId="12767" xr:uid="{00000000-0005-0000-0000-0000681F0000}"/>
    <cellStyle name="40% - Accent5 11 2_BSD2" xfId="16532" xr:uid="{00000000-0005-0000-0000-0000691F0000}"/>
    <cellStyle name="40% - Accent5 11 3" xfId="16537" xr:uid="{00000000-0005-0000-0000-00006A1F0000}"/>
    <cellStyle name="40% - Accent5 11 3 2" xfId="13779" xr:uid="{00000000-0005-0000-0000-00006B1F0000}"/>
    <cellStyle name="40% - Accent5 11 4" xfId="9864" xr:uid="{00000000-0005-0000-0000-00006C1F0000}"/>
    <cellStyle name="40% - Accent5 11 4 2" xfId="16538" xr:uid="{00000000-0005-0000-0000-00006D1F0000}"/>
    <cellStyle name="40% - Accent5 11 5" xfId="5465" xr:uid="{00000000-0005-0000-0000-00006E1F0000}"/>
    <cellStyle name="40% - Accent5 11 6" xfId="5250" xr:uid="{00000000-0005-0000-0000-00006F1F0000}"/>
    <cellStyle name="40% - Accent5 11 7" xfId="5271" xr:uid="{00000000-0005-0000-0000-0000701F0000}"/>
    <cellStyle name="40% - Accent5 11 8" xfId="16523" xr:uid="{00000000-0005-0000-0000-0000711F0000}"/>
    <cellStyle name="40% - Accent5 11_BSD2" xfId="16539" xr:uid="{00000000-0005-0000-0000-0000721F0000}"/>
    <cellStyle name="40% - Accent5 12" xfId="1621" xr:uid="{00000000-0005-0000-0000-0000731F0000}"/>
    <cellStyle name="40% - Accent5 12 2" xfId="8177" xr:uid="{00000000-0005-0000-0000-0000741F0000}"/>
    <cellStyle name="40% - Accent5 12 2 2" xfId="16540" xr:uid="{00000000-0005-0000-0000-0000751F0000}"/>
    <cellStyle name="40% - Accent5 12 2 2 2" xfId="16542" xr:uid="{00000000-0005-0000-0000-0000761F0000}"/>
    <cellStyle name="40% - Accent5 12 2 3" xfId="12871" xr:uid="{00000000-0005-0000-0000-0000771F0000}"/>
    <cellStyle name="40% - Accent5 12 2 3 2" xfId="16543" xr:uid="{00000000-0005-0000-0000-0000781F0000}"/>
    <cellStyle name="40% - Accent5 12 2 4" xfId="12876" xr:uid="{00000000-0005-0000-0000-0000791F0000}"/>
    <cellStyle name="40% - Accent5 12 2_BSD2" xfId="16547" xr:uid="{00000000-0005-0000-0000-00007A1F0000}"/>
    <cellStyle name="40% - Accent5 12 3" xfId="8189" xr:uid="{00000000-0005-0000-0000-00007B1F0000}"/>
    <cellStyle name="40% - Accent5 12 3 2" xfId="13811" xr:uid="{00000000-0005-0000-0000-00007C1F0000}"/>
    <cellStyle name="40% - Accent5 12 4" xfId="16550" xr:uid="{00000000-0005-0000-0000-00007D1F0000}"/>
    <cellStyle name="40% - Accent5 12 4 2" xfId="11903" xr:uid="{00000000-0005-0000-0000-00007E1F0000}"/>
    <cellStyle name="40% - Accent5 12 5" xfId="16553" xr:uid="{00000000-0005-0000-0000-00007F1F0000}"/>
    <cellStyle name="40% - Accent5 12 6" xfId="16556" xr:uid="{00000000-0005-0000-0000-0000801F0000}"/>
    <cellStyle name="40% - Accent5 12 7" xfId="16557" xr:uid="{00000000-0005-0000-0000-0000811F0000}"/>
    <cellStyle name="40% - Accent5 12 8" xfId="3607" xr:uid="{00000000-0005-0000-0000-0000821F0000}"/>
    <cellStyle name="40% - Accent5 12_BSD2" xfId="16558" xr:uid="{00000000-0005-0000-0000-0000831F0000}"/>
    <cellStyle name="40% - Accent5 13" xfId="1622" xr:uid="{00000000-0005-0000-0000-0000841F0000}"/>
    <cellStyle name="40% - Accent5 13 2" xfId="16559" xr:uid="{00000000-0005-0000-0000-0000851F0000}"/>
    <cellStyle name="40% - Accent5 13 2 2" xfId="16560" xr:uid="{00000000-0005-0000-0000-0000861F0000}"/>
    <cellStyle name="40% - Accent5 13 2 2 2" xfId="16561" xr:uid="{00000000-0005-0000-0000-0000871F0000}"/>
    <cellStyle name="40% - Accent5 13 2 3" xfId="12889" xr:uid="{00000000-0005-0000-0000-0000881F0000}"/>
    <cellStyle name="40% - Accent5 13 2 3 2" xfId="16564" xr:uid="{00000000-0005-0000-0000-0000891F0000}"/>
    <cellStyle name="40% - Accent5 13 2 4" xfId="12892" xr:uid="{00000000-0005-0000-0000-00008A1F0000}"/>
    <cellStyle name="40% - Accent5 13 2_BSD2" xfId="16569" xr:uid="{00000000-0005-0000-0000-00008B1F0000}"/>
    <cellStyle name="40% - Accent5 13 3" xfId="6548" xr:uid="{00000000-0005-0000-0000-00008C1F0000}"/>
    <cellStyle name="40% - Accent5 13 3 2" xfId="5268" xr:uid="{00000000-0005-0000-0000-00008D1F0000}"/>
    <cellStyle name="40% - Accent5 13 4" xfId="6552" xr:uid="{00000000-0005-0000-0000-00008E1F0000}"/>
    <cellStyle name="40% - Accent5 13 4 2" xfId="6263" xr:uid="{00000000-0005-0000-0000-00008F1F0000}"/>
    <cellStyle name="40% - Accent5 13 5" xfId="4768" xr:uid="{00000000-0005-0000-0000-0000901F0000}"/>
    <cellStyle name="40% - Accent5 13 6" xfId="16570" xr:uid="{00000000-0005-0000-0000-0000911F0000}"/>
    <cellStyle name="40% - Accent5 13 7" xfId="16572" xr:uid="{00000000-0005-0000-0000-0000921F0000}"/>
    <cellStyle name="40% - Accent5 13 8" xfId="8202" xr:uid="{00000000-0005-0000-0000-0000931F0000}"/>
    <cellStyle name="40% - Accent5 13_BSD2" xfId="10989" xr:uid="{00000000-0005-0000-0000-0000941F0000}"/>
    <cellStyle name="40% - Accent5 14" xfId="1623" xr:uid="{00000000-0005-0000-0000-0000951F0000}"/>
    <cellStyle name="40% - Accent5 14 2" xfId="9043" xr:uid="{00000000-0005-0000-0000-0000961F0000}"/>
    <cellStyle name="40% - Accent5 14 2 2" xfId="16573" xr:uid="{00000000-0005-0000-0000-0000971F0000}"/>
    <cellStyle name="40% - Accent5 14 2 2 2" xfId="8566" xr:uid="{00000000-0005-0000-0000-0000981F0000}"/>
    <cellStyle name="40% - Accent5 14 2 3" xfId="12901" xr:uid="{00000000-0005-0000-0000-0000991F0000}"/>
    <cellStyle name="40% - Accent5 14 2 3 2" xfId="3786" xr:uid="{00000000-0005-0000-0000-00009A1F0000}"/>
    <cellStyle name="40% - Accent5 14 2 4" xfId="12904" xr:uid="{00000000-0005-0000-0000-00009B1F0000}"/>
    <cellStyle name="40% - Accent5 14 2_BSD2" xfId="16574" xr:uid="{00000000-0005-0000-0000-00009C1F0000}"/>
    <cellStyle name="40% - Accent5 14 3" xfId="16578" xr:uid="{00000000-0005-0000-0000-00009D1F0000}"/>
    <cellStyle name="40% - Accent5 14 3 2" xfId="13835" xr:uid="{00000000-0005-0000-0000-00009E1F0000}"/>
    <cellStyle name="40% - Accent5 14 4" xfId="16579" xr:uid="{00000000-0005-0000-0000-00009F1F0000}"/>
    <cellStyle name="40% - Accent5 14 4 2" xfId="16580" xr:uid="{00000000-0005-0000-0000-0000A01F0000}"/>
    <cellStyle name="40% - Accent5 14 5" xfId="3355" xr:uid="{00000000-0005-0000-0000-0000A11F0000}"/>
    <cellStyle name="40% - Accent5 14 6" xfId="12052" xr:uid="{00000000-0005-0000-0000-0000A21F0000}"/>
    <cellStyle name="40% - Accent5 14 7" xfId="3376" xr:uid="{00000000-0005-0000-0000-0000A31F0000}"/>
    <cellStyle name="40% - Accent5 14 8" xfId="8209" xr:uid="{00000000-0005-0000-0000-0000A41F0000}"/>
    <cellStyle name="40% - Accent5 14_BSD2" xfId="16582" xr:uid="{00000000-0005-0000-0000-0000A51F0000}"/>
    <cellStyle name="40% - Accent5 15" xfId="1625" xr:uid="{00000000-0005-0000-0000-0000A61F0000}"/>
    <cellStyle name="40% - Accent5 15 2" xfId="16585" xr:uid="{00000000-0005-0000-0000-0000A71F0000}"/>
    <cellStyle name="40% - Accent5 15 2 2" xfId="16587" xr:uid="{00000000-0005-0000-0000-0000A81F0000}"/>
    <cellStyle name="40% - Accent5 15 2 2 2" xfId="16592" xr:uid="{00000000-0005-0000-0000-0000A91F0000}"/>
    <cellStyle name="40% - Accent5 15 2 3" xfId="12918" xr:uid="{00000000-0005-0000-0000-0000AA1F0000}"/>
    <cellStyle name="40% - Accent5 15 2 3 2" xfId="12954" xr:uid="{00000000-0005-0000-0000-0000AB1F0000}"/>
    <cellStyle name="40% - Accent5 15 2 4" xfId="12924" xr:uid="{00000000-0005-0000-0000-0000AC1F0000}"/>
    <cellStyle name="40% - Accent5 15 2_BSD2" xfId="16596" xr:uid="{00000000-0005-0000-0000-0000AD1F0000}"/>
    <cellStyle name="40% - Accent5 15 3" xfId="12683" xr:uid="{00000000-0005-0000-0000-0000AE1F0000}"/>
    <cellStyle name="40% - Accent5 15 3 2" xfId="13846" xr:uid="{00000000-0005-0000-0000-0000AF1F0000}"/>
    <cellStyle name="40% - Accent5 15 4" xfId="12688" xr:uid="{00000000-0005-0000-0000-0000B01F0000}"/>
    <cellStyle name="40% - Accent5 15 4 2" xfId="16598" xr:uid="{00000000-0005-0000-0000-0000B11F0000}"/>
    <cellStyle name="40% - Accent5 15 5" xfId="15251" xr:uid="{00000000-0005-0000-0000-0000B21F0000}"/>
    <cellStyle name="40% - Accent5 15 6" xfId="16583" xr:uid="{00000000-0005-0000-0000-0000B31F0000}"/>
    <cellStyle name="40% - Accent5 15_BSD2" xfId="16601" xr:uid="{00000000-0005-0000-0000-0000B41F0000}"/>
    <cellStyle name="40% - Accent5 16" xfId="1627" xr:uid="{00000000-0005-0000-0000-0000B51F0000}"/>
    <cellStyle name="40% - Accent5 16 2" xfId="16606" xr:uid="{00000000-0005-0000-0000-0000B61F0000}"/>
    <cellStyle name="40% - Accent5 16 2 2" xfId="16611" xr:uid="{00000000-0005-0000-0000-0000B71F0000}"/>
    <cellStyle name="40% - Accent5 16 2 2 2" xfId="16616" xr:uid="{00000000-0005-0000-0000-0000B81F0000}"/>
    <cellStyle name="40% - Accent5 16 2 3" xfId="10215" xr:uid="{00000000-0005-0000-0000-0000B91F0000}"/>
    <cellStyle name="40% - Accent5 16 2 3 2" xfId="16618" xr:uid="{00000000-0005-0000-0000-0000BA1F0000}"/>
    <cellStyle name="40% - Accent5 16 2 4" xfId="12949" xr:uid="{00000000-0005-0000-0000-0000BB1F0000}"/>
    <cellStyle name="40% - Accent5 16 2_BSD2" xfId="12439" xr:uid="{00000000-0005-0000-0000-0000BC1F0000}"/>
    <cellStyle name="40% - Accent5 16 3" xfId="4472" xr:uid="{00000000-0005-0000-0000-0000BD1F0000}"/>
    <cellStyle name="40% - Accent5 16 3 2" xfId="13867" xr:uid="{00000000-0005-0000-0000-0000BE1F0000}"/>
    <cellStyle name="40% - Accent5 16 4" xfId="4561" xr:uid="{00000000-0005-0000-0000-0000BF1F0000}"/>
    <cellStyle name="40% - Accent5 16 4 2" xfId="16621" xr:uid="{00000000-0005-0000-0000-0000C01F0000}"/>
    <cellStyle name="40% - Accent5 16 5" xfId="15258" xr:uid="{00000000-0005-0000-0000-0000C11F0000}"/>
    <cellStyle name="40% - Accent5 16 6" xfId="16603" xr:uid="{00000000-0005-0000-0000-0000C21F0000}"/>
    <cellStyle name="40% - Accent5 16_BSD2" xfId="7373" xr:uid="{00000000-0005-0000-0000-0000C31F0000}"/>
    <cellStyle name="40% - Accent5 17" xfId="1629" xr:uid="{00000000-0005-0000-0000-0000C41F0000}"/>
    <cellStyle name="40% - Accent5 17 2" xfId="16626" xr:uid="{00000000-0005-0000-0000-0000C51F0000}"/>
    <cellStyle name="40% - Accent5 17 2 2" xfId="16628" xr:uid="{00000000-0005-0000-0000-0000C61F0000}"/>
    <cellStyle name="40% - Accent5 17 2 2 2" xfId="16632" xr:uid="{00000000-0005-0000-0000-0000C71F0000}"/>
    <cellStyle name="40% - Accent5 17 2 3" xfId="13013" xr:uid="{00000000-0005-0000-0000-0000C81F0000}"/>
    <cellStyle name="40% - Accent5 17 2 3 2" xfId="13140" xr:uid="{00000000-0005-0000-0000-0000C91F0000}"/>
    <cellStyle name="40% - Accent5 17 2 4" xfId="13019" xr:uid="{00000000-0005-0000-0000-0000CA1F0000}"/>
    <cellStyle name="40% - Accent5 17 2_BSD2" xfId="10587" xr:uid="{00000000-0005-0000-0000-0000CB1F0000}"/>
    <cellStyle name="40% - Accent5 17 3" xfId="16637" xr:uid="{00000000-0005-0000-0000-0000CC1F0000}"/>
    <cellStyle name="40% - Accent5 17 3 2" xfId="13904" xr:uid="{00000000-0005-0000-0000-0000CD1F0000}"/>
    <cellStyle name="40% - Accent5 17 4" xfId="16640" xr:uid="{00000000-0005-0000-0000-0000CE1F0000}"/>
    <cellStyle name="40% - Accent5 17 4 2" xfId="16642" xr:uid="{00000000-0005-0000-0000-0000CF1F0000}"/>
    <cellStyle name="40% - Accent5 17 5" xfId="16645" xr:uid="{00000000-0005-0000-0000-0000D01F0000}"/>
    <cellStyle name="40% - Accent5 17 6" xfId="16623" xr:uid="{00000000-0005-0000-0000-0000D11F0000}"/>
    <cellStyle name="40% - Accent5 17_BSD2" xfId="16647" xr:uid="{00000000-0005-0000-0000-0000D21F0000}"/>
    <cellStyle name="40% - Accent5 18" xfId="1631" xr:uid="{00000000-0005-0000-0000-0000D31F0000}"/>
    <cellStyle name="40% - Accent5 18 2" xfId="16656" xr:uid="{00000000-0005-0000-0000-0000D41F0000}"/>
    <cellStyle name="40% - Accent5 18 2 2" xfId="16658" xr:uid="{00000000-0005-0000-0000-0000D51F0000}"/>
    <cellStyle name="40% - Accent5 18 2 2 2" xfId="16660" xr:uid="{00000000-0005-0000-0000-0000D61F0000}"/>
    <cellStyle name="40% - Accent5 18 2 3" xfId="13043" xr:uid="{00000000-0005-0000-0000-0000D71F0000}"/>
    <cellStyle name="40% - Accent5 18 2 3 2" xfId="13151" xr:uid="{00000000-0005-0000-0000-0000D81F0000}"/>
    <cellStyle name="40% - Accent5 18 2 4" xfId="13048" xr:uid="{00000000-0005-0000-0000-0000D91F0000}"/>
    <cellStyle name="40% - Accent5 18 2_BSD2" xfId="4447" xr:uid="{00000000-0005-0000-0000-0000DA1F0000}"/>
    <cellStyle name="40% - Accent5 18 3" xfId="16663" xr:uid="{00000000-0005-0000-0000-0000DB1F0000}"/>
    <cellStyle name="40% - Accent5 18 3 2" xfId="13930" xr:uid="{00000000-0005-0000-0000-0000DC1F0000}"/>
    <cellStyle name="40% - Accent5 18 4" xfId="16666" xr:uid="{00000000-0005-0000-0000-0000DD1F0000}"/>
    <cellStyle name="40% - Accent5 18 4 2" xfId="3445" xr:uid="{00000000-0005-0000-0000-0000DE1F0000}"/>
    <cellStyle name="40% - Accent5 18 5" xfId="16669" xr:uid="{00000000-0005-0000-0000-0000DF1F0000}"/>
    <cellStyle name="40% - Accent5 18 6" xfId="16652" xr:uid="{00000000-0005-0000-0000-0000E01F0000}"/>
    <cellStyle name="40% - Accent5 18_BSD2" xfId="16672" xr:uid="{00000000-0005-0000-0000-0000E11F0000}"/>
    <cellStyle name="40% - Accent5 19" xfId="1633" xr:uid="{00000000-0005-0000-0000-0000E21F0000}"/>
    <cellStyle name="40% - Accent5 19 2" xfId="9442" xr:uid="{00000000-0005-0000-0000-0000E31F0000}"/>
    <cellStyle name="40% - Accent5 19 2 2" xfId="4709" xr:uid="{00000000-0005-0000-0000-0000E41F0000}"/>
    <cellStyle name="40% - Accent5 19 2 2 2" xfId="16679" xr:uid="{00000000-0005-0000-0000-0000E51F0000}"/>
    <cellStyle name="40% - Accent5 19 2 3" xfId="4714" xr:uid="{00000000-0005-0000-0000-0000E61F0000}"/>
    <cellStyle name="40% - Accent5 19 2 3 2" xfId="13166" xr:uid="{00000000-0005-0000-0000-0000E71F0000}"/>
    <cellStyle name="40% - Accent5 19 2 4" xfId="13078" xr:uid="{00000000-0005-0000-0000-0000E81F0000}"/>
    <cellStyle name="40% - Accent5 19 2_BSD2" xfId="16681" xr:uid="{00000000-0005-0000-0000-0000E91F0000}"/>
    <cellStyle name="40% - Accent5 19 3" xfId="5923" xr:uid="{00000000-0005-0000-0000-0000EA1F0000}"/>
    <cellStyle name="40% - Accent5 19 3 2" xfId="5932" xr:uid="{00000000-0005-0000-0000-0000EB1F0000}"/>
    <cellStyle name="40% - Accent5 19 4" xfId="5605" xr:uid="{00000000-0005-0000-0000-0000EC1F0000}"/>
    <cellStyle name="40% - Accent5 19 4 2" xfId="5614" xr:uid="{00000000-0005-0000-0000-0000ED1F0000}"/>
    <cellStyle name="40% - Accent5 19 5" xfId="5349" xr:uid="{00000000-0005-0000-0000-0000EE1F0000}"/>
    <cellStyle name="40% - Accent5 19 6" xfId="16677" xr:uid="{00000000-0005-0000-0000-0000EF1F0000}"/>
    <cellStyle name="40% - Accent5 19_BSD2" xfId="11895" xr:uid="{00000000-0005-0000-0000-0000F01F0000}"/>
    <cellStyle name="40% - Accent5 2" xfId="1635" xr:uid="{00000000-0005-0000-0000-0000F11F0000}"/>
    <cellStyle name="40% - Accent5 2 10" xfId="16685" xr:uid="{00000000-0005-0000-0000-0000F21F0000}"/>
    <cellStyle name="40% - Accent5 2 10 2" xfId="16006" xr:uid="{00000000-0005-0000-0000-0000F31F0000}"/>
    <cellStyle name="40% - Accent5 2 11" xfId="16686" xr:uid="{00000000-0005-0000-0000-0000F41F0000}"/>
    <cellStyle name="40% - Accent5 2 12" xfId="16687" xr:uid="{00000000-0005-0000-0000-0000F51F0000}"/>
    <cellStyle name="40% - Accent5 2 13" xfId="16688" xr:uid="{00000000-0005-0000-0000-0000F61F0000}"/>
    <cellStyle name="40% - Accent5 2 14" xfId="51640" xr:uid="{3A20559C-B9D9-4819-A2D1-C3D6A8C45513}"/>
    <cellStyle name="40% - Accent5 2 2" xfId="1637" xr:uid="{00000000-0005-0000-0000-0000F71F0000}"/>
    <cellStyle name="40% - Accent5 2 2 2" xfId="689" xr:uid="{00000000-0005-0000-0000-0000F81F0000}"/>
    <cellStyle name="40% - Accent5 2 2 2 2" xfId="10444" xr:uid="{00000000-0005-0000-0000-0000F91F0000}"/>
    <cellStyle name="40% - Accent5 2 2 2 3" xfId="10481" xr:uid="{00000000-0005-0000-0000-0000FA1F0000}"/>
    <cellStyle name="40% - Accent5 2 2 3" xfId="16691" xr:uid="{00000000-0005-0000-0000-0000FB1F0000}"/>
    <cellStyle name="40% - Accent5 2 2 3 2" xfId="16692" xr:uid="{00000000-0005-0000-0000-0000FC1F0000}"/>
    <cellStyle name="40% - Accent5 2 2 3 3" xfId="16693" xr:uid="{00000000-0005-0000-0000-0000FD1F0000}"/>
    <cellStyle name="40% - Accent5 2 2 4" xfId="13539" xr:uid="{00000000-0005-0000-0000-0000FE1F0000}"/>
    <cellStyle name="40% - Accent5 2 2 4 2" xfId="16695" xr:uid="{00000000-0005-0000-0000-0000FF1F0000}"/>
    <cellStyle name="40% - Accent5 2 2 5" xfId="16696" xr:uid="{00000000-0005-0000-0000-000000200000}"/>
    <cellStyle name="40% - Accent5 2 2 6" xfId="16697" xr:uid="{00000000-0005-0000-0000-000001200000}"/>
    <cellStyle name="40% - Accent5 2 2 7" xfId="16690" xr:uid="{00000000-0005-0000-0000-000002200000}"/>
    <cellStyle name="40% - Accent5 2 2 8" xfId="51641" xr:uid="{B9884835-AB4B-450F-AB0E-B0994C629A9F}"/>
    <cellStyle name="40% - Accent5 2 2 9" xfId="52142" xr:uid="{69E5F2C6-E0BD-4F6C-AC4D-D4ABA4E21F18}"/>
    <cellStyle name="40% - Accent5 2 2_BSD2" xfId="16698" xr:uid="{00000000-0005-0000-0000-000003200000}"/>
    <cellStyle name="40% - Accent5 2 3" xfId="1638" xr:uid="{00000000-0005-0000-0000-000004200000}"/>
    <cellStyle name="40% - Accent5 2 3 2" xfId="4341" xr:uid="{00000000-0005-0000-0000-000005200000}"/>
    <cellStyle name="40% - Accent5 2 3 2 2" xfId="4374" xr:uid="{00000000-0005-0000-0000-000006200000}"/>
    <cellStyle name="40% - Accent5 2 3 2 3" xfId="4419" xr:uid="{00000000-0005-0000-0000-000007200000}"/>
    <cellStyle name="40% - Accent5 2 3 3" xfId="16700" xr:uid="{00000000-0005-0000-0000-000008200000}"/>
    <cellStyle name="40% - Accent5 2 3 3 2" xfId="16701" xr:uid="{00000000-0005-0000-0000-000009200000}"/>
    <cellStyle name="40% - Accent5 2 3 3 3" xfId="16702" xr:uid="{00000000-0005-0000-0000-00000A200000}"/>
    <cellStyle name="40% - Accent5 2 3 4" xfId="8856" xr:uid="{00000000-0005-0000-0000-00000B200000}"/>
    <cellStyle name="40% - Accent5 2 3 5" xfId="16704" xr:uid="{00000000-0005-0000-0000-00000C200000}"/>
    <cellStyle name="40% - Accent5 2 3 6" xfId="16705" xr:uid="{00000000-0005-0000-0000-00000D200000}"/>
    <cellStyle name="40% - Accent5 2 3 7" xfId="16706" xr:uid="{00000000-0005-0000-0000-00000E200000}"/>
    <cellStyle name="40% - Accent5 2 3 8" xfId="4329" xr:uid="{00000000-0005-0000-0000-00000F200000}"/>
    <cellStyle name="40% - Accent5 2 3_BSD2" xfId="9584" xr:uid="{00000000-0005-0000-0000-000010200000}"/>
    <cellStyle name="40% - Accent5 2 4" xfId="1639" xr:uid="{00000000-0005-0000-0000-000011200000}"/>
    <cellStyle name="40% - Accent5 2 4 2" xfId="3842" xr:uid="{00000000-0005-0000-0000-000012200000}"/>
    <cellStyle name="40% - Accent5 2 4 2 2" xfId="8874" xr:uid="{00000000-0005-0000-0000-000013200000}"/>
    <cellStyle name="40% - Accent5 2 4 2 3" xfId="14059" xr:uid="{00000000-0005-0000-0000-000014200000}"/>
    <cellStyle name="40% - Accent5 2 4 3" xfId="3881" xr:uid="{00000000-0005-0000-0000-000015200000}"/>
    <cellStyle name="40% - Accent5 2 4 3 2" xfId="8895" xr:uid="{00000000-0005-0000-0000-000016200000}"/>
    <cellStyle name="40% - Accent5 2 4 4" xfId="3896" xr:uid="{00000000-0005-0000-0000-000017200000}"/>
    <cellStyle name="40% - Accent5 2 4 5" xfId="5812" xr:uid="{00000000-0005-0000-0000-000018200000}"/>
    <cellStyle name="40% - Accent5 2 4 6" xfId="5814" xr:uid="{00000000-0005-0000-0000-000019200000}"/>
    <cellStyle name="40% - Accent5 2 4 7" xfId="16273" xr:uid="{00000000-0005-0000-0000-00001A200000}"/>
    <cellStyle name="40% - Accent5 2 4_BSD2" xfId="16707" xr:uid="{00000000-0005-0000-0000-00001B200000}"/>
    <cellStyle name="40% - Accent5 2 5" xfId="1640" xr:uid="{00000000-0005-0000-0000-00001C200000}"/>
    <cellStyle name="40% - Accent5 2 5 2" xfId="10536" xr:uid="{00000000-0005-0000-0000-00001D200000}"/>
    <cellStyle name="40% - Accent5 2 5 2 2" xfId="9324" xr:uid="{00000000-0005-0000-0000-00001E200000}"/>
    <cellStyle name="40% - Accent5 2 5 3" xfId="16710" xr:uid="{00000000-0005-0000-0000-00001F200000}"/>
    <cellStyle name="40% - Accent5 2 5 3 2" xfId="9335" xr:uid="{00000000-0005-0000-0000-000020200000}"/>
    <cellStyle name="40% - Accent5 2 5 4" xfId="16711" xr:uid="{00000000-0005-0000-0000-000021200000}"/>
    <cellStyle name="40% - Accent5 2 5 5" xfId="16712" xr:uid="{00000000-0005-0000-0000-000022200000}"/>
    <cellStyle name="40% - Accent5 2 5 6" xfId="16709" xr:uid="{00000000-0005-0000-0000-000023200000}"/>
    <cellStyle name="40% - Accent5 2 6" xfId="16715" xr:uid="{00000000-0005-0000-0000-000024200000}"/>
    <cellStyle name="40% - Accent5 2 6 2" xfId="10563" xr:uid="{00000000-0005-0000-0000-000025200000}"/>
    <cellStyle name="40% - Accent5 2 6 3" xfId="16716" xr:uid="{00000000-0005-0000-0000-000026200000}"/>
    <cellStyle name="40% - Accent5 2 6 4" xfId="7928" xr:uid="{00000000-0005-0000-0000-000027200000}"/>
    <cellStyle name="40% - Accent5 2 6 5" xfId="7931" xr:uid="{00000000-0005-0000-0000-000028200000}"/>
    <cellStyle name="40% - Accent5 2 7" xfId="15076" xr:uid="{00000000-0005-0000-0000-000029200000}"/>
    <cellStyle name="40% - Accent5 2 7 2" xfId="10580" xr:uid="{00000000-0005-0000-0000-00002A200000}"/>
    <cellStyle name="40% - Accent5 2 7 3" xfId="16717" xr:uid="{00000000-0005-0000-0000-00002B200000}"/>
    <cellStyle name="40% - Accent5 2 7 4" xfId="16718" xr:uid="{00000000-0005-0000-0000-00002C200000}"/>
    <cellStyle name="40% - Accent5 2 7 5" xfId="16719" xr:uid="{00000000-0005-0000-0000-00002D200000}"/>
    <cellStyle name="40% - Accent5 2 8" xfId="16720" xr:uid="{00000000-0005-0000-0000-00002E200000}"/>
    <cellStyle name="40% - Accent5 2 8 2" xfId="10599" xr:uid="{00000000-0005-0000-0000-00002F200000}"/>
    <cellStyle name="40% - Accent5 2 8 2 2" xfId="16722" xr:uid="{00000000-0005-0000-0000-000030200000}"/>
    <cellStyle name="40% - Accent5 2 8 3" xfId="16723" xr:uid="{00000000-0005-0000-0000-000031200000}"/>
    <cellStyle name="40% - Accent5 2 8 4" xfId="16724" xr:uid="{00000000-0005-0000-0000-000032200000}"/>
    <cellStyle name="40% - Accent5 2 8 5" xfId="16725" xr:uid="{00000000-0005-0000-0000-000033200000}"/>
    <cellStyle name="40% - Accent5 2 8_BSD2" xfId="16726" xr:uid="{00000000-0005-0000-0000-000034200000}"/>
    <cellStyle name="40% - Accent5 2 9" xfId="16727" xr:uid="{00000000-0005-0000-0000-000035200000}"/>
    <cellStyle name="40% - Accent5 2 9 2" xfId="10611" xr:uid="{00000000-0005-0000-0000-000036200000}"/>
    <cellStyle name="40% - Accent5 2 9 3" xfId="6472" xr:uid="{00000000-0005-0000-0000-000037200000}"/>
    <cellStyle name="40% - Accent5 2 9 4" xfId="16728" xr:uid="{00000000-0005-0000-0000-000038200000}"/>
    <cellStyle name="40% - Accent5 2_April 2009 Report" xfId="6337" xr:uid="{00000000-0005-0000-0000-000039200000}"/>
    <cellStyle name="40% - Accent5 20" xfId="1626" xr:uid="{00000000-0005-0000-0000-00003A200000}"/>
    <cellStyle name="40% - Accent5 20 2" xfId="16586" xr:uid="{00000000-0005-0000-0000-00003B200000}"/>
    <cellStyle name="40% - Accent5 20 2 2" xfId="16588" xr:uid="{00000000-0005-0000-0000-00003C200000}"/>
    <cellStyle name="40% - Accent5 20 2 2 2" xfId="16593" xr:uid="{00000000-0005-0000-0000-00003D200000}"/>
    <cellStyle name="40% - Accent5 20 2 3" xfId="12919" xr:uid="{00000000-0005-0000-0000-00003E200000}"/>
    <cellStyle name="40% - Accent5 20 2 3 2" xfId="12955" xr:uid="{00000000-0005-0000-0000-00003F200000}"/>
    <cellStyle name="40% - Accent5 20 2 4" xfId="12925" xr:uid="{00000000-0005-0000-0000-000040200000}"/>
    <cellStyle name="40% - Accent5 20 2_BSD2" xfId="16597" xr:uid="{00000000-0005-0000-0000-000041200000}"/>
    <cellStyle name="40% - Accent5 20 3" xfId="12684" xr:uid="{00000000-0005-0000-0000-000042200000}"/>
    <cellStyle name="40% - Accent5 20 3 2" xfId="13847" xr:uid="{00000000-0005-0000-0000-000043200000}"/>
    <cellStyle name="40% - Accent5 20 4" xfId="12689" xr:uid="{00000000-0005-0000-0000-000044200000}"/>
    <cellStyle name="40% - Accent5 20 4 2" xfId="16599" xr:uid="{00000000-0005-0000-0000-000045200000}"/>
    <cellStyle name="40% - Accent5 20 5" xfId="15252" xr:uid="{00000000-0005-0000-0000-000046200000}"/>
    <cellStyle name="40% - Accent5 20 6" xfId="16584" xr:uid="{00000000-0005-0000-0000-000047200000}"/>
    <cellStyle name="40% - Accent5 20_BSD2" xfId="16602" xr:uid="{00000000-0005-0000-0000-000048200000}"/>
    <cellStyle name="40% - Accent5 21" xfId="1628" xr:uid="{00000000-0005-0000-0000-000049200000}"/>
    <cellStyle name="40% - Accent5 21 2" xfId="16607" xr:uid="{00000000-0005-0000-0000-00004A200000}"/>
    <cellStyle name="40% - Accent5 21 2 2" xfId="16612" xr:uid="{00000000-0005-0000-0000-00004B200000}"/>
    <cellStyle name="40% - Accent5 21 2 2 2" xfId="16617" xr:uid="{00000000-0005-0000-0000-00004C200000}"/>
    <cellStyle name="40% - Accent5 21 2 3" xfId="10216" xr:uid="{00000000-0005-0000-0000-00004D200000}"/>
    <cellStyle name="40% - Accent5 21 2 3 2" xfId="16619" xr:uid="{00000000-0005-0000-0000-00004E200000}"/>
    <cellStyle name="40% - Accent5 21 2 4" xfId="12950" xr:uid="{00000000-0005-0000-0000-00004F200000}"/>
    <cellStyle name="40% - Accent5 21 2_BSD2" xfId="12440" xr:uid="{00000000-0005-0000-0000-000050200000}"/>
    <cellStyle name="40% - Accent5 21 3" xfId="4473" xr:uid="{00000000-0005-0000-0000-000051200000}"/>
    <cellStyle name="40% - Accent5 21 3 2" xfId="13868" xr:uid="{00000000-0005-0000-0000-000052200000}"/>
    <cellStyle name="40% - Accent5 21 4" xfId="4562" xr:uid="{00000000-0005-0000-0000-000053200000}"/>
    <cellStyle name="40% - Accent5 21 4 2" xfId="16622" xr:uid="{00000000-0005-0000-0000-000054200000}"/>
    <cellStyle name="40% - Accent5 21 5" xfId="15259" xr:uid="{00000000-0005-0000-0000-000055200000}"/>
    <cellStyle name="40% - Accent5 21 6" xfId="16604" xr:uid="{00000000-0005-0000-0000-000056200000}"/>
    <cellStyle name="40% - Accent5 21_BSD2" xfId="7374" xr:uid="{00000000-0005-0000-0000-000057200000}"/>
    <cellStyle name="40% - Accent5 22" xfId="1630" xr:uid="{00000000-0005-0000-0000-000058200000}"/>
    <cellStyle name="40% - Accent5 22 2" xfId="16627" xr:uid="{00000000-0005-0000-0000-000059200000}"/>
    <cellStyle name="40% - Accent5 22 2 2" xfId="16629" xr:uid="{00000000-0005-0000-0000-00005A200000}"/>
    <cellStyle name="40% - Accent5 22 2 2 2" xfId="16633" xr:uid="{00000000-0005-0000-0000-00005B200000}"/>
    <cellStyle name="40% - Accent5 22 2 3" xfId="13014" xr:uid="{00000000-0005-0000-0000-00005C200000}"/>
    <cellStyle name="40% - Accent5 22 2 3 2" xfId="13141" xr:uid="{00000000-0005-0000-0000-00005D200000}"/>
    <cellStyle name="40% - Accent5 22 2 4" xfId="13020" xr:uid="{00000000-0005-0000-0000-00005E200000}"/>
    <cellStyle name="40% - Accent5 22 2_BSD2" xfId="10588" xr:uid="{00000000-0005-0000-0000-00005F200000}"/>
    <cellStyle name="40% - Accent5 22 3" xfId="16638" xr:uid="{00000000-0005-0000-0000-000060200000}"/>
    <cellStyle name="40% - Accent5 22 3 2" xfId="13905" xr:uid="{00000000-0005-0000-0000-000061200000}"/>
    <cellStyle name="40% - Accent5 22 4" xfId="16641" xr:uid="{00000000-0005-0000-0000-000062200000}"/>
    <cellStyle name="40% - Accent5 22 4 2" xfId="16643" xr:uid="{00000000-0005-0000-0000-000063200000}"/>
    <cellStyle name="40% - Accent5 22 5" xfId="16646" xr:uid="{00000000-0005-0000-0000-000064200000}"/>
    <cellStyle name="40% - Accent5 22 6" xfId="16624" xr:uid="{00000000-0005-0000-0000-000065200000}"/>
    <cellStyle name="40% - Accent5 22_BSD2" xfId="16648" xr:uid="{00000000-0005-0000-0000-000066200000}"/>
    <cellStyle name="40% - Accent5 23" xfId="1632" xr:uid="{00000000-0005-0000-0000-000067200000}"/>
    <cellStyle name="40% - Accent5 23 2" xfId="16657" xr:uid="{00000000-0005-0000-0000-000068200000}"/>
    <cellStyle name="40% - Accent5 23 2 2" xfId="16659" xr:uid="{00000000-0005-0000-0000-000069200000}"/>
    <cellStyle name="40% - Accent5 23 2 2 2" xfId="16661" xr:uid="{00000000-0005-0000-0000-00006A200000}"/>
    <cellStyle name="40% - Accent5 23 2 3" xfId="13044" xr:uid="{00000000-0005-0000-0000-00006B200000}"/>
    <cellStyle name="40% - Accent5 23 2 3 2" xfId="13152" xr:uid="{00000000-0005-0000-0000-00006C200000}"/>
    <cellStyle name="40% - Accent5 23 2 4" xfId="13049" xr:uid="{00000000-0005-0000-0000-00006D200000}"/>
    <cellStyle name="40% - Accent5 23 2_BSD2" xfId="4448" xr:uid="{00000000-0005-0000-0000-00006E200000}"/>
    <cellStyle name="40% - Accent5 23 3" xfId="16664" xr:uid="{00000000-0005-0000-0000-00006F200000}"/>
    <cellStyle name="40% - Accent5 23 3 2" xfId="13931" xr:uid="{00000000-0005-0000-0000-000070200000}"/>
    <cellStyle name="40% - Accent5 23 4" xfId="16667" xr:uid="{00000000-0005-0000-0000-000071200000}"/>
    <cellStyle name="40% - Accent5 23 4 2" xfId="3446" xr:uid="{00000000-0005-0000-0000-000072200000}"/>
    <cellStyle name="40% - Accent5 23 5" xfId="16670" xr:uid="{00000000-0005-0000-0000-000073200000}"/>
    <cellStyle name="40% - Accent5 23 6" xfId="16653" xr:uid="{00000000-0005-0000-0000-000074200000}"/>
    <cellStyle name="40% - Accent5 23_BSD2" xfId="16673" xr:uid="{00000000-0005-0000-0000-000075200000}"/>
    <cellStyle name="40% - Accent5 24" xfId="1634" xr:uid="{00000000-0005-0000-0000-000076200000}"/>
    <cellStyle name="40% - Accent5 24 2" xfId="9443" xr:uid="{00000000-0005-0000-0000-000077200000}"/>
    <cellStyle name="40% - Accent5 24 2 2" xfId="4710" xr:uid="{00000000-0005-0000-0000-000078200000}"/>
    <cellStyle name="40% - Accent5 24 2 2 2" xfId="16680" xr:uid="{00000000-0005-0000-0000-000079200000}"/>
    <cellStyle name="40% - Accent5 24 2 3" xfId="4715" xr:uid="{00000000-0005-0000-0000-00007A200000}"/>
    <cellStyle name="40% - Accent5 24 2 3 2" xfId="13167" xr:uid="{00000000-0005-0000-0000-00007B200000}"/>
    <cellStyle name="40% - Accent5 24 2 4" xfId="13079" xr:uid="{00000000-0005-0000-0000-00007C200000}"/>
    <cellStyle name="40% - Accent5 24 2_BSD2" xfId="16682" xr:uid="{00000000-0005-0000-0000-00007D200000}"/>
    <cellStyle name="40% - Accent5 24 3" xfId="5924" xr:uid="{00000000-0005-0000-0000-00007E200000}"/>
    <cellStyle name="40% - Accent5 24 3 2" xfId="5933" xr:uid="{00000000-0005-0000-0000-00007F200000}"/>
    <cellStyle name="40% - Accent5 24 4" xfId="5606" xr:uid="{00000000-0005-0000-0000-000080200000}"/>
    <cellStyle name="40% - Accent5 24 4 2" xfId="5615" xr:uid="{00000000-0005-0000-0000-000081200000}"/>
    <cellStyle name="40% - Accent5 24 5" xfId="5350" xr:uid="{00000000-0005-0000-0000-000082200000}"/>
    <cellStyle name="40% - Accent5 24 6" xfId="16678" xr:uid="{00000000-0005-0000-0000-000083200000}"/>
    <cellStyle name="40% - Accent5 24_BSD2" xfId="11896" xr:uid="{00000000-0005-0000-0000-000084200000}"/>
    <cellStyle name="40% - Accent5 25" xfId="1641" xr:uid="{00000000-0005-0000-0000-000085200000}"/>
    <cellStyle name="40% - Accent5 25 2" xfId="16730" xr:uid="{00000000-0005-0000-0000-000086200000}"/>
    <cellStyle name="40% - Accent5 25 2 2" xfId="16732" xr:uid="{00000000-0005-0000-0000-000087200000}"/>
    <cellStyle name="40% - Accent5 25 2 2 2" xfId="10451" xr:uid="{00000000-0005-0000-0000-000088200000}"/>
    <cellStyle name="40% - Accent5 25 2 3" xfId="13096" xr:uid="{00000000-0005-0000-0000-000089200000}"/>
    <cellStyle name="40% - Accent5 25 2 3 2" xfId="10929" xr:uid="{00000000-0005-0000-0000-00008A200000}"/>
    <cellStyle name="40% - Accent5 25 2 4" xfId="13101" xr:uid="{00000000-0005-0000-0000-00008B200000}"/>
    <cellStyle name="40% - Accent5 25 2_BSD2" xfId="14217" xr:uid="{00000000-0005-0000-0000-00008C200000}"/>
    <cellStyle name="40% - Accent5 25 3" xfId="16735" xr:uid="{00000000-0005-0000-0000-00008D200000}"/>
    <cellStyle name="40% - Accent5 25 3 2" xfId="14076" xr:uid="{00000000-0005-0000-0000-00008E200000}"/>
    <cellStyle name="40% - Accent5 25 4" xfId="16737" xr:uid="{00000000-0005-0000-0000-00008F200000}"/>
    <cellStyle name="40% - Accent5 25 4 2" xfId="16739" xr:uid="{00000000-0005-0000-0000-000090200000}"/>
    <cellStyle name="40% - Accent5 25 5" xfId="16741" xr:uid="{00000000-0005-0000-0000-000091200000}"/>
    <cellStyle name="40% - Accent5 25 6" xfId="5264" xr:uid="{00000000-0005-0000-0000-000092200000}"/>
    <cellStyle name="40% - Accent5 25_BSD2" xfId="12567" xr:uid="{00000000-0005-0000-0000-000093200000}"/>
    <cellStyle name="40% - Accent5 26" xfId="1643" xr:uid="{00000000-0005-0000-0000-000094200000}"/>
    <cellStyle name="40% - Accent5 26 2" xfId="13478" xr:uid="{00000000-0005-0000-0000-000095200000}"/>
    <cellStyle name="40% - Accent5 26 2 2" xfId="16744" xr:uid="{00000000-0005-0000-0000-000096200000}"/>
    <cellStyle name="40% - Accent5 26 2 2 2" xfId="16746" xr:uid="{00000000-0005-0000-0000-000097200000}"/>
    <cellStyle name="40% - Accent5 26 2 3" xfId="13127" xr:uid="{00000000-0005-0000-0000-000098200000}"/>
    <cellStyle name="40% - Accent5 26 2 3 2" xfId="13189" xr:uid="{00000000-0005-0000-0000-000099200000}"/>
    <cellStyle name="40% - Accent5 26 2 4" xfId="13130" xr:uid="{00000000-0005-0000-0000-00009A200000}"/>
    <cellStyle name="40% - Accent5 26 2_BSD2" xfId="16750" xr:uid="{00000000-0005-0000-0000-00009B200000}"/>
    <cellStyle name="40% - Accent5 26 3" xfId="16753" xr:uid="{00000000-0005-0000-0000-00009C200000}"/>
    <cellStyle name="40% - Accent5 26 3 2" xfId="14105" xr:uid="{00000000-0005-0000-0000-00009D200000}"/>
    <cellStyle name="40% - Accent5 26 4" xfId="16755" xr:uid="{00000000-0005-0000-0000-00009E200000}"/>
    <cellStyle name="40% - Accent5 26 4 2" xfId="16758" xr:uid="{00000000-0005-0000-0000-00009F200000}"/>
    <cellStyle name="40% - Accent5 26 5" xfId="16760" xr:uid="{00000000-0005-0000-0000-0000A0200000}"/>
    <cellStyle name="40% - Accent5 26 6" xfId="8738" xr:uid="{00000000-0005-0000-0000-0000A1200000}"/>
    <cellStyle name="40% - Accent5 26_BSD2" xfId="13743" xr:uid="{00000000-0005-0000-0000-0000A2200000}"/>
    <cellStyle name="40% - Accent5 27" xfId="1646" xr:uid="{00000000-0005-0000-0000-0000A3200000}"/>
    <cellStyle name="40% - Accent5 27 2" xfId="16763" xr:uid="{00000000-0005-0000-0000-0000A4200000}"/>
    <cellStyle name="40% - Accent5 27 2 2" xfId="16765" xr:uid="{00000000-0005-0000-0000-0000A5200000}"/>
    <cellStyle name="40% - Accent5 27 2 2 2" xfId="16768" xr:uid="{00000000-0005-0000-0000-0000A6200000}"/>
    <cellStyle name="40% - Accent5 27 2 3" xfId="8689" xr:uid="{00000000-0005-0000-0000-0000A7200000}"/>
    <cellStyle name="40% - Accent5 27 2 3 2" xfId="13209" xr:uid="{00000000-0005-0000-0000-0000A8200000}"/>
    <cellStyle name="40% - Accent5 27 2 4" xfId="13215" xr:uid="{00000000-0005-0000-0000-0000A9200000}"/>
    <cellStyle name="40% - Accent5 27 2_BSD2" xfId="15531" xr:uid="{00000000-0005-0000-0000-0000AA200000}"/>
    <cellStyle name="40% - Accent5 27 3" xfId="16773" xr:uid="{00000000-0005-0000-0000-0000AB200000}"/>
    <cellStyle name="40% - Accent5 27 3 2" xfId="14152" xr:uid="{00000000-0005-0000-0000-0000AC200000}"/>
    <cellStyle name="40% - Accent5 27 4" xfId="16775" xr:uid="{00000000-0005-0000-0000-0000AD200000}"/>
    <cellStyle name="40% - Accent5 27 4 2" xfId="16777" xr:uid="{00000000-0005-0000-0000-0000AE200000}"/>
    <cellStyle name="40% - Accent5 27 5" xfId="16562" xr:uid="{00000000-0005-0000-0000-0000AF200000}"/>
    <cellStyle name="40% - Accent5 27 6" xfId="9839" xr:uid="{00000000-0005-0000-0000-0000B0200000}"/>
    <cellStyle name="40% - Accent5 27_BSD2" xfId="15208" xr:uid="{00000000-0005-0000-0000-0000B1200000}"/>
    <cellStyle name="40% - Accent5 28" xfId="1648" xr:uid="{00000000-0005-0000-0000-0000B2200000}"/>
    <cellStyle name="40% - Accent5 28 2" xfId="6577" xr:uid="{00000000-0005-0000-0000-0000B3200000}"/>
    <cellStyle name="40% - Accent5 28 2 2" xfId="10471" xr:uid="{00000000-0005-0000-0000-0000B4200000}"/>
    <cellStyle name="40% - Accent5 28 2 2 2" xfId="10475" xr:uid="{00000000-0005-0000-0000-0000B5200000}"/>
    <cellStyle name="40% - Accent5 28 2 3" xfId="10487" xr:uid="{00000000-0005-0000-0000-0000B6200000}"/>
    <cellStyle name="40% - Accent5 28 2 3 2" xfId="10497" xr:uid="{00000000-0005-0000-0000-0000B7200000}"/>
    <cellStyle name="40% - Accent5 28 2 4" xfId="10509" xr:uid="{00000000-0005-0000-0000-0000B8200000}"/>
    <cellStyle name="40% - Accent5 28 2_BSD2" xfId="16779" xr:uid="{00000000-0005-0000-0000-0000B9200000}"/>
    <cellStyle name="40% - Accent5 28 3" xfId="16781" xr:uid="{00000000-0005-0000-0000-0000BA200000}"/>
    <cellStyle name="40% - Accent5 28 3 2" xfId="10935" xr:uid="{00000000-0005-0000-0000-0000BB200000}"/>
    <cellStyle name="40% - Accent5 28 4" xfId="16783" xr:uid="{00000000-0005-0000-0000-0000BC200000}"/>
    <cellStyle name="40% - Accent5 28 4 2" xfId="16785" xr:uid="{00000000-0005-0000-0000-0000BD200000}"/>
    <cellStyle name="40% - Accent5 28 5" xfId="16565" xr:uid="{00000000-0005-0000-0000-0000BE200000}"/>
    <cellStyle name="40% - Accent5 28 6" xfId="4301" xr:uid="{00000000-0005-0000-0000-0000BF200000}"/>
    <cellStyle name="40% - Accent5 28_BSD2" xfId="6085" xr:uid="{00000000-0005-0000-0000-0000C0200000}"/>
    <cellStyle name="40% - Accent5 29" xfId="1650" xr:uid="{00000000-0005-0000-0000-0000C1200000}"/>
    <cellStyle name="40% - Accent5 29 2" xfId="16787" xr:uid="{00000000-0005-0000-0000-0000C2200000}"/>
    <cellStyle name="40% - Accent5 29 2 2" xfId="16789" xr:uid="{00000000-0005-0000-0000-0000C3200000}"/>
    <cellStyle name="40% - Accent5 29 2 2 2" xfId="2787" xr:uid="{00000000-0005-0000-0000-0000C4200000}"/>
    <cellStyle name="40% - Accent5 29 2 3" xfId="12984" xr:uid="{00000000-0005-0000-0000-0000C5200000}"/>
    <cellStyle name="40% - Accent5 29 2 3 2" xfId="9298" xr:uid="{00000000-0005-0000-0000-0000C6200000}"/>
    <cellStyle name="40% - Accent5 29 2 4" xfId="13240" xr:uid="{00000000-0005-0000-0000-0000C7200000}"/>
    <cellStyle name="40% - Accent5 29 2_BSD2" xfId="16795" xr:uid="{00000000-0005-0000-0000-0000C8200000}"/>
    <cellStyle name="40% - Accent5 29 3" xfId="5080" xr:uid="{00000000-0005-0000-0000-0000C9200000}"/>
    <cellStyle name="40% - Accent5 29 3 2" xfId="5102" xr:uid="{00000000-0005-0000-0000-0000CA200000}"/>
    <cellStyle name="40% - Accent5 29 4" xfId="9189" xr:uid="{00000000-0005-0000-0000-0000CB200000}"/>
    <cellStyle name="40% - Accent5 29 4 2" xfId="16797" xr:uid="{00000000-0005-0000-0000-0000CC200000}"/>
    <cellStyle name="40% - Accent5 29 5" xfId="16801" xr:uid="{00000000-0005-0000-0000-0000CD200000}"/>
    <cellStyle name="40% - Accent5 29 6" xfId="4318" xr:uid="{00000000-0005-0000-0000-0000CE200000}"/>
    <cellStyle name="40% - Accent5 29_BSD2" xfId="16803" xr:uid="{00000000-0005-0000-0000-0000CF200000}"/>
    <cellStyle name="40% - Accent5 3" xfId="1652" xr:uid="{00000000-0005-0000-0000-0000D0200000}"/>
    <cellStyle name="40% - Accent5 3 2" xfId="1655" xr:uid="{00000000-0005-0000-0000-0000D1200000}"/>
    <cellStyle name="40% - Accent5 3 2 2" xfId="1656" xr:uid="{00000000-0005-0000-0000-0000D2200000}"/>
    <cellStyle name="40% - Accent5 3 2 2 2" xfId="16808" xr:uid="{00000000-0005-0000-0000-0000D3200000}"/>
    <cellStyle name="40% - Accent5 3 2 3" xfId="16809" xr:uid="{00000000-0005-0000-0000-0000D4200000}"/>
    <cellStyle name="40% - Accent5 3 2 4" xfId="13505" xr:uid="{00000000-0005-0000-0000-0000D5200000}"/>
    <cellStyle name="40% - Accent5 3 2 5" xfId="51862" xr:uid="{454E6DE7-567C-49C0-A85D-EC45690F3883}"/>
    <cellStyle name="40% - Accent5 3 2 6" xfId="52245" xr:uid="{95BD67AA-911A-4E3D-AB3A-DB8BD9156655}"/>
    <cellStyle name="40% - Accent5 3 3" xfId="1659" xr:uid="{00000000-0005-0000-0000-0000D6200000}"/>
    <cellStyle name="40% - Accent5 3 3 2" xfId="16810" xr:uid="{00000000-0005-0000-0000-0000D7200000}"/>
    <cellStyle name="40% - Accent5 3 3 3" xfId="16811" xr:uid="{00000000-0005-0000-0000-0000D8200000}"/>
    <cellStyle name="40% - Accent5 3 3 4" xfId="15183" xr:uid="{00000000-0005-0000-0000-0000D9200000}"/>
    <cellStyle name="40% - Accent5 3 4" xfId="16279" xr:uid="{00000000-0005-0000-0000-0000DA200000}"/>
    <cellStyle name="40% - Accent5 3 4 2" xfId="16148" xr:uid="{00000000-0005-0000-0000-0000DB200000}"/>
    <cellStyle name="40% - Accent5 3 5" xfId="16813" xr:uid="{00000000-0005-0000-0000-0000DC200000}"/>
    <cellStyle name="40% - Accent5 3 5 2" xfId="16814" xr:uid="{00000000-0005-0000-0000-0000DD200000}"/>
    <cellStyle name="40% - Accent5 3 6" xfId="16816" xr:uid="{00000000-0005-0000-0000-0000DE200000}"/>
    <cellStyle name="40% - Accent5 3 7" xfId="16817" xr:uid="{00000000-0005-0000-0000-0000DF200000}"/>
    <cellStyle name="40% - Accent5 3 8" xfId="16818" xr:uid="{00000000-0005-0000-0000-0000E0200000}"/>
    <cellStyle name="40% - Accent5 3 9" xfId="51642" xr:uid="{7271D592-9BDA-4613-AC9E-A5EE21887DC6}"/>
    <cellStyle name="40% - Accent5 3_Annexure" xfId="16819" xr:uid="{00000000-0005-0000-0000-0000E1200000}"/>
    <cellStyle name="40% - Accent5 30" xfId="1642" xr:uid="{00000000-0005-0000-0000-0000E2200000}"/>
    <cellStyle name="40% - Accent5 30 2" xfId="16731" xr:uid="{00000000-0005-0000-0000-0000E3200000}"/>
    <cellStyle name="40% - Accent5 30 2 2" xfId="16733" xr:uid="{00000000-0005-0000-0000-0000E4200000}"/>
    <cellStyle name="40% - Accent5 30 2 2 2" xfId="10452" xr:uid="{00000000-0005-0000-0000-0000E5200000}"/>
    <cellStyle name="40% - Accent5 30 2 3" xfId="13097" xr:uid="{00000000-0005-0000-0000-0000E6200000}"/>
    <cellStyle name="40% - Accent5 30 2 3 2" xfId="10930" xr:uid="{00000000-0005-0000-0000-0000E7200000}"/>
    <cellStyle name="40% - Accent5 30 2 4" xfId="13102" xr:uid="{00000000-0005-0000-0000-0000E8200000}"/>
    <cellStyle name="40% - Accent5 30 2_BSD2" xfId="14218" xr:uid="{00000000-0005-0000-0000-0000E9200000}"/>
    <cellStyle name="40% - Accent5 30 3" xfId="16736" xr:uid="{00000000-0005-0000-0000-0000EA200000}"/>
    <cellStyle name="40% - Accent5 30 3 2" xfId="14077" xr:uid="{00000000-0005-0000-0000-0000EB200000}"/>
    <cellStyle name="40% - Accent5 30 4" xfId="16738" xr:uid="{00000000-0005-0000-0000-0000EC200000}"/>
    <cellStyle name="40% - Accent5 30 4 2" xfId="16740" xr:uid="{00000000-0005-0000-0000-0000ED200000}"/>
    <cellStyle name="40% - Accent5 30 5" xfId="16742" xr:uid="{00000000-0005-0000-0000-0000EE200000}"/>
    <cellStyle name="40% - Accent5 30 6" xfId="5265" xr:uid="{00000000-0005-0000-0000-0000EF200000}"/>
    <cellStyle name="40% - Accent5 30_BSD2" xfId="12568" xr:uid="{00000000-0005-0000-0000-0000F0200000}"/>
    <cellStyle name="40% - Accent5 31" xfId="1644" xr:uid="{00000000-0005-0000-0000-0000F1200000}"/>
    <cellStyle name="40% - Accent5 31 2" xfId="13479" xr:uid="{00000000-0005-0000-0000-0000F2200000}"/>
    <cellStyle name="40% - Accent5 31 2 2" xfId="16745" xr:uid="{00000000-0005-0000-0000-0000F3200000}"/>
    <cellStyle name="40% - Accent5 31 2 2 2" xfId="16747" xr:uid="{00000000-0005-0000-0000-0000F4200000}"/>
    <cellStyle name="40% - Accent5 31 2 3" xfId="13128" xr:uid="{00000000-0005-0000-0000-0000F5200000}"/>
    <cellStyle name="40% - Accent5 31 2 3 2" xfId="13190" xr:uid="{00000000-0005-0000-0000-0000F6200000}"/>
    <cellStyle name="40% - Accent5 31 2 4" xfId="13131" xr:uid="{00000000-0005-0000-0000-0000F7200000}"/>
    <cellStyle name="40% - Accent5 31 2_BSD2" xfId="16751" xr:uid="{00000000-0005-0000-0000-0000F8200000}"/>
    <cellStyle name="40% - Accent5 31 3" xfId="16754" xr:uid="{00000000-0005-0000-0000-0000F9200000}"/>
    <cellStyle name="40% - Accent5 31 3 2" xfId="14106" xr:uid="{00000000-0005-0000-0000-0000FA200000}"/>
    <cellStyle name="40% - Accent5 31 4" xfId="16756" xr:uid="{00000000-0005-0000-0000-0000FB200000}"/>
    <cellStyle name="40% - Accent5 31 4 2" xfId="16759" xr:uid="{00000000-0005-0000-0000-0000FC200000}"/>
    <cellStyle name="40% - Accent5 31 5" xfId="16761" xr:uid="{00000000-0005-0000-0000-0000FD200000}"/>
    <cellStyle name="40% - Accent5 31 6" xfId="8739" xr:uid="{00000000-0005-0000-0000-0000FE200000}"/>
    <cellStyle name="40% - Accent5 31_BSD2" xfId="13744" xr:uid="{00000000-0005-0000-0000-0000FF200000}"/>
    <cellStyle name="40% - Accent5 32" xfId="1647" xr:uid="{00000000-0005-0000-0000-000000210000}"/>
    <cellStyle name="40% - Accent5 32 2" xfId="16764" xr:uid="{00000000-0005-0000-0000-000001210000}"/>
    <cellStyle name="40% - Accent5 32 2 2" xfId="16766" xr:uid="{00000000-0005-0000-0000-000002210000}"/>
    <cellStyle name="40% - Accent5 32 2 2 2" xfId="16769" xr:uid="{00000000-0005-0000-0000-000003210000}"/>
    <cellStyle name="40% - Accent5 32 2 3" xfId="8690" xr:uid="{00000000-0005-0000-0000-000004210000}"/>
    <cellStyle name="40% - Accent5 32 2 3 2" xfId="13210" xr:uid="{00000000-0005-0000-0000-000005210000}"/>
    <cellStyle name="40% - Accent5 32 2 4" xfId="13216" xr:uid="{00000000-0005-0000-0000-000006210000}"/>
    <cellStyle name="40% - Accent5 32 2_BSD2" xfId="15532" xr:uid="{00000000-0005-0000-0000-000007210000}"/>
    <cellStyle name="40% - Accent5 32 3" xfId="16774" xr:uid="{00000000-0005-0000-0000-000008210000}"/>
    <cellStyle name="40% - Accent5 32 3 2" xfId="14153" xr:uid="{00000000-0005-0000-0000-000009210000}"/>
    <cellStyle name="40% - Accent5 32 4" xfId="16776" xr:uid="{00000000-0005-0000-0000-00000A210000}"/>
    <cellStyle name="40% - Accent5 32 4 2" xfId="16778" xr:uid="{00000000-0005-0000-0000-00000B210000}"/>
    <cellStyle name="40% - Accent5 32 5" xfId="16563" xr:uid="{00000000-0005-0000-0000-00000C210000}"/>
    <cellStyle name="40% - Accent5 32 6" xfId="9840" xr:uid="{00000000-0005-0000-0000-00000D210000}"/>
    <cellStyle name="40% - Accent5 32_BSD2" xfId="15209" xr:uid="{00000000-0005-0000-0000-00000E210000}"/>
    <cellStyle name="40% - Accent5 33" xfId="1649" xr:uid="{00000000-0005-0000-0000-00000F210000}"/>
    <cellStyle name="40% - Accent5 33 2" xfId="6578" xr:uid="{00000000-0005-0000-0000-000010210000}"/>
    <cellStyle name="40% - Accent5 33 2 2" xfId="10472" xr:uid="{00000000-0005-0000-0000-000011210000}"/>
    <cellStyle name="40% - Accent5 33 2 2 2" xfId="10476" xr:uid="{00000000-0005-0000-0000-000012210000}"/>
    <cellStyle name="40% - Accent5 33 2 3" xfId="10488" xr:uid="{00000000-0005-0000-0000-000013210000}"/>
    <cellStyle name="40% - Accent5 33 2 3 2" xfId="10498" xr:uid="{00000000-0005-0000-0000-000014210000}"/>
    <cellStyle name="40% - Accent5 33 2 4" xfId="10510" xr:uid="{00000000-0005-0000-0000-000015210000}"/>
    <cellStyle name="40% - Accent5 33 2_BSD2" xfId="16780" xr:uid="{00000000-0005-0000-0000-000016210000}"/>
    <cellStyle name="40% - Accent5 33 3" xfId="16782" xr:uid="{00000000-0005-0000-0000-000017210000}"/>
    <cellStyle name="40% - Accent5 33 3 2" xfId="10936" xr:uid="{00000000-0005-0000-0000-000018210000}"/>
    <cellStyle name="40% - Accent5 33 4" xfId="16784" xr:uid="{00000000-0005-0000-0000-000019210000}"/>
    <cellStyle name="40% - Accent5 33 4 2" xfId="16786" xr:uid="{00000000-0005-0000-0000-00001A210000}"/>
    <cellStyle name="40% - Accent5 33 5" xfId="16566" xr:uid="{00000000-0005-0000-0000-00001B210000}"/>
    <cellStyle name="40% - Accent5 33 6" xfId="4302" xr:uid="{00000000-0005-0000-0000-00001C210000}"/>
    <cellStyle name="40% - Accent5 33_BSD2" xfId="6086" xr:uid="{00000000-0005-0000-0000-00001D210000}"/>
    <cellStyle name="40% - Accent5 34" xfId="1651" xr:uid="{00000000-0005-0000-0000-00001E210000}"/>
    <cellStyle name="40% - Accent5 34 2" xfId="16788" xr:uid="{00000000-0005-0000-0000-00001F210000}"/>
    <cellStyle name="40% - Accent5 34 2 2" xfId="16790" xr:uid="{00000000-0005-0000-0000-000020210000}"/>
    <cellStyle name="40% - Accent5 34 2 2 2" xfId="2788" xr:uid="{00000000-0005-0000-0000-000021210000}"/>
    <cellStyle name="40% - Accent5 34 2 3" xfId="12985" xr:uid="{00000000-0005-0000-0000-000022210000}"/>
    <cellStyle name="40% - Accent5 34 2 3 2" xfId="9299" xr:uid="{00000000-0005-0000-0000-000023210000}"/>
    <cellStyle name="40% - Accent5 34 2 4" xfId="13241" xr:uid="{00000000-0005-0000-0000-000024210000}"/>
    <cellStyle name="40% - Accent5 34 2_BSD2" xfId="16796" xr:uid="{00000000-0005-0000-0000-000025210000}"/>
    <cellStyle name="40% - Accent5 34 3" xfId="5081" xr:uid="{00000000-0005-0000-0000-000026210000}"/>
    <cellStyle name="40% - Accent5 34 3 2" xfId="5103" xr:uid="{00000000-0005-0000-0000-000027210000}"/>
    <cellStyle name="40% - Accent5 34 4" xfId="9190" xr:uid="{00000000-0005-0000-0000-000028210000}"/>
    <cellStyle name="40% - Accent5 34 4 2" xfId="16798" xr:uid="{00000000-0005-0000-0000-000029210000}"/>
    <cellStyle name="40% - Accent5 34 5" xfId="16802" xr:uid="{00000000-0005-0000-0000-00002A210000}"/>
    <cellStyle name="40% - Accent5 34 6" xfId="4319" xr:uid="{00000000-0005-0000-0000-00002B210000}"/>
    <cellStyle name="40% - Accent5 34_BSD2" xfId="16804" xr:uid="{00000000-0005-0000-0000-00002C210000}"/>
    <cellStyle name="40% - Accent5 35" xfId="1660" xr:uid="{00000000-0005-0000-0000-00002D210000}"/>
    <cellStyle name="40% - Accent5 35 2" xfId="5866" xr:uid="{00000000-0005-0000-0000-00002E210000}"/>
    <cellStyle name="40% - Accent5 35 2 2" xfId="16824" xr:uid="{00000000-0005-0000-0000-00002F210000}"/>
    <cellStyle name="40% - Accent5 35 2 2 2" xfId="12199" xr:uid="{00000000-0005-0000-0000-000030210000}"/>
    <cellStyle name="40% - Accent5 35 2 3" xfId="12369" xr:uid="{00000000-0005-0000-0000-000031210000}"/>
    <cellStyle name="40% - Accent5 35 2 3 2" xfId="12378" xr:uid="{00000000-0005-0000-0000-000032210000}"/>
    <cellStyle name="40% - Accent5 35 2 4" xfId="3716" xr:uid="{00000000-0005-0000-0000-000033210000}"/>
    <cellStyle name="40% - Accent5 35 2_BSD2" xfId="16826" xr:uid="{00000000-0005-0000-0000-000034210000}"/>
    <cellStyle name="40% - Accent5 35 3" xfId="16830" xr:uid="{00000000-0005-0000-0000-000035210000}"/>
    <cellStyle name="40% - Accent5 35 3 2" xfId="14261" xr:uid="{00000000-0005-0000-0000-000036210000}"/>
    <cellStyle name="40% - Accent5 35 4" xfId="16832" xr:uid="{00000000-0005-0000-0000-000037210000}"/>
    <cellStyle name="40% - Accent5 35 4 2" xfId="16834" xr:uid="{00000000-0005-0000-0000-000038210000}"/>
    <cellStyle name="40% - Accent5 35 5" xfId="16837" xr:uid="{00000000-0005-0000-0000-000039210000}"/>
    <cellStyle name="40% - Accent5 35 6" xfId="16822" xr:uid="{00000000-0005-0000-0000-00003A210000}"/>
    <cellStyle name="40% - Accent5 35_BSD2" xfId="3443" xr:uid="{00000000-0005-0000-0000-00003B210000}"/>
    <cellStyle name="40% - Accent5 36" xfId="1662" xr:uid="{00000000-0005-0000-0000-00003C210000}"/>
    <cellStyle name="40% - Accent5 36 2" xfId="15595" xr:uid="{00000000-0005-0000-0000-00003D210000}"/>
    <cellStyle name="40% - Accent5 36 2 2" xfId="16843" xr:uid="{00000000-0005-0000-0000-00003E210000}"/>
    <cellStyle name="40% - Accent5 36 2 2 2" xfId="12804" xr:uid="{00000000-0005-0000-0000-00003F210000}"/>
    <cellStyle name="40% - Accent5 36 2 3" xfId="13269" xr:uid="{00000000-0005-0000-0000-000040210000}"/>
    <cellStyle name="40% - Accent5 36 2 3 2" xfId="13275" xr:uid="{00000000-0005-0000-0000-000041210000}"/>
    <cellStyle name="40% - Accent5 36 2 4" xfId="13280" xr:uid="{00000000-0005-0000-0000-000042210000}"/>
    <cellStyle name="40% - Accent5 36 2_BSD2" xfId="16847" xr:uid="{00000000-0005-0000-0000-000043210000}"/>
    <cellStyle name="40% - Accent5 36 3" xfId="16852" xr:uid="{00000000-0005-0000-0000-000044210000}"/>
    <cellStyle name="40% - Accent5 36 3 2" xfId="14310" xr:uid="{00000000-0005-0000-0000-000045210000}"/>
    <cellStyle name="40% - Accent5 36 4" xfId="16854" xr:uid="{00000000-0005-0000-0000-000046210000}"/>
    <cellStyle name="40% - Accent5 36 4 2" xfId="16859" xr:uid="{00000000-0005-0000-0000-000047210000}"/>
    <cellStyle name="40% - Accent5 36 5" xfId="16862" xr:uid="{00000000-0005-0000-0000-000048210000}"/>
    <cellStyle name="40% - Accent5 36 6" xfId="16841" xr:uid="{00000000-0005-0000-0000-000049210000}"/>
    <cellStyle name="40% - Accent5 36_BSD2" xfId="16865" xr:uid="{00000000-0005-0000-0000-00004A210000}"/>
    <cellStyle name="40% - Accent5 37" xfId="1664" xr:uid="{00000000-0005-0000-0000-00004B210000}"/>
    <cellStyle name="40% - Accent5 37 2" xfId="16873" xr:uid="{00000000-0005-0000-0000-00004C210000}"/>
    <cellStyle name="40% - Accent5 37 2 2" xfId="16875" xr:uid="{00000000-0005-0000-0000-00004D210000}"/>
    <cellStyle name="40% - Accent5 37 2 2 2" xfId="16879" xr:uid="{00000000-0005-0000-0000-00004E210000}"/>
    <cellStyle name="40% - Accent5 37 2 3" xfId="13357" xr:uid="{00000000-0005-0000-0000-00004F210000}"/>
    <cellStyle name="40% - Accent5 37 2 3 2" xfId="13364" xr:uid="{00000000-0005-0000-0000-000050210000}"/>
    <cellStyle name="40% - Accent5 37 2 4" xfId="13368" xr:uid="{00000000-0005-0000-0000-000051210000}"/>
    <cellStyle name="40% - Accent5 37 2_BSD2" xfId="9929" xr:uid="{00000000-0005-0000-0000-000052210000}"/>
    <cellStyle name="40% - Accent5 37 3" xfId="16881" xr:uid="{00000000-0005-0000-0000-000053210000}"/>
    <cellStyle name="40% - Accent5 37 3 2" xfId="14351" xr:uid="{00000000-0005-0000-0000-000054210000}"/>
    <cellStyle name="40% - Accent5 37 4" xfId="16883" xr:uid="{00000000-0005-0000-0000-000055210000}"/>
    <cellStyle name="40% - Accent5 37 4 2" xfId="5509" xr:uid="{00000000-0005-0000-0000-000056210000}"/>
    <cellStyle name="40% - Accent5 37 5" xfId="16885" xr:uid="{00000000-0005-0000-0000-000057210000}"/>
    <cellStyle name="40% - Accent5 37 6" xfId="16867" xr:uid="{00000000-0005-0000-0000-000058210000}"/>
    <cellStyle name="40% - Accent5 37_BSD2" xfId="12203" xr:uid="{00000000-0005-0000-0000-000059210000}"/>
    <cellStyle name="40% - Accent5 38" xfId="1666" xr:uid="{00000000-0005-0000-0000-00005A210000}"/>
    <cellStyle name="40% - Accent5 38 2" xfId="16890" xr:uid="{00000000-0005-0000-0000-00005B210000}"/>
    <cellStyle name="40% - Accent5 38 2 2" xfId="16894" xr:uid="{00000000-0005-0000-0000-00005C210000}"/>
    <cellStyle name="40% - Accent5 38 2 2 2" xfId="16899" xr:uid="{00000000-0005-0000-0000-00005D210000}"/>
    <cellStyle name="40% - Accent5 38 2 3" xfId="13410" xr:uid="{00000000-0005-0000-0000-00005E210000}"/>
    <cellStyle name="40% - Accent5 38 2 3 2" xfId="13419" xr:uid="{00000000-0005-0000-0000-00005F210000}"/>
    <cellStyle name="40% - Accent5 38 2 4" xfId="13427" xr:uid="{00000000-0005-0000-0000-000060210000}"/>
    <cellStyle name="40% - Accent5 38 2_BSD2" xfId="16901" xr:uid="{00000000-0005-0000-0000-000061210000}"/>
    <cellStyle name="40% - Accent5 38 3" xfId="16904" xr:uid="{00000000-0005-0000-0000-000062210000}"/>
    <cellStyle name="40% - Accent5 38 3 2" xfId="14392" xr:uid="{00000000-0005-0000-0000-000063210000}"/>
    <cellStyle name="40% - Accent5 38 4" xfId="16906" xr:uid="{00000000-0005-0000-0000-000064210000}"/>
    <cellStyle name="40% - Accent5 38 4 2" xfId="16908" xr:uid="{00000000-0005-0000-0000-000065210000}"/>
    <cellStyle name="40% - Accent5 38 5" xfId="16913" xr:uid="{00000000-0005-0000-0000-000066210000}"/>
    <cellStyle name="40% - Accent5 38 6" xfId="16887" xr:uid="{00000000-0005-0000-0000-000067210000}"/>
    <cellStyle name="40% - Accent5 38_BSD2" xfId="13073" xr:uid="{00000000-0005-0000-0000-000068210000}"/>
    <cellStyle name="40% - Accent5 39" xfId="1669" xr:uid="{00000000-0005-0000-0000-000069210000}"/>
    <cellStyle name="40% - Accent5 39 2" xfId="16918" xr:uid="{00000000-0005-0000-0000-00006A210000}"/>
    <cellStyle name="40% - Accent5 39 2 2" xfId="16920" xr:uid="{00000000-0005-0000-0000-00006B210000}"/>
    <cellStyle name="40% - Accent5 39 2 2 2" xfId="16924" xr:uid="{00000000-0005-0000-0000-00006C210000}"/>
    <cellStyle name="40% - Accent5 39 2 3" xfId="8802" xr:uid="{00000000-0005-0000-0000-00006D210000}"/>
    <cellStyle name="40% - Accent5 39 2 3 2" xfId="12135" xr:uid="{00000000-0005-0000-0000-00006E210000}"/>
    <cellStyle name="40% - Accent5 39 2 4" xfId="8816" xr:uid="{00000000-0005-0000-0000-00006F210000}"/>
    <cellStyle name="40% - Accent5 39 2_BSD2" xfId="15177" xr:uid="{00000000-0005-0000-0000-000070210000}"/>
    <cellStyle name="40% - Accent5 39 3" xfId="16926" xr:uid="{00000000-0005-0000-0000-000071210000}"/>
    <cellStyle name="40% - Accent5 39 3 2" xfId="14479" xr:uid="{00000000-0005-0000-0000-000072210000}"/>
    <cellStyle name="40% - Accent5 39 4" xfId="16928" xr:uid="{00000000-0005-0000-0000-000073210000}"/>
    <cellStyle name="40% - Accent5 39 4 2" xfId="16930" xr:uid="{00000000-0005-0000-0000-000074210000}"/>
    <cellStyle name="40% - Accent5 39 5" xfId="16934" xr:uid="{00000000-0005-0000-0000-000075210000}"/>
    <cellStyle name="40% - Accent5 39 6" xfId="16915" xr:uid="{00000000-0005-0000-0000-000076210000}"/>
    <cellStyle name="40% - Accent5 39_BSD2" xfId="14279" xr:uid="{00000000-0005-0000-0000-000077210000}"/>
    <cellStyle name="40% - Accent5 4" xfId="139" xr:uid="{00000000-0005-0000-0000-000078210000}"/>
    <cellStyle name="40% - Accent5 4 10" xfId="51643" xr:uid="{23ED101E-9C4D-4495-981C-2EAA3E1370DB}"/>
    <cellStyle name="40% - Accent5 4 11" xfId="52143" xr:uid="{CED9AFA0-4B8A-4D85-A94B-1DC45CBCCB04}"/>
    <cellStyle name="40% - Accent5 4 2" xfId="17" xr:uid="{00000000-0005-0000-0000-000079210000}"/>
    <cellStyle name="40% - Accent5 4 2 2" xfId="16936" xr:uid="{00000000-0005-0000-0000-00007A210000}"/>
    <cellStyle name="40% - Accent5 4 2 2 2" xfId="16937" xr:uid="{00000000-0005-0000-0000-00007B210000}"/>
    <cellStyle name="40% - Accent5 4 2 3" xfId="16938" xr:uid="{00000000-0005-0000-0000-00007C210000}"/>
    <cellStyle name="40% - Accent5 4 2 3 2" xfId="16939" xr:uid="{00000000-0005-0000-0000-00007D210000}"/>
    <cellStyle name="40% - Accent5 4 2 4" xfId="16940" xr:uid="{00000000-0005-0000-0000-00007E210000}"/>
    <cellStyle name="40% - Accent5 4 2 5" xfId="8750" xr:uid="{00000000-0005-0000-0000-00007F210000}"/>
    <cellStyle name="40% - Accent5 4 2_BSD2" xfId="13829" xr:uid="{00000000-0005-0000-0000-000080210000}"/>
    <cellStyle name="40% - Accent5 4 3" xfId="3756" xr:uid="{00000000-0005-0000-0000-000081210000}"/>
    <cellStyle name="40% - Accent5 4 3 2" xfId="5219" xr:uid="{00000000-0005-0000-0000-000082210000}"/>
    <cellStyle name="40% - Accent5 4 4" xfId="4204" xr:uid="{00000000-0005-0000-0000-000083210000}"/>
    <cellStyle name="40% - Accent5 4 4 2" xfId="16941" xr:uid="{00000000-0005-0000-0000-000084210000}"/>
    <cellStyle name="40% - Accent5 4 5" xfId="5226" xr:uid="{00000000-0005-0000-0000-000085210000}"/>
    <cellStyle name="40% - Accent5 4 5 2" xfId="16942" xr:uid="{00000000-0005-0000-0000-000086210000}"/>
    <cellStyle name="40% - Accent5 4 6" xfId="15373" xr:uid="{00000000-0005-0000-0000-000087210000}"/>
    <cellStyle name="40% - Accent5 4 6 2" xfId="16200" xr:uid="{00000000-0005-0000-0000-000088210000}"/>
    <cellStyle name="40% - Accent5 4 7" xfId="16947" xr:uid="{00000000-0005-0000-0000-000089210000}"/>
    <cellStyle name="40% - Accent5 4 8" xfId="5098" xr:uid="{00000000-0005-0000-0000-00008A210000}"/>
    <cellStyle name="40% - Accent5 4 9" xfId="8744" xr:uid="{00000000-0005-0000-0000-00008B210000}"/>
    <cellStyle name="40% - Accent5 4_Annexure" xfId="14100" xr:uid="{00000000-0005-0000-0000-00008C210000}"/>
    <cellStyle name="40% - Accent5 40" xfId="1661" xr:uid="{00000000-0005-0000-0000-00008D210000}"/>
    <cellStyle name="40% - Accent5 40 2" xfId="5867" xr:uid="{00000000-0005-0000-0000-00008E210000}"/>
    <cellStyle name="40% - Accent5 40 2 2" xfId="16825" xr:uid="{00000000-0005-0000-0000-00008F210000}"/>
    <cellStyle name="40% - Accent5 40 2 2 2" xfId="12200" xr:uid="{00000000-0005-0000-0000-000090210000}"/>
    <cellStyle name="40% - Accent5 40 2 3" xfId="12370" xr:uid="{00000000-0005-0000-0000-000091210000}"/>
    <cellStyle name="40% - Accent5 40 2 3 2" xfId="12379" xr:uid="{00000000-0005-0000-0000-000092210000}"/>
    <cellStyle name="40% - Accent5 40 2 4" xfId="3717" xr:uid="{00000000-0005-0000-0000-000093210000}"/>
    <cellStyle name="40% - Accent5 40 2_BSD2" xfId="16827" xr:uid="{00000000-0005-0000-0000-000094210000}"/>
    <cellStyle name="40% - Accent5 40 3" xfId="16831" xr:uid="{00000000-0005-0000-0000-000095210000}"/>
    <cellStyle name="40% - Accent5 40 3 2" xfId="14262" xr:uid="{00000000-0005-0000-0000-000096210000}"/>
    <cellStyle name="40% - Accent5 40 4" xfId="16833" xr:uid="{00000000-0005-0000-0000-000097210000}"/>
    <cellStyle name="40% - Accent5 40 4 2" xfId="16835" xr:uid="{00000000-0005-0000-0000-000098210000}"/>
    <cellStyle name="40% - Accent5 40 5" xfId="16838" xr:uid="{00000000-0005-0000-0000-000099210000}"/>
    <cellStyle name="40% - Accent5 40 6" xfId="16823" xr:uid="{00000000-0005-0000-0000-00009A210000}"/>
    <cellStyle name="40% - Accent5 40_BSD2" xfId="3444" xr:uid="{00000000-0005-0000-0000-00009B210000}"/>
    <cellStyle name="40% - Accent5 41" xfId="1663" xr:uid="{00000000-0005-0000-0000-00009C210000}"/>
    <cellStyle name="40% - Accent5 41 2" xfId="15596" xr:uid="{00000000-0005-0000-0000-00009D210000}"/>
    <cellStyle name="40% - Accent5 41 2 2" xfId="16844" xr:uid="{00000000-0005-0000-0000-00009E210000}"/>
    <cellStyle name="40% - Accent5 41 2 2 2" xfId="12805" xr:uid="{00000000-0005-0000-0000-00009F210000}"/>
    <cellStyle name="40% - Accent5 41 2 3" xfId="13270" xr:uid="{00000000-0005-0000-0000-0000A0210000}"/>
    <cellStyle name="40% - Accent5 41 2 3 2" xfId="13276" xr:uid="{00000000-0005-0000-0000-0000A1210000}"/>
    <cellStyle name="40% - Accent5 41 2 4" xfId="13281" xr:uid="{00000000-0005-0000-0000-0000A2210000}"/>
    <cellStyle name="40% - Accent5 41 2_BSD2" xfId="16848" xr:uid="{00000000-0005-0000-0000-0000A3210000}"/>
    <cellStyle name="40% - Accent5 41 3" xfId="16853" xr:uid="{00000000-0005-0000-0000-0000A4210000}"/>
    <cellStyle name="40% - Accent5 41 3 2" xfId="14311" xr:uid="{00000000-0005-0000-0000-0000A5210000}"/>
    <cellStyle name="40% - Accent5 41 4" xfId="16855" xr:uid="{00000000-0005-0000-0000-0000A6210000}"/>
    <cellStyle name="40% - Accent5 41 4 2" xfId="16860" xr:uid="{00000000-0005-0000-0000-0000A7210000}"/>
    <cellStyle name="40% - Accent5 41 5" xfId="16863" xr:uid="{00000000-0005-0000-0000-0000A8210000}"/>
    <cellStyle name="40% - Accent5 41 6" xfId="16842" xr:uid="{00000000-0005-0000-0000-0000A9210000}"/>
    <cellStyle name="40% - Accent5 41_BSD2" xfId="16866" xr:uid="{00000000-0005-0000-0000-0000AA210000}"/>
    <cellStyle name="40% - Accent5 42" xfId="1665" xr:uid="{00000000-0005-0000-0000-0000AB210000}"/>
    <cellStyle name="40% - Accent5 42 2" xfId="16874" xr:uid="{00000000-0005-0000-0000-0000AC210000}"/>
    <cellStyle name="40% - Accent5 42 2 2" xfId="16876" xr:uid="{00000000-0005-0000-0000-0000AD210000}"/>
    <cellStyle name="40% - Accent5 42 2 2 2" xfId="16880" xr:uid="{00000000-0005-0000-0000-0000AE210000}"/>
    <cellStyle name="40% - Accent5 42 2 3" xfId="13358" xr:uid="{00000000-0005-0000-0000-0000AF210000}"/>
    <cellStyle name="40% - Accent5 42 2 3 2" xfId="13365" xr:uid="{00000000-0005-0000-0000-0000B0210000}"/>
    <cellStyle name="40% - Accent5 42 2 4" xfId="13369" xr:uid="{00000000-0005-0000-0000-0000B1210000}"/>
    <cellStyle name="40% - Accent5 42 2_BSD2" xfId="9930" xr:uid="{00000000-0005-0000-0000-0000B2210000}"/>
    <cellStyle name="40% - Accent5 42 3" xfId="16882" xr:uid="{00000000-0005-0000-0000-0000B3210000}"/>
    <cellStyle name="40% - Accent5 42 3 2" xfId="14352" xr:uid="{00000000-0005-0000-0000-0000B4210000}"/>
    <cellStyle name="40% - Accent5 42 4" xfId="16884" xr:uid="{00000000-0005-0000-0000-0000B5210000}"/>
    <cellStyle name="40% - Accent5 42 4 2" xfId="5510" xr:uid="{00000000-0005-0000-0000-0000B6210000}"/>
    <cellStyle name="40% - Accent5 42 5" xfId="16886" xr:uid="{00000000-0005-0000-0000-0000B7210000}"/>
    <cellStyle name="40% - Accent5 42 6" xfId="16868" xr:uid="{00000000-0005-0000-0000-0000B8210000}"/>
    <cellStyle name="40% - Accent5 42_BSD2" xfId="12204" xr:uid="{00000000-0005-0000-0000-0000B9210000}"/>
    <cellStyle name="40% - Accent5 43" xfId="1667" xr:uid="{00000000-0005-0000-0000-0000BA210000}"/>
    <cellStyle name="40% - Accent5 43 2" xfId="16891" xr:uid="{00000000-0005-0000-0000-0000BB210000}"/>
    <cellStyle name="40% - Accent5 43 2 2" xfId="16895" xr:uid="{00000000-0005-0000-0000-0000BC210000}"/>
    <cellStyle name="40% - Accent5 43 2 2 2" xfId="16900" xr:uid="{00000000-0005-0000-0000-0000BD210000}"/>
    <cellStyle name="40% - Accent5 43 2 3" xfId="13411" xr:uid="{00000000-0005-0000-0000-0000BE210000}"/>
    <cellStyle name="40% - Accent5 43 2 3 2" xfId="13420" xr:uid="{00000000-0005-0000-0000-0000BF210000}"/>
    <cellStyle name="40% - Accent5 43 2 4" xfId="13428" xr:uid="{00000000-0005-0000-0000-0000C0210000}"/>
    <cellStyle name="40% - Accent5 43 2_BSD2" xfId="16902" xr:uid="{00000000-0005-0000-0000-0000C1210000}"/>
    <cellStyle name="40% - Accent5 43 3" xfId="16905" xr:uid="{00000000-0005-0000-0000-0000C2210000}"/>
    <cellStyle name="40% - Accent5 43 3 2" xfId="14393" xr:uid="{00000000-0005-0000-0000-0000C3210000}"/>
    <cellStyle name="40% - Accent5 43 4" xfId="16907" xr:uid="{00000000-0005-0000-0000-0000C4210000}"/>
    <cellStyle name="40% - Accent5 43 4 2" xfId="16909" xr:uid="{00000000-0005-0000-0000-0000C5210000}"/>
    <cellStyle name="40% - Accent5 43 5" xfId="16914" xr:uid="{00000000-0005-0000-0000-0000C6210000}"/>
    <cellStyle name="40% - Accent5 43 6" xfId="16888" xr:uid="{00000000-0005-0000-0000-0000C7210000}"/>
    <cellStyle name="40% - Accent5 43_BSD2" xfId="13074" xr:uid="{00000000-0005-0000-0000-0000C8210000}"/>
    <cellStyle name="40% - Accent5 44" xfId="1670" xr:uid="{00000000-0005-0000-0000-0000C9210000}"/>
    <cellStyle name="40% - Accent5 44 2" xfId="16919" xr:uid="{00000000-0005-0000-0000-0000CA210000}"/>
    <cellStyle name="40% - Accent5 44 2 2" xfId="16921" xr:uid="{00000000-0005-0000-0000-0000CB210000}"/>
    <cellStyle name="40% - Accent5 44 2 2 2" xfId="16925" xr:uid="{00000000-0005-0000-0000-0000CC210000}"/>
    <cellStyle name="40% - Accent5 44 2 3" xfId="8803" xr:uid="{00000000-0005-0000-0000-0000CD210000}"/>
    <cellStyle name="40% - Accent5 44 2 3 2" xfId="12136" xr:uid="{00000000-0005-0000-0000-0000CE210000}"/>
    <cellStyle name="40% - Accent5 44 2 4" xfId="8817" xr:uid="{00000000-0005-0000-0000-0000CF210000}"/>
    <cellStyle name="40% - Accent5 44 2_BSD2" xfId="15178" xr:uid="{00000000-0005-0000-0000-0000D0210000}"/>
    <cellStyle name="40% - Accent5 44 3" xfId="16927" xr:uid="{00000000-0005-0000-0000-0000D1210000}"/>
    <cellStyle name="40% - Accent5 44 3 2" xfId="14480" xr:uid="{00000000-0005-0000-0000-0000D2210000}"/>
    <cellStyle name="40% - Accent5 44 4" xfId="16929" xr:uid="{00000000-0005-0000-0000-0000D3210000}"/>
    <cellStyle name="40% - Accent5 44 4 2" xfId="16931" xr:uid="{00000000-0005-0000-0000-0000D4210000}"/>
    <cellStyle name="40% - Accent5 44 5" xfId="16935" xr:uid="{00000000-0005-0000-0000-0000D5210000}"/>
    <cellStyle name="40% - Accent5 44 6" xfId="16916" xr:uid="{00000000-0005-0000-0000-0000D6210000}"/>
    <cellStyle name="40% - Accent5 44_BSD2" xfId="14280" xr:uid="{00000000-0005-0000-0000-0000D7210000}"/>
    <cellStyle name="40% - Accent5 45" xfId="1671" xr:uid="{00000000-0005-0000-0000-0000D8210000}"/>
    <cellStyle name="40% - Accent5 45 2" xfId="16952" xr:uid="{00000000-0005-0000-0000-0000D9210000}"/>
    <cellStyle name="40% - Accent5 45 2 2" xfId="16954" xr:uid="{00000000-0005-0000-0000-0000DA210000}"/>
    <cellStyle name="40% - Accent5 45 2 2 2" xfId="16957" xr:uid="{00000000-0005-0000-0000-0000DB210000}"/>
    <cellStyle name="40% - Accent5 45 2 3" xfId="12975" xr:uid="{00000000-0005-0000-0000-0000DC210000}"/>
    <cellStyle name="40% - Accent5 45 2 3 2" xfId="12986" xr:uid="{00000000-0005-0000-0000-0000DD210000}"/>
    <cellStyle name="40% - Accent5 45 2 4" xfId="11921" xr:uid="{00000000-0005-0000-0000-0000DE210000}"/>
    <cellStyle name="40% - Accent5 45 2_BSD2" xfId="3887" xr:uid="{00000000-0005-0000-0000-0000DF210000}"/>
    <cellStyle name="40% - Accent5 45 3" xfId="16959" xr:uid="{00000000-0005-0000-0000-0000E0210000}"/>
    <cellStyle name="40% - Accent5 45 3 2" xfId="12338" xr:uid="{00000000-0005-0000-0000-0000E1210000}"/>
    <cellStyle name="40% - Accent5 45 4" xfId="16962" xr:uid="{00000000-0005-0000-0000-0000E2210000}"/>
    <cellStyle name="40% - Accent5 45 4 2" xfId="16965" xr:uid="{00000000-0005-0000-0000-0000E3210000}"/>
    <cellStyle name="40% - Accent5 45 5" xfId="16969" xr:uid="{00000000-0005-0000-0000-0000E4210000}"/>
    <cellStyle name="40% - Accent5 45 6" xfId="16948" xr:uid="{00000000-0005-0000-0000-0000E5210000}"/>
    <cellStyle name="40% - Accent5 45_BSD2" xfId="15847" xr:uid="{00000000-0005-0000-0000-0000E6210000}"/>
    <cellStyle name="40% - Accent5 46" xfId="1673" xr:uid="{00000000-0005-0000-0000-0000E7210000}"/>
    <cellStyle name="40% - Accent5 46 2" xfId="16975" xr:uid="{00000000-0005-0000-0000-0000E8210000}"/>
    <cellStyle name="40% - Accent5 46 2 2" xfId="16977" xr:uid="{00000000-0005-0000-0000-0000E9210000}"/>
    <cellStyle name="40% - Accent5 46 2 2 2" xfId="16982" xr:uid="{00000000-0005-0000-0000-0000EA210000}"/>
    <cellStyle name="40% - Accent5 46 2 3" xfId="13452" xr:uid="{00000000-0005-0000-0000-0000EB210000}"/>
    <cellStyle name="40% - Accent5 46 2 3 2" xfId="9597" xr:uid="{00000000-0005-0000-0000-0000EC210000}"/>
    <cellStyle name="40% - Accent5 46 2 4" xfId="13460" xr:uid="{00000000-0005-0000-0000-0000ED210000}"/>
    <cellStyle name="40% - Accent5 46 2_BSD2" xfId="16984" xr:uid="{00000000-0005-0000-0000-0000EE210000}"/>
    <cellStyle name="40% - Accent5 46 3" xfId="4956" xr:uid="{00000000-0005-0000-0000-0000EF210000}"/>
    <cellStyle name="40% - Accent5 46 3 2" xfId="14534" xr:uid="{00000000-0005-0000-0000-0000F0210000}"/>
    <cellStyle name="40% - Accent5 46 4" xfId="4964" xr:uid="{00000000-0005-0000-0000-0000F1210000}"/>
    <cellStyle name="40% - Accent5 46 4 2" xfId="16986" xr:uid="{00000000-0005-0000-0000-0000F2210000}"/>
    <cellStyle name="40% - Accent5 46 5" xfId="16989" xr:uid="{00000000-0005-0000-0000-0000F3210000}"/>
    <cellStyle name="40% - Accent5 46 6" xfId="15988" xr:uid="{00000000-0005-0000-0000-0000F4210000}"/>
    <cellStyle name="40% - Accent5 46_BSD2" xfId="16870" xr:uid="{00000000-0005-0000-0000-0000F5210000}"/>
    <cellStyle name="40% - Accent5 47" xfId="1675" xr:uid="{00000000-0005-0000-0000-0000F6210000}"/>
    <cellStyle name="40% - Accent5 47 2" xfId="16995" xr:uid="{00000000-0005-0000-0000-0000F7210000}"/>
    <cellStyle name="40% - Accent5 47 2 2" xfId="16998" xr:uid="{00000000-0005-0000-0000-0000F8210000}"/>
    <cellStyle name="40% - Accent5 47 2 2 2" xfId="17004" xr:uid="{00000000-0005-0000-0000-0000F9210000}"/>
    <cellStyle name="40% - Accent5 47 2 3" xfId="3391" xr:uid="{00000000-0005-0000-0000-0000FA210000}"/>
    <cellStyle name="40% - Accent5 47 2 3 2" xfId="2747" xr:uid="{00000000-0005-0000-0000-0000FB210000}"/>
    <cellStyle name="40% - Accent5 47 2 4" xfId="3414" xr:uid="{00000000-0005-0000-0000-0000FC210000}"/>
    <cellStyle name="40% - Accent5 47 2_BSD2" xfId="17006" xr:uid="{00000000-0005-0000-0000-0000FD210000}"/>
    <cellStyle name="40% - Accent5 47 3" xfId="17011" xr:uid="{00000000-0005-0000-0000-0000FE210000}"/>
    <cellStyle name="40% - Accent5 47 3 2" xfId="14575" xr:uid="{00000000-0005-0000-0000-0000FF210000}"/>
    <cellStyle name="40% - Accent5 47 4" xfId="17013" xr:uid="{00000000-0005-0000-0000-000000220000}"/>
    <cellStyle name="40% - Accent5 47 4 2" xfId="4751" xr:uid="{00000000-0005-0000-0000-000001220000}"/>
    <cellStyle name="40% - Accent5 47 5" xfId="17022" xr:uid="{00000000-0005-0000-0000-000002220000}"/>
    <cellStyle name="40% - Accent5 47 6" xfId="13704" xr:uid="{00000000-0005-0000-0000-000003220000}"/>
    <cellStyle name="40% - Accent5 47_BSD2" xfId="17025" xr:uid="{00000000-0005-0000-0000-000004220000}"/>
    <cellStyle name="40% - Accent5 48" xfId="1677" xr:uid="{00000000-0005-0000-0000-000005220000}"/>
    <cellStyle name="40% - Accent5 48 2" xfId="17030" xr:uid="{00000000-0005-0000-0000-000006220000}"/>
    <cellStyle name="40% - Accent5 48 2 2" xfId="17033" xr:uid="{00000000-0005-0000-0000-000007220000}"/>
    <cellStyle name="40% - Accent5 48 2 2 2" xfId="17036" xr:uid="{00000000-0005-0000-0000-000008220000}"/>
    <cellStyle name="40% - Accent5 48 2 3" xfId="13501" xr:uid="{00000000-0005-0000-0000-000009220000}"/>
    <cellStyle name="40% - Accent5 48 2 3 2" xfId="16806" xr:uid="{00000000-0005-0000-0000-00000A220000}"/>
    <cellStyle name="40% - Accent5 48 2 4" xfId="15181" xr:uid="{00000000-0005-0000-0000-00000B220000}"/>
    <cellStyle name="40% - Accent5 48 2_BSD2" xfId="17038" xr:uid="{00000000-0005-0000-0000-00000C220000}"/>
    <cellStyle name="40% - Accent5 48 3" xfId="17040" xr:uid="{00000000-0005-0000-0000-00000D220000}"/>
    <cellStyle name="40% - Accent5 48 3 2" xfId="14613" xr:uid="{00000000-0005-0000-0000-00000E220000}"/>
    <cellStyle name="40% - Accent5 48 4" xfId="17044" xr:uid="{00000000-0005-0000-0000-00000F220000}"/>
    <cellStyle name="40% - Accent5 48 4 2" xfId="17048" xr:uid="{00000000-0005-0000-0000-000010220000}"/>
    <cellStyle name="40% - Accent5 48 5" xfId="17050" xr:uid="{00000000-0005-0000-0000-000011220000}"/>
    <cellStyle name="40% - Accent5 48 6" xfId="17028" xr:uid="{00000000-0005-0000-0000-000012220000}"/>
    <cellStyle name="40% - Accent5 48_BSD2" xfId="17057" xr:uid="{00000000-0005-0000-0000-000013220000}"/>
    <cellStyle name="40% - Accent5 49" xfId="1680" xr:uid="{00000000-0005-0000-0000-000014220000}"/>
    <cellStyle name="40% - Accent5 49 2" xfId="17064" xr:uid="{00000000-0005-0000-0000-000015220000}"/>
    <cellStyle name="40% - Accent5 49 2 2" xfId="17066" xr:uid="{00000000-0005-0000-0000-000016220000}"/>
    <cellStyle name="40% - Accent5 49 2 2 2" xfId="17073" xr:uid="{00000000-0005-0000-0000-000017220000}"/>
    <cellStyle name="40% - Accent5 49 2 3" xfId="3033" xr:uid="{00000000-0005-0000-0000-000018220000}"/>
    <cellStyle name="40% - Accent5 49 2 3 2" xfId="17077" xr:uid="{00000000-0005-0000-0000-000019220000}"/>
    <cellStyle name="40% - Accent5 49 2 4" xfId="3076" xr:uid="{00000000-0005-0000-0000-00001A220000}"/>
    <cellStyle name="40% - Accent5 49 2_BSD2" xfId="12099" xr:uid="{00000000-0005-0000-0000-00001B220000}"/>
    <cellStyle name="40% - Accent5 49 3" xfId="17081" xr:uid="{00000000-0005-0000-0000-00001C220000}"/>
    <cellStyle name="40% - Accent5 49 3 2" xfId="14691" xr:uid="{00000000-0005-0000-0000-00001D220000}"/>
    <cellStyle name="40% - Accent5 49 4" xfId="17088" xr:uid="{00000000-0005-0000-0000-00001E220000}"/>
    <cellStyle name="40% - Accent5 49 4 2" xfId="17090" xr:uid="{00000000-0005-0000-0000-00001F220000}"/>
    <cellStyle name="40% - Accent5 49 5" xfId="6355" xr:uid="{00000000-0005-0000-0000-000020220000}"/>
    <cellStyle name="40% - Accent5 49 6" xfId="17060" xr:uid="{00000000-0005-0000-0000-000021220000}"/>
    <cellStyle name="40% - Accent5 49_BSD2" xfId="17094" xr:uid="{00000000-0005-0000-0000-000022220000}"/>
    <cellStyle name="40% - Accent5 5" xfId="1682" xr:uid="{00000000-0005-0000-0000-000023220000}"/>
    <cellStyle name="40% - Accent5 5 2" xfId="1218" xr:uid="{00000000-0005-0000-0000-000024220000}"/>
    <cellStyle name="40% - Accent5 5 2 2" xfId="17097" xr:uid="{00000000-0005-0000-0000-000025220000}"/>
    <cellStyle name="40% - Accent5 5 2 2 2" xfId="17099" xr:uid="{00000000-0005-0000-0000-000026220000}"/>
    <cellStyle name="40% - Accent5 5 2 3" xfId="17100" xr:uid="{00000000-0005-0000-0000-000027220000}"/>
    <cellStyle name="40% - Accent5 5 2 3 2" xfId="17101" xr:uid="{00000000-0005-0000-0000-000028220000}"/>
    <cellStyle name="40% - Accent5 5 2 4" xfId="17102" xr:uid="{00000000-0005-0000-0000-000029220000}"/>
    <cellStyle name="40% - Accent5 5 2 5" xfId="17096" xr:uid="{00000000-0005-0000-0000-00002A220000}"/>
    <cellStyle name="40% - Accent5 5 2_BSD2" xfId="17103" xr:uid="{00000000-0005-0000-0000-00002B220000}"/>
    <cellStyle name="40% - Accent5 5 3" xfId="17105" xr:uid="{00000000-0005-0000-0000-00002C220000}"/>
    <cellStyle name="40% - Accent5 5 3 2" xfId="8010" xr:uid="{00000000-0005-0000-0000-00002D220000}"/>
    <cellStyle name="40% - Accent5 5 4" xfId="17110" xr:uid="{00000000-0005-0000-0000-00002E220000}"/>
    <cellStyle name="40% - Accent5 5 4 2" xfId="8768" xr:uid="{00000000-0005-0000-0000-00002F220000}"/>
    <cellStyle name="40% - Accent5 5 5" xfId="17111" xr:uid="{00000000-0005-0000-0000-000030220000}"/>
    <cellStyle name="40% - Accent5 5 5 2" xfId="17112" xr:uid="{00000000-0005-0000-0000-000031220000}"/>
    <cellStyle name="40% - Accent5 5 6" xfId="15378" xr:uid="{00000000-0005-0000-0000-000032220000}"/>
    <cellStyle name="40% - Accent5 5 6 2" xfId="17113" xr:uid="{00000000-0005-0000-0000-000033220000}"/>
    <cellStyle name="40% - Accent5 5 7" xfId="17114" xr:uid="{00000000-0005-0000-0000-000034220000}"/>
    <cellStyle name="40% - Accent5 5 8" xfId="17115" xr:uid="{00000000-0005-0000-0000-000035220000}"/>
    <cellStyle name="40% - Accent5 5 9" xfId="8758" xr:uid="{00000000-0005-0000-0000-000036220000}"/>
    <cellStyle name="40% - Accent5 5_Annexure" xfId="17119" xr:uid="{00000000-0005-0000-0000-000037220000}"/>
    <cellStyle name="40% - Accent5 50" xfId="1672" xr:uid="{00000000-0005-0000-0000-000038220000}"/>
    <cellStyle name="40% - Accent5 50 2" xfId="16953" xr:uid="{00000000-0005-0000-0000-000039220000}"/>
    <cellStyle name="40% - Accent5 50 2 2" xfId="16955" xr:uid="{00000000-0005-0000-0000-00003A220000}"/>
    <cellStyle name="40% - Accent5 50 2 2 2" xfId="16958" xr:uid="{00000000-0005-0000-0000-00003B220000}"/>
    <cellStyle name="40% - Accent5 50 2 3" xfId="12976" xr:uid="{00000000-0005-0000-0000-00003C220000}"/>
    <cellStyle name="40% - Accent5 50 2 3 2" xfId="12987" xr:uid="{00000000-0005-0000-0000-00003D220000}"/>
    <cellStyle name="40% - Accent5 50 2 4" xfId="11922" xr:uid="{00000000-0005-0000-0000-00003E220000}"/>
    <cellStyle name="40% - Accent5 50 2_BSD2" xfId="3888" xr:uid="{00000000-0005-0000-0000-00003F220000}"/>
    <cellStyle name="40% - Accent5 50 3" xfId="16960" xr:uid="{00000000-0005-0000-0000-000040220000}"/>
    <cellStyle name="40% - Accent5 50 3 2" xfId="12339" xr:uid="{00000000-0005-0000-0000-000041220000}"/>
    <cellStyle name="40% - Accent5 50 4" xfId="16963" xr:uid="{00000000-0005-0000-0000-000042220000}"/>
    <cellStyle name="40% - Accent5 50 4 2" xfId="16966" xr:uid="{00000000-0005-0000-0000-000043220000}"/>
    <cellStyle name="40% - Accent5 50 5" xfId="16970" xr:uid="{00000000-0005-0000-0000-000044220000}"/>
    <cellStyle name="40% - Accent5 50 6" xfId="16949" xr:uid="{00000000-0005-0000-0000-000045220000}"/>
    <cellStyle name="40% - Accent5 50_BSD2" xfId="15848" xr:uid="{00000000-0005-0000-0000-000046220000}"/>
    <cellStyle name="40% - Accent5 51" xfId="1674" xr:uid="{00000000-0005-0000-0000-000047220000}"/>
    <cellStyle name="40% - Accent5 51 2" xfId="16976" xr:uid="{00000000-0005-0000-0000-000048220000}"/>
    <cellStyle name="40% - Accent5 51 2 2" xfId="16978" xr:uid="{00000000-0005-0000-0000-000049220000}"/>
    <cellStyle name="40% - Accent5 51 2 2 2" xfId="16983" xr:uid="{00000000-0005-0000-0000-00004A220000}"/>
    <cellStyle name="40% - Accent5 51 2 3" xfId="13453" xr:uid="{00000000-0005-0000-0000-00004B220000}"/>
    <cellStyle name="40% - Accent5 51 2 3 2" xfId="9598" xr:uid="{00000000-0005-0000-0000-00004C220000}"/>
    <cellStyle name="40% - Accent5 51 2 4" xfId="13461" xr:uid="{00000000-0005-0000-0000-00004D220000}"/>
    <cellStyle name="40% - Accent5 51 2_BSD2" xfId="16985" xr:uid="{00000000-0005-0000-0000-00004E220000}"/>
    <cellStyle name="40% - Accent5 51 3" xfId="4957" xr:uid="{00000000-0005-0000-0000-00004F220000}"/>
    <cellStyle name="40% - Accent5 51 3 2" xfId="14535" xr:uid="{00000000-0005-0000-0000-000050220000}"/>
    <cellStyle name="40% - Accent5 51 4" xfId="4965" xr:uid="{00000000-0005-0000-0000-000051220000}"/>
    <cellStyle name="40% - Accent5 51 4 2" xfId="16987" xr:uid="{00000000-0005-0000-0000-000052220000}"/>
    <cellStyle name="40% - Accent5 51 5" xfId="16990" xr:uid="{00000000-0005-0000-0000-000053220000}"/>
    <cellStyle name="40% - Accent5 51 6" xfId="15989" xr:uid="{00000000-0005-0000-0000-000054220000}"/>
    <cellStyle name="40% - Accent5 51_BSD2" xfId="16871" xr:uid="{00000000-0005-0000-0000-000055220000}"/>
    <cellStyle name="40% - Accent5 52" xfId="1676" xr:uid="{00000000-0005-0000-0000-000056220000}"/>
    <cellStyle name="40% - Accent5 52 2" xfId="16996" xr:uid="{00000000-0005-0000-0000-000057220000}"/>
    <cellStyle name="40% - Accent5 52 2 2" xfId="16999" xr:uid="{00000000-0005-0000-0000-000058220000}"/>
    <cellStyle name="40% - Accent5 52 2 2 2" xfId="17005" xr:uid="{00000000-0005-0000-0000-000059220000}"/>
    <cellStyle name="40% - Accent5 52 2 3" xfId="3392" xr:uid="{00000000-0005-0000-0000-00005A220000}"/>
    <cellStyle name="40% - Accent5 52 2 3 2" xfId="2748" xr:uid="{00000000-0005-0000-0000-00005B220000}"/>
    <cellStyle name="40% - Accent5 52 2 4" xfId="3415" xr:uid="{00000000-0005-0000-0000-00005C220000}"/>
    <cellStyle name="40% - Accent5 52 2_BSD2" xfId="17007" xr:uid="{00000000-0005-0000-0000-00005D220000}"/>
    <cellStyle name="40% - Accent5 52 3" xfId="17012" xr:uid="{00000000-0005-0000-0000-00005E220000}"/>
    <cellStyle name="40% - Accent5 52 3 2" xfId="14576" xr:uid="{00000000-0005-0000-0000-00005F220000}"/>
    <cellStyle name="40% - Accent5 52 4" xfId="17014" xr:uid="{00000000-0005-0000-0000-000060220000}"/>
    <cellStyle name="40% - Accent5 52 4 2" xfId="4752" xr:uid="{00000000-0005-0000-0000-000061220000}"/>
    <cellStyle name="40% - Accent5 52 5" xfId="17023" xr:uid="{00000000-0005-0000-0000-000062220000}"/>
    <cellStyle name="40% - Accent5 52 6" xfId="13705" xr:uid="{00000000-0005-0000-0000-000063220000}"/>
    <cellStyle name="40% - Accent5 52_BSD2" xfId="17026" xr:uid="{00000000-0005-0000-0000-000064220000}"/>
    <cellStyle name="40% - Accent5 53" xfId="1678" xr:uid="{00000000-0005-0000-0000-000065220000}"/>
    <cellStyle name="40% - Accent5 53 2" xfId="17031" xr:uid="{00000000-0005-0000-0000-000066220000}"/>
    <cellStyle name="40% - Accent5 53 2 2" xfId="17034" xr:uid="{00000000-0005-0000-0000-000067220000}"/>
    <cellStyle name="40% - Accent5 53 2 2 2" xfId="17037" xr:uid="{00000000-0005-0000-0000-000068220000}"/>
    <cellStyle name="40% - Accent5 53 2 3" xfId="13502" xr:uid="{00000000-0005-0000-0000-000069220000}"/>
    <cellStyle name="40% - Accent5 53 2 3 2" xfId="16807" xr:uid="{00000000-0005-0000-0000-00006A220000}"/>
    <cellStyle name="40% - Accent5 53 2 4" xfId="15182" xr:uid="{00000000-0005-0000-0000-00006B220000}"/>
    <cellStyle name="40% - Accent5 53 2_BSD2" xfId="17039" xr:uid="{00000000-0005-0000-0000-00006C220000}"/>
    <cellStyle name="40% - Accent5 53 3" xfId="17041" xr:uid="{00000000-0005-0000-0000-00006D220000}"/>
    <cellStyle name="40% - Accent5 53 3 2" xfId="14614" xr:uid="{00000000-0005-0000-0000-00006E220000}"/>
    <cellStyle name="40% - Accent5 53 4" xfId="17045" xr:uid="{00000000-0005-0000-0000-00006F220000}"/>
    <cellStyle name="40% - Accent5 53 4 2" xfId="17049" xr:uid="{00000000-0005-0000-0000-000070220000}"/>
    <cellStyle name="40% - Accent5 53 5" xfId="17051" xr:uid="{00000000-0005-0000-0000-000071220000}"/>
    <cellStyle name="40% - Accent5 53 6" xfId="17029" xr:uid="{00000000-0005-0000-0000-000072220000}"/>
    <cellStyle name="40% - Accent5 53_BSD2" xfId="17058" xr:uid="{00000000-0005-0000-0000-000073220000}"/>
    <cellStyle name="40% - Accent5 54" xfId="1681" xr:uid="{00000000-0005-0000-0000-000074220000}"/>
    <cellStyle name="40% - Accent5 54 2" xfId="17065" xr:uid="{00000000-0005-0000-0000-000075220000}"/>
    <cellStyle name="40% - Accent5 54 2 2" xfId="17067" xr:uid="{00000000-0005-0000-0000-000076220000}"/>
    <cellStyle name="40% - Accent5 54 2 2 2" xfId="17074" xr:uid="{00000000-0005-0000-0000-000077220000}"/>
    <cellStyle name="40% - Accent5 54 2 3" xfId="3034" xr:uid="{00000000-0005-0000-0000-000078220000}"/>
    <cellStyle name="40% - Accent5 54 2 3 2" xfId="17078" xr:uid="{00000000-0005-0000-0000-000079220000}"/>
    <cellStyle name="40% - Accent5 54 2 4" xfId="3077" xr:uid="{00000000-0005-0000-0000-00007A220000}"/>
    <cellStyle name="40% - Accent5 54 2_BSD2" xfId="12100" xr:uid="{00000000-0005-0000-0000-00007B220000}"/>
    <cellStyle name="40% - Accent5 54 3" xfId="17082" xr:uid="{00000000-0005-0000-0000-00007C220000}"/>
    <cellStyle name="40% - Accent5 54 3 2" xfId="14692" xr:uid="{00000000-0005-0000-0000-00007D220000}"/>
    <cellStyle name="40% - Accent5 54 4" xfId="17089" xr:uid="{00000000-0005-0000-0000-00007E220000}"/>
    <cellStyle name="40% - Accent5 54 4 2" xfId="17091" xr:uid="{00000000-0005-0000-0000-00007F220000}"/>
    <cellStyle name="40% - Accent5 54 5" xfId="6356" xr:uid="{00000000-0005-0000-0000-000080220000}"/>
    <cellStyle name="40% - Accent5 54 6" xfId="17061" xr:uid="{00000000-0005-0000-0000-000081220000}"/>
    <cellStyle name="40% - Accent5 54_BSD2" xfId="17095" xr:uid="{00000000-0005-0000-0000-000082220000}"/>
    <cellStyle name="40% - Accent5 55" xfId="1683" xr:uid="{00000000-0005-0000-0000-000083220000}"/>
    <cellStyle name="40% - Accent5 55 2" xfId="17125" xr:uid="{00000000-0005-0000-0000-000084220000}"/>
    <cellStyle name="40% - Accent5 55 2 2" xfId="17130" xr:uid="{00000000-0005-0000-0000-000085220000}"/>
    <cellStyle name="40% - Accent5 55 2 2 2" xfId="17135" xr:uid="{00000000-0005-0000-0000-000086220000}"/>
    <cellStyle name="40% - Accent5 55 2 3" xfId="13513" xr:uid="{00000000-0005-0000-0000-000087220000}"/>
    <cellStyle name="40% - Accent5 55 2 3 2" xfId="14520" xr:uid="{00000000-0005-0000-0000-000088220000}"/>
    <cellStyle name="40% - Accent5 55 2 4" xfId="14543" xr:uid="{00000000-0005-0000-0000-000089220000}"/>
    <cellStyle name="40% - Accent5 55 2_BSD2" xfId="17138" xr:uid="{00000000-0005-0000-0000-00008A220000}"/>
    <cellStyle name="40% - Accent5 55 3" xfId="17140" xr:uid="{00000000-0005-0000-0000-00008B220000}"/>
    <cellStyle name="40% - Accent5 55 3 2" xfId="14742" xr:uid="{00000000-0005-0000-0000-00008C220000}"/>
    <cellStyle name="40% - Accent5 55 4" xfId="17146" xr:uid="{00000000-0005-0000-0000-00008D220000}"/>
    <cellStyle name="40% - Accent5 55 4 2" xfId="17150" xr:uid="{00000000-0005-0000-0000-00008E220000}"/>
    <cellStyle name="40% - Accent5 55 5" xfId="17153" xr:uid="{00000000-0005-0000-0000-00008F220000}"/>
    <cellStyle name="40% - Accent5 55 6" xfId="17123" xr:uid="{00000000-0005-0000-0000-000090220000}"/>
    <cellStyle name="40% - Accent5 55_BSD2" xfId="17155" xr:uid="{00000000-0005-0000-0000-000091220000}"/>
    <cellStyle name="40% - Accent5 56" xfId="1685" xr:uid="{00000000-0005-0000-0000-000092220000}"/>
    <cellStyle name="40% - Accent5 56 2" xfId="15811" xr:uid="{00000000-0005-0000-0000-000093220000}"/>
    <cellStyle name="40% - Accent5 56 2 2" xfId="17163" xr:uid="{00000000-0005-0000-0000-000094220000}"/>
    <cellStyle name="40% - Accent5 56 2 2 2" xfId="17167" xr:uid="{00000000-0005-0000-0000-000095220000}"/>
    <cellStyle name="40% - Accent5 56 2 3" xfId="13522" xr:uid="{00000000-0005-0000-0000-000096220000}"/>
    <cellStyle name="40% - Accent5 56 2 3 2" xfId="7913" xr:uid="{00000000-0005-0000-0000-000097220000}"/>
    <cellStyle name="40% - Accent5 56 2 4" xfId="17168" xr:uid="{00000000-0005-0000-0000-000098220000}"/>
    <cellStyle name="40% - Accent5 56 2_BSD2" xfId="17171" xr:uid="{00000000-0005-0000-0000-000099220000}"/>
    <cellStyle name="40% - Accent5 56 3" xfId="17175" xr:uid="{00000000-0005-0000-0000-00009A220000}"/>
    <cellStyle name="40% - Accent5 56 3 2" xfId="14787" xr:uid="{00000000-0005-0000-0000-00009B220000}"/>
    <cellStyle name="40% - Accent5 56 4" xfId="9876" xr:uid="{00000000-0005-0000-0000-00009C220000}"/>
    <cellStyle name="40% - Accent5 56 4 2" xfId="7438" xr:uid="{00000000-0005-0000-0000-00009D220000}"/>
    <cellStyle name="40% - Accent5 56 5" xfId="7368" xr:uid="{00000000-0005-0000-0000-00009E220000}"/>
    <cellStyle name="40% - Accent5 56 6" xfId="17157" xr:uid="{00000000-0005-0000-0000-00009F220000}"/>
    <cellStyle name="40% - Accent5 56_BSD2" xfId="17177" xr:uid="{00000000-0005-0000-0000-0000A0220000}"/>
    <cellStyle name="40% - Accent5 57" xfId="1687" xr:uid="{00000000-0005-0000-0000-0000A1220000}"/>
    <cellStyle name="40% - Accent5 57 2" xfId="8253" xr:uid="{00000000-0005-0000-0000-0000A2220000}"/>
    <cellStyle name="40% - Accent5 57 2 2" xfId="17183" xr:uid="{00000000-0005-0000-0000-0000A3220000}"/>
    <cellStyle name="40% - Accent5 57 2 2 2" xfId="17187" xr:uid="{00000000-0005-0000-0000-0000A4220000}"/>
    <cellStyle name="40% - Accent5 57 2 3" xfId="13555" xr:uid="{00000000-0005-0000-0000-0000A5220000}"/>
    <cellStyle name="40% - Accent5 57 2 3 2" xfId="17188" xr:uid="{00000000-0005-0000-0000-0000A6220000}"/>
    <cellStyle name="40% - Accent5 57 2 4" xfId="17189" xr:uid="{00000000-0005-0000-0000-0000A7220000}"/>
    <cellStyle name="40% - Accent5 57 2_BSD2" xfId="17190" xr:uid="{00000000-0005-0000-0000-0000A8220000}"/>
    <cellStyle name="40% - Accent5 57 3" xfId="8268" xr:uid="{00000000-0005-0000-0000-0000A9220000}"/>
    <cellStyle name="40% - Accent5 57 3 2" xfId="14838" xr:uid="{00000000-0005-0000-0000-0000AA220000}"/>
    <cellStyle name="40% - Accent5 57 4" xfId="17192" xr:uid="{00000000-0005-0000-0000-0000AB220000}"/>
    <cellStyle name="40% - Accent5 57 4 2" xfId="16683" xr:uid="{00000000-0005-0000-0000-0000AC220000}"/>
    <cellStyle name="40% - Accent5 57 5" xfId="17195" xr:uid="{00000000-0005-0000-0000-0000AD220000}"/>
    <cellStyle name="40% - Accent5 57 6" xfId="8237" xr:uid="{00000000-0005-0000-0000-0000AE220000}"/>
    <cellStyle name="40% - Accent5 57_BSD2" xfId="17197" xr:uid="{00000000-0005-0000-0000-0000AF220000}"/>
    <cellStyle name="40% - Accent5 58" xfId="1689" xr:uid="{00000000-0005-0000-0000-0000B0220000}"/>
    <cellStyle name="40% - Accent5 58 2" xfId="17202" xr:uid="{00000000-0005-0000-0000-0000B1220000}"/>
    <cellStyle name="40% - Accent5 58 2 2" xfId="17206" xr:uid="{00000000-0005-0000-0000-0000B2220000}"/>
    <cellStyle name="40% - Accent5 58 2 2 2" xfId="17208" xr:uid="{00000000-0005-0000-0000-0000B3220000}"/>
    <cellStyle name="40% - Accent5 58 2 3" xfId="13572" xr:uid="{00000000-0005-0000-0000-0000B4220000}"/>
    <cellStyle name="40% - Accent5 58 2 3 2" xfId="17210" xr:uid="{00000000-0005-0000-0000-0000B5220000}"/>
    <cellStyle name="40% - Accent5 58 2 4" xfId="17212" xr:uid="{00000000-0005-0000-0000-0000B6220000}"/>
    <cellStyle name="40% - Accent5 58 2_BSD2" xfId="5630" xr:uid="{00000000-0005-0000-0000-0000B7220000}"/>
    <cellStyle name="40% - Accent5 58 3" xfId="17213" xr:uid="{00000000-0005-0000-0000-0000B8220000}"/>
    <cellStyle name="40% - Accent5 58 3 2" xfId="5679" xr:uid="{00000000-0005-0000-0000-0000B9220000}"/>
    <cellStyle name="40% - Accent5 58 4" xfId="17215" xr:uid="{00000000-0005-0000-0000-0000BA220000}"/>
    <cellStyle name="40% - Accent5 58 4 2" xfId="17220" xr:uid="{00000000-0005-0000-0000-0000BB220000}"/>
    <cellStyle name="40% - Accent5 58 5" xfId="17221" xr:uid="{00000000-0005-0000-0000-0000BC220000}"/>
    <cellStyle name="40% - Accent5 58 6" xfId="8281" xr:uid="{00000000-0005-0000-0000-0000BD220000}"/>
    <cellStyle name="40% - Accent5 58_BSD2" xfId="17222" xr:uid="{00000000-0005-0000-0000-0000BE220000}"/>
    <cellStyle name="40% - Accent5 59" xfId="1691" xr:uid="{00000000-0005-0000-0000-0000BF220000}"/>
    <cellStyle name="40% - Accent5 59 2" xfId="9767" xr:uid="{00000000-0005-0000-0000-0000C0220000}"/>
    <cellStyle name="40% - Accent5 59 2 2" xfId="4268" xr:uid="{00000000-0005-0000-0000-0000C1220000}"/>
    <cellStyle name="40% - Accent5 59 2 2 2" xfId="15277" xr:uid="{00000000-0005-0000-0000-0000C2220000}"/>
    <cellStyle name="40% - Accent5 59 2 3" xfId="13592" xr:uid="{00000000-0005-0000-0000-0000C3220000}"/>
    <cellStyle name="40% - Accent5 59 2 3 2" xfId="15296" xr:uid="{00000000-0005-0000-0000-0000C4220000}"/>
    <cellStyle name="40% - Accent5 59 2 4" xfId="15057" xr:uid="{00000000-0005-0000-0000-0000C5220000}"/>
    <cellStyle name="40% - Accent5 59 2_BSD2" xfId="17226" xr:uid="{00000000-0005-0000-0000-0000C6220000}"/>
    <cellStyle name="40% - Accent5 59 3" xfId="17229" xr:uid="{00000000-0005-0000-0000-0000C7220000}"/>
    <cellStyle name="40% - Accent5 59 3 2" xfId="7099" xr:uid="{00000000-0005-0000-0000-0000C8220000}"/>
    <cellStyle name="40% - Accent5 59 4" xfId="17231" xr:uid="{00000000-0005-0000-0000-0000C9220000}"/>
    <cellStyle name="40% - Accent5 59 4 2" xfId="4974" xr:uid="{00000000-0005-0000-0000-0000CA220000}"/>
    <cellStyle name="40% - Accent5 59 5" xfId="15269" xr:uid="{00000000-0005-0000-0000-0000CB220000}"/>
    <cellStyle name="40% - Accent5 59 6" xfId="4243" xr:uid="{00000000-0005-0000-0000-0000CC220000}"/>
    <cellStyle name="40% - Accent5 59_BSD2" xfId="10153" xr:uid="{00000000-0005-0000-0000-0000CD220000}"/>
    <cellStyle name="40% - Accent5 6" xfId="1693" xr:uid="{00000000-0005-0000-0000-0000CE220000}"/>
    <cellStyle name="40% - Accent5 6 2" xfId="1694" xr:uid="{00000000-0005-0000-0000-0000CF220000}"/>
    <cellStyle name="40% - Accent5 6 2 2" xfId="17238" xr:uid="{00000000-0005-0000-0000-0000D0220000}"/>
    <cellStyle name="40% - Accent5 6 2 2 2" xfId="17242" xr:uid="{00000000-0005-0000-0000-0000D1220000}"/>
    <cellStyle name="40% - Accent5 6 2 3" xfId="17243" xr:uid="{00000000-0005-0000-0000-0000D2220000}"/>
    <cellStyle name="40% - Accent5 6 2 3 2" xfId="5486" xr:uid="{00000000-0005-0000-0000-0000D3220000}"/>
    <cellStyle name="40% - Accent5 6 2 4" xfId="17244" xr:uid="{00000000-0005-0000-0000-0000D4220000}"/>
    <cellStyle name="40% - Accent5 6 2 5" xfId="17233" xr:uid="{00000000-0005-0000-0000-0000D5220000}"/>
    <cellStyle name="40% - Accent5 6 2_BSD2" xfId="5601" xr:uid="{00000000-0005-0000-0000-0000D6220000}"/>
    <cellStyle name="40% - Accent5 6 3" xfId="17247" xr:uid="{00000000-0005-0000-0000-0000D7220000}"/>
    <cellStyle name="40% - Accent5 6 3 2" xfId="17248" xr:uid="{00000000-0005-0000-0000-0000D8220000}"/>
    <cellStyle name="40% - Accent5 6 4" xfId="17250" xr:uid="{00000000-0005-0000-0000-0000D9220000}"/>
    <cellStyle name="40% - Accent5 6 4 2" xfId="17252" xr:uid="{00000000-0005-0000-0000-0000DA220000}"/>
    <cellStyle name="40% - Accent5 6 5" xfId="17253" xr:uid="{00000000-0005-0000-0000-0000DB220000}"/>
    <cellStyle name="40% - Accent5 6 5 2" xfId="17254" xr:uid="{00000000-0005-0000-0000-0000DC220000}"/>
    <cellStyle name="40% - Accent5 6 6" xfId="11115" xr:uid="{00000000-0005-0000-0000-0000DD220000}"/>
    <cellStyle name="40% - Accent5 6 6 2" xfId="6279" xr:uid="{00000000-0005-0000-0000-0000DE220000}"/>
    <cellStyle name="40% - Accent5 6 7" xfId="9089" xr:uid="{00000000-0005-0000-0000-0000DF220000}"/>
    <cellStyle name="40% - Accent5 6 8" xfId="9097" xr:uid="{00000000-0005-0000-0000-0000E0220000}"/>
    <cellStyle name="40% - Accent5 6 9" xfId="8762" xr:uid="{00000000-0005-0000-0000-0000E1220000}"/>
    <cellStyle name="40% - Accent5 6_Annexure" xfId="17255" xr:uid="{00000000-0005-0000-0000-0000E2220000}"/>
    <cellStyle name="40% - Accent5 60" xfId="1684" xr:uid="{00000000-0005-0000-0000-0000E3220000}"/>
    <cellStyle name="40% - Accent5 60 2" xfId="17126" xr:uid="{00000000-0005-0000-0000-0000E4220000}"/>
    <cellStyle name="40% - Accent5 60 2 2" xfId="17131" xr:uid="{00000000-0005-0000-0000-0000E5220000}"/>
    <cellStyle name="40% - Accent5 60 3" xfId="17141" xr:uid="{00000000-0005-0000-0000-0000E6220000}"/>
    <cellStyle name="40% - Accent5 60 3 2" xfId="14743" xr:uid="{00000000-0005-0000-0000-0000E7220000}"/>
    <cellStyle name="40% - Accent5 60 4" xfId="17147" xr:uid="{00000000-0005-0000-0000-0000E8220000}"/>
    <cellStyle name="40% - Accent5 60 5" xfId="17124" xr:uid="{00000000-0005-0000-0000-0000E9220000}"/>
    <cellStyle name="40% - Accent5 60_BSD2" xfId="17156" xr:uid="{00000000-0005-0000-0000-0000EA220000}"/>
    <cellStyle name="40% - Accent5 61" xfId="1686" xr:uid="{00000000-0005-0000-0000-0000EB220000}"/>
    <cellStyle name="40% - Accent5 61 2" xfId="15812" xr:uid="{00000000-0005-0000-0000-0000EC220000}"/>
    <cellStyle name="40% - Accent5 61 2 2" xfId="17164" xr:uid="{00000000-0005-0000-0000-0000ED220000}"/>
    <cellStyle name="40% - Accent5 61 3" xfId="17176" xr:uid="{00000000-0005-0000-0000-0000EE220000}"/>
    <cellStyle name="40% - Accent5 61 3 2" xfId="14788" xr:uid="{00000000-0005-0000-0000-0000EF220000}"/>
    <cellStyle name="40% - Accent5 61 4" xfId="9877" xr:uid="{00000000-0005-0000-0000-0000F0220000}"/>
    <cellStyle name="40% - Accent5 61 5" xfId="17158" xr:uid="{00000000-0005-0000-0000-0000F1220000}"/>
    <cellStyle name="40% - Accent5 61_BSD2" xfId="17178" xr:uid="{00000000-0005-0000-0000-0000F2220000}"/>
    <cellStyle name="40% - Accent5 62" xfId="1688" xr:uid="{00000000-0005-0000-0000-0000F3220000}"/>
    <cellStyle name="40% - Accent5 62 2" xfId="8254" xr:uid="{00000000-0005-0000-0000-0000F4220000}"/>
    <cellStyle name="40% - Accent5 62 2 2" xfId="17184" xr:uid="{00000000-0005-0000-0000-0000F5220000}"/>
    <cellStyle name="40% - Accent5 62 3" xfId="8269" xr:uid="{00000000-0005-0000-0000-0000F6220000}"/>
    <cellStyle name="40% - Accent5 62 3 2" xfId="14839" xr:uid="{00000000-0005-0000-0000-0000F7220000}"/>
    <cellStyle name="40% - Accent5 62 4" xfId="17193" xr:uid="{00000000-0005-0000-0000-0000F8220000}"/>
    <cellStyle name="40% - Accent5 62 5" xfId="8238" xr:uid="{00000000-0005-0000-0000-0000F9220000}"/>
    <cellStyle name="40% - Accent5 62_BSD2" xfId="17198" xr:uid="{00000000-0005-0000-0000-0000FA220000}"/>
    <cellStyle name="40% - Accent5 63" xfId="1690" xr:uid="{00000000-0005-0000-0000-0000FB220000}"/>
    <cellStyle name="40% - Accent5 63 2" xfId="17203" xr:uid="{00000000-0005-0000-0000-0000FC220000}"/>
    <cellStyle name="40% - Accent5 63 2 2" xfId="17207" xr:uid="{00000000-0005-0000-0000-0000FD220000}"/>
    <cellStyle name="40% - Accent5 63 3" xfId="17214" xr:uid="{00000000-0005-0000-0000-0000FE220000}"/>
    <cellStyle name="40% - Accent5 63 3 2" xfId="5680" xr:uid="{00000000-0005-0000-0000-0000FF220000}"/>
    <cellStyle name="40% - Accent5 63 4" xfId="17216" xr:uid="{00000000-0005-0000-0000-000000230000}"/>
    <cellStyle name="40% - Accent5 63 5" xfId="8282" xr:uid="{00000000-0005-0000-0000-000001230000}"/>
    <cellStyle name="40% - Accent5 63_BSD2" xfId="17223" xr:uid="{00000000-0005-0000-0000-000002230000}"/>
    <cellStyle name="40% - Accent5 64" xfId="1692" xr:uid="{00000000-0005-0000-0000-000003230000}"/>
    <cellStyle name="40% - Accent5 64 2" xfId="9768" xr:uid="{00000000-0005-0000-0000-000004230000}"/>
    <cellStyle name="40% - Accent5 64 2 2" xfId="4269" xr:uid="{00000000-0005-0000-0000-000005230000}"/>
    <cellStyle name="40% - Accent5 64 3" xfId="17230" xr:uid="{00000000-0005-0000-0000-000006230000}"/>
    <cellStyle name="40% - Accent5 64 3 2" xfId="7100" xr:uid="{00000000-0005-0000-0000-000007230000}"/>
    <cellStyle name="40% - Accent5 64 4" xfId="17232" xr:uid="{00000000-0005-0000-0000-000008230000}"/>
    <cellStyle name="40% - Accent5 64 5" xfId="4244" xr:uid="{00000000-0005-0000-0000-000009230000}"/>
    <cellStyle name="40% - Accent5 64_BSD2" xfId="10154" xr:uid="{00000000-0005-0000-0000-00000A230000}"/>
    <cellStyle name="40% - Accent5 65" xfId="1695" xr:uid="{00000000-0005-0000-0000-00000B230000}"/>
    <cellStyle name="40% - Accent5 65 2" xfId="17262" xr:uid="{00000000-0005-0000-0000-00000C230000}"/>
    <cellStyle name="40% - Accent5 65 2 2" xfId="17264" xr:uid="{00000000-0005-0000-0000-00000D230000}"/>
    <cellStyle name="40% - Accent5 65 3" xfId="12707" xr:uid="{00000000-0005-0000-0000-00000E230000}"/>
    <cellStyle name="40% - Accent5 65 3 2" xfId="17266" xr:uid="{00000000-0005-0000-0000-00000F230000}"/>
    <cellStyle name="40% - Accent5 65 4" xfId="12714" xr:uid="{00000000-0005-0000-0000-000010230000}"/>
    <cellStyle name="40% - Accent5 65 5" xfId="17260" xr:uid="{00000000-0005-0000-0000-000011230000}"/>
    <cellStyle name="40% - Accent5 65_BSD2" xfId="17270" xr:uid="{00000000-0005-0000-0000-000012230000}"/>
    <cellStyle name="40% - Accent5 66" xfId="1698" xr:uid="{00000000-0005-0000-0000-000013230000}"/>
    <cellStyle name="40% - Accent5 66 2" xfId="17276" xr:uid="{00000000-0005-0000-0000-000014230000}"/>
    <cellStyle name="40% - Accent5 66 2 2" xfId="17279" xr:uid="{00000000-0005-0000-0000-000015230000}"/>
    <cellStyle name="40% - Accent5 66 3" xfId="7327" xr:uid="{00000000-0005-0000-0000-000016230000}"/>
    <cellStyle name="40% - Accent5 66 3 2" xfId="17283" xr:uid="{00000000-0005-0000-0000-000017230000}"/>
    <cellStyle name="40% - Accent5 66 4" xfId="7335" xr:uid="{00000000-0005-0000-0000-000018230000}"/>
    <cellStyle name="40% - Accent5 66 5" xfId="17273" xr:uid="{00000000-0005-0000-0000-000019230000}"/>
    <cellStyle name="40% - Accent5 66_BSD2" xfId="17285" xr:uid="{00000000-0005-0000-0000-00001A230000}"/>
    <cellStyle name="40% - Accent5 67" xfId="1700" xr:uid="{00000000-0005-0000-0000-00001B230000}"/>
    <cellStyle name="40% - Accent5 67 2" xfId="17290" xr:uid="{00000000-0005-0000-0000-00001C230000}"/>
    <cellStyle name="40% - Accent5 67 2 2" xfId="17294" xr:uid="{00000000-0005-0000-0000-00001D230000}"/>
    <cellStyle name="40% - Accent5 67 3" xfId="17297" xr:uid="{00000000-0005-0000-0000-00001E230000}"/>
    <cellStyle name="40% - Accent5 67 3 2" xfId="17300" xr:uid="{00000000-0005-0000-0000-00001F230000}"/>
    <cellStyle name="40% - Accent5 67 4" xfId="17303" xr:uid="{00000000-0005-0000-0000-000020230000}"/>
    <cellStyle name="40% - Accent5 67 5" xfId="17287" xr:uid="{00000000-0005-0000-0000-000021230000}"/>
    <cellStyle name="40% - Accent5 67_BSD2" xfId="17306" xr:uid="{00000000-0005-0000-0000-000022230000}"/>
    <cellStyle name="40% - Accent5 68" xfId="1702" xr:uid="{00000000-0005-0000-0000-000023230000}"/>
    <cellStyle name="40% - Accent5 68 2" xfId="17316" xr:uid="{00000000-0005-0000-0000-000024230000}"/>
    <cellStyle name="40% - Accent5 68 2 2" xfId="17321" xr:uid="{00000000-0005-0000-0000-000025230000}"/>
    <cellStyle name="40% - Accent5 68 3" xfId="17324" xr:uid="{00000000-0005-0000-0000-000026230000}"/>
    <cellStyle name="40% - Accent5 68 3 2" xfId="17328" xr:uid="{00000000-0005-0000-0000-000027230000}"/>
    <cellStyle name="40% - Accent5 68 4" xfId="17333" xr:uid="{00000000-0005-0000-0000-000028230000}"/>
    <cellStyle name="40% - Accent5 68 5" xfId="17311" xr:uid="{00000000-0005-0000-0000-000029230000}"/>
    <cellStyle name="40% - Accent5 68_BSD2" xfId="17338" xr:uid="{00000000-0005-0000-0000-00002A230000}"/>
    <cellStyle name="40% - Accent5 69" xfId="1704" xr:uid="{00000000-0005-0000-0000-00002B230000}"/>
    <cellStyle name="40% - Accent5 69 2" xfId="10157" xr:uid="{00000000-0005-0000-0000-00002C230000}"/>
    <cellStyle name="40% - Accent5 69 2 2" xfId="8293" xr:uid="{00000000-0005-0000-0000-00002D230000}"/>
    <cellStyle name="40% - Accent5 69 3" xfId="17345" xr:uid="{00000000-0005-0000-0000-00002E230000}"/>
    <cellStyle name="40% - Accent5 69 3 2" xfId="8386" xr:uid="{00000000-0005-0000-0000-00002F230000}"/>
    <cellStyle name="40% - Accent5 69 4" xfId="17349" xr:uid="{00000000-0005-0000-0000-000030230000}"/>
    <cellStyle name="40% - Accent5 69 5" xfId="17342" xr:uid="{00000000-0005-0000-0000-000031230000}"/>
    <cellStyle name="40% - Accent5 69_BSD2" xfId="17356" xr:uid="{00000000-0005-0000-0000-000032230000}"/>
    <cellStyle name="40% - Accent5 7" xfId="1706" xr:uid="{00000000-0005-0000-0000-000033230000}"/>
    <cellStyle name="40% - Accent5 7 10" xfId="17358" xr:uid="{00000000-0005-0000-0000-000034230000}"/>
    <cellStyle name="40% - Accent5 7 10 2" xfId="17359" xr:uid="{00000000-0005-0000-0000-000035230000}"/>
    <cellStyle name="40% - Accent5 7 11" xfId="17362" xr:uid="{00000000-0005-0000-0000-000036230000}"/>
    <cellStyle name="40% - Accent5 7 11 2" xfId="17367" xr:uid="{00000000-0005-0000-0000-000037230000}"/>
    <cellStyle name="40% - Accent5 7 12" xfId="17369" xr:uid="{00000000-0005-0000-0000-000038230000}"/>
    <cellStyle name="40% - Accent5 7 13" xfId="17370" xr:uid="{00000000-0005-0000-0000-000039230000}"/>
    <cellStyle name="40% - Accent5 7 14" xfId="17372" xr:uid="{00000000-0005-0000-0000-00003A230000}"/>
    <cellStyle name="40% - Accent5 7 15" xfId="3453" xr:uid="{00000000-0005-0000-0000-00003B230000}"/>
    <cellStyle name="40% - Accent5 7 2" xfId="1707" xr:uid="{00000000-0005-0000-0000-00003C230000}"/>
    <cellStyle name="40% - Accent5 7 2 2" xfId="11279" xr:uid="{00000000-0005-0000-0000-00003D230000}"/>
    <cellStyle name="40% - Accent5 7 2 2 2" xfId="17375" xr:uid="{00000000-0005-0000-0000-00003E230000}"/>
    <cellStyle name="40% - Accent5 7 2 3" xfId="17376" xr:uid="{00000000-0005-0000-0000-00003F230000}"/>
    <cellStyle name="40% - Accent5 7 2 3 2" xfId="17377" xr:uid="{00000000-0005-0000-0000-000040230000}"/>
    <cellStyle name="40% - Accent5 7 2 4" xfId="11576" xr:uid="{00000000-0005-0000-0000-000041230000}"/>
    <cellStyle name="40% - Accent5 7 2 5" xfId="17374" xr:uid="{00000000-0005-0000-0000-000042230000}"/>
    <cellStyle name="40% - Accent5 7 2_BSD2" xfId="17378" xr:uid="{00000000-0005-0000-0000-000043230000}"/>
    <cellStyle name="40% - Accent5 7 3" xfId="7609" xr:uid="{00000000-0005-0000-0000-000044230000}"/>
    <cellStyle name="40% - Accent5 7 3 2" xfId="10064" xr:uid="{00000000-0005-0000-0000-000045230000}"/>
    <cellStyle name="40% - Accent5 7 4" xfId="7620" xr:uid="{00000000-0005-0000-0000-000046230000}"/>
    <cellStyle name="40% - Accent5 7 4 2" xfId="10392" xr:uid="{00000000-0005-0000-0000-000047230000}"/>
    <cellStyle name="40% - Accent5 7 5" xfId="7006" xr:uid="{00000000-0005-0000-0000-000048230000}"/>
    <cellStyle name="40% - Accent5 7 5 2" xfId="10408" xr:uid="{00000000-0005-0000-0000-000049230000}"/>
    <cellStyle name="40% - Accent5 7 6" xfId="7015" xr:uid="{00000000-0005-0000-0000-00004A230000}"/>
    <cellStyle name="40% - Accent5 7 6 2" xfId="10415" xr:uid="{00000000-0005-0000-0000-00004B230000}"/>
    <cellStyle name="40% - Accent5 7 7" xfId="10433" xr:uid="{00000000-0005-0000-0000-00004C230000}"/>
    <cellStyle name="40% - Accent5 7 7 2" xfId="11011" xr:uid="{00000000-0005-0000-0000-00004D230000}"/>
    <cellStyle name="40% - Accent5 7 8" xfId="10438" xr:uid="{00000000-0005-0000-0000-00004E230000}"/>
    <cellStyle name="40% - Accent5 7 8 2" xfId="11382" xr:uid="{00000000-0005-0000-0000-00004F230000}"/>
    <cellStyle name="40% - Accent5 7 9" xfId="10442" xr:uid="{00000000-0005-0000-0000-000050230000}"/>
    <cellStyle name="40% - Accent5 7 9 2" xfId="2995" xr:uid="{00000000-0005-0000-0000-000051230000}"/>
    <cellStyle name="40% - Accent5 7_Annexure" xfId="17380" xr:uid="{00000000-0005-0000-0000-000052230000}"/>
    <cellStyle name="40% - Accent5 70" xfId="1696" xr:uid="{00000000-0005-0000-0000-000053230000}"/>
    <cellStyle name="40% - Accent5 70 2" xfId="17263" xr:uid="{00000000-0005-0000-0000-000054230000}"/>
    <cellStyle name="40% - Accent5 70 2 2" xfId="17265" xr:uid="{00000000-0005-0000-0000-000055230000}"/>
    <cellStyle name="40% - Accent5 70 3" xfId="12708" xr:uid="{00000000-0005-0000-0000-000056230000}"/>
    <cellStyle name="40% - Accent5 70 3 2" xfId="17267" xr:uid="{00000000-0005-0000-0000-000057230000}"/>
    <cellStyle name="40% - Accent5 70 4" xfId="12715" xr:uid="{00000000-0005-0000-0000-000058230000}"/>
    <cellStyle name="40% - Accent5 70 5" xfId="17261" xr:uid="{00000000-0005-0000-0000-000059230000}"/>
    <cellStyle name="40% - Accent5 70_BSD2" xfId="17271" xr:uid="{00000000-0005-0000-0000-00005A230000}"/>
    <cellStyle name="40% - Accent5 71" xfId="1699" xr:uid="{00000000-0005-0000-0000-00005B230000}"/>
    <cellStyle name="40% - Accent5 71 2" xfId="17277" xr:uid="{00000000-0005-0000-0000-00005C230000}"/>
    <cellStyle name="40% - Accent5 71 2 2" xfId="17280" xr:uid="{00000000-0005-0000-0000-00005D230000}"/>
    <cellStyle name="40% - Accent5 71 3" xfId="7328" xr:uid="{00000000-0005-0000-0000-00005E230000}"/>
    <cellStyle name="40% - Accent5 71 3 2" xfId="17284" xr:uid="{00000000-0005-0000-0000-00005F230000}"/>
    <cellStyle name="40% - Accent5 71 4" xfId="7336" xr:uid="{00000000-0005-0000-0000-000060230000}"/>
    <cellStyle name="40% - Accent5 71 5" xfId="17274" xr:uid="{00000000-0005-0000-0000-000061230000}"/>
    <cellStyle name="40% - Accent5 71_BSD2" xfId="17286" xr:uid="{00000000-0005-0000-0000-000062230000}"/>
    <cellStyle name="40% - Accent5 72" xfId="1701" xr:uid="{00000000-0005-0000-0000-000063230000}"/>
    <cellStyle name="40% - Accent5 72 2" xfId="17291" xr:uid="{00000000-0005-0000-0000-000064230000}"/>
    <cellStyle name="40% - Accent5 72 2 2" xfId="17295" xr:uid="{00000000-0005-0000-0000-000065230000}"/>
    <cellStyle name="40% - Accent5 72 3" xfId="17298" xr:uid="{00000000-0005-0000-0000-000066230000}"/>
    <cellStyle name="40% - Accent5 72 3 2" xfId="17301" xr:uid="{00000000-0005-0000-0000-000067230000}"/>
    <cellStyle name="40% - Accent5 72 4" xfId="17304" xr:uid="{00000000-0005-0000-0000-000068230000}"/>
    <cellStyle name="40% - Accent5 72 5" xfId="17288" xr:uid="{00000000-0005-0000-0000-000069230000}"/>
    <cellStyle name="40% - Accent5 72_BSD2" xfId="17307" xr:uid="{00000000-0005-0000-0000-00006A230000}"/>
    <cellStyle name="40% - Accent5 73" xfId="1703" xr:uid="{00000000-0005-0000-0000-00006B230000}"/>
    <cellStyle name="40% - Accent5 73 2" xfId="17317" xr:uid="{00000000-0005-0000-0000-00006C230000}"/>
    <cellStyle name="40% - Accent5 73 2 2" xfId="17322" xr:uid="{00000000-0005-0000-0000-00006D230000}"/>
    <cellStyle name="40% - Accent5 73 3" xfId="17325" xr:uid="{00000000-0005-0000-0000-00006E230000}"/>
    <cellStyle name="40% - Accent5 73 3 2" xfId="17329" xr:uid="{00000000-0005-0000-0000-00006F230000}"/>
    <cellStyle name="40% - Accent5 73 4" xfId="17334" xr:uid="{00000000-0005-0000-0000-000070230000}"/>
    <cellStyle name="40% - Accent5 73 5" xfId="17312" xr:uid="{00000000-0005-0000-0000-000071230000}"/>
    <cellStyle name="40% - Accent5 73_BSD2" xfId="17339" xr:uid="{00000000-0005-0000-0000-000072230000}"/>
    <cellStyle name="40% - Accent5 74" xfId="1705" xr:uid="{00000000-0005-0000-0000-000073230000}"/>
    <cellStyle name="40% - Accent5 74 2" xfId="10158" xr:uid="{00000000-0005-0000-0000-000074230000}"/>
    <cellStyle name="40% - Accent5 74 2 2" xfId="8294" xr:uid="{00000000-0005-0000-0000-000075230000}"/>
    <cellStyle name="40% - Accent5 74 3" xfId="17346" xr:uid="{00000000-0005-0000-0000-000076230000}"/>
    <cellStyle name="40% - Accent5 74 3 2" xfId="8387" xr:uid="{00000000-0005-0000-0000-000077230000}"/>
    <cellStyle name="40% - Accent5 74 4" xfId="17350" xr:uid="{00000000-0005-0000-0000-000078230000}"/>
    <cellStyle name="40% - Accent5 74 5" xfId="17343" xr:uid="{00000000-0005-0000-0000-000079230000}"/>
    <cellStyle name="40% - Accent5 74_BSD2" xfId="17357" xr:uid="{00000000-0005-0000-0000-00007A230000}"/>
    <cellStyle name="40% - Accent5 75" xfId="1709" xr:uid="{00000000-0005-0000-0000-00007B230000}"/>
    <cellStyle name="40% - Accent5 75 2" xfId="17386" xr:uid="{00000000-0005-0000-0000-00007C230000}"/>
    <cellStyle name="40% - Accent5 75 2 2" xfId="17389" xr:uid="{00000000-0005-0000-0000-00007D230000}"/>
    <cellStyle name="40% - Accent5 75 3" xfId="17392" xr:uid="{00000000-0005-0000-0000-00007E230000}"/>
    <cellStyle name="40% - Accent5 75 3 2" xfId="17395" xr:uid="{00000000-0005-0000-0000-00007F230000}"/>
    <cellStyle name="40% - Accent5 75 4" xfId="17398" xr:uid="{00000000-0005-0000-0000-000080230000}"/>
    <cellStyle name="40% - Accent5 75 5" xfId="17383" xr:uid="{00000000-0005-0000-0000-000081230000}"/>
    <cellStyle name="40% - Accent5 75_BSD2" xfId="6488" xr:uid="{00000000-0005-0000-0000-000082230000}"/>
    <cellStyle name="40% - Accent5 76" xfId="1712" xr:uid="{00000000-0005-0000-0000-000083230000}"/>
    <cellStyle name="40% - Accent5 76 2" xfId="17404" xr:uid="{00000000-0005-0000-0000-000084230000}"/>
    <cellStyle name="40% - Accent5 76 2 2" xfId="17408" xr:uid="{00000000-0005-0000-0000-000085230000}"/>
    <cellStyle name="40% - Accent5 76 3" xfId="15025" xr:uid="{00000000-0005-0000-0000-000086230000}"/>
    <cellStyle name="40% - Accent5 76 3 2" xfId="17412" xr:uid="{00000000-0005-0000-0000-000087230000}"/>
    <cellStyle name="40% - Accent5 76 4" xfId="17415" xr:uid="{00000000-0005-0000-0000-000088230000}"/>
    <cellStyle name="40% - Accent5 76 5" xfId="17401" xr:uid="{00000000-0005-0000-0000-000089230000}"/>
    <cellStyle name="40% - Accent5 76_BSD2" xfId="17423" xr:uid="{00000000-0005-0000-0000-00008A230000}"/>
    <cellStyle name="40% - Accent5 77" xfId="1715" xr:uid="{00000000-0005-0000-0000-00008B230000}"/>
    <cellStyle name="40% - Accent5 77 2" xfId="17427" xr:uid="{00000000-0005-0000-0000-00008C230000}"/>
    <cellStyle name="40% - Accent5 77 2 2" xfId="5315" xr:uid="{00000000-0005-0000-0000-00008D230000}"/>
    <cellStyle name="40% - Accent5 77 3" xfId="17429" xr:uid="{00000000-0005-0000-0000-00008E230000}"/>
    <cellStyle name="40% - Accent5 77 3 2" xfId="17433" xr:uid="{00000000-0005-0000-0000-00008F230000}"/>
    <cellStyle name="40% - Accent5 77 4" xfId="17436" xr:uid="{00000000-0005-0000-0000-000090230000}"/>
    <cellStyle name="40% - Accent5 77 5" xfId="17425" xr:uid="{00000000-0005-0000-0000-000091230000}"/>
    <cellStyle name="40% - Accent5 77_BSD2" xfId="5099" xr:uid="{00000000-0005-0000-0000-000092230000}"/>
    <cellStyle name="40% - Accent5 78" xfId="1719" xr:uid="{00000000-0005-0000-0000-000093230000}"/>
    <cellStyle name="40% - Accent5 78 2" xfId="17443" xr:uid="{00000000-0005-0000-0000-000094230000}"/>
    <cellStyle name="40% - Accent5 78 2 2" xfId="17445" xr:uid="{00000000-0005-0000-0000-000095230000}"/>
    <cellStyle name="40% - Accent5 78 3" xfId="17447" xr:uid="{00000000-0005-0000-0000-000096230000}"/>
    <cellStyle name="40% - Accent5 78 3 2" xfId="6481" xr:uid="{00000000-0005-0000-0000-000097230000}"/>
    <cellStyle name="40% - Accent5 78 4" xfId="17449" xr:uid="{00000000-0005-0000-0000-000098230000}"/>
    <cellStyle name="40% - Accent5 78 5" xfId="17440" xr:uid="{00000000-0005-0000-0000-000099230000}"/>
    <cellStyle name="40% - Accent5 78_BSD2" xfId="17454" xr:uid="{00000000-0005-0000-0000-00009A230000}"/>
    <cellStyle name="40% - Accent5 79" xfId="1721" xr:uid="{00000000-0005-0000-0000-00009B230000}"/>
    <cellStyle name="40% - Accent5 79 2" xfId="17462" xr:uid="{00000000-0005-0000-0000-00009C230000}"/>
    <cellStyle name="40% - Accent5 79 2 2" xfId="9214" xr:uid="{00000000-0005-0000-0000-00009D230000}"/>
    <cellStyle name="40% - Accent5 79 3" xfId="17464" xr:uid="{00000000-0005-0000-0000-00009E230000}"/>
    <cellStyle name="40% - Accent5 79 3 2" xfId="9236" xr:uid="{00000000-0005-0000-0000-00009F230000}"/>
    <cellStyle name="40% - Accent5 79 4" xfId="17465" xr:uid="{00000000-0005-0000-0000-0000A0230000}"/>
    <cellStyle name="40% - Accent5 79 5" xfId="17459" xr:uid="{00000000-0005-0000-0000-0000A1230000}"/>
    <cellStyle name="40% - Accent5 79_BSD2" xfId="17470" xr:uid="{00000000-0005-0000-0000-0000A2230000}"/>
    <cellStyle name="40% - Accent5 8" xfId="1723" xr:uid="{00000000-0005-0000-0000-0000A3230000}"/>
    <cellStyle name="40% - Accent5 8 2" xfId="2963" xr:uid="{00000000-0005-0000-0000-0000A4230000}"/>
    <cellStyle name="40% - Accent5 8 2 2" xfId="17472" xr:uid="{00000000-0005-0000-0000-0000A5230000}"/>
    <cellStyle name="40% - Accent5 8 2 2 2" xfId="17473" xr:uid="{00000000-0005-0000-0000-0000A6230000}"/>
    <cellStyle name="40% - Accent5 8 2 3" xfId="17476" xr:uid="{00000000-0005-0000-0000-0000A7230000}"/>
    <cellStyle name="40% - Accent5 8 2 3 2" xfId="17477" xr:uid="{00000000-0005-0000-0000-0000A8230000}"/>
    <cellStyle name="40% - Accent5 8 2 4" xfId="11611" xr:uid="{00000000-0005-0000-0000-0000A9230000}"/>
    <cellStyle name="40% - Accent5 8 2_BSD2" xfId="17478" xr:uid="{00000000-0005-0000-0000-0000AA230000}"/>
    <cellStyle name="40% - Accent5 8 3" xfId="3083" xr:uid="{00000000-0005-0000-0000-0000AB230000}"/>
    <cellStyle name="40% - Accent5 8 3 2" xfId="5648" xr:uid="{00000000-0005-0000-0000-0000AC230000}"/>
    <cellStyle name="40% - Accent5 8 4" xfId="3157" xr:uid="{00000000-0005-0000-0000-0000AD230000}"/>
    <cellStyle name="40% - Accent5 8 4 2" xfId="17480" xr:uid="{00000000-0005-0000-0000-0000AE230000}"/>
    <cellStyle name="40% - Accent5 8 5" xfId="10541" xr:uid="{00000000-0005-0000-0000-0000AF230000}"/>
    <cellStyle name="40% - Accent5 8 6" xfId="10543" xr:uid="{00000000-0005-0000-0000-0000B0230000}"/>
    <cellStyle name="40% - Accent5 8 7" xfId="10548" xr:uid="{00000000-0005-0000-0000-0000B1230000}"/>
    <cellStyle name="40% - Accent5 8 8" xfId="3472" xr:uid="{00000000-0005-0000-0000-0000B2230000}"/>
    <cellStyle name="40% - Accent5 8_BSD2" xfId="17486" xr:uid="{00000000-0005-0000-0000-0000B3230000}"/>
    <cellStyle name="40% - Accent5 80" xfId="1710" xr:uid="{00000000-0005-0000-0000-0000B4230000}"/>
    <cellStyle name="40% - Accent5 80 2" xfId="17387" xr:uid="{00000000-0005-0000-0000-0000B5230000}"/>
    <cellStyle name="40% - Accent5 80 2 2" xfId="17390" xr:uid="{00000000-0005-0000-0000-0000B6230000}"/>
    <cellStyle name="40% - Accent5 80 3" xfId="17393" xr:uid="{00000000-0005-0000-0000-0000B7230000}"/>
    <cellStyle name="40% - Accent5 80 3 2" xfId="17396" xr:uid="{00000000-0005-0000-0000-0000B8230000}"/>
    <cellStyle name="40% - Accent5 80 4" xfId="17399" xr:uid="{00000000-0005-0000-0000-0000B9230000}"/>
    <cellStyle name="40% - Accent5 80 5" xfId="17384" xr:uid="{00000000-0005-0000-0000-0000BA230000}"/>
    <cellStyle name="40% - Accent5 80_BSD2" xfId="6489" xr:uid="{00000000-0005-0000-0000-0000BB230000}"/>
    <cellStyle name="40% - Accent5 81" xfId="1713" xr:uid="{00000000-0005-0000-0000-0000BC230000}"/>
    <cellStyle name="40% - Accent5 81 2" xfId="17405" xr:uid="{00000000-0005-0000-0000-0000BD230000}"/>
    <cellStyle name="40% - Accent5 81 2 2" xfId="17409" xr:uid="{00000000-0005-0000-0000-0000BE230000}"/>
    <cellStyle name="40% - Accent5 81 3" xfId="15026" xr:uid="{00000000-0005-0000-0000-0000BF230000}"/>
    <cellStyle name="40% - Accent5 81 3 2" xfId="17413" xr:uid="{00000000-0005-0000-0000-0000C0230000}"/>
    <cellStyle name="40% - Accent5 81 4" xfId="17416" xr:uid="{00000000-0005-0000-0000-0000C1230000}"/>
    <cellStyle name="40% - Accent5 81 5" xfId="17402" xr:uid="{00000000-0005-0000-0000-0000C2230000}"/>
    <cellStyle name="40% - Accent5 81_BSD2" xfId="17424" xr:uid="{00000000-0005-0000-0000-0000C3230000}"/>
    <cellStyle name="40% - Accent5 82" xfId="1716" xr:uid="{00000000-0005-0000-0000-0000C4230000}"/>
    <cellStyle name="40% - Accent5 82 2" xfId="17428" xr:uid="{00000000-0005-0000-0000-0000C5230000}"/>
    <cellStyle name="40% - Accent5 82 2 2" xfId="5316" xr:uid="{00000000-0005-0000-0000-0000C6230000}"/>
    <cellStyle name="40% - Accent5 82 3" xfId="17430" xr:uid="{00000000-0005-0000-0000-0000C7230000}"/>
    <cellStyle name="40% - Accent5 82 3 2" xfId="17434" xr:uid="{00000000-0005-0000-0000-0000C8230000}"/>
    <cellStyle name="40% - Accent5 82 4" xfId="17437" xr:uid="{00000000-0005-0000-0000-0000C9230000}"/>
    <cellStyle name="40% - Accent5 82 5" xfId="17426" xr:uid="{00000000-0005-0000-0000-0000CA230000}"/>
    <cellStyle name="40% - Accent5 82_BSD2" xfId="5100" xr:uid="{00000000-0005-0000-0000-0000CB230000}"/>
    <cellStyle name="40% - Accent5 83" xfId="1720" xr:uid="{00000000-0005-0000-0000-0000CC230000}"/>
    <cellStyle name="40% - Accent5 83 2" xfId="17444" xr:uid="{00000000-0005-0000-0000-0000CD230000}"/>
    <cellStyle name="40% - Accent5 83 2 2" xfId="17446" xr:uid="{00000000-0005-0000-0000-0000CE230000}"/>
    <cellStyle name="40% - Accent5 83 3" xfId="17448" xr:uid="{00000000-0005-0000-0000-0000CF230000}"/>
    <cellStyle name="40% - Accent5 83 3 2" xfId="6482" xr:uid="{00000000-0005-0000-0000-0000D0230000}"/>
    <cellStyle name="40% - Accent5 83 4" xfId="17450" xr:uid="{00000000-0005-0000-0000-0000D1230000}"/>
    <cellStyle name="40% - Accent5 83 5" xfId="17441" xr:uid="{00000000-0005-0000-0000-0000D2230000}"/>
    <cellStyle name="40% - Accent5 83_BSD2" xfId="17455" xr:uid="{00000000-0005-0000-0000-0000D3230000}"/>
    <cellStyle name="40% - Accent5 84" xfId="1722" xr:uid="{00000000-0005-0000-0000-0000D4230000}"/>
    <cellStyle name="40% - Accent5 84 2" xfId="17463" xr:uid="{00000000-0005-0000-0000-0000D5230000}"/>
    <cellStyle name="40% - Accent5 84 3" xfId="17460" xr:uid="{00000000-0005-0000-0000-0000D6230000}"/>
    <cellStyle name="40% - Accent5 85" xfId="1724" xr:uid="{00000000-0005-0000-0000-0000D7230000}"/>
    <cellStyle name="40% - Accent5 85 2" xfId="6891" xr:uid="{00000000-0005-0000-0000-0000D8230000}"/>
    <cellStyle name="40% - Accent5 85 3" xfId="17489" xr:uid="{00000000-0005-0000-0000-0000D9230000}"/>
    <cellStyle name="40% - Accent5 86" xfId="1726" xr:uid="{00000000-0005-0000-0000-0000DA230000}"/>
    <cellStyle name="40% - Accent5 86 2" xfId="17495" xr:uid="{00000000-0005-0000-0000-0000DB230000}"/>
    <cellStyle name="40% - Accent5 86 3" xfId="17493" xr:uid="{00000000-0005-0000-0000-0000DC230000}"/>
    <cellStyle name="40% - Accent5 87" xfId="1728" xr:uid="{00000000-0005-0000-0000-0000DD230000}"/>
    <cellStyle name="40% - Accent5 87 2" xfId="17502" xr:uid="{00000000-0005-0000-0000-0000DE230000}"/>
    <cellStyle name="40% - Accent5 87 3" xfId="17499" xr:uid="{00000000-0005-0000-0000-0000DF230000}"/>
    <cellStyle name="40% - Accent5 88" xfId="1730" xr:uid="{00000000-0005-0000-0000-0000E0230000}"/>
    <cellStyle name="40% - Accent5 88 2" xfId="17508" xr:uid="{00000000-0005-0000-0000-0000E1230000}"/>
    <cellStyle name="40% - Accent5 88 3" xfId="17506" xr:uid="{00000000-0005-0000-0000-0000E2230000}"/>
    <cellStyle name="40% - Accent5 89" xfId="1732" xr:uid="{00000000-0005-0000-0000-0000E3230000}"/>
    <cellStyle name="40% - Accent5 89 2" xfId="17513" xr:uid="{00000000-0005-0000-0000-0000E4230000}"/>
    <cellStyle name="40% - Accent5 89 3" xfId="17511" xr:uid="{00000000-0005-0000-0000-0000E5230000}"/>
    <cellStyle name="40% - Accent5 9" xfId="1734" xr:uid="{00000000-0005-0000-0000-0000E6230000}"/>
    <cellStyle name="40% - Accent5 9 2" xfId="17518" xr:uid="{00000000-0005-0000-0000-0000E7230000}"/>
    <cellStyle name="40% - Accent5 9 2 2" xfId="17520" xr:uid="{00000000-0005-0000-0000-0000E8230000}"/>
    <cellStyle name="40% - Accent5 9 2 2 2" xfId="17522" xr:uid="{00000000-0005-0000-0000-0000E9230000}"/>
    <cellStyle name="40% - Accent5 9 2 3" xfId="17523" xr:uid="{00000000-0005-0000-0000-0000EA230000}"/>
    <cellStyle name="40% - Accent5 9 2 3 2" xfId="17525" xr:uid="{00000000-0005-0000-0000-0000EB230000}"/>
    <cellStyle name="40% - Accent5 9 2 4" xfId="17527" xr:uid="{00000000-0005-0000-0000-0000EC230000}"/>
    <cellStyle name="40% - Accent5 9 2_BSD2" xfId="17529" xr:uid="{00000000-0005-0000-0000-0000ED230000}"/>
    <cellStyle name="40% - Accent5 9 3" xfId="7644" xr:uid="{00000000-0005-0000-0000-0000EE230000}"/>
    <cellStyle name="40% - Accent5 9 3 2" xfId="10624" xr:uid="{00000000-0005-0000-0000-0000EF230000}"/>
    <cellStyle name="40% - Accent5 9 4" xfId="7650" xr:uid="{00000000-0005-0000-0000-0000F0230000}"/>
    <cellStyle name="40% - Accent5 9 4 2" xfId="17530" xr:uid="{00000000-0005-0000-0000-0000F1230000}"/>
    <cellStyle name="40% - Accent5 9 5" xfId="10633" xr:uid="{00000000-0005-0000-0000-0000F2230000}"/>
    <cellStyle name="40% - Accent5 9 6" xfId="10637" xr:uid="{00000000-0005-0000-0000-0000F3230000}"/>
    <cellStyle name="40% - Accent5 9 7" xfId="10640" xr:uid="{00000000-0005-0000-0000-0000F4230000}"/>
    <cellStyle name="40% - Accent5 9 8" xfId="3501" xr:uid="{00000000-0005-0000-0000-0000F5230000}"/>
    <cellStyle name="40% - Accent5 9_BSD2" xfId="17533" xr:uid="{00000000-0005-0000-0000-0000F6230000}"/>
    <cellStyle name="40% - Accent5 90" xfId="1725" xr:uid="{00000000-0005-0000-0000-0000F7230000}"/>
    <cellStyle name="40% - Accent5 91" xfId="1727" xr:uid="{00000000-0005-0000-0000-0000F8230000}"/>
    <cellStyle name="40% - Accent5 92" xfId="1729" xr:uid="{00000000-0005-0000-0000-0000F9230000}"/>
    <cellStyle name="40% - Accent5 93" xfId="1731" xr:uid="{00000000-0005-0000-0000-0000FA230000}"/>
    <cellStyle name="40% - Accent5 94" xfId="1733" xr:uid="{00000000-0005-0000-0000-0000FB230000}"/>
    <cellStyle name="40% - Accent5 95" xfId="1735" xr:uid="{00000000-0005-0000-0000-0000FC230000}"/>
    <cellStyle name="40% - Accent5 96" xfId="1736" xr:uid="{00000000-0005-0000-0000-0000FD230000}"/>
    <cellStyle name="40% - Accent5 97" xfId="1737" xr:uid="{00000000-0005-0000-0000-0000FE230000}"/>
    <cellStyle name="40% - Accent5 98" xfId="1738" xr:uid="{00000000-0005-0000-0000-0000FF230000}"/>
    <cellStyle name="40% - Accent5 99" xfId="1740" xr:uid="{00000000-0005-0000-0000-000000240000}"/>
    <cellStyle name="40% - Accent6" xfId="51545" builtinId="51" customBuiltin="1"/>
    <cellStyle name="40% - Accent6 10" xfId="41" xr:uid="{00000000-0005-0000-0000-000001240000}"/>
    <cellStyle name="40% - Accent6 10 2" xfId="17534" xr:uid="{00000000-0005-0000-0000-000002240000}"/>
    <cellStyle name="40% - Accent6 10 2 2" xfId="17536" xr:uid="{00000000-0005-0000-0000-000003240000}"/>
    <cellStyle name="40% - Accent6 10 2 2 2" xfId="10360" xr:uid="{00000000-0005-0000-0000-000004240000}"/>
    <cellStyle name="40% - Accent6 10 2 3" xfId="13881" xr:uid="{00000000-0005-0000-0000-000005240000}"/>
    <cellStyle name="40% - Accent6 10 2 3 2" xfId="13889" xr:uid="{00000000-0005-0000-0000-000006240000}"/>
    <cellStyle name="40% - Accent6 10 2 4" xfId="13893" xr:uid="{00000000-0005-0000-0000-000007240000}"/>
    <cellStyle name="40% - Accent6 10 2_BSD2" xfId="17541" xr:uid="{00000000-0005-0000-0000-000008240000}"/>
    <cellStyle name="40% - Accent6 10 3" xfId="16805" xr:uid="{00000000-0005-0000-0000-000009240000}"/>
    <cellStyle name="40% - Accent6 10 3 2" xfId="12010" xr:uid="{00000000-0005-0000-0000-00000A240000}"/>
    <cellStyle name="40% - Accent6 10 4" xfId="17543" xr:uid="{00000000-0005-0000-0000-00000B240000}"/>
    <cellStyle name="40% - Accent6 10 4 2" xfId="12866" xr:uid="{00000000-0005-0000-0000-00000C240000}"/>
    <cellStyle name="40% - Accent6 10 5" xfId="17544" xr:uid="{00000000-0005-0000-0000-00000D240000}"/>
    <cellStyle name="40% - Accent6 10 6" xfId="11440" xr:uid="{00000000-0005-0000-0000-00000E240000}"/>
    <cellStyle name="40% - Accent6 10 7" xfId="9344" xr:uid="{00000000-0005-0000-0000-00000F240000}"/>
    <cellStyle name="40% - Accent6 10 8" xfId="14212" xr:uid="{00000000-0005-0000-0000-000010240000}"/>
    <cellStyle name="40% - Accent6 10_BSD2" xfId="17545" xr:uid="{00000000-0005-0000-0000-000011240000}"/>
    <cellStyle name="40% - Accent6 100" xfId="1250" xr:uid="{00000000-0005-0000-0000-000012240000}"/>
    <cellStyle name="40% - Accent6 101" xfId="1741" xr:uid="{00000000-0005-0000-0000-000013240000}"/>
    <cellStyle name="40% - Accent6 102" xfId="1742" xr:uid="{00000000-0005-0000-0000-000014240000}"/>
    <cellStyle name="40% - Accent6 103" xfId="52092" xr:uid="{C55788AC-6D82-4FAC-9224-384F84F20256}"/>
    <cellStyle name="40% - Accent6 104" xfId="52110" xr:uid="{32302D9B-0900-4745-AFE7-4BCAD9DD0949}"/>
    <cellStyle name="40% - Accent6 11" xfId="1743" xr:uid="{00000000-0005-0000-0000-000015240000}"/>
    <cellStyle name="40% - Accent6 11 2" xfId="17549" xr:uid="{00000000-0005-0000-0000-000016240000}"/>
    <cellStyle name="40% - Accent6 11 2 2" xfId="16571" xr:uid="{00000000-0005-0000-0000-000017240000}"/>
    <cellStyle name="40% - Accent6 11 2 2 2" xfId="17551" xr:uid="{00000000-0005-0000-0000-000018240000}"/>
    <cellStyle name="40% - Accent6 11 2 3" xfId="13914" xr:uid="{00000000-0005-0000-0000-000019240000}"/>
    <cellStyle name="40% - Accent6 11 2 3 2" xfId="13918" xr:uid="{00000000-0005-0000-0000-00001A240000}"/>
    <cellStyle name="40% - Accent6 11 2 4" xfId="13923" xr:uid="{00000000-0005-0000-0000-00001B240000}"/>
    <cellStyle name="40% - Accent6 11 2_BSD2" xfId="10195" xr:uid="{00000000-0005-0000-0000-00001C240000}"/>
    <cellStyle name="40% - Accent6 11 3" xfId="17552" xr:uid="{00000000-0005-0000-0000-00001D240000}"/>
    <cellStyle name="40% - Accent6 11 3 2" xfId="3373" xr:uid="{00000000-0005-0000-0000-00001E240000}"/>
    <cellStyle name="40% - Accent6 11 4" xfId="9942" xr:uid="{00000000-0005-0000-0000-00001F240000}"/>
    <cellStyle name="40% - Accent6 11 4 2" xfId="17554" xr:uid="{00000000-0005-0000-0000-000020240000}"/>
    <cellStyle name="40% - Accent6 11 5" xfId="7460" xr:uid="{00000000-0005-0000-0000-000021240000}"/>
    <cellStyle name="40% - Accent6 11 6" xfId="7462" xr:uid="{00000000-0005-0000-0000-000022240000}"/>
    <cellStyle name="40% - Accent6 11 7" xfId="13759" xr:uid="{00000000-0005-0000-0000-000023240000}"/>
    <cellStyle name="40% - Accent6 11 8" xfId="14219" xr:uid="{00000000-0005-0000-0000-000024240000}"/>
    <cellStyle name="40% - Accent6 11_BSD2" xfId="7201" xr:uid="{00000000-0005-0000-0000-000025240000}"/>
    <cellStyle name="40% - Accent6 12" xfId="1744" xr:uid="{00000000-0005-0000-0000-000026240000}"/>
    <cellStyle name="40% - Accent6 12 2" xfId="3338" xr:uid="{00000000-0005-0000-0000-000027240000}"/>
    <cellStyle name="40% - Accent6 12 2 2" xfId="4286" xr:uid="{00000000-0005-0000-0000-000028240000}"/>
    <cellStyle name="40% - Accent6 12 2 2 2" xfId="10251" xr:uid="{00000000-0005-0000-0000-000029240000}"/>
    <cellStyle name="40% - Accent6 12 2 3" xfId="10255" xr:uid="{00000000-0005-0000-0000-00002A240000}"/>
    <cellStyle name="40% - Accent6 12 2 3 2" xfId="4351" xr:uid="{00000000-0005-0000-0000-00002B240000}"/>
    <cellStyle name="40% - Accent6 12 2 4" xfId="3805" xr:uid="{00000000-0005-0000-0000-00002C240000}"/>
    <cellStyle name="40% - Accent6 12 2_BSD2" xfId="17555" xr:uid="{00000000-0005-0000-0000-00002D240000}"/>
    <cellStyle name="40% - Accent6 12 3" xfId="8440" xr:uid="{00000000-0005-0000-0000-00002E240000}"/>
    <cellStyle name="40% - Accent6 12 3 2" xfId="10258" xr:uid="{00000000-0005-0000-0000-00002F240000}"/>
    <cellStyle name="40% - Accent6 12 4" xfId="3370" xr:uid="{00000000-0005-0000-0000-000030240000}"/>
    <cellStyle name="40% - Accent6 12 4 2" xfId="2737" xr:uid="{00000000-0005-0000-0000-000031240000}"/>
    <cellStyle name="40% - Accent6 12 5" xfId="10276" xr:uid="{00000000-0005-0000-0000-000032240000}"/>
    <cellStyle name="40% - Accent6 12 6" xfId="10288" xr:uid="{00000000-0005-0000-0000-000033240000}"/>
    <cellStyle name="40% - Accent6 12 7" xfId="10307" xr:uid="{00000000-0005-0000-0000-000034240000}"/>
    <cellStyle name="40% - Accent6 12 8" xfId="8435" xr:uid="{00000000-0005-0000-0000-000035240000}"/>
    <cellStyle name="40% - Accent6 12_BSD2" xfId="17561" xr:uid="{00000000-0005-0000-0000-000036240000}"/>
    <cellStyle name="40% - Accent6 13" xfId="1745" xr:uid="{00000000-0005-0000-0000-000037240000}"/>
    <cellStyle name="40% - Accent6 13 2" xfId="4117" xr:uid="{00000000-0005-0000-0000-000038240000}"/>
    <cellStyle name="40% - Accent6 13 2 2" xfId="10766" xr:uid="{00000000-0005-0000-0000-000039240000}"/>
    <cellStyle name="40% - Accent6 13 2 2 2" xfId="10775" xr:uid="{00000000-0005-0000-0000-00003A240000}"/>
    <cellStyle name="40% - Accent6 13 2 3" xfId="10786" xr:uid="{00000000-0005-0000-0000-00003B240000}"/>
    <cellStyle name="40% - Accent6 13 2 3 2" xfId="11007" xr:uid="{00000000-0005-0000-0000-00003C240000}"/>
    <cellStyle name="40% - Accent6 13 2 4" xfId="7481" xr:uid="{00000000-0005-0000-0000-00003D240000}"/>
    <cellStyle name="40% - Accent6 13 2_BSD2" xfId="17562" xr:uid="{00000000-0005-0000-0000-00003E240000}"/>
    <cellStyle name="40% - Accent6 13 3" xfId="6606" xr:uid="{00000000-0005-0000-0000-00003F240000}"/>
    <cellStyle name="40% - Accent6 13 3 2" xfId="10793" xr:uid="{00000000-0005-0000-0000-000040240000}"/>
    <cellStyle name="40% - Accent6 13 4" xfId="6615" xr:uid="{00000000-0005-0000-0000-000041240000}"/>
    <cellStyle name="40% - Accent6 13 4 2" xfId="10846" xr:uid="{00000000-0005-0000-0000-000042240000}"/>
    <cellStyle name="40% - Accent6 13 5" xfId="4027" xr:uid="{00000000-0005-0000-0000-000043240000}"/>
    <cellStyle name="40% - Accent6 13 6" xfId="5032" xr:uid="{00000000-0005-0000-0000-000044240000}"/>
    <cellStyle name="40% - Accent6 13 7" xfId="5046" xr:uid="{00000000-0005-0000-0000-000045240000}"/>
    <cellStyle name="40% - Accent6 13 8" xfId="8454" xr:uid="{00000000-0005-0000-0000-000046240000}"/>
    <cellStyle name="40% - Accent6 13_BSD2" xfId="6841" xr:uid="{00000000-0005-0000-0000-000047240000}"/>
    <cellStyle name="40% - Accent6 14" xfId="1746" xr:uid="{00000000-0005-0000-0000-000048240000}"/>
    <cellStyle name="40% - Accent6 14 2" xfId="6208" xr:uid="{00000000-0005-0000-0000-000049240000}"/>
    <cellStyle name="40% - Accent6 14 2 2" xfId="17564" xr:uid="{00000000-0005-0000-0000-00004A240000}"/>
    <cellStyle name="40% - Accent6 14 2 2 2" xfId="9181" xr:uid="{00000000-0005-0000-0000-00004B240000}"/>
    <cellStyle name="40% - Accent6 14 2 3" xfId="14094" xr:uid="{00000000-0005-0000-0000-00004C240000}"/>
    <cellStyle name="40% - Accent6 14 2 3 2" xfId="4372" xr:uid="{00000000-0005-0000-0000-00004D240000}"/>
    <cellStyle name="40% - Accent6 14 2 4" xfId="14097" xr:uid="{00000000-0005-0000-0000-00004E240000}"/>
    <cellStyle name="40% - Accent6 14 2_BSD2" xfId="6863" xr:uid="{00000000-0005-0000-0000-00004F240000}"/>
    <cellStyle name="40% - Accent6 14 3" xfId="4736" xr:uid="{00000000-0005-0000-0000-000050240000}"/>
    <cellStyle name="40% - Accent6 14 3 2" xfId="12089" xr:uid="{00000000-0005-0000-0000-000051240000}"/>
    <cellStyle name="40% - Accent6 14 4" xfId="17565" xr:uid="{00000000-0005-0000-0000-000052240000}"/>
    <cellStyle name="40% - Accent6 14 4 2" xfId="17568" xr:uid="{00000000-0005-0000-0000-000053240000}"/>
    <cellStyle name="40% - Accent6 14 5" xfId="15336" xr:uid="{00000000-0005-0000-0000-000054240000}"/>
    <cellStyle name="40% - Accent6 14 6" xfId="12160" xr:uid="{00000000-0005-0000-0000-000055240000}"/>
    <cellStyle name="40% - Accent6 14 7" xfId="12168" xr:uid="{00000000-0005-0000-0000-000056240000}"/>
    <cellStyle name="40% - Accent6 14 8" xfId="6203" xr:uid="{00000000-0005-0000-0000-000057240000}"/>
    <cellStyle name="40% - Accent6 14_BSD2" xfId="17573" xr:uid="{00000000-0005-0000-0000-000058240000}"/>
    <cellStyle name="40% - Accent6 15" xfId="1747" xr:uid="{00000000-0005-0000-0000-000059240000}"/>
    <cellStyle name="40% - Accent6 15 2" xfId="16497" xr:uid="{00000000-0005-0000-0000-00005A240000}"/>
    <cellStyle name="40% - Accent6 15 2 2" xfId="16501" xr:uid="{00000000-0005-0000-0000-00005B240000}"/>
    <cellStyle name="40% - Accent6 15 2 2 2" xfId="11214" xr:uid="{00000000-0005-0000-0000-00005C240000}"/>
    <cellStyle name="40% - Accent6 15 2 3" xfId="14138" xr:uid="{00000000-0005-0000-0000-00005D240000}"/>
    <cellStyle name="40% - Accent6 15 2 3 2" xfId="14142" xr:uid="{00000000-0005-0000-0000-00005E240000}"/>
    <cellStyle name="40% - Accent6 15 2 4" xfId="14149" xr:uid="{00000000-0005-0000-0000-00005F240000}"/>
    <cellStyle name="40% - Accent6 15 2_BSD2" xfId="9403" xr:uid="{00000000-0005-0000-0000-000060240000}"/>
    <cellStyle name="40% - Accent6 15 3" xfId="12756" xr:uid="{00000000-0005-0000-0000-000061240000}"/>
    <cellStyle name="40% - Accent6 15 3 2" xfId="12122" xr:uid="{00000000-0005-0000-0000-000062240000}"/>
    <cellStyle name="40% - Accent6 15 4" xfId="7675" xr:uid="{00000000-0005-0000-0000-000063240000}"/>
    <cellStyle name="40% - Accent6 15 4 2" xfId="17575" xr:uid="{00000000-0005-0000-0000-000064240000}"/>
    <cellStyle name="40% - Accent6 15 5" xfId="15350" xr:uid="{00000000-0005-0000-0000-000065240000}"/>
    <cellStyle name="40% - Accent6 15 6" xfId="4879" xr:uid="{00000000-0005-0000-0000-000066240000}"/>
    <cellStyle name="40% - Accent6 15_BSD2" xfId="16508" xr:uid="{00000000-0005-0000-0000-000067240000}"/>
    <cellStyle name="40% - Accent6 16" xfId="1750" xr:uid="{00000000-0005-0000-0000-000068240000}"/>
    <cellStyle name="40% - Accent6 16 2" xfId="13766" xr:uid="{00000000-0005-0000-0000-000069240000}"/>
    <cellStyle name="40% - Accent6 16 2 2" xfId="5037" xr:uid="{00000000-0005-0000-0000-00006A240000}"/>
    <cellStyle name="40% - Accent6 16 2 2 2" xfId="10870" xr:uid="{00000000-0005-0000-0000-00006B240000}"/>
    <cellStyle name="40% - Accent6 16 2 3" xfId="10882" xr:uid="{00000000-0005-0000-0000-00006C240000}"/>
    <cellStyle name="40% - Accent6 16 2 3 2" xfId="8990" xr:uid="{00000000-0005-0000-0000-00006D240000}"/>
    <cellStyle name="40% - Accent6 16 2 4" xfId="10924" xr:uid="{00000000-0005-0000-0000-00006E240000}"/>
    <cellStyle name="40% - Accent6 16 2_BSD2" xfId="17577" xr:uid="{00000000-0005-0000-0000-00006F240000}"/>
    <cellStyle name="40% - Accent6 16 3" xfId="7667" xr:uid="{00000000-0005-0000-0000-000070240000}"/>
    <cellStyle name="40% - Accent6 16 3 2" xfId="12162" xr:uid="{00000000-0005-0000-0000-000071240000}"/>
    <cellStyle name="40% - Accent6 16 4" xfId="7672" xr:uid="{00000000-0005-0000-0000-000072240000}"/>
    <cellStyle name="40% - Accent6 16 4 2" xfId="17582" xr:uid="{00000000-0005-0000-0000-000073240000}"/>
    <cellStyle name="40% - Accent6 16 5" xfId="15356" xr:uid="{00000000-0005-0000-0000-000074240000}"/>
    <cellStyle name="40% - Accent6 16 6" xfId="6079" xr:uid="{00000000-0005-0000-0000-000075240000}"/>
    <cellStyle name="40% - Accent6 16_BSD2" xfId="3004" xr:uid="{00000000-0005-0000-0000-000076240000}"/>
    <cellStyle name="40% - Accent6 17" xfId="1752" xr:uid="{00000000-0005-0000-0000-000077240000}"/>
    <cellStyle name="40% - Accent6 17 2" xfId="11060" xr:uid="{00000000-0005-0000-0000-000078240000}"/>
    <cellStyle name="40% - Accent6 17 2 2" xfId="11072" xr:uid="{00000000-0005-0000-0000-000079240000}"/>
    <cellStyle name="40% - Accent6 17 2 2 2" xfId="11075" xr:uid="{00000000-0005-0000-0000-00007A240000}"/>
    <cellStyle name="40% - Accent6 17 2 3" xfId="11084" xr:uid="{00000000-0005-0000-0000-00007B240000}"/>
    <cellStyle name="40% - Accent6 17 2 3 2" xfId="6971" xr:uid="{00000000-0005-0000-0000-00007C240000}"/>
    <cellStyle name="40% - Accent6 17 2 4" xfId="11090" xr:uid="{00000000-0005-0000-0000-00007D240000}"/>
    <cellStyle name="40% - Accent6 17 2_BSD2" xfId="17584" xr:uid="{00000000-0005-0000-0000-00007E240000}"/>
    <cellStyle name="40% - Accent6 17 3" xfId="11097" xr:uid="{00000000-0005-0000-0000-00007F240000}"/>
    <cellStyle name="40% - Accent6 17 3 2" xfId="11102" xr:uid="{00000000-0005-0000-0000-000080240000}"/>
    <cellStyle name="40% - Accent6 17 4" xfId="11125" xr:uid="{00000000-0005-0000-0000-000081240000}"/>
    <cellStyle name="40% - Accent6 17 4 2" xfId="11133" xr:uid="{00000000-0005-0000-0000-000082240000}"/>
    <cellStyle name="40% - Accent6 17 5" xfId="11145" xr:uid="{00000000-0005-0000-0000-000083240000}"/>
    <cellStyle name="40% - Accent6 17 6" xfId="16512" xr:uid="{00000000-0005-0000-0000-000084240000}"/>
    <cellStyle name="40% - Accent6 17_BSD2" xfId="17590" xr:uid="{00000000-0005-0000-0000-000085240000}"/>
    <cellStyle name="40% - Accent6 18" xfId="1754" xr:uid="{00000000-0005-0000-0000-000086240000}"/>
    <cellStyle name="40% - Accent6 18 2" xfId="11229" xr:uid="{00000000-0005-0000-0000-000087240000}"/>
    <cellStyle name="40% - Accent6 18 2 2" xfId="11562" xr:uid="{00000000-0005-0000-0000-000088240000}"/>
    <cellStyle name="40% - Accent6 18 2 2 2" xfId="11568" xr:uid="{00000000-0005-0000-0000-000089240000}"/>
    <cellStyle name="40% - Accent6 18 2 3" xfId="11581" xr:uid="{00000000-0005-0000-0000-00008A240000}"/>
    <cellStyle name="40% - Accent6 18 2 3 2" xfId="14258" xr:uid="{00000000-0005-0000-0000-00008B240000}"/>
    <cellStyle name="40% - Accent6 18 2 4" xfId="11589" xr:uid="{00000000-0005-0000-0000-00008C240000}"/>
    <cellStyle name="40% - Accent6 18 2_BSD2" xfId="17592" xr:uid="{00000000-0005-0000-0000-00008D240000}"/>
    <cellStyle name="40% - Accent6 18 3" xfId="3584" xr:uid="{00000000-0005-0000-0000-00008E240000}"/>
    <cellStyle name="40% - Accent6 18 3 2" xfId="11596" xr:uid="{00000000-0005-0000-0000-00008F240000}"/>
    <cellStyle name="40% - Accent6 18 4" xfId="3629" xr:uid="{00000000-0005-0000-0000-000090240000}"/>
    <cellStyle name="40% - Accent6 18 4 2" xfId="11643" xr:uid="{00000000-0005-0000-0000-000091240000}"/>
    <cellStyle name="40% - Accent6 18 5" xfId="11654" xr:uid="{00000000-0005-0000-0000-000092240000}"/>
    <cellStyle name="40% - Accent6 18 6" xfId="16518" xr:uid="{00000000-0005-0000-0000-000093240000}"/>
    <cellStyle name="40% - Accent6 18_BSD2" xfId="7987" xr:uid="{00000000-0005-0000-0000-000094240000}"/>
    <cellStyle name="40% - Accent6 19" xfId="1756" xr:uid="{00000000-0005-0000-0000-000095240000}"/>
    <cellStyle name="40% - Accent6 19 2" xfId="17595" xr:uid="{00000000-0005-0000-0000-000096240000}"/>
    <cellStyle name="40% - Accent6 19 2 2" xfId="17599" xr:uid="{00000000-0005-0000-0000-000097240000}"/>
    <cellStyle name="40% - Accent6 19 2 2 2" xfId="17606" xr:uid="{00000000-0005-0000-0000-000098240000}"/>
    <cellStyle name="40% - Accent6 19 2 3" xfId="14284" xr:uid="{00000000-0005-0000-0000-000099240000}"/>
    <cellStyle name="40% - Accent6 19 2 3 2" xfId="14297" xr:uid="{00000000-0005-0000-0000-00009A240000}"/>
    <cellStyle name="40% - Accent6 19 2 4" xfId="14299" xr:uid="{00000000-0005-0000-0000-00009B240000}"/>
    <cellStyle name="40% - Accent6 19 2_BSD2" xfId="17609" xr:uid="{00000000-0005-0000-0000-00009C240000}"/>
    <cellStyle name="40% - Accent6 19 3" xfId="17611" xr:uid="{00000000-0005-0000-0000-00009D240000}"/>
    <cellStyle name="40% - Accent6 19 3 2" xfId="7915" xr:uid="{00000000-0005-0000-0000-00009E240000}"/>
    <cellStyle name="40% - Accent6 19 4" xfId="17615" xr:uid="{00000000-0005-0000-0000-00009F240000}"/>
    <cellStyle name="40% - Accent6 19 4 2" xfId="17619" xr:uid="{00000000-0005-0000-0000-0000A0240000}"/>
    <cellStyle name="40% - Accent6 19 5" xfId="6564" xr:uid="{00000000-0005-0000-0000-0000A1240000}"/>
    <cellStyle name="40% - Accent6 19 6" xfId="11341" xr:uid="{00000000-0005-0000-0000-0000A2240000}"/>
    <cellStyle name="40% - Accent6 19_BSD2" xfId="17107" xr:uid="{00000000-0005-0000-0000-0000A3240000}"/>
    <cellStyle name="40% - Accent6 2" xfId="1758" xr:uid="{00000000-0005-0000-0000-0000A4240000}"/>
    <cellStyle name="40% - Accent6 2 10" xfId="9053" xr:uid="{00000000-0005-0000-0000-0000A5240000}"/>
    <cellStyle name="40% - Accent6 2 10 2" xfId="9056" xr:uid="{00000000-0005-0000-0000-0000A6240000}"/>
    <cellStyle name="40% - Accent6 2 11" xfId="9085" xr:uid="{00000000-0005-0000-0000-0000A7240000}"/>
    <cellStyle name="40% - Accent6 2 12" xfId="9108" xr:uid="{00000000-0005-0000-0000-0000A8240000}"/>
    <cellStyle name="40% - Accent6 2 13" xfId="4400" xr:uid="{00000000-0005-0000-0000-0000A9240000}"/>
    <cellStyle name="40% - Accent6 2 14" xfId="4407" xr:uid="{00000000-0005-0000-0000-0000AA240000}"/>
    <cellStyle name="40% - Accent6 2 15" xfId="51644" xr:uid="{CFDDFF05-926C-4B1D-803D-A82CBB16FB4F}"/>
    <cellStyle name="40% - Accent6 2 2" xfId="1617" xr:uid="{00000000-0005-0000-0000-0000AB240000}"/>
    <cellStyle name="40% - Accent6 2 2 10" xfId="52144" xr:uid="{0B6F4D17-31DB-4820-ADA6-BA623D2A14AD}"/>
    <cellStyle name="40% - Accent6 2 2 2" xfId="416" xr:uid="{00000000-0005-0000-0000-0000AC240000}"/>
    <cellStyle name="40% - Accent6 2 2 2 2" xfId="17621" xr:uid="{00000000-0005-0000-0000-0000AD240000}"/>
    <cellStyle name="40% - Accent6 2 2 2 3" xfId="8654" xr:uid="{00000000-0005-0000-0000-0000AE240000}"/>
    <cellStyle name="40% - Accent6 2 2 3" xfId="8657" xr:uid="{00000000-0005-0000-0000-0000AF240000}"/>
    <cellStyle name="40% - Accent6 2 2 3 2" xfId="17622" xr:uid="{00000000-0005-0000-0000-0000B0240000}"/>
    <cellStyle name="40% - Accent6 2 2 3 3" xfId="17623" xr:uid="{00000000-0005-0000-0000-0000B1240000}"/>
    <cellStyle name="40% - Accent6 2 2 4" xfId="16605" xr:uid="{00000000-0005-0000-0000-0000B2240000}"/>
    <cellStyle name="40% - Accent6 2 2 4 2" xfId="16610" xr:uid="{00000000-0005-0000-0000-0000B3240000}"/>
    <cellStyle name="40% - Accent6 2 2 5" xfId="4470" xr:uid="{00000000-0005-0000-0000-0000B4240000}"/>
    <cellStyle name="40% - Accent6 2 2 6" xfId="4559" xr:uid="{00000000-0005-0000-0000-0000B5240000}"/>
    <cellStyle name="40% - Accent6 2 2 7" xfId="15256" xr:uid="{00000000-0005-0000-0000-0000B6240000}"/>
    <cellStyle name="40% - Accent6 2 2 8" xfId="17620" xr:uid="{00000000-0005-0000-0000-0000B7240000}"/>
    <cellStyle name="40% - Accent6 2 2 9" xfId="51645" xr:uid="{DD2F16AD-9DB9-40DD-AB8A-57FE37F2A71F}"/>
    <cellStyle name="40% - Accent6 2 2_BSD2" xfId="17625" xr:uid="{00000000-0005-0000-0000-0000B8240000}"/>
    <cellStyle name="40% - Accent6 2 3" xfId="1759" xr:uid="{00000000-0005-0000-0000-0000B9240000}"/>
    <cellStyle name="40% - Accent6 2 3 2" xfId="8672" xr:uid="{00000000-0005-0000-0000-0000BA240000}"/>
    <cellStyle name="40% - Accent6 2 3 2 2" xfId="17628" xr:uid="{00000000-0005-0000-0000-0000BB240000}"/>
    <cellStyle name="40% - Accent6 2 3 2 3" xfId="17629" xr:uid="{00000000-0005-0000-0000-0000BC240000}"/>
    <cellStyle name="40% - Accent6 2 3 3" xfId="8677" xr:uid="{00000000-0005-0000-0000-0000BD240000}"/>
    <cellStyle name="40% - Accent6 2 3 3 2" xfId="17632" xr:uid="{00000000-0005-0000-0000-0000BE240000}"/>
    <cellStyle name="40% - Accent6 2 3 3 3" xfId="17633" xr:uid="{00000000-0005-0000-0000-0000BF240000}"/>
    <cellStyle name="40% - Accent6 2 3 4" xfId="16625" xr:uid="{00000000-0005-0000-0000-0000C0240000}"/>
    <cellStyle name="40% - Accent6 2 3 5" xfId="16634" xr:uid="{00000000-0005-0000-0000-0000C1240000}"/>
    <cellStyle name="40% - Accent6 2 3 6" xfId="16639" xr:uid="{00000000-0005-0000-0000-0000C2240000}"/>
    <cellStyle name="40% - Accent6 2 3 7" xfId="16644" xr:uid="{00000000-0005-0000-0000-0000C3240000}"/>
    <cellStyle name="40% - Accent6 2 3 8" xfId="17626" xr:uid="{00000000-0005-0000-0000-0000C4240000}"/>
    <cellStyle name="40% - Accent6 2 3_BSD2" xfId="5993" xr:uid="{00000000-0005-0000-0000-0000C5240000}"/>
    <cellStyle name="40% - Accent6 2 4" xfId="1760" xr:uid="{00000000-0005-0000-0000-0000C6240000}"/>
    <cellStyle name="40% - Accent6 2 4 2" xfId="5400" xr:uid="{00000000-0005-0000-0000-0000C7240000}"/>
    <cellStyle name="40% - Accent6 2 4 2 2" xfId="17634" xr:uid="{00000000-0005-0000-0000-0000C8240000}"/>
    <cellStyle name="40% - Accent6 2 4 2 3" xfId="17635" xr:uid="{00000000-0005-0000-0000-0000C9240000}"/>
    <cellStyle name="40% - Accent6 2 4 3" xfId="4566" xr:uid="{00000000-0005-0000-0000-0000CA240000}"/>
    <cellStyle name="40% - Accent6 2 4 3 2" xfId="17636" xr:uid="{00000000-0005-0000-0000-0000CB240000}"/>
    <cellStyle name="40% - Accent6 2 4 4" xfId="16655" xr:uid="{00000000-0005-0000-0000-0000CC240000}"/>
    <cellStyle name="40% - Accent6 2 4 5" xfId="16662" xr:uid="{00000000-0005-0000-0000-0000CD240000}"/>
    <cellStyle name="40% - Accent6 2 4 6" xfId="16665" xr:uid="{00000000-0005-0000-0000-0000CE240000}"/>
    <cellStyle name="40% - Accent6 2 4 7" xfId="5158" xr:uid="{00000000-0005-0000-0000-0000CF240000}"/>
    <cellStyle name="40% - Accent6 2 4_BSD2" xfId="3316" xr:uid="{00000000-0005-0000-0000-0000D0240000}"/>
    <cellStyle name="40% - Accent6 2 5" xfId="1761" xr:uid="{00000000-0005-0000-0000-0000D1240000}"/>
    <cellStyle name="40% - Accent6 2 5 2" xfId="8058" xr:uid="{00000000-0005-0000-0000-0000D2240000}"/>
    <cellStyle name="40% - Accent6 2 5 2 2" xfId="17640" xr:uid="{00000000-0005-0000-0000-0000D3240000}"/>
    <cellStyle name="40% - Accent6 2 5 3" xfId="9437" xr:uid="{00000000-0005-0000-0000-0000D4240000}"/>
    <cellStyle name="40% - Accent6 2 5 3 2" xfId="17641" xr:uid="{00000000-0005-0000-0000-0000D5240000}"/>
    <cellStyle name="40% - Accent6 2 5 4" xfId="9440" xr:uid="{00000000-0005-0000-0000-0000D6240000}"/>
    <cellStyle name="40% - Accent6 2 5 5" xfId="5922" xr:uid="{00000000-0005-0000-0000-0000D7240000}"/>
    <cellStyle name="40% - Accent6 2 5 6" xfId="5412" xr:uid="{00000000-0005-0000-0000-0000D8240000}"/>
    <cellStyle name="40% - Accent6 2 6" xfId="5420" xr:uid="{00000000-0005-0000-0000-0000D9240000}"/>
    <cellStyle name="40% - Accent6 2 6 2" xfId="5376" xr:uid="{00000000-0005-0000-0000-0000DA240000}"/>
    <cellStyle name="40% - Accent6 2 6 3" xfId="17642" xr:uid="{00000000-0005-0000-0000-0000DB240000}"/>
    <cellStyle name="40% - Accent6 2 6 4" xfId="16729" xr:uid="{00000000-0005-0000-0000-0000DC240000}"/>
    <cellStyle name="40% - Accent6 2 6 5" xfId="16734" xr:uid="{00000000-0005-0000-0000-0000DD240000}"/>
    <cellStyle name="40% - Accent6 2 7" xfId="15101" xr:uid="{00000000-0005-0000-0000-0000DE240000}"/>
    <cellStyle name="40% - Accent6 2 7 2" xfId="8721" xr:uid="{00000000-0005-0000-0000-0000DF240000}"/>
    <cellStyle name="40% - Accent6 2 7 3" xfId="17644" xr:uid="{00000000-0005-0000-0000-0000E0240000}"/>
    <cellStyle name="40% - Accent6 2 7 4" xfId="13477" xr:uid="{00000000-0005-0000-0000-0000E1240000}"/>
    <cellStyle name="40% - Accent6 2 7 5" xfId="16752" xr:uid="{00000000-0005-0000-0000-0000E2240000}"/>
    <cellStyle name="40% - Accent6 2 8" xfId="17646" xr:uid="{00000000-0005-0000-0000-0000E3240000}"/>
    <cellStyle name="40% - Accent6 2 8 2" xfId="8727" xr:uid="{00000000-0005-0000-0000-0000E4240000}"/>
    <cellStyle name="40% - Accent6 2 8 2 2" xfId="17647" xr:uid="{00000000-0005-0000-0000-0000E5240000}"/>
    <cellStyle name="40% - Accent6 2 8 3" xfId="17648" xr:uid="{00000000-0005-0000-0000-0000E6240000}"/>
    <cellStyle name="40% - Accent6 2 8 4" xfId="16762" xr:uid="{00000000-0005-0000-0000-0000E7240000}"/>
    <cellStyle name="40% - Accent6 2 8 5" xfId="16772" xr:uid="{00000000-0005-0000-0000-0000E8240000}"/>
    <cellStyle name="40% - Accent6 2 8_BSD2" xfId="9738" xr:uid="{00000000-0005-0000-0000-0000E9240000}"/>
    <cellStyle name="40% - Accent6 2 9" xfId="17649" xr:uid="{00000000-0005-0000-0000-0000EA240000}"/>
    <cellStyle name="40% - Accent6 2 9 2" xfId="8771" xr:uid="{00000000-0005-0000-0000-0000EB240000}"/>
    <cellStyle name="40% - Accent6 2 9 3" xfId="17650" xr:uid="{00000000-0005-0000-0000-0000EC240000}"/>
    <cellStyle name="40% - Accent6 2 9 4" xfId="6575" xr:uid="{00000000-0005-0000-0000-0000ED240000}"/>
    <cellStyle name="40% - Accent6 2_April 2009 Report" xfId="17654" xr:uid="{00000000-0005-0000-0000-0000EE240000}"/>
    <cellStyle name="40% - Accent6 20" xfId="1748" xr:uid="{00000000-0005-0000-0000-0000EF240000}"/>
    <cellStyle name="40% - Accent6 20 2" xfId="16496" xr:uid="{00000000-0005-0000-0000-0000F0240000}"/>
    <cellStyle name="40% - Accent6 20 2 2" xfId="16500" xr:uid="{00000000-0005-0000-0000-0000F1240000}"/>
    <cellStyle name="40% - Accent6 20 2 2 2" xfId="11213" xr:uid="{00000000-0005-0000-0000-0000F2240000}"/>
    <cellStyle name="40% - Accent6 20 2 3" xfId="14137" xr:uid="{00000000-0005-0000-0000-0000F3240000}"/>
    <cellStyle name="40% - Accent6 20 2 3 2" xfId="14141" xr:uid="{00000000-0005-0000-0000-0000F4240000}"/>
    <cellStyle name="40% - Accent6 20 2 4" xfId="14148" xr:uid="{00000000-0005-0000-0000-0000F5240000}"/>
    <cellStyle name="40% - Accent6 20 2_BSD2" xfId="9401" xr:uid="{00000000-0005-0000-0000-0000F6240000}"/>
    <cellStyle name="40% - Accent6 20 3" xfId="12755" xr:uid="{00000000-0005-0000-0000-0000F7240000}"/>
    <cellStyle name="40% - Accent6 20 3 2" xfId="12121" xr:uid="{00000000-0005-0000-0000-0000F8240000}"/>
    <cellStyle name="40% - Accent6 20 4" xfId="7674" xr:uid="{00000000-0005-0000-0000-0000F9240000}"/>
    <cellStyle name="40% - Accent6 20 4 2" xfId="17574" xr:uid="{00000000-0005-0000-0000-0000FA240000}"/>
    <cellStyle name="40% - Accent6 20 5" xfId="15347" xr:uid="{00000000-0005-0000-0000-0000FB240000}"/>
    <cellStyle name="40% - Accent6 20 6" xfId="4878" xr:uid="{00000000-0005-0000-0000-0000FC240000}"/>
    <cellStyle name="40% - Accent6 20_BSD2" xfId="16507" xr:uid="{00000000-0005-0000-0000-0000FD240000}"/>
    <cellStyle name="40% - Accent6 21" xfId="1751" xr:uid="{00000000-0005-0000-0000-0000FE240000}"/>
    <cellStyle name="40% - Accent6 21 2" xfId="13765" xr:uid="{00000000-0005-0000-0000-0000FF240000}"/>
    <cellStyle name="40% - Accent6 21 2 2" xfId="5036" xr:uid="{00000000-0005-0000-0000-000000250000}"/>
    <cellStyle name="40% - Accent6 21 2 2 2" xfId="10869" xr:uid="{00000000-0005-0000-0000-000001250000}"/>
    <cellStyle name="40% - Accent6 21 2 3" xfId="10881" xr:uid="{00000000-0005-0000-0000-000002250000}"/>
    <cellStyle name="40% - Accent6 21 2 3 2" xfId="8989" xr:uid="{00000000-0005-0000-0000-000003250000}"/>
    <cellStyle name="40% - Accent6 21 2 4" xfId="10922" xr:uid="{00000000-0005-0000-0000-000004250000}"/>
    <cellStyle name="40% - Accent6 21 2_BSD2" xfId="17576" xr:uid="{00000000-0005-0000-0000-000005250000}"/>
    <cellStyle name="40% - Accent6 21 3" xfId="7666" xr:uid="{00000000-0005-0000-0000-000006250000}"/>
    <cellStyle name="40% - Accent6 21 3 2" xfId="12161" xr:uid="{00000000-0005-0000-0000-000007250000}"/>
    <cellStyle name="40% - Accent6 21 4" xfId="7671" xr:uid="{00000000-0005-0000-0000-000008250000}"/>
    <cellStyle name="40% - Accent6 21 4 2" xfId="17581" xr:uid="{00000000-0005-0000-0000-000009250000}"/>
    <cellStyle name="40% - Accent6 21 5" xfId="15353" xr:uid="{00000000-0005-0000-0000-00000A250000}"/>
    <cellStyle name="40% - Accent6 21 6" xfId="6078" xr:uid="{00000000-0005-0000-0000-00000B250000}"/>
    <cellStyle name="40% - Accent6 21_BSD2" xfId="3003" xr:uid="{00000000-0005-0000-0000-00000C250000}"/>
    <cellStyle name="40% - Accent6 22" xfId="1753" xr:uid="{00000000-0005-0000-0000-00000D250000}"/>
    <cellStyle name="40% - Accent6 22 2" xfId="11059" xr:uid="{00000000-0005-0000-0000-00000E250000}"/>
    <cellStyle name="40% - Accent6 22 2 2" xfId="11071" xr:uid="{00000000-0005-0000-0000-00000F250000}"/>
    <cellStyle name="40% - Accent6 22 2 2 2" xfId="11074" xr:uid="{00000000-0005-0000-0000-000010250000}"/>
    <cellStyle name="40% - Accent6 22 2 3" xfId="11083" xr:uid="{00000000-0005-0000-0000-000011250000}"/>
    <cellStyle name="40% - Accent6 22 2 3 2" xfId="6969" xr:uid="{00000000-0005-0000-0000-000012250000}"/>
    <cellStyle name="40% - Accent6 22 2 4" xfId="11089" xr:uid="{00000000-0005-0000-0000-000013250000}"/>
    <cellStyle name="40% - Accent6 22 2_BSD2" xfId="17583" xr:uid="{00000000-0005-0000-0000-000014250000}"/>
    <cellStyle name="40% - Accent6 22 3" xfId="11096" xr:uid="{00000000-0005-0000-0000-000015250000}"/>
    <cellStyle name="40% - Accent6 22 3 2" xfId="11101" xr:uid="{00000000-0005-0000-0000-000016250000}"/>
    <cellStyle name="40% - Accent6 22 4" xfId="11124" xr:uid="{00000000-0005-0000-0000-000017250000}"/>
    <cellStyle name="40% - Accent6 22 4 2" xfId="11132" xr:uid="{00000000-0005-0000-0000-000018250000}"/>
    <cellStyle name="40% - Accent6 22 5" xfId="11144" xr:uid="{00000000-0005-0000-0000-000019250000}"/>
    <cellStyle name="40% - Accent6 22 6" xfId="16511" xr:uid="{00000000-0005-0000-0000-00001A250000}"/>
    <cellStyle name="40% - Accent6 22_BSD2" xfId="17589" xr:uid="{00000000-0005-0000-0000-00001B250000}"/>
    <cellStyle name="40% - Accent6 23" xfId="1755" xr:uid="{00000000-0005-0000-0000-00001C250000}"/>
    <cellStyle name="40% - Accent6 23 2" xfId="11228" xr:uid="{00000000-0005-0000-0000-00001D250000}"/>
    <cellStyle name="40% - Accent6 23 2 2" xfId="11561" xr:uid="{00000000-0005-0000-0000-00001E250000}"/>
    <cellStyle name="40% - Accent6 23 2 2 2" xfId="11567" xr:uid="{00000000-0005-0000-0000-00001F250000}"/>
    <cellStyle name="40% - Accent6 23 2 3" xfId="11580" xr:uid="{00000000-0005-0000-0000-000020250000}"/>
    <cellStyle name="40% - Accent6 23 2 3 2" xfId="14257" xr:uid="{00000000-0005-0000-0000-000021250000}"/>
    <cellStyle name="40% - Accent6 23 2 4" xfId="11588" xr:uid="{00000000-0005-0000-0000-000022250000}"/>
    <cellStyle name="40% - Accent6 23 2_BSD2" xfId="17591" xr:uid="{00000000-0005-0000-0000-000023250000}"/>
    <cellStyle name="40% - Accent6 23 3" xfId="3583" xr:uid="{00000000-0005-0000-0000-000024250000}"/>
    <cellStyle name="40% - Accent6 23 3 2" xfId="11595" xr:uid="{00000000-0005-0000-0000-000025250000}"/>
    <cellStyle name="40% - Accent6 23 4" xfId="3628" xr:uid="{00000000-0005-0000-0000-000026250000}"/>
    <cellStyle name="40% - Accent6 23 4 2" xfId="11642" xr:uid="{00000000-0005-0000-0000-000027250000}"/>
    <cellStyle name="40% - Accent6 23 5" xfId="11653" xr:uid="{00000000-0005-0000-0000-000028250000}"/>
    <cellStyle name="40% - Accent6 23 6" xfId="16517" xr:uid="{00000000-0005-0000-0000-000029250000}"/>
    <cellStyle name="40% - Accent6 23_BSD2" xfId="7986" xr:uid="{00000000-0005-0000-0000-00002A250000}"/>
    <cellStyle name="40% - Accent6 24" xfId="1757" xr:uid="{00000000-0005-0000-0000-00002B250000}"/>
    <cellStyle name="40% - Accent6 24 2" xfId="17594" xr:uid="{00000000-0005-0000-0000-00002C250000}"/>
    <cellStyle name="40% - Accent6 24 2 2" xfId="17598" xr:uid="{00000000-0005-0000-0000-00002D250000}"/>
    <cellStyle name="40% - Accent6 24 2 2 2" xfId="17605" xr:uid="{00000000-0005-0000-0000-00002E250000}"/>
    <cellStyle name="40% - Accent6 24 2 3" xfId="14283" xr:uid="{00000000-0005-0000-0000-00002F250000}"/>
    <cellStyle name="40% - Accent6 24 2 3 2" xfId="14296" xr:uid="{00000000-0005-0000-0000-000030250000}"/>
    <cellStyle name="40% - Accent6 24 2 4" xfId="14298" xr:uid="{00000000-0005-0000-0000-000031250000}"/>
    <cellStyle name="40% - Accent6 24 2_BSD2" xfId="17608" xr:uid="{00000000-0005-0000-0000-000032250000}"/>
    <cellStyle name="40% - Accent6 24 3" xfId="17610" xr:uid="{00000000-0005-0000-0000-000033250000}"/>
    <cellStyle name="40% - Accent6 24 3 2" xfId="7914" xr:uid="{00000000-0005-0000-0000-000034250000}"/>
    <cellStyle name="40% - Accent6 24 4" xfId="17614" xr:uid="{00000000-0005-0000-0000-000035250000}"/>
    <cellStyle name="40% - Accent6 24 4 2" xfId="17618" xr:uid="{00000000-0005-0000-0000-000036250000}"/>
    <cellStyle name="40% - Accent6 24 5" xfId="6563" xr:uid="{00000000-0005-0000-0000-000037250000}"/>
    <cellStyle name="40% - Accent6 24 6" xfId="11340" xr:uid="{00000000-0005-0000-0000-000038250000}"/>
    <cellStyle name="40% - Accent6 24_BSD2" xfId="17106" xr:uid="{00000000-0005-0000-0000-000039250000}"/>
    <cellStyle name="40% - Accent6 25" xfId="1763" xr:uid="{00000000-0005-0000-0000-00003A250000}"/>
    <cellStyle name="40% - Accent6 25 2" xfId="17658" xr:uid="{00000000-0005-0000-0000-00003B250000}"/>
    <cellStyle name="40% - Accent6 25 2 2" xfId="17660" xr:uid="{00000000-0005-0000-0000-00003C250000}"/>
    <cellStyle name="40% - Accent6 25 2 2 2" xfId="17662" xr:uid="{00000000-0005-0000-0000-00003D250000}"/>
    <cellStyle name="40% - Accent6 25 2 3" xfId="14338" xr:uid="{00000000-0005-0000-0000-00003E250000}"/>
    <cellStyle name="40% - Accent6 25 2 3 2" xfId="14342" xr:uid="{00000000-0005-0000-0000-00003F250000}"/>
    <cellStyle name="40% - Accent6 25 2 4" xfId="14346" xr:uid="{00000000-0005-0000-0000-000040250000}"/>
    <cellStyle name="40% - Accent6 25 2_BSD2" xfId="4219" xr:uid="{00000000-0005-0000-0000-000041250000}"/>
    <cellStyle name="40% - Accent6 25 3" xfId="17664" xr:uid="{00000000-0005-0000-0000-000042250000}"/>
    <cellStyle name="40% - Accent6 25 3 2" xfId="17666" xr:uid="{00000000-0005-0000-0000-000043250000}"/>
    <cellStyle name="40% - Accent6 25 4" xfId="17668" xr:uid="{00000000-0005-0000-0000-000044250000}"/>
    <cellStyle name="40% - Accent6 25 4 2" xfId="17671" xr:uid="{00000000-0005-0000-0000-000045250000}"/>
    <cellStyle name="40% - Accent6 25 5" xfId="17673" xr:uid="{00000000-0005-0000-0000-000046250000}"/>
    <cellStyle name="40% - Accent6 25 6" xfId="9275" xr:uid="{00000000-0005-0000-0000-000047250000}"/>
    <cellStyle name="40% - Accent6 25_BSD2" xfId="17675" xr:uid="{00000000-0005-0000-0000-000048250000}"/>
    <cellStyle name="40% - Accent6 26" xfId="1765" xr:uid="{00000000-0005-0000-0000-000049250000}"/>
    <cellStyle name="40% - Accent6 26 2" xfId="17677" xr:uid="{00000000-0005-0000-0000-00004A250000}"/>
    <cellStyle name="40% - Accent6 26 2 2" xfId="17679" xr:uid="{00000000-0005-0000-0000-00004B250000}"/>
    <cellStyle name="40% - Accent6 26 2 2 2" xfId="17682" xr:uid="{00000000-0005-0000-0000-00004C250000}"/>
    <cellStyle name="40% - Accent6 26 2 3" xfId="14378" xr:uid="{00000000-0005-0000-0000-00004D250000}"/>
    <cellStyle name="40% - Accent6 26 2 3 2" xfId="14380" xr:uid="{00000000-0005-0000-0000-00004E250000}"/>
    <cellStyle name="40% - Accent6 26 2 4" xfId="14388" xr:uid="{00000000-0005-0000-0000-00004F250000}"/>
    <cellStyle name="40% - Accent6 26 2_BSD2" xfId="17685" xr:uid="{00000000-0005-0000-0000-000050250000}"/>
    <cellStyle name="40% - Accent6 26 3" xfId="17687" xr:uid="{00000000-0005-0000-0000-000051250000}"/>
    <cellStyle name="40% - Accent6 26 3 2" xfId="17689" xr:uid="{00000000-0005-0000-0000-000052250000}"/>
    <cellStyle name="40% - Accent6 26 4" xfId="17691" xr:uid="{00000000-0005-0000-0000-000053250000}"/>
    <cellStyle name="40% - Accent6 26 4 2" xfId="17696" xr:uid="{00000000-0005-0000-0000-000054250000}"/>
    <cellStyle name="40% - Accent6 26 5" xfId="3022" xr:uid="{00000000-0005-0000-0000-000055250000}"/>
    <cellStyle name="40% - Accent6 26 6" xfId="9283" xr:uid="{00000000-0005-0000-0000-000056250000}"/>
    <cellStyle name="40% - Accent6 26_BSD2" xfId="4394" xr:uid="{00000000-0005-0000-0000-000057250000}"/>
    <cellStyle name="40% - Accent6 27" xfId="1767" xr:uid="{00000000-0005-0000-0000-000058250000}"/>
    <cellStyle name="40% - Accent6 27 2" xfId="17700" xr:uid="{00000000-0005-0000-0000-000059250000}"/>
    <cellStyle name="40% - Accent6 27 2 2" xfId="17705" xr:uid="{00000000-0005-0000-0000-00005A250000}"/>
    <cellStyle name="40% - Accent6 27 2 2 2" xfId="15235" xr:uid="{00000000-0005-0000-0000-00005B250000}"/>
    <cellStyle name="40% - Accent6 27 2 3" xfId="14469" xr:uid="{00000000-0005-0000-0000-00005C250000}"/>
    <cellStyle name="40% - Accent6 27 2 3 2" xfId="7565" xr:uid="{00000000-0005-0000-0000-00005D250000}"/>
    <cellStyle name="40% - Accent6 27 2 4" xfId="14475" xr:uid="{00000000-0005-0000-0000-00005E250000}"/>
    <cellStyle name="40% - Accent6 27 2_BSD2" xfId="13188" xr:uid="{00000000-0005-0000-0000-00005F250000}"/>
    <cellStyle name="40% - Accent6 27 3" xfId="17707" xr:uid="{00000000-0005-0000-0000-000060250000}"/>
    <cellStyle name="40% - Accent6 27 3 2" xfId="17709" xr:uid="{00000000-0005-0000-0000-000061250000}"/>
    <cellStyle name="40% - Accent6 27 4" xfId="17715" xr:uid="{00000000-0005-0000-0000-000062250000}"/>
    <cellStyle name="40% - Accent6 27 4 2" xfId="17718" xr:uid="{00000000-0005-0000-0000-000063250000}"/>
    <cellStyle name="40% - Accent6 27 5" xfId="17720" xr:uid="{00000000-0005-0000-0000-000064250000}"/>
    <cellStyle name="40% - Accent6 27 6" xfId="17698" xr:uid="{00000000-0005-0000-0000-000065250000}"/>
    <cellStyle name="40% - Accent6 27_BSD2" xfId="17724" xr:uid="{00000000-0005-0000-0000-000066250000}"/>
    <cellStyle name="40% - Accent6 28" xfId="1769" xr:uid="{00000000-0005-0000-0000-000067250000}"/>
    <cellStyle name="40% - Accent6 28 2" xfId="17728" xr:uid="{00000000-0005-0000-0000-000068250000}"/>
    <cellStyle name="40% - Accent6 28 2 2" xfId="17732" xr:uid="{00000000-0005-0000-0000-000069250000}"/>
    <cellStyle name="40% - Accent6 28 2 2 2" xfId="17737" xr:uid="{00000000-0005-0000-0000-00006A250000}"/>
    <cellStyle name="40% - Accent6 28 2 3" xfId="9552" xr:uid="{00000000-0005-0000-0000-00006B250000}"/>
    <cellStyle name="40% - Accent6 28 2 3 2" xfId="12254" xr:uid="{00000000-0005-0000-0000-00006C250000}"/>
    <cellStyle name="40% - Accent6 28 2 4" xfId="12308" xr:uid="{00000000-0005-0000-0000-00006D250000}"/>
    <cellStyle name="40% - Accent6 28 2_BSD2" xfId="14366" xr:uid="{00000000-0005-0000-0000-00006E250000}"/>
    <cellStyle name="40% - Accent6 28 3" xfId="17739" xr:uid="{00000000-0005-0000-0000-00006F250000}"/>
    <cellStyle name="40% - Accent6 28 3 2" xfId="17745" xr:uid="{00000000-0005-0000-0000-000070250000}"/>
    <cellStyle name="40% - Accent6 28 4" xfId="17749" xr:uid="{00000000-0005-0000-0000-000071250000}"/>
    <cellStyle name="40% - Accent6 28 4 2" xfId="17753" xr:uid="{00000000-0005-0000-0000-000072250000}"/>
    <cellStyle name="40% - Accent6 28 5" xfId="17757" xr:uid="{00000000-0005-0000-0000-000073250000}"/>
    <cellStyle name="40% - Accent6 28 6" xfId="17726" xr:uid="{00000000-0005-0000-0000-000074250000}"/>
    <cellStyle name="40% - Accent6 28_BSD2" xfId="2814" xr:uid="{00000000-0005-0000-0000-000075250000}"/>
    <cellStyle name="40% - Accent6 29" xfId="1771" xr:uid="{00000000-0005-0000-0000-000076250000}"/>
    <cellStyle name="40% - Accent6 29 2" xfId="17764" xr:uid="{00000000-0005-0000-0000-000077250000}"/>
    <cellStyle name="40% - Accent6 29 2 2" xfId="17767" xr:uid="{00000000-0005-0000-0000-000078250000}"/>
    <cellStyle name="40% - Accent6 29 2 2 2" xfId="17770" xr:uid="{00000000-0005-0000-0000-000079250000}"/>
    <cellStyle name="40% - Accent6 29 2 3" xfId="14519" xr:uid="{00000000-0005-0000-0000-00007A250000}"/>
    <cellStyle name="40% - Accent6 29 2 3 2" xfId="14527" xr:uid="{00000000-0005-0000-0000-00007B250000}"/>
    <cellStyle name="40% - Accent6 29 2 4" xfId="14531" xr:uid="{00000000-0005-0000-0000-00007C250000}"/>
    <cellStyle name="40% - Accent6 29 2_BSD2" xfId="15882" xr:uid="{00000000-0005-0000-0000-00007D250000}"/>
    <cellStyle name="40% - Accent6 29 3" xfId="17773" xr:uid="{00000000-0005-0000-0000-00007E250000}"/>
    <cellStyle name="40% - Accent6 29 3 2" xfId="17776" xr:uid="{00000000-0005-0000-0000-00007F250000}"/>
    <cellStyle name="40% - Accent6 29 4" xfId="17779" xr:uid="{00000000-0005-0000-0000-000080250000}"/>
    <cellStyle name="40% - Accent6 29 4 2" xfId="17782" xr:uid="{00000000-0005-0000-0000-000081250000}"/>
    <cellStyle name="40% - Accent6 29 5" xfId="17785" xr:uid="{00000000-0005-0000-0000-000082250000}"/>
    <cellStyle name="40% - Accent6 29 6" xfId="17761" xr:uid="{00000000-0005-0000-0000-000083250000}"/>
    <cellStyle name="40% - Accent6 29_BSD2" xfId="17788" xr:uid="{00000000-0005-0000-0000-000084250000}"/>
    <cellStyle name="40% - Accent6 3" xfId="1773" xr:uid="{00000000-0005-0000-0000-000085250000}"/>
    <cellStyle name="40% - Accent6 3 2" xfId="83" xr:uid="{00000000-0005-0000-0000-000086250000}"/>
    <cellStyle name="40% - Accent6 3 2 2" xfId="546" xr:uid="{00000000-0005-0000-0000-000087250000}"/>
    <cellStyle name="40% - Accent6 3 2 2 2" xfId="17080" xr:uid="{00000000-0005-0000-0000-000088250000}"/>
    <cellStyle name="40% - Accent6 3 2 3" xfId="17789" xr:uid="{00000000-0005-0000-0000-000089250000}"/>
    <cellStyle name="40% - Accent6 3 2 4" xfId="3029" xr:uid="{00000000-0005-0000-0000-00008A250000}"/>
    <cellStyle name="40% - Accent6 3 2 5" xfId="51863" xr:uid="{3FBC6D8F-A747-434C-BC95-988648F18439}"/>
    <cellStyle name="40% - Accent6 3 2 6" xfId="52246" xr:uid="{1DCEADDB-001C-4B6A-919A-C9104686C2AA}"/>
    <cellStyle name="40% - Accent6 3 3" xfId="93" xr:uid="{00000000-0005-0000-0000-00008B250000}"/>
    <cellStyle name="40% - Accent6 3 3 2" xfId="17791" xr:uid="{00000000-0005-0000-0000-00008C250000}"/>
    <cellStyle name="40% - Accent6 3 3 3" xfId="17792" xr:uid="{00000000-0005-0000-0000-00008D250000}"/>
    <cellStyle name="40% - Accent6 3 3 4" xfId="3074" xr:uid="{00000000-0005-0000-0000-00008E250000}"/>
    <cellStyle name="40% - Accent6 3 4" xfId="3154" xr:uid="{00000000-0005-0000-0000-00008F250000}"/>
    <cellStyle name="40% - Accent6 3 4 2" xfId="17794" xr:uid="{00000000-0005-0000-0000-000090250000}"/>
    <cellStyle name="40% - Accent6 3 5" xfId="3181" xr:uid="{00000000-0005-0000-0000-000091250000}"/>
    <cellStyle name="40% - Accent6 3 5 2" xfId="3302" xr:uid="{00000000-0005-0000-0000-000092250000}"/>
    <cellStyle name="40% - Accent6 3 6" xfId="3243" xr:uid="{00000000-0005-0000-0000-000093250000}"/>
    <cellStyle name="40% - Accent6 3 7" xfId="3305" xr:uid="{00000000-0005-0000-0000-000094250000}"/>
    <cellStyle name="40% - Accent6 3 8" xfId="17796" xr:uid="{00000000-0005-0000-0000-000095250000}"/>
    <cellStyle name="40% - Accent6 3 9" xfId="51646" xr:uid="{A1D4CF19-A3BC-4E6A-8E90-729BB321F5AD}"/>
    <cellStyle name="40% - Accent6 3_Annexure" xfId="17797" xr:uid="{00000000-0005-0000-0000-000096250000}"/>
    <cellStyle name="40% - Accent6 30" xfId="1764" xr:uid="{00000000-0005-0000-0000-000097250000}"/>
    <cellStyle name="40% - Accent6 30 2" xfId="17657" xr:uid="{00000000-0005-0000-0000-000098250000}"/>
    <cellStyle name="40% - Accent6 30 2 2" xfId="17659" xr:uid="{00000000-0005-0000-0000-000099250000}"/>
    <cellStyle name="40% - Accent6 30 2 2 2" xfId="17661" xr:uid="{00000000-0005-0000-0000-00009A250000}"/>
    <cellStyle name="40% - Accent6 30 2 3" xfId="14337" xr:uid="{00000000-0005-0000-0000-00009B250000}"/>
    <cellStyle name="40% - Accent6 30 2 3 2" xfId="14341" xr:uid="{00000000-0005-0000-0000-00009C250000}"/>
    <cellStyle name="40% - Accent6 30 2 4" xfId="14345" xr:uid="{00000000-0005-0000-0000-00009D250000}"/>
    <cellStyle name="40% - Accent6 30 2_BSD2" xfId="4218" xr:uid="{00000000-0005-0000-0000-00009E250000}"/>
    <cellStyle name="40% - Accent6 30 3" xfId="17663" xr:uid="{00000000-0005-0000-0000-00009F250000}"/>
    <cellStyle name="40% - Accent6 30 3 2" xfId="17665" xr:uid="{00000000-0005-0000-0000-0000A0250000}"/>
    <cellStyle name="40% - Accent6 30 4" xfId="17667" xr:uid="{00000000-0005-0000-0000-0000A1250000}"/>
    <cellStyle name="40% - Accent6 30 4 2" xfId="17670" xr:uid="{00000000-0005-0000-0000-0000A2250000}"/>
    <cellStyle name="40% - Accent6 30 5" xfId="17672" xr:uid="{00000000-0005-0000-0000-0000A3250000}"/>
    <cellStyle name="40% - Accent6 30 6" xfId="9274" xr:uid="{00000000-0005-0000-0000-0000A4250000}"/>
    <cellStyle name="40% - Accent6 30_BSD2" xfId="17674" xr:uid="{00000000-0005-0000-0000-0000A5250000}"/>
    <cellStyle name="40% - Accent6 31" xfId="1766" xr:uid="{00000000-0005-0000-0000-0000A6250000}"/>
    <cellStyle name="40% - Accent6 31 2" xfId="17676" xr:uid="{00000000-0005-0000-0000-0000A7250000}"/>
    <cellStyle name="40% - Accent6 31 2 2" xfId="17678" xr:uid="{00000000-0005-0000-0000-0000A8250000}"/>
    <cellStyle name="40% - Accent6 31 2 2 2" xfId="17681" xr:uid="{00000000-0005-0000-0000-0000A9250000}"/>
    <cellStyle name="40% - Accent6 31 2 3" xfId="14377" xr:uid="{00000000-0005-0000-0000-0000AA250000}"/>
    <cellStyle name="40% - Accent6 31 2 3 2" xfId="14379" xr:uid="{00000000-0005-0000-0000-0000AB250000}"/>
    <cellStyle name="40% - Accent6 31 2 4" xfId="14387" xr:uid="{00000000-0005-0000-0000-0000AC250000}"/>
    <cellStyle name="40% - Accent6 31 2_BSD2" xfId="17684" xr:uid="{00000000-0005-0000-0000-0000AD250000}"/>
    <cellStyle name="40% - Accent6 31 3" xfId="17686" xr:uid="{00000000-0005-0000-0000-0000AE250000}"/>
    <cellStyle name="40% - Accent6 31 3 2" xfId="17688" xr:uid="{00000000-0005-0000-0000-0000AF250000}"/>
    <cellStyle name="40% - Accent6 31 4" xfId="17690" xr:uid="{00000000-0005-0000-0000-0000B0250000}"/>
    <cellStyle name="40% - Accent6 31 4 2" xfId="17695" xr:uid="{00000000-0005-0000-0000-0000B1250000}"/>
    <cellStyle name="40% - Accent6 31 5" xfId="3021" xr:uid="{00000000-0005-0000-0000-0000B2250000}"/>
    <cellStyle name="40% - Accent6 31 6" xfId="9282" xr:uid="{00000000-0005-0000-0000-0000B3250000}"/>
    <cellStyle name="40% - Accent6 31_BSD2" xfId="4393" xr:uid="{00000000-0005-0000-0000-0000B4250000}"/>
    <cellStyle name="40% - Accent6 32" xfId="1768" xr:uid="{00000000-0005-0000-0000-0000B5250000}"/>
    <cellStyle name="40% - Accent6 32 2" xfId="17699" xr:uid="{00000000-0005-0000-0000-0000B6250000}"/>
    <cellStyle name="40% - Accent6 32 2 2" xfId="17704" xr:uid="{00000000-0005-0000-0000-0000B7250000}"/>
    <cellStyle name="40% - Accent6 32 2 2 2" xfId="15234" xr:uid="{00000000-0005-0000-0000-0000B8250000}"/>
    <cellStyle name="40% - Accent6 32 2 3" xfId="14468" xr:uid="{00000000-0005-0000-0000-0000B9250000}"/>
    <cellStyle name="40% - Accent6 32 2 3 2" xfId="7564" xr:uid="{00000000-0005-0000-0000-0000BA250000}"/>
    <cellStyle name="40% - Accent6 32 2 4" xfId="14474" xr:uid="{00000000-0005-0000-0000-0000BB250000}"/>
    <cellStyle name="40% - Accent6 32 2_BSD2" xfId="13187" xr:uid="{00000000-0005-0000-0000-0000BC250000}"/>
    <cellStyle name="40% - Accent6 32 3" xfId="17706" xr:uid="{00000000-0005-0000-0000-0000BD250000}"/>
    <cellStyle name="40% - Accent6 32 3 2" xfId="17708" xr:uid="{00000000-0005-0000-0000-0000BE250000}"/>
    <cellStyle name="40% - Accent6 32 4" xfId="17714" xr:uid="{00000000-0005-0000-0000-0000BF250000}"/>
    <cellStyle name="40% - Accent6 32 4 2" xfId="17717" xr:uid="{00000000-0005-0000-0000-0000C0250000}"/>
    <cellStyle name="40% - Accent6 32 5" xfId="17719" xr:uid="{00000000-0005-0000-0000-0000C1250000}"/>
    <cellStyle name="40% - Accent6 32 6" xfId="17697" xr:uid="{00000000-0005-0000-0000-0000C2250000}"/>
    <cellStyle name="40% - Accent6 32_BSD2" xfId="17723" xr:uid="{00000000-0005-0000-0000-0000C3250000}"/>
    <cellStyle name="40% - Accent6 33" xfId="1770" xr:uid="{00000000-0005-0000-0000-0000C4250000}"/>
    <cellStyle name="40% - Accent6 33 2" xfId="17727" xr:uid="{00000000-0005-0000-0000-0000C5250000}"/>
    <cellStyle name="40% - Accent6 33 2 2" xfId="17731" xr:uid="{00000000-0005-0000-0000-0000C6250000}"/>
    <cellStyle name="40% - Accent6 33 2 2 2" xfId="17736" xr:uid="{00000000-0005-0000-0000-0000C7250000}"/>
    <cellStyle name="40% - Accent6 33 2 3" xfId="9551" xr:uid="{00000000-0005-0000-0000-0000C8250000}"/>
    <cellStyle name="40% - Accent6 33 2 3 2" xfId="12253" xr:uid="{00000000-0005-0000-0000-0000C9250000}"/>
    <cellStyle name="40% - Accent6 33 2 4" xfId="12307" xr:uid="{00000000-0005-0000-0000-0000CA250000}"/>
    <cellStyle name="40% - Accent6 33 2_BSD2" xfId="14365" xr:uid="{00000000-0005-0000-0000-0000CB250000}"/>
    <cellStyle name="40% - Accent6 33 3" xfId="17738" xr:uid="{00000000-0005-0000-0000-0000CC250000}"/>
    <cellStyle name="40% - Accent6 33 3 2" xfId="17744" xr:uid="{00000000-0005-0000-0000-0000CD250000}"/>
    <cellStyle name="40% - Accent6 33 4" xfId="17748" xr:uid="{00000000-0005-0000-0000-0000CE250000}"/>
    <cellStyle name="40% - Accent6 33 4 2" xfId="17752" xr:uid="{00000000-0005-0000-0000-0000CF250000}"/>
    <cellStyle name="40% - Accent6 33 5" xfId="17756" xr:uid="{00000000-0005-0000-0000-0000D0250000}"/>
    <cellStyle name="40% - Accent6 33 6" xfId="17725" xr:uid="{00000000-0005-0000-0000-0000D1250000}"/>
    <cellStyle name="40% - Accent6 33_BSD2" xfId="2813" xr:uid="{00000000-0005-0000-0000-0000D2250000}"/>
    <cellStyle name="40% - Accent6 34" xfId="1772" xr:uid="{00000000-0005-0000-0000-0000D3250000}"/>
    <cellStyle name="40% - Accent6 34 2" xfId="17763" xr:uid="{00000000-0005-0000-0000-0000D4250000}"/>
    <cellStyle name="40% - Accent6 34 2 2" xfId="17766" xr:uid="{00000000-0005-0000-0000-0000D5250000}"/>
    <cellStyle name="40% - Accent6 34 2 2 2" xfId="17769" xr:uid="{00000000-0005-0000-0000-0000D6250000}"/>
    <cellStyle name="40% - Accent6 34 2 3" xfId="14518" xr:uid="{00000000-0005-0000-0000-0000D7250000}"/>
    <cellStyle name="40% - Accent6 34 2 3 2" xfId="14526" xr:uid="{00000000-0005-0000-0000-0000D8250000}"/>
    <cellStyle name="40% - Accent6 34 2 4" xfId="14530" xr:uid="{00000000-0005-0000-0000-0000D9250000}"/>
    <cellStyle name="40% - Accent6 34 2_BSD2" xfId="15881" xr:uid="{00000000-0005-0000-0000-0000DA250000}"/>
    <cellStyle name="40% - Accent6 34 3" xfId="17772" xr:uid="{00000000-0005-0000-0000-0000DB250000}"/>
    <cellStyle name="40% - Accent6 34 3 2" xfId="17775" xr:uid="{00000000-0005-0000-0000-0000DC250000}"/>
    <cellStyle name="40% - Accent6 34 4" xfId="17778" xr:uid="{00000000-0005-0000-0000-0000DD250000}"/>
    <cellStyle name="40% - Accent6 34 4 2" xfId="17781" xr:uid="{00000000-0005-0000-0000-0000DE250000}"/>
    <cellStyle name="40% - Accent6 34 5" xfId="17784" xr:uid="{00000000-0005-0000-0000-0000DF250000}"/>
    <cellStyle name="40% - Accent6 34 6" xfId="17760" xr:uid="{00000000-0005-0000-0000-0000E0250000}"/>
    <cellStyle name="40% - Accent6 34_BSD2" xfId="17787" xr:uid="{00000000-0005-0000-0000-0000E1250000}"/>
    <cellStyle name="40% - Accent6 35" xfId="1774" xr:uid="{00000000-0005-0000-0000-0000E2250000}"/>
    <cellStyle name="40% - Accent6 35 2" xfId="17805" xr:uid="{00000000-0005-0000-0000-0000E3250000}"/>
    <cellStyle name="40% - Accent6 35 2 2" xfId="17809" xr:uid="{00000000-0005-0000-0000-0000E4250000}"/>
    <cellStyle name="40% - Accent6 35 2 2 2" xfId="17813" xr:uid="{00000000-0005-0000-0000-0000E5250000}"/>
    <cellStyle name="40% - Accent6 35 2 3" xfId="14564" xr:uid="{00000000-0005-0000-0000-0000E6250000}"/>
    <cellStyle name="40% - Accent6 35 2 3 2" xfId="7119" xr:uid="{00000000-0005-0000-0000-0000E7250000}"/>
    <cellStyle name="40% - Accent6 35 2 4" xfId="14571" xr:uid="{00000000-0005-0000-0000-0000E8250000}"/>
    <cellStyle name="40% - Accent6 35 2_BSD2" xfId="16912" xr:uid="{00000000-0005-0000-0000-0000E9250000}"/>
    <cellStyle name="40% - Accent6 35 3" xfId="17817" xr:uid="{00000000-0005-0000-0000-0000EA250000}"/>
    <cellStyle name="40% - Accent6 35 3 2" xfId="17821" xr:uid="{00000000-0005-0000-0000-0000EB250000}"/>
    <cellStyle name="40% - Accent6 35 4" xfId="17824" xr:uid="{00000000-0005-0000-0000-0000EC250000}"/>
    <cellStyle name="40% - Accent6 35 4 2" xfId="17827" xr:uid="{00000000-0005-0000-0000-0000ED250000}"/>
    <cellStyle name="40% - Accent6 35 5" xfId="17830" xr:uid="{00000000-0005-0000-0000-0000EE250000}"/>
    <cellStyle name="40% - Accent6 35 6" xfId="17801" xr:uid="{00000000-0005-0000-0000-0000EF250000}"/>
    <cellStyle name="40% - Accent6 35_BSD2" xfId="17836" xr:uid="{00000000-0005-0000-0000-0000F0250000}"/>
    <cellStyle name="40% - Accent6 36" xfId="1776" xr:uid="{00000000-0005-0000-0000-0000F1250000}"/>
    <cellStyle name="40% - Accent6 36 2" xfId="17847" xr:uid="{00000000-0005-0000-0000-0000F2250000}"/>
    <cellStyle name="40% - Accent6 36 2 2" xfId="17851" xr:uid="{00000000-0005-0000-0000-0000F3250000}"/>
    <cellStyle name="40% - Accent6 36 2 2 2" xfId="17856" xr:uid="{00000000-0005-0000-0000-0000F4250000}"/>
    <cellStyle name="40% - Accent6 36 2 3" xfId="14594" xr:uid="{00000000-0005-0000-0000-0000F5250000}"/>
    <cellStyle name="40% - Accent6 36 2 3 2" xfId="14602" xr:uid="{00000000-0005-0000-0000-0000F6250000}"/>
    <cellStyle name="40% - Accent6 36 2 4" xfId="14607" xr:uid="{00000000-0005-0000-0000-0000F7250000}"/>
    <cellStyle name="40% - Accent6 36 2_BSD2" xfId="17862" xr:uid="{00000000-0005-0000-0000-0000F8250000}"/>
    <cellStyle name="40% - Accent6 36 3" xfId="17865" xr:uid="{00000000-0005-0000-0000-0000F9250000}"/>
    <cellStyle name="40% - Accent6 36 3 2" xfId="17870" xr:uid="{00000000-0005-0000-0000-0000FA250000}"/>
    <cellStyle name="40% - Accent6 36 4" xfId="17874" xr:uid="{00000000-0005-0000-0000-0000FB250000}"/>
    <cellStyle name="40% - Accent6 36 4 2" xfId="17879" xr:uid="{00000000-0005-0000-0000-0000FC250000}"/>
    <cellStyle name="40% - Accent6 36 5" xfId="17882" xr:uid="{00000000-0005-0000-0000-0000FD250000}"/>
    <cellStyle name="40% - Accent6 36 6" xfId="17844" xr:uid="{00000000-0005-0000-0000-0000FE250000}"/>
    <cellStyle name="40% - Accent6 36_BSD2" xfId="7188" xr:uid="{00000000-0005-0000-0000-0000FF250000}"/>
    <cellStyle name="40% - Accent6 37" xfId="1778" xr:uid="{00000000-0005-0000-0000-000000260000}"/>
    <cellStyle name="40% - Accent6 37 2" xfId="17889" xr:uid="{00000000-0005-0000-0000-000001260000}"/>
    <cellStyle name="40% - Accent6 37 2 2" xfId="17896" xr:uid="{00000000-0005-0000-0000-000002260000}"/>
    <cellStyle name="40% - Accent6 37 2 2 2" xfId="17118" xr:uid="{00000000-0005-0000-0000-000003260000}"/>
    <cellStyle name="40% - Accent6 37 2 3" xfId="14684" xr:uid="{00000000-0005-0000-0000-000004260000}"/>
    <cellStyle name="40% - Accent6 37 2 3 2" xfId="9101" xr:uid="{00000000-0005-0000-0000-000005260000}"/>
    <cellStyle name="40% - Accent6 37 2 4" xfId="14690" xr:uid="{00000000-0005-0000-0000-000006260000}"/>
    <cellStyle name="40% - Accent6 37 2_BSD2" xfId="17899" xr:uid="{00000000-0005-0000-0000-000007260000}"/>
    <cellStyle name="40% - Accent6 37 3" xfId="17902" xr:uid="{00000000-0005-0000-0000-000008260000}"/>
    <cellStyle name="40% - Accent6 37 3 2" xfId="17905" xr:uid="{00000000-0005-0000-0000-000009260000}"/>
    <cellStyle name="40% - Accent6 37 4" xfId="17911" xr:uid="{00000000-0005-0000-0000-00000A260000}"/>
    <cellStyle name="40% - Accent6 37 4 2" xfId="17915" xr:uid="{00000000-0005-0000-0000-00000B260000}"/>
    <cellStyle name="40% - Accent6 37 5" xfId="17918" xr:uid="{00000000-0005-0000-0000-00000C260000}"/>
    <cellStyle name="40% - Accent6 37 6" xfId="17886" xr:uid="{00000000-0005-0000-0000-00000D260000}"/>
    <cellStyle name="40% - Accent6 37_BSD2" xfId="17923" xr:uid="{00000000-0005-0000-0000-00000E260000}"/>
    <cellStyle name="40% - Accent6 38" xfId="1780" xr:uid="{00000000-0005-0000-0000-00000F260000}"/>
    <cellStyle name="40% - Accent6 38 2" xfId="17929" xr:uid="{00000000-0005-0000-0000-000010260000}"/>
    <cellStyle name="40% - Accent6 38 2 2" xfId="17934" xr:uid="{00000000-0005-0000-0000-000011260000}"/>
    <cellStyle name="40% - Accent6 38 2 2 2" xfId="17939" xr:uid="{00000000-0005-0000-0000-000012260000}"/>
    <cellStyle name="40% - Accent6 38 2 3" xfId="14727" xr:uid="{00000000-0005-0000-0000-000013260000}"/>
    <cellStyle name="40% - Accent6 38 2 3 2" xfId="14733" xr:uid="{00000000-0005-0000-0000-000014260000}"/>
    <cellStyle name="40% - Accent6 38 2 4" xfId="14738" xr:uid="{00000000-0005-0000-0000-000015260000}"/>
    <cellStyle name="40% - Accent6 38 2_BSD2" xfId="17944" xr:uid="{00000000-0005-0000-0000-000016260000}"/>
    <cellStyle name="40% - Accent6 38 3" xfId="17947" xr:uid="{00000000-0005-0000-0000-000017260000}"/>
    <cellStyle name="40% - Accent6 38 3 2" xfId="17952" xr:uid="{00000000-0005-0000-0000-000018260000}"/>
    <cellStyle name="40% - Accent6 38 4" xfId="17955" xr:uid="{00000000-0005-0000-0000-000019260000}"/>
    <cellStyle name="40% - Accent6 38 4 2" xfId="17859" xr:uid="{00000000-0005-0000-0000-00001A260000}"/>
    <cellStyle name="40% - Accent6 38 5" xfId="17958" xr:uid="{00000000-0005-0000-0000-00001B260000}"/>
    <cellStyle name="40% - Accent6 38 6" xfId="17926" xr:uid="{00000000-0005-0000-0000-00001C260000}"/>
    <cellStyle name="40% - Accent6 38_BSD2" xfId="9754" xr:uid="{00000000-0005-0000-0000-00001D260000}"/>
    <cellStyle name="40% - Accent6 39" xfId="1782" xr:uid="{00000000-0005-0000-0000-00001E260000}"/>
    <cellStyle name="40% - Accent6 39 2" xfId="17966" xr:uid="{00000000-0005-0000-0000-00001F260000}"/>
    <cellStyle name="40% - Accent6 39 2 2" xfId="17969" xr:uid="{00000000-0005-0000-0000-000020260000}"/>
    <cellStyle name="40% - Accent6 39 2 2 2" xfId="16360" xr:uid="{00000000-0005-0000-0000-000021260000}"/>
    <cellStyle name="40% - Accent6 39 2 3" xfId="14767" xr:uid="{00000000-0005-0000-0000-000022260000}"/>
    <cellStyle name="40% - Accent6 39 2 3 2" xfId="14778" xr:uid="{00000000-0005-0000-0000-000023260000}"/>
    <cellStyle name="40% - Accent6 39 2 4" xfId="14781" xr:uid="{00000000-0005-0000-0000-000024260000}"/>
    <cellStyle name="40% - Accent6 39 2_BSD2" xfId="11889" xr:uid="{00000000-0005-0000-0000-000025260000}"/>
    <cellStyle name="40% - Accent6 39 3" xfId="17972" xr:uid="{00000000-0005-0000-0000-000026260000}"/>
    <cellStyle name="40% - Accent6 39 3 2" xfId="17975" xr:uid="{00000000-0005-0000-0000-000027260000}"/>
    <cellStyle name="40% - Accent6 39 4" xfId="17978" xr:uid="{00000000-0005-0000-0000-000028260000}"/>
    <cellStyle name="40% - Accent6 39 4 2" xfId="10569" xr:uid="{00000000-0005-0000-0000-000029260000}"/>
    <cellStyle name="40% - Accent6 39 5" xfId="2761" xr:uid="{00000000-0005-0000-0000-00002A260000}"/>
    <cellStyle name="40% - Accent6 39 6" xfId="17962" xr:uid="{00000000-0005-0000-0000-00002B260000}"/>
    <cellStyle name="40% - Accent6 39_BSD2" xfId="17981" xr:uid="{00000000-0005-0000-0000-00002C260000}"/>
    <cellStyle name="40% - Accent6 4" xfId="1527" xr:uid="{00000000-0005-0000-0000-00002D260000}"/>
    <cellStyle name="40% - Accent6 4 10" xfId="51647" xr:uid="{2171F257-A314-44C5-8C86-F753188EE561}"/>
    <cellStyle name="40% - Accent6 4 11" xfId="52145" xr:uid="{4C1086F7-11D7-4172-8E99-64CAA3C825E3}"/>
    <cellStyle name="40% - Accent6 4 2" xfId="1784" xr:uid="{00000000-0005-0000-0000-00002E260000}"/>
    <cellStyle name="40% - Accent6 4 2 2" xfId="10644" xr:uid="{00000000-0005-0000-0000-00002F260000}"/>
    <cellStyle name="40% - Accent6 4 2 2 2" xfId="17982" xr:uid="{00000000-0005-0000-0000-000030260000}"/>
    <cellStyle name="40% - Accent6 4 2 3" xfId="16694" xr:uid="{00000000-0005-0000-0000-000031260000}"/>
    <cellStyle name="40% - Accent6 4 2 3 2" xfId="17983" xr:uid="{00000000-0005-0000-0000-000032260000}"/>
    <cellStyle name="40% - Accent6 4 2 4" xfId="17984" xr:uid="{00000000-0005-0000-0000-000033260000}"/>
    <cellStyle name="40% - Accent6 4 2 5" xfId="6133" xr:uid="{00000000-0005-0000-0000-000034260000}"/>
    <cellStyle name="40% - Accent6 4 2_BSD2" xfId="5472" xr:uid="{00000000-0005-0000-0000-000035260000}"/>
    <cellStyle name="40% - Accent6 4 3" xfId="17985" xr:uid="{00000000-0005-0000-0000-000036260000}"/>
    <cellStyle name="40% - Accent6 4 3 2" xfId="10731" xr:uid="{00000000-0005-0000-0000-000037260000}"/>
    <cellStyle name="40% - Accent6 4 4" xfId="17989" xr:uid="{00000000-0005-0000-0000-000038260000}"/>
    <cellStyle name="40% - Accent6 4 4 2" xfId="10841" xr:uid="{00000000-0005-0000-0000-000039260000}"/>
    <cellStyle name="40% - Accent6 4 5" xfId="17993" xr:uid="{00000000-0005-0000-0000-00003A260000}"/>
    <cellStyle name="40% - Accent6 4 5 2" xfId="10908" xr:uid="{00000000-0005-0000-0000-00003B260000}"/>
    <cellStyle name="40% - Accent6 4 6" xfId="17997" xr:uid="{00000000-0005-0000-0000-00003C260000}"/>
    <cellStyle name="40% - Accent6 4 6 2" xfId="18000" xr:uid="{00000000-0005-0000-0000-00003D260000}"/>
    <cellStyle name="40% - Accent6 4 7" xfId="18007" xr:uid="{00000000-0005-0000-0000-00003E260000}"/>
    <cellStyle name="40% - Accent6 4 8" xfId="18018" xr:uid="{00000000-0005-0000-0000-00003F260000}"/>
    <cellStyle name="40% - Accent6 4 9" xfId="6120" xr:uid="{00000000-0005-0000-0000-000040260000}"/>
    <cellStyle name="40% - Accent6 4_Annexure" xfId="18021" xr:uid="{00000000-0005-0000-0000-000041260000}"/>
    <cellStyle name="40% - Accent6 40" xfId="1775" xr:uid="{00000000-0005-0000-0000-000042260000}"/>
    <cellStyle name="40% - Accent6 40 2" xfId="17804" xr:uid="{00000000-0005-0000-0000-000043260000}"/>
    <cellStyle name="40% - Accent6 40 2 2" xfId="17808" xr:uid="{00000000-0005-0000-0000-000044260000}"/>
    <cellStyle name="40% - Accent6 40 2 2 2" xfId="17812" xr:uid="{00000000-0005-0000-0000-000045260000}"/>
    <cellStyle name="40% - Accent6 40 2 3" xfId="14563" xr:uid="{00000000-0005-0000-0000-000046260000}"/>
    <cellStyle name="40% - Accent6 40 2 3 2" xfId="7118" xr:uid="{00000000-0005-0000-0000-000047260000}"/>
    <cellStyle name="40% - Accent6 40 2 4" xfId="14570" xr:uid="{00000000-0005-0000-0000-000048260000}"/>
    <cellStyle name="40% - Accent6 40 2_BSD2" xfId="16911" xr:uid="{00000000-0005-0000-0000-000049260000}"/>
    <cellStyle name="40% - Accent6 40 3" xfId="17816" xr:uid="{00000000-0005-0000-0000-00004A260000}"/>
    <cellStyle name="40% - Accent6 40 3 2" xfId="17820" xr:uid="{00000000-0005-0000-0000-00004B260000}"/>
    <cellStyle name="40% - Accent6 40 4" xfId="17823" xr:uid="{00000000-0005-0000-0000-00004C260000}"/>
    <cellStyle name="40% - Accent6 40 4 2" xfId="17826" xr:uid="{00000000-0005-0000-0000-00004D260000}"/>
    <cellStyle name="40% - Accent6 40 5" xfId="17829" xr:uid="{00000000-0005-0000-0000-00004E260000}"/>
    <cellStyle name="40% - Accent6 40 6" xfId="17800" xr:uid="{00000000-0005-0000-0000-00004F260000}"/>
    <cellStyle name="40% - Accent6 40_BSD2" xfId="17835" xr:uid="{00000000-0005-0000-0000-000050260000}"/>
    <cellStyle name="40% - Accent6 41" xfId="1777" xr:uid="{00000000-0005-0000-0000-000051260000}"/>
    <cellStyle name="40% - Accent6 41 2" xfId="17846" xr:uid="{00000000-0005-0000-0000-000052260000}"/>
    <cellStyle name="40% - Accent6 41 2 2" xfId="17850" xr:uid="{00000000-0005-0000-0000-000053260000}"/>
    <cellStyle name="40% - Accent6 41 2 2 2" xfId="17855" xr:uid="{00000000-0005-0000-0000-000054260000}"/>
    <cellStyle name="40% - Accent6 41 2 3" xfId="14593" xr:uid="{00000000-0005-0000-0000-000055260000}"/>
    <cellStyle name="40% - Accent6 41 2 3 2" xfId="14601" xr:uid="{00000000-0005-0000-0000-000056260000}"/>
    <cellStyle name="40% - Accent6 41 2 4" xfId="14606" xr:uid="{00000000-0005-0000-0000-000057260000}"/>
    <cellStyle name="40% - Accent6 41 2_BSD2" xfId="17861" xr:uid="{00000000-0005-0000-0000-000058260000}"/>
    <cellStyle name="40% - Accent6 41 3" xfId="17864" xr:uid="{00000000-0005-0000-0000-000059260000}"/>
    <cellStyle name="40% - Accent6 41 3 2" xfId="17869" xr:uid="{00000000-0005-0000-0000-00005A260000}"/>
    <cellStyle name="40% - Accent6 41 4" xfId="17873" xr:uid="{00000000-0005-0000-0000-00005B260000}"/>
    <cellStyle name="40% - Accent6 41 4 2" xfId="17878" xr:uid="{00000000-0005-0000-0000-00005C260000}"/>
    <cellStyle name="40% - Accent6 41 5" xfId="17881" xr:uid="{00000000-0005-0000-0000-00005D260000}"/>
    <cellStyle name="40% - Accent6 41 6" xfId="17843" xr:uid="{00000000-0005-0000-0000-00005E260000}"/>
    <cellStyle name="40% - Accent6 41_BSD2" xfId="7187" xr:uid="{00000000-0005-0000-0000-00005F260000}"/>
    <cellStyle name="40% - Accent6 42" xfId="1779" xr:uid="{00000000-0005-0000-0000-000060260000}"/>
    <cellStyle name="40% - Accent6 42 2" xfId="17888" xr:uid="{00000000-0005-0000-0000-000061260000}"/>
    <cellStyle name="40% - Accent6 42 2 2" xfId="17895" xr:uid="{00000000-0005-0000-0000-000062260000}"/>
    <cellStyle name="40% - Accent6 42 2 2 2" xfId="17117" xr:uid="{00000000-0005-0000-0000-000063260000}"/>
    <cellStyle name="40% - Accent6 42 2 3" xfId="14683" xr:uid="{00000000-0005-0000-0000-000064260000}"/>
    <cellStyle name="40% - Accent6 42 2 3 2" xfId="9100" xr:uid="{00000000-0005-0000-0000-000065260000}"/>
    <cellStyle name="40% - Accent6 42 2 4" xfId="14689" xr:uid="{00000000-0005-0000-0000-000066260000}"/>
    <cellStyle name="40% - Accent6 42 2_BSD2" xfId="17898" xr:uid="{00000000-0005-0000-0000-000067260000}"/>
    <cellStyle name="40% - Accent6 42 3" xfId="17901" xr:uid="{00000000-0005-0000-0000-000068260000}"/>
    <cellStyle name="40% - Accent6 42 3 2" xfId="17904" xr:uid="{00000000-0005-0000-0000-000069260000}"/>
    <cellStyle name="40% - Accent6 42 4" xfId="17910" xr:uid="{00000000-0005-0000-0000-00006A260000}"/>
    <cellStyle name="40% - Accent6 42 4 2" xfId="17914" xr:uid="{00000000-0005-0000-0000-00006B260000}"/>
    <cellStyle name="40% - Accent6 42 5" xfId="17917" xr:uid="{00000000-0005-0000-0000-00006C260000}"/>
    <cellStyle name="40% - Accent6 42 6" xfId="17885" xr:uid="{00000000-0005-0000-0000-00006D260000}"/>
    <cellStyle name="40% - Accent6 42_BSD2" xfId="17922" xr:uid="{00000000-0005-0000-0000-00006E260000}"/>
    <cellStyle name="40% - Accent6 43" xfId="1781" xr:uid="{00000000-0005-0000-0000-00006F260000}"/>
    <cellStyle name="40% - Accent6 43 2" xfId="17928" xr:uid="{00000000-0005-0000-0000-000070260000}"/>
    <cellStyle name="40% - Accent6 43 2 2" xfId="17933" xr:uid="{00000000-0005-0000-0000-000071260000}"/>
    <cellStyle name="40% - Accent6 43 2 2 2" xfId="17938" xr:uid="{00000000-0005-0000-0000-000072260000}"/>
    <cellStyle name="40% - Accent6 43 2 3" xfId="14726" xr:uid="{00000000-0005-0000-0000-000073260000}"/>
    <cellStyle name="40% - Accent6 43 2 3 2" xfId="14732" xr:uid="{00000000-0005-0000-0000-000074260000}"/>
    <cellStyle name="40% - Accent6 43 2 4" xfId="14737" xr:uid="{00000000-0005-0000-0000-000075260000}"/>
    <cellStyle name="40% - Accent6 43 2_BSD2" xfId="17943" xr:uid="{00000000-0005-0000-0000-000076260000}"/>
    <cellStyle name="40% - Accent6 43 3" xfId="17946" xr:uid="{00000000-0005-0000-0000-000077260000}"/>
    <cellStyle name="40% - Accent6 43 3 2" xfId="17951" xr:uid="{00000000-0005-0000-0000-000078260000}"/>
    <cellStyle name="40% - Accent6 43 4" xfId="17954" xr:uid="{00000000-0005-0000-0000-000079260000}"/>
    <cellStyle name="40% - Accent6 43 4 2" xfId="17858" xr:uid="{00000000-0005-0000-0000-00007A260000}"/>
    <cellStyle name="40% - Accent6 43 5" xfId="17957" xr:uid="{00000000-0005-0000-0000-00007B260000}"/>
    <cellStyle name="40% - Accent6 43 6" xfId="17925" xr:uid="{00000000-0005-0000-0000-00007C260000}"/>
    <cellStyle name="40% - Accent6 43_BSD2" xfId="9753" xr:uid="{00000000-0005-0000-0000-00007D260000}"/>
    <cellStyle name="40% - Accent6 44" xfId="1783" xr:uid="{00000000-0005-0000-0000-00007E260000}"/>
    <cellStyle name="40% - Accent6 44 2" xfId="17965" xr:uid="{00000000-0005-0000-0000-00007F260000}"/>
    <cellStyle name="40% - Accent6 44 2 2" xfId="17968" xr:uid="{00000000-0005-0000-0000-000080260000}"/>
    <cellStyle name="40% - Accent6 44 2 2 2" xfId="16359" xr:uid="{00000000-0005-0000-0000-000081260000}"/>
    <cellStyle name="40% - Accent6 44 2 3" xfId="14766" xr:uid="{00000000-0005-0000-0000-000082260000}"/>
    <cellStyle name="40% - Accent6 44 2 3 2" xfId="14777" xr:uid="{00000000-0005-0000-0000-000083260000}"/>
    <cellStyle name="40% - Accent6 44 2 4" xfId="14780" xr:uid="{00000000-0005-0000-0000-000084260000}"/>
    <cellStyle name="40% - Accent6 44 2_BSD2" xfId="11888" xr:uid="{00000000-0005-0000-0000-000085260000}"/>
    <cellStyle name="40% - Accent6 44 3" xfId="17971" xr:uid="{00000000-0005-0000-0000-000086260000}"/>
    <cellStyle name="40% - Accent6 44 3 2" xfId="17974" xr:uid="{00000000-0005-0000-0000-000087260000}"/>
    <cellStyle name="40% - Accent6 44 4" xfId="17977" xr:uid="{00000000-0005-0000-0000-000088260000}"/>
    <cellStyle name="40% - Accent6 44 4 2" xfId="10568" xr:uid="{00000000-0005-0000-0000-000089260000}"/>
    <cellStyle name="40% - Accent6 44 5" xfId="2760" xr:uid="{00000000-0005-0000-0000-00008A260000}"/>
    <cellStyle name="40% - Accent6 44 6" xfId="17961" xr:uid="{00000000-0005-0000-0000-00008B260000}"/>
    <cellStyle name="40% - Accent6 44_BSD2" xfId="17980" xr:uid="{00000000-0005-0000-0000-00008C260000}"/>
    <cellStyle name="40% - Accent6 45" xfId="1786" xr:uid="{00000000-0005-0000-0000-00008D260000}"/>
    <cellStyle name="40% - Accent6 45 2" xfId="18026" xr:uid="{00000000-0005-0000-0000-00008E260000}"/>
    <cellStyle name="40% - Accent6 45 2 2" xfId="18031" xr:uid="{00000000-0005-0000-0000-00008F260000}"/>
    <cellStyle name="40% - Accent6 45 2 2 2" xfId="5170" xr:uid="{00000000-0005-0000-0000-000090260000}"/>
    <cellStyle name="40% - Accent6 45 2 3" xfId="14812" xr:uid="{00000000-0005-0000-0000-000091260000}"/>
    <cellStyle name="40% - Accent6 45 2 3 2" xfId="14824" xr:uid="{00000000-0005-0000-0000-000092260000}"/>
    <cellStyle name="40% - Accent6 45 2 4" xfId="14826" xr:uid="{00000000-0005-0000-0000-000093260000}"/>
    <cellStyle name="40% - Accent6 45 2_BSD2" xfId="18036" xr:uid="{00000000-0005-0000-0000-000094260000}"/>
    <cellStyle name="40% - Accent6 45 3" xfId="18038" xr:uid="{00000000-0005-0000-0000-000095260000}"/>
    <cellStyle name="40% - Accent6 45 3 2" xfId="18043" xr:uid="{00000000-0005-0000-0000-000096260000}"/>
    <cellStyle name="40% - Accent6 45 4" xfId="18048" xr:uid="{00000000-0005-0000-0000-000097260000}"/>
    <cellStyle name="40% - Accent6 45 4 2" xfId="18053" xr:uid="{00000000-0005-0000-0000-000098260000}"/>
    <cellStyle name="40% - Accent6 45 5" xfId="18062" xr:uid="{00000000-0005-0000-0000-000099260000}"/>
    <cellStyle name="40% - Accent6 45 6" xfId="18024" xr:uid="{00000000-0005-0000-0000-00009A260000}"/>
    <cellStyle name="40% - Accent6 45_BSD2" xfId="18070" xr:uid="{00000000-0005-0000-0000-00009B260000}"/>
    <cellStyle name="40% - Accent6 46" xfId="1788" xr:uid="{00000000-0005-0000-0000-00009C260000}"/>
    <cellStyle name="40% - Accent6 46 2" xfId="18074" xr:uid="{00000000-0005-0000-0000-00009D260000}"/>
    <cellStyle name="40% - Accent6 46 2 2" xfId="18076" xr:uid="{00000000-0005-0000-0000-00009E260000}"/>
    <cellStyle name="40% - Accent6 46 2 2 2" xfId="18083" xr:uid="{00000000-0005-0000-0000-00009F260000}"/>
    <cellStyle name="40% - Accent6 46 2 3" xfId="14881" xr:uid="{00000000-0005-0000-0000-0000A0260000}"/>
    <cellStyle name="40% - Accent6 46 2 3 2" xfId="14887" xr:uid="{00000000-0005-0000-0000-0000A1260000}"/>
    <cellStyle name="40% - Accent6 46 2 4" xfId="14892" xr:uid="{00000000-0005-0000-0000-0000A2260000}"/>
    <cellStyle name="40% - Accent6 46 2_BSD2" xfId="8402" xr:uid="{00000000-0005-0000-0000-0000A3260000}"/>
    <cellStyle name="40% - Accent6 46 3" xfId="18085" xr:uid="{00000000-0005-0000-0000-0000A4260000}"/>
    <cellStyle name="40% - Accent6 46 3 2" xfId="18087" xr:uid="{00000000-0005-0000-0000-0000A5260000}"/>
    <cellStyle name="40% - Accent6 46 4" xfId="18089" xr:uid="{00000000-0005-0000-0000-0000A6260000}"/>
    <cellStyle name="40% - Accent6 46 4 2" xfId="18093" xr:uid="{00000000-0005-0000-0000-0000A7260000}"/>
    <cellStyle name="40% - Accent6 46 5" xfId="18095" xr:uid="{00000000-0005-0000-0000-0000A8260000}"/>
    <cellStyle name="40% - Accent6 46 6" xfId="14539" xr:uid="{00000000-0005-0000-0000-0000A9260000}"/>
    <cellStyle name="40% - Accent6 46_BSD2" xfId="18104" xr:uid="{00000000-0005-0000-0000-0000AA260000}"/>
    <cellStyle name="40% - Accent6 47" xfId="1452" xr:uid="{00000000-0005-0000-0000-0000AB260000}"/>
    <cellStyle name="40% - Accent6 47 2" xfId="6347" xr:uid="{00000000-0005-0000-0000-0000AC260000}"/>
    <cellStyle name="40% - Accent6 47 2 2" xfId="14411" xr:uid="{00000000-0005-0000-0000-0000AD260000}"/>
    <cellStyle name="40% - Accent6 47 2 2 2" xfId="18108" xr:uid="{00000000-0005-0000-0000-0000AE260000}"/>
    <cellStyle name="40% - Accent6 47 2 3" xfId="7082" xr:uid="{00000000-0005-0000-0000-0000AF260000}"/>
    <cellStyle name="40% - Accent6 47 2 3 2" xfId="18115" xr:uid="{00000000-0005-0000-0000-0000B0260000}"/>
    <cellStyle name="40% - Accent6 47 2 4" xfId="18117" xr:uid="{00000000-0005-0000-0000-0000B1260000}"/>
    <cellStyle name="40% - Accent6 47 2_BSD2" xfId="18123" xr:uid="{00000000-0005-0000-0000-0000B2260000}"/>
    <cellStyle name="40% - Accent6 47 3" xfId="14414" xr:uid="{00000000-0005-0000-0000-0000B3260000}"/>
    <cellStyle name="40% - Accent6 47 3 2" xfId="11877" xr:uid="{00000000-0005-0000-0000-0000B4260000}"/>
    <cellStyle name="40% - Accent6 47 4" xfId="14417" xr:uid="{00000000-0005-0000-0000-0000B5260000}"/>
    <cellStyle name="40% - Accent6 47 4 2" xfId="18128" xr:uid="{00000000-0005-0000-0000-0000B6260000}"/>
    <cellStyle name="40% - Accent6 47 5" xfId="18130" xr:uid="{00000000-0005-0000-0000-0000B7260000}"/>
    <cellStyle name="40% - Accent6 47 6" xfId="8552" xr:uid="{00000000-0005-0000-0000-0000B8260000}"/>
    <cellStyle name="40% - Accent6 47_BSD2" xfId="18138" xr:uid="{00000000-0005-0000-0000-0000B9260000}"/>
    <cellStyle name="40% - Accent6 48" xfId="1790" xr:uid="{00000000-0005-0000-0000-0000BA260000}"/>
    <cellStyle name="40% - Accent6 48 2" xfId="14421" xr:uid="{00000000-0005-0000-0000-0000BB260000}"/>
    <cellStyle name="40% - Accent6 48 2 2" xfId="18140" xr:uid="{00000000-0005-0000-0000-0000BC260000}"/>
    <cellStyle name="40% - Accent6 48 2 2 2" xfId="18146" xr:uid="{00000000-0005-0000-0000-0000BD260000}"/>
    <cellStyle name="40% - Accent6 48 2 3" xfId="14956" xr:uid="{00000000-0005-0000-0000-0000BE260000}"/>
    <cellStyle name="40% - Accent6 48 2 3 2" xfId="18150" xr:uid="{00000000-0005-0000-0000-0000BF260000}"/>
    <cellStyle name="40% - Accent6 48 2 4" xfId="18152" xr:uid="{00000000-0005-0000-0000-0000C0260000}"/>
    <cellStyle name="40% - Accent6 48 2_BSD2" xfId="18155" xr:uid="{00000000-0005-0000-0000-0000C1260000}"/>
    <cellStyle name="40% - Accent6 48 3" xfId="18157" xr:uid="{00000000-0005-0000-0000-0000C2260000}"/>
    <cellStyle name="40% - Accent6 48 3 2" xfId="18159" xr:uid="{00000000-0005-0000-0000-0000C3260000}"/>
    <cellStyle name="40% - Accent6 48 4" xfId="18161" xr:uid="{00000000-0005-0000-0000-0000C4260000}"/>
    <cellStyle name="40% - Accent6 48 4 2" xfId="18164" xr:uid="{00000000-0005-0000-0000-0000C5260000}"/>
    <cellStyle name="40% - Accent6 48 5" xfId="18166" xr:uid="{00000000-0005-0000-0000-0000C6260000}"/>
    <cellStyle name="40% - Accent6 48 6" xfId="8559" xr:uid="{00000000-0005-0000-0000-0000C7260000}"/>
    <cellStyle name="40% - Accent6 48_BSD2" xfId="10405" xr:uid="{00000000-0005-0000-0000-0000C8260000}"/>
    <cellStyle name="40% - Accent6 49" xfId="1792" xr:uid="{00000000-0005-0000-0000-0000C9260000}"/>
    <cellStyle name="40% - Accent6 49 2" xfId="14430" xr:uid="{00000000-0005-0000-0000-0000CA260000}"/>
    <cellStyle name="40% - Accent6 49 2 2" xfId="18168" xr:uid="{00000000-0005-0000-0000-0000CB260000}"/>
    <cellStyle name="40% - Accent6 49 2 2 2" xfId="18173" xr:uid="{00000000-0005-0000-0000-0000CC260000}"/>
    <cellStyle name="40% - Accent6 49 2 3" xfId="5198" xr:uid="{00000000-0005-0000-0000-0000CD260000}"/>
    <cellStyle name="40% - Accent6 49 2 3 2" xfId="18175" xr:uid="{00000000-0005-0000-0000-0000CE260000}"/>
    <cellStyle name="40% - Accent6 49 2 4" xfId="18177" xr:uid="{00000000-0005-0000-0000-0000CF260000}"/>
    <cellStyle name="40% - Accent6 49 2_BSD2" xfId="18179" xr:uid="{00000000-0005-0000-0000-0000D0260000}"/>
    <cellStyle name="40% - Accent6 49 3" xfId="18181" xr:uid="{00000000-0005-0000-0000-0000D1260000}"/>
    <cellStyle name="40% - Accent6 49 3 2" xfId="18186" xr:uid="{00000000-0005-0000-0000-0000D2260000}"/>
    <cellStyle name="40% - Accent6 49 4" xfId="18188" xr:uid="{00000000-0005-0000-0000-0000D3260000}"/>
    <cellStyle name="40% - Accent6 49 4 2" xfId="18193" xr:uid="{00000000-0005-0000-0000-0000D4260000}"/>
    <cellStyle name="40% - Accent6 49 5" xfId="18195" xr:uid="{00000000-0005-0000-0000-0000D5260000}"/>
    <cellStyle name="40% - Accent6 49 6" xfId="14427" xr:uid="{00000000-0005-0000-0000-0000D6260000}"/>
    <cellStyle name="40% - Accent6 49_BSD2" xfId="18197" xr:uid="{00000000-0005-0000-0000-0000D7260000}"/>
    <cellStyle name="40% - Accent6 5" xfId="1794" xr:uid="{00000000-0005-0000-0000-0000D8260000}"/>
    <cellStyle name="40% - Accent6 5 2" xfId="1795" xr:uid="{00000000-0005-0000-0000-0000D9260000}"/>
    <cellStyle name="40% - Accent6 5 2 2" xfId="18202" xr:uid="{00000000-0005-0000-0000-0000DA260000}"/>
    <cellStyle name="40% - Accent6 5 2 2 2" xfId="18207" xr:uid="{00000000-0005-0000-0000-0000DB260000}"/>
    <cellStyle name="40% - Accent6 5 2 3" xfId="18210" xr:uid="{00000000-0005-0000-0000-0000DC260000}"/>
    <cellStyle name="40% - Accent6 5 2 3 2" xfId="18213" xr:uid="{00000000-0005-0000-0000-0000DD260000}"/>
    <cellStyle name="40% - Accent6 5 2 4" xfId="18216" xr:uid="{00000000-0005-0000-0000-0000DE260000}"/>
    <cellStyle name="40% - Accent6 5 2 5" xfId="18198" xr:uid="{00000000-0005-0000-0000-0000DF260000}"/>
    <cellStyle name="40% - Accent6 5 2_BSD2" xfId="6100" xr:uid="{00000000-0005-0000-0000-0000E0260000}"/>
    <cellStyle name="40% - Accent6 5 3" xfId="18217" xr:uid="{00000000-0005-0000-0000-0000E1260000}"/>
    <cellStyle name="40% - Accent6 5 3 2" xfId="18221" xr:uid="{00000000-0005-0000-0000-0000E2260000}"/>
    <cellStyle name="40% - Accent6 5 4" xfId="18223" xr:uid="{00000000-0005-0000-0000-0000E3260000}"/>
    <cellStyle name="40% - Accent6 5 4 2" xfId="18227" xr:uid="{00000000-0005-0000-0000-0000E4260000}"/>
    <cellStyle name="40% - Accent6 5 5" xfId="18228" xr:uid="{00000000-0005-0000-0000-0000E5260000}"/>
    <cellStyle name="40% - Accent6 5 5 2" xfId="11714" xr:uid="{00000000-0005-0000-0000-0000E6260000}"/>
    <cellStyle name="40% - Accent6 5 6" xfId="18236" xr:uid="{00000000-0005-0000-0000-0000E7260000}"/>
    <cellStyle name="40% - Accent6 5 6 2" xfId="18239" xr:uid="{00000000-0005-0000-0000-0000E8260000}"/>
    <cellStyle name="40% - Accent6 5 7" xfId="18240" xr:uid="{00000000-0005-0000-0000-0000E9260000}"/>
    <cellStyle name="40% - Accent6 5 8" xfId="18241" xr:uid="{00000000-0005-0000-0000-0000EA260000}"/>
    <cellStyle name="40% - Accent6 5 9" xfId="6164" xr:uid="{00000000-0005-0000-0000-0000EB260000}"/>
    <cellStyle name="40% - Accent6 5_Annexure" xfId="6890" xr:uid="{00000000-0005-0000-0000-0000EC260000}"/>
    <cellStyle name="40% - Accent6 50" xfId="1787" xr:uid="{00000000-0005-0000-0000-0000ED260000}"/>
    <cellStyle name="40% - Accent6 50 2" xfId="18025" xr:uid="{00000000-0005-0000-0000-0000EE260000}"/>
    <cellStyle name="40% - Accent6 50 2 2" xfId="18030" xr:uid="{00000000-0005-0000-0000-0000EF260000}"/>
    <cellStyle name="40% - Accent6 50 2 2 2" xfId="5169" xr:uid="{00000000-0005-0000-0000-0000F0260000}"/>
    <cellStyle name="40% - Accent6 50 2 3" xfId="14811" xr:uid="{00000000-0005-0000-0000-0000F1260000}"/>
    <cellStyle name="40% - Accent6 50 2 3 2" xfId="14823" xr:uid="{00000000-0005-0000-0000-0000F2260000}"/>
    <cellStyle name="40% - Accent6 50 2 4" xfId="14825" xr:uid="{00000000-0005-0000-0000-0000F3260000}"/>
    <cellStyle name="40% - Accent6 50 2_BSD2" xfId="18035" xr:uid="{00000000-0005-0000-0000-0000F4260000}"/>
    <cellStyle name="40% - Accent6 50 3" xfId="18037" xr:uid="{00000000-0005-0000-0000-0000F5260000}"/>
    <cellStyle name="40% - Accent6 50 3 2" xfId="18042" xr:uid="{00000000-0005-0000-0000-0000F6260000}"/>
    <cellStyle name="40% - Accent6 50 4" xfId="18047" xr:uid="{00000000-0005-0000-0000-0000F7260000}"/>
    <cellStyle name="40% - Accent6 50 4 2" xfId="18052" xr:uid="{00000000-0005-0000-0000-0000F8260000}"/>
    <cellStyle name="40% - Accent6 50 5" xfId="18061" xr:uid="{00000000-0005-0000-0000-0000F9260000}"/>
    <cellStyle name="40% - Accent6 50 6" xfId="18023" xr:uid="{00000000-0005-0000-0000-0000FA260000}"/>
    <cellStyle name="40% - Accent6 50_BSD2" xfId="18069" xr:uid="{00000000-0005-0000-0000-0000FB260000}"/>
    <cellStyle name="40% - Accent6 51" xfId="1789" xr:uid="{00000000-0005-0000-0000-0000FC260000}"/>
    <cellStyle name="40% - Accent6 51 2" xfId="18073" xr:uid="{00000000-0005-0000-0000-0000FD260000}"/>
    <cellStyle name="40% - Accent6 51 2 2" xfId="18075" xr:uid="{00000000-0005-0000-0000-0000FE260000}"/>
    <cellStyle name="40% - Accent6 51 2 2 2" xfId="18082" xr:uid="{00000000-0005-0000-0000-0000FF260000}"/>
    <cellStyle name="40% - Accent6 51 2 3" xfId="14880" xr:uid="{00000000-0005-0000-0000-000000270000}"/>
    <cellStyle name="40% - Accent6 51 2 3 2" xfId="14886" xr:uid="{00000000-0005-0000-0000-000001270000}"/>
    <cellStyle name="40% - Accent6 51 2 4" xfId="14891" xr:uid="{00000000-0005-0000-0000-000002270000}"/>
    <cellStyle name="40% - Accent6 51 2_BSD2" xfId="8401" xr:uid="{00000000-0005-0000-0000-000003270000}"/>
    <cellStyle name="40% - Accent6 51 3" xfId="18084" xr:uid="{00000000-0005-0000-0000-000004270000}"/>
    <cellStyle name="40% - Accent6 51 3 2" xfId="18086" xr:uid="{00000000-0005-0000-0000-000005270000}"/>
    <cellStyle name="40% - Accent6 51 4" xfId="18088" xr:uid="{00000000-0005-0000-0000-000006270000}"/>
    <cellStyle name="40% - Accent6 51 4 2" xfId="18092" xr:uid="{00000000-0005-0000-0000-000007270000}"/>
    <cellStyle name="40% - Accent6 51 5" xfId="18094" xr:uid="{00000000-0005-0000-0000-000008270000}"/>
    <cellStyle name="40% - Accent6 51 6" xfId="14538" xr:uid="{00000000-0005-0000-0000-000009270000}"/>
    <cellStyle name="40% - Accent6 51_BSD2" xfId="18103" xr:uid="{00000000-0005-0000-0000-00000A270000}"/>
    <cellStyle name="40% - Accent6 52" xfId="1453" xr:uid="{00000000-0005-0000-0000-00000B270000}"/>
    <cellStyle name="40% - Accent6 52 2" xfId="6346" xr:uid="{00000000-0005-0000-0000-00000C270000}"/>
    <cellStyle name="40% - Accent6 52 2 2" xfId="14410" xr:uid="{00000000-0005-0000-0000-00000D270000}"/>
    <cellStyle name="40% - Accent6 52 2 2 2" xfId="18107" xr:uid="{00000000-0005-0000-0000-00000E270000}"/>
    <cellStyle name="40% - Accent6 52 2 3" xfId="7081" xr:uid="{00000000-0005-0000-0000-00000F270000}"/>
    <cellStyle name="40% - Accent6 52 2 3 2" xfId="18114" xr:uid="{00000000-0005-0000-0000-000010270000}"/>
    <cellStyle name="40% - Accent6 52 2 4" xfId="18116" xr:uid="{00000000-0005-0000-0000-000011270000}"/>
    <cellStyle name="40% - Accent6 52 2_BSD2" xfId="18122" xr:uid="{00000000-0005-0000-0000-000012270000}"/>
    <cellStyle name="40% - Accent6 52 3" xfId="14413" xr:uid="{00000000-0005-0000-0000-000013270000}"/>
    <cellStyle name="40% - Accent6 52 3 2" xfId="11876" xr:uid="{00000000-0005-0000-0000-000014270000}"/>
    <cellStyle name="40% - Accent6 52 4" xfId="14416" xr:uid="{00000000-0005-0000-0000-000015270000}"/>
    <cellStyle name="40% - Accent6 52 4 2" xfId="18127" xr:uid="{00000000-0005-0000-0000-000016270000}"/>
    <cellStyle name="40% - Accent6 52 5" xfId="18129" xr:uid="{00000000-0005-0000-0000-000017270000}"/>
    <cellStyle name="40% - Accent6 52 6" xfId="8551" xr:uid="{00000000-0005-0000-0000-000018270000}"/>
    <cellStyle name="40% - Accent6 52_BSD2" xfId="18137" xr:uid="{00000000-0005-0000-0000-000019270000}"/>
    <cellStyle name="40% - Accent6 53" xfId="1791" xr:uid="{00000000-0005-0000-0000-00001A270000}"/>
    <cellStyle name="40% - Accent6 53 2" xfId="14420" xr:uid="{00000000-0005-0000-0000-00001B270000}"/>
    <cellStyle name="40% - Accent6 53 2 2" xfId="18139" xr:uid="{00000000-0005-0000-0000-00001C270000}"/>
    <cellStyle name="40% - Accent6 53 2 2 2" xfId="18145" xr:uid="{00000000-0005-0000-0000-00001D270000}"/>
    <cellStyle name="40% - Accent6 53 2 3" xfId="14955" xr:uid="{00000000-0005-0000-0000-00001E270000}"/>
    <cellStyle name="40% - Accent6 53 2 3 2" xfId="18149" xr:uid="{00000000-0005-0000-0000-00001F270000}"/>
    <cellStyle name="40% - Accent6 53 2 4" xfId="18151" xr:uid="{00000000-0005-0000-0000-000020270000}"/>
    <cellStyle name="40% - Accent6 53 2_BSD2" xfId="18154" xr:uid="{00000000-0005-0000-0000-000021270000}"/>
    <cellStyle name="40% - Accent6 53 3" xfId="18156" xr:uid="{00000000-0005-0000-0000-000022270000}"/>
    <cellStyle name="40% - Accent6 53 3 2" xfId="18158" xr:uid="{00000000-0005-0000-0000-000023270000}"/>
    <cellStyle name="40% - Accent6 53 4" xfId="18160" xr:uid="{00000000-0005-0000-0000-000024270000}"/>
    <cellStyle name="40% - Accent6 53 4 2" xfId="18163" xr:uid="{00000000-0005-0000-0000-000025270000}"/>
    <cellStyle name="40% - Accent6 53 5" xfId="18165" xr:uid="{00000000-0005-0000-0000-000026270000}"/>
    <cellStyle name="40% - Accent6 53 6" xfId="8558" xr:uid="{00000000-0005-0000-0000-000027270000}"/>
    <cellStyle name="40% - Accent6 53_BSD2" xfId="10404" xr:uid="{00000000-0005-0000-0000-000028270000}"/>
    <cellStyle name="40% - Accent6 54" xfId="1793" xr:uid="{00000000-0005-0000-0000-000029270000}"/>
    <cellStyle name="40% - Accent6 54 2" xfId="14429" xr:uid="{00000000-0005-0000-0000-00002A270000}"/>
    <cellStyle name="40% - Accent6 54 2 2" xfId="18167" xr:uid="{00000000-0005-0000-0000-00002B270000}"/>
    <cellStyle name="40% - Accent6 54 2 2 2" xfId="18172" xr:uid="{00000000-0005-0000-0000-00002C270000}"/>
    <cellStyle name="40% - Accent6 54 2 3" xfId="5197" xr:uid="{00000000-0005-0000-0000-00002D270000}"/>
    <cellStyle name="40% - Accent6 54 2 3 2" xfId="18174" xr:uid="{00000000-0005-0000-0000-00002E270000}"/>
    <cellStyle name="40% - Accent6 54 2 4" xfId="18176" xr:uid="{00000000-0005-0000-0000-00002F270000}"/>
    <cellStyle name="40% - Accent6 54 2_BSD2" xfId="18178" xr:uid="{00000000-0005-0000-0000-000030270000}"/>
    <cellStyle name="40% - Accent6 54 3" xfId="18180" xr:uid="{00000000-0005-0000-0000-000031270000}"/>
    <cellStyle name="40% - Accent6 54 3 2" xfId="18185" xr:uid="{00000000-0005-0000-0000-000032270000}"/>
    <cellStyle name="40% - Accent6 54 4" xfId="18187" xr:uid="{00000000-0005-0000-0000-000033270000}"/>
    <cellStyle name="40% - Accent6 54 4 2" xfId="18192" xr:uid="{00000000-0005-0000-0000-000034270000}"/>
    <cellStyle name="40% - Accent6 54 5" xfId="18194" xr:uid="{00000000-0005-0000-0000-000035270000}"/>
    <cellStyle name="40% - Accent6 54 6" xfId="14426" xr:uid="{00000000-0005-0000-0000-000036270000}"/>
    <cellStyle name="40% - Accent6 54_BSD2" xfId="18196" xr:uid="{00000000-0005-0000-0000-000037270000}"/>
    <cellStyle name="40% - Accent6 55" xfId="799" xr:uid="{00000000-0005-0000-0000-000038270000}"/>
    <cellStyle name="40% - Accent6 55 2" xfId="14440" xr:uid="{00000000-0005-0000-0000-000039270000}"/>
    <cellStyle name="40% - Accent6 55 2 2" xfId="18243" xr:uid="{00000000-0005-0000-0000-00003A270000}"/>
    <cellStyle name="40% - Accent6 55 2 2 2" xfId="18248" xr:uid="{00000000-0005-0000-0000-00003B270000}"/>
    <cellStyle name="40% - Accent6 55 2 3" xfId="14977" xr:uid="{00000000-0005-0000-0000-00003C270000}"/>
    <cellStyle name="40% - Accent6 55 2 3 2" xfId="18249" xr:uid="{00000000-0005-0000-0000-00003D270000}"/>
    <cellStyle name="40% - Accent6 55 2 4" xfId="18250" xr:uid="{00000000-0005-0000-0000-00003E270000}"/>
    <cellStyle name="40% - Accent6 55 2_BSD2" xfId="18255" xr:uid="{00000000-0005-0000-0000-00003F270000}"/>
    <cellStyle name="40% - Accent6 55 3" xfId="18257" xr:uid="{00000000-0005-0000-0000-000040270000}"/>
    <cellStyle name="40% - Accent6 55 3 2" xfId="3666" xr:uid="{00000000-0005-0000-0000-000041270000}"/>
    <cellStyle name="40% - Accent6 55 4" xfId="18263" xr:uid="{00000000-0005-0000-0000-000042270000}"/>
    <cellStyle name="40% - Accent6 55 4 2" xfId="12140" xr:uid="{00000000-0005-0000-0000-000043270000}"/>
    <cellStyle name="40% - Accent6 55 5" xfId="18266" xr:uid="{00000000-0005-0000-0000-000044270000}"/>
    <cellStyle name="40% - Accent6 55 6" xfId="14437" xr:uid="{00000000-0005-0000-0000-000045270000}"/>
    <cellStyle name="40% - Accent6 55_BSD2" xfId="18270" xr:uid="{00000000-0005-0000-0000-000046270000}"/>
    <cellStyle name="40% - Accent6 56" xfId="804" xr:uid="{00000000-0005-0000-0000-000047270000}"/>
    <cellStyle name="40% - Accent6 56 2" xfId="14457" xr:uid="{00000000-0005-0000-0000-000048270000}"/>
    <cellStyle name="40% - Accent6 56 2 2" xfId="18273" xr:uid="{00000000-0005-0000-0000-000049270000}"/>
    <cellStyle name="40% - Accent6 56 2 2 2" xfId="18275" xr:uid="{00000000-0005-0000-0000-00004A270000}"/>
    <cellStyle name="40% - Accent6 56 2 3" xfId="14997" xr:uid="{00000000-0005-0000-0000-00004B270000}"/>
    <cellStyle name="40% - Accent6 56 2 3 2" xfId="6947" xr:uid="{00000000-0005-0000-0000-00004C270000}"/>
    <cellStyle name="40% - Accent6 56 2 4" xfId="18276" xr:uid="{00000000-0005-0000-0000-00004D270000}"/>
    <cellStyle name="40% - Accent6 56 2_BSD2" xfId="18279" xr:uid="{00000000-0005-0000-0000-00004E270000}"/>
    <cellStyle name="40% - Accent6 56 3" xfId="18281" xr:uid="{00000000-0005-0000-0000-00004F270000}"/>
    <cellStyle name="40% - Accent6 56 3 2" xfId="12857" xr:uid="{00000000-0005-0000-0000-000050270000}"/>
    <cellStyle name="40% - Accent6 56 4" xfId="9954" xr:uid="{00000000-0005-0000-0000-000051270000}"/>
    <cellStyle name="40% - Accent6 56 4 2" xfId="11908" xr:uid="{00000000-0005-0000-0000-000052270000}"/>
    <cellStyle name="40% - Accent6 56 5" xfId="9957" xr:uid="{00000000-0005-0000-0000-000053270000}"/>
    <cellStyle name="40% - Accent6 56 6" xfId="14450" xr:uid="{00000000-0005-0000-0000-000054270000}"/>
    <cellStyle name="40% - Accent6 56_BSD2" xfId="18284" xr:uid="{00000000-0005-0000-0000-000055270000}"/>
    <cellStyle name="40% - Accent6 57" xfId="809" xr:uid="{00000000-0005-0000-0000-000056270000}"/>
    <cellStyle name="40% - Accent6 57 2" xfId="18288" xr:uid="{00000000-0005-0000-0000-000057270000}"/>
    <cellStyle name="40% - Accent6 57 2 2" xfId="18293" xr:uid="{00000000-0005-0000-0000-000058270000}"/>
    <cellStyle name="40% - Accent6 57 2 2 2" xfId="18295" xr:uid="{00000000-0005-0000-0000-000059270000}"/>
    <cellStyle name="40% - Accent6 57 2 3" xfId="8360" xr:uid="{00000000-0005-0000-0000-00005A270000}"/>
    <cellStyle name="40% - Accent6 57 2 3 2" xfId="18300" xr:uid="{00000000-0005-0000-0000-00005B270000}"/>
    <cellStyle name="40% - Accent6 57 2 4" xfId="18302" xr:uid="{00000000-0005-0000-0000-00005C270000}"/>
    <cellStyle name="40% - Accent6 57 2_BSD2" xfId="18305" xr:uid="{00000000-0005-0000-0000-00005D270000}"/>
    <cellStyle name="40% - Accent6 57 3" xfId="18307" xr:uid="{00000000-0005-0000-0000-00005E270000}"/>
    <cellStyle name="40% - Accent6 57 3 2" xfId="14034" xr:uid="{00000000-0005-0000-0000-00005F270000}"/>
    <cellStyle name="40% - Accent6 57 4" xfId="18309" xr:uid="{00000000-0005-0000-0000-000060270000}"/>
    <cellStyle name="40% - Accent6 57 4 2" xfId="14220" xr:uid="{00000000-0005-0000-0000-000061270000}"/>
    <cellStyle name="40% - Accent6 57 5" xfId="18310" xr:uid="{00000000-0005-0000-0000-000062270000}"/>
    <cellStyle name="40% - Accent6 57 6" xfId="8468" xr:uid="{00000000-0005-0000-0000-000063270000}"/>
    <cellStyle name="40% - Accent6 57_BSD2" xfId="18317" xr:uid="{00000000-0005-0000-0000-000064270000}"/>
    <cellStyle name="40% - Accent6 58" xfId="1796" xr:uid="{00000000-0005-0000-0000-000065270000}"/>
    <cellStyle name="40% - Accent6 58 2" xfId="18322" xr:uid="{00000000-0005-0000-0000-000066270000}"/>
    <cellStyle name="40% - Accent6 58 2 2" xfId="18327" xr:uid="{00000000-0005-0000-0000-000067270000}"/>
    <cellStyle name="40% - Accent6 58 2 2 2" xfId="18330" xr:uid="{00000000-0005-0000-0000-000068270000}"/>
    <cellStyle name="40% - Accent6 58 2 3" xfId="15048" xr:uid="{00000000-0005-0000-0000-000069270000}"/>
    <cellStyle name="40% - Accent6 58 2 3 2" xfId="18332" xr:uid="{00000000-0005-0000-0000-00006A270000}"/>
    <cellStyle name="40% - Accent6 58 2 4" xfId="18334" xr:uid="{00000000-0005-0000-0000-00006B270000}"/>
    <cellStyle name="40% - Accent6 58 2_BSD2" xfId="15140" xr:uid="{00000000-0005-0000-0000-00006C270000}"/>
    <cellStyle name="40% - Accent6 58 3" xfId="18336" xr:uid="{00000000-0005-0000-0000-00006D270000}"/>
    <cellStyle name="40% - Accent6 58 3 2" xfId="15513" xr:uid="{00000000-0005-0000-0000-00006E270000}"/>
    <cellStyle name="40% - Accent6 58 4" xfId="18338" xr:uid="{00000000-0005-0000-0000-00006F270000}"/>
    <cellStyle name="40% - Accent6 58 4 2" xfId="15731" xr:uid="{00000000-0005-0000-0000-000070270000}"/>
    <cellStyle name="40% - Accent6 58 5" xfId="18339" xr:uid="{00000000-0005-0000-0000-000071270000}"/>
    <cellStyle name="40% - Accent6 58 6" xfId="8486" xr:uid="{00000000-0005-0000-0000-000072270000}"/>
    <cellStyle name="40% - Accent6 58_BSD2" xfId="11234" xr:uid="{00000000-0005-0000-0000-000073270000}"/>
    <cellStyle name="40% - Accent6 59" xfId="1798" xr:uid="{00000000-0005-0000-0000-000074270000}"/>
    <cellStyle name="40% - Accent6 59 2" xfId="18343" xr:uid="{00000000-0005-0000-0000-000075270000}"/>
    <cellStyle name="40% - Accent6 59 2 2" xfId="18345" xr:uid="{00000000-0005-0000-0000-000076270000}"/>
    <cellStyle name="40% - Accent6 59 2 2 2" xfId="18346" xr:uid="{00000000-0005-0000-0000-000077270000}"/>
    <cellStyle name="40% - Accent6 59 2 3" xfId="15068" xr:uid="{00000000-0005-0000-0000-000078270000}"/>
    <cellStyle name="40% - Accent6 59 2 3 2" xfId="18349" xr:uid="{00000000-0005-0000-0000-000079270000}"/>
    <cellStyle name="40% - Accent6 59 2 4" xfId="18352" xr:uid="{00000000-0005-0000-0000-00007A270000}"/>
    <cellStyle name="40% - Accent6 59 2_BSD2" xfId="8967" xr:uid="{00000000-0005-0000-0000-00007B270000}"/>
    <cellStyle name="40% - Accent6 59 3" xfId="18354" xr:uid="{00000000-0005-0000-0000-00007C270000}"/>
    <cellStyle name="40% - Accent6 59 3 2" xfId="16714" xr:uid="{00000000-0005-0000-0000-00007D270000}"/>
    <cellStyle name="40% - Accent6 59 4" xfId="18356" xr:uid="{00000000-0005-0000-0000-00007E270000}"/>
    <cellStyle name="40% - Accent6 59 4 2" xfId="16815" xr:uid="{00000000-0005-0000-0000-00007F270000}"/>
    <cellStyle name="40% - Accent6 59 5" xfId="15366" xr:uid="{00000000-0005-0000-0000-000080270000}"/>
    <cellStyle name="40% - Accent6 59 6" xfId="18341" xr:uid="{00000000-0005-0000-0000-000081270000}"/>
    <cellStyle name="40% - Accent6 59_BSD2" xfId="18358" xr:uid="{00000000-0005-0000-0000-000082270000}"/>
    <cellStyle name="40% - Accent6 6" xfId="309" xr:uid="{00000000-0005-0000-0000-000083270000}"/>
    <cellStyle name="40% - Accent6 6 2" xfId="1679" xr:uid="{00000000-0005-0000-0000-000084270000}"/>
    <cellStyle name="40% - Accent6 6 2 2" xfId="8910" xr:uid="{00000000-0005-0000-0000-000085270000}"/>
    <cellStyle name="40% - Accent6 6 2 2 2" xfId="13723" xr:uid="{00000000-0005-0000-0000-000086270000}"/>
    <cellStyle name="40% - Accent6 6 2 3" xfId="5803" xr:uid="{00000000-0005-0000-0000-000087270000}"/>
    <cellStyle name="40% - Accent6 6 2 3 2" xfId="13725" xr:uid="{00000000-0005-0000-0000-000088270000}"/>
    <cellStyle name="40% - Accent6 6 2 4" xfId="5807" xr:uid="{00000000-0005-0000-0000-000089270000}"/>
    <cellStyle name="40% - Accent6 6 2 5" xfId="13717" xr:uid="{00000000-0005-0000-0000-00008A270000}"/>
    <cellStyle name="40% - Accent6 6 2_BSD2" xfId="18359" xr:uid="{00000000-0005-0000-0000-00008B270000}"/>
    <cellStyle name="40% - Accent6 6 3" xfId="13741" xr:uid="{00000000-0005-0000-0000-00008C270000}"/>
    <cellStyle name="40% - Accent6 6 3 2" xfId="3542" xr:uid="{00000000-0005-0000-0000-00008D270000}"/>
    <cellStyle name="40% - Accent6 6 4" xfId="13746" xr:uid="{00000000-0005-0000-0000-00008E270000}"/>
    <cellStyle name="40% - Accent6 6 4 2" xfId="5431" xr:uid="{00000000-0005-0000-0000-00008F270000}"/>
    <cellStyle name="40% - Accent6 6 5" xfId="13748" xr:uid="{00000000-0005-0000-0000-000090270000}"/>
    <cellStyle name="40% - Accent6 6 5 2" xfId="8247" xr:uid="{00000000-0005-0000-0000-000091270000}"/>
    <cellStyle name="40% - Accent6 6 6" xfId="18362" xr:uid="{00000000-0005-0000-0000-000092270000}"/>
    <cellStyle name="40% - Accent6 6 6 2" xfId="8937" xr:uid="{00000000-0005-0000-0000-000093270000}"/>
    <cellStyle name="40% - Accent6 6 7" xfId="4235" xr:uid="{00000000-0005-0000-0000-000094270000}"/>
    <cellStyle name="40% - Accent6 6 8" xfId="18365" xr:uid="{00000000-0005-0000-0000-000095270000}"/>
    <cellStyle name="40% - Accent6 6 9" xfId="6195" xr:uid="{00000000-0005-0000-0000-000096270000}"/>
    <cellStyle name="40% - Accent6 6_Annexure" xfId="18371" xr:uid="{00000000-0005-0000-0000-000097270000}"/>
    <cellStyle name="40% - Accent6 60" xfId="800" xr:uid="{00000000-0005-0000-0000-000098270000}"/>
    <cellStyle name="40% - Accent6 60 2" xfId="14439" xr:uid="{00000000-0005-0000-0000-000099270000}"/>
    <cellStyle name="40% - Accent6 60 2 2" xfId="18242" xr:uid="{00000000-0005-0000-0000-00009A270000}"/>
    <cellStyle name="40% - Accent6 60 3" xfId="18256" xr:uid="{00000000-0005-0000-0000-00009B270000}"/>
    <cellStyle name="40% - Accent6 60 3 2" xfId="3665" xr:uid="{00000000-0005-0000-0000-00009C270000}"/>
    <cellStyle name="40% - Accent6 60 4" xfId="18262" xr:uid="{00000000-0005-0000-0000-00009D270000}"/>
    <cellStyle name="40% - Accent6 60 5" xfId="14436" xr:uid="{00000000-0005-0000-0000-00009E270000}"/>
    <cellStyle name="40% - Accent6 60_BSD2" xfId="18269" xr:uid="{00000000-0005-0000-0000-00009F270000}"/>
    <cellStyle name="40% - Accent6 61" xfId="805" xr:uid="{00000000-0005-0000-0000-0000A0270000}"/>
    <cellStyle name="40% - Accent6 61 2" xfId="14456" xr:uid="{00000000-0005-0000-0000-0000A1270000}"/>
    <cellStyle name="40% - Accent6 61 2 2" xfId="18272" xr:uid="{00000000-0005-0000-0000-0000A2270000}"/>
    <cellStyle name="40% - Accent6 61 3" xfId="18280" xr:uid="{00000000-0005-0000-0000-0000A3270000}"/>
    <cellStyle name="40% - Accent6 61 3 2" xfId="12856" xr:uid="{00000000-0005-0000-0000-0000A4270000}"/>
    <cellStyle name="40% - Accent6 61 4" xfId="9953" xr:uid="{00000000-0005-0000-0000-0000A5270000}"/>
    <cellStyle name="40% - Accent6 61 5" xfId="14449" xr:uid="{00000000-0005-0000-0000-0000A6270000}"/>
    <cellStyle name="40% - Accent6 61_BSD2" xfId="18283" xr:uid="{00000000-0005-0000-0000-0000A7270000}"/>
    <cellStyle name="40% - Accent6 62" xfId="810" xr:uid="{00000000-0005-0000-0000-0000A8270000}"/>
    <cellStyle name="40% - Accent6 62 2" xfId="18287" xr:uid="{00000000-0005-0000-0000-0000A9270000}"/>
    <cellStyle name="40% - Accent6 62 2 2" xfId="18292" xr:uid="{00000000-0005-0000-0000-0000AA270000}"/>
    <cellStyle name="40% - Accent6 62 3" xfId="18306" xr:uid="{00000000-0005-0000-0000-0000AB270000}"/>
    <cellStyle name="40% - Accent6 62 3 2" xfId="14033" xr:uid="{00000000-0005-0000-0000-0000AC270000}"/>
    <cellStyle name="40% - Accent6 62 4" xfId="18308" xr:uid="{00000000-0005-0000-0000-0000AD270000}"/>
    <cellStyle name="40% - Accent6 62 5" xfId="8467" xr:uid="{00000000-0005-0000-0000-0000AE270000}"/>
    <cellStyle name="40% - Accent6 62_BSD2" xfId="18316" xr:uid="{00000000-0005-0000-0000-0000AF270000}"/>
    <cellStyle name="40% - Accent6 63" xfId="1797" xr:uid="{00000000-0005-0000-0000-0000B0270000}"/>
    <cellStyle name="40% - Accent6 63 2" xfId="18321" xr:uid="{00000000-0005-0000-0000-0000B1270000}"/>
    <cellStyle name="40% - Accent6 63 2 2" xfId="18326" xr:uid="{00000000-0005-0000-0000-0000B2270000}"/>
    <cellStyle name="40% - Accent6 63 3" xfId="18335" xr:uid="{00000000-0005-0000-0000-0000B3270000}"/>
    <cellStyle name="40% - Accent6 63 3 2" xfId="15512" xr:uid="{00000000-0005-0000-0000-0000B4270000}"/>
    <cellStyle name="40% - Accent6 63 4" xfId="18337" xr:uid="{00000000-0005-0000-0000-0000B5270000}"/>
    <cellStyle name="40% - Accent6 63 5" xfId="8485" xr:uid="{00000000-0005-0000-0000-0000B6270000}"/>
    <cellStyle name="40% - Accent6 63_BSD2" xfId="11233" xr:uid="{00000000-0005-0000-0000-0000B7270000}"/>
    <cellStyle name="40% - Accent6 64" xfId="1799" xr:uid="{00000000-0005-0000-0000-0000B8270000}"/>
    <cellStyle name="40% - Accent6 64 2" xfId="18342" xr:uid="{00000000-0005-0000-0000-0000B9270000}"/>
    <cellStyle name="40% - Accent6 64 2 2" xfId="18344" xr:uid="{00000000-0005-0000-0000-0000BA270000}"/>
    <cellStyle name="40% - Accent6 64 3" xfId="18353" xr:uid="{00000000-0005-0000-0000-0000BB270000}"/>
    <cellStyle name="40% - Accent6 64 3 2" xfId="16713" xr:uid="{00000000-0005-0000-0000-0000BC270000}"/>
    <cellStyle name="40% - Accent6 64 4" xfId="18355" xr:uid="{00000000-0005-0000-0000-0000BD270000}"/>
    <cellStyle name="40% - Accent6 64 5" xfId="18340" xr:uid="{00000000-0005-0000-0000-0000BE270000}"/>
    <cellStyle name="40% - Accent6 64_BSD2" xfId="18357" xr:uid="{00000000-0005-0000-0000-0000BF270000}"/>
    <cellStyle name="40% - Accent6 65" xfId="1800" xr:uid="{00000000-0005-0000-0000-0000C0270000}"/>
    <cellStyle name="40% - Accent6 65 2" xfId="18376" xr:uid="{00000000-0005-0000-0000-0000C1270000}"/>
    <cellStyle name="40% - Accent6 65 2 2" xfId="18379" xr:uid="{00000000-0005-0000-0000-0000C2270000}"/>
    <cellStyle name="40% - Accent6 65 3" xfId="18382" xr:uid="{00000000-0005-0000-0000-0000C3270000}"/>
    <cellStyle name="40% - Accent6 65 3 2" xfId="5422" xr:uid="{00000000-0005-0000-0000-0000C4270000}"/>
    <cellStyle name="40% - Accent6 65 4" xfId="18384" xr:uid="{00000000-0005-0000-0000-0000C5270000}"/>
    <cellStyle name="40% - Accent6 65 5" xfId="18373" xr:uid="{00000000-0005-0000-0000-0000C6270000}"/>
    <cellStyle name="40% - Accent6 65_BSD2" xfId="18386" xr:uid="{00000000-0005-0000-0000-0000C7270000}"/>
    <cellStyle name="40% - Accent6 66" xfId="1802" xr:uid="{00000000-0005-0000-0000-0000C8270000}"/>
    <cellStyle name="40% - Accent6 66 2" xfId="13784" xr:uid="{00000000-0005-0000-0000-0000C9270000}"/>
    <cellStyle name="40% - Accent6 66 2 2" xfId="18392" xr:uid="{00000000-0005-0000-0000-0000CA270000}"/>
    <cellStyle name="40% - Accent6 66 3" xfId="18394" xr:uid="{00000000-0005-0000-0000-0000CB270000}"/>
    <cellStyle name="40% - Accent6 66 3 2" xfId="18398" xr:uid="{00000000-0005-0000-0000-0000CC270000}"/>
    <cellStyle name="40% - Accent6 66 4" xfId="18400" xr:uid="{00000000-0005-0000-0000-0000CD270000}"/>
    <cellStyle name="40% - Accent6 66 5" xfId="18388" xr:uid="{00000000-0005-0000-0000-0000CE270000}"/>
    <cellStyle name="40% - Accent6 66_BSD2" xfId="18402" xr:uid="{00000000-0005-0000-0000-0000CF270000}"/>
    <cellStyle name="40% - Accent6 67" xfId="1804" xr:uid="{00000000-0005-0000-0000-0000D0270000}"/>
    <cellStyle name="40% - Accent6 67 2" xfId="18407" xr:uid="{00000000-0005-0000-0000-0000D1270000}"/>
    <cellStyle name="40% - Accent6 67 2 2" xfId="18411" xr:uid="{00000000-0005-0000-0000-0000D2270000}"/>
    <cellStyle name="40% - Accent6 67 3" xfId="18414" xr:uid="{00000000-0005-0000-0000-0000D3270000}"/>
    <cellStyle name="40% - Accent6 67 3 2" xfId="18418" xr:uid="{00000000-0005-0000-0000-0000D4270000}"/>
    <cellStyle name="40% - Accent6 67 4" xfId="18421" xr:uid="{00000000-0005-0000-0000-0000D5270000}"/>
    <cellStyle name="40% - Accent6 67 5" xfId="18404" xr:uid="{00000000-0005-0000-0000-0000D6270000}"/>
    <cellStyle name="40% - Accent6 67_BSD2" xfId="18426" xr:uid="{00000000-0005-0000-0000-0000D7270000}"/>
    <cellStyle name="40% - Accent6 68" xfId="1806" xr:uid="{00000000-0005-0000-0000-0000D8270000}"/>
    <cellStyle name="40% - Accent6 68 2" xfId="17588" xr:uid="{00000000-0005-0000-0000-0000D9270000}"/>
    <cellStyle name="40% - Accent6 68 2 2" xfId="18434" xr:uid="{00000000-0005-0000-0000-0000DA270000}"/>
    <cellStyle name="40% - Accent6 68 3" xfId="18437" xr:uid="{00000000-0005-0000-0000-0000DB270000}"/>
    <cellStyle name="40% - Accent6 68 3 2" xfId="18439" xr:uid="{00000000-0005-0000-0000-0000DC270000}"/>
    <cellStyle name="40% - Accent6 68 4" xfId="18443" xr:uid="{00000000-0005-0000-0000-0000DD270000}"/>
    <cellStyle name="40% - Accent6 68 5" xfId="18432" xr:uid="{00000000-0005-0000-0000-0000DE270000}"/>
    <cellStyle name="40% - Accent6 68_BSD2" xfId="18446" xr:uid="{00000000-0005-0000-0000-0000DF270000}"/>
    <cellStyle name="40% - Accent6 69" xfId="1808" xr:uid="{00000000-0005-0000-0000-0000E0270000}"/>
    <cellStyle name="40% - Accent6 69 2" xfId="18452" xr:uid="{00000000-0005-0000-0000-0000E1270000}"/>
    <cellStyle name="40% - Accent6 69 2 2" xfId="18456" xr:uid="{00000000-0005-0000-0000-0000E2270000}"/>
    <cellStyle name="40% - Accent6 69 3" xfId="18460" xr:uid="{00000000-0005-0000-0000-0000E3270000}"/>
    <cellStyle name="40% - Accent6 69 3 2" xfId="18463" xr:uid="{00000000-0005-0000-0000-0000E4270000}"/>
    <cellStyle name="40% - Accent6 69 4" xfId="18467" xr:uid="{00000000-0005-0000-0000-0000E5270000}"/>
    <cellStyle name="40% - Accent6 69 5" xfId="18450" xr:uid="{00000000-0005-0000-0000-0000E6270000}"/>
    <cellStyle name="40% - Accent6 69_BSD2" xfId="18470" xr:uid="{00000000-0005-0000-0000-0000E7270000}"/>
    <cellStyle name="40% - Accent6 7" xfId="314" xr:uid="{00000000-0005-0000-0000-0000E8270000}"/>
    <cellStyle name="40% - Accent6 7 10" xfId="18477" xr:uid="{00000000-0005-0000-0000-0000E9270000}"/>
    <cellStyle name="40% - Accent6 7 10 2" xfId="18479" xr:uid="{00000000-0005-0000-0000-0000EA270000}"/>
    <cellStyle name="40% - Accent6 7 11" xfId="18485" xr:uid="{00000000-0005-0000-0000-0000EB270000}"/>
    <cellStyle name="40% - Accent6 7 11 2" xfId="18486" xr:uid="{00000000-0005-0000-0000-0000EC270000}"/>
    <cellStyle name="40% - Accent6 7 12" xfId="18488" xr:uid="{00000000-0005-0000-0000-0000ED270000}"/>
    <cellStyle name="40% - Accent6 7 13" xfId="18490" xr:uid="{00000000-0005-0000-0000-0000EE270000}"/>
    <cellStyle name="40% - Accent6 7 14" xfId="18491" xr:uid="{00000000-0005-0000-0000-0000EF270000}"/>
    <cellStyle name="40% - Accent6 7 15" xfId="13752" xr:uid="{00000000-0005-0000-0000-0000F0270000}"/>
    <cellStyle name="40% - Accent6 7 2" xfId="1739" xr:uid="{00000000-0005-0000-0000-0000F1270000}"/>
    <cellStyle name="40% - Accent6 7 2 2" xfId="7719" xr:uid="{00000000-0005-0000-0000-0000F2270000}"/>
    <cellStyle name="40% - Accent6 7 2 2 2" xfId="13760" xr:uid="{00000000-0005-0000-0000-0000F3270000}"/>
    <cellStyle name="40% - Accent6 7 2 3" xfId="9348" xr:uid="{00000000-0005-0000-0000-0000F4270000}"/>
    <cellStyle name="40% - Accent6 7 2 3 2" xfId="10312" xr:uid="{00000000-0005-0000-0000-0000F5270000}"/>
    <cellStyle name="40% - Accent6 7 2 4" xfId="13763" xr:uid="{00000000-0005-0000-0000-0000F6270000}"/>
    <cellStyle name="40% - Accent6 7 2 5" xfId="13757" xr:uid="{00000000-0005-0000-0000-0000F7270000}"/>
    <cellStyle name="40% - Accent6 7 2_BSD2" xfId="18494" xr:uid="{00000000-0005-0000-0000-0000F8270000}"/>
    <cellStyle name="40% - Accent6 7 3" xfId="11217" xr:uid="{00000000-0005-0000-0000-0000F9270000}"/>
    <cellStyle name="40% - Accent6 7 3 2" xfId="9370" xr:uid="{00000000-0005-0000-0000-0000FA270000}"/>
    <cellStyle name="40% - Accent6 7 4" xfId="4976" xr:uid="{00000000-0005-0000-0000-0000FB270000}"/>
    <cellStyle name="40% - Accent6 7 4 2" xfId="2853" xr:uid="{00000000-0005-0000-0000-0000FC270000}"/>
    <cellStyle name="40% - Accent6 7 5" xfId="4993" xr:uid="{00000000-0005-0000-0000-0000FD270000}"/>
    <cellStyle name="40% - Accent6 7 5 2" xfId="9405" xr:uid="{00000000-0005-0000-0000-0000FE270000}"/>
    <cellStyle name="40% - Accent6 7 6" xfId="5018" xr:uid="{00000000-0005-0000-0000-0000FF270000}"/>
    <cellStyle name="40% - Accent6 7 6 2" xfId="9412" xr:uid="{00000000-0005-0000-0000-000000280000}"/>
    <cellStyle name="40% - Accent6 7 7" xfId="18495" xr:uid="{00000000-0005-0000-0000-000001280000}"/>
    <cellStyle name="40% - Accent6 7 7 2" xfId="9423" xr:uid="{00000000-0005-0000-0000-000002280000}"/>
    <cellStyle name="40% - Accent6 7 8" xfId="18496" xr:uid="{00000000-0005-0000-0000-000003280000}"/>
    <cellStyle name="40% - Accent6 7 8 2" xfId="5089" xr:uid="{00000000-0005-0000-0000-000004280000}"/>
    <cellStyle name="40% - Accent6 7 9" xfId="18497" xr:uid="{00000000-0005-0000-0000-000005280000}"/>
    <cellStyle name="40% - Accent6 7 9 2" xfId="4381" xr:uid="{00000000-0005-0000-0000-000006280000}"/>
    <cellStyle name="40% - Accent6 7_Annexure" xfId="17180" xr:uid="{00000000-0005-0000-0000-000007280000}"/>
    <cellStyle name="40% - Accent6 70" xfId="1801" xr:uid="{00000000-0005-0000-0000-000008280000}"/>
    <cellStyle name="40% - Accent6 70 2" xfId="18375" xr:uid="{00000000-0005-0000-0000-000009280000}"/>
    <cellStyle name="40% - Accent6 70 2 2" xfId="18378" xr:uid="{00000000-0005-0000-0000-00000A280000}"/>
    <cellStyle name="40% - Accent6 70 3" xfId="18381" xr:uid="{00000000-0005-0000-0000-00000B280000}"/>
    <cellStyle name="40% - Accent6 70 3 2" xfId="5421" xr:uid="{00000000-0005-0000-0000-00000C280000}"/>
    <cellStyle name="40% - Accent6 70 4" xfId="18383" xr:uid="{00000000-0005-0000-0000-00000D280000}"/>
    <cellStyle name="40% - Accent6 70 5" xfId="18372" xr:uid="{00000000-0005-0000-0000-00000E280000}"/>
    <cellStyle name="40% - Accent6 70_BSD2" xfId="18385" xr:uid="{00000000-0005-0000-0000-00000F280000}"/>
    <cellStyle name="40% - Accent6 71" xfId="1803" xr:uid="{00000000-0005-0000-0000-000010280000}"/>
    <cellStyle name="40% - Accent6 71 2" xfId="13783" xr:uid="{00000000-0005-0000-0000-000011280000}"/>
    <cellStyle name="40% - Accent6 71 2 2" xfId="18391" xr:uid="{00000000-0005-0000-0000-000012280000}"/>
    <cellStyle name="40% - Accent6 71 3" xfId="18393" xr:uid="{00000000-0005-0000-0000-000013280000}"/>
    <cellStyle name="40% - Accent6 71 3 2" xfId="18397" xr:uid="{00000000-0005-0000-0000-000014280000}"/>
    <cellStyle name="40% - Accent6 71 4" xfId="18399" xr:uid="{00000000-0005-0000-0000-000015280000}"/>
    <cellStyle name="40% - Accent6 71 5" xfId="18387" xr:uid="{00000000-0005-0000-0000-000016280000}"/>
    <cellStyle name="40% - Accent6 71_BSD2" xfId="18401" xr:uid="{00000000-0005-0000-0000-000017280000}"/>
    <cellStyle name="40% - Accent6 72" xfId="1805" xr:uid="{00000000-0005-0000-0000-000018280000}"/>
    <cellStyle name="40% - Accent6 72 2" xfId="18406" xr:uid="{00000000-0005-0000-0000-000019280000}"/>
    <cellStyle name="40% - Accent6 72 2 2" xfId="18410" xr:uid="{00000000-0005-0000-0000-00001A280000}"/>
    <cellStyle name="40% - Accent6 72 3" xfId="18413" xr:uid="{00000000-0005-0000-0000-00001B280000}"/>
    <cellStyle name="40% - Accent6 72 3 2" xfId="18417" xr:uid="{00000000-0005-0000-0000-00001C280000}"/>
    <cellStyle name="40% - Accent6 72 4" xfId="18420" xr:uid="{00000000-0005-0000-0000-00001D280000}"/>
    <cellStyle name="40% - Accent6 72 5" xfId="18403" xr:uid="{00000000-0005-0000-0000-00001E280000}"/>
    <cellStyle name="40% - Accent6 72_BSD2" xfId="18425" xr:uid="{00000000-0005-0000-0000-00001F280000}"/>
    <cellStyle name="40% - Accent6 73" xfId="1807" xr:uid="{00000000-0005-0000-0000-000020280000}"/>
    <cellStyle name="40% - Accent6 73 2" xfId="17587" xr:uid="{00000000-0005-0000-0000-000021280000}"/>
    <cellStyle name="40% - Accent6 73 2 2" xfId="18433" xr:uid="{00000000-0005-0000-0000-000022280000}"/>
    <cellStyle name="40% - Accent6 73 3" xfId="18436" xr:uid="{00000000-0005-0000-0000-000023280000}"/>
    <cellStyle name="40% - Accent6 73 3 2" xfId="18438" xr:uid="{00000000-0005-0000-0000-000024280000}"/>
    <cellStyle name="40% - Accent6 73 4" xfId="18442" xr:uid="{00000000-0005-0000-0000-000025280000}"/>
    <cellStyle name="40% - Accent6 73 5" xfId="18431" xr:uid="{00000000-0005-0000-0000-000026280000}"/>
    <cellStyle name="40% - Accent6 73_BSD2" xfId="18445" xr:uid="{00000000-0005-0000-0000-000027280000}"/>
    <cellStyle name="40% - Accent6 74" xfId="1809" xr:uid="{00000000-0005-0000-0000-000028280000}"/>
    <cellStyle name="40% - Accent6 74 2" xfId="18451" xr:uid="{00000000-0005-0000-0000-000029280000}"/>
    <cellStyle name="40% - Accent6 74 2 2" xfId="18455" xr:uid="{00000000-0005-0000-0000-00002A280000}"/>
    <cellStyle name="40% - Accent6 74 3" xfId="18459" xr:uid="{00000000-0005-0000-0000-00002B280000}"/>
    <cellStyle name="40% - Accent6 74 3 2" xfId="18462" xr:uid="{00000000-0005-0000-0000-00002C280000}"/>
    <cellStyle name="40% - Accent6 74 4" xfId="18466" xr:uid="{00000000-0005-0000-0000-00002D280000}"/>
    <cellStyle name="40% - Accent6 74 5" xfId="18449" xr:uid="{00000000-0005-0000-0000-00002E280000}"/>
    <cellStyle name="40% - Accent6 74_BSD2" xfId="18469" xr:uid="{00000000-0005-0000-0000-00002F280000}"/>
    <cellStyle name="40% - Accent6 75" xfId="1810" xr:uid="{00000000-0005-0000-0000-000030280000}"/>
    <cellStyle name="40% - Accent6 75 2" xfId="18501" xr:uid="{00000000-0005-0000-0000-000031280000}"/>
    <cellStyle name="40% - Accent6 75 2 2" xfId="18504" xr:uid="{00000000-0005-0000-0000-000032280000}"/>
    <cellStyle name="40% - Accent6 75 3" xfId="18509" xr:uid="{00000000-0005-0000-0000-000033280000}"/>
    <cellStyle name="40% - Accent6 75 3 2" xfId="18512" xr:uid="{00000000-0005-0000-0000-000034280000}"/>
    <cellStyle name="40% - Accent6 75 4" xfId="18515" xr:uid="{00000000-0005-0000-0000-000035280000}"/>
    <cellStyle name="40% - Accent6 75 5" xfId="18499" xr:uid="{00000000-0005-0000-0000-000036280000}"/>
    <cellStyle name="40% - Accent6 75_BSD2" xfId="17258" xr:uid="{00000000-0005-0000-0000-000037280000}"/>
    <cellStyle name="40% - Accent6 76" xfId="1812" xr:uid="{00000000-0005-0000-0000-000038280000}"/>
    <cellStyle name="40% - Accent6 76 2" xfId="18519" xr:uid="{00000000-0005-0000-0000-000039280000}"/>
    <cellStyle name="40% - Accent6 76 2 2" xfId="18521" xr:uid="{00000000-0005-0000-0000-00003A280000}"/>
    <cellStyle name="40% - Accent6 76 3" xfId="18524" xr:uid="{00000000-0005-0000-0000-00003B280000}"/>
    <cellStyle name="40% - Accent6 76 3 2" xfId="18526" xr:uid="{00000000-0005-0000-0000-00003C280000}"/>
    <cellStyle name="40% - Accent6 76 4" xfId="18529" xr:uid="{00000000-0005-0000-0000-00003D280000}"/>
    <cellStyle name="40% - Accent6 76 5" xfId="18517" xr:uid="{00000000-0005-0000-0000-00003E280000}"/>
    <cellStyle name="40% - Accent6 76_BSD2" xfId="18531" xr:uid="{00000000-0005-0000-0000-00003F280000}"/>
    <cellStyle name="40% - Accent6 77" xfId="1814" xr:uid="{00000000-0005-0000-0000-000040280000}"/>
    <cellStyle name="40% - Accent6 77 2" xfId="18536" xr:uid="{00000000-0005-0000-0000-000041280000}"/>
    <cellStyle name="40% - Accent6 77 2 2" xfId="18539" xr:uid="{00000000-0005-0000-0000-000042280000}"/>
    <cellStyle name="40% - Accent6 77 3" xfId="18542" xr:uid="{00000000-0005-0000-0000-000043280000}"/>
    <cellStyle name="40% - Accent6 77 3 2" xfId="18546" xr:uid="{00000000-0005-0000-0000-000044280000}"/>
    <cellStyle name="40% - Accent6 77 4" xfId="18550" xr:uid="{00000000-0005-0000-0000-000045280000}"/>
    <cellStyle name="40% - Accent6 77 5" xfId="18534" xr:uid="{00000000-0005-0000-0000-000046280000}"/>
    <cellStyle name="40% - Accent6 77_BSD2" xfId="18554" xr:uid="{00000000-0005-0000-0000-000047280000}"/>
    <cellStyle name="40% - Accent6 78" xfId="1816" xr:uid="{00000000-0005-0000-0000-000048280000}"/>
    <cellStyle name="40% - Accent6 78 2" xfId="18558" xr:uid="{00000000-0005-0000-0000-000049280000}"/>
    <cellStyle name="40% - Accent6 78 2 2" xfId="18562" xr:uid="{00000000-0005-0000-0000-00004A280000}"/>
    <cellStyle name="40% - Accent6 78 3" xfId="18566" xr:uid="{00000000-0005-0000-0000-00004B280000}"/>
    <cellStyle name="40% - Accent6 78 3 2" xfId="18569" xr:uid="{00000000-0005-0000-0000-00004C280000}"/>
    <cellStyle name="40% - Accent6 78 4" xfId="18573" xr:uid="{00000000-0005-0000-0000-00004D280000}"/>
    <cellStyle name="40% - Accent6 78 5" xfId="18556" xr:uid="{00000000-0005-0000-0000-00004E280000}"/>
    <cellStyle name="40% - Accent6 78_BSD2" xfId="18579" xr:uid="{00000000-0005-0000-0000-00004F280000}"/>
    <cellStyle name="40% - Accent6 79" xfId="1819" xr:uid="{00000000-0005-0000-0000-000050280000}"/>
    <cellStyle name="40% - Accent6 79 2" xfId="18586" xr:uid="{00000000-0005-0000-0000-000051280000}"/>
    <cellStyle name="40% - Accent6 79 2 2" xfId="18591" xr:uid="{00000000-0005-0000-0000-000052280000}"/>
    <cellStyle name="40% - Accent6 79 3" xfId="18594" xr:uid="{00000000-0005-0000-0000-000053280000}"/>
    <cellStyle name="40% - Accent6 79 3 2" xfId="18595" xr:uid="{00000000-0005-0000-0000-000054280000}"/>
    <cellStyle name="40% - Accent6 79 4" xfId="18597" xr:uid="{00000000-0005-0000-0000-000055280000}"/>
    <cellStyle name="40% - Accent6 79 5" xfId="18583" xr:uid="{00000000-0005-0000-0000-000056280000}"/>
    <cellStyle name="40% - Accent6 79_BSD2" xfId="18599" xr:uid="{00000000-0005-0000-0000-000057280000}"/>
    <cellStyle name="40% - Accent6 8" xfId="320" xr:uid="{00000000-0005-0000-0000-000058280000}"/>
    <cellStyle name="40% - Accent6 8 2" xfId="6238" xr:uid="{00000000-0005-0000-0000-000059280000}"/>
    <cellStyle name="40% - Accent6 8 2 2" xfId="13771" xr:uid="{00000000-0005-0000-0000-00005A280000}"/>
    <cellStyle name="40% - Accent6 8 2 2 2" xfId="13773" xr:uid="{00000000-0005-0000-0000-00005B280000}"/>
    <cellStyle name="40% - Accent6 8 2 3" xfId="13775" xr:uid="{00000000-0005-0000-0000-00005C280000}"/>
    <cellStyle name="40% - Accent6 8 2 3 2" xfId="13777" xr:uid="{00000000-0005-0000-0000-00005D280000}"/>
    <cellStyle name="40% - Accent6 8 2 4" xfId="13781" xr:uid="{00000000-0005-0000-0000-00005E280000}"/>
    <cellStyle name="40% - Accent6 8 2_BSD2" xfId="4175" xr:uid="{00000000-0005-0000-0000-00005F280000}"/>
    <cellStyle name="40% - Accent6 8 3" xfId="4896" xr:uid="{00000000-0005-0000-0000-000060280000}"/>
    <cellStyle name="40% - Accent6 8 3 2" xfId="11316" xr:uid="{00000000-0005-0000-0000-000061280000}"/>
    <cellStyle name="40% - Accent6 8 4" xfId="4922" xr:uid="{00000000-0005-0000-0000-000062280000}"/>
    <cellStyle name="40% - Accent6 8 4 2" xfId="13787" xr:uid="{00000000-0005-0000-0000-000063280000}"/>
    <cellStyle name="40% - Accent6 8 5" xfId="11319" xr:uid="{00000000-0005-0000-0000-000064280000}"/>
    <cellStyle name="40% - Accent6 8 6" xfId="18600" xr:uid="{00000000-0005-0000-0000-000065280000}"/>
    <cellStyle name="40% - Accent6 8 7" xfId="18603" xr:uid="{00000000-0005-0000-0000-000066280000}"/>
    <cellStyle name="40% - Accent6 8 8" xfId="6219" xr:uid="{00000000-0005-0000-0000-000067280000}"/>
    <cellStyle name="40% - Accent6 8_BSD2" xfId="17945" xr:uid="{00000000-0005-0000-0000-000068280000}"/>
    <cellStyle name="40% - Accent6 80" xfId="1811" xr:uid="{00000000-0005-0000-0000-000069280000}"/>
    <cellStyle name="40% - Accent6 80 2" xfId="18500" xr:uid="{00000000-0005-0000-0000-00006A280000}"/>
    <cellStyle name="40% - Accent6 80 2 2" xfId="18503" xr:uid="{00000000-0005-0000-0000-00006B280000}"/>
    <cellStyle name="40% - Accent6 80 3" xfId="18508" xr:uid="{00000000-0005-0000-0000-00006C280000}"/>
    <cellStyle name="40% - Accent6 80 3 2" xfId="18511" xr:uid="{00000000-0005-0000-0000-00006D280000}"/>
    <cellStyle name="40% - Accent6 80 4" xfId="18514" xr:uid="{00000000-0005-0000-0000-00006E280000}"/>
    <cellStyle name="40% - Accent6 80 5" xfId="18498" xr:uid="{00000000-0005-0000-0000-00006F280000}"/>
    <cellStyle name="40% - Accent6 80_BSD2" xfId="17257" xr:uid="{00000000-0005-0000-0000-000070280000}"/>
    <cellStyle name="40% - Accent6 81" xfId="1813" xr:uid="{00000000-0005-0000-0000-000071280000}"/>
    <cellStyle name="40% - Accent6 81 2" xfId="18518" xr:uid="{00000000-0005-0000-0000-000072280000}"/>
    <cellStyle name="40% - Accent6 81 2 2" xfId="18520" xr:uid="{00000000-0005-0000-0000-000073280000}"/>
    <cellStyle name="40% - Accent6 81 3" xfId="18523" xr:uid="{00000000-0005-0000-0000-000074280000}"/>
    <cellStyle name="40% - Accent6 81 3 2" xfId="18525" xr:uid="{00000000-0005-0000-0000-000075280000}"/>
    <cellStyle name="40% - Accent6 81 4" xfId="18528" xr:uid="{00000000-0005-0000-0000-000076280000}"/>
    <cellStyle name="40% - Accent6 81 5" xfId="18516" xr:uid="{00000000-0005-0000-0000-000077280000}"/>
    <cellStyle name="40% - Accent6 81_BSD2" xfId="18530" xr:uid="{00000000-0005-0000-0000-000078280000}"/>
    <cellStyle name="40% - Accent6 82" xfId="1815" xr:uid="{00000000-0005-0000-0000-000079280000}"/>
    <cellStyle name="40% - Accent6 82 2" xfId="18535" xr:uid="{00000000-0005-0000-0000-00007A280000}"/>
    <cellStyle name="40% - Accent6 82 2 2" xfId="18538" xr:uid="{00000000-0005-0000-0000-00007B280000}"/>
    <cellStyle name="40% - Accent6 82 3" xfId="18541" xr:uid="{00000000-0005-0000-0000-00007C280000}"/>
    <cellStyle name="40% - Accent6 82 3 2" xfId="18545" xr:uid="{00000000-0005-0000-0000-00007D280000}"/>
    <cellStyle name="40% - Accent6 82 4" xfId="18549" xr:uid="{00000000-0005-0000-0000-00007E280000}"/>
    <cellStyle name="40% - Accent6 82 5" xfId="18533" xr:uid="{00000000-0005-0000-0000-00007F280000}"/>
    <cellStyle name="40% - Accent6 82_BSD2" xfId="18553" xr:uid="{00000000-0005-0000-0000-000080280000}"/>
    <cellStyle name="40% - Accent6 83" xfId="1817" xr:uid="{00000000-0005-0000-0000-000081280000}"/>
    <cellStyle name="40% - Accent6 83 2" xfId="18557" xr:uid="{00000000-0005-0000-0000-000082280000}"/>
    <cellStyle name="40% - Accent6 83 2 2" xfId="18561" xr:uid="{00000000-0005-0000-0000-000083280000}"/>
    <cellStyle name="40% - Accent6 83 3" xfId="18565" xr:uid="{00000000-0005-0000-0000-000084280000}"/>
    <cellStyle name="40% - Accent6 83 3 2" xfId="18568" xr:uid="{00000000-0005-0000-0000-000085280000}"/>
    <cellStyle name="40% - Accent6 83 4" xfId="18572" xr:uid="{00000000-0005-0000-0000-000086280000}"/>
    <cellStyle name="40% - Accent6 83 5" xfId="18555" xr:uid="{00000000-0005-0000-0000-000087280000}"/>
    <cellStyle name="40% - Accent6 83_BSD2" xfId="18578" xr:uid="{00000000-0005-0000-0000-000088280000}"/>
    <cellStyle name="40% - Accent6 84" xfId="1820" xr:uid="{00000000-0005-0000-0000-000089280000}"/>
    <cellStyle name="40% - Accent6 84 2" xfId="18585" xr:uid="{00000000-0005-0000-0000-00008A280000}"/>
    <cellStyle name="40% - Accent6 84 3" xfId="18582" xr:uid="{00000000-0005-0000-0000-00008B280000}"/>
    <cellStyle name="40% - Accent6 85" xfId="1821" xr:uid="{00000000-0005-0000-0000-00008C280000}"/>
    <cellStyle name="40% - Accent6 85 2" xfId="18612" xr:uid="{00000000-0005-0000-0000-00008D280000}"/>
    <cellStyle name="40% - Accent6 85 3" xfId="18608" xr:uid="{00000000-0005-0000-0000-00008E280000}"/>
    <cellStyle name="40% - Accent6 86" xfId="1823" xr:uid="{00000000-0005-0000-0000-00008F280000}"/>
    <cellStyle name="40% - Accent6 86 2" xfId="5594" xr:uid="{00000000-0005-0000-0000-000090280000}"/>
    <cellStyle name="40% - Accent6 86 3" xfId="15774" xr:uid="{00000000-0005-0000-0000-000091280000}"/>
    <cellStyle name="40% - Accent6 87" xfId="1825" xr:uid="{00000000-0005-0000-0000-000092280000}"/>
    <cellStyle name="40% - Accent6 87 2" xfId="15778" xr:uid="{00000000-0005-0000-0000-000093280000}"/>
    <cellStyle name="40% - Accent6 87 3" xfId="10429" xr:uid="{00000000-0005-0000-0000-000094280000}"/>
    <cellStyle name="40% - Accent6 88" xfId="1827" xr:uid="{00000000-0005-0000-0000-000095280000}"/>
    <cellStyle name="40% - Accent6 88 2" xfId="18617" xr:uid="{00000000-0005-0000-0000-000096280000}"/>
    <cellStyle name="40% - Accent6 88 3" xfId="12048" xr:uid="{00000000-0005-0000-0000-000097280000}"/>
    <cellStyle name="40% - Accent6 89" xfId="1829" xr:uid="{00000000-0005-0000-0000-000098280000}"/>
    <cellStyle name="40% - Accent6 89 2" xfId="18625" xr:uid="{00000000-0005-0000-0000-000099280000}"/>
    <cellStyle name="40% - Accent6 89 3" xfId="18622" xr:uid="{00000000-0005-0000-0000-00009A280000}"/>
    <cellStyle name="40% - Accent6 9" xfId="325" xr:uid="{00000000-0005-0000-0000-00009B280000}"/>
    <cellStyle name="40% - Accent6 9 2" xfId="13794" xr:uid="{00000000-0005-0000-0000-00009C280000}"/>
    <cellStyle name="40% - Accent6 9 2 2" xfId="13796" xr:uid="{00000000-0005-0000-0000-00009D280000}"/>
    <cellStyle name="40% - Accent6 9 2 2 2" xfId="13801" xr:uid="{00000000-0005-0000-0000-00009E280000}"/>
    <cellStyle name="40% - Accent6 9 2 3" xfId="13803" xr:uid="{00000000-0005-0000-0000-00009F280000}"/>
    <cellStyle name="40% - Accent6 9 2 3 2" xfId="13806" xr:uid="{00000000-0005-0000-0000-0000A0280000}"/>
    <cellStyle name="40% - Accent6 9 2 4" xfId="13813" xr:uid="{00000000-0005-0000-0000-0000A1280000}"/>
    <cellStyle name="40% - Accent6 9 2_BSD2" xfId="18626" xr:uid="{00000000-0005-0000-0000-0000A2280000}"/>
    <cellStyle name="40% - Accent6 9 3" xfId="11410" xr:uid="{00000000-0005-0000-0000-0000A3280000}"/>
    <cellStyle name="40% - Accent6 9 3 2" xfId="11416" xr:uid="{00000000-0005-0000-0000-0000A4280000}"/>
    <cellStyle name="40% - Accent6 9 4" xfId="11429" xr:uid="{00000000-0005-0000-0000-0000A5280000}"/>
    <cellStyle name="40% - Accent6 9 4 2" xfId="13816" xr:uid="{00000000-0005-0000-0000-0000A6280000}"/>
    <cellStyle name="40% - Accent6 9 5" xfId="9727" xr:uid="{00000000-0005-0000-0000-0000A7280000}"/>
    <cellStyle name="40% - Accent6 9 6" xfId="18627" xr:uid="{00000000-0005-0000-0000-0000A8280000}"/>
    <cellStyle name="40% - Accent6 9 7" xfId="18628" xr:uid="{00000000-0005-0000-0000-0000A9280000}"/>
    <cellStyle name="40% - Accent6 9 8" xfId="3948" xr:uid="{00000000-0005-0000-0000-0000AA280000}"/>
    <cellStyle name="40% - Accent6 9_BSD2" xfId="18629" xr:uid="{00000000-0005-0000-0000-0000AB280000}"/>
    <cellStyle name="40% - Accent6 90" xfId="1822" xr:uid="{00000000-0005-0000-0000-0000AC280000}"/>
    <cellStyle name="40% - Accent6 91" xfId="1824" xr:uid="{00000000-0005-0000-0000-0000AD280000}"/>
    <cellStyle name="40% - Accent6 92" xfId="1826" xr:uid="{00000000-0005-0000-0000-0000AE280000}"/>
    <cellStyle name="40% - Accent6 93" xfId="1828" xr:uid="{00000000-0005-0000-0000-0000AF280000}"/>
    <cellStyle name="40% - Accent6 94" xfId="1830" xr:uid="{00000000-0005-0000-0000-0000B0280000}"/>
    <cellStyle name="40% - Accent6 95" xfId="1831" xr:uid="{00000000-0005-0000-0000-0000B1280000}"/>
    <cellStyle name="40% - Accent6 96" xfId="1832" xr:uid="{00000000-0005-0000-0000-0000B2280000}"/>
    <cellStyle name="40% - Accent6 97" xfId="1461" xr:uid="{00000000-0005-0000-0000-0000B3280000}"/>
    <cellStyle name="40% - Accent6 98" xfId="1833" xr:uid="{00000000-0005-0000-0000-0000B4280000}"/>
    <cellStyle name="40% - Accent6 99" xfId="1834" xr:uid="{00000000-0005-0000-0000-0000B5280000}"/>
    <cellStyle name="5 indents" xfId="18631" xr:uid="{00000000-0005-0000-0000-0000B6280000}"/>
    <cellStyle name="5 indents 2" xfId="18633" xr:uid="{00000000-0005-0000-0000-0000B7280000}"/>
    <cellStyle name="60 % - Accent1" xfId="18638" xr:uid="{00000000-0005-0000-0000-0000B8280000}"/>
    <cellStyle name="60 % - Accent1 2" xfId="15097" xr:uid="{00000000-0005-0000-0000-0000B9280000}"/>
    <cellStyle name="60 % - Accent2" xfId="18640" xr:uid="{00000000-0005-0000-0000-0000BA280000}"/>
    <cellStyle name="60 % - Accent2 2" xfId="15128" xr:uid="{00000000-0005-0000-0000-0000BB280000}"/>
    <cellStyle name="60 % - Accent3" xfId="18645" xr:uid="{00000000-0005-0000-0000-0000BC280000}"/>
    <cellStyle name="60 % - Accent3 2" xfId="18646" xr:uid="{00000000-0005-0000-0000-0000BD280000}"/>
    <cellStyle name="60 % - Accent4" xfId="18655" xr:uid="{00000000-0005-0000-0000-0000BE280000}"/>
    <cellStyle name="60 % - Accent4 2" xfId="18657" xr:uid="{00000000-0005-0000-0000-0000BF280000}"/>
    <cellStyle name="60 % - Accent5" xfId="18662" xr:uid="{00000000-0005-0000-0000-0000C0280000}"/>
    <cellStyle name="60 % - Accent5 2" xfId="18665" xr:uid="{00000000-0005-0000-0000-0000C1280000}"/>
    <cellStyle name="60 % - Accent6" xfId="18671" xr:uid="{00000000-0005-0000-0000-0000C2280000}"/>
    <cellStyle name="60 % - Accent6 2" xfId="18674" xr:uid="{00000000-0005-0000-0000-0000C3280000}"/>
    <cellStyle name="60% - Accent1 10" xfId="18677" xr:uid="{00000000-0005-0000-0000-0000C4280000}"/>
    <cellStyle name="60% - Accent1 10 2" xfId="18681" xr:uid="{00000000-0005-0000-0000-0000C5280000}"/>
    <cellStyle name="60% - Accent1 10 2 2" xfId="5188" xr:uid="{00000000-0005-0000-0000-0000C6280000}"/>
    <cellStyle name="60% - Accent1 10 3" xfId="17579" xr:uid="{00000000-0005-0000-0000-0000C7280000}"/>
    <cellStyle name="60% - Accent1 10 3 2" xfId="7516" xr:uid="{00000000-0005-0000-0000-0000C8280000}"/>
    <cellStyle name="60% - Accent1 10 4" xfId="14197" xr:uid="{00000000-0005-0000-0000-0000C9280000}"/>
    <cellStyle name="60% - Accent1 10 5" xfId="18684" xr:uid="{00000000-0005-0000-0000-0000CA280000}"/>
    <cellStyle name="60% - Accent1 10 6" xfId="18689" xr:uid="{00000000-0005-0000-0000-0000CB280000}"/>
    <cellStyle name="60% - Accent1 10_BSD2" xfId="18695" xr:uid="{00000000-0005-0000-0000-0000CC280000}"/>
    <cellStyle name="60% - Accent1 11" xfId="18697" xr:uid="{00000000-0005-0000-0000-0000CD280000}"/>
    <cellStyle name="60% - Accent1 11 2" xfId="18699" xr:uid="{00000000-0005-0000-0000-0000CE280000}"/>
    <cellStyle name="60% - Accent1 11 2 2" xfId="11174" xr:uid="{00000000-0005-0000-0000-0000CF280000}"/>
    <cellStyle name="60% - Accent1 11 3" xfId="18702" xr:uid="{00000000-0005-0000-0000-0000D0280000}"/>
    <cellStyle name="60% - Accent1 11 3 2" xfId="11667" xr:uid="{00000000-0005-0000-0000-0000D1280000}"/>
    <cellStyle name="60% - Accent1 11 4" xfId="18705" xr:uid="{00000000-0005-0000-0000-0000D2280000}"/>
    <cellStyle name="60% - Accent1 11 5" xfId="18711" xr:uid="{00000000-0005-0000-0000-0000D3280000}"/>
    <cellStyle name="60% - Accent1 11 6" xfId="18714" xr:uid="{00000000-0005-0000-0000-0000D4280000}"/>
    <cellStyle name="60% - Accent1 11_BSD2" xfId="18717" xr:uid="{00000000-0005-0000-0000-0000D5280000}"/>
    <cellStyle name="60% - Accent1 12" xfId="18722" xr:uid="{00000000-0005-0000-0000-0000D6280000}"/>
    <cellStyle name="60% - Accent1 12 2" xfId="18726" xr:uid="{00000000-0005-0000-0000-0000D7280000}"/>
    <cellStyle name="60% - Accent1 12 2 2" xfId="18731" xr:uid="{00000000-0005-0000-0000-0000D8280000}"/>
    <cellStyle name="60% - Accent1 12 3" xfId="18736" xr:uid="{00000000-0005-0000-0000-0000D9280000}"/>
    <cellStyle name="60% - Accent1 12 3 2" xfId="18740" xr:uid="{00000000-0005-0000-0000-0000DA280000}"/>
    <cellStyle name="60% - Accent1 12 4" xfId="18744" xr:uid="{00000000-0005-0000-0000-0000DB280000}"/>
    <cellStyle name="60% - Accent1 12 5" xfId="18750" xr:uid="{00000000-0005-0000-0000-0000DC280000}"/>
    <cellStyle name="60% - Accent1 12 6" xfId="18753" xr:uid="{00000000-0005-0000-0000-0000DD280000}"/>
    <cellStyle name="60% - Accent1 12_BSD2" xfId="18756" xr:uid="{00000000-0005-0000-0000-0000DE280000}"/>
    <cellStyle name="60% - Accent1 13" xfId="18758" xr:uid="{00000000-0005-0000-0000-0000DF280000}"/>
    <cellStyle name="60% - Accent1 13 2" xfId="18761" xr:uid="{00000000-0005-0000-0000-0000E0280000}"/>
    <cellStyle name="60% - Accent1 13 2 2" xfId="18765" xr:uid="{00000000-0005-0000-0000-0000E1280000}"/>
    <cellStyle name="60% - Accent1 13 3" xfId="18769" xr:uid="{00000000-0005-0000-0000-0000E2280000}"/>
    <cellStyle name="60% - Accent1 13 4" xfId="18772" xr:uid="{00000000-0005-0000-0000-0000E3280000}"/>
    <cellStyle name="60% - Accent1 13 5" xfId="18775" xr:uid="{00000000-0005-0000-0000-0000E4280000}"/>
    <cellStyle name="60% - Accent1 13_BSD2" xfId="5894" xr:uid="{00000000-0005-0000-0000-0000E5280000}"/>
    <cellStyle name="60% - Accent1 14" xfId="18780" xr:uid="{00000000-0005-0000-0000-0000E6280000}"/>
    <cellStyle name="60% - Accent1 14 2" xfId="18785" xr:uid="{00000000-0005-0000-0000-0000E7280000}"/>
    <cellStyle name="60% - Accent1 14 2 2" xfId="18787" xr:uid="{00000000-0005-0000-0000-0000E8280000}"/>
    <cellStyle name="60% - Accent1 14 3" xfId="18792" xr:uid="{00000000-0005-0000-0000-0000E9280000}"/>
    <cellStyle name="60% - Accent1 14 4" xfId="18795" xr:uid="{00000000-0005-0000-0000-0000EA280000}"/>
    <cellStyle name="60% - Accent1 14 5" xfId="18798" xr:uid="{00000000-0005-0000-0000-0000EB280000}"/>
    <cellStyle name="60% - Accent1 14_BSD2" xfId="18802" xr:uid="{00000000-0005-0000-0000-0000EC280000}"/>
    <cellStyle name="60% - Accent1 15" xfId="18807" xr:uid="{00000000-0005-0000-0000-0000ED280000}"/>
    <cellStyle name="60% - Accent1 15 2" xfId="18810" xr:uid="{00000000-0005-0000-0000-0000EE280000}"/>
    <cellStyle name="60% - Accent1 15 2 2" xfId="18817" xr:uid="{00000000-0005-0000-0000-0000EF280000}"/>
    <cellStyle name="60% - Accent1 15 3" xfId="18822" xr:uid="{00000000-0005-0000-0000-0000F0280000}"/>
    <cellStyle name="60% - Accent1 15_BSD2" xfId="18830" xr:uid="{00000000-0005-0000-0000-0000F1280000}"/>
    <cellStyle name="60% - Accent1 16" xfId="18834" xr:uid="{00000000-0005-0000-0000-0000F2280000}"/>
    <cellStyle name="60% - Accent1 16 2" xfId="18837" xr:uid="{00000000-0005-0000-0000-0000F3280000}"/>
    <cellStyle name="60% - Accent1 16 2 2" xfId="18844" xr:uid="{00000000-0005-0000-0000-0000F4280000}"/>
    <cellStyle name="60% - Accent1 16 3" xfId="18851" xr:uid="{00000000-0005-0000-0000-0000F5280000}"/>
    <cellStyle name="60% - Accent1 16_BSD2" xfId="18855" xr:uid="{00000000-0005-0000-0000-0000F6280000}"/>
    <cellStyle name="60% - Accent1 17" xfId="18858" xr:uid="{00000000-0005-0000-0000-0000F7280000}"/>
    <cellStyle name="60% - Accent1 17 2" xfId="18865" xr:uid="{00000000-0005-0000-0000-0000F8280000}"/>
    <cellStyle name="60% - Accent1 17 2 2" xfId="18869" xr:uid="{00000000-0005-0000-0000-0000F9280000}"/>
    <cellStyle name="60% - Accent1 17 3" xfId="18873" xr:uid="{00000000-0005-0000-0000-0000FA280000}"/>
    <cellStyle name="60% - Accent1 17_BSD2" xfId="18875" xr:uid="{00000000-0005-0000-0000-0000FB280000}"/>
    <cellStyle name="60% - Accent1 18" xfId="18878" xr:uid="{00000000-0005-0000-0000-0000FC280000}"/>
    <cellStyle name="60% - Accent1 18 2" xfId="18882" xr:uid="{00000000-0005-0000-0000-0000FD280000}"/>
    <cellStyle name="60% - Accent1 18 2 2" xfId="18886" xr:uid="{00000000-0005-0000-0000-0000FE280000}"/>
    <cellStyle name="60% - Accent1 18 3" xfId="18889" xr:uid="{00000000-0005-0000-0000-0000FF280000}"/>
    <cellStyle name="60% - Accent1 18_BSD2" xfId="4550" xr:uid="{00000000-0005-0000-0000-000000290000}"/>
    <cellStyle name="60% - Accent1 19" xfId="18893" xr:uid="{00000000-0005-0000-0000-000001290000}"/>
    <cellStyle name="60% - Accent1 19 2" xfId="18899" xr:uid="{00000000-0005-0000-0000-000002290000}"/>
    <cellStyle name="60% - Accent1 19 2 2" xfId="18903" xr:uid="{00000000-0005-0000-0000-000003290000}"/>
    <cellStyle name="60% - Accent1 19 3" xfId="18905" xr:uid="{00000000-0005-0000-0000-000004290000}"/>
    <cellStyle name="60% - Accent1 19_BSD2" xfId="18911" xr:uid="{00000000-0005-0000-0000-000005290000}"/>
    <cellStyle name="60% - Accent1 2" xfId="1836" xr:uid="{00000000-0005-0000-0000-000006290000}"/>
    <cellStyle name="60% - Accent1 2 10" xfId="18914" xr:uid="{00000000-0005-0000-0000-000007290000}"/>
    <cellStyle name="60% - Accent1 2 10 2" xfId="4426" xr:uid="{00000000-0005-0000-0000-000008290000}"/>
    <cellStyle name="60% - Accent1 2 11" xfId="18916" xr:uid="{00000000-0005-0000-0000-000009290000}"/>
    <cellStyle name="60% - Accent1 2 12" xfId="18918" xr:uid="{00000000-0005-0000-0000-00000A290000}"/>
    <cellStyle name="60% - Accent1 2 13" xfId="18920" xr:uid="{00000000-0005-0000-0000-00000B290000}"/>
    <cellStyle name="60% - Accent1 2 14" xfId="51648" xr:uid="{4BEB87C2-8770-4931-BFED-E695063D9879}"/>
    <cellStyle name="60% - Accent1 2 2" xfId="287" xr:uid="{00000000-0005-0000-0000-00000C290000}"/>
    <cellStyle name="60% - Accent1 2 2 2" xfId="18928" xr:uid="{00000000-0005-0000-0000-00000D290000}"/>
    <cellStyle name="60% - Accent1 2 2 2 2" xfId="18930" xr:uid="{00000000-0005-0000-0000-00000E290000}"/>
    <cellStyle name="60% - Accent1 2 2 3" xfId="18932" xr:uid="{00000000-0005-0000-0000-00000F290000}"/>
    <cellStyle name="60% - Accent1 2 2 3 2" xfId="18935" xr:uid="{00000000-0005-0000-0000-000010290000}"/>
    <cellStyle name="60% - Accent1 2 2 4" xfId="18940" xr:uid="{00000000-0005-0000-0000-000011290000}"/>
    <cellStyle name="60% - Accent1 2 2 5" xfId="18944" xr:uid="{00000000-0005-0000-0000-000012290000}"/>
    <cellStyle name="60% - Accent1 2 2 6" xfId="18946" xr:uid="{00000000-0005-0000-0000-000013290000}"/>
    <cellStyle name="60% - Accent1 2 2 7" xfId="18947" xr:uid="{00000000-0005-0000-0000-000014290000}"/>
    <cellStyle name="60% - Accent1 2 2 8" xfId="18923" xr:uid="{00000000-0005-0000-0000-000015290000}"/>
    <cellStyle name="60% - Accent1 2 3" xfId="18950" xr:uid="{00000000-0005-0000-0000-000016290000}"/>
    <cellStyle name="60% - Accent1 2 3 2" xfId="18954" xr:uid="{00000000-0005-0000-0000-000017290000}"/>
    <cellStyle name="60% - Accent1 2 3 3" xfId="18959" xr:uid="{00000000-0005-0000-0000-000018290000}"/>
    <cellStyle name="60% - Accent1 2 3 4" xfId="5145" xr:uid="{00000000-0005-0000-0000-000019290000}"/>
    <cellStyle name="60% - Accent1 2 3 5" xfId="18961" xr:uid="{00000000-0005-0000-0000-00001A290000}"/>
    <cellStyle name="60% - Accent1 2 4" xfId="18964" xr:uid="{00000000-0005-0000-0000-00001B290000}"/>
    <cellStyle name="60% - Accent1 2 4 2" xfId="18967" xr:uid="{00000000-0005-0000-0000-00001C290000}"/>
    <cellStyle name="60% - Accent1 2 4 2 2" xfId="6510" xr:uid="{00000000-0005-0000-0000-00001D290000}"/>
    <cellStyle name="60% - Accent1 2 4 3" xfId="18972" xr:uid="{00000000-0005-0000-0000-00001E290000}"/>
    <cellStyle name="60% - Accent1 2 4 4" xfId="18977" xr:uid="{00000000-0005-0000-0000-00001F290000}"/>
    <cellStyle name="60% - Accent1 2 4 5" xfId="18979" xr:uid="{00000000-0005-0000-0000-000020290000}"/>
    <cellStyle name="60% - Accent1 2 4_BSD2" xfId="18980" xr:uid="{00000000-0005-0000-0000-000021290000}"/>
    <cellStyle name="60% - Accent1 2 5" xfId="18983" xr:uid="{00000000-0005-0000-0000-000022290000}"/>
    <cellStyle name="60% - Accent1 2 5 2" xfId="18985" xr:uid="{00000000-0005-0000-0000-000023290000}"/>
    <cellStyle name="60% - Accent1 2 5 3" xfId="18989" xr:uid="{00000000-0005-0000-0000-000024290000}"/>
    <cellStyle name="60% - Accent1 2 5 4" xfId="7197" xr:uid="{00000000-0005-0000-0000-000025290000}"/>
    <cellStyle name="60% - Accent1 2 6" xfId="18991" xr:uid="{00000000-0005-0000-0000-000026290000}"/>
    <cellStyle name="60% - Accent1 2 6 2" xfId="18993" xr:uid="{00000000-0005-0000-0000-000027290000}"/>
    <cellStyle name="60% - Accent1 2 6 3" xfId="18997" xr:uid="{00000000-0005-0000-0000-000028290000}"/>
    <cellStyle name="60% - Accent1 2 6 4" xfId="19005" xr:uid="{00000000-0005-0000-0000-000029290000}"/>
    <cellStyle name="60% - Accent1 2 7" xfId="19009" xr:uid="{00000000-0005-0000-0000-00002A290000}"/>
    <cellStyle name="60% - Accent1 2 7 2" xfId="19011" xr:uid="{00000000-0005-0000-0000-00002B290000}"/>
    <cellStyle name="60% - Accent1 2 7 3" xfId="19016" xr:uid="{00000000-0005-0000-0000-00002C290000}"/>
    <cellStyle name="60% - Accent1 2 7 4" xfId="19019" xr:uid="{00000000-0005-0000-0000-00002D290000}"/>
    <cellStyle name="60% - Accent1 2 8" xfId="19022" xr:uid="{00000000-0005-0000-0000-00002E290000}"/>
    <cellStyle name="60% - Accent1 2 8 2" xfId="19024" xr:uid="{00000000-0005-0000-0000-00002F290000}"/>
    <cellStyle name="60% - Accent1 2 8 2 2" xfId="19026" xr:uid="{00000000-0005-0000-0000-000030290000}"/>
    <cellStyle name="60% - Accent1 2 8 3" xfId="19030" xr:uid="{00000000-0005-0000-0000-000031290000}"/>
    <cellStyle name="60% - Accent1 2 8 4" xfId="19033" xr:uid="{00000000-0005-0000-0000-000032290000}"/>
    <cellStyle name="60% - Accent1 2 8 5" xfId="19034" xr:uid="{00000000-0005-0000-0000-000033290000}"/>
    <cellStyle name="60% - Accent1 2 8_BSD2" xfId="9483" xr:uid="{00000000-0005-0000-0000-000034290000}"/>
    <cellStyle name="60% - Accent1 2 9" xfId="19037" xr:uid="{00000000-0005-0000-0000-000035290000}"/>
    <cellStyle name="60% - Accent1 2 9 2" xfId="19041" xr:uid="{00000000-0005-0000-0000-000036290000}"/>
    <cellStyle name="60% - Accent1 2 9 3" xfId="19043" xr:uid="{00000000-0005-0000-0000-000037290000}"/>
    <cellStyle name="60% - Accent1 2 9 4" xfId="19050" xr:uid="{00000000-0005-0000-0000-000038290000}"/>
    <cellStyle name="60% - Accent1 20" xfId="18806" xr:uid="{00000000-0005-0000-0000-000039290000}"/>
    <cellStyle name="60% - Accent1 20 2" xfId="18809" xr:uid="{00000000-0005-0000-0000-00003A290000}"/>
    <cellStyle name="60% - Accent1 20 2 2" xfId="18816" xr:uid="{00000000-0005-0000-0000-00003B290000}"/>
    <cellStyle name="60% - Accent1 20 3" xfId="18821" xr:uid="{00000000-0005-0000-0000-00003C290000}"/>
    <cellStyle name="60% - Accent1 20_BSD2" xfId="18829" xr:uid="{00000000-0005-0000-0000-00003D290000}"/>
    <cellStyle name="60% - Accent1 21" xfId="18833" xr:uid="{00000000-0005-0000-0000-00003E290000}"/>
    <cellStyle name="60% - Accent1 21 2" xfId="18836" xr:uid="{00000000-0005-0000-0000-00003F290000}"/>
    <cellStyle name="60% - Accent1 21 2 2" xfId="18843" xr:uid="{00000000-0005-0000-0000-000040290000}"/>
    <cellStyle name="60% - Accent1 21 3" xfId="18850" xr:uid="{00000000-0005-0000-0000-000041290000}"/>
    <cellStyle name="60% - Accent1 21_BSD2" xfId="18854" xr:uid="{00000000-0005-0000-0000-000042290000}"/>
    <cellStyle name="60% - Accent1 22" xfId="18857" xr:uid="{00000000-0005-0000-0000-000043290000}"/>
    <cellStyle name="60% - Accent1 22 2" xfId="18864" xr:uid="{00000000-0005-0000-0000-000044290000}"/>
    <cellStyle name="60% - Accent1 22 2 2" xfId="18868" xr:uid="{00000000-0005-0000-0000-000045290000}"/>
    <cellStyle name="60% - Accent1 22 3" xfId="18872" xr:uid="{00000000-0005-0000-0000-000046290000}"/>
    <cellStyle name="60% - Accent1 22_BSD2" xfId="18874" xr:uid="{00000000-0005-0000-0000-000047290000}"/>
    <cellStyle name="60% - Accent1 23" xfId="18877" xr:uid="{00000000-0005-0000-0000-000048290000}"/>
    <cellStyle name="60% - Accent1 23 2" xfId="18881" xr:uid="{00000000-0005-0000-0000-000049290000}"/>
    <cellStyle name="60% - Accent1 23 2 2" xfId="18885" xr:uid="{00000000-0005-0000-0000-00004A290000}"/>
    <cellStyle name="60% - Accent1 23 3" xfId="18888" xr:uid="{00000000-0005-0000-0000-00004B290000}"/>
    <cellStyle name="60% - Accent1 23_BSD2" xfId="4549" xr:uid="{00000000-0005-0000-0000-00004C290000}"/>
    <cellStyle name="60% - Accent1 24" xfId="18892" xr:uid="{00000000-0005-0000-0000-00004D290000}"/>
    <cellStyle name="60% - Accent1 24 2" xfId="18898" xr:uid="{00000000-0005-0000-0000-00004E290000}"/>
    <cellStyle name="60% - Accent1 24 2 2" xfId="18902" xr:uid="{00000000-0005-0000-0000-00004F290000}"/>
    <cellStyle name="60% - Accent1 24 3" xfId="18904" xr:uid="{00000000-0005-0000-0000-000050290000}"/>
    <cellStyle name="60% - Accent1 24_BSD2" xfId="18910" xr:uid="{00000000-0005-0000-0000-000051290000}"/>
    <cellStyle name="60% - Accent1 25" xfId="19058" xr:uid="{00000000-0005-0000-0000-000052290000}"/>
    <cellStyle name="60% - Accent1 25 2" xfId="19060" xr:uid="{00000000-0005-0000-0000-000053290000}"/>
    <cellStyle name="60% - Accent1 25 2 2" xfId="19063" xr:uid="{00000000-0005-0000-0000-000054290000}"/>
    <cellStyle name="60% - Accent1 25 3" xfId="19065" xr:uid="{00000000-0005-0000-0000-000055290000}"/>
    <cellStyle name="60% - Accent1 25_BSD2" xfId="19073" xr:uid="{00000000-0005-0000-0000-000056290000}"/>
    <cellStyle name="60% - Accent1 26" xfId="19077" xr:uid="{00000000-0005-0000-0000-000057290000}"/>
    <cellStyle name="60% - Accent1 26 2" xfId="19079" xr:uid="{00000000-0005-0000-0000-000058290000}"/>
    <cellStyle name="60% - Accent1 26 2 2" xfId="19082" xr:uid="{00000000-0005-0000-0000-000059290000}"/>
    <cellStyle name="60% - Accent1 26 3" xfId="19084" xr:uid="{00000000-0005-0000-0000-00005A290000}"/>
    <cellStyle name="60% - Accent1 26_BSD2" xfId="19087" xr:uid="{00000000-0005-0000-0000-00005B290000}"/>
    <cellStyle name="60% - Accent1 27" xfId="19092" xr:uid="{00000000-0005-0000-0000-00005C290000}"/>
    <cellStyle name="60% - Accent1 27 2" xfId="19094" xr:uid="{00000000-0005-0000-0000-00005D290000}"/>
    <cellStyle name="60% - Accent1 27 2 2" xfId="19096" xr:uid="{00000000-0005-0000-0000-00005E290000}"/>
    <cellStyle name="60% - Accent1 27 3" xfId="19098" xr:uid="{00000000-0005-0000-0000-00005F290000}"/>
    <cellStyle name="60% - Accent1 27_BSD2" xfId="19100" xr:uid="{00000000-0005-0000-0000-000060290000}"/>
    <cellStyle name="60% - Accent1 28" xfId="19103" xr:uid="{00000000-0005-0000-0000-000061290000}"/>
    <cellStyle name="60% - Accent1 28 2" xfId="19105" xr:uid="{00000000-0005-0000-0000-000062290000}"/>
    <cellStyle name="60% - Accent1 28 2 2" xfId="19107" xr:uid="{00000000-0005-0000-0000-000063290000}"/>
    <cellStyle name="60% - Accent1 28 3" xfId="19109" xr:uid="{00000000-0005-0000-0000-000064290000}"/>
    <cellStyle name="60% - Accent1 28_BSD2" xfId="19114" xr:uid="{00000000-0005-0000-0000-000065290000}"/>
    <cellStyle name="60% - Accent1 29" xfId="19116" xr:uid="{00000000-0005-0000-0000-000066290000}"/>
    <cellStyle name="60% - Accent1 29 2" xfId="19118" xr:uid="{00000000-0005-0000-0000-000067290000}"/>
    <cellStyle name="60% - Accent1 29 2 2" xfId="19120" xr:uid="{00000000-0005-0000-0000-000068290000}"/>
    <cellStyle name="60% - Accent1 29 3" xfId="19123" xr:uid="{00000000-0005-0000-0000-000069290000}"/>
    <cellStyle name="60% - Accent1 29_BSD2" xfId="19127" xr:uid="{00000000-0005-0000-0000-00006A290000}"/>
    <cellStyle name="60% - Accent1 3" xfId="1838" xr:uid="{00000000-0005-0000-0000-00006B290000}"/>
    <cellStyle name="60% - Accent1 3 2" xfId="19132" xr:uid="{00000000-0005-0000-0000-00006C290000}"/>
    <cellStyle name="60% - Accent1 3 2 2" xfId="19134" xr:uid="{00000000-0005-0000-0000-00006D290000}"/>
    <cellStyle name="60% - Accent1 3 2 3" xfId="19137" xr:uid="{00000000-0005-0000-0000-00006E290000}"/>
    <cellStyle name="60% - Accent1 3 3" xfId="19139" xr:uid="{00000000-0005-0000-0000-00006F290000}"/>
    <cellStyle name="60% - Accent1 3 3 2" xfId="19141" xr:uid="{00000000-0005-0000-0000-000070290000}"/>
    <cellStyle name="60% - Accent1 3 3 3" xfId="19144" xr:uid="{00000000-0005-0000-0000-000071290000}"/>
    <cellStyle name="60% - Accent1 3 4" xfId="19146" xr:uid="{00000000-0005-0000-0000-000072290000}"/>
    <cellStyle name="60% - Accent1 3 4 2" xfId="19148" xr:uid="{00000000-0005-0000-0000-000073290000}"/>
    <cellStyle name="60% - Accent1 3 5" xfId="19152" xr:uid="{00000000-0005-0000-0000-000074290000}"/>
    <cellStyle name="60% - Accent1 3 6" xfId="19153" xr:uid="{00000000-0005-0000-0000-000075290000}"/>
    <cellStyle name="60% - Accent1 3 7" xfId="51649" xr:uid="{30B6AD46-79C2-468F-8AE3-049736E941F4}"/>
    <cellStyle name="60% - Accent1 3_Annexure" xfId="19157" xr:uid="{00000000-0005-0000-0000-000076290000}"/>
    <cellStyle name="60% - Accent1 30" xfId="19057" xr:uid="{00000000-0005-0000-0000-000077290000}"/>
    <cellStyle name="60% - Accent1 30 2" xfId="19059" xr:uid="{00000000-0005-0000-0000-000078290000}"/>
    <cellStyle name="60% - Accent1 30 2 2" xfId="19062" xr:uid="{00000000-0005-0000-0000-000079290000}"/>
    <cellStyle name="60% - Accent1 30 3" xfId="19064" xr:uid="{00000000-0005-0000-0000-00007A290000}"/>
    <cellStyle name="60% - Accent1 30_BSD2" xfId="19072" xr:uid="{00000000-0005-0000-0000-00007B290000}"/>
    <cellStyle name="60% - Accent1 31" xfId="19076" xr:uid="{00000000-0005-0000-0000-00007C290000}"/>
    <cellStyle name="60% - Accent1 31 2" xfId="19078" xr:uid="{00000000-0005-0000-0000-00007D290000}"/>
    <cellStyle name="60% - Accent1 31 2 2" xfId="19081" xr:uid="{00000000-0005-0000-0000-00007E290000}"/>
    <cellStyle name="60% - Accent1 31 3" xfId="19083" xr:uid="{00000000-0005-0000-0000-00007F290000}"/>
    <cellStyle name="60% - Accent1 31_BSD2" xfId="19086" xr:uid="{00000000-0005-0000-0000-000080290000}"/>
    <cellStyle name="60% - Accent1 32" xfId="19091" xr:uid="{00000000-0005-0000-0000-000081290000}"/>
    <cellStyle name="60% - Accent1 32 2" xfId="19093" xr:uid="{00000000-0005-0000-0000-000082290000}"/>
    <cellStyle name="60% - Accent1 32 2 2" xfId="19095" xr:uid="{00000000-0005-0000-0000-000083290000}"/>
    <cellStyle name="60% - Accent1 32 3" xfId="19097" xr:uid="{00000000-0005-0000-0000-000084290000}"/>
    <cellStyle name="60% - Accent1 32_BSD2" xfId="19099" xr:uid="{00000000-0005-0000-0000-000085290000}"/>
    <cellStyle name="60% - Accent1 33" xfId="19102" xr:uid="{00000000-0005-0000-0000-000086290000}"/>
    <cellStyle name="60% - Accent1 33 2" xfId="19104" xr:uid="{00000000-0005-0000-0000-000087290000}"/>
    <cellStyle name="60% - Accent1 33 2 2" xfId="19106" xr:uid="{00000000-0005-0000-0000-000088290000}"/>
    <cellStyle name="60% - Accent1 33 3" xfId="19108" xr:uid="{00000000-0005-0000-0000-000089290000}"/>
    <cellStyle name="60% - Accent1 33_BSD2" xfId="19113" xr:uid="{00000000-0005-0000-0000-00008A290000}"/>
    <cellStyle name="60% - Accent1 34" xfId="19115" xr:uid="{00000000-0005-0000-0000-00008B290000}"/>
    <cellStyle name="60% - Accent1 34 2" xfId="19117" xr:uid="{00000000-0005-0000-0000-00008C290000}"/>
    <cellStyle name="60% - Accent1 34 2 2" xfId="19119" xr:uid="{00000000-0005-0000-0000-00008D290000}"/>
    <cellStyle name="60% - Accent1 34 3" xfId="19122" xr:uid="{00000000-0005-0000-0000-00008E290000}"/>
    <cellStyle name="60% - Accent1 34_BSD2" xfId="19126" xr:uid="{00000000-0005-0000-0000-00008F290000}"/>
    <cellStyle name="60% - Accent1 35" xfId="19159" xr:uid="{00000000-0005-0000-0000-000090290000}"/>
    <cellStyle name="60% - Accent1 35 2" xfId="19161" xr:uid="{00000000-0005-0000-0000-000091290000}"/>
    <cellStyle name="60% - Accent1 35 2 2" xfId="19163" xr:uid="{00000000-0005-0000-0000-000092290000}"/>
    <cellStyle name="60% - Accent1 35 3" xfId="19166" xr:uid="{00000000-0005-0000-0000-000093290000}"/>
    <cellStyle name="60% - Accent1 35_BSD2" xfId="19168" xr:uid="{00000000-0005-0000-0000-000094290000}"/>
    <cellStyle name="60% - Accent1 36" xfId="19170" xr:uid="{00000000-0005-0000-0000-000095290000}"/>
    <cellStyle name="60% - Accent1 36 2" xfId="19172" xr:uid="{00000000-0005-0000-0000-000096290000}"/>
    <cellStyle name="60% - Accent1 36 2 2" xfId="19174" xr:uid="{00000000-0005-0000-0000-000097290000}"/>
    <cellStyle name="60% - Accent1 36 3" xfId="19176" xr:uid="{00000000-0005-0000-0000-000098290000}"/>
    <cellStyle name="60% - Accent1 36_BSD2" xfId="19178" xr:uid="{00000000-0005-0000-0000-000099290000}"/>
    <cellStyle name="60% - Accent1 37" xfId="19180" xr:uid="{00000000-0005-0000-0000-00009A290000}"/>
    <cellStyle name="60% - Accent1 37 2" xfId="19183" xr:uid="{00000000-0005-0000-0000-00009B290000}"/>
    <cellStyle name="60% - Accent1 37 2 2" xfId="19186" xr:uid="{00000000-0005-0000-0000-00009C290000}"/>
    <cellStyle name="60% - Accent1 37 3" xfId="19188" xr:uid="{00000000-0005-0000-0000-00009D290000}"/>
    <cellStyle name="60% - Accent1 37_BSD2" xfId="19190" xr:uid="{00000000-0005-0000-0000-00009E290000}"/>
    <cellStyle name="60% - Accent1 38" xfId="19192" xr:uid="{00000000-0005-0000-0000-00009F290000}"/>
    <cellStyle name="60% - Accent1 38 2" xfId="19194" xr:uid="{00000000-0005-0000-0000-0000A0290000}"/>
    <cellStyle name="60% - Accent1 38 2 2" xfId="19196" xr:uid="{00000000-0005-0000-0000-0000A1290000}"/>
    <cellStyle name="60% - Accent1 38 3" xfId="19202" xr:uid="{00000000-0005-0000-0000-0000A2290000}"/>
    <cellStyle name="60% - Accent1 38_BSD2" xfId="2923" xr:uid="{00000000-0005-0000-0000-0000A3290000}"/>
    <cellStyle name="60% - Accent1 39" xfId="19205" xr:uid="{00000000-0005-0000-0000-0000A4290000}"/>
    <cellStyle name="60% - Accent1 39 2" xfId="19207" xr:uid="{00000000-0005-0000-0000-0000A5290000}"/>
    <cellStyle name="60% - Accent1 39 2 2" xfId="19209" xr:uid="{00000000-0005-0000-0000-0000A6290000}"/>
    <cellStyle name="60% - Accent1 39 3" xfId="19211" xr:uid="{00000000-0005-0000-0000-0000A7290000}"/>
    <cellStyle name="60% - Accent1 39_BSD2" xfId="12969" xr:uid="{00000000-0005-0000-0000-0000A8290000}"/>
    <cellStyle name="60% - Accent1 4" xfId="1840" xr:uid="{00000000-0005-0000-0000-0000A9290000}"/>
    <cellStyle name="60% - Accent1 4 2" xfId="19214" xr:uid="{00000000-0005-0000-0000-0000AA290000}"/>
    <cellStyle name="60% - Accent1 4 2 2" xfId="11489" xr:uid="{00000000-0005-0000-0000-0000AB290000}"/>
    <cellStyle name="60% - Accent1 4 3" xfId="19215" xr:uid="{00000000-0005-0000-0000-0000AC290000}"/>
    <cellStyle name="60% - Accent1 4 3 2" xfId="10385" xr:uid="{00000000-0005-0000-0000-0000AD290000}"/>
    <cellStyle name="60% - Accent1 4 4" xfId="19220" xr:uid="{00000000-0005-0000-0000-0000AE290000}"/>
    <cellStyle name="60% - Accent1 4 4 2" xfId="5161" xr:uid="{00000000-0005-0000-0000-0000AF290000}"/>
    <cellStyle name="60% - Accent1 4 5" xfId="19221" xr:uid="{00000000-0005-0000-0000-0000B0290000}"/>
    <cellStyle name="60% - Accent1 4 6" xfId="19222" xr:uid="{00000000-0005-0000-0000-0000B1290000}"/>
    <cellStyle name="60% - Accent1 4 7" xfId="19212" xr:uid="{00000000-0005-0000-0000-0000B2290000}"/>
    <cellStyle name="60% - Accent1 4 8" xfId="51650" xr:uid="{DCC4EE4B-33B8-46F3-B45E-FAA3107604E9}"/>
    <cellStyle name="60% - Accent1 4_Annexure" xfId="19224" xr:uid="{00000000-0005-0000-0000-0000B3290000}"/>
    <cellStyle name="60% - Accent1 40" xfId="19158" xr:uid="{00000000-0005-0000-0000-0000B4290000}"/>
    <cellStyle name="60% - Accent1 40 2" xfId="19160" xr:uid="{00000000-0005-0000-0000-0000B5290000}"/>
    <cellStyle name="60% - Accent1 40 2 2" xfId="19162" xr:uid="{00000000-0005-0000-0000-0000B6290000}"/>
    <cellStyle name="60% - Accent1 40 3" xfId="19165" xr:uid="{00000000-0005-0000-0000-0000B7290000}"/>
    <cellStyle name="60% - Accent1 40_BSD2" xfId="19167" xr:uid="{00000000-0005-0000-0000-0000B8290000}"/>
    <cellStyle name="60% - Accent1 41" xfId="19169" xr:uid="{00000000-0005-0000-0000-0000B9290000}"/>
    <cellStyle name="60% - Accent1 41 2" xfId="19171" xr:uid="{00000000-0005-0000-0000-0000BA290000}"/>
    <cellStyle name="60% - Accent1 41 2 2" xfId="19173" xr:uid="{00000000-0005-0000-0000-0000BB290000}"/>
    <cellStyle name="60% - Accent1 41 3" xfId="19175" xr:uid="{00000000-0005-0000-0000-0000BC290000}"/>
    <cellStyle name="60% - Accent1 41_BSD2" xfId="19177" xr:uid="{00000000-0005-0000-0000-0000BD290000}"/>
    <cellStyle name="60% - Accent1 42" xfId="19179" xr:uid="{00000000-0005-0000-0000-0000BE290000}"/>
    <cellStyle name="60% - Accent1 42 2" xfId="19182" xr:uid="{00000000-0005-0000-0000-0000BF290000}"/>
    <cellStyle name="60% - Accent1 42 2 2" xfId="19185" xr:uid="{00000000-0005-0000-0000-0000C0290000}"/>
    <cellStyle name="60% - Accent1 42 3" xfId="19187" xr:uid="{00000000-0005-0000-0000-0000C1290000}"/>
    <cellStyle name="60% - Accent1 42_BSD2" xfId="19189" xr:uid="{00000000-0005-0000-0000-0000C2290000}"/>
    <cellStyle name="60% - Accent1 43" xfId="19191" xr:uid="{00000000-0005-0000-0000-0000C3290000}"/>
    <cellStyle name="60% - Accent1 43 2" xfId="19193" xr:uid="{00000000-0005-0000-0000-0000C4290000}"/>
    <cellStyle name="60% - Accent1 43 2 2" xfId="19195" xr:uid="{00000000-0005-0000-0000-0000C5290000}"/>
    <cellStyle name="60% - Accent1 43 3" xfId="19201" xr:uid="{00000000-0005-0000-0000-0000C6290000}"/>
    <cellStyle name="60% - Accent1 43_BSD2" xfId="2922" xr:uid="{00000000-0005-0000-0000-0000C7290000}"/>
    <cellStyle name="60% - Accent1 44" xfId="19204" xr:uid="{00000000-0005-0000-0000-0000C8290000}"/>
    <cellStyle name="60% - Accent1 44 2" xfId="19206" xr:uid="{00000000-0005-0000-0000-0000C9290000}"/>
    <cellStyle name="60% - Accent1 44 2 2" xfId="19208" xr:uid="{00000000-0005-0000-0000-0000CA290000}"/>
    <cellStyle name="60% - Accent1 44 3" xfId="19210" xr:uid="{00000000-0005-0000-0000-0000CB290000}"/>
    <cellStyle name="60% - Accent1 44_BSD2" xfId="12968" xr:uid="{00000000-0005-0000-0000-0000CC290000}"/>
    <cellStyle name="60% - Accent1 45" xfId="4703" xr:uid="{00000000-0005-0000-0000-0000CD290000}"/>
    <cellStyle name="60% - Accent1 45 2" xfId="3730" xr:uid="{00000000-0005-0000-0000-0000CE290000}"/>
    <cellStyle name="60% - Accent1 45 2 2" xfId="19226" xr:uid="{00000000-0005-0000-0000-0000CF290000}"/>
    <cellStyle name="60% - Accent1 45 3" xfId="9359" xr:uid="{00000000-0005-0000-0000-0000D0290000}"/>
    <cellStyle name="60% - Accent1 45_BSD2" xfId="14808" xr:uid="{00000000-0005-0000-0000-0000D1290000}"/>
    <cellStyle name="60% - Accent1 46" xfId="2704" xr:uid="{00000000-0005-0000-0000-0000D2290000}"/>
    <cellStyle name="60% - Accent1 46 2" xfId="19228" xr:uid="{00000000-0005-0000-0000-0000D3290000}"/>
    <cellStyle name="60% - Accent1 46 2 2" xfId="19230" xr:uid="{00000000-0005-0000-0000-0000D4290000}"/>
    <cellStyle name="60% - Accent1 46 3" xfId="11017" xr:uid="{00000000-0005-0000-0000-0000D5290000}"/>
    <cellStyle name="60% - Accent1 46_BSD2" xfId="16213" xr:uid="{00000000-0005-0000-0000-0000D6290000}"/>
    <cellStyle name="60% - Accent1 47" xfId="11445" xr:uid="{00000000-0005-0000-0000-0000D7290000}"/>
    <cellStyle name="60% - Accent1 47 2" xfId="19233" xr:uid="{00000000-0005-0000-0000-0000D8290000}"/>
    <cellStyle name="60% - Accent1 47 2 2" xfId="19235" xr:uid="{00000000-0005-0000-0000-0000D9290000}"/>
    <cellStyle name="60% - Accent1 47 3" xfId="11042" xr:uid="{00000000-0005-0000-0000-0000DA290000}"/>
    <cellStyle name="60% - Accent1 47_BSD2" xfId="17201" xr:uid="{00000000-0005-0000-0000-0000DB290000}"/>
    <cellStyle name="60% - Accent1 48" xfId="19238" xr:uid="{00000000-0005-0000-0000-0000DC290000}"/>
    <cellStyle name="60% - Accent1 48 2" xfId="15620" xr:uid="{00000000-0005-0000-0000-0000DD290000}"/>
    <cellStyle name="60% - Accent1 48 2 2" xfId="19241" xr:uid="{00000000-0005-0000-0000-0000DE290000}"/>
    <cellStyle name="60% - Accent1 48 3" xfId="11069" xr:uid="{00000000-0005-0000-0000-0000DF290000}"/>
    <cellStyle name="60% - Accent1 48_BSD2" xfId="18320" xr:uid="{00000000-0005-0000-0000-0000E0290000}"/>
    <cellStyle name="60% - Accent1 49" xfId="19244" xr:uid="{00000000-0005-0000-0000-0000E1290000}"/>
    <cellStyle name="60% - Accent1 49 2" xfId="19247" xr:uid="{00000000-0005-0000-0000-0000E2290000}"/>
    <cellStyle name="60% - Accent1 49 2 2" xfId="19249" xr:uid="{00000000-0005-0000-0000-0000E3290000}"/>
    <cellStyle name="60% - Accent1 49 3" xfId="11106" xr:uid="{00000000-0005-0000-0000-0000E4290000}"/>
    <cellStyle name="60% - Accent1 49_BSD2" xfId="19252" xr:uid="{00000000-0005-0000-0000-0000E5290000}"/>
    <cellStyle name="60% - Accent1 5" xfId="19254" xr:uid="{00000000-0005-0000-0000-0000E6290000}"/>
    <cellStyle name="60% - Accent1 5 2" xfId="19255" xr:uid="{00000000-0005-0000-0000-0000E7290000}"/>
    <cellStyle name="60% - Accent1 5 2 2" xfId="14896" xr:uid="{00000000-0005-0000-0000-0000E8290000}"/>
    <cellStyle name="60% - Accent1 5 3" xfId="19256" xr:uid="{00000000-0005-0000-0000-0000E9290000}"/>
    <cellStyle name="60% - Accent1 5 3 2" xfId="6305" xr:uid="{00000000-0005-0000-0000-0000EA290000}"/>
    <cellStyle name="60% - Accent1 5 4" xfId="19257" xr:uid="{00000000-0005-0000-0000-0000EB290000}"/>
    <cellStyle name="60% - Accent1 5 4 2" xfId="14962" xr:uid="{00000000-0005-0000-0000-0000EC290000}"/>
    <cellStyle name="60% - Accent1 5 5" xfId="19258" xr:uid="{00000000-0005-0000-0000-0000ED290000}"/>
    <cellStyle name="60% - Accent1 5 6" xfId="19259" xr:uid="{00000000-0005-0000-0000-0000EE290000}"/>
    <cellStyle name="60% - Accent1 5_Annexure" xfId="7641" xr:uid="{00000000-0005-0000-0000-0000EF290000}"/>
    <cellStyle name="60% - Accent1 50" xfId="4702" xr:uid="{00000000-0005-0000-0000-0000F0290000}"/>
    <cellStyle name="60% - Accent1 50 2" xfId="3729" xr:uid="{00000000-0005-0000-0000-0000F1290000}"/>
    <cellStyle name="60% - Accent1 50 2 2" xfId="19225" xr:uid="{00000000-0005-0000-0000-0000F2290000}"/>
    <cellStyle name="60% - Accent1 50 3" xfId="9358" xr:uid="{00000000-0005-0000-0000-0000F3290000}"/>
    <cellStyle name="60% - Accent1 50_BSD2" xfId="14807" xr:uid="{00000000-0005-0000-0000-0000F4290000}"/>
    <cellStyle name="60% - Accent1 51" xfId="2703" xr:uid="{00000000-0005-0000-0000-0000F5290000}"/>
    <cellStyle name="60% - Accent1 51 2" xfId="19227" xr:uid="{00000000-0005-0000-0000-0000F6290000}"/>
    <cellStyle name="60% - Accent1 51 2 2" xfId="19229" xr:uid="{00000000-0005-0000-0000-0000F7290000}"/>
    <cellStyle name="60% - Accent1 51 3" xfId="11016" xr:uid="{00000000-0005-0000-0000-0000F8290000}"/>
    <cellStyle name="60% - Accent1 51_BSD2" xfId="16212" xr:uid="{00000000-0005-0000-0000-0000F9290000}"/>
    <cellStyle name="60% - Accent1 52" xfId="11444" xr:uid="{00000000-0005-0000-0000-0000FA290000}"/>
    <cellStyle name="60% - Accent1 52 2" xfId="19232" xr:uid="{00000000-0005-0000-0000-0000FB290000}"/>
    <cellStyle name="60% - Accent1 52 2 2" xfId="19234" xr:uid="{00000000-0005-0000-0000-0000FC290000}"/>
    <cellStyle name="60% - Accent1 52 3" xfId="11041" xr:uid="{00000000-0005-0000-0000-0000FD290000}"/>
    <cellStyle name="60% - Accent1 52_BSD2" xfId="17200" xr:uid="{00000000-0005-0000-0000-0000FE290000}"/>
    <cellStyle name="60% - Accent1 53" xfId="19237" xr:uid="{00000000-0005-0000-0000-0000FF290000}"/>
    <cellStyle name="60% - Accent1 53 2" xfId="15619" xr:uid="{00000000-0005-0000-0000-0000002A0000}"/>
    <cellStyle name="60% - Accent1 53 2 2" xfId="19240" xr:uid="{00000000-0005-0000-0000-0000012A0000}"/>
    <cellStyle name="60% - Accent1 53 3" xfId="11068" xr:uid="{00000000-0005-0000-0000-0000022A0000}"/>
    <cellStyle name="60% - Accent1 53_BSD2" xfId="18319" xr:uid="{00000000-0005-0000-0000-0000032A0000}"/>
    <cellStyle name="60% - Accent1 54" xfId="19243" xr:uid="{00000000-0005-0000-0000-0000042A0000}"/>
    <cellStyle name="60% - Accent1 54 2" xfId="19246" xr:uid="{00000000-0005-0000-0000-0000052A0000}"/>
    <cellStyle name="60% - Accent1 54 2 2" xfId="19248" xr:uid="{00000000-0005-0000-0000-0000062A0000}"/>
    <cellStyle name="60% - Accent1 54 3" xfId="11105" xr:uid="{00000000-0005-0000-0000-0000072A0000}"/>
    <cellStyle name="60% - Accent1 54_BSD2" xfId="19251" xr:uid="{00000000-0005-0000-0000-0000082A0000}"/>
    <cellStyle name="60% - Accent1 55" xfId="19262" xr:uid="{00000000-0005-0000-0000-0000092A0000}"/>
    <cellStyle name="60% - Accent1 55 2" xfId="19264" xr:uid="{00000000-0005-0000-0000-00000A2A0000}"/>
    <cellStyle name="60% - Accent1 55 2 2" xfId="19265" xr:uid="{00000000-0005-0000-0000-00000B2A0000}"/>
    <cellStyle name="60% - Accent1 55 3" xfId="11130" xr:uid="{00000000-0005-0000-0000-00000C2A0000}"/>
    <cellStyle name="60% - Accent1 55_BSD2" xfId="19266" xr:uid="{00000000-0005-0000-0000-00000D2A0000}"/>
    <cellStyle name="60% - Accent1 56" xfId="19269" xr:uid="{00000000-0005-0000-0000-00000E2A0000}"/>
    <cellStyle name="60% - Accent1 56 2" xfId="19271" xr:uid="{00000000-0005-0000-0000-00000F2A0000}"/>
    <cellStyle name="60% - Accent1 56 2 2" xfId="19272" xr:uid="{00000000-0005-0000-0000-0000102A0000}"/>
    <cellStyle name="60% - Accent1 56 3" xfId="11150" xr:uid="{00000000-0005-0000-0000-0000112A0000}"/>
    <cellStyle name="60% - Accent1 56_BSD2" xfId="19274" xr:uid="{00000000-0005-0000-0000-0000122A0000}"/>
    <cellStyle name="60% - Accent1 57" xfId="19279" xr:uid="{00000000-0005-0000-0000-0000132A0000}"/>
    <cellStyle name="60% - Accent1 57 2" xfId="19283" xr:uid="{00000000-0005-0000-0000-0000142A0000}"/>
    <cellStyle name="60% - Accent1 57 2 2" xfId="19284" xr:uid="{00000000-0005-0000-0000-0000152A0000}"/>
    <cellStyle name="60% - Accent1 57 3" xfId="11165" xr:uid="{00000000-0005-0000-0000-0000162A0000}"/>
    <cellStyle name="60% - Accent1 57_BSD2" xfId="19285" xr:uid="{00000000-0005-0000-0000-0000172A0000}"/>
    <cellStyle name="60% - Accent1 58" xfId="19288" xr:uid="{00000000-0005-0000-0000-0000182A0000}"/>
    <cellStyle name="60% - Accent1 58 2" xfId="19291" xr:uid="{00000000-0005-0000-0000-0000192A0000}"/>
    <cellStyle name="60% - Accent1 58 2 2" xfId="19293" xr:uid="{00000000-0005-0000-0000-00001A2A0000}"/>
    <cellStyle name="60% - Accent1 58 3" xfId="11184" xr:uid="{00000000-0005-0000-0000-00001B2A0000}"/>
    <cellStyle name="60% - Accent1 58_BSD2" xfId="2864" xr:uid="{00000000-0005-0000-0000-00001C2A0000}"/>
    <cellStyle name="60% - Accent1 59" xfId="19295" xr:uid="{00000000-0005-0000-0000-00001D2A0000}"/>
    <cellStyle name="60% - Accent1 59 2" xfId="19298" xr:uid="{00000000-0005-0000-0000-00001E2A0000}"/>
    <cellStyle name="60% - Accent1 59 2 2" xfId="19300" xr:uid="{00000000-0005-0000-0000-00001F2A0000}"/>
    <cellStyle name="60% - Accent1 59 3" xfId="4314" xr:uid="{00000000-0005-0000-0000-0000202A0000}"/>
    <cellStyle name="60% - Accent1 59_BSD2" xfId="19304" xr:uid="{00000000-0005-0000-0000-0000212A0000}"/>
    <cellStyle name="60% - Accent1 6" xfId="19305" xr:uid="{00000000-0005-0000-0000-0000222A0000}"/>
    <cellStyle name="60% - Accent1 6 2" xfId="19309" xr:uid="{00000000-0005-0000-0000-0000232A0000}"/>
    <cellStyle name="60% - Accent1 6 2 2" xfId="19312" xr:uid="{00000000-0005-0000-0000-0000242A0000}"/>
    <cellStyle name="60% - Accent1 6 3" xfId="19313" xr:uid="{00000000-0005-0000-0000-0000252A0000}"/>
    <cellStyle name="60% - Accent1 6 3 2" xfId="19316" xr:uid="{00000000-0005-0000-0000-0000262A0000}"/>
    <cellStyle name="60% - Accent1 6 4" xfId="19318" xr:uid="{00000000-0005-0000-0000-0000272A0000}"/>
    <cellStyle name="60% - Accent1 6 4 2" xfId="10446" xr:uid="{00000000-0005-0000-0000-0000282A0000}"/>
    <cellStyle name="60% - Accent1 6 5" xfId="19319" xr:uid="{00000000-0005-0000-0000-0000292A0000}"/>
    <cellStyle name="60% - Accent1 6 6" xfId="19321" xr:uid="{00000000-0005-0000-0000-00002A2A0000}"/>
    <cellStyle name="60% - Accent1 6_Annexure" xfId="19325" xr:uid="{00000000-0005-0000-0000-00002B2A0000}"/>
    <cellStyle name="60% - Accent1 60" xfId="19261" xr:uid="{00000000-0005-0000-0000-00002C2A0000}"/>
    <cellStyle name="60% - Accent1 60 2" xfId="19263" xr:uid="{00000000-0005-0000-0000-00002D2A0000}"/>
    <cellStyle name="60% - Accent1 61" xfId="19268" xr:uid="{00000000-0005-0000-0000-00002E2A0000}"/>
    <cellStyle name="60% - Accent1 61 2" xfId="19270" xr:uid="{00000000-0005-0000-0000-00002F2A0000}"/>
    <cellStyle name="60% - Accent1 62" xfId="19278" xr:uid="{00000000-0005-0000-0000-0000302A0000}"/>
    <cellStyle name="60% - Accent1 62 2" xfId="19282" xr:uid="{00000000-0005-0000-0000-0000312A0000}"/>
    <cellStyle name="60% - Accent1 63" xfId="19287" xr:uid="{00000000-0005-0000-0000-0000322A0000}"/>
    <cellStyle name="60% - Accent1 63 2" xfId="19290" xr:uid="{00000000-0005-0000-0000-0000332A0000}"/>
    <cellStyle name="60% - Accent1 64" xfId="19294" xr:uid="{00000000-0005-0000-0000-0000342A0000}"/>
    <cellStyle name="60% - Accent1 64 2" xfId="19297" xr:uid="{00000000-0005-0000-0000-0000352A0000}"/>
    <cellStyle name="60% - Accent1 65" xfId="19328" xr:uid="{00000000-0005-0000-0000-0000362A0000}"/>
    <cellStyle name="60% - Accent1 65 2" xfId="19331" xr:uid="{00000000-0005-0000-0000-0000372A0000}"/>
    <cellStyle name="60% - Accent1 66" xfId="19336" xr:uid="{00000000-0005-0000-0000-0000382A0000}"/>
    <cellStyle name="60% - Accent1 66 2" xfId="19339" xr:uid="{00000000-0005-0000-0000-0000392A0000}"/>
    <cellStyle name="60% - Accent1 67" xfId="19346" xr:uid="{00000000-0005-0000-0000-00003A2A0000}"/>
    <cellStyle name="60% - Accent1 67 2" xfId="19349" xr:uid="{00000000-0005-0000-0000-00003B2A0000}"/>
    <cellStyle name="60% - Accent1 68" xfId="19354" xr:uid="{00000000-0005-0000-0000-00003C2A0000}"/>
    <cellStyle name="60% - Accent1 68 2" xfId="19356" xr:uid="{00000000-0005-0000-0000-00003D2A0000}"/>
    <cellStyle name="60% - Accent1 69" xfId="19365" xr:uid="{00000000-0005-0000-0000-00003E2A0000}"/>
    <cellStyle name="60% - Accent1 69 2" xfId="19367" xr:uid="{00000000-0005-0000-0000-00003F2A0000}"/>
    <cellStyle name="60% - Accent1 7" xfId="19370" xr:uid="{00000000-0005-0000-0000-0000402A0000}"/>
    <cellStyle name="60% - Accent1 7 10" xfId="10551" xr:uid="{00000000-0005-0000-0000-0000412A0000}"/>
    <cellStyle name="60% - Accent1 7 10 2" xfId="19371" xr:uid="{00000000-0005-0000-0000-0000422A0000}"/>
    <cellStyle name="60% - Accent1 7 11" xfId="19372" xr:uid="{00000000-0005-0000-0000-0000432A0000}"/>
    <cellStyle name="60% - Accent1 7 11 2" xfId="19373" xr:uid="{00000000-0005-0000-0000-0000442A0000}"/>
    <cellStyle name="60% - Accent1 7 12" xfId="19374" xr:uid="{00000000-0005-0000-0000-0000452A0000}"/>
    <cellStyle name="60% - Accent1 7 13" xfId="19375" xr:uid="{00000000-0005-0000-0000-0000462A0000}"/>
    <cellStyle name="60% - Accent1 7 14" xfId="19378" xr:uid="{00000000-0005-0000-0000-0000472A0000}"/>
    <cellStyle name="60% - Accent1 7 2" xfId="19379" xr:uid="{00000000-0005-0000-0000-0000482A0000}"/>
    <cellStyle name="60% - Accent1 7 2 2" xfId="19380" xr:uid="{00000000-0005-0000-0000-0000492A0000}"/>
    <cellStyle name="60% - Accent1 7 3" xfId="19382" xr:uid="{00000000-0005-0000-0000-00004A2A0000}"/>
    <cellStyle name="60% - Accent1 7 3 2" xfId="19384" xr:uid="{00000000-0005-0000-0000-00004B2A0000}"/>
    <cellStyle name="60% - Accent1 7 4" xfId="19386" xr:uid="{00000000-0005-0000-0000-00004C2A0000}"/>
    <cellStyle name="60% - Accent1 7 4 2" xfId="3602" xr:uid="{00000000-0005-0000-0000-00004D2A0000}"/>
    <cellStyle name="60% - Accent1 7 5" xfId="8217" xr:uid="{00000000-0005-0000-0000-00004E2A0000}"/>
    <cellStyle name="60% - Accent1 7 5 2" xfId="8231" xr:uid="{00000000-0005-0000-0000-00004F2A0000}"/>
    <cellStyle name="60% - Accent1 7 6" xfId="3641" xr:uid="{00000000-0005-0000-0000-0000502A0000}"/>
    <cellStyle name="60% - Accent1 7 6 2" xfId="4986" xr:uid="{00000000-0005-0000-0000-0000512A0000}"/>
    <cellStyle name="60% - Accent1 7 7" xfId="3664" xr:uid="{00000000-0005-0000-0000-0000522A0000}"/>
    <cellStyle name="60% - Accent1 7 7 2" xfId="19387" xr:uid="{00000000-0005-0000-0000-0000532A0000}"/>
    <cellStyle name="60% - Accent1 7 8" xfId="19393" xr:uid="{00000000-0005-0000-0000-0000542A0000}"/>
    <cellStyle name="60% - Accent1 7 8 2" xfId="19394" xr:uid="{00000000-0005-0000-0000-0000552A0000}"/>
    <cellStyle name="60% - Accent1 7 9" xfId="19397" xr:uid="{00000000-0005-0000-0000-0000562A0000}"/>
    <cellStyle name="60% - Accent1 7 9 2" xfId="19398" xr:uid="{00000000-0005-0000-0000-0000572A0000}"/>
    <cellStyle name="60% - Accent1 7_Annexure" xfId="13045" xr:uid="{00000000-0005-0000-0000-0000582A0000}"/>
    <cellStyle name="60% - Accent1 70" xfId="19327" xr:uid="{00000000-0005-0000-0000-0000592A0000}"/>
    <cellStyle name="60% - Accent1 70 2" xfId="19330" xr:uid="{00000000-0005-0000-0000-00005A2A0000}"/>
    <cellStyle name="60% - Accent1 71" xfId="19335" xr:uid="{00000000-0005-0000-0000-00005B2A0000}"/>
    <cellStyle name="60% - Accent1 71 2" xfId="19338" xr:uid="{00000000-0005-0000-0000-00005C2A0000}"/>
    <cellStyle name="60% - Accent1 72" xfId="19345" xr:uid="{00000000-0005-0000-0000-00005D2A0000}"/>
    <cellStyle name="60% - Accent1 72 2" xfId="19348" xr:uid="{00000000-0005-0000-0000-00005E2A0000}"/>
    <cellStyle name="60% - Accent1 73" xfId="19353" xr:uid="{00000000-0005-0000-0000-00005F2A0000}"/>
    <cellStyle name="60% - Accent1 73 2" xfId="19355" xr:uid="{00000000-0005-0000-0000-0000602A0000}"/>
    <cellStyle name="60% - Accent1 74" xfId="19364" xr:uid="{00000000-0005-0000-0000-0000612A0000}"/>
    <cellStyle name="60% - Accent1 74 2" xfId="19366" xr:uid="{00000000-0005-0000-0000-0000622A0000}"/>
    <cellStyle name="60% - Accent1 75" xfId="19403" xr:uid="{00000000-0005-0000-0000-0000632A0000}"/>
    <cellStyle name="60% - Accent1 75 2" xfId="19405" xr:uid="{00000000-0005-0000-0000-0000642A0000}"/>
    <cellStyle name="60% - Accent1 76" xfId="19410" xr:uid="{00000000-0005-0000-0000-0000652A0000}"/>
    <cellStyle name="60% - Accent1 76 2" xfId="19412" xr:uid="{00000000-0005-0000-0000-0000662A0000}"/>
    <cellStyle name="60% - Accent1 77" xfId="19416" xr:uid="{00000000-0005-0000-0000-0000672A0000}"/>
    <cellStyle name="60% - Accent1 77 2" xfId="19418" xr:uid="{00000000-0005-0000-0000-0000682A0000}"/>
    <cellStyle name="60% - Accent1 78" xfId="19420" xr:uid="{00000000-0005-0000-0000-0000692A0000}"/>
    <cellStyle name="60% - Accent1 78 2" xfId="19422" xr:uid="{00000000-0005-0000-0000-00006A2A0000}"/>
    <cellStyle name="60% - Accent1 79" xfId="19424" xr:uid="{00000000-0005-0000-0000-00006B2A0000}"/>
    <cellStyle name="60% - Accent1 79 2" xfId="19426" xr:uid="{00000000-0005-0000-0000-00006C2A0000}"/>
    <cellStyle name="60% - Accent1 8" xfId="19427" xr:uid="{00000000-0005-0000-0000-00006D2A0000}"/>
    <cellStyle name="60% - Accent1 8 2" xfId="19428" xr:uid="{00000000-0005-0000-0000-00006E2A0000}"/>
    <cellStyle name="60% - Accent1 8 2 2" xfId="19431" xr:uid="{00000000-0005-0000-0000-00006F2A0000}"/>
    <cellStyle name="60% - Accent1 8 3" xfId="19432" xr:uid="{00000000-0005-0000-0000-0000702A0000}"/>
    <cellStyle name="60% - Accent1 8 3 2" xfId="19433" xr:uid="{00000000-0005-0000-0000-0000712A0000}"/>
    <cellStyle name="60% - Accent1 8 4" xfId="19434" xr:uid="{00000000-0005-0000-0000-0000722A0000}"/>
    <cellStyle name="60% - Accent1 8 5" xfId="8825" xr:uid="{00000000-0005-0000-0000-0000732A0000}"/>
    <cellStyle name="60% - Accent1 8 6" xfId="19435" xr:uid="{00000000-0005-0000-0000-0000742A0000}"/>
    <cellStyle name="60% - Accent1 8_BSD2" xfId="19436" xr:uid="{00000000-0005-0000-0000-0000752A0000}"/>
    <cellStyle name="60% - Accent1 80" xfId="19402" xr:uid="{00000000-0005-0000-0000-0000762A0000}"/>
    <cellStyle name="60% - Accent1 80 2" xfId="19404" xr:uid="{00000000-0005-0000-0000-0000772A0000}"/>
    <cellStyle name="60% - Accent1 81" xfId="19409" xr:uid="{00000000-0005-0000-0000-0000782A0000}"/>
    <cellStyle name="60% - Accent1 81 2" xfId="19411" xr:uid="{00000000-0005-0000-0000-0000792A0000}"/>
    <cellStyle name="60% - Accent1 82" xfId="19415" xr:uid="{00000000-0005-0000-0000-00007A2A0000}"/>
    <cellStyle name="60% - Accent1 82 2" xfId="19417" xr:uid="{00000000-0005-0000-0000-00007B2A0000}"/>
    <cellStyle name="60% - Accent1 83" xfId="19419" xr:uid="{00000000-0005-0000-0000-00007C2A0000}"/>
    <cellStyle name="60% - Accent1 83 2" xfId="19421" xr:uid="{00000000-0005-0000-0000-00007D2A0000}"/>
    <cellStyle name="60% - Accent1 84" xfId="19423" xr:uid="{00000000-0005-0000-0000-00007E2A0000}"/>
    <cellStyle name="60% - Accent1 84 2" xfId="19425" xr:uid="{00000000-0005-0000-0000-00007F2A0000}"/>
    <cellStyle name="60% - Accent1 85" xfId="19437" xr:uid="{00000000-0005-0000-0000-0000802A0000}"/>
    <cellStyle name="60% - Accent1 85 2" xfId="19438" xr:uid="{00000000-0005-0000-0000-0000812A0000}"/>
    <cellStyle name="60% - Accent1 86" xfId="19439" xr:uid="{00000000-0005-0000-0000-0000822A0000}"/>
    <cellStyle name="60% - Accent1 86 2" xfId="19203" xr:uid="{00000000-0005-0000-0000-0000832A0000}"/>
    <cellStyle name="60% - Accent1 87" xfId="19440" xr:uid="{00000000-0005-0000-0000-0000842A0000}"/>
    <cellStyle name="60% - Accent1 87 2" xfId="19443" xr:uid="{00000000-0005-0000-0000-0000852A0000}"/>
    <cellStyle name="60% - Accent1 88" xfId="19444" xr:uid="{00000000-0005-0000-0000-0000862A0000}"/>
    <cellStyle name="60% - Accent1 88 2" xfId="19445" xr:uid="{00000000-0005-0000-0000-0000872A0000}"/>
    <cellStyle name="60% - Accent1 89" xfId="19442" xr:uid="{00000000-0005-0000-0000-0000882A0000}"/>
    <cellStyle name="60% - Accent1 89 2" xfId="19446" xr:uid="{00000000-0005-0000-0000-0000892A0000}"/>
    <cellStyle name="60% - Accent1 9" xfId="19447" xr:uid="{00000000-0005-0000-0000-00008A2A0000}"/>
    <cellStyle name="60% - Accent1 9 2" xfId="14483" xr:uid="{00000000-0005-0000-0000-00008B2A0000}"/>
    <cellStyle name="60% - Accent1 9 2 2" xfId="15289" xr:uid="{00000000-0005-0000-0000-00008C2A0000}"/>
    <cellStyle name="60% - Accent1 9 3" xfId="6297" xr:uid="{00000000-0005-0000-0000-00008D2A0000}"/>
    <cellStyle name="60% - Accent1 9 3 2" xfId="12281" xr:uid="{00000000-0005-0000-0000-00008E2A0000}"/>
    <cellStyle name="60% - Accent1 9 4" xfId="17900" xr:uid="{00000000-0005-0000-0000-00008F2A0000}"/>
    <cellStyle name="60% - Accent1 9 5" xfId="12287" xr:uid="{00000000-0005-0000-0000-0000902A0000}"/>
    <cellStyle name="60% - Accent1 9 6" xfId="19448" xr:uid="{00000000-0005-0000-0000-0000912A0000}"/>
    <cellStyle name="60% - Accent1 9_BSD2" xfId="15394" xr:uid="{00000000-0005-0000-0000-0000922A0000}"/>
    <cellStyle name="60% - Accent1 90" xfId="51553" xr:uid="{6AD443EE-23D2-44A4-9948-1747DCF9F40C}"/>
    <cellStyle name="60% - Accent1 91" xfId="51907" xr:uid="{014F7A18-4094-42DD-B30B-DFC6C07ECE4A}"/>
    <cellStyle name="60% - Accent1 92" xfId="51986" xr:uid="{AC17AE07-6DF1-4894-87AA-E7729A8D00CE}"/>
    <cellStyle name="60% - Accent1 93" xfId="51995" xr:uid="{4BB4EFBD-2DAE-4A8E-9FC9-5183823639B0}"/>
    <cellStyle name="60% - Accent1 94" xfId="52078" xr:uid="{2CF1F1C3-F830-4B88-8B06-0FB95B40CFEE}"/>
    <cellStyle name="60% - Accent1 95" xfId="52176" xr:uid="{C82009A5-460B-4597-81F4-6846DC412095}"/>
    <cellStyle name="60% - Accent2 10" xfId="19453" xr:uid="{00000000-0005-0000-0000-0000932A0000}"/>
    <cellStyle name="60% - Accent2 10 2" xfId="19455" xr:uid="{00000000-0005-0000-0000-0000942A0000}"/>
    <cellStyle name="60% - Accent2 10 2 2" xfId="19458" xr:uid="{00000000-0005-0000-0000-0000952A0000}"/>
    <cellStyle name="60% - Accent2 10 3" xfId="17694" xr:uid="{00000000-0005-0000-0000-0000962A0000}"/>
    <cellStyle name="60% - Accent2 10 3 2" xfId="3892" xr:uid="{00000000-0005-0000-0000-0000972A0000}"/>
    <cellStyle name="60% - Accent2 10 4" xfId="14401" xr:uid="{00000000-0005-0000-0000-0000982A0000}"/>
    <cellStyle name="60% - Accent2 10 5" xfId="16577" xr:uid="{00000000-0005-0000-0000-0000992A0000}"/>
    <cellStyle name="60% - Accent2 10 6" xfId="19463" xr:uid="{00000000-0005-0000-0000-00009A2A0000}"/>
    <cellStyle name="60% - Accent2 10_BSD2" xfId="19464" xr:uid="{00000000-0005-0000-0000-00009B2A0000}"/>
    <cellStyle name="60% - Accent2 11" xfId="19467" xr:uid="{00000000-0005-0000-0000-00009C2A0000}"/>
    <cellStyle name="60% - Accent2 11 2" xfId="19469" xr:uid="{00000000-0005-0000-0000-00009D2A0000}"/>
    <cellStyle name="60% - Accent2 11 2 2" xfId="19471" xr:uid="{00000000-0005-0000-0000-00009E2A0000}"/>
    <cellStyle name="60% - Accent2 11 3" xfId="4338" xr:uid="{00000000-0005-0000-0000-00009F2A0000}"/>
    <cellStyle name="60% - Accent2 11 3 2" xfId="19472" xr:uid="{00000000-0005-0000-0000-0000A02A0000}"/>
    <cellStyle name="60% - Accent2 11 4" xfId="19474" xr:uid="{00000000-0005-0000-0000-0000A12A0000}"/>
    <cellStyle name="60% - Accent2 11 5" xfId="19479" xr:uid="{00000000-0005-0000-0000-0000A22A0000}"/>
    <cellStyle name="60% - Accent2 11 6" xfId="19481" xr:uid="{00000000-0005-0000-0000-0000A32A0000}"/>
    <cellStyle name="60% - Accent2 11_BSD2" xfId="19483" xr:uid="{00000000-0005-0000-0000-0000A42A0000}"/>
    <cellStyle name="60% - Accent2 12" xfId="19485" xr:uid="{00000000-0005-0000-0000-0000A52A0000}"/>
    <cellStyle name="60% - Accent2 12 2" xfId="19488" xr:uid="{00000000-0005-0000-0000-0000A62A0000}"/>
    <cellStyle name="60% - Accent2 12 2 2" xfId="19489" xr:uid="{00000000-0005-0000-0000-0000A72A0000}"/>
    <cellStyle name="60% - Accent2 12 3" xfId="19492" xr:uid="{00000000-0005-0000-0000-0000A82A0000}"/>
    <cellStyle name="60% - Accent2 12 3 2" xfId="3322" xr:uid="{00000000-0005-0000-0000-0000A92A0000}"/>
    <cellStyle name="60% - Accent2 12 4" xfId="19495" xr:uid="{00000000-0005-0000-0000-0000AA2A0000}"/>
    <cellStyle name="60% - Accent2 12 5" xfId="19498" xr:uid="{00000000-0005-0000-0000-0000AB2A0000}"/>
    <cellStyle name="60% - Accent2 12 6" xfId="19499" xr:uid="{00000000-0005-0000-0000-0000AC2A0000}"/>
    <cellStyle name="60% - Accent2 12_BSD2" xfId="19504" xr:uid="{00000000-0005-0000-0000-0000AD2A0000}"/>
    <cellStyle name="60% - Accent2 13" xfId="15922" xr:uid="{00000000-0005-0000-0000-0000AE2A0000}"/>
    <cellStyle name="60% - Accent2 13 2" xfId="19506" xr:uid="{00000000-0005-0000-0000-0000AF2A0000}"/>
    <cellStyle name="60% - Accent2 13 2 2" xfId="16671" xr:uid="{00000000-0005-0000-0000-0000B02A0000}"/>
    <cellStyle name="60% - Accent2 13 3" xfId="19510" xr:uid="{00000000-0005-0000-0000-0000B12A0000}"/>
    <cellStyle name="60% - Accent2 13 4" xfId="19513" xr:uid="{00000000-0005-0000-0000-0000B22A0000}"/>
    <cellStyle name="60% - Accent2 13 5" xfId="19517" xr:uid="{00000000-0005-0000-0000-0000B32A0000}"/>
    <cellStyle name="60% - Accent2 13_BSD2" xfId="19518" xr:uid="{00000000-0005-0000-0000-0000B42A0000}"/>
    <cellStyle name="60% - Accent2 14" xfId="19521" xr:uid="{00000000-0005-0000-0000-0000B52A0000}"/>
    <cellStyle name="60% - Accent2 14 2" xfId="19522" xr:uid="{00000000-0005-0000-0000-0000B62A0000}"/>
    <cellStyle name="60% - Accent2 14 2 2" xfId="19524" xr:uid="{00000000-0005-0000-0000-0000B72A0000}"/>
    <cellStyle name="60% - Accent2 14 3" xfId="19530" xr:uid="{00000000-0005-0000-0000-0000B82A0000}"/>
    <cellStyle name="60% - Accent2 14 4" xfId="19531" xr:uid="{00000000-0005-0000-0000-0000B92A0000}"/>
    <cellStyle name="60% - Accent2 14 5" xfId="19533" xr:uid="{00000000-0005-0000-0000-0000BA2A0000}"/>
    <cellStyle name="60% - Accent2 14_BSD2" xfId="19535" xr:uid="{00000000-0005-0000-0000-0000BB2A0000}"/>
    <cellStyle name="60% - Accent2 15" xfId="19540" xr:uid="{00000000-0005-0000-0000-0000BC2A0000}"/>
    <cellStyle name="60% - Accent2 15 2" xfId="19542" xr:uid="{00000000-0005-0000-0000-0000BD2A0000}"/>
    <cellStyle name="60% - Accent2 15 2 2" xfId="19545" xr:uid="{00000000-0005-0000-0000-0000BE2A0000}"/>
    <cellStyle name="60% - Accent2 15 3" xfId="17241" xr:uid="{00000000-0005-0000-0000-0000BF2A0000}"/>
    <cellStyle name="60% - Accent2 15_BSD2" xfId="19549" xr:uid="{00000000-0005-0000-0000-0000C02A0000}"/>
    <cellStyle name="60% - Accent2 16" xfId="5678" xr:uid="{00000000-0005-0000-0000-0000C12A0000}"/>
    <cellStyle name="60% - Accent2 16 2" xfId="3614" xr:uid="{00000000-0005-0000-0000-0000C22A0000}"/>
    <cellStyle name="60% - Accent2 16 2 2" xfId="5684" xr:uid="{00000000-0005-0000-0000-0000C32A0000}"/>
    <cellStyle name="60% - Accent2 16 3" xfId="5483" xr:uid="{00000000-0005-0000-0000-0000C42A0000}"/>
    <cellStyle name="60% - Accent2 16_BSD2" xfId="19553" xr:uid="{00000000-0005-0000-0000-0000C52A0000}"/>
    <cellStyle name="60% - Accent2 17" xfId="13579" xr:uid="{00000000-0005-0000-0000-0000C62A0000}"/>
    <cellStyle name="60% - Accent2 17 2" xfId="19555" xr:uid="{00000000-0005-0000-0000-0000C72A0000}"/>
    <cellStyle name="60% - Accent2 17 2 2" xfId="12851" xr:uid="{00000000-0005-0000-0000-0000C82A0000}"/>
    <cellStyle name="60% - Accent2 17 3" xfId="19558" xr:uid="{00000000-0005-0000-0000-0000C92A0000}"/>
    <cellStyle name="60% - Accent2 17_BSD2" xfId="19561" xr:uid="{00000000-0005-0000-0000-0000CA2A0000}"/>
    <cellStyle name="60% - Accent2 18" xfId="19564" xr:uid="{00000000-0005-0000-0000-0000CB2A0000}"/>
    <cellStyle name="60% - Accent2 18 2" xfId="19566" xr:uid="{00000000-0005-0000-0000-0000CC2A0000}"/>
    <cellStyle name="60% - Accent2 18 2 2" xfId="11892" xr:uid="{00000000-0005-0000-0000-0000CD2A0000}"/>
    <cellStyle name="60% - Accent2 18 3" xfId="19570" xr:uid="{00000000-0005-0000-0000-0000CE2A0000}"/>
    <cellStyle name="60% - Accent2 18_BSD2" xfId="19573" xr:uid="{00000000-0005-0000-0000-0000CF2A0000}"/>
    <cellStyle name="60% - Accent2 19" xfId="19575" xr:uid="{00000000-0005-0000-0000-0000D02A0000}"/>
    <cellStyle name="60% - Accent2 19 2" xfId="6409" xr:uid="{00000000-0005-0000-0000-0000D12A0000}"/>
    <cellStyle name="60% - Accent2 19 2 2" xfId="12478" xr:uid="{00000000-0005-0000-0000-0000D22A0000}"/>
    <cellStyle name="60% - Accent2 19 3" xfId="19579" xr:uid="{00000000-0005-0000-0000-0000D32A0000}"/>
    <cellStyle name="60% - Accent2 19_BSD2" xfId="19583" xr:uid="{00000000-0005-0000-0000-0000D42A0000}"/>
    <cellStyle name="60% - Accent2 2" xfId="1841" xr:uid="{00000000-0005-0000-0000-0000D52A0000}"/>
    <cellStyle name="60% - Accent2 2 10" xfId="19589" xr:uid="{00000000-0005-0000-0000-0000D62A0000}"/>
    <cellStyle name="60% - Accent2 2 10 2" xfId="19591" xr:uid="{00000000-0005-0000-0000-0000D72A0000}"/>
    <cellStyle name="60% - Accent2 2 11" xfId="19593" xr:uid="{00000000-0005-0000-0000-0000D82A0000}"/>
    <cellStyle name="60% - Accent2 2 12" xfId="5163" xr:uid="{00000000-0005-0000-0000-0000D92A0000}"/>
    <cellStyle name="60% - Accent2 2 13" xfId="51651" xr:uid="{0D1784FE-9CC0-42C2-8847-FB30BB28BE75}"/>
    <cellStyle name="60% - Accent2 2 2" xfId="1142" xr:uid="{00000000-0005-0000-0000-0000DA2A0000}"/>
    <cellStyle name="60% - Accent2 2 2 2" xfId="18580" xr:uid="{00000000-0005-0000-0000-0000DB2A0000}"/>
    <cellStyle name="60% - Accent2 2 2 2 2" xfId="18584" xr:uid="{00000000-0005-0000-0000-0000DC2A0000}"/>
    <cellStyle name="60% - Accent2 2 2 3" xfId="18604" xr:uid="{00000000-0005-0000-0000-0000DD2A0000}"/>
    <cellStyle name="60% - Accent2 2 2 3 2" xfId="18609" xr:uid="{00000000-0005-0000-0000-0000DE2A0000}"/>
    <cellStyle name="60% - Accent2 2 2 4" xfId="15770" xr:uid="{00000000-0005-0000-0000-0000DF2A0000}"/>
    <cellStyle name="60% - Accent2 2 2 5" xfId="10423" xr:uid="{00000000-0005-0000-0000-0000E02A0000}"/>
    <cellStyle name="60% - Accent2 2 2 6" xfId="12041" xr:uid="{00000000-0005-0000-0000-0000E12A0000}"/>
    <cellStyle name="60% - Accent2 2 2 7" xfId="19596" xr:uid="{00000000-0005-0000-0000-0000E22A0000}"/>
    <cellStyle name="60% - Accent2 2 3" xfId="19600" xr:uid="{00000000-0005-0000-0000-0000E32A0000}"/>
    <cellStyle name="60% - Accent2 2 3 2" xfId="19602" xr:uid="{00000000-0005-0000-0000-0000E42A0000}"/>
    <cellStyle name="60% - Accent2 2 3 3" xfId="19604" xr:uid="{00000000-0005-0000-0000-0000E52A0000}"/>
    <cellStyle name="60% - Accent2 2 3 4" xfId="13161" xr:uid="{00000000-0005-0000-0000-0000E62A0000}"/>
    <cellStyle name="60% - Accent2 2 3 5" xfId="19608" xr:uid="{00000000-0005-0000-0000-0000E72A0000}"/>
    <cellStyle name="60% - Accent2 2 4" xfId="19610" xr:uid="{00000000-0005-0000-0000-0000E82A0000}"/>
    <cellStyle name="60% - Accent2 2 4 2" xfId="19611" xr:uid="{00000000-0005-0000-0000-0000E92A0000}"/>
    <cellStyle name="60% - Accent2 2 4 2 2" xfId="19612" xr:uid="{00000000-0005-0000-0000-0000EA2A0000}"/>
    <cellStyle name="60% - Accent2 2 4 3" xfId="19613" xr:uid="{00000000-0005-0000-0000-0000EB2A0000}"/>
    <cellStyle name="60% - Accent2 2 4 4" xfId="15806" xr:uid="{00000000-0005-0000-0000-0000EC2A0000}"/>
    <cellStyle name="60% - Accent2 2 4 5" xfId="19616" xr:uid="{00000000-0005-0000-0000-0000ED2A0000}"/>
    <cellStyle name="60% - Accent2 2 4_BSD2" xfId="14858" xr:uid="{00000000-0005-0000-0000-0000EE2A0000}"/>
    <cellStyle name="60% - Accent2 2 5" xfId="19618" xr:uid="{00000000-0005-0000-0000-0000EF2A0000}"/>
    <cellStyle name="60% - Accent2 2 5 2" xfId="19619" xr:uid="{00000000-0005-0000-0000-0000F02A0000}"/>
    <cellStyle name="60% - Accent2 2 5 3" xfId="3487" xr:uid="{00000000-0005-0000-0000-0000F12A0000}"/>
    <cellStyle name="60% - Accent2 2 5 4" xfId="2999" xr:uid="{00000000-0005-0000-0000-0000F22A0000}"/>
    <cellStyle name="60% - Accent2 2 6" xfId="19624" xr:uid="{00000000-0005-0000-0000-0000F32A0000}"/>
    <cellStyle name="60% - Accent2 2 6 2" xfId="19625" xr:uid="{00000000-0005-0000-0000-0000F42A0000}"/>
    <cellStyle name="60% - Accent2 2 6 3" xfId="19626" xr:uid="{00000000-0005-0000-0000-0000F52A0000}"/>
    <cellStyle name="60% - Accent2 2 6 4" xfId="19629" xr:uid="{00000000-0005-0000-0000-0000F62A0000}"/>
    <cellStyle name="60% - Accent2 2 7" xfId="19632" xr:uid="{00000000-0005-0000-0000-0000F72A0000}"/>
    <cellStyle name="60% - Accent2 2 7 2" xfId="19633" xr:uid="{00000000-0005-0000-0000-0000F82A0000}"/>
    <cellStyle name="60% - Accent2 2 7 3" xfId="19635" xr:uid="{00000000-0005-0000-0000-0000F92A0000}"/>
    <cellStyle name="60% - Accent2 2 7 4" xfId="19640" xr:uid="{00000000-0005-0000-0000-0000FA2A0000}"/>
    <cellStyle name="60% - Accent2 2 8" xfId="19642" xr:uid="{00000000-0005-0000-0000-0000FB2A0000}"/>
    <cellStyle name="60% - Accent2 2 8 2" xfId="19646" xr:uid="{00000000-0005-0000-0000-0000FC2A0000}"/>
    <cellStyle name="60% - Accent2 2 8 2 2" xfId="15084" xr:uid="{00000000-0005-0000-0000-0000FD2A0000}"/>
    <cellStyle name="60% - Accent2 2 8 3" xfId="19652" xr:uid="{00000000-0005-0000-0000-0000FE2A0000}"/>
    <cellStyle name="60% - Accent2 2 8 4" xfId="19657" xr:uid="{00000000-0005-0000-0000-0000FF2A0000}"/>
    <cellStyle name="60% - Accent2 2 8 5" xfId="19661" xr:uid="{00000000-0005-0000-0000-0000002B0000}"/>
    <cellStyle name="60% - Accent2 2 8_BSD2" xfId="19662" xr:uid="{00000000-0005-0000-0000-0000012B0000}"/>
    <cellStyle name="60% - Accent2 2 9" xfId="19665" xr:uid="{00000000-0005-0000-0000-0000022B0000}"/>
    <cellStyle name="60% - Accent2 2 9 2" xfId="19666" xr:uid="{00000000-0005-0000-0000-0000032B0000}"/>
    <cellStyle name="60% - Accent2 2 9 3" xfId="19667" xr:uid="{00000000-0005-0000-0000-0000042B0000}"/>
    <cellStyle name="60% - Accent2 2 9 4" xfId="19672" xr:uid="{00000000-0005-0000-0000-0000052B0000}"/>
    <cellStyle name="60% - Accent2 20" xfId="19539" xr:uid="{00000000-0005-0000-0000-0000062B0000}"/>
    <cellStyle name="60% - Accent2 20 2" xfId="19541" xr:uid="{00000000-0005-0000-0000-0000072B0000}"/>
    <cellStyle name="60% - Accent2 20 2 2" xfId="19544" xr:uid="{00000000-0005-0000-0000-0000082B0000}"/>
    <cellStyle name="60% - Accent2 20 3" xfId="17240" xr:uid="{00000000-0005-0000-0000-0000092B0000}"/>
    <cellStyle name="60% - Accent2 20_BSD2" xfId="19548" xr:uid="{00000000-0005-0000-0000-00000A2B0000}"/>
    <cellStyle name="60% - Accent2 21" xfId="5677" xr:uid="{00000000-0005-0000-0000-00000B2B0000}"/>
    <cellStyle name="60% - Accent2 21 2" xfId="3613" xr:uid="{00000000-0005-0000-0000-00000C2B0000}"/>
    <cellStyle name="60% - Accent2 21 2 2" xfId="5683" xr:uid="{00000000-0005-0000-0000-00000D2B0000}"/>
    <cellStyle name="60% - Accent2 21 3" xfId="5482" xr:uid="{00000000-0005-0000-0000-00000E2B0000}"/>
    <cellStyle name="60% - Accent2 21_BSD2" xfId="19552" xr:uid="{00000000-0005-0000-0000-00000F2B0000}"/>
    <cellStyle name="60% - Accent2 22" xfId="13578" xr:uid="{00000000-0005-0000-0000-0000102B0000}"/>
    <cellStyle name="60% - Accent2 22 2" xfId="19554" xr:uid="{00000000-0005-0000-0000-0000112B0000}"/>
    <cellStyle name="60% - Accent2 22 2 2" xfId="12850" xr:uid="{00000000-0005-0000-0000-0000122B0000}"/>
    <cellStyle name="60% - Accent2 22 3" xfId="19557" xr:uid="{00000000-0005-0000-0000-0000132B0000}"/>
    <cellStyle name="60% - Accent2 22_BSD2" xfId="19560" xr:uid="{00000000-0005-0000-0000-0000142B0000}"/>
    <cellStyle name="60% - Accent2 23" xfId="19563" xr:uid="{00000000-0005-0000-0000-0000152B0000}"/>
    <cellStyle name="60% - Accent2 23 2" xfId="19565" xr:uid="{00000000-0005-0000-0000-0000162B0000}"/>
    <cellStyle name="60% - Accent2 23 2 2" xfId="11891" xr:uid="{00000000-0005-0000-0000-0000172B0000}"/>
    <cellStyle name="60% - Accent2 23 3" xfId="19569" xr:uid="{00000000-0005-0000-0000-0000182B0000}"/>
    <cellStyle name="60% - Accent2 23_BSD2" xfId="19572" xr:uid="{00000000-0005-0000-0000-0000192B0000}"/>
    <cellStyle name="60% - Accent2 24" xfId="19574" xr:uid="{00000000-0005-0000-0000-00001A2B0000}"/>
    <cellStyle name="60% - Accent2 24 2" xfId="6408" xr:uid="{00000000-0005-0000-0000-00001B2B0000}"/>
    <cellStyle name="60% - Accent2 24 2 2" xfId="12477" xr:uid="{00000000-0005-0000-0000-00001C2B0000}"/>
    <cellStyle name="60% - Accent2 24 3" xfId="19578" xr:uid="{00000000-0005-0000-0000-00001D2B0000}"/>
    <cellStyle name="60% - Accent2 24_BSD2" xfId="19582" xr:uid="{00000000-0005-0000-0000-00001E2B0000}"/>
    <cellStyle name="60% - Accent2 25" xfId="19675" xr:uid="{00000000-0005-0000-0000-00001F2B0000}"/>
    <cellStyle name="60% - Accent2 25 2" xfId="19677" xr:uid="{00000000-0005-0000-0000-0000202B0000}"/>
    <cellStyle name="60% - Accent2 25 2 2" xfId="19684" xr:uid="{00000000-0005-0000-0000-0000212B0000}"/>
    <cellStyle name="60% - Accent2 25 3" xfId="19686" xr:uid="{00000000-0005-0000-0000-0000222B0000}"/>
    <cellStyle name="60% - Accent2 25_BSD2" xfId="19690" xr:uid="{00000000-0005-0000-0000-0000232B0000}"/>
    <cellStyle name="60% - Accent2 26" xfId="19695" xr:uid="{00000000-0005-0000-0000-0000242B0000}"/>
    <cellStyle name="60% - Accent2 26 2" xfId="19701" xr:uid="{00000000-0005-0000-0000-0000252B0000}"/>
    <cellStyle name="60% - Accent2 26 2 2" xfId="19706" xr:uid="{00000000-0005-0000-0000-0000262B0000}"/>
    <cellStyle name="60% - Accent2 26 3" xfId="19710" xr:uid="{00000000-0005-0000-0000-0000272B0000}"/>
    <cellStyle name="60% - Accent2 26_BSD2" xfId="19713" xr:uid="{00000000-0005-0000-0000-0000282B0000}"/>
    <cellStyle name="60% - Accent2 27" xfId="19717" xr:uid="{00000000-0005-0000-0000-0000292B0000}"/>
    <cellStyle name="60% - Accent2 27 2" xfId="19723" xr:uid="{00000000-0005-0000-0000-00002A2B0000}"/>
    <cellStyle name="60% - Accent2 27 2 2" xfId="19727" xr:uid="{00000000-0005-0000-0000-00002B2B0000}"/>
    <cellStyle name="60% - Accent2 27 3" xfId="3907" xr:uid="{00000000-0005-0000-0000-00002C2B0000}"/>
    <cellStyle name="60% - Accent2 27_BSD2" xfId="19730" xr:uid="{00000000-0005-0000-0000-00002D2B0000}"/>
    <cellStyle name="60% - Accent2 28" xfId="17457" xr:uid="{00000000-0005-0000-0000-00002E2B0000}"/>
    <cellStyle name="60% - Accent2 28 2" xfId="19732" xr:uid="{00000000-0005-0000-0000-00002F2B0000}"/>
    <cellStyle name="60% - Accent2 28 2 2" xfId="12563" xr:uid="{00000000-0005-0000-0000-0000302B0000}"/>
    <cellStyle name="60% - Accent2 28 3" xfId="19735" xr:uid="{00000000-0005-0000-0000-0000312B0000}"/>
    <cellStyle name="60% - Accent2 28_BSD2" xfId="19737" xr:uid="{00000000-0005-0000-0000-0000322B0000}"/>
    <cellStyle name="60% - Accent2 29" xfId="19739" xr:uid="{00000000-0005-0000-0000-0000332B0000}"/>
    <cellStyle name="60% - Accent2 29 2" xfId="19741" xr:uid="{00000000-0005-0000-0000-0000342B0000}"/>
    <cellStyle name="60% - Accent2 29 2 2" xfId="13383" xr:uid="{00000000-0005-0000-0000-0000352B0000}"/>
    <cellStyle name="60% - Accent2 29 3" xfId="19743" xr:uid="{00000000-0005-0000-0000-0000362B0000}"/>
    <cellStyle name="60% - Accent2 29_BSD2" xfId="19746" xr:uid="{00000000-0005-0000-0000-0000372B0000}"/>
    <cellStyle name="60% - Accent2 3" xfId="1842" xr:uid="{00000000-0005-0000-0000-0000382B0000}"/>
    <cellStyle name="60% - Accent2 3 2" xfId="19751" xr:uid="{00000000-0005-0000-0000-0000392B0000}"/>
    <cellStyle name="60% - Accent2 3 2 2" xfId="4679" xr:uid="{00000000-0005-0000-0000-00003A2B0000}"/>
    <cellStyle name="60% - Accent2 3 2 3" xfId="19752" xr:uid="{00000000-0005-0000-0000-00003B2B0000}"/>
    <cellStyle name="60% - Accent2 3 3" xfId="13068" xr:uid="{00000000-0005-0000-0000-00003C2B0000}"/>
    <cellStyle name="60% - Accent2 3 3 2" xfId="4720" xr:uid="{00000000-0005-0000-0000-00003D2B0000}"/>
    <cellStyle name="60% - Accent2 3 3 3" xfId="19755" xr:uid="{00000000-0005-0000-0000-00003E2B0000}"/>
    <cellStyle name="60% - Accent2 3 4" xfId="19756" xr:uid="{00000000-0005-0000-0000-00003F2B0000}"/>
    <cellStyle name="60% - Accent2 3 4 2" xfId="5972" xr:uid="{00000000-0005-0000-0000-0000402B0000}"/>
    <cellStyle name="60% - Accent2 3 5" xfId="19757" xr:uid="{00000000-0005-0000-0000-0000412B0000}"/>
    <cellStyle name="60% - Accent2 3 6" xfId="19758" xr:uid="{00000000-0005-0000-0000-0000422B0000}"/>
    <cellStyle name="60% - Accent2 3 7" xfId="51652" xr:uid="{E34FC978-4CB6-411B-BD19-8E751DC7302E}"/>
    <cellStyle name="60% - Accent2 3_Annexure" xfId="13955" xr:uid="{00000000-0005-0000-0000-0000432B0000}"/>
    <cellStyle name="60% - Accent2 30" xfId="19674" xr:uid="{00000000-0005-0000-0000-0000442B0000}"/>
    <cellStyle name="60% - Accent2 30 2" xfId="19676" xr:uid="{00000000-0005-0000-0000-0000452B0000}"/>
    <cellStyle name="60% - Accent2 30 2 2" xfId="19683" xr:uid="{00000000-0005-0000-0000-0000462B0000}"/>
    <cellStyle name="60% - Accent2 30 3" xfId="19685" xr:uid="{00000000-0005-0000-0000-0000472B0000}"/>
    <cellStyle name="60% - Accent2 30_BSD2" xfId="19689" xr:uid="{00000000-0005-0000-0000-0000482B0000}"/>
    <cellStyle name="60% - Accent2 31" xfId="19694" xr:uid="{00000000-0005-0000-0000-0000492B0000}"/>
    <cellStyle name="60% - Accent2 31 2" xfId="19700" xr:uid="{00000000-0005-0000-0000-00004A2B0000}"/>
    <cellStyle name="60% - Accent2 31 2 2" xfId="19705" xr:uid="{00000000-0005-0000-0000-00004B2B0000}"/>
    <cellStyle name="60% - Accent2 31 3" xfId="19709" xr:uid="{00000000-0005-0000-0000-00004C2B0000}"/>
    <cellStyle name="60% - Accent2 31_BSD2" xfId="19712" xr:uid="{00000000-0005-0000-0000-00004D2B0000}"/>
    <cellStyle name="60% - Accent2 32" xfId="19716" xr:uid="{00000000-0005-0000-0000-00004E2B0000}"/>
    <cellStyle name="60% - Accent2 32 2" xfId="19722" xr:uid="{00000000-0005-0000-0000-00004F2B0000}"/>
    <cellStyle name="60% - Accent2 32 2 2" xfId="19726" xr:uid="{00000000-0005-0000-0000-0000502B0000}"/>
    <cellStyle name="60% - Accent2 32 3" xfId="3906" xr:uid="{00000000-0005-0000-0000-0000512B0000}"/>
    <cellStyle name="60% - Accent2 32_BSD2" xfId="19729" xr:uid="{00000000-0005-0000-0000-0000522B0000}"/>
    <cellStyle name="60% - Accent2 33" xfId="17456" xr:uid="{00000000-0005-0000-0000-0000532B0000}"/>
    <cellStyle name="60% - Accent2 33 2" xfId="19731" xr:uid="{00000000-0005-0000-0000-0000542B0000}"/>
    <cellStyle name="60% - Accent2 33 2 2" xfId="12562" xr:uid="{00000000-0005-0000-0000-0000552B0000}"/>
    <cellStyle name="60% - Accent2 33 3" xfId="19734" xr:uid="{00000000-0005-0000-0000-0000562B0000}"/>
    <cellStyle name="60% - Accent2 33_BSD2" xfId="19736" xr:uid="{00000000-0005-0000-0000-0000572B0000}"/>
    <cellStyle name="60% - Accent2 34" xfId="19738" xr:uid="{00000000-0005-0000-0000-0000582B0000}"/>
    <cellStyle name="60% - Accent2 34 2" xfId="19740" xr:uid="{00000000-0005-0000-0000-0000592B0000}"/>
    <cellStyle name="60% - Accent2 34 2 2" xfId="13382" xr:uid="{00000000-0005-0000-0000-00005A2B0000}"/>
    <cellStyle name="60% - Accent2 34 3" xfId="19742" xr:uid="{00000000-0005-0000-0000-00005B2B0000}"/>
    <cellStyle name="60% - Accent2 34_BSD2" xfId="19745" xr:uid="{00000000-0005-0000-0000-00005C2B0000}"/>
    <cellStyle name="60% - Accent2 35" xfId="19760" xr:uid="{00000000-0005-0000-0000-00005D2B0000}"/>
    <cellStyle name="60% - Accent2 35 2" xfId="19762" xr:uid="{00000000-0005-0000-0000-00005E2B0000}"/>
    <cellStyle name="60% - Accent2 35 2 2" xfId="14925" xr:uid="{00000000-0005-0000-0000-00005F2B0000}"/>
    <cellStyle name="60% - Accent2 35 3" xfId="19764" xr:uid="{00000000-0005-0000-0000-0000602B0000}"/>
    <cellStyle name="60% - Accent2 35_BSD2" xfId="19767" xr:uid="{00000000-0005-0000-0000-0000612B0000}"/>
    <cellStyle name="60% - Accent2 36" xfId="19769" xr:uid="{00000000-0005-0000-0000-0000622B0000}"/>
    <cellStyle name="60% - Accent2 36 2" xfId="19771" xr:uid="{00000000-0005-0000-0000-0000632B0000}"/>
    <cellStyle name="60% - Accent2 36 2 2" xfId="16251" xr:uid="{00000000-0005-0000-0000-0000642B0000}"/>
    <cellStyle name="60% - Accent2 36 3" xfId="19775" xr:uid="{00000000-0005-0000-0000-0000652B0000}"/>
    <cellStyle name="60% - Accent2 36_BSD2" xfId="19777" xr:uid="{00000000-0005-0000-0000-0000662B0000}"/>
    <cellStyle name="60% - Accent2 37" xfId="19781" xr:uid="{00000000-0005-0000-0000-0000672B0000}"/>
    <cellStyle name="60% - Accent2 37 2" xfId="19783" xr:uid="{00000000-0005-0000-0000-0000682B0000}"/>
    <cellStyle name="60% - Accent2 37 2 2" xfId="17246" xr:uid="{00000000-0005-0000-0000-0000692B0000}"/>
    <cellStyle name="60% - Accent2 37 3" xfId="19785" xr:uid="{00000000-0005-0000-0000-00006A2B0000}"/>
    <cellStyle name="60% - Accent2 37_BSD2" xfId="5579" xr:uid="{00000000-0005-0000-0000-00006B2B0000}"/>
    <cellStyle name="60% - Accent2 38" xfId="19787" xr:uid="{00000000-0005-0000-0000-00006C2B0000}"/>
    <cellStyle name="60% - Accent2 38 2" xfId="19789" xr:uid="{00000000-0005-0000-0000-00006D2B0000}"/>
    <cellStyle name="60% - Accent2 38 2 2" xfId="13740" xr:uid="{00000000-0005-0000-0000-00006E2B0000}"/>
    <cellStyle name="60% - Accent2 38 3" xfId="19794" xr:uid="{00000000-0005-0000-0000-00006F2B0000}"/>
    <cellStyle name="60% - Accent2 38_BSD2" xfId="4900" xr:uid="{00000000-0005-0000-0000-0000702B0000}"/>
    <cellStyle name="60% - Accent2 39" xfId="19797" xr:uid="{00000000-0005-0000-0000-0000712B0000}"/>
    <cellStyle name="60% - Accent2 39 2" xfId="19801" xr:uid="{00000000-0005-0000-0000-0000722B0000}"/>
    <cellStyle name="60% - Accent2 39 2 2" xfId="14703" xr:uid="{00000000-0005-0000-0000-0000732B0000}"/>
    <cellStyle name="60% - Accent2 39 3" xfId="19804" xr:uid="{00000000-0005-0000-0000-0000742B0000}"/>
    <cellStyle name="60% - Accent2 39_BSD2" xfId="7576" xr:uid="{00000000-0005-0000-0000-0000752B0000}"/>
    <cellStyle name="60% - Accent2 4" xfId="1843" xr:uid="{00000000-0005-0000-0000-0000762B0000}"/>
    <cellStyle name="60% - Accent2 4 2" xfId="19808" xr:uid="{00000000-0005-0000-0000-0000772B0000}"/>
    <cellStyle name="60% - Accent2 4 2 2" xfId="19809" xr:uid="{00000000-0005-0000-0000-0000782B0000}"/>
    <cellStyle name="60% - Accent2 4 3" xfId="19810" xr:uid="{00000000-0005-0000-0000-0000792B0000}"/>
    <cellStyle name="60% - Accent2 4 3 2" xfId="19814" xr:uid="{00000000-0005-0000-0000-00007A2B0000}"/>
    <cellStyle name="60% - Accent2 4 4" xfId="19815" xr:uid="{00000000-0005-0000-0000-00007B2B0000}"/>
    <cellStyle name="60% - Accent2 4 4 2" xfId="19817" xr:uid="{00000000-0005-0000-0000-00007C2B0000}"/>
    <cellStyle name="60% - Accent2 4 5" xfId="19819" xr:uid="{00000000-0005-0000-0000-00007D2B0000}"/>
    <cellStyle name="60% - Accent2 4 6" xfId="19820" xr:uid="{00000000-0005-0000-0000-00007E2B0000}"/>
    <cellStyle name="60% - Accent2 4 7" xfId="19805" xr:uid="{00000000-0005-0000-0000-00007F2B0000}"/>
    <cellStyle name="60% - Accent2 4 8" xfId="51653" xr:uid="{63463007-7075-4BDB-92E6-53FB0AC7E608}"/>
    <cellStyle name="60% - Accent2 4_Annexure" xfId="19823" xr:uid="{00000000-0005-0000-0000-0000802B0000}"/>
    <cellStyle name="60% - Accent2 40" xfId="19759" xr:uid="{00000000-0005-0000-0000-0000812B0000}"/>
    <cellStyle name="60% - Accent2 40 2" xfId="19761" xr:uid="{00000000-0005-0000-0000-0000822B0000}"/>
    <cellStyle name="60% - Accent2 40 2 2" xfId="14924" xr:uid="{00000000-0005-0000-0000-0000832B0000}"/>
    <cellStyle name="60% - Accent2 40 3" xfId="19763" xr:uid="{00000000-0005-0000-0000-0000842B0000}"/>
    <cellStyle name="60% - Accent2 40_BSD2" xfId="19766" xr:uid="{00000000-0005-0000-0000-0000852B0000}"/>
    <cellStyle name="60% - Accent2 41" xfId="19768" xr:uid="{00000000-0005-0000-0000-0000862B0000}"/>
    <cellStyle name="60% - Accent2 41 2" xfId="19770" xr:uid="{00000000-0005-0000-0000-0000872B0000}"/>
    <cellStyle name="60% - Accent2 41 2 2" xfId="16250" xr:uid="{00000000-0005-0000-0000-0000882B0000}"/>
    <cellStyle name="60% - Accent2 41 3" xfId="19774" xr:uid="{00000000-0005-0000-0000-0000892B0000}"/>
    <cellStyle name="60% - Accent2 41_BSD2" xfId="19776" xr:uid="{00000000-0005-0000-0000-00008A2B0000}"/>
    <cellStyle name="60% - Accent2 42" xfId="19780" xr:uid="{00000000-0005-0000-0000-00008B2B0000}"/>
    <cellStyle name="60% - Accent2 42 2" xfId="19782" xr:uid="{00000000-0005-0000-0000-00008C2B0000}"/>
    <cellStyle name="60% - Accent2 42 2 2" xfId="17245" xr:uid="{00000000-0005-0000-0000-00008D2B0000}"/>
    <cellStyle name="60% - Accent2 42 3" xfId="19784" xr:uid="{00000000-0005-0000-0000-00008E2B0000}"/>
    <cellStyle name="60% - Accent2 42_BSD2" xfId="5578" xr:uid="{00000000-0005-0000-0000-00008F2B0000}"/>
    <cellStyle name="60% - Accent2 43" xfId="19786" xr:uid="{00000000-0005-0000-0000-0000902B0000}"/>
    <cellStyle name="60% - Accent2 43 2" xfId="19788" xr:uid="{00000000-0005-0000-0000-0000912B0000}"/>
    <cellStyle name="60% - Accent2 43 2 2" xfId="13739" xr:uid="{00000000-0005-0000-0000-0000922B0000}"/>
    <cellStyle name="60% - Accent2 43 3" xfId="19793" xr:uid="{00000000-0005-0000-0000-0000932B0000}"/>
    <cellStyle name="60% - Accent2 43_BSD2" xfId="4899" xr:uid="{00000000-0005-0000-0000-0000942B0000}"/>
    <cellStyle name="60% - Accent2 44" xfId="19796" xr:uid="{00000000-0005-0000-0000-0000952B0000}"/>
    <cellStyle name="60% - Accent2 44 2" xfId="19800" xr:uid="{00000000-0005-0000-0000-0000962B0000}"/>
    <cellStyle name="60% - Accent2 44 2 2" xfId="14702" xr:uid="{00000000-0005-0000-0000-0000972B0000}"/>
    <cellStyle name="60% - Accent2 44 3" xfId="19803" xr:uid="{00000000-0005-0000-0000-0000982B0000}"/>
    <cellStyle name="60% - Accent2 44_BSD2" xfId="7575" xr:uid="{00000000-0005-0000-0000-0000992B0000}"/>
    <cellStyle name="60% - Accent2 45" xfId="11522" xr:uid="{00000000-0005-0000-0000-00009A2B0000}"/>
    <cellStyle name="60% - Accent2 45 2" xfId="11528" xr:uid="{00000000-0005-0000-0000-00009B2B0000}"/>
    <cellStyle name="60% - Accent2 45 2 2" xfId="19827" xr:uid="{00000000-0005-0000-0000-00009C2B0000}"/>
    <cellStyle name="60% - Accent2 45 3" xfId="11533" xr:uid="{00000000-0005-0000-0000-00009D2B0000}"/>
    <cellStyle name="60% - Accent2 45_BSD2" xfId="8191" xr:uid="{00000000-0005-0000-0000-00009E2B0000}"/>
    <cellStyle name="60% - Accent2 46" xfId="11538" xr:uid="{00000000-0005-0000-0000-00009F2B0000}"/>
    <cellStyle name="60% - Accent2 46 2" xfId="19832" xr:uid="{00000000-0005-0000-0000-0000A02B0000}"/>
    <cellStyle name="60% - Accent2 46 2 2" xfId="19834" xr:uid="{00000000-0005-0000-0000-0000A12B0000}"/>
    <cellStyle name="60% - Accent2 46 3" xfId="19837" xr:uid="{00000000-0005-0000-0000-0000A22B0000}"/>
    <cellStyle name="60% - Accent2 46_BSD2" xfId="8444" xr:uid="{00000000-0005-0000-0000-0000A32B0000}"/>
    <cellStyle name="60% - Accent2 47" xfId="11544" xr:uid="{00000000-0005-0000-0000-0000A42B0000}"/>
    <cellStyle name="60% - Accent2 47 2" xfId="19840" xr:uid="{00000000-0005-0000-0000-0000A52B0000}"/>
    <cellStyle name="60% - Accent2 47 2 2" xfId="19842" xr:uid="{00000000-0005-0000-0000-0000A62B0000}"/>
    <cellStyle name="60% - Accent2 47 3" xfId="19845" xr:uid="{00000000-0005-0000-0000-0000A72B0000}"/>
    <cellStyle name="60% - Accent2 47_BSD2" xfId="2933" xr:uid="{00000000-0005-0000-0000-0000A82B0000}"/>
    <cellStyle name="60% - Accent2 48" xfId="19848" xr:uid="{00000000-0005-0000-0000-0000A92B0000}"/>
    <cellStyle name="60% - Accent2 48 2" xfId="19851" xr:uid="{00000000-0005-0000-0000-0000AA2B0000}"/>
    <cellStyle name="60% - Accent2 48 2 2" xfId="15206" xr:uid="{00000000-0005-0000-0000-0000AB2B0000}"/>
    <cellStyle name="60% - Accent2 48 3" xfId="17703" xr:uid="{00000000-0005-0000-0000-0000AC2B0000}"/>
    <cellStyle name="60% - Accent2 48_BSD2" xfId="19853" xr:uid="{00000000-0005-0000-0000-0000AD2B0000}"/>
    <cellStyle name="60% - Accent2 49" xfId="19858" xr:uid="{00000000-0005-0000-0000-0000AE2B0000}"/>
    <cellStyle name="60% - Accent2 49 2" xfId="19861" xr:uid="{00000000-0005-0000-0000-0000AF2B0000}"/>
    <cellStyle name="60% - Accent2 49 2 2" xfId="15661" xr:uid="{00000000-0005-0000-0000-0000B02B0000}"/>
    <cellStyle name="60% - Accent2 49 3" xfId="17712" xr:uid="{00000000-0005-0000-0000-0000B12B0000}"/>
    <cellStyle name="60% - Accent2 49_BSD2" xfId="12256" xr:uid="{00000000-0005-0000-0000-0000B22B0000}"/>
    <cellStyle name="60% - Accent2 5" xfId="19863" xr:uid="{00000000-0005-0000-0000-0000B32B0000}"/>
    <cellStyle name="60% - Accent2 5 2" xfId="19865" xr:uid="{00000000-0005-0000-0000-0000B42B0000}"/>
    <cellStyle name="60% - Accent2 5 2 2" xfId="5335" xr:uid="{00000000-0005-0000-0000-0000B52B0000}"/>
    <cellStyle name="60% - Accent2 5 3" xfId="19866" xr:uid="{00000000-0005-0000-0000-0000B62B0000}"/>
    <cellStyle name="60% - Accent2 5 3 2" xfId="19870" xr:uid="{00000000-0005-0000-0000-0000B72B0000}"/>
    <cellStyle name="60% - Accent2 5 4" xfId="19871" xr:uid="{00000000-0005-0000-0000-0000B82B0000}"/>
    <cellStyle name="60% - Accent2 5 4 2" xfId="19873" xr:uid="{00000000-0005-0000-0000-0000B92B0000}"/>
    <cellStyle name="60% - Accent2 5 5" xfId="19875" xr:uid="{00000000-0005-0000-0000-0000BA2B0000}"/>
    <cellStyle name="60% - Accent2 5 6" xfId="19876" xr:uid="{00000000-0005-0000-0000-0000BB2B0000}"/>
    <cellStyle name="60% - Accent2 5_Annexure" xfId="19877" xr:uid="{00000000-0005-0000-0000-0000BC2B0000}"/>
    <cellStyle name="60% - Accent2 50" xfId="11521" xr:uid="{00000000-0005-0000-0000-0000BD2B0000}"/>
    <cellStyle name="60% - Accent2 50 2" xfId="11527" xr:uid="{00000000-0005-0000-0000-0000BE2B0000}"/>
    <cellStyle name="60% - Accent2 50 2 2" xfId="19826" xr:uid="{00000000-0005-0000-0000-0000BF2B0000}"/>
    <cellStyle name="60% - Accent2 50 3" xfId="11532" xr:uid="{00000000-0005-0000-0000-0000C02B0000}"/>
    <cellStyle name="60% - Accent2 50_BSD2" xfId="8190" xr:uid="{00000000-0005-0000-0000-0000C12B0000}"/>
    <cellStyle name="60% - Accent2 51" xfId="11537" xr:uid="{00000000-0005-0000-0000-0000C22B0000}"/>
    <cellStyle name="60% - Accent2 51 2" xfId="19831" xr:uid="{00000000-0005-0000-0000-0000C32B0000}"/>
    <cellStyle name="60% - Accent2 51 2 2" xfId="19833" xr:uid="{00000000-0005-0000-0000-0000C42B0000}"/>
    <cellStyle name="60% - Accent2 51 3" xfId="19836" xr:uid="{00000000-0005-0000-0000-0000C52B0000}"/>
    <cellStyle name="60% - Accent2 51_BSD2" xfId="8443" xr:uid="{00000000-0005-0000-0000-0000C62B0000}"/>
    <cellStyle name="60% - Accent2 52" xfId="11543" xr:uid="{00000000-0005-0000-0000-0000C72B0000}"/>
    <cellStyle name="60% - Accent2 52 2" xfId="19839" xr:uid="{00000000-0005-0000-0000-0000C82B0000}"/>
    <cellStyle name="60% - Accent2 52 2 2" xfId="19841" xr:uid="{00000000-0005-0000-0000-0000C92B0000}"/>
    <cellStyle name="60% - Accent2 52 3" xfId="19844" xr:uid="{00000000-0005-0000-0000-0000CA2B0000}"/>
    <cellStyle name="60% - Accent2 52_BSD2" xfId="2932" xr:uid="{00000000-0005-0000-0000-0000CB2B0000}"/>
    <cellStyle name="60% - Accent2 53" xfId="19847" xr:uid="{00000000-0005-0000-0000-0000CC2B0000}"/>
    <cellStyle name="60% - Accent2 53 2" xfId="19850" xr:uid="{00000000-0005-0000-0000-0000CD2B0000}"/>
    <cellStyle name="60% - Accent2 53 2 2" xfId="15205" xr:uid="{00000000-0005-0000-0000-0000CE2B0000}"/>
    <cellStyle name="60% - Accent2 53 3" xfId="17702" xr:uid="{00000000-0005-0000-0000-0000CF2B0000}"/>
    <cellStyle name="60% - Accent2 53_BSD2" xfId="19852" xr:uid="{00000000-0005-0000-0000-0000D02B0000}"/>
    <cellStyle name="60% - Accent2 54" xfId="19857" xr:uid="{00000000-0005-0000-0000-0000D12B0000}"/>
    <cellStyle name="60% - Accent2 54 2" xfId="19860" xr:uid="{00000000-0005-0000-0000-0000D22B0000}"/>
    <cellStyle name="60% - Accent2 54 2 2" xfId="15660" xr:uid="{00000000-0005-0000-0000-0000D32B0000}"/>
    <cellStyle name="60% - Accent2 54 3" xfId="17711" xr:uid="{00000000-0005-0000-0000-0000D42B0000}"/>
    <cellStyle name="60% - Accent2 54_BSD2" xfId="12255" xr:uid="{00000000-0005-0000-0000-0000D52B0000}"/>
    <cellStyle name="60% - Accent2 55" xfId="19880" xr:uid="{00000000-0005-0000-0000-0000D62B0000}"/>
    <cellStyle name="60% - Accent2 55 2" xfId="19882" xr:uid="{00000000-0005-0000-0000-0000D72B0000}"/>
    <cellStyle name="60% - Accent2 55 2 2" xfId="19884" xr:uid="{00000000-0005-0000-0000-0000D82B0000}"/>
    <cellStyle name="60% - Accent2 55 3" xfId="17716" xr:uid="{00000000-0005-0000-0000-0000D92B0000}"/>
    <cellStyle name="60% - Accent2 55_BSD2" xfId="13119" xr:uid="{00000000-0005-0000-0000-0000DA2B0000}"/>
    <cellStyle name="60% - Accent2 56" xfId="12362" xr:uid="{00000000-0005-0000-0000-0000DB2B0000}"/>
    <cellStyle name="60% - Accent2 56 2" xfId="16021" xr:uid="{00000000-0005-0000-0000-0000DC2B0000}"/>
    <cellStyle name="60% - Accent2 56 2 2" xfId="19886" xr:uid="{00000000-0005-0000-0000-0000DD2B0000}"/>
    <cellStyle name="60% - Accent2 56 3" xfId="19888" xr:uid="{00000000-0005-0000-0000-0000DE2B0000}"/>
    <cellStyle name="60% - Accent2 56_BSD2" xfId="4195" xr:uid="{00000000-0005-0000-0000-0000DF2B0000}"/>
    <cellStyle name="60% - Accent2 57" xfId="16027" xr:uid="{00000000-0005-0000-0000-0000E02B0000}"/>
    <cellStyle name="60% - Accent2 57 2" xfId="16033" xr:uid="{00000000-0005-0000-0000-0000E12B0000}"/>
    <cellStyle name="60% - Accent2 57 2 2" xfId="19889" xr:uid="{00000000-0005-0000-0000-0000E22B0000}"/>
    <cellStyle name="60% - Accent2 57 3" xfId="19894" xr:uid="{00000000-0005-0000-0000-0000E32B0000}"/>
    <cellStyle name="60% - Accent2 57_BSD2" xfId="15893" xr:uid="{00000000-0005-0000-0000-0000E42B0000}"/>
    <cellStyle name="60% - Accent2 58" xfId="16039" xr:uid="{00000000-0005-0000-0000-0000E52B0000}"/>
    <cellStyle name="60% - Accent2 58 2" xfId="19896" xr:uid="{00000000-0005-0000-0000-0000E62B0000}"/>
    <cellStyle name="60% - Accent2 58 2 2" xfId="6081" xr:uid="{00000000-0005-0000-0000-0000E72B0000}"/>
    <cellStyle name="60% - Accent2 58 3" xfId="19901" xr:uid="{00000000-0005-0000-0000-0000E82B0000}"/>
    <cellStyle name="60% - Accent2 58_BSD2" xfId="16917" xr:uid="{00000000-0005-0000-0000-0000E92B0000}"/>
    <cellStyle name="60% - Accent2 59" xfId="19903" xr:uid="{00000000-0005-0000-0000-0000EA2B0000}"/>
    <cellStyle name="60% - Accent2 59 2" xfId="19905" xr:uid="{00000000-0005-0000-0000-0000EB2B0000}"/>
    <cellStyle name="60% - Accent2 59 2 2" xfId="17139" xr:uid="{00000000-0005-0000-0000-0000EC2B0000}"/>
    <cellStyle name="60% - Accent2 59 3" xfId="19911" xr:uid="{00000000-0005-0000-0000-0000ED2B0000}"/>
    <cellStyle name="60% - Accent2 59_BSD2" xfId="17963" xr:uid="{00000000-0005-0000-0000-0000EE2B0000}"/>
    <cellStyle name="60% - Accent2 6" xfId="19913" xr:uid="{00000000-0005-0000-0000-0000EF2B0000}"/>
    <cellStyle name="60% - Accent2 6 2" xfId="19914" xr:uid="{00000000-0005-0000-0000-0000F02B0000}"/>
    <cellStyle name="60% - Accent2 6 2 2" xfId="19915" xr:uid="{00000000-0005-0000-0000-0000F12B0000}"/>
    <cellStyle name="60% - Accent2 6 3" xfId="7961" xr:uid="{00000000-0005-0000-0000-0000F22B0000}"/>
    <cellStyle name="60% - Accent2 6 3 2" xfId="8696" xr:uid="{00000000-0005-0000-0000-0000F32B0000}"/>
    <cellStyle name="60% - Accent2 6 4" xfId="19916" xr:uid="{00000000-0005-0000-0000-0000F42B0000}"/>
    <cellStyle name="60% - Accent2 6 4 2" xfId="19920" xr:uid="{00000000-0005-0000-0000-0000F52B0000}"/>
    <cellStyle name="60% - Accent2 6 5" xfId="19921" xr:uid="{00000000-0005-0000-0000-0000F62B0000}"/>
    <cellStyle name="60% - Accent2 6 6" xfId="19922" xr:uid="{00000000-0005-0000-0000-0000F72B0000}"/>
    <cellStyle name="60% - Accent2 6_Annexure" xfId="17368" xr:uid="{00000000-0005-0000-0000-0000F82B0000}"/>
    <cellStyle name="60% - Accent2 60" xfId="19879" xr:uid="{00000000-0005-0000-0000-0000F92B0000}"/>
    <cellStyle name="60% - Accent2 60 2" xfId="19881" xr:uid="{00000000-0005-0000-0000-0000FA2B0000}"/>
    <cellStyle name="60% - Accent2 61" xfId="12361" xr:uid="{00000000-0005-0000-0000-0000FB2B0000}"/>
    <cellStyle name="60% - Accent2 61 2" xfId="16020" xr:uid="{00000000-0005-0000-0000-0000FC2B0000}"/>
    <cellStyle name="60% - Accent2 62" xfId="16026" xr:uid="{00000000-0005-0000-0000-0000FD2B0000}"/>
    <cellStyle name="60% - Accent2 62 2" xfId="16032" xr:uid="{00000000-0005-0000-0000-0000FE2B0000}"/>
    <cellStyle name="60% - Accent2 63" xfId="16038" xr:uid="{00000000-0005-0000-0000-0000FF2B0000}"/>
    <cellStyle name="60% - Accent2 63 2" xfId="19895" xr:uid="{00000000-0005-0000-0000-0000002C0000}"/>
    <cellStyle name="60% - Accent2 64" xfId="19902" xr:uid="{00000000-0005-0000-0000-0000012C0000}"/>
    <cellStyle name="60% - Accent2 64 2" xfId="19904" xr:uid="{00000000-0005-0000-0000-0000022C0000}"/>
    <cellStyle name="60% - Accent2 65" xfId="19926" xr:uid="{00000000-0005-0000-0000-0000032C0000}"/>
    <cellStyle name="60% - Accent2 65 2" xfId="19928" xr:uid="{00000000-0005-0000-0000-0000042C0000}"/>
    <cellStyle name="60% - Accent2 66" xfId="17219" xr:uid="{00000000-0005-0000-0000-0000052C0000}"/>
    <cellStyle name="60% - Accent2 66 2" xfId="19933" xr:uid="{00000000-0005-0000-0000-0000062C0000}"/>
    <cellStyle name="60% - Accent2 67" xfId="19939" xr:uid="{00000000-0005-0000-0000-0000072C0000}"/>
    <cellStyle name="60% - Accent2 67 2" xfId="19942" xr:uid="{00000000-0005-0000-0000-0000082C0000}"/>
    <cellStyle name="60% - Accent2 68" xfId="19947" xr:uid="{00000000-0005-0000-0000-0000092C0000}"/>
    <cellStyle name="60% - Accent2 68 2" xfId="19951" xr:uid="{00000000-0005-0000-0000-00000A2C0000}"/>
    <cellStyle name="60% - Accent2 69" xfId="19956" xr:uid="{00000000-0005-0000-0000-00000B2C0000}"/>
    <cellStyle name="60% - Accent2 69 2" xfId="19959" xr:uid="{00000000-0005-0000-0000-00000C2C0000}"/>
    <cellStyle name="60% - Accent2 7" xfId="19961" xr:uid="{00000000-0005-0000-0000-00000D2C0000}"/>
    <cellStyle name="60% - Accent2 7 10" xfId="19154" xr:uid="{00000000-0005-0000-0000-00000E2C0000}"/>
    <cellStyle name="60% - Accent2 7 10 2" xfId="19962" xr:uid="{00000000-0005-0000-0000-00000F2C0000}"/>
    <cellStyle name="60% - Accent2 7 11" xfId="19963" xr:uid="{00000000-0005-0000-0000-0000102C0000}"/>
    <cellStyle name="60% - Accent2 7 11 2" xfId="19964" xr:uid="{00000000-0005-0000-0000-0000112C0000}"/>
    <cellStyle name="60% - Accent2 7 12" xfId="19965" xr:uid="{00000000-0005-0000-0000-0000122C0000}"/>
    <cellStyle name="60% - Accent2 7 13" xfId="19966" xr:uid="{00000000-0005-0000-0000-0000132C0000}"/>
    <cellStyle name="60% - Accent2 7 14" xfId="19968" xr:uid="{00000000-0005-0000-0000-0000142C0000}"/>
    <cellStyle name="60% - Accent2 7 2" xfId="19969" xr:uid="{00000000-0005-0000-0000-0000152C0000}"/>
    <cellStyle name="60% - Accent2 7 2 2" xfId="19970" xr:uid="{00000000-0005-0000-0000-0000162C0000}"/>
    <cellStyle name="60% - Accent2 7 3" xfId="19972" xr:uid="{00000000-0005-0000-0000-0000172C0000}"/>
    <cellStyle name="60% - Accent2 7 3 2" xfId="19978" xr:uid="{00000000-0005-0000-0000-0000182C0000}"/>
    <cellStyle name="60% - Accent2 7 4" xfId="19980" xr:uid="{00000000-0005-0000-0000-0000192C0000}"/>
    <cellStyle name="60% - Accent2 7 4 2" xfId="19983" xr:uid="{00000000-0005-0000-0000-00001A2C0000}"/>
    <cellStyle name="60% - Accent2 7 5" xfId="12820" xr:uid="{00000000-0005-0000-0000-00001B2C0000}"/>
    <cellStyle name="60% - Accent2 7 5 2" xfId="12831" xr:uid="{00000000-0005-0000-0000-00001C2C0000}"/>
    <cellStyle name="60% - Accent2 7 6" xfId="12837" xr:uid="{00000000-0005-0000-0000-00001D2C0000}"/>
    <cellStyle name="60% - Accent2 7 6 2" xfId="12846" xr:uid="{00000000-0005-0000-0000-00001E2C0000}"/>
    <cellStyle name="60% - Accent2 7 7" xfId="12853" xr:uid="{00000000-0005-0000-0000-00001F2C0000}"/>
    <cellStyle name="60% - Accent2 7 7 2" xfId="19984" xr:uid="{00000000-0005-0000-0000-0000202C0000}"/>
    <cellStyle name="60% - Accent2 7 8" xfId="19986" xr:uid="{00000000-0005-0000-0000-0000212C0000}"/>
    <cellStyle name="60% - Accent2 7 8 2" xfId="19988" xr:uid="{00000000-0005-0000-0000-0000222C0000}"/>
    <cellStyle name="60% - Accent2 7 9" xfId="19992" xr:uid="{00000000-0005-0000-0000-0000232C0000}"/>
    <cellStyle name="60% - Accent2 7 9 2" xfId="19994" xr:uid="{00000000-0005-0000-0000-0000242C0000}"/>
    <cellStyle name="60% - Accent2 7_Annexure" xfId="19997" xr:uid="{00000000-0005-0000-0000-0000252C0000}"/>
    <cellStyle name="60% - Accent2 70" xfId="19925" xr:uid="{00000000-0005-0000-0000-0000262C0000}"/>
    <cellStyle name="60% - Accent2 70 2" xfId="19927" xr:uid="{00000000-0005-0000-0000-0000272C0000}"/>
    <cellStyle name="60% - Accent2 71" xfId="17218" xr:uid="{00000000-0005-0000-0000-0000282C0000}"/>
    <cellStyle name="60% - Accent2 71 2" xfId="19932" xr:uid="{00000000-0005-0000-0000-0000292C0000}"/>
    <cellStyle name="60% - Accent2 72" xfId="19938" xr:uid="{00000000-0005-0000-0000-00002A2C0000}"/>
    <cellStyle name="60% - Accent2 72 2" xfId="19941" xr:uid="{00000000-0005-0000-0000-00002B2C0000}"/>
    <cellStyle name="60% - Accent2 73" xfId="19946" xr:uid="{00000000-0005-0000-0000-00002C2C0000}"/>
    <cellStyle name="60% - Accent2 73 2" xfId="19950" xr:uid="{00000000-0005-0000-0000-00002D2C0000}"/>
    <cellStyle name="60% - Accent2 74" xfId="19955" xr:uid="{00000000-0005-0000-0000-00002E2C0000}"/>
    <cellStyle name="60% - Accent2 74 2" xfId="19958" xr:uid="{00000000-0005-0000-0000-00002F2C0000}"/>
    <cellStyle name="60% - Accent2 75" xfId="20000" xr:uid="{00000000-0005-0000-0000-0000302C0000}"/>
    <cellStyle name="60% - Accent2 75 2" xfId="20002" xr:uid="{00000000-0005-0000-0000-0000312C0000}"/>
    <cellStyle name="60% - Accent2 76" xfId="20006" xr:uid="{00000000-0005-0000-0000-0000322C0000}"/>
    <cellStyle name="60% - Accent2 76 2" xfId="20008" xr:uid="{00000000-0005-0000-0000-0000332C0000}"/>
    <cellStyle name="60% - Accent2 77" xfId="20011" xr:uid="{00000000-0005-0000-0000-0000342C0000}"/>
    <cellStyle name="60% - Accent2 77 2" xfId="20013" xr:uid="{00000000-0005-0000-0000-0000352C0000}"/>
    <cellStyle name="60% - Accent2 78" xfId="20015" xr:uid="{00000000-0005-0000-0000-0000362C0000}"/>
    <cellStyle name="60% - Accent2 78 2" xfId="20017" xr:uid="{00000000-0005-0000-0000-0000372C0000}"/>
    <cellStyle name="60% - Accent2 79" xfId="10577" xr:uid="{00000000-0005-0000-0000-0000382C0000}"/>
    <cellStyle name="60% - Accent2 79 2" xfId="20019" xr:uid="{00000000-0005-0000-0000-0000392C0000}"/>
    <cellStyle name="60% - Accent2 8" xfId="20020" xr:uid="{00000000-0005-0000-0000-00003A2C0000}"/>
    <cellStyle name="60% - Accent2 8 2" xfId="20021" xr:uid="{00000000-0005-0000-0000-00003B2C0000}"/>
    <cellStyle name="60% - Accent2 8 2 2" xfId="20022" xr:uid="{00000000-0005-0000-0000-00003C2C0000}"/>
    <cellStyle name="60% - Accent2 8 3" xfId="20023" xr:uid="{00000000-0005-0000-0000-00003D2C0000}"/>
    <cellStyle name="60% - Accent2 8 3 2" xfId="20024" xr:uid="{00000000-0005-0000-0000-00003E2C0000}"/>
    <cellStyle name="60% - Accent2 8 4" xfId="11930" xr:uid="{00000000-0005-0000-0000-00003F2C0000}"/>
    <cellStyle name="60% - Accent2 8 5" xfId="12995" xr:uid="{00000000-0005-0000-0000-0000402C0000}"/>
    <cellStyle name="60% - Accent2 8 6" xfId="20025" xr:uid="{00000000-0005-0000-0000-0000412C0000}"/>
    <cellStyle name="60% - Accent2 8_BSD2" xfId="20026" xr:uid="{00000000-0005-0000-0000-0000422C0000}"/>
    <cellStyle name="60% - Accent2 80" xfId="19999" xr:uid="{00000000-0005-0000-0000-0000432C0000}"/>
    <cellStyle name="60% - Accent2 80 2" xfId="20001" xr:uid="{00000000-0005-0000-0000-0000442C0000}"/>
    <cellStyle name="60% - Accent2 81" xfId="20005" xr:uid="{00000000-0005-0000-0000-0000452C0000}"/>
    <cellStyle name="60% - Accent2 81 2" xfId="20007" xr:uid="{00000000-0005-0000-0000-0000462C0000}"/>
    <cellStyle name="60% - Accent2 82" xfId="20010" xr:uid="{00000000-0005-0000-0000-0000472C0000}"/>
    <cellStyle name="60% - Accent2 82 2" xfId="20012" xr:uid="{00000000-0005-0000-0000-0000482C0000}"/>
    <cellStyle name="60% - Accent2 83" xfId="20014" xr:uid="{00000000-0005-0000-0000-0000492C0000}"/>
    <cellStyle name="60% - Accent2 83 2" xfId="20016" xr:uid="{00000000-0005-0000-0000-00004A2C0000}"/>
    <cellStyle name="60% - Accent2 84" xfId="10576" xr:uid="{00000000-0005-0000-0000-00004B2C0000}"/>
    <cellStyle name="60% - Accent2 84 2" xfId="20018" xr:uid="{00000000-0005-0000-0000-00004C2C0000}"/>
    <cellStyle name="60% - Accent2 85" xfId="8504" xr:uid="{00000000-0005-0000-0000-00004D2C0000}"/>
    <cellStyle name="60% - Accent2 85 2" xfId="20028" xr:uid="{00000000-0005-0000-0000-00004E2C0000}"/>
    <cellStyle name="60% - Accent2 86" xfId="8511" xr:uid="{00000000-0005-0000-0000-00004F2C0000}"/>
    <cellStyle name="60% - Accent2 86 2" xfId="20029" xr:uid="{00000000-0005-0000-0000-0000502C0000}"/>
    <cellStyle name="60% - Accent2 87" xfId="20030" xr:uid="{00000000-0005-0000-0000-0000512C0000}"/>
    <cellStyle name="60% - Accent2 87 2" xfId="20031" xr:uid="{00000000-0005-0000-0000-0000522C0000}"/>
    <cellStyle name="60% - Accent2 88" xfId="20032" xr:uid="{00000000-0005-0000-0000-0000532C0000}"/>
    <cellStyle name="60% - Accent2 88 2" xfId="20033" xr:uid="{00000000-0005-0000-0000-0000542C0000}"/>
    <cellStyle name="60% - Accent2 89" xfId="20035" xr:uid="{00000000-0005-0000-0000-0000552C0000}"/>
    <cellStyle name="60% - Accent2 89 2" xfId="20037" xr:uid="{00000000-0005-0000-0000-0000562C0000}"/>
    <cellStyle name="60% - Accent2 9" xfId="20038" xr:uid="{00000000-0005-0000-0000-0000572C0000}"/>
    <cellStyle name="60% - Accent2 9 2" xfId="12343" xr:uid="{00000000-0005-0000-0000-0000582C0000}"/>
    <cellStyle name="60% - Accent2 9 2 2" xfId="19855" xr:uid="{00000000-0005-0000-0000-0000592C0000}"/>
    <cellStyle name="60% - Accent2 9 3" xfId="8315" xr:uid="{00000000-0005-0000-0000-00005A2C0000}"/>
    <cellStyle name="60% - Accent2 9 3 2" xfId="20040" xr:uid="{00000000-0005-0000-0000-00005B2C0000}"/>
    <cellStyle name="60% - Accent2 9 4" xfId="8323" xr:uid="{00000000-0005-0000-0000-00005C2C0000}"/>
    <cellStyle name="60% - Accent2 9 5" xfId="4445" xr:uid="{00000000-0005-0000-0000-00005D2C0000}"/>
    <cellStyle name="60% - Accent2 9 6" xfId="20042" xr:uid="{00000000-0005-0000-0000-00005E2C0000}"/>
    <cellStyle name="60% - Accent2 9_BSD2" xfId="20043" xr:uid="{00000000-0005-0000-0000-00005F2C0000}"/>
    <cellStyle name="60% - Accent2 90" xfId="51554" xr:uid="{6DF45DC4-0F06-44A7-B8E7-32EAF6258D18}"/>
    <cellStyle name="60% - Accent2 91" xfId="51836" xr:uid="{556C0EB8-EB4E-49F9-A75A-EB01EF622F53}"/>
    <cellStyle name="60% - Accent2 92" xfId="51984" xr:uid="{5A15BAA5-8E65-4089-BD3F-8A1B8FAE65B0}"/>
    <cellStyle name="60% - Accent2 93" xfId="51994" xr:uid="{535611A9-3D27-4F38-959B-61BD6AD70FC0}"/>
    <cellStyle name="60% - Accent2 94" xfId="52081" xr:uid="{759C7FE8-45C7-4853-AC41-DB4DD6036C8F}"/>
    <cellStyle name="60% - Accent2 95" xfId="52173" xr:uid="{FBF15E12-9FA1-463A-B49E-408B8F67DD9D}"/>
    <cellStyle name="60% - Accent3 10" xfId="20045" xr:uid="{00000000-0005-0000-0000-0000602C0000}"/>
    <cellStyle name="60% - Accent3 10 2" xfId="20046" xr:uid="{00000000-0005-0000-0000-0000612C0000}"/>
    <cellStyle name="60% - Accent3 10 2 2" xfId="18708" xr:uid="{00000000-0005-0000-0000-0000622C0000}"/>
    <cellStyle name="60% - Accent3 10 3" xfId="17877" xr:uid="{00000000-0005-0000-0000-0000632C0000}"/>
    <cellStyle name="60% - Accent3 10 3 2" xfId="18746" xr:uid="{00000000-0005-0000-0000-0000642C0000}"/>
    <cellStyle name="60% - Accent3 10 4" xfId="14635" xr:uid="{00000000-0005-0000-0000-0000652C0000}"/>
    <cellStyle name="60% - Accent3 10 5" xfId="20047" xr:uid="{00000000-0005-0000-0000-0000662C0000}"/>
    <cellStyle name="60% - Accent3 10 6" xfId="20048" xr:uid="{00000000-0005-0000-0000-0000672C0000}"/>
    <cellStyle name="60% - Accent3 10_BSD2" xfId="19806" xr:uid="{00000000-0005-0000-0000-0000682C0000}"/>
    <cellStyle name="60% - Accent3 11" xfId="20053" xr:uid="{00000000-0005-0000-0000-0000692C0000}"/>
    <cellStyle name="60% - Accent3 11 2" xfId="20054" xr:uid="{00000000-0005-0000-0000-00006A2C0000}"/>
    <cellStyle name="60% - Accent3 11 2 2" xfId="11154" xr:uid="{00000000-0005-0000-0000-00006B2C0000}"/>
    <cellStyle name="60% - Accent3 11 3" xfId="20055" xr:uid="{00000000-0005-0000-0000-00006C2C0000}"/>
    <cellStyle name="60% - Accent3 11 3 2" xfId="11170" xr:uid="{00000000-0005-0000-0000-00006D2C0000}"/>
    <cellStyle name="60% - Accent3 11 4" xfId="20059" xr:uid="{00000000-0005-0000-0000-00006E2C0000}"/>
    <cellStyle name="60% - Accent3 11 5" xfId="20063" xr:uid="{00000000-0005-0000-0000-00006F2C0000}"/>
    <cellStyle name="60% - Accent3 11 6" xfId="20064" xr:uid="{00000000-0005-0000-0000-0000702C0000}"/>
    <cellStyle name="60% - Accent3 11_BSD2" xfId="20067" xr:uid="{00000000-0005-0000-0000-0000712C0000}"/>
    <cellStyle name="60% - Accent3 12" xfId="20072" xr:uid="{00000000-0005-0000-0000-0000722C0000}"/>
    <cellStyle name="60% - Accent3 12 2" xfId="20073" xr:uid="{00000000-0005-0000-0000-0000732C0000}"/>
    <cellStyle name="60% - Accent3 12 2 2" xfId="20074" xr:uid="{00000000-0005-0000-0000-0000742C0000}"/>
    <cellStyle name="60% - Accent3 12 3" xfId="20078" xr:uid="{00000000-0005-0000-0000-0000752C0000}"/>
    <cellStyle name="60% - Accent3 12 3 2" xfId="20079" xr:uid="{00000000-0005-0000-0000-0000762C0000}"/>
    <cellStyle name="60% - Accent3 12 4" xfId="20081" xr:uid="{00000000-0005-0000-0000-0000772C0000}"/>
    <cellStyle name="60% - Accent3 12 5" xfId="20082" xr:uid="{00000000-0005-0000-0000-0000782C0000}"/>
    <cellStyle name="60% - Accent3 12 6" xfId="20083" xr:uid="{00000000-0005-0000-0000-0000792C0000}"/>
    <cellStyle name="60% - Accent3 12_BSD2" xfId="20084" xr:uid="{00000000-0005-0000-0000-00007A2C0000}"/>
    <cellStyle name="60% - Accent3 13" xfId="20085" xr:uid="{00000000-0005-0000-0000-00007B2C0000}"/>
    <cellStyle name="60% - Accent3 13 2" xfId="20086" xr:uid="{00000000-0005-0000-0000-00007C2C0000}"/>
    <cellStyle name="60% - Accent3 13 2 2" xfId="17335" xr:uid="{00000000-0005-0000-0000-00007D2C0000}"/>
    <cellStyle name="60% - Accent3 13 3" xfId="20093" xr:uid="{00000000-0005-0000-0000-00007E2C0000}"/>
    <cellStyle name="60% - Accent3 13 4" xfId="20096" xr:uid="{00000000-0005-0000-0000-00007F2C0000}"/>
    <cellStyle name="60% - Accent3 13 5" xfId="20099" xr:uid="{00000000-0005-0000-0000-0000802C0000}"/>
    <cellStyle name="60% - Accent3 13_BSD2" xfId="20100" xr:uid="{00000000-0005-0000-0000-0000812C0000}"/>
    <cellStyle name="60% - Accent3 14" xfId="4440" xr:uid="{00000000-0005-0000-0000-0000822C0000}"/>
    <cellStyle name="60% - Accent3 14 2" xfId="4462" xr:uid="{00000000-0005-0000-0000-0000832C0000}"/>
    <cellStyle name="60% - Accent3 14 2 2" xfId="20103" xr:uid="{00000000-0005-0000-0000-0000842C0000}"/>
    <cellStyle name="60% - Accent3 14 3" xfId="4484" xr:uid="{00000000-0005-0000-0000-0000852C0000}"/>
    <cellStyle name="60% - Accent3 14 4" xfId="20107" xr:uid="{00000000-0005-0000-0000-0000862C0000}"/>
    <cellStyle name="60% - Accent3 14 5" xfId="20108" xr:uid="{00000000-0005-0000-0000-0000872C0000}"/>
    <cellStyle name="60% - Accent3 14_BSD2" xfId="20109" xr:uid="{00000000-0005-0000-0000-0000882C0000}"/>
    <cellStyle name="60% - Accent3 15" xfId="4581" xr:uid="{00000000-0005-0000-0000-0000892C0000}"/>
    <cellStyle name="60% - Accent3 15 2" xfId="20111" xr:uid="{00000000-0005-0000-0000-00008A2C0000}"/>
    <cellStyle name="60% - Accent3 15 2 2" xfId="19477" xr:uid="{00000000-0005-0000-0000-00008B2C0000}"/>
    <cellStyle name="60% - Accent3 15 3" xfId="20115" xr:uid="{00000000-0005-0000-0000-00008C2C0000}"/>
    <cellStyle name="60% - Accent3 15_BSD2" xfId="20117" xr:uid="{00000000-0005-0000-0000-00008D2C0000}"/>
    <cellStyle name="60% - Accent3 16" xfId="4355" xr:uid="{00000000-0005-0000-0000-00008E2C0000}"/>
    <cellStyle name="60% - Accent3 16 2" xfId="20119" xr:uid="{00000000-0005-0000-0000-00008F2C0000}"/>
    <cellStyle name="60% - Accent3 16 2 2" xfId="20122" xr:uid="{00000000-0005-0000-0000-0000902C0000}"/>
    <cellStyle name="60% - Accent3 16 3" xfId="20124" xr:uid="{00000000-0005-0000-0000-0000912C0000}"/>
    <cellStyle name="60% - Accent3 16_BSD2" xfId="20127" xr:uid="{00000000-0005-0000-0000-0000922C0000}"/>
    <cellStyle name="60% - Accent3 17" xfId="20131" xr:uid="{00000000-0005-0000-0000-0000932C0000}"/>
    <cellStyle name="60% - Accent3 17 2" xfId="20133" xr:uid="{00000000-0005-0000-0000-0000942C0000}"/>
    <cellStyle name="60% - Accent3 17 2 2" xfId="20136" xr:uid="{00000000-0005-0000-0000-0000952C0000}"/>
    <cellStyle name="60% - Accent3 17 3" xfId="20138" xr:uid="{00000000-0005-0000-0000-0000962C0000}"/>
    <cellStyle name="60% - Accent3 17_BSD2" xfId="20140" xr:uid="{00000000-0005-0000-0000-0000972C0000}"/>
    <cellStyle name="60% - Accent3 18" xfId="20142" xr:uid="{00000000-0005-0000-0000-0000982C0000}"/>
    <cellStyle name="60% - Accent3 18 2" xfId="20145" xr:uid="{00000000-0005-0000-0000-0000992C0000}"/>
    <cellStyle name="60% - Accent3 18 2 2" xfId="17355" xr:uid="{00000000-0005-0000-0000-00009A2C0000}"/>
    <cellStyle name="60% - Accent3 18 3" xfId="20149" xr:uid="{00000000-0005-0000-0000-00009B2C0000}"/>
    <cellStyle name="60% - Accent3 18_BSD2" xfId="20151" xr:uid="{00000000-0005-0000-0000-00009C2C0000}"/>
    <cellStyle name="60% - Accent3 19" xfId="20155" xr:uid="{00000000-0005-0000-0000-00009D2C0000}"/>
    <cellStyle name="60% - Accent3 19 2" xfId="4888" xr:uid="{00000000-0005-0000-0000-00009E2C0000}"/>
    <cellStyle name="60% - Accent3 19 2 2" xfId="20162" xr:uid="{00000000-0005-0000-0000-00009F2C0000}"/>
    <cellStyle name="60% - Accent3 19 3" xfId="6465" xr:uid="{00000000-0005-0000-0000-0000A02C0000}"/>
    <cellStyle name="60% - Accent3 19_BSD2" xfId="20166" xr:uid="{00000000-0005-0000-0000-0000A12C0000}"/>
    <cellStyle name="60% - Accent3 2" xfId="78" xr:uid="{00000000-0005-0000-0000-0000A22C0000}"/>
    <cellStyle name="60% - Accent3 2 10" xfId="20169" xr:uid="{00000000-0005-0000-0000-0000A32C0000}"/>
    <cellStyle name="60% - Accent3 2 10 2" xfId="20171" xr:uid="{00000000-0005-0000-0000-0000A42C0000}"/>
    <cellStyle name="60% - Accent3 2 11" xfId="20172" xr:uid="{00000000-0005-0000-0000-0000A52C0000}"/>
    <cellStyle name="60% - Accent3 2 12" xfId="20173" xr:uid="{00000000-0005-0000-0000-0000A62C0000}"/>
    <cellStyle name="60% - Accent3 2 13" xfId="20174" xr:uid="{00000000-0005-0000-0000-0000A72C0000}"/>
    <cellStyle name="60% - Accent3 2 14" xfId="51654" xr:uid="{A6AC8DA3-2C51-4472-9B3C-D4FDDBEB354A}"/>
    <cellStyle name="60% - Accent3 2 2" xfId="1845" xr:uid="{00000000-0005-0000-0000-0000A82C0000}"/>
    <cellStyle name="60% - Accent3 2 2 2" xfId="20178" xr:uid="{00000000-0005-0000-0000-0000A92C0000}"/>
    <cellStyle name="60% - Accent3 2 2 2 2" xfId="20179" xr:uid="{00000000-0005-0000-0000-0000AA2C0000}"/>
    <cellStyle name="60% - Accent3 2 2 3" xfId="20181" xr:uid="{00000000-0005-0000-0000-0000AB2C0000}"/>
    <cellStyle name="60% - Accent3 2 2 3 2" xfId="20182" xr:uid="{00000000-0005-0000-0000-0000AC2C0000}"/>
    <cellStyle name="60% - Accent3 2 2 4" xfId="20183" xr:uid="{00000000-0005-0000-0000-0000AD2C0000}"/>
    <cellStyle name="60% - Accent3 2 2 5" xfId="20184" xr:uid="{00000000-0005-0000-0000-0000AE2C0000}"/>
    <cellStyle name="60% - Accent3 2 2 6" xfId="20185" xr:uid="{00000000-0005-0000-0000-0000AF2C0000}"/>
    <cellStyle name="60% - Accent3 2 2 7" xfId="20186" xr:uid="{00000000-0005-0000-0000-0000B02C0000}"/>
    <cellStyle name="60% - Accent3 2 2 8" xfId="20175" xr:uid="{00000000-0005-0000-0000-0000B12C0000}"/>
    <cellStyle name="60% - Accent3 2 3" xfId="20187" xr:uid="{00000000-0005-0000-0000-0000B22C0000}"/>
    <cellStyle name="60% - Accent3 2 3 2" xfId="20190" xr:uid="{00000000-0005-0000-0000-0000B32C0000}"/>
    <cellStyle name="60% - Accent3 2 3 3" xfId="20192" xr:uid="{00000000-0005-0000-0000-0000B42C0000}"/>
    <cellStyle name="60% - Accent3 2 3 4" xfId="20194" xr:uid="{00000000-0005-0000-0000-0000B52C0000}"/>
    <cellStyle name="60% - Accent3 2 3 5" xfId="20196" xr:uid="{00000000-0005-0000-0000-0000B62C0000}"/>
    <cellStyle name="60% - Accent3 2 4" xfId="20197" xr:uid="{00000000-0005-0000-0000-0000B72C0000}"/>
    <cellStyle name="60% - Accent3 2 4 2" xfId="20199" xr:uid="{00000000-0005-0000-0000-0000B82C0000}"/>
    <cellStyle name="60% - Accent3 2 4 2 2" xfId="20201" xr:uid="{00000000-0005-0000-0000-0000B92C0000}"/>
    <cellStyle name="60% - Accent3 2 4 3" xfId="20203" xr:uid="{00000000-0005-0000-0000-0000BA2C0000}"/>
    <cellStyle name="60% - Accent3 2 4 4" xfId="20205" xr:uid="{00000000-0005-0000-0000-0000BB2C0000}"/>
    <cellStyle name="60% - Accent3 2 4 5" xfId="20207" xr:uid="{00000000-0005-0000-0000-0000BC2C0000}"/>
    <cellStyle name="60% - Accent3 2 4_BSD2" xfId="20210" xr:uid="{00000000-0005-0000-0000-0000BD2C0000}"/>
    <cellStyle name="60% - Accent3 2 5" xfId="20212" xr:uid="{00000000-0005-0000-0000-0000BE2C0000}"/>
    <cellStyle name="60% - Accent3 2 5 2" xfId="20214" xr:uid="{00000000-0005-0000-0000-0000BF2C0000}"/>
    <cellStyle name="60% - Accent3 2 5 3" xfId="20216" xr:uid="{00000000-0005-0000-0000-0000C02C0000}"/>
    <cellStyle name="60% - Accent3 2 5 4" xfId="4396" xr:uid="{00000000-0005-0000-0000-0000C12C0000}"/>
    <cellStyle name="60% - Accent3 2 6" xfId="20220" xr:uid="{00000000-0005-0000-0000-0000C22C0000}"/>
    <cellStyle name="60% - Accent3 2 6 2" xfId="11952" xr:uid="{00000000-0005-0000-0000-0000C32C0000}"/>
    <cellStyle name="60% - Accent3 2 6 3" xfId="9448" xr:uid="{00000000-0005-0000-0000-0000C42C0000}"/>
    <cellStyle name="60% - Accent3 2 6 4" xfId="9454" xr:uid="{00000000-0005-0000-0000-0000C52C0000}"/>
    <cellStyle name="60% - Accent3 2 7" xfId="20223" xr:uid="{00000000-0005-0000-0000-0000C62C0000}"/>
    <cellStyle name="60% - Accent3 2 7 2" xfId="12579" xr:uid="{00000000-0005-0000-0000-0000C72C0000}"/>
    <cellStyle name="60% - Accent3 2 7 3" xfId="9461" xr:uid="{00000000-0005-0000-0000-0000C82C0000}"/>
    <cellStyle name="60% - Accent3 2 7 4" xfId="9473" xr:uid="{00000000-0005-0000-0000-0000C92C0000}"/>
    <cellStyle name="60% - Accent3 2 8" xfId="8127" xr:uid="{00000000-0005-0000-0000-0000CA2C0000}"/>
    <cellStyle name="60% - Accent3 2 8 2" xfId="8138" xr:uid="{00000000-0005-0000-0000-0000CB2C0000}"/>
    <cellStyle name="60% - Accent3 2 8 2 2" xfId="20226" xr:uid="{00000000-0005-0000-0000-0000CC2C0000}"/>
    <cellStyle name="60% - Accent3 2 8 3" xfId="8147" xr:uid="{00000000-0005-0000-0000-0000CD2C0000}"/>
    <cellStyle name="60% - Accent3 2 8 4" xfId="20228" xr:uid="{00000000-0005-0000-0000-0000CE2C0000}"/>
    <cellStyle name="60% - Accent3 2 8 5" xfId="20230" xr:uid="{00000000-0005-0000-0000-0000CF2C0000}"/>
    <cellStyle name="60% - Accent3 2 8_BSD2" xfId="20231" xr:uid="{00000000-0005-0000-0000-0000D02C0000}"/>
    <cellStyle name="60% - Accent3 2 9" xfId="8158" xr:uid="{00000000-0005-0000-0000-0000D12C0000}"/>
    <cellStyle name="60% - Accent3 2 9 2" xfId="3185" xr:uid="{00000000-0005-0000-0000-0000D22C0000}"/>
    <cellStyle name="60% - Accent3 2 9 3" xfId="20234" xr:uid="{00000000-0005-0000-0000-0000D32C0000}"/>
    <cellStyle name="60% - Accent3 2 9 4" xfId="20236" xr:uid="{00000000-0005-0000-0000-0000D42C0000}"/>
    <cellStyle name="60% - Accent3 20" xfId="4580" xr:uid="{00000000-0005-0000-0000-0000D52C0000}"/>
    <cellStyle name="60% - Accent3 20 2" xfId="20110" xr:uid="{00000000-0005-0000-0000-0000D62C0000}"/>
    <cellStyle name="60% - Accent3 20 2 2" xfId="19476" xr:uid="{00000000-0005-0000-0000-0000D72C0000}"/>
    <cellStyle name="60% - Accent3 20 3" xfId="20114" xr:uid="{00000000-0005-0000-0000-0000D82C0000}"/>
    <cellStyle name="60% - Accent3 20_BSD2" xfId="20116" xr:uid="{00000000-0005-0000-0000-0000D92C0000}"/>
    <cellStyle name="60% - Accent3 21" xfId="4354" xr:uid="{00000000-0005-0000-0000-0000DA2C0000}"/>
    <cellStyle name="60% - Accent3 21 2" xfId="20118" xr:uid="{00000000-0005-0000-0000-0000DB2C0000}"/>
    <cellStyle name="60% - Accent3 21 2 2" xfId="20121" xr:uid="{00000000-0005-0000-0000-0000DC2C0000}"/>
    <cellStyle name="60% - Accent3 21 3" xfId="20123" xr:uid="{00000000-0005-0000-0000-0000DD2C0000}"/>
    <cellStyle name="60% - Accent3 21_BSD2" xfId="20126" xr:uid="{00000000-0005-0000-0000-0000DE2C0000}"/>
    <cellStyle name="60% - Accent3 22" xfId="20130" xr:uid="{00000000-0005-0000-0000-0000DF2C0000}"/>
    <cellStyle name="60% - Accent3 22 2" xfId="20132" xr:uid="{00000000-0005-0000-0000-0000E02C0000}"/>
    <cellStyle name="60% - Accent3 22 2 2" xfId="20135" xr:uid="{00000000-0005-0000-0000-0000E12C0000}"/>
    <cellStyle name="60% - Accent3 22 3" xfId="20137" xr:uid="{00000000-0005-0000-0000-0000E22C0000}"/>
    <cellStyle name="60% - Accent3 22_BSD2" xfId="20139" xr:uid="{00000000-0005-0000-0000-0000E32C0000}"/>
    <cellStyle name="60% - Accent3 23" xfId="20141" xr:uid="{00000000-0005-0000-0000-0000E42C0000}"/>
    <cellStyle name="60% - Accent3 23 2" xfId="20144" xr:uid="{00000000-0005-0000-0000-0000E52C0000}"/>
    <cellStyle name="60% - Accent3 23 2 2" xfId="17354" xr:uid="{00000000-0005-0000-0000-0000E62C0000}"/>
    <cellStyle name="60% - Accent3 23 3" xfId="20148" xr:uid="{00000000-0005-0000-0000-0000E72C0000}"/>
    <cellStyle name="60% - Accent3 23_BSD2" xfId="20150" xr:uid="{00000000-0005-0000-0000-0000E82C0000}"/>
    <cellStyle name="60% - Accent3 24" xfId="20154" xr:uid="{00000000-0005-0000-0000-0000E92C0000}"/>
    <cellStyle name="60% - Accent3 24 2" xfId="4887" xr:uid="{00000000-0005-0000-0000-0000EA2C0000}"/>
    <cellStyle name="60% - Accent3 24 2 2" xfId="20161" xr:uid="{00000000-0005-0000-0000-0000EB2C0000}"/>
    <cellStyle name="60% - Accent3 24 3" xfId="6464" xr:uid="{00000000-0005-0000-0000-0000EC2C0000}"/>
    <cellStyle name="60% - Accent3 24_BSD2" xfId="20165" xr:uid="{00000000-0005-0000-0000-0000ED2C0000}"/>
    <cellStyle name="60% - Accent3 25" xfId="20238" xr:uid="{00000000-0005-0000-0000-0000EE2C0000}"/>
    <cellStyle name="60% - Accent3 25 2" xfId="20242" xr:uid="{00000000-0005-0000-0000-0000EF2C0000}"/>
    <cellStyle name="60% - Accent3 25 2 2" xfId="20062" xr:uid="{00000000-0005-0000-0000-0000F02C0000}"/>
    <cellStyle name="60% - Accent3 25 3" xfId="20244" xr:uid="{00000000-0005-0000-0000-0000F12C0000}"/>
    <cellStyle name="60% - Accent3 25_BSD2" xfId="20248" xr:uid="{00000000-0005-0000-0000-0000F22C0000}"/>
    <cellStyle name="60% - Accent3 26" xfId="20250" xr:uid="{00000000-0005-0000-0000-0000F32C0000}"/>
    <cellStyle name="60% - Accent3 26 2" xfId="20253" xr:uid="{00000000-0005-0000-0000-0000F42C0000}"/>
    <cellStyle name="60% - Accent3 26 2 2" xfId="20255" xr:uid="{00000000-0005-0000-0000-0000F52C0000}"/>
    <cellStyle name="60% - Accent3 26 3" xfId="20257" xr:uid="{00000000-0005-0000-0000-0000F62C0000}"/>
    <cellStyle name="60% - Accent3 26_BSD2" xfId="20259" xr:uid="{00000000-0005-0000-0000-0000F72C0000}"/>
    <cellStyle name="60% - Accent3 27" xfId="20261" xr:uid="{00000000-0005-0000-0000-0000F82C0000}"/>
    <cellStyle name="60% - Accent3 27 2" xfId="9725" xr:uid="{00000000-0005-0000-0000-0000F92C0000}"/>
    <cellStyle name="60% - Accent3 27 2 2" xfId="20263" xr:uid="{00000000-0005-0000-0000-0000FA2C0000}"/>
    <cellStyle name="60% - Accent3 27 3" xfId="20265" xr:uid="{00000000-0005-0000-0000-0000FB2C0000}"/>
    <cellStyle name="60% - Accent3 27_BSD2" xfId="20267" xr:uid="{00000000-0005-0000-0000-0000FC2C0000}"/>
    <cellStyle name="60% - Accent3 28" xfId="20270" xr:uid="{00000000-0005-0000-0000-0000FD2C0000}"/>
    <cellStyle name="60% - Accent3 28 2" xfId="20274" xr:uid="{00000000-0005-0000-0000-0000FE2C0000}"/>
    <cellStyle name="60% - Accent3 28 2 2" xfId="6485" xr:uid="{00000000-0005-0000-0000-0000FF2C0000}"/>
    <cellStyle name="60% - Accent3 28 3" xfId="20278" xr:uid="{00000000-0005-0000-0000-0000002D0000}"/>
    <cellStyle name="60% - Accent3 28_BSD2" xfId="20280" xr:uid="{00000000-0005-0000-0000-0000012D0000}"/>
    <cellStyle name="60% - Accent3 29" xfId="20282" xr:uid="{00000000-0005-0000-0000-0000022D0000}"/>
    <cellStyle name="60% - Accent3 29 2" xfId="20284" xr:uid="{00000000-0005-0000-0000-0000032D0000}"/>
    <cellStyle name="60% - Accent3 29 2 2" xfId="20290" xr:uid="{00000000-0005-0000-0000-0000042D0000}"/>
    <cellStyle name="60% - Accent3 29 3" xfId="16120" xr:uid="{00000000-0005-0000-0000-0000052D0000}"/>
    <cellStyle name="60% - Accent3 29_BSD2" xfId="20295" xr:uid="{00000000-0005-0000-0000-0000062D0000}"/>
    <cellStyle name="60% - Accent3 3" xfId="1846" xr:uid="{00000000-0005-0000-0000-0000072D0000}"/>
    <cellStyle name="60% - Accent3 3 2" xfId="20296" xr:uid="{00000000-0005-0000-0000-0000082D0000}"/>
    <cellStyle name="60% - Accent3 3 2 2" xfId="17259" xr:uid="{00000000-0005-0000-0000-0000092D0000}"/>
    <cellStyle name="60% - Accent3 3 2 3" xfId="17272" xr:uid="{00000000-0005-0000-0000-00000A2D0000}"/>
    <cellStyle name="60% - Accent3 3 3" xfId="20299" xr:uid="{00000000-0005-0000-0000-00000B2D0000}"/>
    <cellStyle name="60% - Accent3 3 3 2" xfId="20301" xr:uid="{00000000-0005-0000-0000-00000C2D0000}"/>
    <cellStyle name="60% - Accent3 3 3 3" xfId="20302" xr:uid="{00000000-0005-0000-0000-00000D2D0000}"/>
    <cellStyle name="60% - Accent3 3 4" xfId="20303" xr:uid="{00000000-0005-0000-0000-00000E2D0000}"/>
    <cellStyle name="60% - Accent3 3 4 2" xfId="20307" xr:uid="{00000000-0005-0000-0000-00000F2D0000}"/>
    <cellStyle name="60% - Accent3 3 5" xfId="20310" xr:uid="{00000000-0005-0000-0000-0000102D0000}"/>
    <cellStyle name="60% - Accent3 3 6" xfId="20314" xr:uid="{00000000-0005-0000-0000-0000112D0000}"/>
    <cellStyle name="60% - Accent3 3 7" xfId="51655" xr:uid="{331522A4-FCA2-4B5D-8462-7DFE389746CD}"/>
    <cellStyle name="60% - Accent3 3_Annexure" xfId="11805" xr:uid="{00000000-0005-0000-0000-0000122D0000}"/>
    <cellStyle name="60% - Accent3 30" xfId="20237" xr:uid="{00000000-0005-0000-0000-0000132D0000}"/>
    <cellStyle name="60% - Accent3 30 2" xfId="20241" xr:uid="{00000000-0005-0000-0000-0000142D0000}"/>
    <cellStyle name="60% - Accent3 30 2 2" xfId="20061" xr:uid="{00000000-0005-0000-0000-0000152D0000}"/>
    <cellStyle name="60% - Accent3 30 3" xfId="20243" xr:uid="{00000000-0005-0000-0000-0000162D0000}"/>
    <cellStyle name="60% - Accent3 30_BSD2" xfId="20247" xr:uid="{00000000-0005-0000-0000-0000172D0000}"/>
    <cellStyle name="60% - Accent3 31" xfId="20249" xr:uid="{00000000-0005-0000-0000-0000182D0000}"/>
    <cellStyle name="60% - Accent3 31 2" xfId="20252" xr:uid="{00000000-0005-0000-0000-0000192D0000}"/>
    <cellStyle name="60% - Accent3 31 2 2" xfId="20254" xr:uid="{00000000-0005-0000-0000-00001A2D0000}"/>
    <cellStyle name="60% - Accent3 31 3" xfId="20256" xr:uid="{00000000-0005-0000-0000-00001B2D0000}"/>
    <cellStyle name="60% - Accent3 31_BSD2" xfId="20258" xr:uid="{00000000-0005-0000-0000-00001C2D0000}"/>
    <cellStyle name="60% - Accent3 32" xfId="20260" xr:uid="{00000000-0005-0000-0000-00001D2D0000}"/>
    <cellStyle name="60% - Accent3 32 2" xfId="9724" xr:uid="{00000000-0005-0000-0000-00001E2D0000}"/>
    <cellStyle name="60% - Accent3 32 2 2" xfId="20262" xr:uid="{00000000-0005-0000-0000-00001F2D0000}"/>
    <cellStyle name="60% - Accent3 32 3" xfId="20264" xr:uid="{00000000-0005-0000-0000-0000202D0000}"/>
    <cellStyle name="60% - Accent3 32_BSD2" xfId="20266" xr:uid="{00000000-0005-0000-0000-0000212D0000}"/>
    <cellStyle name="60% - Accent3 33" xfId="20269" xr:uid="{00000000-0005-0000-0000-0000222D0000}"/>
    <cellStyle name="60% - Accent3 33 2" xfId="20273" xr:uid="{00000000-0005-0000-0000-0000232D0000}"/>
    <cellStyle name="60% - Accent3 33 2 2" xfId="6484" xr:uid="{00000000-0005-0000-0000-0000242D0000}"/>
    <cellStyle name="60% - Accent3 33 3" xfId="20277" xr:uid="{00000000-0005-0000-0000-0000252D0000}"/>
    <cellStyle name="60% - Accent3 33_BSD2" xfId="20279" xr:uid="{00000000-0005-0000-0000-0000262D0000}"/>
    <cellStyle name="60% - Accent3 34" xfId="20281" xr:uid="{00000000-0005-0000-0000-0000272D0000}"/>
    <cellStyle name="60% - Accent3 34 2" xfId="20283" xr:uid="{00000000-0005-0000-0000-0000282D0000}"/>
    <cellStyle name="60% - Accent3 34 2 2" xfId="20289" xr:uid="{00000000-0005-0000-0000-0000292D0000}"/>
    <cellStyle name="60% - Accent3 34 3" xfId="16119" xr:uid="{00000000-0005-0000-0000-00002A2D0000}"/>
    <cellStyle name="60% - Accent3 34_BSD2" xfId="20294" xr:uid="{00000000-0005-0000-0000-00002B2D0000}"/>
    <cellStyle name="60% - Accent3 35" xfId="13810" xr:uid="{00000000-0005-0000-0000-00002C2D0000}"/>
    <cellStyle name="60% - Accent3 35 2" xfId="4479" xr:uid="{00000000-0005-0000-0000-00002D2D0000}"/>
    <cellStyle name="60% - Accent3 35 2 2" xfId="20319" xr:uid="{00000000-0005-0000-0000-00002E2D0000}"/>
    <cellStyle name="60% - Accent3 35 3" xfId="16124" xr:uid="{00000000-0005-0000-0000-00002F2D0000}"/>
    <cellStyle name="60% - Accent3 35_BSD2" xfId="9549" xr:uid="{00000000-0005-0000-0000-0000302D0000}"/>
    <cellStyle name="60% - Accent3 36" xfId="20324" xr:uid="{00000000-0005-0000-0000-0000312D0000}"/>
    <cellStyle name="60% - Accent3 36 2" xfId="20326" xr:uid="{00000000-0005-0000-0000-0000322D0000}"/>
    <cellStyle name="60% - Accent3 36 2 2" xfId="20328" xr:uid="{00000000-0005-0000-0000-0000332D0000}"/>
    <cellStyle name="60% - Accent3 36 3" xfId="20330" xr:uid="{00000000-0005-0000-0000-0000342D0000}"/>
    <cellStyle name="60% - Accent3 36_BSD2" xfId="7622" xr:uid="{00000000-0005-0000-0000-0000352D0000}"/>
    <cellStyle name="60% - Accent3 37" xfId="20332" xr:uid="{00000000-0005-0000-0000-0000362D0000}"/>
    <cellStyle name="60% - Accent3 37 2" xfId="20334" xr:uid="{00000000-0005-0000-0000-0000372D0000}"/>
    <cellStyle name="60% - Accent3 37 2 2" xfId="5889" xr:uid="{00000000-0005-0000-0000-0000382D0000}"/>
    <cellStyle name="60% - Accent3 37 3" xfId="4000" xr:uid="{00000000-0005-0000-0000-0000392D0000}"/>
    <cellStyle name="60% - Accent3 37_BSD2" xfId="5330" xr:uid="{00000000-0005-0000-0000-00003A2D0000}"/>
    <cellStyle name="60% - Accent3 38" xfId="20336" xr:uid="{00000000-0005-0000-0000-00003B2D0000}"/>
    <cellStyle name="60% - Accent3 38 2" xfId="20339" xr:uid="{00000000-0005-0000-0000-00003C2D0000}"/>
    <cellStyle name="60% - Accent3 38 2 2" xfId="17418" xr:uid="{00000000-0005-0000-0000-00003D2D0000}"/>
    <cellStyle name="60% - Accent3 38 3" xfId="20344" xr:uid="{00000000-0005-0000-0000-00003E2D0000}"/>
    <cellStyle name="60% - Accent3 38_BSD2" xfId="9472" xr:uid="{00000000-0005-0000-0000-00003F2D0000}"/>
    <cellStyle name="60% - Accent3 39" xfId="20346" xr:uid="{00000000-0005-0000-0000-0000402D0000}"/>
    <cellStyle name="60% - Accent3 39 2" xfId="20348" xr:uid="{00000000-0005-0000-0000-0000412D0000}"/>
    <cellStyle name="60% - Accent3 39 2 2" xfId="20352" xr:uid="{00000000-0005-0000-0000-0000422D0000}"/>
    <cellStyle name="60% - Accent3 39 3" xfId="3199" xr:uid="{00000000-0005-0000-0000-0000432D0000}"/>
    <cellStyle name="60% - Accent3 39_BSD2" xfId="9924" xr:uid="{00000000-0005-0000-0000-0000442D0000}"/>
    <cellStyle name="60% - Accent3 4" xfId="1847" xr:uid="{00000000-0005-0000-0000-0000452D0000}"/>
    <cellStyle name="60% - Accent3 4 2" xfId="20357" xr:uid="{00000000-0005-0000-0000-0000462D0000}"/>
    <cellStyle name="60% - Accent3 4 2 2" xfId="20358" xr:uid="{00000000-0005-0000-0000-0000472D0000}"/>
    <cellStyle name="60% - Accent3 4 3" xfId="20360" xr:uid="{00000000-0005-0000-0000-0000482D0000}"/>
    <cellStyle name="60% - Accent3 4 3 2" xfId="20361" xr:uid="{00000000-0005-0000-0000-0000492D0000}"/>
    <cellStyle name="60% - Accent3 4 4" xfId="20363" xr:uid="{00000000-0005-0000-0000-00004A2D0000}"/>
    <cellStyle name="60% - Accent3 4 4 2" xfId="20365" xr:uid="{00000000-0005-0000-0000-00004B2D0000}"/>
    <cellStyle name="60% - Accent3 4 5" xfId="20369" xr:uid="{00000000-0005-0000-0000-00004C2D0000}"/>
    <cellStyle name="60% - Accent3 4 6" xfId="20372" xr:uid="{00000000-0005-0000-0000-00004D2D0000}"/>
    <cellStyle name="60% - Accent3 4 7" xfId="20356" xr:uid="{00000000-0005-0000-0000-00004E2D0000}"/>
    <cellStyle name="60% - Accent3 4 8" xfId="51656" xr:uid="{3AEDEE9D-B1CC-4252-B42D-B6A34A0D8E4E}"/>
    <cellStyle name="60% - Accent3 4_Annexure" xfId="20374" xr:uid="{00000000-0005-0000-0000-00004F2D0000}"/>
    <cellStyle name="60% - Accent3 40" xfId="13809" xr:uid="{00000000-0005-0000-0000-0000502D0000}"/>
    <cellStyle name="60% - Accent3 40 2" xfId="4478" xr:uid="{00000000-0005-0000-0000-0000512D0000}"/>
    <cellStyle name="60% - Accent3 40 2 2" xfId="20318" xr:uid="{00000000-0005-0000-0000-0000522D0000}"/>
    <cellStyle name="60% - Accent3 40 3" xfId="16123" xr:uid="{00000000-0005-0000-0000-0000532D0000}"/>
    <cellStyle name="60% - Accent3 40_BSD2" xfId="9548" xr:uid="{00000000-0005-0000-0000-0000542D0000}"/>
    <cellStyle name="60% - Accent3 41" xfId="20323" xr:uid="{00000000-0005-0000-0000-0000552D0000}"/>
    <cellStyle name="60% - Accent3 41 2" xfId="20325" xr:uid="{00000000-0005-0000-0000-0000562D0000}"/>
    <cellStyle name="60% - Accent3 41 2 2" xfId="20327" xr:uid="{00000000-0005-0000-0000-0000572D0000}"/>
    <cellStyle name="60% - Accent3 41 3" xfId="20329" xr:uid="{00000000-0005-0000-0000-0000582D0000}"/>
    <cellStyle name="60% - Accent3 41_BSD2" xfId="7621" xr:uid="{00000000-0005-0000-0000-0000592D0000}"/>
    <cellStyle name="60% - Accent3 42" xfId="20331" xr:uid="{00000000-0005-0000-0000-00005A2D0000}"/>
    <cellStyle name="60% - Accent3 42 2" xfId="20333" xr:uid="{00000000-0005-0000-0000-00005B2D0000}"/>
    <cellStyle name="60% - Accent3 42 2 2" xfId="5888" xr:uid="{00000000-0005-0000-0000-00005C2D0000}"/>
    <cellStyle name="60% - Accent3 42 3" xfId="3999" xr:uid="{00000000-0005-0000-0000-00005D2D0000}"/>
    <cellStyle name="60% - Accent3 42_BSD2" xfId="5329" xr:uid="{00000000-0005-0000-0000-00005E2D0000}"/>
    <cellStyle name="60% - Accent3 43" xfId="20335" xr:uid="{00000000-0005-0000-0000-00005F2D0000}"/>
    <cellStyle name="60% - Accent3 43 2" xfId="20338" xr:uid="{00000000-0005-0000-0000-0000602D0000}"/>
    <cellStyle name="60% - Accent3 43 2 2" xfId="17417" xr:uid="{00000000-0005-0000-0000-0000612D0000}"/>
    <cellStyle name="60% - Accent3 43 3" xfId="20343" xr:uid="{00000000-0005-0000-0000-0000622D0000}"/>
    <cellStyle name="60% - Accent3 43_BSD2" xfId="9471" xr:uid="{00000000-0005-0000-0000-0000632D0000}"/>
    <cellStyle name="60% - Accent3 44" xfId="20345" xr:uid="{00000000-0005-0000-0000-0000642D0000}"/>
    <cellStyle name="60% - Accent3 44 2" xfId="20347" xr:uid="{00000000-0005-0000-0000-0000652D0000}"/>
    <cellStyle name="60% - Accent3 44 2 2" xfId="20351" xr:uid="{00000000-0005-0000-0000-0000662D0000}"/>
    <cellStyle name="60% - Accent3 44 3" xfId="3198" xr:uid="{00000000-0005-0000-0000-0000672D0000}"/>
    <cellStyle name="60% - Accent3 44_BSD2" xfId="9923" xr:uid="{00000000-0005-0000-0000-0000682D0000}"/>
    <cellStyle name="60% - Accent3 45" xfId="11658" xr:uid="{00000000-0005-0000-0000-0000692D0000}"/>
    <cellStyle name="60% - Accent3 45 2" xfId="20377" xr:uid="{00000000-0005-0000-0000-00006A2D0000}"/>
    <cellStyle name="60% - Accent3 45 2 2" xfId="12517" xr:uid="{00000000-0005-0000-0000-00006B2D0000}"/>
    <cellStyle name="60% - Accent3 45 3" xfId="20379" xr:uid="{00000000-0005-0000-0000-00006C2D0000}"/>
    <cellStyle name="60% - Accent3 45_BSD2" xfId="5552" xr:uid="{00000000-0005-0000-0000-00006D2D0000}"/>
    <cellStyle name="60% - Accent3 46" xfId="11662" xr:uid="{00000000-0005-0000-0000-00006E2D0000}"/>
    <cellStyle name="60% - Accent3 46 2" xfId="20381" xr:uid="{00000000-0005-0000-0000-00006F2D0000}"/>
    <cellStyle name="60% - Accent3 46 2 2" xfId="8482" xr:uid="{00000000-0005-0000-0000-0000702D0000}"/>
    <cellStyle name="60% - Accent3 46 3" xfId="20383" xr:uid="{00000000-0005-0000-0000-0000712D0000}"/>
    <cellStyle name="60% - Accent3 46_BSD2" xfId="20386" xr:uid="{00000000-0005-0000-0000-0000722D0000}"/>
    <cellStyle name="60% - Accent3 47" xfId="20076" xr:uid="{00000000-0005-0000-0000-0000732D0000}"/>
    <cellStyle name="60% - Accent3 47 2" xfId="20388" xr:uid="{00000000-0005-0000-0000-0000742D0000}"/>
    <cellStyle name="60% - Accent3 47 2 2" xfId="15950" xr:uid="{00000000-0005-0000-0000-0000752D0000}"/>
    <cellStyle name="60% - Accent3 47 3" xfId="20390" xr:uid="{00000000-0005-0000-0000-0000762D0000}"/>
    <cellStyle name="60% - Accent3 47_BSD2" xfId="20394" xr:uid="{00000000-0005-0000-0000-0000772D0000}"/>
    <cellStyle name="60% - Accent3 48" xfId="20396" xr:uid="{00000000-0005-0000-0000-0000782D0000}"/>
    <cellStyle name="60% - Accent3 48 2" xfId="20399" xr:uid="{00000000-0005-0000-0000-0000792D0000}"/>
    <cellStyle name="60% - Accent3 48 2 2" xfId="5095" xr:uid="{00000000-0005-0000-0000-00007A2D0000}"/>
    <cellStyle name="60% - Accent3 48 3" xfId="17894" xr:uid="{00000000-0005-0000-0000-00007B2D0000}"/>
    <cellStyle name="60% - Accent3 48_BSD2" xfId="19219" xr:uid="{00000000-0005-0000-0000-00007C2D0000}"/>
    <cellStyle name="60% - Accent3 49" xfId="10344" xr:uid="{00000000-0005-0000-0000-00007D2D0000}"/>
    <cellStyle name="60% - Accent3 49 2" xfId="20402" xr:uid="{00000000-0005-0000-0000-00007E2D0000}"/>
    <cellStyle name="60% - Accent3 49 2 2" xfId="18011" xr:uid="{00000000-0005-0000-0000-00007F2D0000}"/>
    <cellStyle name="60% - Accent3 49 3" xfId="17909" xr:uid="{00000000-0005-0000-0000-0000802D0000}"/>
    <cellStyle name="60% - Accent3 49_BSD2" xfId="15520" xr:uid="{00000000-0005-0000-0000-0000812D0000}"/>
    <cellStyle name="60% - Accent3 5" xfId="20403" xr:uid="{00000000-0005-0000-0000-0000822D0000}"/>
    <cellStyle name="60% - Accent3 5 2" xfId="20405" xr:uid="{00000000-0005-0000-0000-0000832D0000}"/>
    <cellStyle name="60% - Accent3 5 2 2" xfId="20407" xr:uid="{00000000-0005-0000-0000-0000842D0000}"/>
    <cellStyle name="60% - Accent3 5 3" xfId="20408" xr:uid="{00000000-0005-0000-0000-0000852D0000}"/>
    <cellStyle name="60% - Accent3 5 3 2" xfId="20409" xr:uid="{00000000-0005-0000-0000-0000862D0000}"/>
    <cellStyle name="60% - Accent3 5 4" xfId="20410" xr:uid="{00000000-0005-0000-0000-0000872D0000}"/>
    <cellStyle name="60% - Accent3 5 4 2" xfId="16793" xr:uid="{00000000-0005-0000-0000-0000882D0000}"/>
    <cellStyle name="60% - Accent3 5 5" xfId="20412" xr:uid="{00000000-0005-0000-0000-0000892D0000}"/>
    <cellStyle name="60% - Accent3 5 6" xfId="20414" xr:uid="{00000000-0005-0000-0000-00008A2D0000}"/>
    <cellStyle name="60% - Accent3 5_Annexure" xfId="20416" xr:uid="{00000000-0005-0000-0000-00008B2D0000}"/>
    <cellStyle name="60% - Accent3 50" xfId="11657" xr:uid="{00000000-0005-0000-0000-00008C2D0000}"/>
    <cellStyle name="60% - Accent3 50 2" xfId="20376" xr:uid="{00000000-0005-0000-0000-00008D2D0000}"/>
    <cellStyle name="60% - Accent3 50 2 2" xfId="12516" xr:uid="{00000000-0005-0000-0000-00008E2D0000}"/>
    <cellStyle name="60% - Accent3 50 3" xfId="20378" xr:uid="{00000000-0005-0000-0000-00008F2D0000}"/>
    <cellStyle name="60% - Accent3 50_BSD2" xfId="5551" xr:uid="{00000000-0005-0000-0000-0000902D0000}"/>
    <cellStyle name="60% - Accent3 51" xfId="11661" xr:uid="{00000000-0005-0000-0000-0000912D0000}"/>
    <cellStyle name="60% - Accent3 51 2" xfId="20380" xr:uid="{00000000-0005-0000-0000-0000922D0000}"/>
    <cellStyle name="60% - Accent3 51 2 2" xfId="8481" xr:uid="{00000000-0005-0000-0000-0000932D0000}"/>
    <cellStyle name="60% - Accent3 51 3" xfId="20382" xr:uid="{00000000-0005-0000-0000-0000942D0000}"/>
    <cellStyle name="60% - Accent3 51_BSD2" xfId="20385" xr:uid="{00000000-0005-0000-0000-0000952D0000}"/>
    <cellStyle name="60% - Accent3 52" xfId="20075" xr:uid="{00000000-0005-0000-0000-0000962D0000}"/>
    <cellStyle name="60% - Accent3 52 2" xfId="20387" xr:uid="{00000000-0005-0000-0000-0000972D0000}"/>
    <cellStyle name="60% - Accent3 52 2 2" xfId="15949" xr:uid="{00000000-0005-0000-0000-0000982D0000}"/>
    <cellStyle name="60% - Accent3 52 3" xfId="20389" xr:uid="{00000000-0005-0000-0000-0000992D0000}"/>
    <cellStyle name="60% - Accent3 52_BSD2" xfId="20393" xr:uid="{00000000-0005-0000-0000-00009A2D0000}"/>
    <cellStyle name="60% - Accent3 53" xfId="20395" xr:uid="{00000000-0005-0000-0000-00009B2D0000}"/>
    <cellStyle name="60% - Accent3 53 2" xfId="20398" xr:uid="{00000000-0005-0000-0000-00009C2D0000}"/>
    <cellStyle name="60% - Accent3 53 2 2" xfId="5094" xr:uid="{00000000-0005-0000-0000-00009D2D0000}"/>
    <cellStyle name="60% - Accent3 53 3" xfId="17893" xr:uid="{00000000-0005-0000-0000-00009E2D0000}"/>
    <cellStyle name="60% - Accent3 53_BSD2" xfId="19218" xr:uid="{00000000-0005-0000-0000-00009F2D0000}"/>
    <cellStyle name="60% - Accent3 54" xfId="10343" xr:uid="{00000000-0005-0000-0000-0000A02D0000}"/>
    <cellStyle name="60% - Accent3 54 2" xfId="20401" xr:uid="{00000000-0005-0000-0000-0000A12D0000}"/>
    <cellStyle name="60% - Accent3 54 2 2" xfId="18010" xr:uid="{00000000-0005-0000-0000-0000A22D0000}"/>
    <cellStyle name="60% - Accent3 54 3" xfId="17908" xr:uid="{00000000-0005-0000-0000-0000A32D0000}"/>
    <cellStyle name="60% - Accent3 54_BSD2" xfId="15519" xr:uid="{00000000-0005-0000-0000-0000A42D0000}"/>
    <cellStyle name="60% - Accent3 55" xfId="20420" xr:uid="{00000000-0005-0000-0000-0000A52D0000}"/>
    <cellStyle name="60% - Accent3 55 2" xfId="20424" xr:uid="{00000000-0005-0000-0000-0000A62D0000}"/>
    <cellStyle name="60% - Accent3 55 2 2" xfId="20426" xr:uid="{00000000-0005-0000-0000-0000A72D0000}"/>
    <cellStyle name="60% - Accent3 55 3" xfId="17913" xr:uid="{00000000-0005-0000-0000-0000A82D0000}"/>
    <cellStyle name="60% - Accent3 55_BSD2" xfId="20428" xr:uid="{00000000-0005-0000-0000-0000A92D0000}"/>
    <cellStyle name="60% - Accent3 56" xfId="20435" xr:uid="{00000000-0005-0000-0000-0000AA2D0000}"/>
    <cellStyle name="60% - Accent3 56 2" xfId="20440" xr:uid="{00000000-0005-0000-0000-0000AB2D0000}"/>
    <cellStyle name="60% - Accent3 56 2 2" xfId="20442" xr:uid="{00000000-0005-0000-0000-0000AC2D0000}"/>
    <cellStyle name="60% - Accent3 56 3" xfId="20443" xr:uid="{00000000-0005-0000-0000-0000AD2D0000}"/>
    <cellStyle name="60% - Accent3 56_BSD2" xfId="20444" xr:uid="{00000000-0005-0000-0000-0000AE2D0000}"/>
    <cellStyle name="60% - Accent3 57" xfId="20448" xr:uid="{00000000-0005-0000-0000-0000AF2D0000}"/>
    <cellStyle name="60% - Accent3 57 2" xfId="20450" xr:uid="{00000000-0005-0000-0000-0000B02D0000}"/>
    <cellStyle name="60% - Accent3 57 2 2" xfId="12700" xr:uid="{00000000-0005-0000-0000-0000B12D0000}"/>
    <cellStyle name="60% - Accent3 57 3" xfId="20453" xr:uid="{00000000-0005-0000-0000-0000B22D0000}"/>
    <cellStyle name="60% - Accent3 57_BSD2" xfId="20455" xr:uid="{00000000-0005-0000-0000-0000B32D0000}"/>
    <cellStyle name="60% - Accent3 58" xfId="20457" xr:uid="{00000000-0005-0000-0000-0000B42D0000}"/>
    <cellStyle name="60% - Accent3 58 2" xfId="20460" xr:uid="{00000000-0005-0000-0000-0000B52D0000}"/>
    <cellStyle name="60% - Accent3 58 2 2" xfId="17451" xr:uid="{00000000-0005-0000-0000-0000B62D0000}"/>
    <cellStyle name="60% - Accent3 58 3" xfId="20466" xr:uid="{00000000-0005-0000-0000-0000B72D0000}"/>
    <cellStyle name="60% - Accent3 58_BSD2" xfId="20468" xr:uid="{00000000-0005-0000-0000-0000B82D0000}"/>
    <cellStyle name="60% - Accent3 59" xfId="5781" xr:uid="{00000000-0005-0000-0000-0000B92D0000}"/>
    <cellStyle name="60% - Accent3 59 2" xfId="6633" xr:uid="{00000000-0005-0000-0000-0000BA2D0000}"/>
    <cellStyle name="60% - Accent3 59 2 2" xfId="5703" xr:uid="{00000000-0005-0000-0000-0000BB2D0000}"/>
    <cellStyle name="60% - Accent3 59 3" xfId="6638" xr:uid="{00000000-0005-0000-0000-0000BC2D0000}"/>
    <cellStyle name="60% - Accent3 59_BSD2" xfId="7927" xr:uid="{00000000-0005-0000-0000-0000BD2D0000}"/>
    <cellStyle name="60% - Accent3 6" xfId="20469" xr:uid="{00000000-0005-0000-0000-0000BE2D0000}"/>
    <cellStyle name="60% - Accent3 6 2" xfId="19286" xr:uid="{00000000-0005-0000-0000-0000BF2D0000}"/>
    <cellStyle name="60% - Accent3 6 2 2" xfId="20470" xr:uid="{00000000-0005-0000-0000-0000C02D0000}"/>
    <cellStyle name="60% - Accent3 6 3" xfId="20471" xr:uid="{00000000-0005-0000-0000-0000C12D0000}"/>
    <cellStyle name="60% - Accent3 6 3 2" xfId="20473" xr:uid="{00000000-0005-0000-0000-0000C22D0000}"/>
    <cellStyle name="60% - Accent3 6 4" xfId="20474" xr:uid="{00000000-0005-0000-0000-0000C32D0000}"/>
    <cellStyle name="60% - Accent3 6 4 2" xfId="20476" xr:uid="{00000000-0005-0000-0000-0000C42D0000}"/>
    <cellStyle name="60% - Accent3 6 5" xfId="20477" xr:uid="{00000000-0005-0000-0000-0000C52D0000}"/>
    <cellStyle name="60% - Accent3 6 6" xfId="20479" xr:uid="{00000000-0005-0000-0000-0000C62D0000}"/>
    <cellStyle name="60% - Accent3 6_Annexure" xfId="20482" xr:uid="{00000000-0005-0000-0000-0000C72D0000}"/>
    <cellStyle name="60% - Accent3 60" xfId="20419" xr:uid="{00000000-0005-0000-0000-0000C82D0000}"/>
    <cellStyle name="60% - Accent3 60 2" xfId="20423" xr:uid="{00000000-0005-0000-0000-0000C92D0000}"/>
    <cellStyle name="60% - Accent3 61" xfId="20434" xr:uid="{00000000-0005-0000-0000-0000CA2D0000}"/>
    <cellStyle name="60% - Accent3 61 2" xfId="20439" xr:uid="{00000000-0005-0000-0000-0000CB2D0000}"/>
    <cellStyle name="60% - Accent3 62" xfId="20447" xr:uid="{00000000-0005-0000-0000-0000CC2D0000}"/>
    <cellStyle name="60% - Accent3 62 2" xfId="20449" xr:uid="{00000000-0005-0000-0000-0000CD2D0000}"/>
    <cellStyle name="60% - Accent3 63" xfId="20456" xr:uid="{00000000-0005-0000-0000-0000CE2D0000}"/>
    <cellStyle name="60% - Accent3 63 2" xfId="20459" xr:uid="{00000000-0005-0000-0000-0000CF2D0000}"/>
    <cellStyle name="60% - Accent3 64" xfId="5780" xr:uid="{00000000-0005-0000-0000-0000D02D0000}"/>
    <cellStyle name="60% - Accent3 64 2" xfId="6632" xr:uid="{00000000-0005-0000-0000-0000D12D0000}"/>
    <cellStyle name="60% - Accent3 65" xfId="6421" xr:uid="{00000000-0005-0000-0000-0000D22D0000}"/>
    <cellStyle name="60% - Accent3 65 2" xfId="20484" xr:uid="{00000000-0005-0000-0000-0000D32D0000}"/>
    <cellStyle name="60% - Accent3 66" xfId="3827" xr:uid="{00000000-0005-0000-0000-0000D42D0000}"/>
    <cellStyle name="60% - Accent3 66 2" xfId="20486" xr:uid="{00000000-0005-0000-0000-0000D52D0000}"/>
    <cellStyle name="60% - Accent3 67" xfId="20488" xr:uid="{00000000-0005-0000-0000-0000D62D0000}"/>
    <cellStyle name="60% - Accent3 67 2" xfId="20490" xr:uid="{00000000-0005-0000-0000-0000D72D0000}"/>
    <cellStyle name="60% - Accent3 68" xfId="19430" xr:uid="{00000000-0005-0000-0000-0000D82D0000}"/>
    <cellStyle name="60% - Accent3 68 2" xfId="14871" xr:uid="{00000000-0005-0000-0000-0000D92D0000}"/>
    <cellStyle name="60% - Accent3 69" xfId="20493" xr:uid="{00000000-0005-0000-0000-0000DA2D0000}"/>
    <cellStyle name="60% - Accent3 69 2" xfId="20496" xr:uid="{00000000-0005-0000-0000-0000DB2D0000}"/>
    <cellStyle name="60% - Accent3 7" xfId="20498" xr:uid="{00000000-0005-0000-0000-0000DC2D0000}"/>
    <cellStyle name="60% - Accent3 7 10" xfId="20499" xr:uid="{00000000-0005-0000-0000-0000DD2D0000}"/>
    <cellStyle name="60% - Accent3 7 10 2" xfId="20501" xr:uid="{00000000-0005-0000-0000-0000DE2D0000}"/>
    <cellStyle name="60% - Accent3 7 11" xfId="20508" xr:uid="{00000000-0005-0000-0000-0000DF2D0000}"/>
    <cellStyle name="60% - Accent3 7 11 2" xfId="20509" xr:uid="{00000000-0005-0000-0000-0000E02D0000}"/>
    <cellStyle name="60% - Accent3 7 12" xfId="20512" xr:uid="{00000000-0005-0000-0000-0000E12D0000}"/>
    <cellStyle name="60% - Accent3 7 13" xfId="20513" xr:uid="{00000000-0005-0000-0000-0000E22D0000}"/>
    <cellStyle name="60% - Accent3 7 14" xfId="20514" xr:uid="{00000000-0005-0000-0000-0000E32D0000}"/>
    <cellStyle name="60% - Accent3 7 2" xfId="20515" xr:uid="{00000000-0005-0000-0000-0000E42D0000}"/>
    <cellStyle name="60% - Accent3 7 2 2" xfId="20516" xr:uid="{00000000-0005-0000-0000-0000E52D0000}"/>
    <cellStyle name="60% - Accent3 7 3" xfId="20517" xr:uid="{00000000-0005-0000-0000-0000E62D0000}"/>
    <cellStyle name="60% - Accent3 7 3 2" xfId="20518" xr:uid="{00000000-0005-0000-0000-0000E72D0000}"/>
    <cellStyle name="60% - Accent3 7 4" xfId="20519" xr:uid="{00000000-0005-0000-0000-0000E82D0000}"/>
    <cellStyle name="60% - Accent3 7 4 2" xfId="20522" xr:uid="{00000000-0005-0000-0000-0000E92D0000}"/>
    <cellStyle name="60% - Accent3 7 5" xfId="13982" xr:uid="{00000000-0005-0000-0000-0000EA2D0000}"/>
    <cellStyle name="60% - Accent3 7 5 2" xfId="13992" xr:uid="{00000000-0005-0000-0000-0000EB2D0000}"/>
    <cellStyle name="60% - Accent3 7 6" xfId="14007" xr:uid="{00000000-0005-0000-0000-0000EC2D0000}"/>
    <cellStyle name="60% - Accent3 7 6 2" xfId="14017" xr:uid="{00000000-0005-0000-0000-0000ED2D0000}"/>
    <cellStyle name="60% - Accent3 7 7" xfId="14030" xr:uid="{00000000-0005-0000-0000-0000EE2D0000}"/>
    <cellStyle name="60% - Accent3 7 7 2" xfId="20523" xr:uid="{00000000-0005-0000-0000-0000EF2D0000}"/>
    <cellStyle name="60% - Accent3 7 8" xfId="8394" xr:uid="{00000000-0005-0000-0000-0000F02D0000}"/>
    <cellStyle name="60% - Accent3 7 8 2" xfId="8408" xr:uid="{00000000-0005-0000-0000-0000F12D0000}"/>
    <cellStyle name="60% - Accent3 7 9" xfId="5980" xr:uid="{00000000-0005-0000-0000-0000F22D0000}"/>
    <cellStyle name="60% - Accent3 7 9 2" xfId="20525" xr:uid="{00000000-0005-0000-0000-0000F32D0000}"/>
    <cellStyle name="60% - Accent3 7_Annexure" xfId="20527" xr:uid="{00000000-0005-0000-0000-0000F42D0000}"/>
    <cellStyle name="60% - Accent3 70" xfId="6420" xr:uid="{00000000-0005-0000-0000-0000F52D0000}"/>
    <cellStyle name="60% - Accent3 70 2" xfId="20483" xr:uid="{00000000-0005-0000-0000-0000F62D0000}"/>
    <cellStyle name="60% - Accent3 71" xfId="3826" xr:uid="{00000000-0005-0000-0000-0000F72D0000}"/>
    <cellStyle name="60% - Accent3 71 2" xfId="20485" xr:uid="{00000000-0005-0000-0000-0000F82D0000}"/>
    <cellStyle name="60% - Accent3 72" xfId="20487" xr:uid="{00000000-0005-0000-0000-0000F92D0000}"/>
    <cellStyle name="60% - Accent3 72 2" xfId="20489" xr:uid="{00000000-0005-0000-0000-0000FA2D0000}"/>
    <cellStyle name="60% - Accent3 73" xfId="19429" xr:uid="{00000000-0005-0000-0000-0000FB2D0000}"/>
    <cellStyle name="60% - Accent3 73 2" xfId="14870" xr:uid="{00000000-0005-0000-0000-0000FC2D0000}"/>
    <cellStyle name="60% - Accent3 74" xfId="20492" xr:uid="{00000000-0005-0000-0000-0000FD2D0000}"/>
    <cellStyle name="60% - Accent3 74 2" xfId="20495" xr:uid="{00000000-0005-0000-0000-0000FE2D0000}"/>
    <cellStyle name="60% - Accent3 75" xfId="20529" xr:uid="{00000000-0005-0000-0000-0000FF2D0000}"/>
    <cellStyle name="60% - Accent3 75 2" xfId="20533" xr:uid="{00000000-0005-0000-0000-0000002E0000}"/>
    <cellStyle name="60% - Accent3 76" xfId="11944" xr:uid="{00000000-0005-0000-0000-0000012E0000}"/>
    <cellStyle name="60% - Accent3 76 2" xfId="20535" xr:uid="{00000000-0005-0000-0000-0000022E0000}"/>
    <cellStyle name="60% - Accent3 77" xfId="11948" xr:uid="{00000000-0005-0000-0000-0000032E0000}"/>
    <cellStyle name="60% - Accent3 77 2" xfId="20537" xr:uid="{00000000-0005-0000-0000-0000042E0000}"/>
    <cellStyle name="60% - Accent3 78" xfId="11422" xr:uid="{00000000-0005-0000-0000-0000052E0000}"/>
    <cellStyle name="60% - Accent3 78 2" xfId="20539" xr:uid="{00000000-0005-0000-0000-0000062E0000}"/>
    <cellStyle name="60% - Accent3 79" xfId="11425" xr:uid="{00000000-0005-0000-0000-0000072E0000}"/>
    <cellStyle name="60% - Accent3 79 2" xfId="20541" xr:uid="{00000000-0005-0000-0000-0000082E0000}"/>
    <cellStyle name="60% - Accent3 8" xfId="20359" xr:uid="{00000000-0005-0000-0000-0000092E0000}"/>
    <cellStyle name="60% - Accent3 8 2" xfId="20542" xr:uid="{00000000-0005-0000-0000-00000A2E0000}"/>
    <cellStyle name="60% - Accent3 8 2 2" xfId="20546" xr:uid="{00000000-0005-0000-0000-00000B2E0000}"/>
    <cellStyle name="60% - Accent3 8 3" xfId="20547" xr:uid="{00000000-0005-0000-0000-00000C2E0000}"/>
    <cellStyle name="60% - Accent3 8 3 2" xfId="20548" xr:uid="{00000000-0005-0000-0000-00000D2E0000}"/>
    <cellStyle name="60% - Accent3 8 4" xfId="20549" xr:uid="{00000000-0005-0000-0000-00000E2E0000}"/>
    <cellStyle name="60% - Accent3 8 5" xfId="2872" xr:uid="{00000000-0005-0000-0000-00000F2E0000}"/>
    <cellStyle name="60% - Accent3 8 6" xfId="20551" xr:uid="{00000000-0005-0000-0000-0000102E0000}"/>
    <cellStyle name="60% - Accent3 8_BSD2" xfId="20555" xr:uid="{00000000-0005-0000-0000-0000112E0000}"/>
    <cellStyle name="60% - Accent3 80" xfId="20528" xr:uid="{00000000-0005-0000-0000-0000122E0000}"/>
    <cellStyle name="60% - Accent3 80 2" xfId="20532" xr:uid="{00000000-0005-0000-0000-0000132E0000}"/>
    <cellStyle name="60% - Accent3 81" xfId="11943" xr:uid="{00000000-0005-0000-0000-0000142E0000}"/>
    <cellStyle name="60% - Accent3 81 2" xfId="20534" xr:uid="{00000000-0005-0000-0000-0000152E0000}"/>
    <cellStyle name="60% - Accent3 82" xfId="11947" xr:uid="{00000000-0005-0000-0000-0000162E0000}"/>
    <cellStyle name="60% - Accent3 82 2" xfId="20536" xr:uid="{00000000-0005-0000-0000-0000172E0000}"/>
    <cellStyle name="60% - Accent3 83" xfId="11421" xr:uid="{00000000-0005-0000-0000-0000182E0000}"/>
    <cellStyle name="60% - Accent3 83 2" xfId="20538" xr:uid="{00000000-0005-0000-0000-0000192E0000}"/>
    <cellStyle name="60% - Accent3 84" xfId="11424" xr:uid="{00000000-0005-0000-0000-00001A2E0000}"/>
    <cellStyle name="60% - Accent3 84 2" xfId="20540" xr:uid="{00000000-0005-0000-0000-00001B2E0000}"/>
    <cellStyle name="60% - Accent3 85" xfId="11902" xr:uid="{00000000-0005-0000-0000-00001C2E0000}"/>
    <cellStyle name="60% - Accent3 85 2" xfId="20556" xr:uid="{00000000-0005-0000-0000-00001D2E0000}"/>
    <cellStyle name="60% - Accent3 86" xfId="20560" xr:uid="{00000000-0005-0000-0000-00001E2E0000}"/>
    <cellStyle name="60% - Accent3 86 2" xfId="20561" xr:uid="{00000000-0005-0000-0000-00001F2E0000}"/>
    <cellStyle name="60% - Accent3 87" xfId="17607" xr:uid="{00000000-0005-0000-0000-0000202E0000}"/>
    <cellStyle name="60% - Accent3 87 2" xfId="20562" xr:uid="{00000000-0005-0000-0000-0000212E0000}"/>
    <cellStyle name="60% - Accent3 88" xfId="20563" xr:uid="{00000000-0005-0000-0000-0000222E0000}"/>
    <cellStyle name="60% - Accent3 88 2" xfId="20564" xr:uid="{00000000-0005-0000-0000-0000232E0000}"/>
    <cellStyle name="60% - Accent3 89" xfId="20566" xr:uid="{00000000-0005-0000-0000-0000242E0000}"/>
    <cellStyle name="60% - Accent3 89 2" xfId="20567" xr:uid="{00000000-0005-0000-0000-0000252E0000}"/>
    <cellStyle name="60% - Accent3 9" xfId="20568" xr:uid="{00000000-0005-0000-0000-0000262E0000}"/>
    <cellStyle name="60% - Accent3 9 2" xfId="14540" xr:uid="{00000000-0005-0000-0000-0000272E0000}"/>
    <cellStyle name="60% - Accent3 9 2 2" xfId="20569" xr:uid="{00000000-0005-0000-0000-0000282E0000}"/>
    <cellStyle name="60% - Accent3 9 3" xfId="8556" xr:uid="{00000000-0005-0000-0000-0000292E0000}"/>
    <cellStyle name="60% - Accent3 9 3 2" xfId="6349" xr:uid="{00000000-0005-0000-0000-00002A2E0000}"/>
    <cellStyle name="60% - Accent3 9 4" xfId="8561" xr:uid="{00000000-0005-0000-0000-00002B2E0000}"/>
    <cellStyle name="60% - Accent3 9 5" xfId="14423" xr:uid="{00000000-0005-0000-0000-00002C2E0000}"/>
    <cellStyle name="60% - Accent3 9 6" xfId="20570" xr:uid="{00000000-0005-0000-0000-00002D2E0000}"/>
    <cellStyle name="60% - Accent3 9_BSD2" xfId="20572" xr:uid="{00000000-0005-0000-0000-00002E2E0000}"/>
    <cellStyle name="60% - Accent3 90" xfId="51555" xr:uid="{CB0D22D9-9868-4F86-B9D8-3C017A851FB8}"/>
    <cellStyle name="60% - Accent3 91" xfId="51910" xr:uid="{00BC1C52-25E2-4CC6-9A1D-E5A0552C44D0}"/>
    <cellStyle name="60% - Accent3 92" xfId="51983" xr:uid="{90572942-295E-49F0-8532-48A57B827066}"/>
    <cellStyle name="60% - Accent3 93" xfId="51999" xr:uid="{69179247-4232-4CD7-BE0C-C82D063E4333}"/>
    <cellStyle name="60% - Accent3 94" xfId="52084" xr:uid="{EB32E852-F405-409A-AB78-6660C594D7D6}"/>
    <cellStyle name="60% - Accent3 95" xfId="52075" xr:uid="{3BC6ED03-BCA7-4ADA-BA8F-D7AE0461FCDD}"/>
    <cellStyle name="60% - Accent4 10" xfId="12586" xr:uid="{00000000-0005-0000-0000-00002F2E0000}"/>
    <cellStyle name="60% - Accent4 10 2" xfId="13139" xr:uid="{00000000-0005-0000-0000-0000302E0000}"/>
    <cellStyle name="60% - Accent4 10 2 2" xfId="20574" xr:uid="{00000000-0005-0000-0000-0000312E0000}"/>
    <cellStyle name="60% - Accent4 10 3" xfId="18091" xr:uid="{00000000-0005-0000-0000-0000322E0000}"/>
    <cellStyle name="60% - Accent4 10 3 2" xfId="13067" xr:uid="{00000000-0005-0000-0000-0000332E0000}"/>
    <cellStyle name="60% - Accent4 10 4" xfId="14903" xr:uid="{00000000-0005-0000-0000-0000342E0000}"/>
    <cellStyle name="60% - Accent4 10 5" xfId="20576" xr:uid="{00000000-0005-0000-0000-0000352E0000}"/>
    <cellStyle name="60% - Accent4 10 6" xfId="20578" xr:uid="{00000000-0005-0000-0000-0000362E0000}"/>
    <cellStyle name="60% - Accent4 10_BSD2" xfId="9859" xr:uid="{00000000-0005-0000-0000-0000372E0000}"/>
    <cellStyle name="60% - Accent4 11" xfId="20580" xr:uid="{00000000-0005-0000-0000-0000382E0000}"/>
    <cellStyle name="60% - Accent4 11 2" xfId="20582" xr:uid="{00000000-0005-0000-0000-0000392E0000}"/>
    <cellStyle name="60% - Accent4 11 2 2" xfId="3521" xr:uid="{00000000-0005-0000-0000-00003A2E0000}"/>
    <cellStyle name="60% - Accent4 11 3" xfId="20587" xr:uid="{00000000-0005-0000-0000-00003B2E0000}"/>
    <cellStyle name="60% - Accent4 11 3 2" xfId="20588" xr:uid="{00000000-0005-0000-0000-00003C2E0000}"/>
    <cellStyle name="60% - Accent4 11 4" xfId="20594" xr:uid="{00000000-0005-0000-0000-00003D2E0000}"/>
    <cellStyle name="60% - Accent4 11 5" xfId="20322" xr:uid="{00000000-0005-0000-0000-00003E2E0000}"/>
    <cellStyle name="60% - Accent4 11 6" xfId="20598" xr:uid="{00000000-0005-0000-0000-00003F2E0000}"/>
    <cellStyle name="60% - Accent4 11_BSD2" xfId="10573" xr:uid="{00000000-0005-0000-0000-0000402E0000}"/>
    <cellStyle name="60% - Accent4 12" xfId="20600" xr:uid="{00000000-0005-0000-0000-0000412E0000}"/>
    <cellStyle name="60% - Accent4 12 2" xfId="20602" xr:uid="{00000000-0005-0000-0000-0000422E0000}"/>
    <cellStyle name="60% - Accent4 12 2 2" xfId="20603" xr:uid="{00000000-0005-0000-0000-0000432E0000}"/>
    <cellStyle name="60% - Accent4 12 3" xfId="20605" xr:uid="{00000000-0005-0000-0000-0000442E0000}"/>
    <cellStyle name="60% - Accent4 12 3 2" xfId="20606" xr:uid="{00000000-0005-0000-0000-0000452E0000}"/>
    <cellStyle name="60% - Accent4 12 4" xfId="20608" xr:uid="{00000000-0005-0000-0000-0000462E0000}"/>
    <cellStyle name="60% - Accent4 12 5" xfId="20610" xr:uid="{00000000-0005-0000-0000-0000472E0000}"/>
    <cellStyle name="60% - Accent4 12 6" xfId="10252" xr:uid="{00000000-0005-0000-0000-0000482E0000}"/>
    <cellStyle name="60% - Accent4 12_BSD2" xfId="11358" xr:uid="{00000000-0005-0000-0000-0000492E0000}"/>
    <cellStyle name="60% - Accent4 13" xfId="20612" xr:uid="{00000000-0005-0000-0000-00004A2E0000}"/>
    <cellStyle name="60% - Accent4 13 2" xfId="20614" xr:uid="{00000000-0005-0000-0000-00004B2E0000}"/>
    <cellStyle name="60% - Accent4 13 2 2" xfId="20615" xr:uid="{00000000-0005-0000-0000-00004C2E0000}"/>
    <cellStyle name="60% - Accent4 13 3" xfId="20621" xr:uid="{00000000-0005-0000-0000-00004D2E0000}"/>
    <cellStyle name="60% - Accent4 13 4" xfId="20626" xr:uid="{00000000-0005-0000-0000-00004E2E0000}"/>
    <cellStyle name="60% - Accent4 13 5" xfId="20629" xr:uid="{00000000-0005-0000-0000-00004F2E0000}"/>
    <cellStyle name="60% - Accent4 13_BSD2" xfId="20630" xr:uid="{00000000-0005-0000-0000-0000502E0000}"/>
    <cellStyle name="60% - Accent4 14" xfId="6693" xr:uid="{00000000-0005-0000-0000-0000512E0000}"/>
    <cellStyle name="60% - Accent4 14 2" xfId="3988" xr:uid="{00000000-0005-0000-0000-0000522E0000}"/>
    <cellStyle name="60% - Accent4 14 2 2" xfId="20631" xr:uid="{00000000-0005-0000-0000-0000532E0000}"/>
    <cellStyle name="60% - Accent4 14 3" xfId="5774" xr:uid="{00000000-0005-0000-0000-0000542E0000}"/>
    <cellStyle name="60% - Accent4 14 4" xfId="20632" xr:uid="{00000000-0005-0000-0000-0000552E0000}"/>
    <cellStyle name="60% - Accent4 14 5" xfId="20633" xr:uid="{00000000-0005-0000-0000-0000562E0000}"/>
    <cellStyle name="60% - Accent4 14_BSD2" xfId="20634" xr:uid="{00000000-0005-0000-0000-0000572E0000}"/>
    <cellStyle name="60% - Accent4 15" xfId="6698" xr:uid="{00000000-0005-0000-0000-0000582E0000}"/>
    <cellStyle name="60% - Accent4 15 2" xfId="20636" xr:uid="{00000000-0005-0000-0000-0000592E0000}"/>
    <cellStyle name="60% - Accent4 15 2 2" xfId="20638" xr:uid="{00000000-0005-0000-0000-00005A2E0000}"/>
    <cellStyle name="60% - Accent4 15 3" xfId="20643" xr:uid="{00000000-0005-0000-0000-00005B2E0000}"/>
    <cellStyle name="60% - Accent4 15_BSD2" xfId="20645" xr:uid="{00000000-0005-0000-0000-00005C2E0000}"/>
    <cellStyle name="60% - Accent4 16" xfId="6703" xr:uid="{00000000-0005-0000-0000-00005D2E0000}"/>
    <cellStyle name="60% - Accent4 16 2" xfId="20649" xr:uid="{00000000-0005-0000-0000-00005E2E0000}"/>
    <cellStyle name="60% - Accent4 16 2 2" xfId="20652" xr:uid="{00000000-0005-0000-0000-00005F2E0000}"/>
    <cellStyle name="60% - Accent4 16 3" xfId="20655" xr:uid="{00000000-0005-0000-0000-0000602E0000}"/>
    <cellStyle name="60% - Accent4 16_BSD2" xfId="20662" xr:uid="{00000000-0005-0000-0000-0000612E0000}"/>
    <cellStyle name="60% - Accent4 17" xfId="6708" xr:uid="{00000000-0005-0000-0000-0000622E0000}"/>
    <cellStyle name="60% - Accent4 17 2" xfId="20664" xr:uid="{00000000-0005-0000-0000-0000632E0000}"/>
    <cellStyle name="60% - Accent4 17 2 2" xfId="20667" xr:uid="{00000000-0005-0000-0000-0000642E0000}"/>
    <cellStyle name="60% - Accent4 17 3" xfId="20669" xr:uid="{00000000-0005-0000-0000-0000652E0000}"/>
    <cellStyle name="60% - Accent4 17_BSD2" xfId="20676" xr:uid="{00000000-0005-0000-0000-0000662E0000}"/>
    <cellStyle name="60% - Accent4 18" xfId="20679" xr:uid="{00000000-0005-0000-0000-0000672E0000}"/>
    <cellStyle name="60% - Accent4 18 2" xfId="20681" xr:uid="{00000000-0005-0000-0000-0000682E0000}"/>
    <cellStyle name="60% - Accent4 18 2 2" xfId="20683" xr:uid="{00000000-0005-0000-0000-0000692E0000}"/>
    <cellStyle name="60% - Accent4 18 3" xfId="20686" xr:uid="{00000000-0005-0000-0000-00006A2E0000}"/>
    <cellStyle name="60% - Accent4 18_BSD2" xfId="20689" xr:uid="{00000000-0005-0000-0000-00006B2E0000}"/>
    <cellStyle name="60% - Accent4 19" xfId="20691" xr:uid="{00000000-0005-0000-0000-00006C2E0000}"/>
    <cellStyle name="60% - Accent4 19 2" xfId="20693" xr:uid="{00000000-0005-0000-0000-00006D2E0000}"/>
    <cellStyle name="60% - Accent4 19 2 2" xfId="20695" xr:uid="{00000000-0005-0000-0000-00006E2E0000}"/>
    <cellStyle name="60% - Accent4 19 3" xfId="20698" xr:uid="{00000000-0005-0000-0000-00006F2E0000}"/>
    <cellStyle name="60% - Accent4 19_BSD2" xfId="20701" xr:uid="{00000000-0005-0000-0000-0000702E0000}"/>
    <cellStyle name="60% - Accent4 2" xfId="1848" xr:uid="{00000000-0005-0000-0000-0000712E0000}"/>
    <cellStyle name="60% - Accent4 2 10" xfId="20704" xr:uid="{00000000-0005-0000-0000-0000722E0000}"/>
    <cellStyle name="60% - Accent4 2 10 2" xfId="20705" xr:uid="{00000000-0005-0000-0000-0000732E0000}"/>
    <cellStyle name="60% - Accent4 2 11" xfId="9571" xr:uid="{00000000-0005-0000-0000-0000742E0000}"/>
    <cellStyle name="60% - Accent4 2 12" xfId="20707" xr:uid="{00000000-0005-0000-0000-0000752E0000}"/>
    <cellStyle name="60% - Accent4 2 13" xfId="20708" xr:uid="{00000000-0005-0000-0000-0000762E0000}"/>
    <cellStyle name="60% - Accent4 2 14" xfId="51657" xr:uid="{CD177DD9-74B3-4C81-AA8F-4271C46B2B67}"/>
    <cellStyle name="60% - Accent4 2 2" xfId="1851" xr:uid="{00000000-0005-0000-0000-0000772E0000}"/>
    <cellStyle name="60% - Accent4 2 2 2" xfId="7310" xr:uid="{00000000-0005-0000-0000-0000782E0000}"/>
    <cellStyle name="60% - Accent4 2 2 2 2" xfId="4816" xr:uid="{00000000-0005-0000-0000-0000792E0000}"/>
    <cellStyle name="60% - Accent4 2 2 3" xfId="7468" xr:uid="{00000000-0005-0000-0000-00007A2E0000}"/>
    <cellStyle name="60% - Accent4 2 2 3 2" xfId="7475" xr:uid="{00000000-0005-0000-0000-00007B2E0000}"/>
    <cellStyle name="60% - Accent4 2 2 4" xfId="7524" xr:uid="{00000000-0005-0000-0000-00007C2E0000}"/>
    <cellStyle name="60% - Accent4 2 2 5" xfId="6317" xr:uid="{00000000-0005-0000-0000-00007D2E0000}"/>
    <cellStyle name="60% - Accent4 2 2 6" xfId="6720" xr:uid="{00000000-0005-0000-0000-00007E2E0000}"/>
    <cellStyle name="60% - Accent4 2 2 7" xfId="20715" xr:uid="{00000000-0005-0000-0000-00007F2E0000}"/>
    <cellStyle name="60% - Accent4 2 2 8" xfId="20713" xr:uid="{00000000-0005-0000-0000-0000802E0000}"/>
    <cellStyle name="60% - Accent4 2 3" xfId="20716" xr:uid="{00000000-0005-0000-0000-0000812E0000}"/>
    <cellStyle name="60% - Accent4 2 3 2" xfId="8538" xr:uid="{00000000-0005-0000-0000-0000822E0000}"/>
    <cellStyle name="60% - Accent4 2 3 3" xfId="8679" xr:uid="{00000000-0005-0000-0000-0000832E0000}"/>
    <cellStyle name="60% - Accent4 2 3 4" xfId="8730" xr:uid="{00000000-0005-0000-0000-0000842E0000}"/>
    <cellStyle name="60% - Accent4 2 3 5" xfId="4783" xr:uid="{00000000-0005-0000-0000-0000852E0000}"/>
    <cellStyle name="60% - Accent4 2 4" xfId="20717" xr:uid="{00000000-0005-0000-0000-0000862E0000}"/>
    <cellStyle name="60% - Accent4 2 4 2" xfId="4597" xr:uid="{00000000-0005-0000-0000-0000872E0000}"/>
    <cellStyle name="60% - Accent4 2 4 2 2" xfId="9293" xr:uid="{00000000-0005-0000-0000-0000882E0000}"/>
    <cellStyle name="60% - Accent4 2 4 3" xfId="3360" xr:uid="{00000000-0005-0000-0000-0000892E0000}"/>
    <cellStyle name="60% - Accent4 2 4 4" xfId="2917" xr:uid="{00000000-0005-0000-0000-00008A2E0000}"/>
    <cellStyle name="60% - Accent4 2 4 5" xfId="3398" xr:uid="{00000000-0005-0000-0000-00008B2E0000}"/>
    <cellStyle name="60% - Accent4 2 4_BSD2" xfId="13100" xr:uid="{00000000-0005-0000-0000-00008C2E0000}"/>
    <cellStyle name="60% - Accent4 2 5" xfId="20718" xr:uid="{00000000-0005-0000-0000-00008D2E0000}"/>
    <cellStyle name="60% - Accent4 2 5 2" xfId="7101" xr:uid="{00000000-0005-0000-0000-00008E2E0000}"/>
    <cellStyle name="60% - Accent4 2 5 3" xfId="7144" xr:uid="{00000000-0005-0000-0000-00008F2E0000}"/>
    <cellStyle name="60% - Accent4 2 5 4" xfId="7182" xr:uid="{00000000-0005-0000-0000-0000902E0000}"/>
    <cellStyle name="60% - Accent4 2 6" xfId="20721" xr:uid="{00000000-0005-0000-0000-0000912E0000}"/>
    <cellStyle name="60% - Accent4 2 6 2" xfId="7658" xr:uid="{00000000-0005-0000-0000-0000922E0000}"/>
    <cellStyle name="60% - Accent4 2 6 3" xfId="4146" xr:uid="{00000000-0005-0000-0000-0000932E0000}"/>
    <cellStyle name="60% - Accent4 2 6 4" xfId="4747" xr:uid="{00000000-0005-0000-0000-0000942E0000}"/>
    <cellStyle name="60% - Accent4 2 7" xfId="20722" xr:uid="{00000000-0005-0000-0000-0000952E0000}"/>
    <cellStyle name="60% - Accent4 2 7 2" xfId="4934" xr:uid="{00000000-0005-0000-0000-0000962E0000}"/>
    <cellStyle name="60% - Accent4 2 7 3" xfId="11618" xr:uid="{00000000-0005-0000-0000-0000972E0000}"/>
    <cellStyle name="60% - Accent4 2 7 4" xfId="11683" xr:uid="{00000000-0005-0000-0000-0000982E0000}"/>
    <cellStyle name="60% - Accent4 2 8" xfId="20724" xr:uid="{00000000-0005-0000-0000-0000992E0000}"/>
    <cellStyle name="60% - Accent4 2 8 2" xfId="20726" xr:uid="{00000000-0005-0000-0000-00009A2E0000}"/>
    <cellStyle name="60% - Accent4 2 8 2 2" xfId="20727" xr:uid="{00000000-0005-0000-0000-00009B2E0000}"/>
    <cellStyle name="60% - Accent4 2 8 3" xfId="20729" xr:uid="{00000000-0005-0000-0000-00009C2E0000}"/>
    <cellStyle name="60% - Accent4 2 8 4" xfId="20731" xr:uid="{00000000-0005-0000-0000-00009D2E0000}"/>
    <cellStyle name="60% - Accent4 2 8 5" xfId="5893" xr:uid="{00000000-0005-0000-0000-00009E2E0000}"/>
    <cellStyle name="60% - Accent4 2 8_BSD2" xfId="16043" xr:uid="{00000000-0005-0000-0000-00009F2E0000}"/>
    <cellStyle name="60% - Accent4 2 9" xfId="20732" xr:uid="{00000000-0005-0000-0000-0000A02E0000}"/>
    <cellStyle name="60% - Accent4 2 9 2" xfId="20733" xr:uid="{00000000-0005-0000-0000-0000A12E0000}"/>
    <cellStyle name="60% - Accent4 2 9 3" xfId="5354" xr:uid="{00000000-0005-0000-0000-0000A22E0000}"/>
    <cellStyle name="60% - Accent4 2 9 4" xfId="20734" xr:uid="{00000000-0005-0000-0000-0000A32E0000}"/>
    <cellStyle name="60% - Accent4 20" xfId="6697" xr:uid="{00000000-0005-0000-0000-0000A42E0000}"/>
    <cellStyle name="60% - Accent4 20 2" xfId="20635" xr:uid="{00000000-0005-0000-0000-0000A52E0000}"/>
    <cellStyle name="60% - Accent4 20 2 2" xfId="20637" xr:uid="{00000000-0005-0000-0000-0000A62E0000}"/>
    <cellStyle name="60% - Accent4 20 3" xfId="20642" xr:uid="{00000000-0005-0000-0000-0000A72E0000}"/>
    <cellStyle name="60% - Accent4 20_BSD2" xfId="20644" xr:uid="{00000000-0005-0000-0000-0000A82E0000}"/>
    <cellStyle name="60% - Accent4 21" xfId="6702" xr:uid="{00000000-0005-0000-0000-0000A92E0000}"/>
    <cellStyle name="60% - Accent4 21 2" xfId="20648" xr:uid="{00000000-0005-0000-0000-0000AA2E0000}"/>
    <cellStyle name="60% - Accent4 21 2 2" xfId="20651" xr:uid="{00000000-0005-0000-0000-0000AB2E0000}"/>
    <cellStyle name="60% - Accent4 21 3" xfId="20654" xr:uid="{00000000-0005-0000-0000-0000AC2E0000}"/>
    <cellStyle name="60% - Accent4 21_BSD2" xfId="20661" xr:uid="{00000000-0005-0000-0000-0000AD2E0000}"/>
    <cellStyle name="60% - Accent4 22" xfId="6707" xr:uid="{00000000-0005-0000-0000-0000AE2E0000}"/>
    <cellStyle name="60% - Accent4 22 2" xfId="20663" xr:uid="{00000000-0005-0000-0000-0000AF2E0000}"/>
    <cellStyle name="60% - Accent4 22 2 2" xfId="20666" xr:uid="{00000000-0005-0000-0000-0000B02E0000}"/>
    <cellStyle name="60% - Accent4 22 3" xfId="20668" xr:uid="{00000000-0005-0000-0000-0000B12E0000}"/>
    <cellStyle name="60% - Accent4 22_BSD2" xfId="20675" xr:uid="{00000000-0005-0000-0000-0000B22E0000}"/>
    <cellStyle name="60% - Accent4 23" xfId="20678" xr:uid="{00000000-0005-0000-0000-0000B32E0000}"/>
    <cellStyle name="60% - Accent4 23 2" xfId="20680" xr:uid="{00000000-0005-0000-0000-0000B42E0000}"/>
    <cellStyle name="60% - Accent4 23 2 2" xfId="20682" xr:uid="{00000000-0005-0000-0000-0000B52E0000}"/>
    <cellStyle name="60% - Accent4 23 3" xfId="20685" xr:uid="{00000000-0005-0000-0000-0000B62E0000}"/>
    <cellStyle name="60% - Accent4 23_BSD2" xfId="20688" xr:uid="{00000000-0005-0000-0000-0000B72E0000}"/>
    <cellStyle name="60% - Accent4 24" xfId="20690" xr:uid="{00000000-0005-0000-0000-0000B82E0000}"/>
    <cellStyle name="60% - Accent4 24 2" xfId="20692" xr:uid="{00000000-0005-0000-0000-0000B92E0000}"/>
    <cellStyle name="60% - Accent4 24 2 2" xfId="20694" xr:uid="{00000000-0005-0000-0000-0000BA2E0000}"/>
    <cellStyle name="60% - Accent4 24 3" xfId="20697" xr:uid="{00000000-0005-0000-0000-0000BB2E0000}"/>
    <cellStyle name="60% - Accent4 24_BSD2" xfId="20700" xr:uid="{00000000-0005-0000-0000-0000BC2E0000}"/>
    <cellStyle name="60% - Accent4 25" xfId="20736" xr:uid="{00000000-0005-0000-0000-0000BD2E0000}"/>
    <cellStyle name="60% - Accent4 25 2" xfId="20738" xr:uid="{00000000-0005-0000-0000-0000BE2E0000}"/>
    <cellStyle name="60% - Accent4 25 2 2" xfId="20740" xr:uid="{00000000-0005-0000-0000-0000BF2E0000}"/>
    <cellStyle name="60% - Accent4 25 3" xfId="20742" xr:uid="{00000000-0005-0000-0000-0000C02E0000}"/>
    <cellStyle name="60% - Accent4 25_BSD2" xfId="20745" xr:uid="{00000000-0005-0000-0000-0000C12E0000}"/>
    <cellStyle name="60% - Accent4 26" xfId="20748" xr:uid="{00000000-0005-0000-0000-0000C22E0000}"/>
    <cellStyle name="60% - Accent4 26 2" xfId="20751" xr:uid="{00000000-0005-0000-0000-0000C32E0000}"/>
    <cellStyle name="60% - Accent4 26 2 2" xfId="20754" xr:uid="{00000000-0005-0000-0000-0000C42E0000}"/>
    <cellStyle name="60% - Accent4 26 3" xfId="20758" xr:uid="{00000000-0005-0000-0000-0000C52E0000}"/>
    <cellStyle name="60% - Accent4 26_BSD2" xfId="13061" xr:uid="{00000000-0005-0000-0000-0000C62E0000}"/>
    <cellStyle name="60% - Accent4 27" xfId="20760" xr:uid="{00000000-0005-0000-0000-0000C72E0000}"/>
    <cellStyle name="60% - Accent4 27 2" xfId="20762" xr:uid="{00000000-0005-0000-0000-0000C82E0000}"/>
    <cellStyle name="60% - Accent4 27 2 2" xfId="20764" xr:uid="{00000000-0005-0000-0000-0000C92E0000}"/>
    <cellStyle name="60% - Accent4 27 3" xfId="20766" xr:uid="{00000000-0005-0000-0000-0000CA2E0000}"/>
    <cellStyle name="60% - Accent4 27_BSD2" xfId="20769" xr:uid="{00000000-0005-0000-0000-0000CB2E0000}"/>
    <cellStyle name="60% - Accent4 28" xfId="20771" xr:uid="{00000000-0005-0000-0000-0000CC2E0000}"/>
    <cellStyle name="60% - Accent4 28 2" xfId="20773" xr:uid="{00000000-0005-0000-0000-0000CD2E0000}"/>
    <cellStyle name="60% - Accent4 28 2 2" xfId="20776" xr:uid="{00000000-0005-0000-0000-0000CE2E0000}"/>
    <cellStyle name="60% - Accent4 28 3" xfId="20778" xr:uid="{00000000-0005-0000-0000-0000CF2E0000}"/>
    <cellStyle name="60% - Accent4 28_BSD2" xfId="20781" xr:uid="{00000000-0005-0000-0000-0000D02E0000}"/>
    <cellStyle name="60% - Accent4 29" xfId="20783" xr:uid="{00000000-0005-0000-0000-0000D12E0000}"/>
    <cellStyle name="60% - Accent4 29 2" xfId="20785" xr:uid="{00000000-0005-0000-0000-0000D22E0000}"/>
    <cellStyle name="60% - Accent4 29 2 2" xfId="20787" xr:uid="{00000000-0005-0000-0000-0000D32E0000}"/>
    <cellStyle name="60% - Accent4 29 3" xfId="20789" xr:uid="{00000000-0005-0000-0000-0000D42E0000}"/>
    <cellStyle name="60% - Accent4 29_BSD2" xfId="4643" xr:uid="{00000000-0005-0000-0000-0000D52E0000}"/>
    <cellStyle name="60% - Accent4 3" xfId="1852" xr:uid="{00000000-0005-0000-0000-0000D62E0000}"/>
    <cellStyle name="60% - Accent4 3 2" xfId="20793" xr:uid="{00000000-0005-0000-0000-0000D72E0000}"/>
    <cellStyle name="60% - Accent4 3 2 2" xfId="20794" xr:uid="{00000000-0005-0000-0000-0000D82E0000}"/>
    <cellStyle name="60% - Accent4 3 2 3" xfId="12909" xr:uid="{00000000-0005-0000-0000-0000D92E0000}"/>
    <cellStyle name="60% - Accent4 3 3" xfId="20795" xr:uid="{00000000-0005-0000-0000-0000DA2E0000}"/>
    <cellStyle name="60% - Accent4 3 3 2" xfId="20796" xr:uid="{00000000-0005-0000-0000-0000DB2E0000}"/>
    <cellStyle name="60% - Accent4 3 3 3" xfId="12942" xr:uid="{00000000-0005-0000-0000-0000DC2E0000}"/>
    <cellStyle name="60% - Accent4 3 4" xfId="20797" xr:uid="{00000000-0005-0000-0000-0000DD2E0000}"/>
    <cellStyle name="60% - Accent4 3 4 2" xfId="20798" xr:uid="{00000000-0005-0000-0000-0000DE2E0000}"/>
    <cellStyle name="60% - Accent4 3 5" xfId="20799" xr:uid="{00000000-0005-0000-0000-0000DF2E0000}"/>
    <cellStyle name="60% - Accent4 3 6" xfId="20800" xr:uid="{00000000-0005-0000-0000-0000E02E0000}"/>
    <cellStyle name="60% - Accent4 3 7" xfId="51658" xr:uid="{7C75AE9A-7E0B-48E2-A462-E8BF0D5579E7}"/>
    <cellStyle name="60% - Accent4 3_Annexure" xfId="4010" xr:uid="{00000000-0005-0000-0000-0000E12E0000}"/>
    <cellStyle name="60% - Accent4 30" xfId="20735" xr:uid="{00000000-0005-0000-0000-0000E22E0000}"/>
    <cellStyle name="60% - Accent4 30 2" xfId="20737" xr:uid="{00000000-0005-0000-0000-0000E32E0000}"/>
    <cellStyle name="60% - Accent4 30 2 2" xfId="20739" xr:uid="{00000000-0005-0000-0000-0000E42E0000}"/>
    <cellStyle name="60% - Accent4 30 3" xfId="20741" xr:uid="{00000000-0005-0000-0000-0000E52E0000}"/>
    <cellStyle name="60% - Accent4 30_BSD2" xfId="20744" xr:uid="{00000000-0005-0000-0000-0000E62E0000}"/>
    <cellStyle name="60% - Accent4 31" xfId="20747" xr:uid="{00000000-0005-0000-0000-0000E72E0000}"/>
    <cellStyle name="60% - Accent4 31 2" xfId="20750" xr:uid="{00000000-0005-0000-0000-0000E82E0000}"/>
    <cellStyle name="60% - Accent4 31 2 2" xfId="20753" xr:uid="{00000000-0005-0000-0000-0000E92E0000}"/>
    <cellStyle name="60% - Accent4 31 3" xfId="20757" xr:uid="{00000000-0005-0000-0000-0000EA2E0000}"/>
    <cellStyle name="60% - Accent4 31_BSD2" xfId="13060" xr:uid="{00000000-0005-0000-0000-0000EB2E0000}"/>
    <cellStyle name="60% - Accent4 32" xfId="20759" xr:uid="{00000000-0005-0000-0000-0000EC2E0000}"/>
    <cellStyle name="60% - Accent4 32 2" xfId="20761" xr:uid="{00000000-0005-0000-0000-0000ED2E0000}"/>
    <cellStyle name="60% - Accent4 32 2 2" xfId="20763" xr:uid="{00000000-0005-0000-0000-0000EE2E0000}"/>
    <cellStyle name="60% - Accent4 32 3" xfId="20765" xr:uid="{00000000-0005-0000-0000-0000EF2E0000}"/>
    <cellStyle name="60% - Accent4 32_BSD2" xfId="20768" xr:uid="{00000000-0005-0000-0000-0000F02E0000}"/>
    <cellStyle name="60% - Accent4 33" xfId="20770" xr:uid="{00000000-0005-0000-0000-0000F12E0000}"/>
    <cellStyle name="60% - Accent4 33 2" xfId="20772" xr:uid="{00000000-0005-0000-0000-0000F22E0000}"/>
    <cellStyle name="60% - Accent4 33 2 2" xfId="20775" xr:uid="{00000000-0005-0000-0000-0000F32E0000}"/>
    <cellStyle name="60% - Accent4 33 3" xfId="20777" xr:uid="{00000000-0005-0000-0000-0000F42E0000}"/>
    <cellStyle name="60% - Accent4 33_BSD2" xfId="20780" xr:uid="{00000000-0005-0000-0000-0000F52E0000}"/>
    <cellStyle name="60% - Accent4 34" xfId="20782" xr:uid="{00000000-0005-0000-0000-0000F62E0000}"/>
    <cellStyle name="60% - Accent4 34 2" xfId="20784" xr:uid="{00000000-0005-0000-0000-0000F72E0000}"/>
    <cellStyle name="60% - Accent4 34 2 2" xfId="20786" xr:uid="{00000000-0005-0000-0000-0000F82E0000}"/>
    <cellStyle name="60% - Accent4 34 3" xfId="20788" xr:uid="{00000000-0005-0000-0000-0000F92E0000}"/>
    <cellStyle name="60% - Accent4 34_BSD2" xfId="4642" xr:uid="{00000000-0005-0000-0000-0000FA2E0000}"/>
    <cellStyle name="60% - Accent4 35" xfId="20802" xr:uid="{00000000-0005-0000-0000-0000FB2E0000}"/>
    <cellStyle name="60% - Accent4 35 2" xfId="20804" xr:uid="{00000000-0005-0000-0000-0000FC2E0000}"/>
    <cellStyle name="60% - Accent4 35 2 2" xfId="20806" xr:uid="{00000000-0005-0000-0000-0000FD2E0000}"/>
    <cellStyle name="60% - Accent4 35 3" xfId="20808" xr:uid="{00000000-0005-0000-0000-0000FE2E0000}"/>
    <cellStyle name="60% - Accent4 35_BSD2" xfId="20810" xr:uid="{00000000-0005-0000-0000-0000FF2E0000}"/>
    <cellStyle name="60% - Accent4 36" xfId="20812" xr:uid="{00000000-0005-0000-0000-0000002F0000}"/>
    <cellStyle name="60% - Accent4 36 2" xfId="20820" xr:uid="{00000000-0005-0000-0000-0000012F0000}"/>
    <cellStyle name="60% - Accent4 36 2 2" xfId="20822" xr:uid="{00000000-0005-0000-0000-0000022F0000}"/>
    <cellStyle name="60% - Accent4 36 3" xfId="20830" xr:uid="{00000000-0005-0000-0000-0000032F0000}"/>
    <cellStyle name="60% - Accent4 36_BSD2" xfId="20834" xr:uid="{00000000-0005-0000-0000-0000042F0000}"/>
    <cellStyle name="60% - Accent4 37" xfId="20837" xr:uid="{00000000-0005-0000-0000-0000052F0000}"/>
    <cellStyle name="60% - Accent4 37 2" xfId="20841" xr:uid="{00000000-0005-0000-0000-0000062F0000}"/>
    <cellStyle name="60% - Accent4 37 2 2" xfId="20843" xr:uid="{00000000-0005-0000-0000-0000072F0000}"/>
    <cellStyle name="60% - Accent4 37 3" xfId="20846" xr:uid="{00000000-0005-0000-0000-0000082F0000}"/>
    <cellStyle name="60% - Accent4 37_BSD2" xfId="20849" xr:uid="{00000000-0005-0000-0000-0000092F0000}"/>
    <cellStyle name="60% - Accent4 38" xfId="20852" xr:uid="{00000000-0005-0000-0000-00000A2F0000}"/>
    <cellStyle name="60% - Accent4 38 2" xfId="20854" xr:uid="{00000000-0005-0000-0000-00000B2F0000}"/>
    <cellStyle name="60% - Accent4 38 2 2" xfId="20856" xr:uid="{00000000-0005-0000-0000-00000C2F0000}"/>
    <cellStyle name="60% - Accent4 38 3" xfId="20860" xr:uid="{00000000-0005-0000-0000-00000D2F0000}"/>
    <cellStyle name="60% - Accent4 38_BSD2" xfId="20863" xr:uid="{00000000-0005-0000-0000-00000E2F0000}"/>
    <cellStyle name="60% - Accent4 39" xfId="4523" xr:uid="{00000000-0005-0000-0000-00000F2F0000}"/>
    <cellStyle name="60% - Accent4 39 2" xfId="4525" xr:uid="{00000000-0005-0000-0000-0000102F0000}"/>
    <cellStyle name="60% - Accent4 39 2 2" xfId="20865" xr:uid="{00000000-0005-0000-0000-0000112F0000}"/>
    <cellStyle name="60% - Accent4 39 3" xfId="4530" xr:uid="{00000000-0005-0000-0000-0000122F0000}"/>
    <cellStyle name="60% - Accent4 39_BSD2" xfId="20867" xr:uid="{00000000-0005-0000-0000-0000132F0000}"/>
    <cellStyle name="60% - Accent4 4" xfId="1853" xr:uid="{00000000-0005-0000-0000-0000142F0000}"/>
    <cellStyle name="60% - Accent4 4 2" xfId="20870" xr:uid="{00000000-0005-0000-0000-0000152F0000}"/>
    <cellStyle name="60% - Accent4 4 2 2" xfId="15990" xr:uid="{00000000-0005-0000-0000-0000162F0000}"/>
    <cellStyle name="60% - Accent4 4 3" xfId="20871" xr:uid="{00000000-0005-0000-0000-0000172F0000}"/>
    <cellStyle name="60% - Accent4 4 3 2" xfId="20872" xr:uid="{00000000-0005-0000-0000-0000182F0000}"/>
    <cellStyle name="60% - Accent4 4 4" xfId="20875" xr:uid="{00000000-0005-0000-0000-0000192F0000}"/>
    <cellStyle name="60% - Accent4 4 4 2" xfId="20876" xr:uid="{00000000-0005-0000-0000-00001A2F0000}"/>
    <cellStyle name="60% - Accent4 4 5" xfId="20880" xr:uid="{00000000-0005-0000-0000-00001B2F0000}"/>
    <cellStyle name="60% - Accent4 4 6" xfId="20881" xr:uid="{00000000-0005-0000-0000-00001C2F0000}"/>
    <cellStyle name="60% - Accent4 4 7" xfId="20868" xr:uid="{00000000-0005-0000-0000-00001D2F0000}"/>
    <cellStyle name="60% - Accent4 4 8" xfId="51659" xr:uid="{8F8EB61A-6AE8-4ADD-91FA-801D37A0AD68}"/>
    <cellStyle name="60% - Accent4 4_Annexure" xfId="20882" xr:uid="{00000000-0005-0000-0000-00001E2F0000}"/>
    <cellStyle name="60% - Accent4 40" xfId="20801" xr:uid="{00000000-0005-0000-0000-00001F2F0000}"/>
    <cellStyle name="60% - Accent4 40 2" xfId="20803" xr:uid="{00000000-0005-0000-0000-0000202F0000}"/>
    <cellStyle name="60% - Accent4 40 2 2" xfId="20805" xr:uid="{00000000-0005-0000-0000-0000212F0000}"/>
    <cellStyle name="60% - Accent4 40 3" xfId="20807" xr:uid="{00000000-0005-0000-0000-0000222F0000}"/>
    <cellStyle name="60% - Accent4 40_BSD2" xfId="20809" xr:uid="{00000000-0005-0000-0000-0000232F0000}"/>
    <cellStyle name="60% - Accent4 41" xfId="20811" xr:uid="{00000000-0005-0000-0000-0000242F0000}"/>
    <cellStyle name="60% - Accent4 41 2" xfId="20819" xr:uid="{00000000-0005-0000-0000-0000252F0000}"/>
    <cellStyle name="60% - Accent4 41 2 2" xfId="20821" xr:uid="{00000000-0005-0000-0000-0000262F0000}"/>
    <cellStyle name="60% - Accent4 41 3" xfId="20829" xr:uid="{00000000-0005-0000-0000-0000272F0000}"/>
    <cellStyle name="60% - Accent4 41_BSD2" xfId="20833" xr:uid="{00000000-0005-0000-0000-0000282F0000}"/>
    <cellStyle name="60% - Accent4 42" xfId="20836" xr:uid="{00000000-0005-0000-0000-0000292F0000}"/>
    <cellStyle name="60% - Accent4 42 2" xfId="20840" xr:uid="{00000000-0005-0000-0000-00002A2F0000}"/>
    <cellStyle name="60% - Accent4 42 2 2" xfId="20842" xr:uid="{00000000-0005-0000-0000-00002B2F0000}"/>
    <cellStyle name="60% - Accent4 42 3" xfId="20845" xr:uid="{00000000-0005-0000-0000-00002C2F0000}"/>
    <cellStyle name="60% - Accent4 42_BSD2" xfId="20848" xr:uid="{00000000-0005-0000-0000-00002D2F0000}"/>
    <cellStyle name="60% - Accent4 43" xfId="20851" xr:uid="{00000000-0005-0000-0000-00002E2F0000}"/>
    <cellStyle name="60% - Accent4 43 2" xfId="20853" xr:uid="{00000000-0005-0000-0000-00002F2F0000}"/>
    <cellStyle name="60% - Accent4 43 2 2" xfId="20855" xr:uid="{00000000-0005-0000-0000-0000302F0000}"/>
    <cellStyle name="60% - Accent4 43 3" xfId="20859" xr:uid="{00000000-0005-0000-0000-0000312F0000}"/>
    <cellStyle name="60% - Accent4 43_BSD2" xfId="20862" xr:uid="{00000000-0005-0000-0000-0000322F0000}"/>
    <cellStyle name="60% - Accent4 44" xfId="4522" xr:uid="{00000000-0005-0000-0000-0000332F0000}"/>
    <cellStyle name="60% - Accent4 44 2" xfId="4524" xr:uid="{00000000-0005-0000-0000-0000342F0000}"/>
    <cellStyle name="60% - Accent4 44 2 2" xfId="20864" xr:uid="{00000000-0005-0000-0000-0000352F0000}"/>
    <cellStyle name="60% - Accent4 44 3" xfId="4529" xr:uid="{00000000-0005-0000-0000-0000362F0000}"/>
    <cellStyle name="60% - Accent4 44_BSD2" xfId="20866" xr:uid="{00000000-0005-0000-0000-0000372F0000}"/>
    <cellStyle name="60% - Accent4 45" xfId="4534" xr:uid="{00000000-0005-0000-0000-0000382F0000}"/>
    <cellStyle name="60% - Accent4 45 2" xfId="20884" xr:uid="{00000000-0005-0000-0000-0000392F0000}"/>
    <cellStyle name="60% - Accent4 45 2 2" xfId="20887" xr:uid="{00000000-0005-0000-0000-00003A2F0000}"/>
    <cellStyle name="60% - Accent4 45 3" xfId="20889" xr:uid="{00000000-0005-0000-0000-00003B2F0000}"/>
    <cellStyle name="60% - Accent4 45_BSD2" xfId="9820" xr:uid="{00000000-0005-0000-0000-00003C2F0000}"/>
    <cellStyle name="60% - Accent4 46" xfId="4543" xr:uid="{00000000-0005-0000-0000-00003D2F0000}"/>
    <cellStyle name="60% - Accent4 46 2" xfId="20891" xr:uid="{00000000-0005-0000-0000-00003E2F0000}"/>
    <cellStyle name="60% - Accent4 46 2 2" xfId="20894" xr:uid="{00000000-0005-0000-0000-00003F2F0000}"/>
    <cellStyle name="60% - Accent4 46 3" xfId="20896" xr:uid="{00000000-0005-0000-0000-0000402F0000}"/>
    <cellStyle name="60% - Accent4 46_BSD2" xfId="20902" xr:uid="{00000000-0005-0000-0000-0000412F0000}"/>
    <cellStyle name="60% - Accent4 47" xfId="20904" xr:uid="{00000000-0005-0000-0000-0000422F0000}"/>
    <cellStyle name="60% - Accent4 47 2" xfId="20907" xr:uid="{00000000-0005-0000-0000-0000432F0000}"/>
    <cellStyle name="60% - Accent4 47 2 2" xfId="20910" xr:uid="{00000000-0005-0000-0000-0000442F0000}"/>
    <cellStyle name="60% - Accent4 47 3" xfId="20912" xr:uid="{00000000-0005-0000-0000-0000452F0000}"/>
    <cellStyle name="60% - Accent4 47_BSD2" xfId="20916" xr:uid="{00000000-0005-0000-0000-0000462F0000}"/>
    <cellStyle name="60% - Accent4 48" xfId="20918" xr:uid="{00000000-0005-0000-0000-0000472F0000}"/>
    <cellStyle name="60% - Accent4 48 2" xfId="20920" xr:uid="{00000000-0005-0000-0000-0000482F0000}"/>
    <cellStyle name="60% - Accent4 48 2 2" xfId="20922" xr:uid="{00000000-0005-0000-0000-0000492F0000}"/>
    <cellStyle name="60% - Accent4 48 3" xfId="14409" xr:uid="{00000000-0005-0000-0000-00004A2F0000}"/>
    <cellStyle name="60% - Accent4 48_BSD2" xfId="20927" xr:uid="{00000000-0005-0000-0000-00004B2F0000}"/>
    <cellStyle name="60% - Accent4 49" xfId="20930" xr:uid="{00000000-0005-0000-0000-00004C2F0000}"/>
    <cellStyle name="60% - Accent4 49 2" xfId="11871" xr:uid="{00000000-0005-0000-0000-00004D2F0000}"/>
    <cellStyle name="60% - Accent4 49 2 2" xfId="20934" xr:uid="{00000000-0005-0000-0000-00004E2F0000}"/>
    <cellStyle name="60% - Accent4 49 3" xfId="11881" xr:uid="{00000000-0005-0000-0000-00004F2F0000}"/>
    <cellStyle name="60% - Accent4 49_BSD2" xfId="20939" xr:uid="{00000000-0005-0000-0000-0000502F0000}"/>
    <cellStyle name="60% - Accent4 5" xfId="20941" xr:uid="{00000000-0005-0000-0000-0000512F0000}"/>
    <cellStyle name="60% - Accent4 5 2" xfId="20943" xr:uid="{00000000-0005-0000-0000-0000522F0000}"/>
    <cellStyle name="60% - Accent4 5 2 2" xfId="20944" xr:uid="{00000000-0005-0000-0000-0000532F0000}"/>
    <cellStyle name="60% - Accent4 5 3" xfId="20946" xr:uid="{00000000-0005-0000-0000-0000542F0000}"/>
    <cellStyle name="60% - Accent4 5 3 2" xfId="20947" xr:uid="{00000000-0005-0000-0000-0000552F0000}"/>
    <cellStyle name="60% - Accent4 5 4" xfId="20949" xr:uid="{00000000-0005-0000-0000-0000562F0000}"/>
    <cellStyle name="60% - Accent4 5 4 2" xfId="3982" xr:uid="{00000000-0005-0000-0000-0000572F0000}"/>
    <cellStyle name="60% - Accent4 5 5" xfId="20951" xr:uid="{00000000-0005-0000-0000-0000582F0000}"/>
    <cellStyle name="60% - Accent4 5 6" xfId="20952" xr:uid="{00000000-0005-0000-0000-0000592F0000}"/>
    <cellStyle name="60% - Accent4 5_Annexure" xfId="20953" xr:uid="{00000000-0005-0000-0000-00005A2F0000}"/>
    <cellStyle name="60% - Accent4 50" xfId="4533" xr:uid="{00000000-0005-0000-0000-00005B2F0000}"/>
    <cellStyle name="60% - Accent4 50 2" xfId="20883" xr:uid="{00000000-0005-0000-0000-00005C2F0000}"/>
    <cellStyle name="60% - Accent4 50 2 2" xfId="20886" xr:uid="{00000000-0005-0000-0000-00005D2F0000}"/>
    <cellStyle name="60% - Accent4 50 3" xfId="20888" xr:uid="{00000000-0005-0000-0000-00005E2F0000}"/>
    <cellStyle name="60% - Accent4 50_BSD2" xfId="9819" xr:uid="{00000000-0005-0000-0000-00005F2F0000}"/>
    <cellStyle name="60% - Accent4 51" xfId="4542" xr:uid="{00000000-0005-0000-0000-0000602F0000}"/>
    <cellStyle name="60% - Accent4 51 2" xfId="20890" xr:uid="{00000000-0005-0000-0000-0000612F0000}"/>
    <cellStyle name="60% - Accent4 51 2 2" xfId="20893" xr:uid="{00000000-0005-0000-0000-0000622F0000}"/>
    <cellStyle name="60% - Accent4 51 3" xfId="20895" xr:uid="{00000000-0005-0000-0000-0000632F0000}"/>
    <cellStyle name="60% - Accent4 51_BSD2" xfId="20901" xr:uid="{00000000-0005-0000-0000-0000642F0000}"/>
    <cellStyle name="60% - Accent4 52" xfId="20903" xr:uid="{00000000-0005-0000-0000-0000652F0000}"/>
    <cellStyle name="60% - Accent4 52 2" xfId="20906" xr:uid="{00000000-0005-0000-0000-0000662F0000}"/>
    <cellStyle name="60% - Accent4 52 2 2" xfId="20909" xr:uid="{00000000-0005-0000-0000-0000672F0000}"/>
    <cellStyle name="60% - Accent4 52 3" xfId="20911" xr:uid="{00000000-0005-0000-0000-0000682F0000}"/>
    <cellStyle name="60% - Accent4 52_BSD2" xfId="20915" xr:uid="{00000000-0005-0000-0000-0000692F0000}"/>
    <cellStyle name="60% - Accent4 53" xfId="20917" xr:uid="{00000000-0005-0000-0000-00006A2F0000}"/>
    <cellStyle name="60% - Accent4 53 2" xfId="20919" xr:uid="{00000000-0005-0000-0000-00006B2F0000}"/>
    <cellStyle name="60% - Accent4 53 2 2" xfId="20921" xr:uid="{00000000-0005-0000-0000-00006C2F0000}"/>
    <cellStyle name="60% - Accent4 53 3" xfId="14408" xr:uid="{00000000-0005-0000-0000-00006D2F0000}"/>
    <cellStyle name="60% - Accent4 53_BSD2" xfId="20926" xr:uid="{00000000-0005-0000-0000-00006E2F0000}"/>
    <cellStyle name="60% - Accent4 54" xfId="20929" xr:uid="{00000000-0005-0000-0000-00006F2F0000}"/>
    <cellStyle name="60% - Accent4 54 2" xfId="11870" xr:uid="{00000000-0005-0000-0000-0000702F0000}"/>
    <cellStyle name="60% - Accent4 54 2 2" xfId="20933" xr:uid="{00000000-0005-0000-0000-0000712F0000}"/>
    <cellStyle name="60% - Accent4 54 3" xfId="11880" xr:uid="{00000000-0005-0000-0000-0000722F0000}"/>
    <cellStyle name="60% - Accent4 54_BSD2" xfId="20938" xr:uid="{00000000-0005-0000-0000-0000732F0000}"/>
    <cellStyle name="60% - Accent4 55" xfId="20957" xr:uid="{00000000-0005-0000-0000-0000742F0000}"/>
    <cellStyle name="60% - Accent4 55 2" xfId="13324" xr:uid="{00000000-0005-0000-0000-0000752F0000}"/>
    <cellStyle name="60% - Accent4 55 2 2" xfId="20958" xr:uid="{00000000-0005-0000-0000-0000762F0000}"/>
    <cellStyle name="60% - Accent4 55 3" xfId="18126" xr:uid="{00000000-0005-0000-0000-0000772F0000}"/>
    <cellStyle name="60% - Accent4 55_BSD2" xfId="20961" xr:uid="{00000000-0005-0000-0000-0000782F0000}"/>
    <cellStyle name="60% - Accent4 56" xfId="20964" xr:uid="{00000000-0005-0000-0000-0000792F0000}"/>
    <cellStyle name="60% - Accent4 56 2" xfId="20967" xr:uid="{00000000-0005-0000-0000-00007A2F0000}"/>
    <cellStyle name="60% - Accent4 56 2 2" xfId="4405" xr:uid="{00000000-0005-0000-0000-00007B2F0000}"/>
    <cellStyle name="60% - Accent4 56 3" xfId="20968" xr:uid="{00000000-0005-0000-0000-00007C2F0000}"/>
    <cellStyle name="60% - Accent4 56_BSD2" xfId="20971" xr:uid="{00000000-0005-0000-0000-00007D2F0000}"/>
    <cellStyle name="60% - Accent4 57" xfId="13326" xr:uid="{00000000-0005-0000-0000-00007E2F0000}"/>
    <cellStyle name="60% - Accent4 57 2" xfId="20978" xr:uid="{00000000-0005-0000-0000-00007F2F0000}"/>
    <cellStyle name="60% - Accent4 57 2 2" xfId="20981" xr:uid="{00000000-0005-0000-0000-0000802F0000}"/>
    <cellStyle name="60% - Accent4 57 3" xfId="20990" xr:uid="{00000000-0005-0000-0000-0000812F0000}"/>
    <cellStyle name="60% - Accent4 57_BSD2" xfId="20995" xr:uid="{00000000-0005-0000-0000-0000822F0000}"/>
    <cellStyle name="60% - Accent4 58" xfId="6323" xr:uid="{00000000-0005-0000-0000-0000832F0000}"/>
    <cellStyle name="60% - Accent4 58 2" xfId="6345" xr:uid="{00000000-0005-0000-0000-0000842F0000}"/>
    <cellStyle name="60% - Accent4 58 2 2" xfId="6361" xr:uid="{00000000-0005-0000-0000-0000852F0000}"/>
    <cellStyle name="60% - Accent4 58 3" xfId="6387" xr:uid="{00000000-0005-0000-0000-0000862F0000}"/>
    <cellStyle name="60% - Accent4 58_BSD2" xfId="20996" xr:uid="{00000000-0005-0000-0000-0000872F0000}"/>
    <cellStyle name="60% - Accent4 59" xfId="6724" xr:uid="{00000000-0005-0000-0000-0000882F0000}"/>
    <cellStyle name="60% - Accent4 59 2" xfId="6740" xr:uid="{00000000-0005-0000-0000-0000892F0000}"/>
    <cellStyle name="60% - Accent4 59 2 2" xfId="20997" xr:uid="{00000000-0005-0000-0000-00008A2F0000}"/>
    <cellStyle name="60% - Accent4 59 3" xfId="6441" xr:uid="{00000000-0005-0000-0000-00008B2F0000}"/>
    <cellStyle name="60% - Accent4 59_BSD2" xfId="20998" xr:uid="{00000000-0005-0000-0000-00008C2F0000}"/>
    <cellStyle name="60% - Accent4 6" xfId="20999" xr:uid="{00000000-0005-0000-0000-00008D2F0000}"/>
    <cellStyle name="60% - Accent4 6 2" xfId="21001" xr:uid="{00000000-0005-0000-0000-00008E2F0000}"/>
    <cellStyle name="60% - Accent4 6 2 2" xfId="21002" xr:uid="{00000000-0005-0000-0000-00008F2F0000}"/>
    <cellStyle name="60% - Accent4 6 3" xfId="21005" xr:uid="{00000000-0005-0000-0000-0000902F0000}"/>
    <cellStyle name="60% - Accent4 6 3 2" xfId="21006" xr:uid="{00000000-0005-0000-0000-0000912F0000}"/>
    <cellStyle name="60% - Accent4 6 4" xfId="21010" xr:uid="{00000000-0005-0000-0000-0000922F0000}"/>
    <cellStyle name="60% - Accent4 6 4 2" xfId="6733" xr:uid="{00000000-0005-0000-0000-0000932F0000}"/>
    <cellStyle name="60% - Accent4 6 5" xfId="6748" xr:uid="{00000000-0005-0000-0000-0000942F0000}"/>
    <cellStyle name="60% - Accent4 6 6" xfId="21011" xr:uid="{00000000-0005-0000-0000-0000952F0000}"/>
    <cellStyle name="60% - Accent4 6_Annexure" xfId="21014" xr:uid="{00000000-0005-0000-0000-0000962F0000}"/>
    <cellStyle name="60% - Accent4 60" xfId="20956" xr:uid="{00000000-0005-0000-0000-0000972F0000}"/>
    <cellStyle name="60% - Accent4 60 2" xfId="13323" xr:uid="{00000000-0005-0000-0000-0000982F0000}"/>
    <cellStyle name="60% - Accent4 61" xfId="20963" xr:uid="{00000000-0005-0000-0000-0000992F0000}"/>
    <cellStyle name="60% - Accent4 61 2" xfId="20966" xr:uid="{00000000-0005-0000-0000-00009A2F0000}"/>
    <cellStyle name="60% - Accent4 62" xfId="13325" xr:uid="{00000000-0005-0000-0000-00009B2F0000}"/>
    <cellStyle name="60% - Accent4 62 2" xfId="20977" xr:uid="{00000000-0005-0000-0000-00009C2F0000}"/>
    <cellStyle name="60% - Accent4 63" xfId="6322" xr:uid="{00000000-0005-0000-0000-00009D2F0000}"/>
    <cellStyle name="60% - Accent4 63 2" xfId="6344" xr:uid="{00000000-0005-0000-0000-00009E2F0000}"/>
    <cellStyle name="60% - Accent4 64" xfId="6723" xr:uid="{00000000-0005-0000-0000-00009F2F0000}"/>
    <cellStyle name="60% - Accent4 64 2" xfId="6739" xr:uid="{00000000-0005-0000-0000-0000A02F0000}"/>
    <cellStyle name="60% - Accent4 65" xfId="6751" xr:uid="{00000000-0005-0000-0000-0000A12F0000}"/>
    <cellStyle name="60% - Accent4 65 2" xfId="21021" xr:uid="{00000000-0005-0000-0000-0000A22F0000}"/>
    <cellStyle name="60% - Accent4 66" xfId="4846" xr:uid="{00000000-0005-0000-0000-0000A32F0000}"/>
    <cellStyle name="60% - Accent4 66 2" xfId="21023" xr:uid="{00000000-0005-0000-0000-0000A42F0000}"/>
    <cellStyle name="60% - Accent4 67" xfId="4851" xr:uid="{00000000-0005-0000-0000-0000A52F0000}"/>
    <cellStyle name="60% - Accent4 67 2" xfId="21025" xr:uid="{00000000-0005-0000-0000-0000A62F0000}"/>
    <cellStyle name="60% - Accent4 68" xfId="21027" xr:uid="{00000000-0005-0000-0000-0000A72F0000}"/>
    <cellStyle name="60% - Accent4 68 2" xfId="21029" xr:uid="{00000000-0005-0000-0000-0000A82F0000}"/>
    <cellStyle name="60% - Accent4 69" xfId="21031" xr:uid="{00000000-0005-0000-0000-0000A92F0000}"/>
    <cellStyle name="60% - Accent4 69 2" xfId="21033" xr:uid="{00000000-0005-0000-0000-0000AA2F0000}"/>
    <cellStyle name="60% - Accent4 7" xfId="21034" xr:uid="{00000000-0005-0000-0000-0000AB2F0000}"/>
    <cellStyle name="60% - Accent4 7 10" xfId="21035" xr:uid="{00000000-0005-0000-0000-0000AC2F0000}"/>
    <cellStyle name="60% - Accent4 7 10 2" xfId="11765" xr:uid="{00000000-0005-0000-0000-0000AD2F0000}"/>
    <cellStyle name="60% - Accent4 7 11" xfId="21036" xr:uid="{00000000-0005-0000-0000-0000AE2F0000}"/>
    <cellStyle name="60% - Accent4 7 11 2" xfId="11810" xr:uid="{00000000-0005-0000-0000-0000AF2F0000}"/>
    <cellStyle name="60% - Accent4 7 12" xfId="21037" xr:uid="{00000000-0005-0000-0000-0000B02F0000}"/>
    <cellStyle name="60% - Accent4 7 13" xfId="21038" xr:uid="{00000000-0005-0000-0000-0000B12F0000}"/>
    <cellStyle name="60% - Accent4 7 14" xfId="21039" xr:uid="{00000000-0005-0000-0000-0000B22F0000}"/>
    <cellStyle name="60% - Accent4 7 2" xfId="21041" xr:uid="{00000000-0005-0000-0000-0000B32F0000}"/>
    <cellStyle name="60% - Accent4 7 2 2" xfId="21043" xr:uid="{00000000-0005-0000-0000-0000B42F0000}"/>
    <cellStyle name="60% - Accent4 7 3" xfId="21044" xr:uid="{00000000-0005-0000-0000-0000B52F0000}"/>
    <cellStyle name="60% - Accent4 7 3 2" xfId="21045" xr:uid="{00000000-0005-0000-0000-0000B62F0000}"/>
    <cellStyle name="60% - Accent4 7 4" xfId="21047" xr:uid="{00000000-0005-0000-0000-0000B72F0000}"/>
    <cellStyle name="60% - Accent4 7 4 2" xfId="21048" xr:uid="{00000000-0005-0000-0000-0000B82F0000}"/>
    <cellStyle name="60% - Accent4 7 5" xfId="13729" xr:uid="{00000000-0005-0000-0000-0000B92F0000}"/>
    <cellStyle name="60% - Accent4 7 5 2" xfId="15475" xr:uid="{00000000-0005-0000-0000-0000BA2F0000}"/>
    <cellStyle name="60% - Accent4 7 6" xfId="15488" xr:uid="{00000000-0005-0000-0000-0000BB2F0000}"/>
    <cellStyle name="60% - Accent4 7 6 2" xfId="15493" xr:uid="{00000000-0005-0000-0000-0000BC2F0000}"/>
    <cellStyle name="60% - Accent4 7 7" xfId="15507" xr:uid="{00000000-0005-0000-0000-0000BD2F0000}"/>
    <cellStyle name="60% - Accent4 7 7 2" xfId="21049" xr:uid="{00000000-0005-0000-0000-0000BE2F0000}"/>
    <cellStyle name="60% - Accent4 7 8" xfId="21051" xr:uid="{00000000-0005-0000-0000-0000BF2F0000}"/>
    <cellStyle name="60% - Accent4 7 8 2" xfId="21052" xr:uid="{00000000-0005-0000-0000-0000C02F0000}"/>
    <cellStyle name="60% - Accent4 7 9" xfId="15533" xr:uid="{00000000-0005-0000-0000-0000C12F0000}"/>
    <cellStyle name="60% - Accent4 7 9 2" xfId="21054" xr:uid="{00000000-0005-0000-0000-0000C22F0000}"/>
    <cellStyle name="60% - Accent4 7_Annexure" xfId="18707" xr:uid="{00000000-0005-0000-0000-0000C32F0000}"/>
    <cellStyle name="60% - Accent4 70" xfId="6750" xr:uid="{00000000-0005-0000-0000-0000C42F0000}"/>
    <cellStyle name="60% - Accent4 70 2" xfId="21020" xr:uid="{00000000-0005-0000-0000-0000C52F0000}"/>
    <cellStyle name="60% - Accent4 71" xfId="4845" xr:uid="{00000000-0005-0000-0000-0000C62F0000}"/>
    <cellStyle name="60% - Accent4 71 2" xfId="21022" xr:uid="{00000000-0005-0000-0000-0000C72F0000}"/>
    <cellStyle name="60% - Accent4 72" xfId="4850" xr:uid="{00000000-0005-0000-0000-0000C82F0000}"/>
    <cellStyle name="60% - Accent4 72 2" xfId="21024" xr:uid="{00000000-0005-0000-0000-0000C92F0000}"/>
    <cellStyle name="60% - Accent4 73" xfId="21026" xr:uid="{00000000-0005-0000-0000-0000CA2F0000}"/>
    <cellStyle name="60% - Accent4 73 2" xfId="21028" xr:uid="{00000000-0005-0000-0000-0000CB2F0000}"/>
    <cellStyle name="60% - Accent4 74" xfId="21030" xr:uid="{00000000-0005-0000-0000-0000CC2F0000}"/>
    <cellStyle name="60% - Accent4 74 2" xfId="21032" xr:uid="{00000000-0005-0000-0000-0000CD2F0000}"/>
    <cellStyle name="60% - Accent4 75" xfId="21057" xr:uid="{00000000-0005-0000-0000-0000CE2F0000}"/>
    <cellStyle name="60% - Accent4 75 2" xfId="21059" xr:uid="{00000000-0005-0000-0000-0000CF2F0000}"/>
    <cellStyle name="60% - Accent4 76" xfId="21061" xr:uid="{00000000-0005-0000-0000-0000D02F0000}"/>
    <cellStyle name="60% - Accent4 76 2" xfId="21063" xr:uid="{00000000-0005-0000-0000-0000D12F0000}"/>
    <cellStyle name="60% - Accent4 77" xfId="21065" xr:uid="{00000000-0005-0000-0000-0000D22F0000}"/>
    <cellStyle name="60% - Accent4 77 2" xfId="21067" xr:uid="{00000000-0005-0000-0000-0000D32F0000}"/>
    <cellStyle name="60% - Accent4 78" xfId="18204" xr:uid="{00000000-0005-0000-0000-0000D42F0000}"/>
    <cellStyle name="60% - Accent4 78 2" xfId="21069" xr:uid="{00000000-0005-0000-0000-0000D52F0000}"/>
    <cellStyle name="60% - Accent4 79" xfId="21071" xr:uid="{00000000-0005-0000-0000-0000D62F0000}"/>
    <cellStyle name="60% - Accent4 79 2" xfId="21073" xr:uid="{00000000-0005-0000-0000-0000D72F0000}"/>
    <cellStyle name="60% - Accent4 8" xfId="20362" xr:uid="{00000000-0005-0000-0000-0000D82F0000}"/>
    <cellStyle name="60% - Accent4 8 2" xfId="21076" xr:uid="{00000000-0005-0000-0000-0000D92F0000}"/>
    <cellStyle name="60% - Accent4 8 2 2" xfId="21077" xr:uid="{00000000-0005-0000-0000-0000DA2F0000}"/>
    <cellStyle name="60% - Accent4 8 3" xfId="21079" xr:uid="{00000000-0005-0000-0000-0000DB2F0000}"/>
    <cellStyle name="60% - Accent4 8 3 2" xfId="21080" xr:uid="{00000000-0005-0000-0000-0000DC2F0000}"/>
    <cellStyle name="60% - Accent4 8 4" xfId="21081" xr:uid="{00000000-0005-0000-0000-0000DD2F0000}"/>
    <cellStyle name="60% - Accent4 8 5" xfId="3432" xr:uid="{00000000-0005-0000-0000-0000DE2F0000}"/>
    <cellStyle name="60% - Accent4 8 6" xfId="21082" xr:uid="{00000000-0005-0000-0000-0000DF2F0000}"/>
    <cellStyle name="60% - Accent4 8_BSD2" xfId="21091" xr:uid="{00000000-0005-0000-0000-0000E02F0000}"/>
    <cellStyle name="60% - Accent4 80" xfId="21056" xr:uid="{00000000-0005-0000-0000-0000E12F0000}"/>
    <cellStyle name="60% - Accent4 80 2" xfId="21058" xr:uid="{00000000-0005-0000-0000-0000E22F0000}"/>
    <cellStyle name="60% - Accent4 81" xfId="21060" xr:uid="{00000000-0005-0000-0000-0000E32F0000}"/>
    <cellStyle name="60% - Accent4 81 2" xfId="21062" xr:uid="{00000000-0005-0000-0000-0000E42F0000}"/>
    <cellStyle name="60% - Accent4 82" xfId="21064" xr:uid="{00000000-0005-0000-0000-0000E52F0000}"/>
    <cellStyle name="60% - Accent4 82 2" xfId="21066" xr:uid="{00000000-0005-0000-0000-0000E62F0000}"/>
    <cellStyle name="60% - Accent4 83" xfId="18203" xr:uid="{00000000-0005-0000-0000-0000E72F0000}"/>
    <cellStyle name="60% - Accent4 83 2" xfId="21068" xr:uid="{00000000-0005-0000-0000-0000E82F0000}"/>
    <cellStyle name="60% - Accent4 84" xfId="21070" xr:uid="{00000000-0005-0000-0000-0000E92F0000}"/>
    <cellStyle name="60% - Accent4 84 2" xfId="21072" xr:uid="{00000000-0005-0000-0000-0000EA2F0000}"/>
    <cellStyle name="60% - Accent4 85" xfId="21092" xr:uid="{00000000-0005-0000-0000-0000EB2F0000}"/>
    <cellStyle name="60% - Accent4 85 2" xfId="21093" xr:uid="{00000000-0005-0000-0000-0000EC2F0000}"/>
    <cellStyle name="60% - Accent4 86" xfId="21095" xr:uid="{00000000-0005-0000-0000-0000ED2F0000}"/>
    <cellStyle name="60% - Accent4 86 2" xfId="21099" xr:uid="{00000000-0005-0000-0000-0000EE2F0000}"/>
    <cellStyle name="60% - Accent4 87" xfId="21101" xr:uid="{00000000-0005-0000-0000-0000EF2F0000}"/>
    <cellStyle name="60% - Accent4 87 2" xfId="21102" xr:uid="{00000000-0005-0000-0000-0000F02F0000}"/>
    <cellStyle name="60% - Accent4 88" xfId="21104" xr:uid="{00000000-0005-0000-0000-0000F12F0000}"/>
    <cellStyle name="60% - Accent4 88 2" xfId="21105" xr:uid="{00000000-0005-0000-0000-0000F22F0000}"/>
    <cellStyle name="60% - Accent4 89" xfId="21107" xr:uid="{00000000-0005-0000-0000-0000F32F0000}"/>
    <cellStyle name="60% - Accent4 89 2" xfId="21108" xr:uid="{00000000-0005-0000-0000-0000F42F0000}"/>
    <cellStyle name="60% - Accent4 9" xfId="21110" xr:uid="{00000000-0005-0000-0000-0000F52F0000}"/>
    <cellStyle name="60% - Accent4 9 2" xfId="14578" xr:uid="{00000000-0005-0000-0000-0000F62F0000}"/>
    <cellStyle name="60% - Accent4 9 2 2" xfId="21111" xr:uid="{00000000-0005-0000-0000-0000F72F0000}"/>
    <cellStyle name="60% - Accent4 9 3" xfId="6108" xr:uid="{00000000-0005-0000-0000-0000F82F0000}"/>
    <cellStyle name="60% - Accent4 9 3 2" xfId="21112" xr:uid="{00000000-0005-0000-0000-0000F92F0000}"/>
    <cellStyle name="60% - Accent4 9 4" xfId="6155" xr:uid="{00000000-0005-0000-0000-0000FA2F0000}"/>
    <cellStyle name="60% - Accent4 9 5" xfId="15924" xr:uid="{00000000-0005-0000-0000-0000FB2F0000}"/>
    <cellStyle name="60% - Accent4 9 6" xfId="21113" xr:uid="{00000000-0005-0000-0000-0000FC2F0000}"/>
    <cellStyle name="60% - Accent4 9_BSD2" xfId="8537" xr:uid="{00000000-0005-0000-0000-0000FD2F0000}"/>
    <cellStyle name="60% - Accent4 90" xfId="51556" xr:uid="{9DC540A2-8943-4001-B460-DB53DCF4BFE8}"/>
    <cellStyle name="60% - Accent4 91" xfId="51580" xr:uid="{14BBF1CE-6FE9-48E3-91F7-E98C2505190B}"/>
    <cellStyle name="60% - Accent4 92" xfId="51576" xr:uid="{B3184A9E-3F51-47C7-A9B5-31F6CBE352B4}"/>
    <cellStyle name="60% - Accent4 93" xfId="51797" xr:uid="{AB8874B2-78F9-4536-BAA8-AF889862BDAB}"/>
    <cellStyle name="60% - Accent4 94" xfId="52087" xr:uid="{3722EAEB-29A3-48F7-833A-BD5EAF4B20A4}"/>
    <cellStyle name="60% - Accent4 95" xfId="52169" xr:uid="{42B41E1D-99F4-4979-836B-67F6843F508B}"/>
    <cellStyle name="60% - Accent5 10" xfId="21115" xr:uid="{00000000-0005-0000-0000-0000FE2F0000}"/>
    <cellStyle name="60% - Accent5 10 2" xfId="11887" xr:uid="{00000000-0005-0000-0000-0000FF2F0000}"/>
    <cellStyle name="60% - Accent5 10 2 2" xfId="4509" xr:uid="{00000000-0005-0000-0000-000000300000}"/>
    <cellStyle name="60% - Accent5 10 3" xfId="11907" xr:uid="{00000000-0005-0000-0000-000001300000}"/>
    <cellStyle name="60% - Accent5 10 3 2" xfId="11910" xr:uid="{00000000-0005-0000-0000-000002300000}"/>
    <cellStyle name="60% - Accent5 10 4" xfId="11918" xr:uid="{00000000-0005-0000-0000-000003300000}"/>
    <cellStyle name="60% - Accent5 10 5" xfId="11932" xr:uid="{00000000-0005-0000-0000-000004300000}"/>
    <cellStyle name="60% - Accent5 10 6" xfId="11940" xr:uid="{00000000-0005-0000-0000-000005300000}"/>
    <cellStyle name="60% - Accent5 10_BSD2" xfId="21120" xr:uid="{00000000-0005-0000-0000-000006300000}"/>
    <cellStyle name="60% - Accent5 11" xfId="21122" xr:uid="{00000000-0005-0000-0000-000007300000}"/>
    <cellStyle name="60% - Accent5 11 2" xfId="4591" xr:uid="{00000000-0005-0000-0000-000008300000}"/>
    <cellStyle name="60% - Accent5 11 2 2" xfId="12470" xr:uid="{00000000-0005-0000-0000-000009300000}"/>
    <cellStyle name="60% - Accent5 11 3" xfId="12488" xr:uid="{00000000-0005-0000-0000-00000A300000}"/>
    <cellStyle name="60% - Accent5 11 3 2" xfId="10342" xr:uid="{00000000-0005-0000-0000-00000B300000}"/>
    <cellStyle name="60% - Accent5 11 4" xfId="12496" xr:uid="{00000000-0005-0000-0000-00000C300000}"/>
    <cellStyle name="60% - Accent5 11 5" xfId="12515" xr:uid="{00000000-0005-0000-0000-00000D300000}"/>
    <cellStyle name="60% - Accent5 11 6" xfId="12535" xr:uid="{00000000-0005-0000-0000-00000E300000}"/>
    <cellStyle name="60% - Accent5 11_BSD2" xfId="21127" xr:uid="{00000000-0005-0000-0000-00000F300000}"/>
    <cellStyle name="60% - Accent5 12" xfId="21129" xr:uid="{00000000-0005-0000-0000-000010300000}"/>
    <cellStyle name="60% - Accent5 12 2" xfId="13315" xr:uid="{00000000-0005-0000-0000-000011300000}"/>
    <cellStyle name="60% - Accent5 12 2 2" xfId="13333" xr:uid="{00000000-0005-0000-0000-000012300000}"/>
    <cellStyle name="60% - Accent5 12 3" xfId="13334" xr:uid="{00000000-0005-0000-0000-000013300000}"/>
    <cellStyle name="60% - Accent5 12 3 2" xfId="13341" xr:uid="{00000000-0005-0000-0000-000014300000}"/>
    <cellStyle name="60% - Accent5 12 4" xfId="13342" xr:uid="{00000000-0005-0000-0000-000015300000}"/>
    <cellStyle name="60% - Accent5 12 5" xfId="13346" xr:uid="{00000000-0005-0000-0000-000016300000}"/>
    <cellStyle name="60% - Accent5 12 6" xfId="10318" xr:uid="{00000000-0005-0000-0000-000017300000}"/>
    <cellStyle name="60% - Accent5 12_BSD2" xfId="15038" xr:uid="{00000000-0005-0000-0000-000018300000}"/>
    <cellStyle name="60% - Accent5 13" xfId="21131" xr:uid="{00000000-0005-0000-0000-000019300000}"/>
    <cellStyle name="60% - Accent5 13 2" xfId="13400" xr:uid="{00000000-0005-0000-0000-00001A300000}"/>
    <cellStyle name="60% - Accent5 13 2 2" xfId="13481" xr:uid="{00000000-0005-0000-0000-00001B300000}"/>
    <cellStyle name="60% - Accent5 13 3" xfId="11030" xr:uid="{00000000-0005-0000-0000-00001C300000}"/>
    <cellStyle name="60% - Accent5 13 4" xfId="5954" xr:uid="{00000000-0005-0000-0000-00001D300000}"/>
    <cellStyle name="60% - Accent5 13 5" xfId="7710" xr:uid="{00000000-0005-0000-0000-00001E300000}"/>
    <cellStyle name="60% - Accent5 13_BSD2" xfId="3785" xr:uid="{00000000-0005-0000-0000-00001F300000}"/>
    <cellStyle name="60% - Accent5 14" xfId="3119" xr:uid="{00000000-0005-0000-0000-000020300000}"/>
    <cellStyle name="60% - Accent5 14 2" xfId="6663" xr:uid="{00000000-0005-0000-0000-000021300000}"/>
    <cellStyle name="60% - Accent5 14 2 2" xfId="7991" xr:uid="{00000000-0005-0000-0000-000022300000}"/>
    <cellStyle name="60% - Accent5 14 3" xfId="6675" xr:uid="{00000000-0005-0000-0000-000023300000}"/>
    <cellStyle name="60% - Accent5 14 4" xfId="7732" xr:uid="{00000000-0005-0000-0000-000024300000}"/>
    <cellStyle name="60% - Accent5 14 5" xfId="7753" xr:uid="{00000000-0005-0000-0000-000025300000}"/>
    <cellStyle name="60% - Accent5 14_BSD2" xfId="6225" xr:uid="{00000000-0005-0000-0000-000026300000}"/>
    <cellStyle name="60% - Accent5 15" xfId="2941" xr:uid="{00000000-0005-0000-0000-000027300000}"/>
    <cellStyle name="60% - Accent5 15 2" xfId="8088" xr:uid="{00000000-0005-0000-0000-000028300000}"/>
    <cellStyle name="60% - Accent5 15 2 2" xfId="12551" xr:uid="{00000000-0005-0000-0000-000029300000}"/>
    <cellStyle name="60% - Accent5 15 3" xfId="8096" xr:uid="{00000000-0005-0000-0000-00002A300000}"/>
    <cellStyle name="60% - Accent5 15_BSD2" xfId="8932" xr:uid="{00000000-0005-0000-0000-00002B300000}"/>
    <cellStyle name="60% - Accent5 16" xfId="2801" xr:uid="{00000000-0005-0000-0000-00002C300000}"/>
    <cellStyle name="60% - Accent5 16 2" xfId="8347" xr:uid="{00000000-0005-0000-0000-00002D300000}"/>
    <cellStyle name="60% - Accent5 16 2 2" xfId="13356" xr:uid="{00000000-0005-0000-0000-00002E300000}"/>
    <cellStyle name="60% - Accent5 16 3" xfId="8353" xr:uid="{00000000-0005-0000-0000-00002F300000}"/>
    <cellStyle name="60% - Accent5 16_BSD2" xfId="9655" xr:uid="{00000000-0005-0000-0000-000030300000}"/>
    <cellStyle name="60% - Accent5 17" xfId="21134" xr:uid="{00000000-0005-0000-0000-000031300000}"/>
    <cellStyle name="60% - Accent5 17 2" xfId="8576" xr:uid="{00000000-0005-0000-0000-000032300000}"/>
    <cellStyle name="60% - Accent5 17 2 2" xfId="14913" xr:uid="{00000000-0005-0000-0000-000033300000}"/>
    <cellStyle name="60% - Accent5 17 3" xfId="8584" xr:uid="{00000000-0005-0000-0000-000034300000}"/>
    <cellStyle name="60% - Accent5 17_BSD2" xfId="10290" xr:uid="{00000000-0005-0000-0000-000035300000}"/>
    <cellStyle name="60% - Accent5 18" xfId="21140" xr:uid="{00000000-0005-0000-0000-000036300000}"/>
    <cellStyle name="60% - Accent5 18 2" xfId="8686" xr:uid="{00000000-0005-0000-0000-000037300000}"/>
    <cellStyle name="60% - Accent5 18 2 2" xfId="16241" xr:uid="{00000000-0005-0000-0000-000038300000}"/>
    <cellStyle name="60% - Accent5 18 3" xfId="5883" xr:uid="{00000000-0005-0000-0000-000039300000}"/>
    <cellStyle name="60% - Accent5 18_BSD2" xfId="11164" xr:uid="{00000000-0005-0000-0000-00003A300000}"/>
    <cellStyle name="60% - Accent5 19" xfId="21142" xr:uid="{00000000-0005-0000-0000-00003B300000}"/>
    <cellStyle name="60% - Accent5 19 2" xfId="8764" xr:uid="{00000000-0005-0000-0000-00003C300000}"/>
    <cellStyle name="60% - Accent5 19 2 2" xfId="17235" xr:uid="{00000000-0005-0000-0000-00003D300000}"/>
    <cellStyle name="60% - Accent5 19 3" xfId="3455" xr:uid="{00000000-0005-0000-0000-00003E300000}"/>
    <cellStyle name="60% - Accent5 19_BSD2" xfId="19893" xr:uid="{00000000-0005-0000-0000-00003F300000}"/>
    <cellStyle name="60% - Accent5 2" xfId="1854" xr:uid="{00000000-0005-0000-0000-000040300000}"/>
    <cellStyle name="60% - Accent5 2 10" xfId="21145" xr:uid="{00000000-0005-0000-0000-000041300000}"/>
    <cellStyle name="60% - Accent5 2 10 2" xfId="21148" xr:uid="{00000000-0005-0000-0000-000042300000}"/>
    <cellStyle name="60% - Accent5 2 11" xfId="17481" xr:uid="{00000000-0005-0000-0000-000043300000}"/>
    <cellStyle name="60% - Accent5 2 12" xfId="21150" xr:uid="{00000000-0005-0000-0000-000044300000}"/>
    <cellStyle name="60% - Accent5 2 13" xfId="51660" xr:uid="{1FA7EFE4-70C0-4259-8CF5-1912AB46DA39}"/>
    <cellStyle name="60% - Accent5 2 2" xfId="1855" xr:uid="{00000000-0005-0000-0000-000045300000}"/>
    <cellStyle name="60% - Accent5 2 2 2" xfId="9779" xr:uid="{00000000-0005-0000-0000-000046300000}"/>
    <cellStyle name="60% - Accent5 2 2 2 2" xfId="20158" xr:uid="{00000000-0005-0000-0000-000047300000}"/>
    <cellStyle name="60% - Accent5 2 2 3" xfId="21157" xr:uid="{00000000-0005-0000-0000-000048300000}"/>
    <cellStyle name="60% - Accent5 2 2 3 2" xfId="20491" xr:uid="{00000000-0005-0000-0000-000049300000}"/>
    <cellStyle name="60% - Accent5 2 2 4" xfId="21158" xr:uid="{00000000-0005-0000-0000-00004A300000}"/>
    <cellStyle name="60% - Accent5 2 2 5" xfId="21159" xr:uid="{00000000-0005-0000-0000-00004B300000}"/>
    <cellStyle name="60% - Accent5 2 2 6" xfId="10230" xr:uid="{00000000-0005-0000-0000-00004C300000}"/>
    <cellStyle name="60% - Accent5 2 2 7" xfId="21154" xr:uid="{00000000-0005-0000-0000-00004D300000}"/>
    <cellStyle name="60% - Accent5 2 3" xfId="21160" xr:uid="{00000000-0005-0000-0000-00004E300000}"/>
    <cellStyle name="60% - Accent5 2 3 2" xfId="9792" xr:uid="{00000000-0005-0000-0000-00004F300000}"/>
    <cellStyle name="60% - Accent5 2 3 3" xfId="21161" xr:uid="{00000000-0005-0000-0000-000050300000}"/>
    <cellStyle name="60% - Accent5 2 3 4" xfId="21162" xr:uid="{00000000-0005-0000-0000-000051300000}"/>
    <cellStyle name="60% - Accent5 2 3 5" xfId="21164" xr:uid="{00000000-0005-0000-0000-000052300000}"/>
    <cellStyle name="60% - Accent5 2 4" xfId="21165" xr:uid="{00000000-0005-0000-0000-000053300000}"/>
    <cellStyle name="60% - Accent5 2 4 2" xfId="7410" xr:uid="{00000000-0005-0000-0000-000054300000}"/>
    <cellStyle name="60% - Accent5 2 4 2 2" xfId="16222" xr:uid="{00000000-0005-0000-0000-000055300000}"/>
    <cellStyle name="60% - Accent5 2 4 3" xfId="4167" xr:uid="{00000000-0005-0000-0000-000056300000}"/>
    <cellStyle name="60% - Accent5 2 4 4" xfId="4194" xr:uid="{00000000-0005-0000-0000-000057300000}"/>
    <cellStyle name="60% - Accent5 2 4 5" xfId="21166" xr:uid="{00000000-0005-0000-0000-000058300000}"/>
    <cellStyle name="60% - Accent5 2 4_BSD2" xfId="6153" xr:uid="{00000000-0005-0000-0000-000059300000}"/>
    <cellStyle name="60% - Accent5 2 5" xfId="21167" xr:uid="{00000000-0005-0000-0000-00005A300000}"/>
    <cellStyle name="60% - Accent5 2 5 2" xfId="9812" xr:uid="{00000000-0005-0000-0000-00005B300000}"/>
    <cellStyle name="60% - Accent5 2 5 3" xfId="21168" xr:uid="{00000000-0005-0000-0000-00005C300000}"/>
    <cellStyle name="60% - Accent5 2 5 4" xfId="18099" xr:uid="{00000000-0005-0000-0000-00005D300000}"/>
    <cellStyle name="60% - Accent5 2 6" xfId="21169" xr:uid="{00000000-0005-0000-0000-00005E300000}"/>
    <cellStyle name="60% - Accent5 2 6 2" xfId="9833" xr:uid="{00000000-0005-0000-0000-00005F300000}"/>
    <cellStyle name="60% - Accent5 2 6 3" xfId="21178" xr:uid="{00000000-0005-0000-0000-000060300000}"/>
    <cellStyle name="60% - Accent5 2 6 4" xfId="21185" xr:uid="{00000000-0005-0000-0000-000061300000}"/>
    <cellStyle name="60% - Accent5 2 7" xfId="21188" xr:uid="{00000000-0005-0000-0000-000062300000}"/>
    <cellStyle name="60% - Accent5 2 7 2" xfId="9856" xr:uid="{00000000-0005-0000-0000-000063300000}"/>
    <cellStyle name="60% - Accent5 2 7 3" xfId="21189" xr:uid="{00000000-0005-0000-0000-000064300000}"/>
    <cellStyle name="60% - Accent5 2 7 4" xfId="21190" xr:uid="{00000000-0005-0000-0000-000065300000}"/>
    <cellStyle name="60% - Accent5 2 8" xfId="21191" xr:uid="{00000000-0005-0000-0000-000066300000}"/>
    <cellStyle name="60% - Accent5 2 8 2" xfId="9869" xr:uid="{00000000-0005-0000-0000-000067300000}"/>
    <cellStyle name="60% - Accent5 2 8 2 2" xfId="6551" xr:uid="{00000000-0005-0000-0000-000068300000}"/>
    <cellStyle name="60% - Accent5 2 8 3" xfId="21192" xr:uid="{00000000-0005-0000-0000-000069300000}"/>
    <cellStyle name="60% - Accent5 2 8 4" xfId="21193" xr:uid="{00000000-0005-0000-0000-00006A300000}"/>
    <cellStyle name="60% - Accent5 2 8 5" xfId="4548" xr:uid="{00000000-0005-0000-0000-00006B300000}"/>
    <cellStyle name="60% - Accent5 2 8_BSD2" xfId="21200" xr:uid="{00000000-0005-0000-0000-00006C300000}"/>
    <cellStyle name="60% - Accent5 2 9" xfId="21201" xr:uid="{00000000-0005-0000-0000-00006D300000}"/>
    <cellStyle name="60% - Accent5 2 9 2" xfId="5664" xr:uid="{00000000-0005-0000-0000-00006E300000}"/>
    <cellStyle name="60% - Accent5 2 9 3" xfId="21202" xr:uid="{00000000-0005-0000-0000-00006F300000}"/>
    <cellStyle name="60% - Accent5 2 9 4" xfId="21205" xr:uid="{00000000-0005-0000-0000-000070300000}"/>
    <cellStyle name="60% - Accent5 20" xfId="2940" xr:uid="{00000000-0005-0000-0000-000071300000}"/>
    <cellStyle name="60% - Accent5 20 2" xfId="8087" xr:uid="{00000000-0005-0000-0000-000072300000}"/>
    <cellStyle name="60% - Accent5 20 2 2" xfId="12550" xr:uid="{00000000-0005-0000-0000-000073300000}"/>
    <cellStyle name="60% - Accent5 20 3" xfId="8095" xr:uid="{00000000-0005-0000-0000-000074300000}"/>
    <cellStyle name="60% - Accent5 20_BSD2" xfId="8931" xr:uid="{00000000-0005-0000-0000-000075300000}"/>
    <cellStyle name="60% - Accent5 21" xfId="2800" xr:uid="{00000000-0005-0000-0000-000076300000}"/>
    <cellStyle name="60% - Accent5 21 2" xfId="8346" xr:uid="{00000000-0005-0000-0000-000077300000}"/>
    <cellStyle name="60% - Accent5 21 2 2" xfId="13355" xr:uid="{00000000-0005-0000-0000-000078300000}"/>
    <cellStyle name="60% - Accent5 21 3" xfId="8352" xr:uid="{00000000-0005-0000-0000-000079300000}"/>
    <cellStyle name="60% - Accent5 21_BSD2" xfId="9654" xr:uid="{00000000-0005-0000-0000-00007A300000}"/>
    <cellStyle name="60% - Accent5 22" xfId="21133" xr:uid="{00000000-0005-0000-0000-00007B300000}"/>
    <cellStyle name="60% - Accent5 22 2" xfId="8575" xr:uid="{00000000-0005-0000-0000-00007C300000}"/>
    <cellStyle name="60% - Accent5 22 2 2" xfId="14912" xr:uid="{00000000-0005-0000-0000-00007D300000}"/>
    <cellStyle name="60% - Accent5 22 3" xfId="8583" xr:uid="{00000000-0005-0000-0000-00007E300000}"/>
    <cellStyle name="60% - Accent5 22_BSD2" xfId="10289" xr:uid="{00000000-0005-0000-0000-00007F300000}"/>
    <cellStyle name="60% - Accent5 23" xfId="21139" xr:uid="{00000000-0005-0000-0000-000080300000}"/>
    <cellStyle name="60% - Accent5 23 2" xfId="8685" xr:uid="{00000000-0005-0000-0000-000081300000}"/>
    <cellStyle name="60% - Accent5 23 2 2" xfId="16240" xr:uid="{00000000-0005-0000-0000-000082300000}"/>
    <cellStyle name="60% - Accent5 23 3" xfId="5882" xr:uid="{00000000-0005-0000-0000-000083300000}"/>
    <cellStyle name="60% - Accent5 23_BSD2" xfId="11163" xr:uid="{00000000-0005-0000-0000-000084300000}"/>
    <cellStyle name="60% - Accent5 24" xfId="21141" xr:uid="{00000000-0005-0000-0000-000085300000}"/>
    <cellStyle name="60% - Accent5 24 2" xfId="8763" xr:uid="{00000000-0005-0000-0000-000086300000}"/>
    <cellStyle name="60% - Accent5 24 2 2" xfId="17234" xr:uid="{00000000-0005-0000-0000-000087300000}"/>
    <cellStyle name="60% - Accent5 24 3" xfId="3454" xr:uid="{00000000-0005-0000-0000-000088300000}"/>
    <cellStyle name="60% - Accent5 24_BSD2" xfId="19892" xr:uid="{00000000-0005-0000-0000-000089300000}"/>
    <cellStyle name="60% - Accent5 25" xfId="21207" xr:uid="{00000000-0005-0000-0000-00008A300000}"/>
    <cellStyle name="60% - Accent5 25 2" xfId="6198" xr:uid="{00000000-0005-0000-0000-00008B300000}"/>
    <cellStyle name="60% - Accent5 25 2 2" xfId="13720" xr:uid="{00000000-0005-0000-0000-00008C300000}"/>
    <cellStyle name="60% - Accent5 25 3" xfId="13756" xr:uid="{00000000-0005-0000-0000-00008D300000}"/>
    <cellStyle name="60% - Accent5 25_BSD2" xfId="20452" xr:uid="{00000000-0005-0000-0000-00008E300000}"/>
    <cellStyle name="60% - Accent5 26" xfId="21209" xr:uid="{00000000-0005-0000-0000-00008F300000}"/>
    <cellStyle name="60% - Accent5 26 2" xfId="2947" xr:uid="{00000000-0005-0000-0000-000090300000}"/>
    <cellStyle name="60% - Accent5 26 2 2" xfId="2989" xr:uid="{00000000-0005-0000-0000-000091300000}"/>
    <cellStyle name="60% - Accent5 26 3" xfId="14716" xr:uid="{00000000-0005-0000-0000-000092300000}"/>
    <cellStyle name="60% - Accent5 26_BSD2" xfId="20989" xr:uid="{00000000-0005-0000-0000-000093300000}"/>
    <cellStyle name="60% - Accent5 27" xfId="21212" xr:uid="{00000000-0005-0000-0000-000094300000}"/>
    <cellStyle name="60% - Accent5 27 2" xfId="21214" xr:uid="{00000000-0005-0000-0000-000095300000}"/>
    <cellStyle name="60% - Accent5 27 2 2" xfId="21222" xr:uid="{00000000-0005-0000-0000-000096300000}"/>
    <cellStyle name="60% - Accent5 27 3" xfId="21224" xr:uid="{00000000-0005-0000-0000-000097300000}"/>
    <cellStyle name="60% - Accent5 27_BSD2" xfId="14672" xr:uid="{00000000-0005-0000-0000-000098300000}"/>
    <cellStyle name="60% - Accent5 28" xfId="21233" xr:uid="{00000000-0005-0000-0000-000099300000}"/>
    <cellStyle name="60% - Accent5 28 2" xfId="21235" xr:uid="{00000000-0005-0000-0000-00009A300000}"/>
    <cellStyle name="60% - Accent5 28 2 2" xfId="21237" xr:uid="{00000000-0005-0000-0000-00009B300000}"/>
    <cellStyle name="60% - Accent5 28 3" xfId="21239" xr:uid="{00000000-0005-0000-0000-00009C300000}"/>
    <cellStyle name="60% - Accent5 28_BSD2" xfId="21249" xr:uid="{00000000-0005-0000-0000-00009D300000}"/>
    <cellStyle name="60% - Accent5 29" xfId="9544" xr:uid="{00000000-0005-0000-0000-00009E300000}"/>
    <cellStyle name="60% - Accent5 29 2" xfId="21251" xr:uid="{00000000-0005-0000-0000-00009F300000}"/>
    <cellStyle name="60% - Accent5 29 2 2" xfId="21254" xr:uid="{00000000-0005-0000-0000-0000A0300000}"/>
    <cellStyle name="60% - Accent5 29 3" xfId="21256" xr:uid="{00000000-0005-0000-0000-0000A1300000}"/>
    <cellStyle name="60% - Accent5 29_BSD2" xfId="10996" xr:uid="{00000000-0005-0000-0000-0000A2300000}"/>
    <cellStyle name="60% - Accent5 3" xfId="1856" xr:uid="{00000000-0005-0000-0000-0000A3300000}"/>
    <cellStyle name="60% - Accent5 3 2" xfId="5816" xr:uid="{00000000-0005-0000-0000-0000A4300000}"/>
    <cellStyle name="60% - Accent5 3 2 2" xfId="11854" xr:uid="{00000000-0005-0000-0000-0000A5300000}"/>
    <cellStyle name="60% - Accent5 3 2 3" xfId="11856" xr:uid="{00000000-0005-0000-0000-0000A6300000}"/>
    <cellStyle name="60% - Accent5 3 3" xfId="21261" xr:uid="{00000000-0005-0000-0000-0000A7300000}"/>
    <cellStyle name="60% - Accent5 3 3 2" xfId="21262" xr:uid="{00000000-0005-0000-0000-0000A8300000}"/>
    <cellStyle name="60% - Accent5 3 3 3" xfId="21263" xr:uid="{00000000-0005-0000-0000-0000A9300000}"/>
    <cellStyle name="60% - Accent5 3 4" xfId="21264" xr:uid="{00000000-0005-0000-0000-0000AA300000}"/>
    <cellStyle name="60% - Accent5 3 4 2" xfId="21266" xr:uid="{00000000-0005-0000-0000-0000AB300000}"/>
    <cellStyle name="60% - Accent5 3 5" xfId="21267" xr:uid="{00000000-0005-0000-0000-0000AC300000}"/>
    <cellStyle name="60% - Accent5 3 6" xfId="20170" xr:uid="{00000000-0005-0000-0000-0000AD300000}"/>
    <cellStyle name="60% - Accent5 3 7" xfId="51661" xr:uid="{7448843C-D84A-4666-ACCE-D83BA7CF7567}"/>
    <cellStyle name="60% - Accent5 3_Annexure" xfId="20246" xr:uid="{00000000-0005-0000-0000-0000AE300000}"/>
    <cellStyle name="60% - Accent5 30" xfId="21206" xr:uid="{00000000-0005-0000-0000-0000AF300000}"/>
    <cellStyle name="60% - Accent5 30 2" xfId="6197" xr:uid="{00000000-0005-0000-0000-0000B0300000}"/>
    <cellStyle name="60% - Accent5 30 2 2" xfId="13719" xr:uid="{00000000-0005-0000-0000-0000B1300000}"/>
    <cellStyle name="60% - Accent5 30 3" xfId="13755" xr:uid="{00000000-0005-0000-0000-0000B2300000}"/>
    <cellStyle name="60% - Accent5 30_BSD2" xfId="20451" xr:uid="{00000000-0005-0000-0000-0000B3300000}"/>
    <cellStyle name="60% - Accent5 31" xfId="21208" xr:uid="{00000000-0005-0000-0000-0000B4300000}"/>
    <cellStyle name="60% - Accent5 31 2" xfId="2946" xr:uid="{00000000-0005-0000-0000-0000B5300000}"/>
    <cellStyle name="60% - Accent5 31 2 2" xfId="2988" xr:uid="{00000000-0005-0000-0000-0000B6300000}"/>
    <cellStyle name="60% - Accent5 31 3" xfId="14715" xr:uid="{00000000-0005-0000-0000-0000B7300000}"/>
    <cellStyle name="60% - Accent5 31_BSD2" xfId="20988" xr:uid="{00000000-0005-0000-0000-0000B8300000}"/>
    <cellStyle name="60% - Accent5 32" xfId="21211" xr:uid="{00000000-0005-0000-0000-0000B9300000}"/>
    <cellStyle name="60% - Accent5 32 2" xfId="21213" xr:uid="{00000000-0005-0000-0000-0000BA300000}"/>
    <cellStyle name="60% - Accent5 32 2 2" xfId="21221" xr:uid="{00000000-0005-0000-0000-0000BB300000}"/>
    <cellStyle name="60% - Accent5 32 3" xfId="21223" xr:uid="{00000000-0005-0000-0000-0000BC300000}"/>
    <cellStyle name="60% - Accent5 32_BSD2" xfId="14671" xr:uid="{00000000-0005-0000-0000-0000BD300000}"/>
    <cellStyle name="60% - Accent5 33" xfId="21232" xr:uid="{00000000-0005-0000-0000-0000BE300000}"/>
    <cellStyle name="60% - Accent5 33 2" xfId="21234" xr:uid="{00000000-0005-0000-0000-0000BF300000}"/>
    <cellStyle name="60% - Accent5 33 2 2" xfId="21236" xr:uid="{00000000-0005-0000-0000-0000C0300000}"/>
    <cellStyle name="60% - Accent5 33 3" xfId="21238" xr:uid="{00000000-0005-0000-0000-0000C1300000}"/>
    <cellStyle name="60% - Accent5 33_BSD2" xfId="21248" xr:uid="{00000000-0005-0000-0000-0000C2300000}"/>
    <cellStyle name="60% - Accent5 34" xfId="9543" xr:uid="{00000000-0005-0000-0000-0000C3300000}"/>
    <cellStyle name="60% - Accent5 34 2" xfId="21250" xr:uid="{00000000-0005-0000-0000-0000C4300000}"/>
    <cellStyle name="60% - Accent5 34 2 2" xfId="21253" xr:uid="{00000000-0005-0000-0000-0000C5300000}"/>
    <cellStyle name="60% - Accent5 34 3" xfId="21255" xr:uid="{00000000-0005-0000-0000-0000C6300000}"/>
    <cellStyle name="60% - Accent5 34_BSD2" xfId="10995" xr:uid="{00000000-0005-0000-0000-0000C7300000}"/>
    <cellStyle name="60% - Accent5 35" xfId="21269" xr:uid="{00000000-0005-0000-0000-0000C8300000}"/>
    <cellStyle name="60% - Accent5 35 2" xfId="15195" xr:uid="{00000000-0005-0000-0000-0000C9300000}"/>
    <cellStyle name="60% - Accent5 35 2 2" xfId="15198" xr:uid="{00000000-0005-0000-0000-0000CA300000}"/>
    <cellStyle name="60% - Accent5 35 3" xfId="15220" xr:uid="{00000000-0005-0000-0000-0000CB300000}"/>
    <cellStyle name="60% - Accent5 35_BSD2" xfId="21271" xr:uid="{00000000-0005-0000-0000-0000CC300000}"/>
    <cellStyle name="60% - Accent5 36" xfId="21274" xr:uid="{00000000-0005-0000-0000-0000CD300000}"/>
    <cellStyle name="60% - Accent5 36 2" xfId="16155" xr:uid="{00000000-0005-0000-0000-0000CE300000}"/>
    <cellStyle name="60% - Accent5 36 2 2" xfId="16162" xr:uid="{00000000-0005-0000-0000-0000CF300000}"/>
    <cellStyle name="60% - Accent5 36 3" xfId="16191" xr:uid="{00000000-0005-0000-0000-0000D0300000}"/>
    <cellStyle name="60% - Accent5 36_BSD2" xfId="21278" xr:uid="{00000000-0005-0000-0000-0000D1300000}"/>
    <cellStyle name="60% - Accent5 37" xfId="16176" xr:uid="{00000000-0005-0000-0000-0000D2300000}"/>
    <cellStyle name="60% - Accent5 37 2" xfId="21280" xr:uid="{00000000-0005-0000-0000-0000D3300000}"/>
    <cellStyle name="60% - Accent5 37 2 2" xfId="21284" xr:uid="{00000000-0005-0000-0000-0000D4300000}"/>
    <cellStyle name="60% - Accent5 37 3" xfId="21286" xr:uid="{00000000-0005-0000-0000-0000D5300000}"/>
    <cellStyle name="60% - Accent5 37_BSD2" xfId="21291" xr:uid="{00000000-0005-0000-0000-0000D6300000}"/>
    <cellStyle name="60% - Accent5 38" xfId="21295" xr:uid="{00000000-0005-0000-0000-0000D7300000}"/>
    <cellStyle name="60% - Accent5 38 2" xfId="21300" xr:uid="{00000000-0005-0000-0000-0000D8300000}"/>
    <cellStyle name="60% - Accent5 38 2 2" xfId="21303" xr:uid="{00000000-0005-0000-0000-0000D9300000}"/>
    <cellStyle name="60% - Accent5 38 3" xfId="21307" xr:uid="{00000000-0005-0000-0000-0000DA300000}"/>
    <cellStyle name="60% - Accent5 38_BSD2" xfId="6400" xr:uid="{00000000-0005-0000-0000-0000DB300000}"/>
    <cellStyle name="60% - Accent5 39" xfId="21311" xr:uid="{00000000-0005-0000-0000-0000DC300000}"/>
    <cellStyle name="60% - Accent5 39 2" xfId="21313" xr:uid="{00000000-0005-0000-0000-0000DD300000}"/>
    <cellStyle name="60% - Accent5 39 2 2" xfId="21316" xr:uid="{00000000-0005-0000-0000-0000DE300000}"/>
    <cellStyle name="60% - Accent5 39 3" xfId="21318" xr:uid="{00000000-0005-0000-0000-0000DF300000}"/>
    <cellStyle name="60% - Accent5 39_BSD2" xfId="21321" xr:uid="{00000000-0005-0000-0000-0000E0300000}"/>
    <cellStyle name="60% - Accent5 4" xfId="1857" xr:uid="{00000000-0005-0000-0000-0000E1300000}"/>
    <cellStyle name="60% - Accent5 4 2" xfId="18328" xr:uid="{00000000-0005-0000-0000-0000E2300000}"/>
    <cellStyle name="60% - Accent5 4 2 2" xfId="21322" xr:uid="{00000000-0005-0000-0000-0000E3300000}"/>
    <cellStyle name="60% - Accent5 4 3" xfId="21323" xr:uid="{00000000-0005-0000-0000-0000E4300000}"/>
    <cellStyle name="60% - Accent5 4 3 2" xfId="21324" xr:uid="{00000000-0005-0000-0000-0000E5300000}"/>
    <cellStyle name="60% - Accent5 4 4" xfId="21325" xr:uid="{00000000-0005-0000-0000-0000E6300000}"/>
    <cellStyle name="60% - Accent5 4 4 2" xfId="21327" xr:uid="{00000000-0005-0000-0000-0000E7300000}"/>
    <cellStyle name="60% - Accent5 4 5" xfId="21329" xr:uid="{00000000-0005-0000-0000-0000E8300000}"/>
    <cellStyle name="60% - Accent5 4 6" xfId="19500" xr:uid="{00000000-0005-0000-0000-0000E9300000}"/>
    <cellStyle name="60% - Accent5 4 7" xfId="18323" xr:uid="{00000000-0005-0000-0000-0000EA300000}"/>
    <cellStyle name="60% - Accent5 4 8" xfId="51662" xr:uid="{95DC68CC-AD6D-4887-8537-E1B6C007E411}"/>
    <cellStyle name="60% - Accent5 4_Annexure" xfId="21331" xr:uid="{00000000-0005-0000-0000-0000EB300000}"/>
    <cellStyle name="60% - Accent5 40" xfId="21268" xr:uid="{00000000-0005-0000-0000-0000EC300000}"/>
    <cellStyle name="60% - Accent5 40 2" xfId="15194" xr:uid="{00000000-0005-0000-0000-0000ED300000}"/>
    <cellStyle name="60% - Accent5 40 2 2" xfId="15197" xr:uid="{00000000-0005-0000-0000-0000EE300000}"/>
    <cellStyle name="60% - Accent5 40 3" xfId="15219" xr:uid="{00000000-0005-0000-0000-0000EF300000}"/>
    <cellStyle name="60% - Accent5 40_BSD2" xfId="21270" xr:uid="{00000000-0005-0000-0000-0000F0300000}"/>
    <cellStyle name="60% - Accent5 41" xfId="21273" xr:uid="{00000000-0005-0000-0000-0000F1300000}"/>
    <cellStyle name="60% - Accent5 41 2" xfId="16154" xr:uid="{00000000-0005-0000-0000-0000F2300000}"/>
    <cellStyle name="60% - Accent5 41 2 2" xfId="16161" xr:uid="{00000000-0005-0000-0000-0000F3300000}"/>
    <cellStyle name="60% - Accent5 41 3" xfId="16190" xr:uid="{00000000-0005-0000-0000-0000F4300000}"/>
    <cellStyle name="60% - Accent5 41_BSD2" xfId="21277" xr:uid="{00000000-0005-0000-0000-0000F5300000}"/>
    <cellStyle name="60% - Accent5 42" xfId="16175" xr:uid="{00000000-0005-0000-0000-0000F6300000}"/>
    <cellStyle name="60% - Accent5 42 2" xfId="21279" xr:uid="{00000000-0005-0000-0000-0000F7300000}"/>
    <cellStyle name="60% - Accent5 42 2 2" xfId="21283" xr:uid="{00000000-0005-0000-0000-0000F8300000}"/>
    <cellStyle name="60% - Accent5 42 3" xfId="21285" xr:uid="{00000000-0005-0000-0000-0000F9300000}"/>
    <cellStyle name="60% - Accent5 42_BSD2" xfId="21290" xr:uid="{00000000-0005-0000-0000-0000FA300000}"/>
    <cellStyle name="60% - Accent5 43" xfId="21294" xr:uid="{00000000-0005-0000-0000-0000FB300000}"/>
    <cellStyle name="60% - Accent5 43 2" xfId="21299" xr:uid="{00000000-0005-0000-0000-0000FC300000}"/>
    <cellStyle name="60% - Accent5 43 2 2" xfId="21302" xr:uid="{00000000-0005-0000-0000-0000FD300000}"/>
    <cellStyle name="60% - Accent5 43 3" xfId="21306" xr:uid="{00000000-0005-0000-0000-0000FE300000}"/>
    <cellStyle name="60% - Accent5 43_BSD2" xfId="6399" xr:uid="{00000000-0005-0000-0000-0000FF300000}"/>
    <cellStyle name="60% - Accent5 44" xfId="21310" xr:uid="{00000000-0005-0000-0000-000000310000}"/>
    <cellStyle name="60% - Accent5 44 2" xfId="21312" xr:uid="{00000000-0005-0000-0000-000001310000}"/>
    <cellStyle name="60% - Accent5 44 2 2" xfId="21315" xr:uid="{00000000-0005-0000-0000-000002310000}"/>
    <cellStyle name="60% - Accent5 44 3" xfId="21317" xr:uid="{00000000-0005-0000-0000-000003310000}"/>
    <cellStyle name="60% - Accent5 44_BSD2" xfId="21320" xr:uid="{00000000-0005-0000-0000-000004310000}"/>
    <cellStyle name="60% - Accent5 45" xfId="21334" xr:uid="{00000000-0005-0000-0000-000005310000}"/>
    <cellStyle name="60% - Accent5 45 2" xfId="16495" xr:uid="{00000000-0005-0000-0000-000006310000}"/>
    <cellStyle name="60% - Accent5 45 2 2" xfId="4884" xr:uid="{00000000-0005-0000-0000-000007310000}"/>
    <cellStyle name="60% - Accent5 45 3" xfId="16525" xr:uid="{00000000-0005-0000-0000-000008310000}"/>
    <cellStyle name="60% - Accent5 45_BSD2" xfId="20720" xr:uid="{00000000-0005-0000-0000-000009310000}"/>
    <cellStyle name="60% - Accent5 46" xfId="21337" xr:uid="{00000000-0005-0000-0000-00000A310000}"/>
    <cellStyle name="60% - Accent5 46 2" xfId="17121" xr:uid="{00000000-0005-0000-0000-00000B310000}"/>
    <cellStyle name="60% - Accent5 46 2 2" xfId="17129" xr:uid="{00000000-0005-0000-0000-00000C310000}"/>
    <cellStyle name="60% - Accent5 46 3" xfId="17161" xr:uid="{00000000-0005-0000-0000-00000D310000}"/>
    <cellStyle name="60% - Accent5 46_BSD2" xfId="21341" xr:uid="{00000000-0005-0000-0000-00000E310000}"/>
    <cellStyle name="60% - Accent5 47" xfId="21344" xr:uid="{00000000-0005-0000-0000-00000F310000}"/>
    <cellStyle name="60% - Accent5 47 2" xfId="21346" xr:uid="{00000000-0005-0000-0000-000010310000}"/>
    <cellStyle name="60% - Accent5 47 2 2" xfId="21350" xr:uid="{00000000-0005-0000-0000-000011310000}"/>
    <cellStyle name="60% - Accent5 47 3" xfId="21353" xr:uid="{00000000-0005-0000-0000-000012310000}"/>
    <cellStyle name="60% - Accent5 47_BSD2" xfId="21357" xr:uid="{00000000-0005-0000-0000-000013310000}"/>
    <cellStyle name="60% - Accent5 48" xfId="21360" xr:uid="{00000000-0005-0000-0000-000014310000}"/>
    <cellStyle name="60% - Accent5 48 2" xfId="21363" xr:uid="{00000000-0005-0000-0000-000015310000}"/>
    <cellStyle name="60% - Accent5 48 2 2" xfId="21366" xr:uid="{00000000-0005-0000-0000-000016310000}"/>
    <cellStyle name="60% - Accent5 48 3" xfId="18290" xr:uid="{00000000-0005-0000-0000-000017310000}"/>
    <cellStyle name="60% - Accent5 48_BSD2" xfId="21370" xr:uid="{00000000-0005-0000-0000-000018310000}"/>
    <cellStyle name="60% - Accent5 49" xfId="21372" xr:uid="{00000000-0005-0000-0000-000019310000}"/>
    <cellStyle name="60% - Accent5 49 2" xfId="14014" xr:uid="{00000000-0005-0000-0000-00001A310000}"/>
    <cellStyle name="60% - Accent5 49 2 2" xfId="14023" xr:uid="{00000000-0005-0000-0000-00001B310000}"/>
    <cellStyle name="60% - Accent5 49 3" xfId="14037" xr:uid="{00000000-0005-0000-0000-00001C310000}"/>
    <cellStyle name="60% - Accent5 49_BSD2" xfId="21298" xr:uid="{00000000-0005-0000-0000-00001D310000}"/>
    <cellStyle name="60% - Accent5 5" xfId="15045" xr:uid="{00000000-0005-0000-0000-00001E310000}"/>
    <cellStyle name="60% - Accent5 5 2" xfId="18331" xr:uid="{00000000-0005-0000-0000-00001F310000}"/>
    <cellStyle name="60% - Accent5 5 2 2" xfId="14086" xr:uid="{00000000-0005-0000-0000-000020310000}"/>
    <cellStyle name="60% - Accent5 5 3" xfId="21374" xr:uid="{00000000-0005-0000-0000-000021310000}"/>
    <cellStyle name="60% - Accent5 5 3 2" xfId="15062" xr:uid="{00000000-0005-0000-0000-000022310000}"/>
    <cellStyle name="60% - Accent5 5 4" xfId="3912" xr:uid="{00000000-0005-0000-0000-000023310000}"/>
    <cellStyle name="60% - Accent5 5 4 2" xfId="21375" xr:uid="{00000000-0005-0000-0000-000024310000}"/>
    <cellStyle name="60% - Accent5 5 5" xfId="21377" xr:uid="{00000000-0005-0000-0000-000025310000}"/>
    <cellStyle name="60% - Accent5 5 6" xfId="21379" xr:uid="{00000000-0005-0000-0000-000026310000}"/>
    <cellStyle name="60% - Accent5 5_Annexure" xfId="21385" xr:uid="{00000000-0005-0000-0000-000027310000}"/>
    <cellStyle name="60% - Accent5 50" xfId="21333" xr:uid="{00000000-0005-0000-0000-000028310000}"/>
    <cellStyle name="60% - Accent5 50 2" xfId="16494" xr:uid="{00000000-0005-0000-0000-000029310000}"/>
    <cellStyle name="60% - Accent5 50 2 2" xfId="4883" xr:uid="{00000000-0005-0000-0000-00002A310000}"/>
    <cellStyle name="60% - Accent5 50 3" xfId="16524" xr:uid="{00000000-0005-0000-0000-00002B310000}"/>
    <cellStyle name="60% - Accent5 50_BSD2" xfId="20719" xr:uid="{00000000-0005-0000-0000-00002C310000}"/>
    <cellStyle name="60% - Accent5 51" xfId="21336" xr:uid="{00000000-0005-0000-0000-00002D310000}"/>
    <cellStyle name="60% - Accent5 51 2" xfId="17120" xr:uid="{00000000-0005-0000-0000-00002E310000}"/>
    <cellStyle name="60% - Accent5 51 2 2" xfId="17128" xr:uid="{00000000-0005-0000-0000-00002F310000}"/>
    <cellStyle name="60% - Accent5 51 3" xfId="17160" xr:uid="{00000000-0005-0000-0000-000030310000}"/>
    <cellStyle name="60% - Accent5 51_BSD2" xfId="21340" xr:uid="{00000000-0005-0000-0000-000031310000}"/>
    <cellStyle name="60% - Accent5 52" xfId="21343" xr:uid="{00000000-0005-0000-0000-000032310000}"/>
    <cellStyle name="60% - Accent5 52 2" xfId="21345" xr:uid="{00000000-0005-0000-0000-000033310000}"/>
    <cellStyle name="60% - Accent5 52 2 2" xfId="21349" xr:uid="{00000000-0005-0000-0000-000034310000}"/>
    <cellStyle name="60% - Accent5 52 3" xfId="21352" xr:uid="{00000000-0005-0000-0000-000035310000}"/>
    <cellStyle name="60% - Accent5 52_BSD2" xfId="21356" xr:uid="{00000000-0005-0000-0000-000036310000}"/>
    <cellStyle name="60% - Accent5 53" xfId="21359" xr:uid="{00000000-0005-0000-0000-000037310000}"/>
    <cellStyle name="60% - Accent5 53 2" xfId="21362" xr:uid="{00000000-0005-0000-0000-000038310000}"/>
    <cellStyle name="60% - Accent5 53 2 2" xfId="21365" xr:uid="{00000000-0005-0000-0000-000039310000}"/>
    <cellStyle name="60% - Accent5 53 3" xfId="18289" xr:uid="{00000000-0005-0000-0000-00003A310000}"/>
    <cellStyle name="60% - Accent5 53_BSD2" xfId="21369" xr:uid="{00000000-0005-0000-0000-00003B310000}"/>
    <cellStyle name="60% - Accent5 54" xfId="21371" xr:uid="{00000000-0005-0000-0000-00003C310000}"/>
    <cellStyle name="60% - Accent5 54 2" xfId="14013" xr:uid="{00000000-0005-0000-0000-00003D310000}"/>
    <cellStyle name="60% - Accent5 54 2 2" xfId="14022" xr:uid="{00000000-0005-0000-0000-00003E310000}"/>
    <cellStyle name="60% - Accent5 54 3" xfId="14036" xr:uid="{00000000-0005-0000-0000-00003F310000}"/>
    <cellStyle name="60% - Accent5 54_BSD2" xfId="21297" xr:uid="{00000000-0005-0000-0000-000040310000}"/>
    <cellStyle name="60% - Accent5 55" xfId="21387" xr:uid="{00000000-0005-0000-0000-000041310000}"/>
    <cellStyle name="60% - Accent5 55 2" xfId="14209" xr:uid="{00000000-0005-0000-0000-000042310000}"/>
    <cellStyle name="60% - Accent5 55 2 2" xfId="17535" xr:uid="{00000000-0005-0000-0000-000043310000}"/>
    <cellStyle name="60% - Accent5 55 3" xfId="14214" xr:uid="{00000000-0005-0000-0000-000044310000}"/>
    <cellStyle name="60% - Accent5 55_BSD2" xfId="21389" xr:uid="{00000000-0005-0000-0000-000045310000}"/>
    <cellStyle name="60% - Accent5 56" xfId="21391" xr:uid="{00000000-0005-0000-0000-000046310000}"/>
    <cellStyle name="60% - Accent5 56 2" xfId="14434" xr:uid="{00000000-0005-0000-0000-000047310000}"/>
    <cellStyle name="60% - Accent5 56 2 2" xfId="14444" xr:uid="{00000000-0005-0000-0000-000048310000}"/>
    <cellStyle name="60% - Accent5 56 3" xfId="14445" xr:uid="{00000000-0005-0000-0000-000049310000}"/>
    <cellStyle name="60% - Accent5 56_BSD2" xfId="8794" xr:uid="{00000000-0005-0000-0000-00004A310000}"/>
    <cellStyle name="60% - Accent5 57" xfId="21394" xr:uid="{00000000-0005-0000-0000-00004B310000}"/>
    <cellStyle name="60% - Accent5 57 2" xfId="14663" xr:uid="{00000000-0005-0000-0000-00004C310000}"/>
    <cellStyle name="60% - Accent5 57 2 2" xfId="14669" xr:uid="{00000000-0005-0000-0000-00004D310000}"/>
    <cellStyle name="60% - Accent5 57 3" xfId="14670" xr:uid="{00000000-0005-0000-0000-00004E310000}"/>
    <cellStyle name="60% - Accent5 57_BSD2" xfId="21396" xr:uid="{00000000-0005-0000-0000-00004F310000}"/>
    <cellStyle name="60% - Accent5 58" xfId="21399" xr:uid="{00000000-0005-0000-0000-000050310000}"/>
    <cellStyle name="60% - Accent5 58 2" xfId="14935" xr:uid="{00000000-0005-0000-0000-000051310000}"/>
    <cellStyle name="60% - Accent5 58 2 2" xfId="10831" xr:uid="{00000000-0005-0000-0000-000052310000}"/>
    <cellStyle name="60% - Accent5 58 3" xfId="11049" xr:uid="{00000000-0005-0000-0000-000053310000}"/>
    <cellStyle name="60% - Accent5 58_BSD2" xfId="19001" xr:uid="{00000000-0005-0000-0000-000054310000}"/>
    <cellStyle name="60% - Accent5 59" xfId="6915" xr:uid="{00000000-0005-0000-0000-000055310000}"/>
    <cellStyle name="60% - Accent5 59 2" xfId="6920" xr:uid="{00000000-0005-0000-0000-000056310000}"/>
    <cellStyle name="60% - Accent5 59 2 2" xfId="9031" xr:uid="{00000000-0005-0000-0000-000057310000}"/>
    <cellStyle name="60% - Accent5 59 3" xfId="6933" xr:uid="{00000000-0005-0000-0000-000058310000}"/>
    <cellStyle name="60% - Accent5 59_BSD2" xfId="21404" xr:uid="{00000000-0005-0000-0000-000059310000}"/>
    <cellStyle name="60% - Accent5 6" xfId="18333" xr:uid="{00000000-0005-0000-0000-00005A310000}"/>
    <cellStyle name="60% - Accent5 6 2" xfId="21405" xr:uid="{00000000-0005-0000-0000-00005B310000}"/>
    <cellStyle name="60% - Accent5 6 2 2" xfId="3661" xr:uid="{00000000-0005-0000-0000-00005C310000}"/>
    <cellStyle name="60% - Accent5 6 3" xfId="6088" xr:uid="{00000000-0005-0000-0000-00005D310000}"/>
    <cellStyle name="60% - Accent5 6 3 2" xfId="6094" xr:uid="{00000000-0005-0000-0000-00005E310000}"/>
    <cellStyle name="60% - Accent5 6 4" xfId="21406" xr:uid="{00000000-0005-0000-0000-00005F310000}"/>
    <cellStyle name="60% - Accent5 6 4 2" xfId="21407" xr:uid="{00000000-0005-0000-0000-000060310000}"/>
    <cellStyle name="60% - Accent5 6 5" xfId="21408" xr:uid="{00000000-0005-0000-0000-000061310000}"/>
    <cellStyle name="60% - Accent5 6 6" xfId="10720" xr:uid="{00000000-0005-0000-0000-000062310000}"/>
    <cellStyle name="60% - Accent5 6_Annexure" xfId="21411" xr:uid="{00000000-0005-0000-0000-000063310000}"/>
    <cellStyle name="60% - Accent5 60" xfId="21386" xr:uid="{00000000-0005-0000-0000-000064310000}"/>
    <cellStyle name="60% - Accent5 60 2" xfId="14208" xr:uid="{00000000-0005-0000-0000-000065310000}"/>
    <cellStyle name="60% - Accent5 61" xfId="21390" xr:uid="{00000000-0005-0000-0000-000066310000}"/>
    <cellStyle name="60% - Accent5 61 2" xfId="14433" xr:uid="{00000000-0005-0000-0000-000067310000}"/>
    <cellStyle name="60% - Accent5 62" xfId="21393" xr:uid="{00000000-0005-0000-0000-000068310000}"/>
    <cellStyle name="60% - Accent5 62 2" xfId="14662" xr:uid="{00000000-0005-0000-0000-000069310000}"/>
    <cellStyle name="60% - Accent5 63" xfId="21398" xr:uid="{00000000-0005-0000-0000-00006A310000}"/>
    <cellStyle name="60% - Accent5 63 2" xfId="14934" xr:uid="{00000000-0005-0000-0000-00006B310000}"/>
    <cellStyle name="60% - Accent5 64" xfId="6914" xr:uid="{00000000-0005-0000-0000-00006C310000}"/>
    <cellStyle name="60% - Accent5 64 2" xfId="6919" xr:uid="{00000000-0005-0000-0000-00006D310000}"/>
    <cellStyle name="60% - Accent5 65" xfId="6939" xr:uid="{00000000-0005-0000-0000-00006E310000}"/>
    <cellStyle name="60% - Accent5 65 2" xfId="5195" xr:uid="{00000000-0005-0000-0000-00006F310000}"/>
    <cellStyle name="60% - Accent5 66" xfId="4648" xr:uid="{00000000-0005-0000-0000-000070310000}"/>
    <cellStyle name="60% - Accent5 66 2" xfId="2719" xr:uid="{00000000-0005-0000-0000-000071310000}"/>
    <cellStyle name="60% - Accent5 67" xfId="21413" xr:uid="{00000000-0005-0000-0000-000072310000}"/>
    <cellStyle name="60% - Accent5 67 2" xfId="21416" xr:uid="{00000000-0005-0000-0000-000073310000}"/>
    <cellStyle name="60% - Accent5 68" xfId="21420" xr:uid="{00000000-0005-0000-0000-000074310000}"/>
    <cellStyle name="60% - Accent5 68 2" xfId="3815" xr:uid="{00000000-0005-0000-0000-000075310000}"/>
    <cellStyle name="60% - Accent5 69" xfId="21423" xr:uid="{00000000-0005-0000-0000-000076310000}"/>
    <cellStyle name="60% - Accent5 69 2" xfId="21427" xr:uid="{00000000-0005-0000-0000-000077310000}"/>
    <cellStyle name="60% - Accent5 7" xfId="18153" xr:uid="{00000000-0005-0000-0000-000078310000}"/>
    <cellStyle name="60% - Accent5 7 10" xfId="21431" xr:uid="{00000000-0005-0000-0000-000079310000}"/>
    <cellStyle name="60% - Accent5 7 10 2" xfId="21435" xr:uid="{00000000-0005-0000-0000-00007A310000}"/>
    <cellStyle name="60% - Accent5 7 11" xfId="5389" xr:uid="{00000000-0005-0000-0000-00007B310000}"/>
    <cellStyle name="60% - Accent5 7 11 2" xfId="21437" xr:uid="{00000000-0005-0000-0000-00007C310000}"/>
    <cellStyle name="60% - Accent5 7 12" xfId="14775" xr:uid="{00000000-0005-0000-0000-00007D310000}"/>
    <cellStyle name="60% - Accent5 7 13" xfId="21442" xr:uid="{00000000-0005-0000-0000-00007E310000}"/>
    <cellStyle name="60% - Accent5 7 14" xfId="21447" xr:uid="{00000000-0005-0000-0000-00007F310000}"/>
    <cellStyle name="60% - Accent5 7 2" xfId="21448" xr:uid="{00000000-0005-0000-0000-000080310000}"/>
    <cellStyle name="60% - Accent5 7 2 2" xfId="10466" xr:uid="{00000000-0005-0000-0000-000081310000}"/>
    <cellStyle name="60% - Accent5 7 3" xfId="21449" xr:uid="{00000000-0005-0000-0000-000082310000}"/>
    <cellStyle name="60% - Accent5 7 3 2" xfId="10482" xr:uid="{00000000-0005-0000-0000-000083310000}"/>
    <cellStyle name="60% - Accent5 7 4" xfId="4330" xr:uid="{00000000-0005-0000-0000-000084310000}"/>
    <cellStyle name="60% - Accent5 7 4 2" xfId="4342" xr:uid="{00000000-0005-0000-0000-000085310000}"/>
    <cellStyle name="60% - Accent5 7 5" xfId="16276" xr:uid="{00000000-0005-0000-0000-000086310000}"/>
    <cellStyle name="60% - Accent5 7 5 2" xfId="3843" xr:uid="{00000000-0005-0000-0000-000087310000}"/>
    <cellStyle name="60% - Accent5 7 6" xfId="21450" xr:uid="{00000000-0005-0000-0000-000088310000}"/>
    <cellStyle name="60% - Accent5 7 6 2" xfId="10537" xr:uid="{00000000-0005-0000-0000-000089310000}"/>
    <cellStyle name="60% - Accent5 7 7" xfId="21452" xr:uid="{00000000-0005-0000-0000-00008A310000}"/>
    <cellStyle name="60% - Accent5 7 7 2" xfId="10564" xr:uid="{00000000-0005-0000-0000-00008B310000}"/>
    <cellStyle name="60% - Accent5 7 8" xfId="21454" xr:uid="{00000000-0005-0000-0000-00008C310000}"/>
    <cellStyle name="60% - Accent5 7 8 2" xfId="10581" xr:uid="{00000000-0005-0000-0000-00008D310000}"/>
    <cellStyle name="60% - Accent5 7 9" xfId="21455" xr:uid="{00000000-0005-0000-0000-00008E310000}"/>
    <cellStyle name="60% - Accent5 7 9 2" xfId="10600" xr:uid="{00000000-0005-0000-0000-00008F310000}"/>
    <cellStyle name="60% - Accent5 7_Annexure" xfId="7232" xr:uid="{00000000-0005-0000-0000-000090310000}"/>
    <cellStyle name="60% - Accent5 70" xfId="6938" xr:uid="{00000000-0005-0000-0000-000091310000}"/>
    <cellStyle name="60% - Accent5 70 2" xfId="5194" xr:uid="{00000000-0005-0000-0000-000092310000}"/>
    <cellStyle name="60% - Accent5 71" xfId="4647" xr:uid="{00000000-0005-0000-0000-000093310000}"/>
    <cellStyle name="60% - Accent5 71 2" xfId="2718" xr:uid="{00000000-0005-0000-0000-000094310000}"/>
    <cellStyle name="60% - Accent5 72" xfId="21412" xr:uid="{00000000-0005-0000-0000-000095310000}"/>
    <cellStyle name="60% - Accent5 72 2" xfId="21415" xr:uid="{00000000-0005-0000-0000-000096310000}"/>
    <cellStyle name="60% - Accent5 73" xfId="21419" xr:uid="{00000000-0005-0000-0000-000097310000}"/>
    <cellStyle name="60% - Accent5 73 2" xfId="3814" xr:uid="{00000000-0005-0000-0000-000098310000}"/>
    <cellStyle name="60% - Accent5 74" xfId="21422" xr:uid="{00000000-0005-0000-0000-000099310000}"/>
    <cellStyle name="60% - Accent5 74 2" xfId="21426" xr:uid="{00000000-0005-0000-0000-00009A310000}"/>
    <cellStyle name="60% - Accent5 75" xfId="21459" xr:uid="{00000000-0005-0000-0000-00009B310000}"/>
    <cellStyle name="60% - Accent5 75 2" xfId="21461" xr:uid="{00000000-0005-0000-0000-00009C310000}"/>
    <cellStyle name="60% - Accent5 76" xfId="21463" xr:uid="{00000000-0005-0000-0000-00009D310000}"/>
    <cellStyle name="60% - Accent5 76 2" xfId="21465" xr:uid="{00000000-0005-0000-0000-00009E310000}"/>
    <cellStyle name="60% - Accent5 77" xfId="21467" xr:uid="{00000000-0005-0000-0000-00009F310000}"/>
    <cellStyle name="60% - Accent5 77 2" xfId="21469" xr:uid="{00000000-0005-0000-0000-0000A0310000}"/>
    <cellStyle name="60% - Accent5 78" xfId="21472" xr:uid="{00000000-0005-0000-0000-0000A1310000}"/>
    <cellStyle name="60% - Accent5 78 2" xfId="21476" xr:uid="{00000000-0005-0000-0000-0000A2310000}"/>
    <cellStyle name="60% - Accent5 79" xfId="5759" xr:uid="{00000000-0005-0000-0000-0000A3310000}"/>
    <cellStyle name="60% - Accent5 79 2" xfId="3166" xr:uid="{00000000-0005-0000-0000-0000A4310000}"/>
    <cellStyle name="60% - Accent5 8" xfId="20367" xr:uid="{00000000-0005-0000-0000-0000A5310000}"/>
    <cellStyle name="60% - Accent5 8 2" xfId="21479" xr:uid="{00000000-0005-0000-0000-0000A6310000}"/>
    <cellStyle name="60% - Accent5 8 2 2" xfId="21480" xr:uid="{00000000-0005-0000-0000-0000A7310000}"/>
    <cellStyle name="60% - Accent5 8 3" xfId="21482" xr:uid="{00000000-0005-0000-0000-0000A8310000}"/>
    <cellStyle name="60% - Accent5 8 3 2" xfId="21483" xr:uid="{00000000-0005-0000-0000-0000A9310000}"/>
    <cellStyle name="60% - Accent5 8 4" xfId="15184" xr:uid="{00000000-0005-0000-0000-0000AA310000}"/>
    <cellStyle name="60% - Accent5 8 5" xfId="16282" xr:uid="{00000000-0005-0000-0000-0000AB310000}"/>
    <cellStyle name="60% - Accent5 8 6" xfId="21484" xr:uid="{00000000-0005-0000-0000-0000AC310000}"/>
    <cellStyle name="60% - Accent5 8_BSD2" xfId="21486" xr:uid="{00000000-0005-0000-0000-0000AD310000}"/>
    <cellStyle name="60% - Accent5 80" xfId="21458" xr:uid="{00000000-0005-0000-0000-0000AE310000}"/>
    <cellStyle name="60% - Accent5 80 2" xfId="21460" xr:uid="{00000000-0005-0000-0000-0000AF310000}"/>
    <cellStyle name="60% - Accent5 81" xfId="21462" xr:uid="{00000000-0005-0000-0000-0000B0310000}"/>
    <cellStyle name="60% - Accent5 81 2" xfId="21464" xr:uid="{00000000-0005-0000-0000-0000B1310000}"/>
    <cellStyle name="60% - Accent5 82" xfId="21466" xr:uid="{00000000-0005-0000-0000-0000B2310000}"/>
    <cellStyle name="60% - Accent5 82 2" xfId="21468" xr:uid="{00000000-0005-0000-0000-0000B3310000}"/>
    <cellStyle name="60% - Accent5 83" xfId="21471" xr:uid="{00000000-0005-0000-0000-0000B4310000}"/>
    <cellStyle name="60% - Accent5 83 2" xfId="21475" xr:uid="{00000000-0005-0000-0000-0000B5310000}"/>
    <cellStyle name="60% - Accent5 84" xfId="5758" xr:uid="{00000000-0005-0000-0000-0000B6310000}"/>
    <cellStyle name="60% - Accent5 84 2" xfId="3165" xr:uid="{00000000-0005-0000-0000-0000B7310000}"/>
    <cellStyle name="60% - Accent5 85" xfId="5761" xr:uid="{00000000-0005-0000-0000-0000B8310000}"/>
    <cellStyle name="60% - Accent5 85 2" xfId="21488" xr:uid="{00000000-0005-0000-0000-0000B9310000}"/>
    <cellStyle name="60% - Accent5 86" xfId="4288" xr:uid="{00000000-0005-0000-0000-0000BA310000}"/>
    <cellStyle name="60% - Accent5 86 2" xfId="21490" xr:uid="{00000000-0005-0000-0000-0000BB310000}"/>
    <cellStyle name="60% - Accent5 87" xfId="21494" xr:uid="{00000000-0005-0000-0000-0000BC310000}"/>
    <cellStyle name="60% - Accent5 87 2" xfId="21495" xr:uid="{00000000-0005-0000-0000-0000BD310000}"/>
    <cellStyle name="60% - Accent5 88" xfId="3812" xr:uid="{00000000-0005-0000-0000-0000BE310000}"/>
    <cellStyle name="60% - Accent5 88 2" xfId="3829" xr:uid="{00000000-0005-0000-0000-0000BF310000}"/>
    <cellStyle name="60% - Accent5 89" xfId="5929" xr:uid="{00000000-0005-0000-0000-0000C0310000}"/>
    <cellStyle name="60% - Accent5 89 2" xfId="19128" xr:uid="{00000000-0005-0000-0000-0000C1310000}"/>
    <cellStyle name="60% - Accent5 9" xfId="21503" xr:uid="{00000000-0005-0000-0000-0000C2310000}"/>
    <cellStyle name="60% - Accent5 9 2" xfId="14619" xr:uid="{00000000-0005-0000-0000-0000C3310000}"/>
    <cellStyle name="60% - Accent5 9 2 2" xfId="21505" xr:uid="{00000000-0005-0000-0000-0000C4310000}"/>
    <cellStyle name="60% - Accent5 9 3" xfId="8753" xr:uid="{00000000-0005-0000-0000-0000C5310000}"/>
    <cellStyle name="60% - Accent5 9 3 2" xfId="21507" xr:uid="{00000000-0005-0000-0000-0000C6310000}"/>
    <cellStyle name="60% - Accent5 9 4" xfId="3758" xr:uid="{00000000-0005-0000-0000-0000C7310000}"/>
    <cellStyle name="60% - Accent5 9 5" xfId="4206" xr:uid="{00000000-0005-0000-0000-0000C8310000}"/>
    <cellStyle name="60% - Accent5 9 6" xfId="5228" xr:uid="{00000000-0005-0000-0000-0000C9310000}"/>
    <cellStyle name="60% - Accent5 9_BSD2" xfId="9163" xr:uid="{00000000-0005-0000-0000-0000CA310000}"/>
    <cellStyle name="60% - Accent5 90" xfId="51557" xr:uid="{EB04A639-6B53-426E-89CA-21740BC2E101}"/>
    <cellStyle name="60% - Accent5 91" xfId="51735" xr:uid="{34BF909B-8310-43CB-B292-E49973B04679}"/>
    <cellStyle name="60% - Accent5 92" xfId="51982" xr:uid="{2C4DF1DA-26BF-4EAA-AE43-BAD5ADE60FEE}"/>
    <cellStyle name="60% - Accent5 93" xfId="51931" xr:uid="{39E6E169-5CA5-4402-B113-1C0F5E8377B5}"/>
    <cellStyle name="60% - Accent5 94" xfId="52090" xr:uid="{81E5BD7A-544B-4A73-8B4F-69AD29B9D7DB}"/>
    <cellStyle name="60% - Accent5 95" xfId="52224" xr:uid="{34E96DD6-6F77-4AFA-AC30-459B8A095DE8}"/>
    <cellStyle name="60% - Accent6 10" xfId="21508" xr:uid="{00000000-0005-0000-0000-0000CB310000}"/>
    <cellStyle name="60% - Accent6 10 2" xfId="14562" xr:uid="{00000000-0005-0000-0000-0000CC310000}"/>
    <cellStyle name="60% - Accent6 10 2 2" xfId="21513" xr:uid="{00000000-0005-0000-0000-0000CD310000}"/>
    <cellStyle name="60% - Accent6 10 3" xfId="21516" xr:uid="{00000000-0005-0000-0000-0000CE310000}"/>
    <cellStyle name="60% - Accent6 10 3 2" xfId="21517" xr:uid="{00000000-0005-0000-0000-0000CF310000}"/>
    <cellStyle name="60% - Accent6 10 4" xfId="21519" xr:uid="{00000000-0005-0000-0000-0000D0310000}"/>
    <cellStyle name="60% - Accent6 10 5" xfId="21520" xr:uid="{00000000-0005-0000-0000-0000D1310000}"/>
    <cellStyle name="60% - Accent6 10 6" xfId="21523" xr:uid="{00000000-0005-0000-0000-0000D2310000}"/>
    <cellStyle name="60% - Accent6 10_BSD2" xfId="21525" xr:uid="{00000000-0005-0000-0000-0000D3310000}"/>
    <cellStyle name="60% - Accent6 11" xfId="21526" xr:uid="{00000000-0005-0000-0000-0000D4310000}"/>
    <cellStyle name="60% - Accent6 11 2" xfId="14589" xr:uid="{00000000-0005-0000-0000-0000D5310000}"/>
    <cellStyle name="60% - Accent6 11 2 2" xfId="4005" xr:uid="{00000000-0005-0000-0000-0000D6310000}"/>
    <cellStyle name="60% - Accent6 11 3" xfId="21529" xr:uid="{00000000-0005-0000-0000-0000D7310000}"/>
    <cellStyle name="60% - Accent6 11 3 2" xfId="21530" xr:uid="{00000000-0005-0000-0000-0000D8310000}"/>
    <cellStyle name="60% - Accent6 11 4" xfId="21535" xr:uid="{00000000-0005-0000-0000-0000D9310000}"/>
    <cellStyle name="60% - Accent6 11 5" xfId="20425" xr:uid="{00000000-0005-0000-0000-0000DA310000}"/>
    <cellStyle name="60% - Accent6 11 6" xfId="21538" xr:uid="{00000000-0005-0000-0000-0000DB310000}"/>
    <cellStyle name="60% - Accent6 11_BSD2" xfId="6247" xr:uid="{00000000-0005-0000-0000-0000DC310000}"/>
    <cellStyle name="60% - Accent6 12" xfId="21542" xr:uid="{00000000-0005-0000-0000-0000DD310000}"/>
    <cellStyle name="60% - Accent6 12 2" xfId="14640" xr:uid="{00000000-0005-0000-0000-0000DE310000}"/>
    <cellStyle name="60% - Accent6 12 2 2" xfId="20056" xr:uid="{00000000-0005-0000-0000-0000DF310000}"/>
    <cellStyle name="60% - Accent6 12 3" xfId="21547" xr:uid="{00000000-0005-0000-0000-0000E0310000}"/>
    <cellStyle name="60% - Accent6 12 3 2" xfId="20080" xr:uid="{00000000-0005-0000-0000-0000E1310000}"/>
    <cellStyle name="60% - Accent6 12 4" xfId="21550" xr:uid="{00000000-0005-0000-0000-0000E2310000}"/>
    <cellStyle name="60% - Accent6 12 5" xfId="21553" xr:uid="{00000000-0005-0000-0000-0000E3310000}"/>
    <cellStyle name="60% - Accent6 12 6" xfId="10515" xr:uid="{00000000-0005-0000-0000-0000E4310000}"/>
    <cellStyle name="60% - Accent6 12_BSD2" xfId="21557" xr:uid="{00000000-0005-0000-0000-0000E5310000}"/>
    <cellStyle name="60% - Accent6 13" xfId="21558" xr:uid="{00000000-0005-0000-0000-0000E6310000}"/>
    <cellStyle name="60% - Accent6 13 2" xfId="14712" xr:uid="{00000000-0005-0000-0000-0000E7310000}"/>
    <cellStyle name="60% - Accent6 13 2 2" xfId="21560" xr:uid="{00000000-0005-0000-0000-0000E8310000}"/>
    <cellStyle name="60% - Accent6 13 3" xfId="21566" xr:uid="{00000000-0005-0000-0000-0000E9310000}"/>
    <cellStyle name="60% - Accent6 13 4" xfId="4829" xr:uid="{00000000-0005-0000-0000-0000EA310000}"/>
    <cellStyle name="60% - Accent6 13 5" xfId="21569" xr:uid="{00000000-0005-0000-0000-0000EB310000}"/>
    <cellStyle name="60% - Accent6 13_BSD2" xfId="21572" xr:uid="{00000000-0005-0000-0000-0000EC310000}"/>
    <cellStyle name="60% - Accent6 14" xfId="7123" xr:uid="{00000000-0005-0000-0000-0000ED310000}"/>
    <cellStyle name="60% - Accent6 14 2" xfId="7132" xr:uid="{00000000-0005-0000-0000-0000EE310000}"/>
    <cellStyle name="60% - Accent6 14 2 2" xfId="21573" xr:uid="{00000000-0005-0000-0000-0000EF310000}"/>
    <cellStyle name="60% - Accent6 14 3" xfId="7141" xr:uid="{00000000-0005-0000-0000-0000F0310000}"/>
    <cellStyle name="60% - Accent6 14 4" xfId="21575" xr:uid="{00000000-0005-0000-0000-0000F1310000}"/>
    <cellStyle name="60% - Accent6 14 5" xfId="21576" xr:uid="{00000000-0005-0000-0000-0000F2310000}"/>
    <cellStyle name="60% - Accent6 14_BSD2" xfId="3347" xr:uid="{00000000-0005-0000-0000-0000F3310000}"/>
    <cellStyle name="60% - Accent6 15" xfId="4034" xr:uid="{00000000-0005-0000-0000-0000F4310000}"/>
    <cellStyle name="60% - Accent6 15 2" xfId="4043" xr:uid="{00000000-0005-0000-0000-0000F5310000}"/>
    <cellStyle name="60% - Accent6 15 2 2" xfId="5754" xr:uid="{00000000-0005-0000-0000-0000F6310000}"/>
    <cellStyle name="60% - Accent6 15 3" xfId="4054" xr:uid="{00000000-0005-0000-0000-0000F7310000}"/>
    <cellStyle name="60% - Accent6 15_BSD2" xfId="3109" xr:uid="{00000000-0005-0000-0000-0000F8310000}"/>
    <cellStyle name="60% - Accent6 16" xfId="4059" xr:uid="{00000000-0005-0000-0000-0000F9310000}"/>
    <cellStyle name="60% - Accent6 16 2" xfId="14869" xr:uid="{00000000-0005-0000-0000-0000FA310000}"/>
    <cellStyle name="60% - Accent6 16 2 2" xfId="21582" xr:uid="{00000000-0005-0000-0000-0000FB310000}"/>
    <cellStyle name="60% - Accent6 16 3" xfId="21585" xr:uid="{00000000-0005-0000-0000-0000FC310000}"/>
    <cellStyle name="60% - Accent6 16_BSD2" xfId="21588" xr:uid="{00000000-0005-0000-0000-0000FD310000}"/>
    <cellStyle name="60% - Accent6 17" xfId="4079" xr:uid="{00000000-0005-0000-0000-0000FE310000}"/>
    <cellStyle name="60% - Accent6 17 2" xfId="14908" xr:uid="{00000000-0005-0000-0000-0000FF310000}"/>
    <cellStyle name="60% - Accent6 17 2 2" xfId="20590" xr:uid="{00000000-0005-0000-0000-000000320000}"/>
    <cellStyle name="60% - Accent6 17 3" xfId="3008" xr:uid="{00000000-0005-0000-0000-000001320000}"/>
    <cellStyle name="60% - Accent6 17_BSD2" xfId="21593" xr:uid="{00000000-0005-0000-0000-000002320000}"/>
    <cellStyle name="60% - Accent6 18" xfId="21596" xr:uid="{00000000-0005-0000-0000-000003320000}"/>
    <cellStyle name="60% - Accent6 18 2" xfId="21598" xr:uid="{00000000-0005-0000-0000-000004320000}"/>
    <cellStyle name="60% - Accent6 18 2 2" xfId="21601" xr:uid="{00000000-0005-0000-0000-000005320000}"/>
    <cellStyle name="60% - Accent6 18 3" xfId="21603" xr:uid="{00000000-0005-0000-0000-000006320000}"/>
    <cellStyle name="60% - Accent6 18_BSD2" xfId="21605" xr:uid="{00000000-0005-0000-0000-000007320000}"/>
    <cellStyle name="60% - Accent6 19" xfId="21607" xr:uid="{00000000-0005-0000-0000-000008320000}"/>
    <cellStyle name="60% - Accent6 19 2" xfId="21609" xr:uid="{00000000-0005-0000-0000-000009320000}"/>
    <cellStyle name="60% - Accent6 19 2 2" xfId="21611" xr:uid="{00000000-0005-0000-0000-00000A320000}"/>
    <cellStyle name="60% - Accent6 19 3" xfId="21614" xr:uid="{00000000-0005-0000-0000-00000B320000}"/>
    <cellStyle name="60% - Accent6 19_BSD2" xfId="21616" xr:uid="{00000000-0005-0000-0000-00000C320000}"/>
    <cellStyle name="60% - Accent6 2" xfId="1530" xr:uid="{00000000-0005-0000-0000-00000D320000}"/>
    <cellStyle name="60% - Accent6 2 10" xfId="21619" xr:uid="{00000000-0005-0000-0000-00000E320000}"/>
    <cellStyle name="60% - Accent6 2 10 2" xfId="21622" xr:uid="{00000000-0005-0000-0000-00000F320000}"/>
    <cellStyle name="60% - Accent6 2 11" xfId="17531" xr:uid="{00000000-0005-0000-0000-000010320000}"/>
    <cellStyle name="60% - Accent6 2 12" xfId="21624" xr:uid="{00000000-0005-0000-0000-000011320000}"/>
    <cellStyle name="60% - Accent6 2 13" xfId="21625" xr:uid="{00000000-0005-0000-0000-000012320000}"/>
    <cellStyle name="60% - Accent6 2 14" xfId="51663" xr:uid="{78D60897-5651-4574-AF33-D9FF677AB7E6}"/>
    <cellStyle name="60% - Accent6 2 2" xfId="1510" xr:uid="{00000000-0005-0000-0000-000013320000}"/>
    <cellStyle name="60% - Accent6 2 2 2" xfId="7418" xr:uid="{00000000-0005-0000-0000-000014320000}"/>
    <cellStyle name="60% - Accent6 2 2 2 2" xfId="21632" xr:uid="{00000000-0005-0000-0000-000015320000}"/>
    <cellStyle name="60% - Accent6 2 2 3" xfId="7425" xr:uid="{00000000-0005-0000-0000-000016320000}"/>
    <cellStyle name="60% - Accent6 2 2 3 2" xfId="21634" xr:uid="{00000000-0005-0000-0000-000017320000}"/>
    <cellStyle name="60% - Accent6 2 2 4" xfId="21635" xr:uid="{00000000-0005-0000-0000-000018320000}"/>
    <cellStyle name="60% - Accent6 2 2 5" xfId="12283" xr:uid="{00000000-0005-0000-0000-000019320000}"/>
    <cellStyle name="60% - Accent6 2 2 6" xfId="5662" xr:uid="{00000000-0005-0000-0000-00001A320000}"/>
    <cellStyle name="60% - Accent6 2 2 7" xfId="15480" xr:uid="{00000000-0005-0000-0000-00001B320000}"/>
    <cellStyle name="60% - Accent6 2 3" xfId="15482" xr:uid="{00000000-0005-0000-0000-00001C320000}"/>
    <cellStyle name="60% - Accent6 2 3 2" xfId="7454" xr:uid="{00000000-0005-0000-0000-00001D320000}"/>
    <cellStyle name="60% - Accent6 2 3 3" xfId="21638" xr:uid="{00000000-0005-0000-0000-00001E320000}"/>
    <cellStyle name="60% - Accent6 2 3 4" xfId="12612" xr:uid="{00000000-0005-0000-0000-00001F320000}"/>
    <cellStyle name="60% - Accent6 2 3 5" xfId="21641" xr:uid="{00000000-0005-0000-0000-000020320000}"/>
    <cellStyle name="60% - Accent6 2 4" xfId="15484" xr:uid="{00000000-0005-0000-0000-000021320000}"/>
    <cellStyle name="60% - Accent6 2 4 2" xfId="21643" xr:uid="{00000000-0005-0000-0000-000022320000}"/>
    <cellStyle name="60% - Accent6 2 4 2 2" xfId="21649" xr:uid="{00000000-0005-0000-0000-000023320000}"/>
    <cellStyle name="60% - Accent6 2 4 3" xfId="21651" xr:uid="{00000000-0005-0000-0000-000024320000}"/>
    <cellStyle name="60% - Accent6 2 4 4" xfId="21653" xr:uid="{00000000-0005-0000-0000-000025320000}"/>
    <cellStyle name="60% - Accent6 2 4 5" xfId="21657" xr:uid="{00000000-0005-0000-0000-000026320000}"/>
    <cellStyle name="60% - Accent6 2 4_BSD2" xfId="21658" xr:uid="{00000000-0005-0000-0000-000027320000}"/>
    <cellStyle name="60% - Accent6 2 5" xfId="4661" xr:uid="{00000000-0005-0000-0000-000028320000}"/>
    <cellStyle name="60% - Accent6 2 5 2" xfId="21659" xr:uid="{00000000-0005-0000-0000-000029320000}"/>
    <cellStyle name="60% - Accent6 2 5 3" xfId="21660" xr:uid="{00000000-0005-0000-0000-00002A320000}"/>
    <cellStyle name="60% - Accent6 2 5 4" xfId="18282" xr:uid="{00000000-0005-0000-0000-00002B320000}"/>
    <cellStyle name="60% - Accent6 2 6" xfId="15486" xr:uid="{00000000-0005-0000-0000-00002C320000}"/>
    <cellStyle name="60% - Accent6 2 6 2" xfId="21662" xr:uid="{00000000-0005-0000-0000-00002D320000}"/>
    <cellStyle name="60% - Accent6 2 6 3" xfId="21664" xr:uid="{00000000-0005-0000-0000-00002E320000}"/>
    <cellStyle name="60% - Accent6 2 6 4" xfId="21665" xr:uid="{00000000-0005-0000-0000-00002F320000}"/>
    <cellStyle name="60% - Accent6 2 7" xfId="21666" xr:uid="{00000000-0005-0000-0000-000030320000}"/>
    <cellStyle name="60% - Accent6 2 7 2" xfId="21668" xr:uid="{00000000-0005-0000-0000-000031320000}"/>
    <cellStyle name="60% - Accent6 2 7 3" xfId="21670" xr:uid="{00000000-0005-0000-0000-000032320000}"/>
    <cellStyle name="60% - Accent6 2 7 4" xfId="21671" xr:uid="{00000000-0005-0000-0000-000033320000}"/>
    <cellStyle name="60% - Accent6 2 8" xfId="21672" xr:uid="{00000000-0005-0000-0000-000034320000}"/>
    <cellStyle name="60% - Accent6 2 8 2" xfId="21678" xr:uid="{00000000-0005-0000-0000-000035320000}"/>
    <cellStyle name="60% - Accent6 2 8 2 2" xfId="18694" xr:uid="{00000000-0005-0000-0000-000036320000}"/>
    <cellStyle name="60% - Accent6 2 8 3" xfId="21680" xr:uid="{00000000-0005-0000-0000-000037320000}"/>
    <cellStyle name="60% - Accent6 2 8 4" xfId="21687" xr:uid="{00000000-0005-0000-0000-000038320000}"/>
    <cellStyle name="60% - Accent6 2 8 5" xfId="19112" xr:uid="{00000000-0005-0000-0000-000039320000}"/>
    <cellStyle name="60% - Accent6 2 8_BSD2" xfId="4132" xr:uid="{00000000-0005-0000-0000-00003A320000}"/>
    <cellStyle name="60% - Accent6 2 9" xfId="21688" xr:uid="{00000000-0005-0000-0000-00003B320000}"/>
    <cellStyle name="60% - Accent6 2 9 2" xfId="21690" xr:uid="{00000000-0005-0000-0000-00003C320000}"/>
    <cellStyle name="60% - Accent6 2 9 3" xfId="21692" xr:uid="{00000000-0005-0000-0000-00003D320000}"/>
    <cellStyle name="60% - Accent6 2 9 4" xfId="21696" xr:uid="{00000000-0005-0000-0000-00003E320000}"/>
    <cellStyle name="60% - Accent6 20" xfId="4033" xr:uid="{00000000-0005-0000-0000-00003F320000}"/>
    <cellStyle name="60% - Accent6 20 2" xfId="4042" xr:uid="{00000000-0005-0000-0000-000040320000}"/>
    <cellStyle name="60% - Accent6 20 2 2" xfId="5753" xr:uid="{00000000-0005-0000-0000-000041320000}"/>
    <cellStyle name="60% - Accent6 20 3" xfId="4053" xr:uid="{00000000-0005-0000-0000-000042320000}"/>
    <cellStyle name="60% - Accent6 20_BSD2" xfId="3108" xr:uid="{00000000-0005-0000-0000-000043320000}"/>
    <cellStyle name="60% - Accent6 21" xfId="4058" xr:uid="{00000000-0005-0000-0000-000044320000}"/>
    <cellStyle name="60% - Accent6 21 2" xfId="14868" xr:uid="{00000000-0005-0000-0000-000045320000}"/>
    <cellStyle name="60% - Accent6 21 2 2" xfId="21581" xr:uid="{00000000-0005-0000-0000-000046320000}"/>
    <cellStyle name="60% - Accent6 21 3" xfId="21584" xr:uid="{00000000-0005-0000-0000-000047320000}"/>
    <cellStyle name="60% - Accent6 21_BSD2" xfId="21587" xr:uid="{00000000-0005-0000-0000-000048320000}"/>
    <cellStyle name="60% - Accent6 22" xfId="4078" xr:uid="{00000000-0005-0000-0000-000049320000}"/>
    <cellStyle name="60% - Accent6 22 2" xfId="14907" xr:uid="{00000000-0005-0000-0000-00004A320000}"/>
    <cellStyle name="60% - Accent6 22 2 2" xfId="20589" xr:uid="{00000000-0005-0000-0000-00004B320000}"/>
    <cellStyle name="60% - Accent6 22 3" xfId="3007" xr:uid="{00000000-0005-0000-0000-00004C320000}"/>
    <cellStyle name="60% - Accent6 22_BSD2" xfId="21592" xr:uid="{00000000-0005-0000-0000-00004D320000}"/>
    <cellStyle name="60% - Accent6 23" xfId="21595" xr:uid="{00000000-0005-0000-0000-00004E320000}"/>
    <cellStyle name="60% - Accent6 23 2" xfId="21597" xr:uid="{00000000-0005-0000-0000-00004F320000}"/>
    <cellStyle name="60% - Accent6 23 2 2" xfId="21600" xr:uid="{00000000-0005-0000-0000-000050320000}"/>
    <cellStyle name="60% - Accent6 23 3" xfId="21602" xr:uid="{00000000-0005-0000-0000-000051320000}"/>
    <cellStyle name="60% - Accent6 23_BSD2" xfId="21604" xr:uid="{00000000-0005-0000-0000-000052320000}"/>
    <cellStyle name="60% - Accent6 24" xfId="21606" xr:uid="{00000000-0005-0000-0000-000053320000}"/>
    <cellStyle name="60% - Accent6 24 2" xfId="21608" xr:uid="{00000000-0005-0000-0000-000054320000}"/>
    <cellStyle name="60% - Accent6 24 2 2" xfId="21610" xr:uid="{00000000-0005-0000-0000-000055320000}"/>
    <cellStyle name="60% - Accent6 24 3" xfId="21613" xr:uid="{00000000-0005-0000-0000-000056320000}"/>
    <cellStyle name="60% - Accent6 24_BSD2" xfId="21615" xr:uid="{00000000-0005-0000-0000-000057320000}"/>
    <cellStyle name="60% - Accent6 25" xfId="21698" xr:uid="{00000000-0005-0000-0000-000058320000}"/>
    <cellStyle name="60% - Accent6 25 2" xfId="21700" xr:uid="{00000000-0005-0000-0000-000059320000}"/>
    <cellStyle name="60% - Accent6 25 2 2" xfId="21703" xr:uid="{00000000-0005-0000-0000-00005A320000}"/>
    <cellStyle name="60% - Accent6 25 3" xfId="21705" xr:uid="{00000000-0005-0000-0000-00005B320000}"/>
    <cellStyle name="60% - Accent6 25_BSD2" xfId="21707" xr:uid="{00000000-0005-0000-0000-00005C320000}"/>
    <cellStyle name="60% - Accent6 26" xfId="21709" xr:uid="{00000000-0005-0000-0000-00005D320000}"/>
    <cellStyle name="60% - Accent6 26 2" xfId="21711" xr:uid="{00000000-0005-0000-0000-00005E320000}"/>
    <cellStyle name="60% - Accent6 26 2 2" xfId="21714" xr:uid="{00000000-0005-0000-0000-00005F320000}"/>
    <cellStyle name="60% - Accent6 26 3" xfId="21716" xr:uid="{00000000-0005-0000-0000-000060320000}"/>
    <cellStyle name="60% - Accent6 26_BSD2" xfId="21718" xr:uid="{00000000-0005-0000-0000-000061320000}"/>
    <cellStyle name="60% - Accent6 27" xfId="21720" xr:uid="{00000000-0005-0000-0000-000062320000}"/>
    <cellStyle name="60% - Accent6 27 2" xfId="21722" xr:uid="{00000000-0005-0000-0000-000063320000}"/>
    <cellStyle name="60% - Accent6 27 2 2" xfId="12490" xr:uid="{00000000-0005-0000-0000-000064320000}"/>
    <cellStyle name="60% - Accent6 27 3" xfId="21725" xr:uid="{00000000-0005-0000-0000-000065320000}"/>
    <cellStyle name="60% - Accent6 27_BSD2" xfId="21729" xr:uid="{00000000-0005-0000-0000-000066320000}"/>
    <cellStyle name="60% - Accent6 28" xfId="21731" xr:uid="{00000000-0005-0000-0000-000067320000}"/>
    <cellStyle name="60% - Accent6 28 2" xfId="21733" xr:uid="{00000000-0005-0000-0000-000068320000}"/>
    <cellStyle name="60% - Accent6 28 2 2" xfId="8464" xr:uid="{00000000-0005-0000-0000-000069320000}"/>
    <cellStyle name="60% - Accent6 28 3" xfId="21739" xr:uid="{00000000-0005-0000-0000-00006A320000}"/>
    <cellStyle name="60% - Accent6 28_BSD2" xfId="21743" xr:uid="{00000000-0005-0000-0000-00006B320000}"/>
    <cellStyle name="60% - Accent6 29" xfId="21745" xr:uid="{00000000-0005-0000-0000-00006C320000}"/>
    <cellStyle name="60% - Accent6 29 2" xfId="21747" xr:uid="{00000000-0005-0000-0000-00006D320000}"/>
    <cellStyle name="60% - Accent6 29 2 2" xfId="15945" xr:uid="{00000000-0005-0000-0000-00006E320000}"/>
    <cellStyle name="60% - Accent6 29 3" xfId="21753" xr:uid="{00000000-0005-0000-0000-00006F320000}"/>
    <cellStyle name="60% - Accent6 29_BSD2" xfId="19200" xr:uid="{00000000-0005-0000-0000-000070320000}"/>
    <cellStyle name="60% - Accent6 3" xfId="1532" xr:uid="{00000000-0005-0000-0000-000071320000}"/>
    <cellStyle name="60% - Accent6 3 2" xfId="15497" xr:uid="{00000000-0005-0000-0000-000072320000}"/>
    <cellStyle name="60% - Accent6 3 2 2" xfId="4656" xr:uid="{00000000-0005-0000-0000-000073320000}"/>
    <cellStyle name="60% - Accent6 3 2 3" xfId="11847" xr:uid="{00000000-0005-0000-0000-000074320000}"/>
    <cellStyle name="60% - Accent6 3 3" xfId="15499" xr:uid="{00000000-0005-0000-0000-000075320000}"/>
    <cellStyle name="60% - Accent6 3 3 2" xfId="15501" xr:uid="{00000000-0005-0000-0000-000076320000}"/>
    <cellStyle name="60% - Accent6 3 3 3" xfId="21754" xr:uid="{00000000-0005-0000-0000-000077320000}"/>
    <cellStyle name="60% - Accent6 3 4" xfId="15503" xr:uid="{00000000-0005-0000-0000-000078320000}"/>
    <cellStyle name="60% - Accent6 3 4 2" xfId="21756" xr:uid="{00000000-0005-0000-0000-000079320000}"/>
    <cellStyle name="60% - Accent6 3 5" xfId="15505" xr:uid="{00000000-0005-0000-0000-00007A320000}"/>
    <cellStyle name="60% - Accent6 3 6" xfId="20500" xr:uid="{00000000-0005-0000-0000-00007B320000}"/>
    <cellStyle name="60% - Accent6 3 7" xfId="51664" xr:uid="{4875823B-B562-435E-A95C-9FB99D8CC415}"/>
    <cellStyle name="60% - Accent6 3_Annexure" xfId="21757" xr:uid="{00000000-0005-0000-0000-00007C320000}"/>
    <cellStyle name="60% - Accent6 30" xfId="21697" xr:uid="{00000000-0005-0000-0000-00007D320000}"/>
    <cellStyle name="60% - Accent6 30 2" xfId="21699" xr:uid="{00000000-0005-0000-0000-00007E320000}"/>
    <cellStyle name="60% - Accent6 30 2 2" xfId="21702" xr:uid="{00000000-0005-0000-0000-00007F320000}"/>
    <cellStyle name="60% - Accent6 30 3" xfId="21704" xr:uid="{00000000-0005-0000-0000-000080320000}"/>
    <cellStyle name="60% - Accent6 30_BSD2" xfId="21706" xr:uid="{00000000-0005-0000-0000-000081320000}"/>
    <cellStyle name="60% - Accent6 31" xfId="21708" xr:uid="{00000000-0005-0000-0000-000082320000}"/>
    <cellStyle name="60% - Accent6 31 2" xfId="21710" xr:uid="{00000000-0005-0000-0000-000083320000}"/>
    <cellStyle name="60% - Accent6 31 2 2" xfId="21713" xr:uid="{00000000-0005-0000-0000-000084320000}"/>
    <cellStyle name="60% - Accent6 31 3" xfId="21715" xr:uid="{00000000-0005-0000-0000-000085320000}"/>
    <cellStyle name="60% - Accent6 31_BSD2" xfId="21717" xr:uid="{00000000-0005-0000-0000-000086320000}"/>
    <cellStyle name="60% - Accent6 32" xfId="21719" xr:uid="{00000000-0005-0000-0000-000087320000}"/>
    <cellStyle name="60% - Accent6 32 2" xfId="21721" xr:uid="{00000000-0005-0000-0000-000088320000}"/>
    <cellStyle name="60% - Accent6 32 2 2" xfId="12489" xr:uid="{00000000-0005-0000-0000-000089320000}"/>
    <cellStyle name="60% - Accent6 32 3" xfId="21724" xr:uid="{00000000-0005-0000-0000-00008A320000}"/>
    <cellStyle name="60% - Accent6 32_BSD2" xfId="21728" xr:uid="{00000000-0005-0000-0000-00008B320000}"/>
    <cellStyle name="60% - Accent6 33" xfId="21730" xr:uid="{00000000-0005-0000-0000-00008C320000}"/>
    <cellStyle name="60% - Accent6 33 2" xfId="21732" xr:uid="{00000000-0005-0000-0000-00008D320000}"/>
    <cellStyle name="60% - Accent6 33 2 2" xfId="8463" xr:uid="{00000000-0005-0000-0000-00008E320000}"/>
    <cellStyle name="60% - Accent6 33 3" xfId="21738" xr:uid="{00000000-0005-0000-0000-00008F320000}"/>
    <cellStyle name="60% - Accent6 33_BSD2" xfId="21742" xr:uid="{00000000-0005-0000-0000-000090320000}"/>
    <cellStyle name="60% - Accent6 34" xfId="21744" xr:uid="{00000000-0005-0000-0000-000091320000}"/>
    <cellStyle name="60% - Accent6 34 2" xfId="21746" xr:uid="{00000000-0005-0000-0000-000092320000}"/>
    <cellStyle name="60% - Accent6 34 2 2" xfId="15944" xr:uid="{00000000-0005-0000-0000-000093320000}"/>
    <cellStyle name="60% - Accent6 34 3" xfId="21752" xr:uid="{00000000-0005-0000-0000-000094320000}"/>
    <cellStyle name="60% - Accent6 34_BSD2" xfId="19199" xr:uid="{00000000-0005-0000-0000-000095320000}"/>
    <cellStyle name="60% - Accent6 35" xfId="21760" xr:uid="{00000000-0005-0000-0000-000096320000}"/>
    <cellStyle name="60% - Accent6 35 2" xfId="21763" xr:uid="{00000000-0005-0000-0000-000097320000}"/>
    <cellStyle name="60% - Accent6 35 2 2" xfId="16944" xr:uid="{00000000-0005-0000-0000-000098320000}"/>
    <cellStyle name="60% - Accent6 35 3" xfId="21765" xr:uid="{00000000-0005-0000-0000-000099320000}"/>
    <cellStyle name="60% - Accent6 35_BSD2" xfId="19792" xr:uid="{00000000-0005-0000-0000-00009A320000}"/>
    <cellStyle name="60% - Accent6 36" xfId="21768" xr:uid="{00000000-0005-0000-0000-00009B320000}"/>
    <cellStyle name="60% - Accent6 36 2" xfId="3237" xr:uid="{00000000-0005-0000-0000-00009C320000}"/>
    <cellStyle name="60% - Accent6 36 2 2" xfId="18004" xr:uid="{00000000-0005-0000-0000-00009D320000}"/>
    <cellStyle name="60% - Accent6 36 3" xfId="3295" xr:uid="{00000000-0005-0000-0000-00009E320000}"/>
    <cellStyle name="60% - Accent6 36_BSD2" xfId="20341" xr:uid="{00000000-0005-0000-0000-00009F320000}"/>
    <cellStyle name="60% - Accent6 37" xfId="21771" xr:uid="{00000000-0005-0000-0000-0000A0320000}"/>
    <cellStyle name="60% - Accent6 37 2" xfId="21774" xr:uid="{00000000-0005-0000-0000-0000A1320000}"/>
    <cellStyle name="60% - Accent6 37 2 2" xfId="21533" xr:uid="{00000000-0005-0000-0000-0000A2320000}"/>
    <cellStyle name="60% - Accent6 37 3" xfId="21776" xr:uid="{00000000-0005-0000-0000-0000A3320000}"/>
    <cellStyle name="60% - Accent6 37_BSD2" xfId="20858" xr:uid="{00000000-0005-0000-0000-0000A4320000}"/>
    <cellStyle name="60% - Accent6 38" xfId="21778" xr:uid="{00000000-0005-0000-0000-0000A5320000}"/>
    <cellStyle name="60% - Accent6 38 2" xfId="3623" xr:uid="{00000000-0005-0000-0000-0000A6320000}"/>
    <cellStyle name="60% - Accent6 38 2 2" xfId="21780" xr:uid="{00000000-0005-0000-0000-0000A7320000}"/>
    <cellStyle name="60% - Accent6 38 3" xfId="21786" xr:uid="{00000000-0005-0000-0000-0000A8320000}"/>
    <cellStyle name="60% - Accent6 38_BSD2" xfId="21305" xr:uid="{00000000-0005-0000-0000-0000A9320000}"/>
    <cellStyle name="60% - Accent6 39" xfId="21788" xr:uid="{00000000-0005-0000-0000-0000AA320000}"/>
    <cellStyle name="60% - Accent6 39 2" xfId="21790" xr:uid="{00000000-0005-0000-0000-0000AB320000}"/>
    <cellStyle name="60% - Accent6 39 2 2" xfId="21792" xr:uid="{00000000-0005-0000-0000-0000AC320000}"/>
    <cellStyle name="60% - Accent6 39 3" xfId="21794" xr:uid="{00000000-0005-0000-0000-0000AD320000}"/>
    <cellStyle name="60% - Accent6 39_BSD2" xfId="21784" xr:uid="{00000000-0005-0000-0000-0000AE320000}"/>
    <cellStyle name="60% - Accent6 4" xfId="1858" xr:uid="{00000000-0005-0000-0000-0000AF320000}"/>
    <cellStyle name="60% - Accent6 4 2" xfId="6028" xr:uid="{00000000-0005-0000-0000-0000B0320000}"/>
    <cellStyle name="60% - Accent6 4 2 2" xfId="21799" xr:uid="{00000000-0005-0000-0000-0000B1320000}"/>
    <cellStyle name="60% - Accent6 4 3" xfId="15515" xr:uid="{00000000-0005-0000-0000-0000B2320000}"/>
    <cellStyle name="60% - Accent6 4 3 2" xfId="21800" xr:uid="{00000000-0005-0000-0000-0000B3320000}"/>
    <cellStyle name="60% - Accent6 4 4" xfId="15517" xr:uid="{00000000-0005-0000-0000-0000B4320000}"/>
    <cellStyle name="60% - Accent6 4 4 2" xfId="21802" xr:uid="{00000000-0005-0000-0000-0000B5320000}"/>
    <cellStyle name="60% - Accent6 4 5" xfId="15522" xr:uid="{00000000-0005-0000-0000-0000B6320000}"/>
    <cellStyle name="60% - Accent6 4 6" xfId="21803" xr:uid="{00000000-0005-0000-0000-0000B7320000}"/>
    <cellStyle name="60% - Accent6 4 7" xfId="15509" xr:uid="{00000000-0005-0000-0000-0000B8320000}"/>
    <cellStyle name="60% - Accent6 4 8" xfId="51665" xr:uid="{09611C63-F56A-4311-A1F7-C179FAA53233}"/>
    <cellStyle name="60% - Accent6 4_Annexure" xfId="21804" xr:uid="{00000000-0005-0000-0000-0000B9320000}"/>
    <cellStyle name="60% - Accent6 40" xfId="21759" xr:uid="{00000000-0005-0000-0000-0000BA320000}"/>
    <cellStyle name="60% - Accent6 40 2" xfId="21762" xr:uid="{00000000-0005-0000-0000-0000BB320000}"/>
    <cellStyle name="60% - Accent6 40 2 2" xfId="16943" xr:uid="{00000000-0005-0000-0000-0000BC320000}"/>
    <cellStyle name="60% - Accent6 40 3" xfId="21764" xr:uid="{00000000-0005-0000-0000-0000BD320000}"/>
    <cellStyle name="60% - Accent6 40_BSD2" xfId="19791" xr:uid="{00000000-0005-0000-0000-0000BE320000}"/>
    <cellStyle name="60% - Accent6 41" xfId="21767" xr:uid="{00000000-0005-0000-0000-0000BF320000}"/>
    <cellStyle name="60% - Accent6 41 2" xfId="3236" xr:uid="{00000000-0005-0000-0000-0000C0320000}"/>
    <cellStyle name="60% - Accent6 41 2 2" xfId="18003" xr:uid="{00000000-0005-0000-0000-0000C1320000}"/>
    <cellStyle name="60% - Accent6 41 3" xfId="3294" xr:uid="{00000000-0005-0000-0000-0000C2320000}"/>
    <cellStyle name="60% - Accent6 41_BSD2" xfId="20340" xr:uid="{00000000-0005-0000-0000-0000C3320000}"/>
    <cellStyle name="60% - Accent6 42" xfId="21770" xr:uid="{00000000-0005-0000-0000-0000C4320000}"/>
    <cellStyle name="60% - Accent6 42 2" xfId="21773" xr:uid="{00000000-0005-0000-0000-0000C5320000}"/>
    <cellStyle name="60% - Accent6 42 2 2" xfId="21532" xr:uid="{00000000-0005-0000-0000-0000C6320000}"/>
    <cellStyle name="60% - Accent6 42 3" xfId="21775" xr:uid="{00000000-0005-0000-0000-0000C7320000}"/>
    <cellStyle name="60% - Accent6 42_BSD2" xfId="20857" xr:uid="{00000000-0005-0000-0000-0000C8320000}"/>
    <cellStyle name="60% - Accent6 43" xfId="21777" xr:uid="{00000000-0005-0000-0000-0000C9320000}"/>
    <cellStyle name="60% - Accent6 43 2" xfId="3622" xr:uid="{00000000-0005-0000-0000-0000CA320000}"/>
    <cellStyle name="60% - Accent6 43 2 2" xfId="21779" xr:uid="{00000000-0005-0000-0000-0000CB320000}"/>
    <cellStyle name="60% - Accent6 43 3" xfId="21785" xr:uid="{00000000-0005-0000-0000-0000CC320000}"/>
    <cellStyle name="60% - Accent6 43_BSD2" xfId="21304" xr:uid="{00000000-0005-0000-0000-0000CD320000}"/>
    <cellStyle name="60% - Accent6 44" xfId="21787" xr:uid="{00000000-0005-0000-0000-0000CE320000}"/>
    <cellStyle name="60% - Accent6 44 2" xfId="21789" xr:uid="{00000000-0005-0000-0000-0000CF320000}"/>
    <cellStyle name="60% - Accent6 44 2 2" xfId="21791" xr:uid="{00000000-0005-0000-0000-0000D0320000}"/>
    <cellStyle name="60% - Accent6 44 3" xfId="21793" xr:uid="{00000000-0005-0000-0000-0000D1320000}"/>
    <cellStyle name="60% - Accent6 44_BSD2" xfId="21783" xr:uid="{00000000-0005-0000-0000-0000D2320000}"/>
    <cellStyle name="60% - Accent6 45" xfId="21807" xr:uid="{00000000-0005-0000-0000-0000D3320000}"/>
    <cellStyle name="60% - Accent6 45 2" xfId="21809" xr:uid="{00000000-0005-0000-0000-0000D4320000}"/>
    <cellStyle name="60% - Accent6 45 2 2" xfId="19715" xr:uid="{00000000-0005-0000-0000-0000D5320000}"/>
    <cellStyle name="60% - Accent6 45 3" xfId="21811" xr:uid="{00000000-0005-0000-0000-0000D6320000}"/>
    <cellStyle name="60% - Accent6 45_BSD2" xfId="4421" xr:uid="{00000000-0005-0000-0000-0000D7320000}"/>
    <cellStyle name="60% - Accent6 46" xfId="21813" xr:uid="{00000000-0005-0000-0000-0000D8320000}"/>
    <cellStyle name="60% - Accent6 46 2" xfId="21815" xr:uid="{00000000-0005-0000-0000-0000D9320000}"/>
    <cellStyle name="60% - Accent6 46 2 2" xfId="21817" xr:uid="{00000000-0005-0000-0000-0000DA320000}"/>
    <cellStyle name="60% - Accent6 46 3" xfId="21819" xr:uid="{00000000-0005-0000-0000-0000DB320000}"/>
    <cellStyle name="60% - Accent6 46_BSD2" xfId="21821" xr:uid="{00000000-0005-0000-0000-0000DC320000}"/>
    <cellStyle name="60% - Accent6 47" xfId="21823" xr:uid="{00000000-0005-0000-0000-0000DD320000}"/>
    <cellStyle name="60% - Accent6 47 2" xfId="21825" xr:uid="{00000000-0005-0000-0000-0000DE320000}"/>
    <cellStyle name="60% - Accent6 47 2 2" xfId="21827" xr:uid="{00000000-0005-0000-0000-0000DF320000}"/>
    <cellStyle name="60% - Accent6 47 3" xfId="21829" xr:uid="{00000000-0005-0000-0000-0000E0320000}"/>
    <cellStyle name="60% - Accent6 47_BSD2" xfId="21831" xr:uid="{00000000-0005-0000-0000-0000E1320000}"/>
    <cellStyle name="60% - Accent6 48" xfId="21835" xr:uid="{00000000-0005-0000-0000-0000E2320000}"/>
    <cellStyle name="60% - Accent6 48 2" xfId="21838" xr:uid="{00000000-0005-0000-0000-0000E3320000}"/>
    <cellStyle name="60% - Accent6 48 2 2" xfId="21840" xr:uid="{00000000-0005-0000-0000-0000E4320000}"/>
    <cellStyle name="60% - Accent6 48 3" xfId="18409" xr:uid="{00000000-0005-0000-0000-0000E5320000}"/>
    <cellStyle name="60% - Accent6 48_BSD2" xfId="21842" xr:uid="{00000000-0005-0000-0000-0000E6320000}"/>
    <cellStyle name="60% - Accent6 49" xfId="21844" xr:uid="{00000000-0005-0000-0000-0000E7320000}"/>
    <cellStyle name="60% - Accent6 49 2" xfId="21847" xr:uid="{00000000-0005-0000-0000-0000E8320000}"/>
    <cellStyle name="60% - Accent6 49 2 2" xfId="21849" xr:uid="{00000000-0005-0000-0000-0000E9320000}"/>
    <cellStyle name="60% - Accent6 49 3" xfId="18416" xr:uid="{00000000-0005-0000-0000-0000EA320000}"/>
    <cellStyle name="60% - Accent6 49_BSD2" xfId="21852" xr:uid="{00000000-0005-0000-0000-0000EB320000}"/>
    <cellStyle name="60% - Accent6 5" xfId="15052" xr:uid="{00000000-0005-0000-0000-0000EC320000}"/>
    <cellStyle name="60% - Accent6 5 2" xfId="15524" xr:uid="{00000000-0005-0000-0000-0000ED320000}"/>
    <cellStyle name="60% - Accent6 5 2 2" xfId="21856" xr:uid="{00000000-0005-0000-0000-0000EE320000}"/>
    <cellStyle name="60% - Accent6 5 3" xfId="15526" xr:uid="{00000000-0005-0000-0000-0000EF320000}"/>
    <cellStyle name="60% - Accent6 5 3 2" xfId="21857" xr:uid="{00000000-0005-0000-0000-0000F0320000}"/>
    <cellStyle name="60% - Accent6 5 4" xfId="15528" xr:uid="{00000000-0005-0000-0000-0000F1320000}"/>
    <cellStyle name="60% - Accent6 5 4 2" xfId="21859" xr:uid="{00000000-0005-0000-0000-0000F2320000}"/>
    <cellStyle name="60% - Accent6 5 5" xfId="15530" xr:uid="{00000000-0005-0000-0000-0000F3320000}"/>
    <cellStyle name="60% - Accent6 5 6" xfId="21861" xr:uid="{00000000-0005-0000-0000-0000F4320000}"/>
    <cellStyle name="60% - Accent6 5_Annexure" xfId="21863" xr:uid="{00000000-0005-0000-0000-0000F5320000}"/>
    <cellStyle name="60% - Accent6 50" xfId="21806" xr:uid="{00000000-0005-0000-0000-0000F6320000}"/>
    <cellStyle name="60% - Accent6 50 2" xfId="21808" xr:uid="{00000000-0005-0000-0000-0000F7320000}"/>
    <cellStyle name="60% - Accent6 50 2 2" xfId="19714" xr:uid="{00000000-0005-0000-0000-0000F8320000}"/>
    <cellStyle name="60% - Accent6 50 3" xfId="21810" xr:uid="{00000000-0005-0000-0000-0000F9320000}"/>
    <cellStyle name="60% - Accent6 50_BSD2" xfId="4420" xr:uid="{00000000-0005-0000-0000-0000FA320000}"/>
    <cellStyle name="60% - Accent6 51" xfId="21812" xr:uid="{00000000-0005-0000-0000-0000FB320000}"/>
    <cellStyle name="60% - Accent6 51 2" xfId="21814" xr:uid="{00000000-0005-0000-0000-0000FC320000}"/>
    <cellStyle name="60% - Accent6 51 2 2" xfId="21816" xr:uid="{00000000-0005-0000-0000-0000FD320000}"/>
    <cellStyle name="60% - Accent6 51 3" xfId="21818" xr:uid="{00000000-0005-0000-0000-0000FE320000}"/>
    <cellStyle name="60% - Accent6 51_BSD2" xfId="21820" xr:uid="{00000000-0005-0000-0000-0000FF320000}"/>
    <cellStyle name="60% - Accent6 52" xfId="21822" xr:uid="{00000000-0005-0000-0000-000000330000}"/>
    <cellStyle name="60% - Accent6 52 2" xfId="21824" xr:uid="{00000000-0005-0000-0000-000001330000}"/>
    <cellStyle name="60% - Accent6 52 2 2" xfId="21826" xr:uid="{00000000-0005-0000-0000-000002330000}"/>
    <cellStyle name="60% - Accent6 52 3" xfId="21828" xr:uid="{00000000-0005-0000-0000-000003330000}"/>
    <cellStyle name="60% - Accent6 52_BSD2" xfId="21830" xr:uid="{00000000-0005-0000-0000-000004330000}"/>
    <cellStyle name="60% - Accent6 53" xfId="21834" xr:uid="{00000000-0005-0000-0000-000005330000}"/>
    <cellStyle name="60% - Accent6 53 2" xfId="21837" xr:uid="{00000000-0005-0000-0000-000006330000}"/>
    <cellStyle name="60% - Accent6 53 2 2" xfId="21839" xr:uid="{00000000-0005-0000-0000-000007330000}"/>
    <cellStyle name="60% - Accent6 53 3" xfId="18408" xr:uid="{00000000-0005-0000-0000-000008330000}"/>
    <cellStyle name="60% - Accent6 53_BSD2" xfId="21841" xr:uid="{00000000-0005-0000-0000-000009330000}"/>
    <cellStyle name="60% - Accent6 54" xfId="21843" xr:uid="{00000000-0005-0000-0000-00000A330000}"/>
    <cellStyle name="60% - Accent6 54 2" xfId="21846" xr:uid="{00000000-0005-0000-0000-00000B330000}"/>
    <cellStyle name="60% - Accent6 54 2 2" xfId="21848" xr:uid="{00000000-0005-0000-0000-00000C330000}"/>
    <cellStyle name="60% - Accent6 54 3" xfId="18415" xr:uid="{00000000-0005-0000-0000-00000D330000}"/>
    <cellStyle name="60% - Accent6 54_BSD2" xfId="21851" xr:uid="{00000000-0005-0000-0000-00000E330000}"/>
    <cellStyle name="60% - Accent6 55" xfId="21865" xr:uid="{00000000-0005-0000-0000-00000F330000}"/>
    <cellStyle name="60% - Accent6 55 2" xfId="21869" xr:uid="{00000000-0005-0000-0000-000010330000}"/>
    <cellStyle name="60% - Accent6 55 2 2" xfId="21870" xr:uid="{00000000-0005-0000-0000-000011330000}"/>
    <cellStyle name="60% - Accent6 55 3" xfId="21871" xr:uid="{00000000-0005-0000-0000-000012330000}"/>
    <cellStyle name="60% - Accent6 55_BSD2" xfId="21874" xr:uid="{00000000-0005-0000-0000-000013330000}"/>
    <cellStyle name="60% - Accent6 56" xfId="21876" xr:uid="{00000000-0005-0000-0000-000014330000}"/>
    <cellStyle name="60% - Accent6 56 2" xfId="21880" xr:uid="{00000000-0005-0000-0000-000015330000}"/>
    <cellStyle name="60% - Accent6 56 2 2" xfId="21881" xr:uid="{00000000-0005-0000-0000-000016330000}"/>
    <cellStyle name="60% - Accent6 56 3" xfId="21882" xr:uid="{00000000-0005-0000-0000-000017330000}"/>
    <cellStyle name="60% - Accent6 56_BSD2" xfId="9509" xr:uid="{00000000-0005-0000-0000-000018330000}"/>
    <cellStyle name="60% - Accent6 57" xfId="21885" xr:uid="{00000000-0005-0000-0000-000019330000}"/>
    <cellStyle name="60% - Accent6 57 2" xfId="21895" xr:uid="{00000000-0005-0000-0000-00001A330000}"/>
    <cellStyle name="60% - Accent6 57 2 2" xfId="21900" xr:uid="{00000000-0005-0000-0000-00001B330000}"/>
    <cellStyle name="60% - Accent6 57 3" xfId="21247" xr:uid="{00000000-0005-0000-0000-00001C330000}"/>
    <cellStyle name="60% - Accent6 57_BSD2" xfId="21901" xr:uid="{00000000-0005-0000-0000-00001D330000}"/>
    <cellStyle name="60% - Accent6 58" xfId="21903" xr:uid="{00000000-0005-0000-0000-00001E330000}"/>
    <cellStyle name="60% - Accent6 58 2" xfId="21911" xr:uid="{00000000-0005-0000-0000-00001F330000}"/>
    <cellStyle name="60% - Accent6 58 2 2" xfId="21915" xr:uid="{00000000-0005-0000-0000-000020330000}"/>
    <cellStyle name="60% - Accent6 58 3" xfId="21924" xr:uid="{00000000-0005-0000-0000-000021330000}"/>
    <cellStyle name="60% - Accent6 58_BSD2" xfId="21925" xr:uid="{00000000-0005-0000-0000-000022330000}"/>
    <cellStyle name="60% - Accent6 59" xfId="7156" xr:uid="{00000000-0005-0000-0000-000023330000}"/>
    <cellStyle name="60% - Accent6 59 2" xfId="7162" xr:uid="{00000000-0005-0000-0000-000024330000}"/>
    <cellStyle name="60% - Accent6 59 2 2" xfId="21926" xr:uid="{00000000-0005-0000-0000-000025330000}"/>
    <cellStyle name="60% - Accent6 59 3" xfId="7173" xr:uid="{00000000-0005-0000-0000-000026330000}"/>
    <cellStyle name="60% - Accent6 59_BSD2" xfId="21928" xr:uid="{00000000-0005-0000-0000-000027330000}"/>
    <cellStyle name="60% - Accent6 6" xfId="15535" xr:uid="{00000000-0005-0000-0000-000028330000}"/>
    <cellStyle name="60% - Accent6 6 2" xfId="15539" xr:uid="{00000000-0005-0000-0000-000029330000}"/>
    <cellStyle name="60% - Accent6 6 2 2" xfId="7791" xr:uid="{00000000-0005-0000-0000-00002A330000}"/>
    <cellStyle name="60% - Accent6 6 3" xfId="15541" xr:uid="{00000000-0005-0000-0000-00002B330000}"/>
    <cellStyle name="60% - Accent6 6 3 2" xfId="7824" xr:uid="{00000000-0005-0000-0000-00002C330000}"/>
    <cellStyle name="60% - Accent6 6 4" xfId="15544" xr:uid="{00000000-0005-0000-0000-00002D330000}"/>
    <cellStyle name="60% - Accent6 6 4 2" xfId="7848" xr:uid="{00000000-0005-0000-0000-00002E330000}"/>
    <cellStyle name="60% - Accent6 6 5" xfId="15546" xr:uid="{00000000-0005-0000-0000-00002F330000}"/>
    <cellStyle name="60% - Accent6 6 6" xfId="21930" xr:uid="{00000000-0005-0000-0000-000030330000}"/>
    <cellStyle name="60% - Accent6 6_Annexure" xfId="15549" xr:uid="{00000000-0005-0000-0000-000031330000}"/>
    <cellStyle name="60% - Accent6 60" xfId="21864" xr:uid="{00000000-0005-0000-0000-000032330000}"/>
    <cellStyle name="60% - Accent6 60 2" xfId="21868" xr:uid="{00000000-0005-0000-0000-000033330000}"/>
    <cellStyle name="60% - Accent6 61" xfId="21875" xr:uid="{00000000-0005-0000-0000-000034330000}"/>
    <cellStyle name="60% - Accent6 61 2" xfId="21879" xr:uid="{00000000-0005-0000-0000-000035330000}"/>
    <cellStyle name="60% - Accent6 62" xfId="21884" xr:uid="{00000000-0005-0000-0000-000036330000}"/>
    <cellStyle name="60% - Accent6 62 2" xfId="21894" xr:uid="{00000000-0005-0000-0000-000037330000}"/>
    <cellStyle name="60% - Accent6 63" xfId="21902" xr:uid="{00000000-0005-0000-0000-000038330000}"/>
    <cellStyle name="60% - Accent6 63 2" xfId="21910" xr:uid="{00000000-0005-0000-0000-000039330000}"/>
    <cellStyle name="60% - Accent6 64" xfId="7155" xr:uid="{00000000-0005-0000-0000-00003A330000}"/>
    <cellStyle name="60% - Accent6 64 2" xfId="7161" xr:uid="{00000000-0005-0000-0000-00003B330000}"/>
    <cellStyle name="60% - Accent6 65" xfId="7178" xr:uid="{00000000-0005-0000-0000-00003C330000}"/>
    <cellStyle name="60% - Accent6 65 2" xfId="21932" xr:uid="{00000000-0005-0000-0000-00003D330000}"/>
    <cellStyle name="60% - Accent6 66" xfId="5149" xr:uid="{00000000-0005-0000-0000-00003E330000}"/>
    <cellStyle name="60% - Accent6 66 2" xfId="21934" xr:uid="{00000000-0005-0000-0000-00003F330000}"/>
    <cellStyle name="60% - Accent6 67" xfId="21936" xr:uid="{00000000-0005-0000-0000-000040330000}"/>
    <cellStyle name="60% - Accent6 67 2" xfId="21940" xr:uid="{00000000-0005-0000-0000-000041330000}"/>
    <cellStyle name="60% - Accent6 68" xfId="21943" xr:uid="{00000000-0005-0000-0000-000042330000}"/>
    <cellStyle name="60% - Accent6 68 2" xfId="21947" xr:uid="{00000000-0005-0000-0000-000043330000}"/>
    <cellStyle name="60% - Accent6 69" xfId="18826" xr:uid="{00000000-0005-0000-0000-000044330000}"/>
    <cellStyle name="60% - Accent6 69 2" xfId="21949" xr:uid="{00000000-0005-0000-0000-000045330000}"/>
    <cellStyle name="60% - Accent6 7" xfId="15551" xr:uid="{00000000-0005-0000-0000-000046330000}"/>
    <cellStyle name="60% - Accent6 7 10" xfId="21952" xr:uid="{00000000-0005-0000-0000-000047330000}"/>
    <cellStyle name="60% - Accent6 7 10 2" xfId="21955" xr:uid="{00000000-0005-0000-0000-000048330000}"/>
    <cellStyle name="60% - Accent6 7 11" xfId="21960" xr:uid="{00000000-0005-0000-0000-000049330000}"/>
    <cellStyle name="60% - Accent6 7 11 2" xfId="21963" xr:uid="{00000000-0005-0000-0000-00004A330000}"/>
    <cellStyle name="60% - Accent6 7 12" xfId="21967" xr:uid="{00000000-0005-0000-0000-00004B330000}"/>
    <cellStyle name="60% - Accent6 7 13" xfId="21970" xr:uid="{00000000-0005-0000-0000-00004C330000}"/>
    <cellStyle name="60% - Accent6 7 14" xfId="21974" xr:uid="{00000000-0005-0000-0000-00004D330000}"/>
    <cellStyle name="60% - Accent6 7 2" xfId="15553" xr:uid="{00000000-0005-0000-0000-00004E330000}"/>
    <cellStyle name="60% - Accent6 7 2 2" xfId="21977" xr:uid="{00000000-0005-0000-0000-00004F330000}"/>
    <cellStyle name="60% - Accent6 7 3" xfId="15555" xr:uid="{00000000-0005-0000-0000-000050330000}"/>
    <cellStyle name="60% - Accent6 7 3 2" xfId="21978" xr:uid="{00000000-0005-0000-0000-000051330000}"/>
    <cellStyle name="60% - Accent6 7 4" xfId="15557" xr:uid="{00000000-0005-0000-0000-000052330000}"/>
    <cellStyle name="60% - Accent6 7 4 2" xfId="21981" xr:uid="{00000000-0005-0000-0000-000053330000}"/>
    <cellStyle name="60% - Accent6 7 5" xfId="5154" xr:uid="{00000000-0005-0000-0000-000054330000}"/>
    <cellStyle name="60% - Accent6 7 5 2" xfId="21985" xr:uid="{00000000-0005-0000-0000-000055330000}"/>
    <cellStyle name="60% - Accent6 7 6" xfId="21987" xr:uid="{00000000-0005-0000-0000-000056330000}"/>
    <cellStyle name="60% - Accent6 7 6 2" xfId="21989" xr:uid="{00000000-0005-0000-0000-000057330000}"/>
    <cellStyle name="60% - Accent6 7 7" xfId="5415" xr:uid="{00000000-0005-0000-0000-000058330000}"/>
    <cellStyle name="60% - Accent6 7 7 2" xfId="21993" xr:uid="{00000000-0005-0000-0000-000059330000}"/>
    <cellStyle name="60% - Accent6 7 8" xfId="21999" xr:uid="{00000000-0005-0000-0000-00005A330000}"/>
    <cellStyle name="60% - Accent6 7 8 2" xfId="22005" xr:uid="{00000000-0005-0000-0000-00005B330000}"/>
    <cellStyle name="60% - Accent6 7 9" xfId="22008" xr:uid="{00000000-0005-0000-0000-00005C330000}"/>
    <cellStyle name="60% - Accent6 7 9 2" xfId="22015" xr:uid="{00000000-0005-0000-0000-00005D330000}"/>
    <cellStyle name="60% - Accent6 7_Annexure" xfId="7433" xr:uid="{00000000-0005-0000-0000-00005E330000}"/>
    <cellStyle name="60% - Accent6 70" xfId="7177" xr:uid="{00000000-0005-0000-0000-00005F330000}"/>
    <cellStyle name="60% - Accent6 70 2" xfId="21931" xr:uid="{00000000-0005-0000-0000-000060330000}"/>
    <cellStyle name="60% - Accent6 71" xfId="5148" xr:uid="{00000000-0005-0000-0000-000061330000}"/>
    <cellStyle name="60% - Accent6 71 2" xfId="21933" xr:uid="{00000000-0005-0000-0000-000062330000}"/>
    <cellStyle name="60% - Accent6 72" xfId="21935" xr:uid="{00000000-0005-0000-0000-000063330000}"/>
    <cellStyle name="60% - Accent6 72 2" xfId="21939" xr:uid="{00000000-0005-0000-0000-000064330000}"/>
    <cellStyle name="60% - Accent6 73" xfId="21942" xr:uid="{00000000-0005-0000-0000-000065330000}"/>
    <cellStyle name="60% - Accent6 73 2" xfId="21946" xr:uid="{00000000-0005-0000-0000-000066330000}"/>
    <cellStyle name="60% - Accent6 74" xfId="18825" xr:uid="{00000000-0005-0000-0000-000067330000}"/>
    <cellStyle name="60% - Accent6 74 2" xfId="21948" xr:uid="{00000000-0005-0000-0000-000068330000}"/>
    <cellStyle name="60% - Accent6 75" xfId="22018" xr:uid="{00000000-0005-0000-0000-000069330000}"/>
    <cellStyle name="60% - Accent6 75 2" xfId="22020" xr:uid="{00000000-0005-0000-0000-00006A330000}"/>
    <cellStyle name="60% - Accent6 76" xfId="22022" xr:uid="{00000000-0005-0000-0000-00006B330000}"/>
    <cellStyle name="60% - Accent6 76 2" xfId="22024" xr:uid="{00000000-0005-0000-0000-00006C330000}"/>
    <cellStyle name="60% - Accent6 77" xfId="22026" xr:uid="{00000000-0005-0000-0000-00006D330000}"/>
    <cellStyle name="60% - Accent6 77 2" xfId="3103" xr:uid="{00000000-0005-0000-0000-00006E330000}"/>
    <cellStyle name="60% - Accent6 78" xfId="22028" xr:uid="{00000000-0005-0000-0000-00006F330000}"/>
    <cellStyle name="60% - Accent6 78 2" xfId="22032" xr:uid="{00000000-0005-0000-0000-000070330000}"/>
    <cellStyle name="60% - Accent6 79" xfId="22034" xr:uid="{00000000-0005-0000-0000-000071330000}"/>
    <cellStyle name="60% - Accent6 79 2" xfId="22036" xr:uid="{00000000-0005-0000-0000-000072330000}"/>
    <cellStyle name="60% - Accent6 8" xfId="22041" xr:uid="{00000000-0005-0000-0000-000073330000}"/>
    <cellStyle name="60% - Accent6 8 2" xfId="22042" xr:uid="{00000000-0005-0000-0000-000074330000}"/>
    <cellStyle name="60% - Accent6 8 2 2" xfId="22046" xr:uid="{00000000-0005-0000-0000-000075330000}"/>
    <cellStyle name="60% - Accent6 8 3" xfId="22047" xr:uid="{00000000-0005-0000-0000-000076330000}"/>
    <cellStyle name="60% - Accent6 8 3 2" xfId="22049" xr:uid="{00000000-0005-0000-0000-000077330000}"/>
    <cellStyle name="60% - Accent6 8 4" xfId="22050" xr:uid="{00000000-0005-0000-0000-000078330000}"/>
    <cellStyle name="60% - Accent6 8 5" xfId="3152" xr:uid="{00000000-0005-0000-0000-000079330000}"/>
    <cellStyle name="60% - Accent6 8 6" xfId="22051" xr:uid="{00000000-0005-0000-0000-00007A330000}"/>
    <cellStyle name="60% - Accent6 8_BSD2" xfId="22053" xr:uid="{00000000-0005-0000-0000-00007B330000}"/>
    <cellStyle name="60% - Accent6 80" xfId="22017" xr:uid="{00000000-0005-0000-0000-00007C330000}"/>
    <cellStyle name="60% - Accent6 80 2" xfId="22019" xr:uid="{00000000-0005-0000-0000-00007D330000}"/>
    <cellStyle name="60% - Accent6 81" xfId="22021" xr:uid="{00000000-0005-0000-0000-00007E330000}"/>
    <cellStyle name="60% - Accent6 81 2" xfId="22023" xr:uid="{00000000-0005-0000-0000-00007F330000}"/>
    <cellStyle name="60% - Accent6 82" xfId="22025" xr:uid="{00000000-0005-0000-0000-000080330000}"/>
    <cellStyle name="60% - Accent6 82 2" xfId="3102" xr:uid="{00000000-0005-0000-0000-000081330000}"/>
    <cellStyle name="60% - Accent6 83" xfId="22027" xr:uid="{00000000-0005-0000-0000-000082330000}"/>
    <cellStyle name="60% - Accent6 83 2" xfId="22031" xr:uid="{00000000-0005-0000-0000-000083330000}"/>
    <cellStyle name="60% - Accent6 84" xfId="22033" xr:uid="{00000000-0005-0000-0000-000084330000}"/>
    <cellStyle name="60% - Accent6 84 2" xfId="22035" xr:uid="{00000000-0005-0000-0000-000085330000}"/>
    <cellStyle name="60% - Accent6 85" xfId="22054" xr:uid="{00000000-0005-0000-0000-000086330000}"/>
    <cellStyle name="60% - Accent6 85 2" xfId="22055" xr:uid="{00000000-0005-0000-0000-000087330000}"/>
    <cellStyle name="60% - Accent6 86" xfId="22058" xr:uid="{00000000-0005-0000-0000-000088330000}"/>
    <cellStyle name="60% - Accent6 86 2" xfId="22060" xr:uid="{00000000-0005-0000-0000-000089330000}"/>
    <cellStyle name="60% - Accent6 87" xfId="22063" xr:uid="{00000000-0005-0000-0000-00008A330000}"/>
    <cellStyle name="60% - Accent6 87 2" xfId="22069" xr:uid="{00000000-0005-0000-0000-00008B330000}"/>
    <cellStyle name="60% - Accent6 88" xfId="22073" xr:uid="{00000000-0005-0000-0000-00008C330000}"/>
    <cellStyle name="60% - Accent6 88 2" xfId="22078" xr:uid="{00000000-0005-0000-0000-00008D330000}"/>
    <cellStyle name="60% - Accent6 89" xfId="22079" xr:uid="{00000000-0005-0000-0000-00008E330000}"/>
    <cellStyle name="60% - Accent6 89 2" xfId="22080" xr:uid="{00000000-0005-0000-0000-00008F330000}"/>
    <cellStyle name="60% - Accent6 9" xfId="22084" xr:uid="{00000000-0005-0000-0000-000090330000}"/>
    <cellStyle name="60% - Accent6 9 2" xfId="14697" xr:uid="{00000000-0005-0000-0000-000091330000}"/>
    <cellStyle name="60% - Accent6 9 2 2" xfId="22087" xr:uid="{00000000-0005-0000-0000-000092330000}"/>
    <cellStyle name="60% - Accent6 9 3" xfId="6137" xr:uid="{00000000-0005-0000-0000-000093330000}"/>
    <cellStyle name="60% - Accent6 9 3 2" xfId="22089" xr:uid="{00000000-0005-0000-0000-000094330000}"/>
    <cellStyle name="60% - Accent6 9 4" xfId="6147" xr:uid="{00000000-0005-0000-0000-000095330000}"/>
    <cellStyle name="60% - Accent6 9 5" xfId="22091" xr:uid="{00000000-0005-0000-0000-000096330000}"/>
    <cellStyle name="60% - Accent6 9 6" xfId="22093" xr:uid="{00000000-0005-0000-0000-000097330000}"/>
    <cellStyle name="60% - Accent6 9_BSD2" xfId="22095" xr:uid="{00000000-0005-0000-0000-000098330000}"/>
    <cellStyle name="60% - Accent6 90" xfId="51558" xr:uid="{C8E6D588-9ABC-467D-85AD-A912723E7A86}"/>
    <cellStyle name="60% - Accent6 91" xfId="51734" xr:uid="{5206FA33-C6E2-4CE9-B64B-E21A89F28DB0}"/>
    <cellStyle name="60% - Accent6 92" xfId="51996" xr:uid="{30300A89-7ADB-4842-B958-F9071CD34232}"/>
    <cellStyle name="60% - Accent6 93" xfId="51953" xr:uid="{641958E1-D678-4A48-A996-7CBCE549DFEA}"/>
    <cellStyle name="60% - Accent6 94" xfId="52093" xr:uid="{001A9616-DB2B-4672-9F95-7C4894FD2B70}"/>
    <cellStyle name="60% - Accent6 95" xfId="52108" xr:uid="{83ACDE46-D28E-42F9-B92F-7C1A2AF30FB2}"/>
    <cellStyle name="Accent1" xfId="51528" builtinId="29" customBuiltin="1"/>
    <cellStyle name="Accent1 10" xfId="16544" xr:uid="{00000000-0005-0000-0000-000099330000}"/>
    <cellStyle name="Accent1 10 2" xfId="22098" xr:uid="{00000000-0005-0000-0000-00009A330000}"/>
    <cellStyle name="Accent1 10 2 2" xfId="22099" xr:uid="{00000000-0005-0000-0000-00009B330000}"/>
    <cellStyle name="Accent1 10 3" xfId="21470" xr:uid="{00000000-0005-0000-0000-00009C330000}"/>
    <cellStyle name="Accent1 10 3 2" xfId="22100" xr:uid="{00000000-0005-0000-0000-00009D330000}"/>
    <cellStyle name="Accent1 10 4" xfId="22101" xr:uid="{00000000-0005-0000-0000-00009E330000}"/>
    <cellStyle name="Accent1 10 5" xfId="22105" xr:uid="{00000000-0005-0000-0000-00009F330000}"/>
    <cellStyle name="Accent1 10 6" xfId="22010" xr:uid="{00000000-0005-0000-0000-0000A0330000}"/>
    <cellStyle name="Accent1 10_BSD2" xfId="8714" xr:uid="{00000000-0005-0000-0000-0000A1330000}"/>
    <cellStyle name="Accent1 11" xfId="22106" xr:uid="{00000000-0005-0000-0000-0000A2330000}"/>
    <cellStyle name="Accent1 11 2" xfId="15188" xr:uid="{00000000-0005-0000-0000-0000A3330000}"/>
    <cellStyle name="Accent1 11 2 2" xfId="22107" xr:uid="{00000000-0005-0000-0000-0000A4330000}"/>
    <cellStyle name="Accent1 11 3" xfId="21477" xr:uid="{00000000-0005-0000-0000-0000A5330000}"/>
    <cellStyle name="Accent1 11 3 2" xfId="22108" xr:uid="{00000000-0005-0000-0000-0000A6330000}"/>
    <cellStyle name="Accent1 11 4" xfId="22109" xr:uid="{00000000-0005-0000-0000-0000A7330000}"/>
    <cellStyle name="Accent1 11 5" xfId="22111" xr:uid="{00000000-0005-0000-0000-0000A8330000}"/>
    <cellStyle name="Accent1 11 6" xfId="22113" xr:uid="{00000000-0005-0000-0000-0000A9330000}"/>
    <cellStyle name="Accent1 11_BSD2" xfId="13536" xr:uid="{00000000-0005-0000-0000-0000AA330000}"/>
    <cellStyle name="Accent1 12" xfId="4464" xr:uid="{00000000-0005-0000-0000-0000AB330000}"/>
    <cellStyle name="Accent1 12 2" xfId="22114" xr:uid="{00000000-0005-0000-0000-0000AC330000}"/>
    <cellStyle name="Accent1 12 2 2" xfId="21410" xr:uid="{00000000-0005-0000-0000-0000AD330000}"/>
    <cellStyle name="Accent1 12 3" xfId="3168" xr:uid="{00000000-0005-0000-0000-0000AE330000}"/>
    <cellStyle name="Accent1 12 3 2" xfId="22115" xr:uid="{00000000-0005-0000-0000-0000AF330000}"/>
    <cellStyle name="Accent1 12 4" xfId="3192" xr:uid="{00000000-0005-0000-0000-0000B0330000}"/>
    <cellStyle name="Accent1 12 5" xfId="22120" xr:uid="{00000000-0005-0000-0000-0000B1330000}"/>
    <cellStyle name="Accent1 12 6" xfId="22123" xr:uid="{00000000-0005-0000-0000-0000B2330000}"/>
    <cellStyle name="Accent1 12_BSD2" xfId="15008" xr:uid="{00000000-0005-0000-0000-0000B3330000}"/>
    <cellStyle name="Accent1 13" xfId="22124" xr:uid="{00000000-0005-0000-0000-0000B4330000}"/>
    <cellStyle name="Accent1 13 2" xfId="22126" xr:uid="{00000000-0005-0000-0000-0000B5330000}"/>
    <cellStyle name="Accent1 13 2 2" xfId="19239" xr:uid="{00000000-0005-0000-0000-0000B6330000}"/>
    <cellStyle name="Accent1 13 3" xfId="21489" xr:uid="{00000000-0005-0000-0000-0000B7330000}"/>
    <cellStyle name="Accent1 13 4" xfId="22128" xr:uid="{00000000-0005-0000-0000-0000B8330000}"/>
    <cellStyle name="Accent1 13 5" xfId="22133" xr:uid="{00000000-0005-0000-0000-0000B9330000}"/>
    <cellStyle name="Accent1 13_BSD2" xfId="16342" xr:uid="{00000000-0005-0000-0000-0000BA330000}"/>
    <cellStyle name="Accent1 14" xfId="13484" xr:uid="{00000000-0005-0000-0000-0000BB330000}"/>
    <cellStyle name="Accent1 14 2" xfId="22135" xr:uid="{00000000-0005-0000-0000-0000BC330000}"/>
    <cellStyle name="Accent1 14 2 2" xfId="21833" xr:uid="{00000000-0005-0000-0000-0000BD330000}"/>
    <cellStyle name="Accent1 14 3" xfId="21492" xr:uid="{00000000-0005-0000-0000-0000BE330000}"/>
    <cellStyle name="Accent1 14 4" xfId="22137" xr:uid="{00000000-0005-0000-0000-0000BF330000}"/>
    <cellStyle name="Accent1 14 5" xfId="22139" xr:uid="{00000000-0005-0000-0000-0000C0330000}"/>
    <cellStyle name="Accent1 14_BSD2" xfId="17361" xr:uid="{00000000-0005-0000-0000-0000C1330000}"/>
    <cellStyle name="Accent1 15" xfId="22144" xr:uid="{00000000-0005-0000-0000-0000C2330000}"/>
    <cellStyle name="Accent1 15 2" xfId="22148" xr:uid="{00000000-0005-0000-0000-0000C3330000}"/>
    <cellStyle name="Accent1 15 2 2" xfId="22150" xr:uid="{00000000-0005-0000-0000-0000C4330000}"/>
    <cellStyle name="Accent1 15 3" xfId="21498" xr:uid="{00000000-0005-0000-0000-0000C5330000}"/>
    <cellStyle name="Accent1 15_BSD2" xfId="18483" xr:uid="{00000000-0005-0000-0000-0000C6330000}"/>
    <cellStyle name="Accent1 16" xfId="22153" xr:uid="{00000000-0005-0000-0000-0000C7330000}"/>
    <cellStyle name="Accent1 16 2" xfId="22156" xr:uid="{00000000-0005-0000-0000-0000C8330000}"/>
    <cellStyle name="Accent1 16 2 2" xfId="22158" xr:uid="{00000000-0005-0000-0000-0000C9330000}"/>
    <cellStyle name="Accent1 16 3" xfId="3832" xr:uid="{00000000-0005-0000-0000-0000CA330000}"/>
    <cellStyle name="Accent1 16_BSD2" xfId="22160" xr:uid="{00000000-0005-0000-0000-0000CB330000}"/>
    <cellStyle name="Accent1 17" xfId="3051" xr:uid="{00000000-0005-0000-0000-0000CC330000}"/>
    <cellStyle name="Accent1 17 2" xfId="18913" xr:uid="{00000000-0005-0000-0000-0000CD330000}"/>
    <cellStyle name="Accent1 17 2 2" xfId="18926" xr:uid="{00000000-0005-0000-0000-0000CE330000}"/>
    <cellStyle name="Accent1 17 3" xfId="19130" xr:uid="{00000000-0005-0000-0000-0000CF330000}"/>
    <cellStyle name="Accent1 17_BSD2" xfId="3797" xr:uid="{00000000-0005-0000-0000-0000D0330000}"/>
    <cellStyle name="Accent1 18" xfId="3137" xr:uid="{00000000-0005-0000-0000-0000D1330000}"/>
    <cellStyle name="Accent1 18 2" xfId="19586" xr:uid="{00000000-0005-0000-0000-0000D2330000}"/>
    <cellStyle name="Accent1 18 2 2" xfId="19598" xr:uid="{00000000-0005-0000-0000-0000D3330000}"/>
    <cellStyle name="Accent1 18 3" xfId="19749" xr:uid="{00000000-0005-0000-0000-0000D4330000}"/>
    <cellStyle name="Accent1 18_BSD2" xfId="22162" xr:uid="{00000000-0005-0000-0000-0000D5330000}"/>
    <cellStyle name="Accent1 19" xfId="2953" xr:uid="{00000000-0005-0000-0000-0000D6330000}"/>
    <cellStyle name="Accent1 19 2" xfId="20168" xr:uid="{00000000-0005-0000-0000-0000D7330000}"/>
    <cellStyle name="Accent1 19 2 2" xfId="20177" xr:uid="{00000000-0005-0000-0000-0000D8330000}"/>
    <cellStyle name="Accent1 19 3" xfId="5641" xr:uid="{00000000-0005-0000-0000-0000D9330000}"/>
    <cellStyle name="Accent1 19_BSD2" xfId="22164" xr:uid="{00000000-0005-0000-0000-0000DA330000}"/>
    <cellStyle name="Accent1 2" xfId="547" xr:uid="{00000000-0005-0000-0000-0000DB330000}"/>
    <cellStyle name="Accent1 2 10" xfId="22166" xr:uid="{00000000-0005-0000-0000-0000DC330000}"/>
    <cellStyle name="Accent1 2 10 2" xfId="22167" xr:uid="{00000000-0005-0000-0000-0000DD330000}"/>
    <cellStyle name="Accent1 2 11" xfId="22173" xr:uid="{00000000-0005-0000-0000-0000DE330000}"/>
    <cellStyle name="Accent1 2 12" xfId="22176" xr:uid="{00000000-0005-0000-0000-0000DF330000}"/>
    <cellStyle name="Accent1 2 13" xfId="3374" xr:uid="{00000000-0005-0000-0000-0000E0330000}"/>
    <cellStyle name="Accent1 2 14" xfId="51666" xr:uid="{1426144F-03EE-4F3F-AD21-659D06D1302E}"/>
    <cellStyle name="Accent1 2 2" xfId="1859" xr:uid="{00000000-0005-0000-0000-0000E1330000}"/>
    <cellStyle name="Accent1 2 2 2" xfId="15011" xr:uid="{00000000-0005-0000-0000-0000E2330000}"/>
    <cellStyle name="Accent1 2 2 2 2" xfId="22178" xr:uid="{00000000-0005-0000-0000-0000E3330000}"/>
    <cellStyle name="Accent1 2 2 3" xfId="15013" xr:uid="{00000000-0005-0000-0000-0000E4330000}"/>
    <cellStyle name="Accent1 2 2 3 2" xfId="22179" xr:uid="{00000000-0005-0000-0000-0000E5330000}"/>
    <cellStyle name="Accent1 2 2 4" xfId="15015" xr:uid="{00000000-0005-0000-0000-0000E6330000}"/>
    <cellStyle name="Accent1 2 2 5" xfId="22180" xr:uid="{00000000-0005-0000-0000-0000E7330000}"/>
    <cellStyle name="Accent1 2 2 6" xfId="22181" xr:uid="{00000000-0005-0000-0000-0000E8330000}"/>
    <cellStyle name="Accent1 2 2 7" xfId="22182" xr:uid="{00000000-0005-0000-0000-0000E9330000}"/>
    <cellStyle name="Accent1 2 2 8" xfId="22177" xr:uid="{00000000-0005-0000-0000-0000EA330000}"/>
    <cellStyle name="Accent1 2 3" xfId="22183" xr:uid="{00000000-0005-0000-0000-0000EB330000}"/>
    <cellStyle name="Accent1 2 3 2" xfId="22184" xr:uid="{00000000-0005-0000-0000-0000EC330000}"/>
    <cellStyle name="Accent1 2 3 3" xfId="11426" xr:uid="{00000000-0005-0000-0000-0000ED330000}"/>
    <cellStyle name="Accent1 2 3 4" xfId="16903" xr:uid="{00000000-0005-0000-0000-0000EE330000}"/>
    <cellStyle name="Accent1 2 3 5" xfId="22185" xr:uid="{00000000-0005-0000-0000-0000EF330000}"/>
    <cellStyle name="Accent1 2 4" xfId="22186" xr:uid="{00000000-0005-0000-0000-0000F0330000}"/>
    <cellStyle name="Accent1 2 4 2" xfId="5524" xr:uid="{00000000-0005-0000-0000-0000F1330000}"/>
    <cellStyle name="Accent1 2 4 2 2" xfId="5058" xr:uid="{00000000-0005-0000-0000-0000F2330000}"/>
    <cellStyle name="Accent1 2 4 3" xfId="22187" xr:uid="{00000000-0005-0000-0000-0000F3330000}"/>
    <cellStyle name="Accent1 2 4 4" xfId="22188" xr:uid="{00000000-0005-0000-0000-0000F4330000}"/>
    <cellStyle name="Accent1 2 4 5" xfId="22189" xr:uid="{00000000-0005-0000-0000-0000F5330000}"/>
    <cellStyle name="Accent1 2 4_BSD2" xfId="22191" xr:uid="{00000000-0005-0000-0000-0000F6330000}"/>
    <cellStyle name="Accent1 2 5" xfId="22192" xr:uid="{00000000-0005-0000-0000-0000F7330000}"/>
    <cellStyle name="Accent1 2 5 2" xfId="17624" xr:uid="{00000000-0005-0000-0000-0000F8330000}"/>
    <cellStyle name="Accent1 2 5 3" xfId="22194" xr:uid="{00000000-0005-0000-0000-0000F9330000}"/>
    <cellStyle name="Accent1 2 5 4" xfId="22196" xr:uid="{00000000-0005-0000-0000-0000FA330000}"/>
    <cellStyle name="Accent1 2 6" xfId="22197" xr:uid="{00000000-0005-0000-0000-0000FB330000}"/>
    <cellStyle name="Accent1 2 6 2" xfId="17721" xr:uid="{00000000-0005-0000-0000-0000FC330000}"/>
    <cellStyle name="Accent1 2 6 3" xfId="22198" xr:uid="{00000000-0005-0000-0000-0000FD330000}"/>
    <cellStyle name="Accent1 2 6 4" xfId="22199" xr:uid="{00000000-0005-0000-0000-0000FE330000}"/>
    <cellStyle name="Accent1 2 7" xfId="18537" xr:uid="{00000000-0005-0000-0000-0000FF330000}"/>
    <cellStyle name="Accent1 2 7 2" xfId="22201" xr:uid="{00000000-0005-0000-0000-000000340000}"/>
    <cellStyle name="Accent1 2 7 3" xfId="22204" xr:uid="{00000000-0005-0000-0000-000001340000}"/>
    <cellStyle name="Accent1 2 7 4" xfId="11401" xr:uid="{00000000-0005-0000-0000-000002340000}"/>
    <cellStyle name="Accent1 2 8" xfId="22205" xr:uid="{00000000-0005-0000-0000-000003340000}"/>
    <cellStyle name="Accent1 2 8 2" xfId="22206" xr:uid="{00000000-0005-0000-0000-000004340000}"/>
    <cellStyle name="Accent1 2 8 2 2" xfId="22207" xr:uid="{00000000-0005-0000-0000-000005340000}"/>
    <cellStyle name="Accent1 2 8 3" xfId="22210" xr:uid="{00000000-0005-0000-0000-000006340000}"/>
    <cellStyle name="Accent1 2 8 4" xfId="22213" xr:uid="{00000000-0005-0000-0000-000007340000}"/>
    <cellStyle name="Accent1 2 8 5" xfId="22214" xr:uid="{00000000-0005-0000-0000-000008340000}"/>
    <cellStyle name="Accent1 2 8_BSD2" xfId="22215" xr:uid="{00000000-0005-0000-0000-000009340000}"/>
    <cellStyle name="Accent1 2 9" xfId="22216" xr:uid="{00000000-0005-0000-0000-00000A340000}"/>
    <cellStyle name="Accent1 2 9 2" xfId="22217" xr:uid="{00000000-0005-0000-0000-00000B340000}"/>
    <cellStyle name="Accent1 2 9 3" xfId="22220" xr:uid="{00000000-0005-0000-0000-00000C340000}"/>
    <cellStyle name="Accent1 2 9 4" xfId="22223" xr:uid="{00000000-0005-0000-0000-00000D340000}"/>
    <cellStyle name="Accent1 20" xfId="22143" xr:uid="{00000000-0005-0000-0000-00000E340000}"/>
    <cellStyle name="Accent1 20 2" xfId="22147" xr:uid="{00000000-0005-0000-0000-00000F340000}"/>
    <cellStyle name="Accent1 20 2 2" xfId="22149" xr:uid="{00000000-0005-0000-0000-000010340000}"/>
    <cellStyle name="Accent1 20 3" xfId="21497" xr:uid="{00000000-0005-0000-0000-000011340000}"/>
    <cellStyle name="Accent1 20_BSD2" xfId="18482" xr:uid="{00000000-0005-0000-0000-000012340000}"/>
    <cellStyle name="Accent1 21" xfId="22152" xr:uid="{00000000-0005-0000-0000-000013340000}"/>
    <cellStyle name="Accent1 21 2" xfId="22155" xr:uid="{00000000-0005-0000-0000-000014340000}"/>
    <cellStyle name="Accent1 21 2 2" xfId="22157" xr:uid="{00000000-0005-0000-0000-000015340000}"/>
    <cellStyle name="Accent1 21 3" xfId="3831" xr:uid="{00000000-0005-0000-0000-000016340000}"/>
    <cellStyle name="Accent1 21_BSD2" xfId="22159" xr:uid="{00000000-0005-0000-0000-000017340000}"/>
    <cellStyle name="Accent1 22" xfId="3050" xr:uid="{00000000-0005-0000-0000-000018340000}"/>
    <cellStyle name="Accent1 22 2" xfId="18912" xr:uid="{00000000-0005-0000-0000-000019340000}"/>
    <cellStyle name="Accent1 22 2 2" xfId="18925" xr:uid="{00000000-0005-0000-0000-00001A340000}"/>
    <cellStyle name="Accent1 22 3" xfId="19129" xr:uid="{00000000-0005-0000-0000-00001B340000}"/>
    <cellStyle name="Accent1 22_BSD2" xfId="3796" xr:uid="{00000000-0005-0000-0000-00001C340000}"/>
    <cellStyle name="Accent1 23" xfId="3136" xr:uid="{00000000-0005-0000-0000-00001D340000}"/>
    <cellStyle name="Accent1 23 2" xfId="19585" xr:uid="{00000000-0005-0000-0000-00001E340000}"/>
    <cellStyle name="Accent1 23 2 2" xfId="19597" xr:uid="{00000000-0005-0000-0000-00001F340000}"/>
    <cellStyle name="Accent1 23 3" xfId="19748" xr:uid="{00000000-0005-0000-0000-000020340000}"/>
    <cellStyle name="Accent1 23_BSD2" xfId="22161" xr:uid="{00000000-0005-0000-0000-000021340000}"/>
    <cellStyle name="Accent1 24" xfId="2952" xr:uid="{00000000-0005-0000-0000-000022340000}"/>
    <cellStyle name="Accent1 24 2" xfId="20167" xr:uid="{00000000-0005-0000-0000-000023340000}"/>
    <cellStyle name="Accent1 24 2 2" xfId="20176" xr:uid="{00000000-0005-0000-0000-000024340000}"/>
    <cellStyle name="Accent1 24 3" xfId="5640" xr:uid="{00000000-0005-0000-0000-000025340000}"/>
    <cellStyle name="Accent1 24_BSD2" xfId="22163" xr:uid="{00000000-0005-0000-0000-000026340000}"/>
    <cellStyle name="Accent1 25" xfId="2805" xr:uid="{00000000-0005-0000-0000-000027340000}"/>
    <cellStyle name="Accent1 25 2" xfId="20703" xr:uid="{00000000-0005-0000-0000-000028340000}"/>
    <cellStyle name="Accent1 25 2 2" xfId="20710" xr:uid="{00000000-0005-0000-0000-000029340000}"/>
    <cellStyle name="Accent1 25 3" xfId="20791" xr:uid="{00000000-0005-0000-0000-00002A340000}"/>
    <cellStyle name="Accent1 25_BSD2" xfId="7801" xr:uid="{00000000-0005-0000-0000-00002B340000}"/>
    <cellStyle name="Accent1 26" xfId="3288" xr:uid="{00000000-0005-0000-0000-00002C340000}"/>
    <cellStyle name="Accent1 26 2" xfId="21144" xr:uid="{00000000-0005-0000-0000-00002D340000}"/>
    <cellStyle name="Accent1 26 2 2" xfId="21156" xr:uid="{00000000-0005-0000-0000-00002E340000}"/>
    <cellStyle name="Accent1 26 3" xfId="21260" xr:uid="{00000000-0005-0000-0000-00002F340000}"/>
    <cellStyle name="Accent1 26_BSD2" xfId="22229" xr:uid="{00000000-0005-0000-0000-000030340000}"/>
    <cellStyle name="Accent1 27" xfId="3333" xr:uid="{00000000-0005-0000-0000-000031340000}"/>
    <cellStyle name="Accent1 27 2" xfId="13731" xr:uid="{00000000-0005-0000-0000-000032340000}"/>
    <cellStyle name="Accent1 27 2 2" xfId="15478" xr:uid="{00000000-0005-0000-0000-000033340000}"/>
    <cellStyle name="Accent1 27 3" xfId="15490" xr:uid="{00000000-0005-0000-0000-000034340000}"/>
    <cellStyle name="Accent1 27_BSD2" xfId="22232" xr:uid="{00000000-0005-0000-0000-000035340000}"/>
    <cellStyle name="Accent1 28" xfId="22234" xr:uid="{00000000-0005-0000-0000-000036340000}"/>
    <cellStyle name="Accent1 28 2" xfId="3434" xr:uid="{00000000-0005-0000-0000-000037340000}"/>
    <cellStyle name="Accent1 28 2 2" xfId="15720" xr:uid="{00000000-0005-0000-0000-000038340000}"/>
    <cellStyle name="Accent1 28 3" xfId="15723" xr:uid="{00000000-0005-0000-0000-000039340000}"/>
    <cellStyle name="Accent1 28_BSD2" xfId="22237" xr:uid="{00000000-0005-0000-0000-00003A340000}"/>
    <cellStyle name="Accent1 29" xfId="22239" xr:uid="{00000000-0005-0000-0000-00003B340000}"/>
    <cellStyle name="Accent1 29 2" xfId="15926" xr:uid="{00000000-0005-0000-0000-00003C340000}"/>
    <cellStyle name="Accent1 29 2 2" xfId="7074" xr:uid="{00000000-0005-0000-0000-00003D340000}"/>
    <cellStyle name="Accent1 29 3" xfId="15931" xr:uid="{00000000-0005-0000-0000-00003E340000}"/>
    <cellStyle name="Accent1 29_BSD2" xfId="22242" xr:uid="{00000000-0005-0000-0000-00003F340000}"/>
    <cellStyle name="Accent1 3" xfId="553" xr:uid="{00000000-0005-0000-0000-000040340000}"/>
    <cellStyle name="Accent1 3 2" xfId="22243" xr:uid="{00000000-0005-0000-0000-000041340000}"/>
    <cellStyle name="Accent1 3 2 2" xfId="22245" xr:uid="{00000000-0005-0000-0000-000042340000}"/>
    <cellStyle name="Accent1 3 2 3" xfId="22248" xr:uid="{00000000-0005-0000-0000-000043340000}"/>
    <cellStyle name="Accent1 3 3" xfId="22250" xr:uid="{00000000-0005-0000-0000-000044340000}"/>
    <cellStyle name="Accent1 3 3 2" xfId="22253" xr:uid="{00000000-0005-0000-0000-000045340000}"/>
    <cellStyle name="Accent1 3 3 3" xfId="4593" xr:uid="{00000000-0005-0000-0000-000046340000}"/>
    <cellStyle name="Accent1 3 4" xfId="16613" xr:uid="{00000000-0005-0000-0000-000047340000}"/>
    <cellStyle name="Accent1 3 4 2" xfId="22256" xr:uid="{00000000-0005-0000-0000-000048340000}"/>
    <cellStyle name="Accent1 3 5" xfId="22258" xr:uid="{00000000-0005-0000-0000-000049340000}"/>
    <cellStyle name="Accent1 3 6" xfId="22262" xr:uid="{00000000-0005-0000-0000-00004A340000}"/>
    <cellStyle name="Accent1 3 7" xfId="51667" xr:uid="{0D35DBFF-649F-4675-A623-337AA2955A0C}"/>
    <cellStyle name="Accent1 3_Annexure" xfId="12427" xr:uid="{00000000-0005-0000-0000-00004B340000}"/>
    <cellStyle name="Accent1 30" xfId="2804" xr:uid="{00000000-0005-0000-0000-00004C340000}"/>
    <cellStyle name="Accent1 30 2" xfId="20702" xr:uid="{00000000-0005-0000-0000-00004D340000}"/>
    <cellStyle name="Accent1 30 2 2" xfId="20709" xr:uid="{00000000-0005-0000-0000-00004E340000}"/>
    <cellStyle name="Accent1 30 3" xfId="20790" xr:uid="{00000000-0005-0000-0000-00004F340000}"/>
    <cellStyle name="Accent1 30_BSD2" xfId="7800" xr:uid="{00000000-0005-0000-0000-000050340000}"/>
    <cellStyle name="Accent1 31" xfId="3287" xr:uid="{00000000-0005-0000-0000-000051340000}"/>
    <cellStyle name="Accent1 31 2" xfId="21143" xr:uid="{00000000-0005-0000-0000-000052340000}"/>
    <cellStyle name="Accent1 31 2 2" xfId="21155" xr:uid="{00000000-0005-0000-0000-000053340000}"/>
    <cellStyle name="Accent1 31 3" xfId="21259" xr:uid="{00000000-0005-0000-0000-000054340000}"/>
    <cellStyle name="Accent1 31_BSD2" xfId="22228" xr:uid="{00000000-0005-0000-0000-000055340000}"/>
    <cellStyle name="Accent1 32" xfId="3332" xr:uid="{00000000-0005-0000-0000-000056340000}"/>
    <cellStyle name="Accent1 32 2" xfId="13730" xr:uid="{00000000-0005-0000-0000-000057340000}"/>
    <cellStyle name="Accent1 32 2 2" xfId="15477" xr:uid="{00000000-0005-0000-0000-000058340000}"/>
    <cellStyle name="Accent1 32 3" xfId="15489" xr:uid="{00000000-0005-0000-0000-000059340000}"/>
    <cellStyle name="Accent1 32_BSD2" xfId="22231" xr:uid="{00000000-0005-0000-0000-00005A340000}"/>
    <cellStyle name="Accent1 33" xfId="22233" xr:uid="{00000000-0005-0000-0000-00005B340000}"/>
    <cellStyle name="Accent1 33 2" xfId="3433" xr:uid="{00000000-0005-0000-0000-00005C340000}"/>
    <cellStyle name="Accent1 33 2 2" xfId="15719" xr:uid="{00000000-0005-0000-0000-00005D340000}"/>
    <cellStyle name="Accent1 33 3" xfId="15722" xr:uid="{00000000-0005-0000-0000-00005E340000}"/>
    <cellStyle name="Accent1 33_BSD2" xfId="22236" xr:uid="{00000000-0005-0000-0000-00005F340000}"/>
    <cellStyle name="Accent1 34" xfId="22238" xr:uid="{00000000-0005-0000-0000-000060340000}"/>
    <cellStyle name="Accent1 34 2" xfId="15925" xr:uid="{00000000-0005-0000-0000-000061340000}"/>
    <cellStyle name="Accent1 34 2 2" xfId="7073" xr:uid="{00000000-0005-0000-0000-000062340000}"/>
    <cellStyle name="Accent1 34 3" xfId="15930" xr:uid="{00000000-0005-0000-0000-000063340000}"/>
    <cellStyle name="Accent1 34_BSD2" xfId="22241" xr:uid="{00000000-0005-0000-0000-000064340000}"/>
    <cellStyle name="Accent1 35" xfId="22266" xr:uid="{00000000-0005-0000-0000-000065340000}"/>
    <cellStyle name="Accent1 35 2" xfId="16128" xr:uid="{00000000-0005-0000-0000-000066340000}"/>
    <cellStyle name="Accent1 35 2 2" xfId="16131" xr:uid="{00000000-0005-0000-0000-000067340000}"/>
    <cellStyle name="Accent1 35 3" xfId="16136" xr:uid="{00000000-0005-0000-0000-000068340000}"/>
    <cellStyle name="Accent1 35_BSD2" xfId="22268" xr:uid="{00000000-0005-0000-0000-000069340000}"/>
    <cellStyle name="Accent1 36" xfId="22271" xr:uid="{00000000-0005-0000-0000-00006A340000}"/>
    <cellStyle name="Accent1 36 2" xfId="16256" xr:uid="{00000000-0005-0000-0000-00006B340000}"/>
    <cellStyle name="Accent1 36 2 2" xfId="16259" xr:uid="{00000000-0005-0000-0000-00006C340000}"/>
    <cellStyle name="Accent1 36 3" xfId="4640" xr:uid="{00000000-0005-0000-0000-00006D340000}"/>
    <cellStyle name="Accent1 36_BSD2" xfId="22273" xr:uid="{00000000-0005-0000-0000-00006E340000}"/>
    <cellStyle name="Accent1 37" xfId="9612" xr:uid="{00000000-0005-0000-0000-00006F340000}"/>
    <cellStyle name="Accent1 37 2" xfId="5912" xr:uid="{00000000-0005-0000-0000-000070340000}"/>
    <cellStyle name="Accent1 37 2 2" xfId="7039" xr:uid="{00000000-0005-0000-0000-000071340000}"/>
    <cellStyle name="Accent1 37 3" xfId="6953" xr:uid="{00000000-0005-0000-0000-000072340000}"/>
    <cellStyle name="Accent1 37_BSD2" xfId="8630" xr:uid="{00000000-0005-0000-0000-000073340000}"/>
    <cellStyle name="Accent1 38" xfId="9617" xr:uid="{00000000-0005-0000-0000-000074340000}"/>
    <cellStyle name="Accent1 38 2" xfId="7024" xr:uid="{00000000-0005-0000-0000-000075340000}"/>
    <cellStyle name="Accent1 38 2 2" xfId="16461" xr:uid="{00000000-0005-0000-0000-000076340000}"/>
    <cellStyle name="Accent1 38 3" xfId="7031" xr:uid="{00000000-0005-0000-0000-000077340000}"/>
    <cellStyle name="Accent1 38_BSD2" xfId="22275" xr:uid="{00000000-0005-0000-0000-000078340000}"/>
    <cellStyle name="Accent1 39" xfId="4554" xr:uid="{00000000-0005-0000-0000-000079340000}"/>
    <cellStyle name="Accent1 39 2" xfId="3678" xr:uid="{00000000-0005-0000-0000-00007A340000}"/>
    <cellStyle name="Accent1 39 2 2" xfId="16491" xr:uid="{00000000-0005-0000-0000-00007B340000}"/>
    <cellStyle name="Accent1 39 3" xfId="3698" xr:uid="{00000000-0005-0000-0000-00007C340000}"/>
    <cellStyle name="Accent1 39_BSD2" xfId="22277" xr:uid="{00000000-0005-0000-0000-00007D340000}"/>
    <cellStyle name="Accent1 4" xfId="556" xr:uid="{00000000-0005-0000-0000-00007E340000}"/>
    <cellStyle name="Accent1 4 2" xfId="17278" xr:uid="{00000000-0005-0000-0000-00007F340000}"/>
    <cellStyle name="Accent1 4 2 2" xfId="22278" xr:uid="{00000000-0005-0000-0000-000080340000}"/>
    <cellStyle name="Accent1 4 3" xfId="13653" xr:uid="{00000000-0005-0000-0000-000081340000}"/>
    <cellStyle name="Accent1 4 3 2" xfId="22279" xr:uid="{00000000-0005-0000-0000-000082340000}"/>
    <cellStyle name="Accent1 4 4" xfId="16620" xr:uid="{00000000-0005-0000-0000-000083340000}"/>
    <cellStyle name="Accent1 4 4 2" xfId="22280" xr:uid="{00000000-0005-0000-0000-000084340000}"/>
    <cellStyle name="Accent1 4 5" xfId="22281" xr:uid="{00000000-0005-0000-0000-000085340000}"/>
    <cellStyle name="Accent1 4 6" xfId="22282" xr:uid="{00000000-0005-0000-0000-000086340000}"/>
    <cellStyle name="Accent1 4 7" xfId="17275" xr:uid="{00000000-0005-0000-0000-000087340000}"/>
    <cellStyle name="Accent1 4 8" xfId="51668" xr:uid="{B8E34003-4FBC-47EB-BDA0-D16E6F8D1952}"/>
    <cellStyle name="Accent1 4_Annexure" xfId="14213" xr:uid="{00000000-0005-0000-0000-000088340000}"/>
    <cellStyle name="Accent1 40" xfId="22265" xr:uid="{00000000-0005-0000-0000-000089340000}"/>
    <cellStyle name="Accent1 40 2" xfId="16127" xr:uid="{00000000-0005-0000-0000-00008A340000}"/>
    <cellStyle name="Accent1 40 2 2" xfId="16130" xr:uid="{00000000-0005-0000-0000-00008B340000}"/>
    <cellStyle name="Accent1 40 3" xfId="16135" xr:uid="{00000000-0005-0000-0000-00008C340000}"/>
    <cellStyle name="Accent1 40_BSD2" xfId="22267" xr:uid="{00000000-0005-0000-0000-00008D340000}"/>
    <cellStyle name="Accent1 41" xfId="22270" xr:uid="{00000000-0005-0000-0000-00008E340000}"/>
    <cellStyle name="Accent1 41 2" xfId="16255" xr:uid="{00000000-0005-0000-0000-00008F340000}"/>
    <cellStyle name="Accent1 41 2 2" xfId="16258" xr:uid="{00000000-0005-0000-0000-000090340000}"/>
    <cellStyle name="Accent1 41 3" xfId="4639" xr:uid="{00000000-0005-0000-0000-000091340000}"/>
    <cellStyle name="Accent1 41_BSD2" xfId="22272" xr:uid="{00000000-0005-0000-0000-000092340000}"/>
    <cellStyle name="Accent1 42" xfId="9611" xr:uid="{00000000-0005-0000-0000-000093340000}"/>
    <cellStyle name="Accent1 42 2" xfId="5911" xr:uid="{00000000-0005-0000-0000-000094340000}"/>
    <cellStyle name="Accent1 42 2 2" xfId="7038" xr:uid="{00000000-0005-0000-0000-000095340000}"/>
    <cellStyle name="Accent1 42 3" xfId="6952" xr:uid="{00000000-0005-0000-0000-000096340000}"/>
    <cellStyle name="Accent1 42_BSD2" xfId="8629" xr:uid="{00000000-0005-0000-0000-000097340000}"/>
    <cellStyle name="Accent1 43" xfId="9616" xr:uid="{00000000-0005-0000-0000-000098340000}"/>
    <cellStyle name="Accent1 43 2" xfId="7023" xr:uid="{00000000-0005-0000-0000-000099340000}"/>
    <cellStyle name="Accent1 43 2 2" xfId="16460" xr:uid="{00000000-0005-0000-0000-00009A340000}"/>
    <cellStyle name="Accent1 43 3" xfId="7030" xr:uid="{00000000-0005-0000-0000-00009B340000}"/>
    <cellStyle name="Accent1 43_BSD2" xfId="22274" xr:uid="{00000000-0005-0000-0000-00009C340000}"/>
    <cellStyle name="Accent1 44" xfId="4553" xr:uid="{00000000-0005-0000-0000-00009D340000}"/>
    <cellStyle name="Accent1 44 2" xfId="3677" xr:uid="{00000000-0005-0000-0000-00009E340000}"/>
    <cellStyle name="Accent1 44 2 2" xfId="16490" xr:uid="{00000000-0005-0000-0000-00009F340000}"/>
    <cellStyle name="Accent1 44 3" xfId="3697" xr:uid="{00000000-0005-0000-0000-0000A0340000}"/>
    <cellStyle name="Accent1 44_BSD2" xfId="22276" xr:uid="{00000000-0005-0000-0000-0000A1340000}"/>
    <cellStyle name="Accent1 45" xfId="22169" xr:uid="{00000000-0005-0000-0000-0000A2340000}"/>
    <cellStyle name="Accent1 45 2" xfId="18934" xr:uid="{00000000-0005-0000-0000-0000A3340000}"/>
    <cellStyle name="Accent1 45 2 2" xfId="18938" xr:uid="{00000000-0005-0000-0000-0000A4340000}"/>
    <cellStyle name="Accent1 45 3" xfId="18942" xr:uid="{00000000-0005-0000-0000-0000A5340000}"/>
    <cellStyle name="Accent1 45_BSD2" xfId="22284" xr:uid="{00000000-0005-0000-0000-0000A6340000}"/>
    <cellStyle name="Accent1 46" xfId="22286" xr:uid="{00000000-0005-0000-0000-0000A7340000}"/>
    <cellStyle name="Accent1 46 2" xfId="18956" xr:uid="{00000000-0005-0000-0000-0000A8340000}"/>
    <cellStyle name="Accent1 46 2 2" xfId="22288" xr:uid="{00000000-0005-0000-0000-0000A9340000}"/>
    <cellStyle name="Accent1 46 3" xfId="5141" xr:uid="{00000000-0005-0000-0000-0000AA340000}"/>
    <cellStyle name="Accent1 46_BSD2" xfId="22290" xr:uid="{00000000-0005-0000-0000-0000AB340000}"/>
    <cellStyle name="Accent1 47" xfId="22292" xr:uid="{00000000-0005-0000-0000-0000AC340000}"/>
    <cellStyle name="Accent1 47 2" xfId="18969" xr:uid="{00000000-0005-0000-0000-0000AD340000}"/>
    <cellStyle name="Accent1 47 2 2" xfId="8049" xr:uid="{00000000-0005-0000-0000-0000AE340000}"/>
    <cellStyle name="Accent1 47 3" xfId="18974" xr:uid="{00000000-0005-0000-0000-0000AF340000}"/>
    <cellStyle name="Accent1 47_BSD2" xfId="22295" xr:uid="{00000000-0005-0000-0000-0000B0340000}"/>
    <cellStyle name="Accent1 48" xfId="22297" xr:uid="{00000000-0005-0000-0000-0000B1340000}"/>
    <cellStyle name="Accent1 48 2" xfId="18987" xr:uid="{00000000-0005-0000-0000-0000B2340000}"/>
    <cellStyle name="Accent1 48 2 2" xfId="22300" xr:uid="{00000000-0005-0000-0000-0000B3340000}"/>
    <cellStyle name="Accent1 48 3" xfId="7195" xr:uid="{00000000-0005-0000-0000-0000B4340000}"/>
    <cellStyle name="Accent1 48_BSD2" xfId="22303" xr:uid="{00000000-0005-0000-0000-0000B5340000}"/>
    <cellStyle name="Accent1 49" xfId="22305" xr:uid="{00000000-0005-0000-0000-0000B6340000}"/>
    <cellStyle name="Accent1 49 2" xfId="18995" xr:uid="{00000000-0005-0000-0000-0000B7340000}"/>
    <cellStyle name="Accent1 49 2 2" xfId="22308" xr:uid="{00000000-0005-0000-0000-0000B8340000}"/>
    <cellStyle name="Accent1 49 3" xfId="19003" xr:uid="{00000000-0005-0000-0000-0000B9340000}"/>
    <cellStyle name="Accent1 49_BSD2" xfId="22311" xr:uid="{00000000-0005-0000-0000-0000BA340000}"/>
    <cellStyle name="Accent1 5" xfId="7326" xr:uid="{00000000-0005-0000-0000-0000BB340000}"/>
    <cellStyle name="Accent1 5 2" xfId="17282" xr:uid="{00000000-0005-0000-0000-0000BC340000}"/>
    <cellStyle name="Accent1 5 2 2" xfId="22313" xr:uid="{00000000-0005-0000-0000-0000BD340000}"/>
    <cellStyle name="Accent1 5 3" xfId="13658" xr:uid="{00000000-0005-0000-0000-0000BE340000}"/>
    <cellStyle name="Accent1 5 3 2" xfId="19181" xr:uid="{00000000-0005-0000-0000-0000BF340000}"/>
    <cellStyle name="Accent1 5 4" xfId="22314" xr:uid="{00000000-0005-0000-0000-0000C0340000}"/>
    <cellStyle name="Accent1 5 4 2" xfId="19441" xr:uid="{00000000-0005-0000-0000-0000C1340000}"/>
    <cellStyle name="Accent1 5 5" xfId="22315" xr:uid="{00000000-0005-0000-0000-0000C2340000}"/>
    <cellStyle name="Accent1 5 6" xfId="16066" xr:uid="{00000000-0005-0000-0000-0000C3340000}"/>
    <cellStyle name="Accent1 5_Annexure" xfId="4501" xr:uid="{00000000-0005-0000-0000-0000C4340000}"/>
    <cellStyle name="Accent1 50" xfId="22168" xr:uid="{00000000-0005-0000-0000-0000C5340000}"/>
    <cellStyle name="Accent1 50 2" xfId="18933" xr:uid="{00000000-0005-0000-0000-0000C6340000}"/>
    <cellStyle name="Accent1 50 2 2" xfId="18937" xr:uid="{00000000-0005-0000-0000-0000C7340000}"/>
    <cellStyle name="Accent1 50 3" xfId="18941" xr:uid="{00000000-0005-0000-0000-0000C8340000}"/>
    <cellStyle name="Accent1 50_BSD2" xfId="22283" xr:uid="{00000000-0005-0000-0000-0000C9340000}"/>
    <cellStyle name="Accent1 51" xfId="22285" xr:uid="{00000000-0005-0000-0000-0000CA340000}"/>
    <cellStyle name="Accent1 51 2" xfId="18955" xr:uid="{00000000-0005-0000-0000-0000CB340000}"/>
    <cellStyle name="Accent1 51 2 2" xfId="22287" xr:uid="{00000000-0005-0000-0000-0000CC340000}"/>
    <cellStyle name="Accent1 51 3" xfId="5140" xr:uid="{00000000-0005-0000-0000-0000CD340000}"/>
    <cellStyle name="Accent1 51_BSD2" xfId="22289" xr:uid="{00000000-0005-0000-0000-0000CE340000}"/>
    <cellStyle name="Accent1 52" xfId="22291" xr:uid="{00000000-0005-0000-0000-0000CF340000}"/>
    <cellStyle name="Accent1 52 2" xfId="18968" xr:uid="{00000000-0005-0000-0000-0000D0340000}"/>
    <cellStyle name="Accent1 52 2 2" xfId="8048" xr:uid="{00000000-0005-0000-0000-0000D1340000}"/>
    <cellStyle name="Accent1 52 3" xfId="18973" xr:uid="{00000000-0005-0000-0000-0000D2340000}"/>
    <cellStyle name="Accent1 52_BSD2" xfId="22294" xr:uid="{00000000-0005-0000-0000-0000D3340000}"/>
    <cellStyle name="Accent1 53" xfId="22296" xr:uid="{00000000-0005-0000-0000-0000D4340000}"/>
    <cellStyle name="Accent1 53 2" xfId="18986" xr:uid="{00000000-0005-0000-0000-0000D5340000}"/>
    <cellStyle name="Accent1 53 2 2" xfId="22299" xr:uid="{00000000-0005-0000-0000-0000D6340000}"/>
    <cellStyle name="Accent1 53 3" xfId="7194" xr:uid="{00000000-0005-0000-0000-0000D7340000}"/>
    <cellStyle name="Accent1 53_BSD2" xfId="22302" xr:uid="{00000000-0005-0000-0000-0000D8340000}"/>
    <cellStyle name="Accent1 54" xfId="22304" xr:uid="{00000000-0005-0000-0000-0000D9340000}"/>
    <cellStyle name="Accent1 54 2" xfId="18994" xr:uid="{00000000-0005-0000-0000-0000DA340000}"/>
    <cellStyle name="Accent1 54 2 2" xfId="22307" xr:uid="{00000000-0005-0000-0000-0000DB340000}"/>
    <cellStyle name="Accent1 54 3" xfId="19002" xr:uid="{00000000-0005-0000-0000-0000DC340000}"/>
    <cellStyle name="Accent1 54_BSD2" xfId="22310" xr:uid="{00000000-0005-0000-0000-0000DD340000}"/>
    <cellStyle name="Accent1 55" xfId="18815" xr:uid="{00000000-0005-0000-0000-0000DE340000}"/>
    <cellStyle name="Accent1 55 2" xfId="19013" xr:uid="{00000000-0005-0000-0000-0000DF340000}"/>
    <cellStyle name="Accent1 55 2 2" xfId="22316" xr:uid="{00000000-0005-0000-0000-0000E0340000}"/>
    <cellStyle name="Accent1 55 3" xfId="19017" xr:uid="{00000000-0005-0000-0000-0000E1340000}"/>
    <cellStyle name="Accent1 55_BSD2" xfId="22317" xr:uid="{00000000-0005-0000-0000-0000E2340000}"/>
    <cellStyle name="Accent1 56" xfId="16373" xr:uid="{00000000-0005-0000-0000-0000E3340000}"/>
    <cellStyle name="Accent1 56 2" xfId="19028" xr:uid="{00000000-0005-0000-0000-0000E4340000}"/>
    <cellStyle name="Accent1 56 2 2" xfId="22318" xr:uid="{00000000-0005-0000-0000-0000E5340000}"/>
    <cellStyle name="Accent1 56 3" xfId="19031" xr:uid="{00000000-0005-0000-0000-0000E6340000}"/>
    <cellStyle name="Accent1 56_BSD2" xfId="22319" xr:uid="{00000000-0005-0000-0000-0000E7340000}"/>
    <cellStyle name="Accent1 57" xfId="22322" xr:uid="{00000000-0005-0000-0000-0000E8340000}"/>
    <cellStyle name="Accent1 57 2" xfId="19049" xr:uid="{00000000-0005-0000-0000-0000E9340000}"/>
    <cellStyle name="Accent1 57 2 2" xfId="22327" xr:uid="{00000000-0005-0000-0000-0000EA340000}"/>
    <cellStyle name="Accent1 57 3" xfId="19054" xr:uid="{00000000-0005-0000-0000-0000EB340000}"/>
    <cellStyle name="Accent1 57_BSD2" xfId="22328" xr:uid="{00000000-0005-0000-0000-0000EC340000}"/>
    <cellStyle name="Accent1 58" xfId="22331" xr:uid="{00000000-0005-0000-0000-0000ED340000}"/>
    <cellStyle name="Accent1 58 2" xfId="22338" xr:uid="{00000000-0005-0000-0000-0000EE340000}"/>
    <cellStyle name="Accent1 58 2 2" xfId="22342" xr:uid="{00000000-0005-0000-0000-0000EF340000}"/>
    <cellStyle name="Accent1 58 3" xfId="22346" xr:uid="{00000000-0005-0000-0000-0000F0340000}"/>
    <cellStyle name="Accent1 58_BSD2" xfId="22347" xr:uid="{00000000-0005-0000-0000-0000F1340000}"/>
    <cellStyle name="Accent1 59" xfId="22352" xr:uid="{00000000-0005-0000-0000-0000F2340000}"/>
    <cellStyle name="Accent1 59 2" xfId="2838" xr:uid="{00000000-0005-0000-0000-0000F3340000}"/>
    <cellStyle name="Accent1 59 2 2" xfId="22356" xr:uid="{00000000-0005-0000-0000-0000F4340000}"/>
    <cellStyle name="Accent1 59 3" xfId="22358" xr:uid="{00000000-0005-0000-0000-0000F5340000}"/>
    <cellStyle name="Accent1 59_BSD2" xfId="22359" xr:uid="{00000000-0005-0000-0000-0000F6340000}"/>
    <cellStyle name="Accent1 6" xfId="7334" xr:uid="{00000000-0005-0000-0000-0000F7340000}"/>
    <cellStyle name="Accent1 6 2" xfId="22360" xr:uid="{00000000-0005-0000-0000-0000F8340000}"/>
    <cellStyle name="Accent1 6 2 2" xfId="15441" xr:uid="{00000000-0005-0000-0000-0000F9340000}"/>
    <cellStyle name="Accent1 6 3" xfId="22361" xr:uid="{00000000-0005-0000-0000-0000FA340000}"/>
    <cellStyle name="Accent1 6 3 2" xfId="21772" xr:uid="{00000000-0005-0000-0000-0000FB340000}"/>
    <cellStyle name="Accent1 6 4" xfId="22363" xr:uid="{00000000-0005-0000-0000-0000FC340000}"/>
    <cellStyle name="Accent1 6 4 2" xfId="22064" xr:uid="{00000000-0005-0000-0000-0000FD340000}"/>
    <cellStyle name="Accent1 6 5" xfId="22364" xr:uid="{00000000-0005-0000-0000-0000FE340000}"/>
    <cellStyle name="Accent1 6 6" xfId="16070" xr:uid="{00000000-0005-0000-0000-0000FF340000}"/>
    <cellStyle name="Accent1 6_Annexure" xfId="19798" xr:uid="{00000000-0005-0000-0000-000000350000}"/>
    <cellStyle name="Accent1 60" xfId="18814" xr:uid="{00000000-0005-0000-0000-000001350000}"/>
    <cellStyle name="Accent1 60 2" xfId="19012" xr:uid="{00000000-0005-0000-0000-000002350000}"/>
    <cellStyle name="Accent1 61" xfId="16372" xr:uid="{00000000-0005-0000-0000-000003350000}"/>
    <cellStyle name="Accent1 61 2" xfId="19027" xr:uid="{00000000-0005-0000-0000-000004350000}"/>
    <cellStyle name="Accent1 62" xfId="22321" xr:uid="{00000000-0005-0000-0000-000005350000}"/>
    <cellStyle name="Accent1 62 2" xfId="19048" xr:uid="{00000000-0005-0000-0000-000006350000}"/>
    <cellStyle name="Accent1 63" xfId="22330" xr:uid="{00000000-0005-0000-0000-000007350000}"/>
    <cellStyle name="Accent1 63 2" xfId="22337" xr:uid="{00000000-0005-0000-0000-000008350000}"/>
    <cellStyle name="Accent1 64" xfId="22351" xr:uid="{00000000-0005-0000-0000-000009350000}"/>
    <cellStyle name="Accent1 64 2" xfId="2837" xr:uid="{00000000-0005-0000-0000-00000A350000}"/>
    <cellStyle name="Accent1 65" xfId="7696" xr:uid="{00000000-0005-0000-0000-00000B350000}"/>
    <cellStyle name="Accent1 65 2" xfId="7386" xr:uid="{00000000-0005-0000-0000-00000C350000}"/>
    <cellStyle name="Accent1 66" xfId="11823" xr:uid="{00000000-0005-0000-0000-00000D350000}"/>
    <cellStyle name="Accent1 66 2" xfId="22366" xr:uid="{00000000-0005-0000-0000-00000E350000}"/>
    <cellStyle name="Accent1 67" xfId="11829" xr:uid="{00000000-0005-0000-0000-00000F350000}"/>
    <cellStyle name="Accent1 67 2" xfId="22368" xr:uid="{00000000-0005-0000-0000-000010350000}"/>
    <cellStyle name="Accent1 68" xfId="11836" xr:uid="{00000000-0005-0000-0000-000011350000}"/>
    <cellStyle name="Accent1 68 2" xfId="20914" xr:uid="{00000000-0005-0000-0000-000012350000}"/>
    <cellStyle name="Accent1 69" xfId="11840" xr:uid="{00000000-0005-0000-0000-000013350000}"/>
    <cellStyle name="Accent1 69 2" xfId="22373" xr:uid="{00000000-0005-0000-0000-000014350000}"/>
    <cellStyle name="Accent1 7" xfId="15275" xr:uid="{00000000-0005-0000-0000-000015350000}"/>
    <cellStyle name="Accent1 7 10" xfId="22374" xr:uid="{00000000-0005-0000-0000-000016350000}"/>
    <cellStyle name="Accent1 7 10 2" xfId="22375" xr:uid="{00000000-0005-0000-0000-000017350000}"/>
    <cellStyle name="Accent1 7 11" xfId="22380" xr:uid="{00000000-0005-0000-0000-000018350000}"/>
    <cellStyle name="Accent1 7 11 2" xfId="22382" xr:uid="{00000000-0005-0000-0000-000019350000}"/>
    <cellStyle name="Accent1 7 12" xfId="22384" xr:uid="{00000000-0005-0000-0000-00001A350000}"/>
    <cellStyle name="Accent1 7 13" xfId="10259" xr:uid="{00000000-0005-0000-0000-00001B350000}"/>
    <cellStyle name="Accent1 7 14" xfId="4665" xr:uid="{00000000-0005-0000-0000-00001C350000}"/>
    <cellStyle name="Accent1 7 2" xfId="22387" xr:uid="{00000000-0005-0000-0000-00001D350000}"/>
    <cellStyle name="Accent1 7 2 2" xfId="16346" xr:uid="{00000000-0005-0000-0000-00001E350000}"/>
    <cellStyle name="Accent1 7 3" xfId="21282" xr:uid="{00000000-0005-0000-0000-00001F350000}"/>
    <cellStyle name="Accent1 7 3 2" xfId="22389" xr:uid="{00000000-0005-0000-0000-000020350000}"/>
    <cellStyle name="Accent1 7 4" xfId="19885" xr:uid="{00000000-0005-0000-0000-000021350000}"/>
    <cellStyle name="Accent1 7 4 2" xfId="22390" xr:uid="{00000000-0005-0000-0000-000022350000}"/>
    <cellStyle name="Accent1 7 5" xfId="22391" xr:uid="{00000000-0005-0000-0000-000023350000}"/>
    <cellStyle name="Accent1 7 5 2" xfId="5992" xr:uid="{00000000-0005-0000-0000-000024350000}"/>
    <cellStyle name="Accent1 7 6" xfId="22392" xr:uid="{00000000-0005-0000-0000-000025350000}"/>
    <cellStyle name="Accent1 7 6 2" xfId="2811" xr:uid="{00000000-0005-0000-0000-000026350000}"/>
    <cellStyle name="Accent1 7 7" xfId="22397" xr:uid="{00000000-0005-0000-0000-000027350000}"/>
    <cellStyle name="Accent1 7 7 2" xfId="22398" xr:uid="{00000000-0005-0000-0000-000028350000}"/>
    <cellStyle name="Accent1 7 8" xfId="5532" xr:uid="{00000000-0005-0000-0000-000029350000}"/>
    <cellStyle name="Accent1 7 8 2" xfId="5546" xr:uid="{00000000-0005-0000-0000-00002A350000}"/>
    <cellStyle name="Accent1 7 9" xfId="3966" xr:uid="{00000000-0005-0000-0000-00002B350000}"/>
    <cellStyle name="Accent1 7 9 2" xfId="22399" xr:uid="{00000000-0005-0000-0000-00002C350000}"/>
    <cellStyle name="Accent1 7_Annexure" xfId="22402" xr:uid="{00000000-0005-0000-0000-00002D350000}"/>
    <cellStyle name="Accent1 70" xfId="7695" xr:uid="{00000000-0005-0000-0000-00002E350000}"/>
    <cellStyle name="Accent1 70 2" xfId="7385" xr:uid="{00000000-0005-0000-0000-00002F350000}"/>
    <cellStyle name="Accent1 71" xfId="11822" xr:uid="{00000000-0005-0000-0000-000030350000}"/>
    <cellStyle name="Accent1 71 2" xfId="22365" xr:uid="{00000000-0005-0000-0000-000031350000}"/>
    <cellStyle name="Accent1 72" xfId="11828" xr:uid="{00000000-0005-0000-0000-000032350000}"/>
    <cellStyle name="Accent1 72 2" xfId="22367" xr:uid="{00000000-0005-0000-0000-000033350000}"/>
    <cellStyle name="Accent1 73" xfId="11835" xr:uid="{00000000-0005-0000-0000-000034350000}"/>
    <cellStyle name="Accent1 73 2" xfId="20913" xr:uid="{00000000-0005-0000-0000-000035350000}"/>
    <cellStyle name="Accent1 74" xfId="11839" xr:uid="{00000000-0005-0000-0000-000036350000}"/>
    <cellStyle name="Accent1 74 2" xfId="22372" xr:uid="{00000000-0005-0000-0000-000037350000}"/>
    <cellStyle name="Accent1 75" xfId="4655" xr:uid="{00000000-0005-0000-0000-000038350000}"/>
    <cellStyle name="Accent1 75 2" xfId="22410" xr:uid="{00000000-0005-0000-0000-000039350000}"/>
    <cellStyle name="Accent1 76" xfId="11846" xr:uid="{00000000-0005-0000-0000-00003A350000}"/>
    <cellStyle name="Accent1 76 2" xfId="22412" xr:uid="{00000000-0005-0000-0000-00003B350000}"/>
    <cellStyle name="Accent1 77" xfId="22414" xr:uid="{00000000-0005-0000-0000-00003C350000}"/>
    <cellStyle name="Accent1 77 2" xfId="16272" xr:uid="{00000000-0005-0000-0000-00003D350000}"/>
    <cellStyle name="Accent1 78" xfId="12444" xr:uid="{00000000-0005-0000-0000-00003E350000}"/>
    <cellStyle name="Accent1 78 2" xfId="16278" xr:uid="{00000000-0005-0000-0000-00003F350000}"/>
    <cellStyle name="Accent1 79" xfId="12449" xr:uid="{00000000-0005-0000-0000-000040350000}"/>
    <cellStyle name="Accent1 79 2" xfId="4203" xr:uid="{00000000-0005-0000-0000-000041350000}"/>
    <cellStyle name="Accent1 8" xfId="22415" xr:uid="{00000000-0005-0000-0000-000042350000}"/>
    <cellStyle name="Accent1 8 2" xfId="22416" xr:uid="{00000000-0005-0000-0000-000043350000}"/>
    <cellStyle name="Accent1 8 2 2" xfId="22417" xr:uid="{00000000-0005-0000-0000-000044350000}"/>
    <cellStyle name="Accent1 8 3" xfId="22418" xr:uid="{00000000-0005-0000-0000-000045350000}"/>
    <cellStyle name="Accent1 8 3 2" xfId="22419" xr:uid="{00000000-0005-0000-0000-000046350000}"/>
    <cellStyle name="Accent1 8 4" xfId="22420" xr:uid="{00000000-0005-0000-0000-000047350000}"/>
    <cellStyle name="Accent1 8 5" xfId="9809" xr:uid="{00000000-0005-0000-0000-000048350000}"/>
    <cellStyle name="Accent1 8 6" xfId="7260" xr:uid="{00000000-0005-0000-0000-000049350000}"/>
    <cellStyle name="Accent1 8_BSD2" xfId="22423" xr:uid="{00000000-0005-0000-0000-00004A350000}"/>
    <cellStyle name="Accent1 80" xfId="4654" xr:uid="{00000000-0005-0000-0000-00004B350000}"/>
    <cellStyle name="Accent1 80 2" xfId="22409" xr:uid="{00000000-0005-0000-0000-00004C350000}"/>
    <cellStyle name="Accent1 81" xfId="11845" xr:uid="{00000000-0005-0000-0000-00004D350000}"/>
    <cellStyle name="Accent1 81 2" xfId="22411" xr:uid="{00000000-0005-0000-0000-00004E350000}"/>
    <cellStyle name="Accent1 82" xfId="22413" xr:uid="{00000000-0005-0000-0000-00004F350000}"/>
    <cellStyle name="Accent1 82 2" xfId="16271" xr:uid="{00000000-0005-0000-0000-000050350000}"/>
    <cellStyle name="Accent1 83" xfId="12443" xr:uid="{00000000-0005-0000-0000-000051350000}"/>
    <cellStyle name="Accent1 83 2" xfId="16277" xr:uid="{00000000-0005-0000-0000-000052350000}"/>
    <cellStyle name="Accent1 84" xfId="12448" xr:uid="{00000000-0005-0000-0000-000053350000}"/>
    <cellStyle name="Accent1 84 2" xfId="4202" xr:uid="{00000000-0005-0000-0000-000054350000}"/>
    <cellStyle name="Accent1 85" xfId="22424" xr:uid="{00000000-0005-0000-0000-000055350000}"/>
    <cellStyle name="Accent1 85 2" xfId="17109" xr:uid="{00000000-0005-0000-0000-000056350000}"/>
    <cellStyle name="Accent1 86" xfId="22425" xr:uid="{00000000-0005-0000-0000-000057350000}"/>
    <cellStyle name="Accent1 86 2" xfId="17249" xr:uid="{00000000-0005-0000-0000-000058350000}"/>
    <cellStyle name="Accent1 87" xfId="9624" xr:uid="{00000000-0005-0000-0000-000059350000}"/>
    <cellStyle name="Accent1 87 2" xfId="7617" xr:uid="{00000000-0005-0000-0000-00005A350000}"/>
    <cellStyle name="Accent1 88" xfId="9627" xr:uid="{00000000-0005-0000-0000-00005B350000}"/>
    <cellStyle name="Accent1 88 2" xfId="3156" xr:uid="{00000000-0005-0000-0000-00005C350000}"/>
    <cellStyle name="Accent1 89" xfId="9633" xr:uid="{00000000-0005-0000-0000-00005D350000}"/>
    <cellStyle name="Accent1 89 2" xfId="7649" xr:uid="{00000000-0005-0000-0000-00005E350000}"/>
    <cellStyle name="Accent1 9" xfId="22431" xr:uid="{00000000-0005-0000-0000-00005F350000}"/>
    <cellStyle name="Accent1 9 2" xfId="22442" xr:uid="{00000000-0005-0000-0000-000060350000}"/>
    <cellStyle name="Accent1 9 2 2" xfId="22444" xr:uid="{00000000-0005-0000-0000-000061350000}"/>
    <cellStyle name="Accent1 9 3" xfId="22452" xr:uid="{00000000-0005-0000-0000-000062350000}"/>
    <cellStyle name="Accent1 9 3 2" xfId="22454" xr:uid="{00000000-0005-0000-0000-000063350000}"/>
    <cellStyle name="Accent1 9 4" xfId="22459" xr:uid="{00000000-0005-0000-0000-000064350000}"/>
    <cellStyle name="Accent1 9 5" xfId="22460" xr:uid="{00000000-0005-0000-0000-000065350000}"/>
    <cellStyle name="Accent1 9 6" xfId="22461" xr:uid="{00000000-0005-0000-0000-000066350000}"/>
    <cellStyle name="Accent1 9_BSD2" xfId="22462" xr:uid="{00000000-0005-0000-0000-000067350000}"/>
    <cellStyle name="Accent2" xfId="51531" builtinId="33" customBuiltin="1"/>
    <cellStyle name="Accent2 10" xfId="22465" xr:uid="{00000000-0005-0000-0000-000068350000}"/>
    <cellStyle name="Accent2 10 2" xfId="3035" xr:uid="{00000000-0005-0000-0000-000069350000}"/>
    <cellStyle name="Accent2 10 2 2" xfId="7601" xr:uid="{00000000-0005-0000-0000-00006A350000}"/>
    <cellStyle name="Accent2 10 3" xfId="3099" xr:uid="{00000000-0005-0000-0000-00006B350000}"/>
    <cellStyle name="Accent2 10 3 2" xfId="11207" xr:uid="{00000000-0005-0000-0000-00006C350000}"/>
    <cellStyle name="Accent2 10 4" xfId="22466" xr:uid="{00000000-0005-0000-0000-00006D350000}"/>
    <cellStyle name="Accent2 10 5" xfId="22469" xr:uid="{00000000-0005-0000-0000-00006E350000}"/>
    <cellStyle name="Accent2 10 6" xfId="5083" xr:uid="{00000000-0005-0000-0000-00006F350000}"/>
    <cellStyle name="Accent2 10_BSD2" xfId="22474" xr:uid="{00000000-0005-0000-0000-000070350000}"/>
    <cellStyle name="Accent2 11" xfId="22479" xr:uid="{00000000-0005-0000-0000-000071350000}"/>
    <cellStyle name="Accent2 11 2" xfId="22481" xr:uid="{00000000-0005-0000-0000-000072350000}"/>
    <cellStyle name="Accent2 11 2 2" xfId="5297" xr:uid="{00000000-0005-0000-0000-000073350000}"/>
    <cellStyle name="Accent2 11 3" xfId="22029" xr:uid="{00000000-0005-0000-0000-000074350000}"/>
    <cellStyle name="Accent2 11 3 2" xfId="22483" xr:uid="{00000000-0005-0000-0000-000075350000}"/>
    <cellStyle name="Accent2 11 4" xfId="22485" xr:uid="{00000000-0005-0000-0000-000076350000}"/>
    <cellStyle name="Accent2 11 5" xfId="22490" xr:uid="{00000000-0005-0000-0000-000077350000}"/>
    <cellStyle name="Accent2 11 6" xfId="4388" xr:uid="{00000000-0005-0000-0000-000078350000}"/>
    <cellStyle name="Accent2 11_BSD2" xfId="3777" xr:uid="{00000000-0005-0000-0000-000079350000}"/>
    <cellStyle name="Accent2 12" xfId="22496" xr:uid="{00000000-0005-0000-0000-00007A350000}"/>
    <cellStyle name="Accent2 12 2" xfId="22497" xr:uid="{00000000-0005-0000-0000-00007B350000}"/>
    <cellStyle name="Accent2 12 2 2" xfId="22501" xr:uid="{00000000-0005-0000-0000-00007C350000}"/>
    <cellStyle name="Accent2 12 3" xfId="22037" xr:uid="{00000000-0005-0000-0000-00007D350000}"/>
    <cellStyle name="Accent2 12 3 2" xfId="16889" xr:uid="{00000000-0005-0000-0000-00007E350000}"/>
    <cellStyle name="Accent2 12 4" xfId="14761" xr:uid="{00000000-0005-0000-0000-00007F350000}"/>
    <cellStyle name="Accent2 12 5" xfId="22502" xr:uid="{00000000-0005-0000-0000-000080350000}"/>
    <cellStyle name="Accent2 12 6" xfId="22505" xr:uid="{00000000-0005-0000-0000-000081350000}"/>
    <cellStyle name="Accent2 12_BSD2" xfId="16467" xr:uid="{00000000-0005-0000-0000-000082350000}"/>
    <cellStyle name="Accent2 13" xfId="17365" xr:uid="{00000000-0005-0000-0000-000083350000}"/>
    <cellStyle name="Accent2 13 2" xfId="22506" xr:uid="{00000000-0005-0000-0000-000084350000}"/>
    <cellStyle name="Accent2 13 2 2" xfId="2929" xr:uid="{00000000-0005-0000-0000-000085350000}"/>
    <cellStyle name="Accent2 13 3" xfId="22056" xr:uid="{00000000-0005-0000-0000-000086350000}"/>
    <cellStyle name="Accent2 13 4" xfId="22507" xr:uid="{00000000-0005-0000-0000-000087350000}"/>
    <cellStyle name="Accent2 13 5" xfId="22510" xr:uid="{00000000-0005-0000-0000-000088350000}"/>
    <cellStyle name="Accent2 13_BSD2" xfId="22514" xr:uid="{00000000-0005-0000-0000-000089350000}"/>
    <cellStyle name="Accent2 14" xfId="15424" xr:uid="{00000000-0005-0000-0000-00008A350000}"/>
    <cellStyle name="Accent2 14 2" xfId="22516" xr:uid="{00000000-0005-0000-0000-00008B350000}"/>
    <cellStyle name="Accent2 14 2 2" xfId="22518" xr:uid="{00000000-0005-0000-0000-00008C350000}"/>
    <cellStyle name="Accent2 14 3" xfId="22062" xr:uid="{00000000-0005-0000-0000-00008D350000}"/>
    <cellStyle name="Accent2 14 4" xfId="8131" xr:uid="{00000000-0005-0000-0000-00008E350000}"/>
    <cellStyle name="Accent2 14 5" xfId="22519" xr:uid="{00000000-0005-0000-0000-00008F350000}"/>
    <cellStyle name="Accent2 14_BSD2" xfId="4948" xr:uid="{00000000-0005-0000-0000-000090350000}"/>
    <cellStyle name="Accent2 15" xfId="22529" xr:uid="{00000000-0005-0000-0000-000091350000}"/>
    <cellStyle name="Accent2 15 2" xfId="22531" xr:uid="{00000000-0005-0000-0000-000092350000}"/>
    <cellStyle name="Accent2 15 2 2" xfId="22538" xr:uid="{00000000-0005-0000-0000-000093350000}"/>
    <cellStyle name="Accent2 15 3" xfId="22066" xr:uid="{00000000-0005-0000-0000-000094350000}"/>
    <cellStyle name="Accent2 15_BSD2" xfId="22542" xr:uid="{00000000-0005-0000-0000-000095350000}"/>
    <cellStyle name="Accent2 16" xfId="22549" xr:uid="{00000000-0005-0000-0000-000096350000}"/>
    <cellStyle name="Accent2 16 2" xfId="22551" xr:uid="{00000000-0005-0000-0000-000097350000}"/>
    <cellStyle name="Accent2 16 2 2" xfId="22554" xr:uid="{00000000-0005-0000-0000-000098350000}"/>
    <cellStyle name="Accent2 16 3" xfId="22075" xr:uid="{00000000-0005-0000-0000-000099350000}"/>
    <cellStyle name="Accent2 16_BSD2" xfId="8433" xr:uid="{00000000-0005-0000-0000-00009A350000}"/>
    <cellStyle name="Accent2 17" xfId="22560" xr:uid="{00000000-0005-0000-0000-00009B350000}"/>
    <cellStyle name="Accent2 17 2" xfId="22562" xr:uid="{00000000-0005-0000-0000-00009C350000}"/>
    <cellStyle name="Accent2 17 2 2" xfId="22567" xr:uid="{00000000-0005-0000-0000-00009D350000}"/>
    <cellStyle name="Accent2 17 3" xfId="22082" xr:uid="{00000000-0005-0000-0000-00009E350000}"/>
    <cellStyle name="Accent2 17_BSD2" xfId="22570" xr:uid="{00000000-0005-0000-0000-00009F350000}"/>
    <cellStyle name="Accent2 18" xfId="22575" xr:uid="{00000000-0005-0000-0000-0000A0350000}"/>
    <cellStyle name="Accent2 18 2" xfId="22577" xr:uid="{00000000-0005-0000-0000-0000A1350000}"/>
    <cellStyle name="Accent2 18 2 2" xfId="22579" xr:uid="{00000000-0005-0000-0000-0000A2350000}"/>
    <cellStyle name="Accent2 18 3" xfId="22582" xr:uid="{00000000-0005-0000-0000-0000A3350000}"/>
    <cellStyle name="Accent2 18_BSD2" xfId="22584" xr:uid="{00000000-0005-0000-0000-0000A4350000}"/>
    <cellStyle name="Accent2 19" xfId="22588" xr:uid="{00000000-0005-0000-0000-0000A5350000}"/>
    <cellStyle name="Accent2 19 2" xfId="22591" xr:uid="{00000000-0005-0000-0000-0000A6350000}"/>
    <cellStyle name="Accent2 19 2 2" xfId="22593" xr:uid="{00000000-0005-0000-0000-0000A7350000}"/>
    <cellStyle name="Accent2 19 3" xfId="22595" xr:uid="{00000000-0005-0000-0000-0000A8350000}"/>
    <cellStyle name="Accent2 19_BSD2" xfId="22599" xr:uid="{00000000-0005-0000-0000-0000A9350000}"/>
    <cellStyle name="Accent2 2" xfId="615" xr:uid="{00000000-0005-0000-0000-0000AA350000}"/>
    <cellStyle name="Accent2 2 10" xfId="22600" xr:uid="{00000000-0005-0000-0000-0000AB350000}"/>
    <cellStyle name="Accent2 2 10 2" xfId="22602" xr:uid="{00000000-0005-0000-0000-0000AC350000}"/>
    <cellStyle name="Accent2 2 11" xfId="22603" xr:uid="{00000000-0005-0000-0000-0000AD350000}"/>
    <cellStyle name="Accent2 2 12" xfId="22604" xr:uid="{00000000-0005-0000-0000-0000AE350000}"/>
    <cellStyle name="Accent2 2 13" xfId="51669" xr:uid="{CDE14F7E-A4C4-4AA2-8CC2-62B45568974D}"/>
    <cellStyle name="Accent2 2 2" xfId="119" xr:uid="{00000000-0005-0000-0000-0000AF350000}"/>
    <cellStyle name="Accent2 2 2 2" xfId="22605" xr:uid="{00000000-0005-0000-0000-0000B0350000}"/>
    <cellStyle name="Accent2 2 2 2 2" xfId="22606" xr:uid="{00000000-0005-0000-0000-0000B1350000}"/>
    <cellStyle name="Accent2 2 2 3" xfId="22607" xr:uid="{00000000-0005-0000-0000-0000B2350000}"/>
    <cellStyle name="Accent2 2 2 3 2" xfId="22608" xr:uid="{00000000-0005-0000-0000-0000B3350000}"/>
    <cellStyle name="Accent2 2 2 4" xfId="22609" xr:uid="{00000000-0005-0000-0000-0000B4350000}"/>
    <cellStyle name="Accent2 2 2 5" xfId="5714" xr:uid="{00000000-0005-0000-0000-0000B5350000}"/>
    <cellStyle name="Accent2 2 2 6" xfId="22610" xr:uid="{00000000-0005-0000-0000-0000B6350000}"/>
    <cellStyle name="Accent2 2 2 7" xfId="19967" xr:uid="{00000000-0005-0000-0000-0000B7350000}"/>
    <cellStyle name="Accent2 2 3" xfId="22611" xr:uid="{00000000-0005-0000-0000-0000B8350000}"/>
    <cellStyle name="Accent2 2 3 2" xfId="12782" xr:uid="{00000000-0005-0000-0000-0000B9350000}"/>
    <cellStyle name="Accent2 2 3 3" xfId="22612" xr:uid="{00000000-0005-0000-0000-0000BA350000}"/>
    <cellStyle name="Accent2 2 3 4" xfId="3480" xr:uid="{00000000-0005-0000-0000-0000BB350000}"/>
    <cellStyle name="Accent2 2 3 5" xfId="3517" xr:uid="{00000000-0005-0000-0000-0000BC350000}"/>
    <cellStyle name="Accent2 2 4" xfId="22614" xr:uid="{00000000-0005-0000-0000-0000BD350000}"/>
    <cellStyle name="Accent2 2 4 2" xfId="22615" xr:uid="{00000000-0005-0000-0000-0000BE350000}"/>
    <cellStyle name="Accent2 2 4 2 2" xfId="22616" xr:uid="{00000000-0005-0000-0000-0000BF350000}"/>
    <cellStyle name="Accent2 2 4 3" xfId="22619" xr:uid="{00000000-0005-0000-0000-0000C0350000}"/>
    <cellStyle name="Accent2 2 4 4" xfId="22620" xr:uid="{00000000-0005-0000-0000-0000C1350000}"/>
    <cellStyle name="Accent2 2 4 5" xfId="22621" xr:uid="{00000000-0005-0000-0000-0000C2350000}"/>
    <cellStyle name="Accent2 2 4_BSD2" xfId="11982" xr:uid="{00000000-0005-0000-0000-0000C3350000}"/>
    <cellStyle name="Accent2 2 5" xfId="12798" xr:uid="{00000000-0005-0000-0000-0000C4350000}"/>
    <cellStyle name="Accent2 2 5 2" xfId="22622" xr:uid="{00000000-0005-0000-0000-0000C5350000}"/>
    <cellStyle name="Accent2 2 5 3" xfId="22625" xr:uid="{00000000-0005-0000-0000-0000C6350000}"/>
    <cellStyle name="Accent2 2 5 4" xfId="22626" xr:uid="{00000000-0005-0000-0000-0000C7350000}"/>
    <cellStyle name="Accent2 2 6" xfId="22627" xr:uid="{00000000-0005-0000-0000-0000C8350000}"/>
    <cellStyle name="Accent2 2 6 2" xfId="17920" xr:uid="{00000000-0005-0000-0000-0000C9350000}"/>
    <cellStyle name="Accent2 2 6 3" xfId="4663" xr:uid="{00000000-0005-0000-0000-0000CA350000}"/>
    <cellStyle name="Accent2 2 6 4" xfId="22630" xr:uid="{00000000-0005-0000-0000-0000CB350000}"/>
    <cellStyle name="Accent2 2 7" xfId="18560" xr:uid="{00000000-0005-0000-0000-0000CC350000}"/>
    <cellStyle name="Accent2 2 7 2" xfId="22631" xr:uid="{00000000-0005-0000-0000-0000CD350000}"/>
    <cellStyle name="Accent2 2 7 3" xfId="22633" xr:uid="{00000000-0005-0000-0000-0000CE350000}"/>
    <cellStyle name="Accent2 2 7 4" xfId="22635" xr:uid="{00000000-0005-0000-0000-0000CF350000}"/>
    <cellStyle name="Accent2 2 8" xfId="22636" xr:uid="{00000000-0005-0000-0000-0000D0350000}"/>
    <cellStyle name="Accent2 2 8 2" xfId="22637" xr:uid="{00000000-0005-0000-0000-0000D1350000}"/>
    <cellStyle name="Accent2 2 8 2 2" xfId="22638" xr:uid="{00000000-0005-0000-0000-0000D2350000}"/>
    <cellStyle name="Accent2 2 8 3" xfId="19822" xr:uid="{00000000-0005-0000-0000-0000D3350000}"/>
    <cellStyle name="Accent2 2 8 4" xfId="22640" xr:uid="{00000000-0005-0000-0000-0000D4350000}"/>
    <cellStyle name="Accent2 2 8 5" xfId="22641" xr:uid="{00000000-0005-0000-0000-0000D5350000}"/>
    <cellStyle name="Accent2 2 8_BSD2" xfId="22642" xr:uid="{00000000-0005-0000-0000-0000D6350000}"/>
    <cellStyle name="Accent2 2 9" xfId="22644" xr:uid="{00000000-0005-0000-0000-0000D7350000}"/>
    <cellStyle name="Accent2 2 9 2" xfId="22645" xr:uid="{00000000-0005-0000-0000-0000D8350000}"/>
    <cellStyle name="Accent2 2 9 3" xfId="18801" xr:uid="{00000000-0005-0000-0000-0000D9350000}"/>
    <cellStyle name="Accent2 2 9 4" xfId="22647" xr:uid="{00000000-0005-0000-0000-0000DA350000}"/>
    <cellStyle name="Accent2 20" xfId="22528" xr:uid="{00000000-0005-0000-0000-0000DB350000}"/>
    <cellStyle name="Accent2 20 2" xfId="22530" xr:uid="{00000000-0005-0000-0000-0000DC350000}"/>
    <cellStyle name="Accent2 20 2 2" xfId="22537" xr:uid="{00000000-0005-0000-0000-0000DD350000}"/>
    <cellStyle name="Accent2 20 3" xfId="22065" xr:uid="{00000000-0005-0000-0000-0000DE350000}"/>
    <cellStyle name="Accent2 20_BSD2" xfId="22541" xr:uid="{00000000-0005-0000-0000-0000DF350000}"/>
    <cellStyle name="Accent2 21" xfId="22548" xr:uid="{00000000-0005-0000-0000-0000E0350000}"/>
    <cellStyle name="Accent2 21 2" xfId="22550" xr:uid="{00000000-0005-0000-0000-0000E1350000}"/>
    <cellStyle name="Accent2 21 2 2" xfId="22553" xr:uid="{00000000-0005-0000-0000-0000E2350000}"/>
    <cellStyle name="Accent2 21 3" xfId="22074" xr:uid="{00000000-0005-0000-0000-0000E3350000}"/>
    <cellStyle name="Accent2 21_BSD2" xfId="8432" xr:uid="{00000000-0005-0000-0000-0000E4350000}"/>
    <cellStyle name="Accent2 22" xfId="22559" xr:uid="{00000000-0005-0000-0000-0000E5350000}"/>
    <cellStyle name="Accent2 22 2" xfId="22561" xr:uid="{00000000-0005-0000-0000-0000E6350000}"/>
    <cellStyle name="Accent2 22 2 2" xfId="22566" xr:uid="{00000000-0005-0000-0000-0000E7350000}"/>
    <cellStyle name="Accent2 22 3" xfId="22081" xr:uid="{00000000-0005-0000-0000-0000E8350000}"/>
    <cellStyle name="Accent2 22_BSD2" xfId="22569" xr:uid="{00000000-0005-0000-0000-0000E9350000}"/>
    <cellStyle name="Accent2 23" xfId="22574" xr:uid="{00000000-0005-0000-0000-0000EA350000}"/>
    <cellStyle name="Accent2 23 2" xfId="22576" xr:uid="{00000000-0005-0000-0000-0000EB350000}"/>
    <cellStyle name="Accent2 23 2 2" xfId="22578" xr:uid="{00000000-0005-0000-0000-0000EC350000}"/>
    <cellStyle name="Accent2 23 3" xfId="22581" xr:uid="{00000000-0005-0000-0000-0000ED350000}"/>
    <cellStyle name="Accent2 23_BSD2" xfId="22583" xr:uid="{00000000-0005-0000-0000-0000EE350000}"/>
    <cellStyle name="Accent2 24" xfId="22587" xr:uid="{00000000-0005-0000-0000-0000EF350000}"/>
    <cellStyle name="Accent2 24 2" xfId="22590" xr:uid="{00000000-0005-0000-0000-0000F0350000}"/>
    <cellStyle name="Accent2 24 2 2" xfId="22592" xr:uid="{00000000-0005-0000-0000-0000F1350000}"/>
    <cellStyle name="Accent2 24 3" xfId="22594" xr:uid="{00000000-0005-0000-0000-0000F2350000}"/>
    <cellStyle name="Accent2 24_BSD2" xfId="22598" xr:uid="{00000000-0005-0000-0000-0000F3350000}"/>
    <cellStyle name="Accent2 25" xfId="20505" xr:uid="{00000000-0005-0000-0000-0000F4350000}"/>
    <cellStyle name="Accent2 25 2" xfId="22649" xr:uid="{00000000-0005-0000-0000-0000F5350000}"/>
    <cellStyle name="Accent2 25 2 2" xfId="22651" xr:uid="{00000000-0005-0000-0000-0000F6350000}"/>
    <cellStyle name="Accent2 25 3" xfId="22654" xr:uid="{00000000-0005-0000-0000-0000F7350000}"/>
    <cellStyle name="Accent2 25_BSD2" xfId="22656" xr:uid="{00000000-0005-0000-0000-0000F8350000}"/>
    <cellStyle name="Accent2 26" xfId="22660" xr:uid="{00000000-0005-0000-0000-0000F9350000}"/>
    <cellStyle name="Accent2 26 2" xfId="22662" xr:uid="{00000000-0005-0000-0000-0000FA350000}"/>
    <cellStyle name="Accent2 26 2 2" xfId="22664" xr:uid="{00000000-0005-0000-0000-0000FB350000}"/>
    <cellStyle name="Accent2 26 3" xfId="22666" xr:uid="{00000000-0005-0000-0000-0000FC350000}"/>
    <cellStyle name="Accent2 26_BSD2" xfId="5291" xr:uid="{00000000-0005-0000-0000-0000FD350000}"/>
    <cellStyle name="Accent2 27" xfId="22670" xr:uid="{00000000-0005-0000-0000-0000FE350000}"/>
    <cellStyle name="Accent2 27 2" xfId="22674" xr:uid="{00000000-0005-0000-0000-0000FF350000}"/>
    <cellStyle name="Accent2 27 2 2" xfId="22679" xr:uid="{00000000-0005-0000-0000-000000360000}"/>
    <cellStyle name="Accent2 27 3" xfId="22681" xr:uid="{00000000-0005-0000-0000-000001360000}"/>
    <cellStyle name="Accent2 27_BSD2" xfId="13550" xr:uid="{00000000-0005-0000-0000-000002360000}"/>
    <cellStyle name="Accent2 28" xfId="22685" xr:uid="{00000000-0005-0000-0000-000003360000}"/>
    <cellStyle name="Accent2 28 2" xfId="22687" xr:uid="{00000000-0005-0000-0000-000004360000}"/>
    <cellStyle name="Accent2 28 2 2" xfId="22689" xr:uid="{00000000-0005-0000-0000-000005360000}"/>
    <cellStyle name="Accent2 28 3" xfId="22693" xr:uid="{00000000-0005-0000-0000-000006360000}"/>
    <cellStyle name="Accent2 28_BSD2" xfId="17516" xr:uid="{00000000-0005-0000-0000-000007360000}"/>
    <cellStyle name="Accent2 29" xfId="22697" xr:uid="{00000000-0005-0000-0000-000008360000}"/>
    <cellStyle name="Accent2 29 2" xfId="22699" xr:uid="{00000000-0005-0000-0000-000009360000}"/>
    <cellStyle name="Accent2 29 2 2" xfId="22701" xr:uid="{00000000-0005-0000-0000-00000A360000}"/>
    <cellStyle name="Accent2 29 3" xfId="22704" xr:uid="{00000000-0005-0000-0000-00000B360000}"/>
    <cellStyle name="Accent2 29_BSD2" xfId="20129" xr:uid="{00000000-0005-0000-0000-00000C360000}"/>
    <cellStyle name="Accent2 3" xfId="1860" xr:uid="{00000000-0005-0000-0000-00000D360000}"/>
    <cellStyle name="Accent2 3 2" xfId="11055" xr:uid="{00000000-0005-0000-0000-00000E360000}"/>
    <cellStyle name="Accent2 3 2 2" xfId="14107" xr:uid="{00000000-0005-0000-0000-00000F360000}"/>
    <cellStyle name="Accent2 3 2 3" xfId="14114" xr:uid="{00000000-0005-0000-0000-000010360000}"/>
    <cellStyle name="Accent2 3 3" xfId="22706" xr:uid="{00000000-0005-0000-0000-000011360000}"/>
    <cellStyle name="Accent2 3 3 2" xfId="14158" xr:uid="{00000000-0005-0000-0000-000012360000}"/>
    <cellStyle name="Accent2 3 3 3" xfId="14164" xr:uid="{00000000-0005-0000-0000-000013360000}"/>
    <cellStyle name="Accent2 3 4" xfId="22709" xr:uid="{00000000-0005-0000-0000-000014360000}"/>
    <cellStyle name="Accent2 3 4 2" xfId="14180" xr:uid="{00000000-0005-0000-0000-000015360000}"/>
    <cellStyle name="Accent2 3 5" xfId="16441" xr:uid="{00000000-0005-0000-0000-000016360000}"/>
    <cellStyle name="Accent2 3 6" xfId="22711" xr:uid="{00000000-0005-0000-0000-000017360000}"/>
    <cellStyle name="Accent2 3 7" xfId="51670" xr:uid="{3BA82BB3-F8E5-4C25-A9C4-64EA12949D9A}"/>
    <cellStyle name="Accent2 3_Annexure" xfId="22129" xr:uid="{00000000-0005-0000-0000-000018360000}"/>
    <cellStyle name="Accent2 30" xfId="20504" xr:uid="{00000000-0005-0000-0000-000019360000}"/>
    <cellStyle name="Accent2 30 2" xfId="22648" xr:uid="{00000000-0005-0000-0000-00001A360000}"/>
    <cellStyle name="Accent2 30 2 2" xfId="22650" xr:uid="{00000000-0005-0000-0000-00001B360000}"/>
    <cellStyle name="Accent2 30 3" xfId="22653" xr:uid="{00000000-0005-0000-0000-00001C360000}"/>
    <cellStyle name="Accent2 30_BSD2" xfId="22655" xr:uid="{00000000-0005-0000-0000-00001D360000}"/>
    <cellStyle name="Accent2 31" xfId="22659" xr:uid="{00000000-0005-0000-0000-00001E360000}"/>
    <cellStyle name="Accent2 31 2" xfId="22661" xr:uid="{00000000-0005-0000-0000-00001F360000}"/>
    <cellStyle name="Accent2 31 2 2" xfId="22663" xr:uid="{00000000-0005-0000-0000-000020360000}"/>
    <cellStyle name="Accent2 31 3" xfId="22665" xr:uid="{00000000-0005-0000-0000-000021360000}"/>
    <cellStyle name="Accent2 31_BSD2" xfId="5290" xr:uid="{00000000-0005-0000-0000-000022360000}"/>
    <cellStyle name="Accent2 32" xfId="22669" xr:uid="{00000000-0005-0000-0000-000023360000}"/>
    <cellStyle name="Accent2 32 2" xfId="22673" xr:uid="{00000000-0005-0000-0000-000024360000}"/>
    <cellStyle name="Accent2 32 2 2" xfId="22678" xr:uid="{00000000-0005-0000-0000-000025360000}"/>
    <cellStyle name="Accent2 32 3" xfId="22680" xr:uid="{00000000-0005-0000-0000-000026360000}"/>
    <cellStyle name="Accent2 32_BSD2" xfId="13549" xr:uid="{00000000-0005-0000-0000-000027360000}"/>
    <cellStyle name="Accent2 33" xfId="22684" xr:uid="{00000000-0005-0000-0000-000028360000}"/>
    <cellStyle name="Accent2 33 2" xfId="22686" xr:uid="{00000000-0005-0000-0000-000029360000}"/>
    <cellStyle name="Accent2 33 2 2" xfId="22688" xr:uid="{00000000-0005-0000-0000-00002A360000}"/>
    <cellStyle name="Accent2 33 3" xfId="22692" xr:uid="{00000000-0005-0000-0000-00002B360000}"/>
    <cellStyle name="Accent2 33_BSD2" xfId="17515" xr:uid="{00000000-0005-0000-0000-00002C360000}"/>
    <cellStyle name="Accent2 34" xfId="22696" xr:uid="{00000000-0005-0000-0000-00002D360000}"/>
    <cellStyle name="Accent2 34 2" xfId="22698" xr:uid="{00000000-0005-0000-0000-00002E360000}"/>
    <cellStyle name="Accent2 34 2 2" xfId="22700" xr:uid="{00000000-0005-0000-0000-00002F360000}"/>
    <cellStyle name="Accent2 34 3" xfId="22703" xr:uid="{00000000-0005-0000-0000-000030360000}"/>
    <cellStyle name="Accent2 34_BSD2" xfId="20128" xr:uid="{00000000-0005-0000-0000-000031360000}"/>
    <cellStyle name="Accent2 35" xfId="22717" xr:uid="{00000000-0005-0000-0000-000032360000}"/>
    <cellStyle name="Accent2 35 2" xfId="22723" xr:uid="{00000000-0005-0000-0000-000033360000}"/>
    <cellStyle name="Accent2 35 2 2" xfId="22727" xr:uid="{00000000-0005-0000-0000-000034360000}"/>
    <cellStyle name="Accent2 35 3" xfId="22730" xr:uid="{00000000-0005-0000-0000-000035360000}"/>
    <cellStyle name="Accent2 35_BSD2" xfId="22733" xr:uid="{00000000-0005-0000-0000-000036360000}"/>
    <cellStyle name="Accent2 36" xfId="22737" xr:uid="{00000000-0005-0000-0000-000037360000}"/>
    <cellStyle name="Accent2 36 2" xfId="22739" xr:uid="{00000000-0005-0000-0000-000038360000}"/>
    <cellStyle name="Accent2 36 2 2" xfId="22741" xr:uid="{00000000-0005-0000-0000-000039360000}"/>
    <cellStyle name="Accent2 36 3" xfId="22744" xr:uid="{00000000-0005-0000-0000-00003A360000}"/>
    <cellStyle name="Accent2 36_BSD2" xfId="14051" xr:uid="{00000000-0005-0000-0000-00003B360000}"/>
    <cellStyle name="Accent2 37" xfId="9700" xr:uid="{00000000-0005-0000-0000-00003C360000}"/>
    <cellStyle name="Accent2 37 2" xfId="8030" xr:uid="{00000000-0005-0000-0000-00003D360000}"/>
    <cellStyle name="Accent2 37 2 2" xfId="22748" xr:uid="{00000000-0005-0000-0000-00003E360000}"/>
    <cellStyle name="Accent2 37 3" xfId="6518" xr:uid="{00000000-0005-0000-0000-00003F360000}"/>
    <cellStyle name="Accent2 37_BSD2" xfId="15031" xr:uid="{00000000-0005-0000-0000-000040360000}"/>
    <cellStyle name="Accent2 38" xfId="9707" xr:uid="{00000000-0005-0000-0000-000041360000}"/>
    <cellStyle name="Accent2 38 2" xfId="22753" xr:uid="{00000000-0005-0000-0000-000042360000}"/>
    <cellStyle name="Accent2 38 2 2" xfId="3953" xr:uid="{00000000-0005-0000-0000-000043360000}"/>
    <cellStyle name="Accent2 38 3" xfId="22755" xr:uid="{00000000-0005-0000-0000-000044360000}"/>
    <cellStyle name="Accent2 38_BSD2" xfId="22757" xr:uid="{00000000-0005-0000-0000-000045360000}"/>
    <cellStyle name="Accent2 39" xfId="9717" xr:uid="{00000000-0005-0000-0000-000046360000}"/>
    <cellStyle name="Accent2 39 2" xfId="22759" xr:uid="{00000000-0005-0000-0000-000047360000}"/>
    <cellStyle name="Accent2 39 2 2" xfId="22761" xr:uid="{00000000-0005-0000-0000-000048360000}"/>
    <cellStyle name="Accent2 39 3" xfId="22763" xr:uid="{00000000-0005-0000-0000-000049360000}"/>
    <cellStyle name="Accent2 39_BSD2" xfId="22765" xr:uid="{00000000-0005-0000-0000-00004A360000}"/>
    <cellStyle name="Accent2 4" xfId="1861" xr:uid="{00000000-0005-0000-0000-00004B360000}"/>
    <cellStyle name="Accent2 4 2" xfId="17293" xr:uid="{00000000-0005-0000-0000-00004C360000}"/>
    <cellStyle name="Accent2 4 2 2" xfId="15073" xr:uid="{00000000-0005-0000-0000-00004D360000}"/>
    <cellStyle name="Accent2 4 3" xfId="18637" xr:uid="{00000000-0005-0000-0000-00004E360000}"/>
    <cellStyle name="Accent2 4 3 2" xfId="15095" xr:uid="{00000000-0005-0000-0000-00004F360000}"/>
    <cellStyle name="Accent2 4 4" xfId="18639" xr:uid="{00000000-0005-0000-0000-000050360000}"/>
    <cellStyle name="Accent2 4 4 2" xfId="15127" xr:uid="{00000000-0005-0000-0000-000051360000}"/>
    <cellStyle name="Accent2 4 5" xfId="18641" xr:uid="{00000000-0005-0000-0000-000052360000}"/>
    <cellStyle name="Accent2 4 6" xfId="18651" xr:uid="{00000000-0005-0000-0000-000053360000}"/>
    <cellStyle name="Accent2 4 7" xfId="17289" xr:uid="{00000000-0005-0000-0000-000054360000}"/>
    <cellStyle name="Accent2 4 8" xfId="51671" xr:uid="{6A7B4C2B-A4CC-412B-97D8-C7C9E7857328}"/>
    <cellStyle name="Accent2 4_Annexure" xfId="8476" xr:uid="{00000000-0005-0000-0000-000055360000}"/>
    <cellStyle name="Accent2 40" xfId="22716" xr:uid="{00000000-0005-0000-0000-000056360000}"/>
    <cellStyle name="Accent2 40 2" xfId="22722" xr:uid="{00000000-0005-0000-0000-000057360000}"/>
    <cellStyle name="Accent2 40 2 2" xfId="22726" xr:uid="{00000000-0005-0000-0000-000058360000}"/>
    <cellStyle name="Accent2 40 3" xfId="22729" xr:uid="{00000000-0005-0000-0000-000059360000}"/>
    <cellStyle name="Accent2 40_BSD2" xfId="22732" xr:uid="{00000000-0005-0000-0000-00005A360000}"/>
    <cellStyle name="Accent2 41" xfId="22736" xr:uid="{00000000-0005-0000-0000-00005B360000}"/>
    <cellStyle name="Accent2 41 2" xfId="22738" xr:uid="{00000000-0005-0000-0000-00005C360000}"/>
    <cellStyle name="Accent2 41 2 2" xfId="22740" xr:uid="{00000000-0005-0000-0000-00005D360000}"/>
    <cellStyle name="Accent2 41 3" xfId="22743" xr:uid="{00000000-0005-0000-0000-00005E360000}"/>
    <cellStyle name="Accent2 41_BSD2" xfId="14050" xr:uid="{00000000-0005-0000-0000-00005F360000}"/>
    <cellStyle name="Accent2 42" xfId="9699" xr:uid="{00000000-0005-0000-0000-000060360000}"/>
    <cellStyle name="Accent2 42 2" xfId="8029" xr:uid="{00000000-0005-0000-0000-000061360000}"/>
    <cellStyle name="Accent2 42 2 2" xfId="22747" xr:uid="{00000000-0005-0000-0000-000062360000}"/>
    <cellStyle name="Accent2 42 3" xfId="6517" xr:uid="{00000000-0005-0000-0000-000063360000}"/>
    <cellStyle name="Accent2 42_BSD2" xfId="15030" xr:uid="{00000000-0005-0000-0000-000064360000}"/>
    <cellStyle name="Accent2 43" xfId="9706" xr:uid="{00000000-0005-0000-0000-000065360000}"/>
    <cellStyle name="Accent2 43 2" xfId="22752" xr:uid="{00000000-0005-0000-0000-000066360000}"/>
    <cellStyle name="Accent2 43 2 2" xfId="3952" xr:uid="{00000000-0005-0000-0000-000067360000}"/>
    <cellStyle name="Accent2 43 3" xfId="22754" xr:uid="{00000000-0005-0000-0000-000068360000}"/>
    <cellStyle name="Accent2 43_BSD2" xfId="22756" xr:uid="{00000000-0005-0000-0000-000069360000}"/>
    <cellStyle name="Accent2 44" xfId="9716" xr:uid="{00000000-0005-0000-0000-00006A360000}"/>
    <cellStyle name="Accent2 44 2" xfId="22758" xr:uid="{00000000-0005-0000-0000-00006B360000}"/>
    <cellStyle name="Accent2 44 2 2" xfId="22760" xr:uid="{00000000-0005-0000-0000-00006C360000}"/>
    <cellStyle name="Accent2 44 3" xfId="22762" xr:uid="{00000000-0005-0000-0000-00006D360000}"/>
    <cellStyle name="Accent2 44_BSD2" xfId="22764" xr:uid="{00000000-0005-0000-0000-00006E360000}"/>
    <cellStyle name="Accent2 45" xfId="22227" xr:uid="{00000000-0005-0000-0000-00006F360000}"/>
    <cellStyle name="Accent2 45 2" xfId="22767" xr:uid="{00000000-0005-0000-0000-000070360000}"/>
    <cellStyle name="Accent2 45 2 2" xfId="22771" xr:uid="{00000000-0005-0000-0000-000071360000}"/>
    <cellStyle name="Accent2 45 3" xfId="22773" xr:uid="{00000000-0005-0000-0000-000072360000}"/>
    <cellStyle name="Accent2 45_BSD2" xfId="19307" xr:uid="{00000000-0005-0000-0000-000073360000}"/>
    <cellStyle name="Accent2 46" xfId="22777" xr:uid="{00000000-0005-0000-0000-000074360000}"/>
    <cellStyle name="Accent2 46 2" xfId="8154" xr:uid="{00000000-0005-0000-0000-000075360000}"/>
    <cellStyle name="Accent2 46 2 2" xfId="22779" xr:uid="{00000000-0005-0000-0000-000076360000}"/>
    <cellStyle name="Accent2 46 3" xfId="22781" xr:uid="{00000000-0005-0000-0000-000077360000}"/>
    <cellStyle name="Accent2 46_BSD2" xfId="15537" xr:uid="{00000000-0005-0000-0000-000078360000}"/>
    <cellStyle name="Accent2 47" xfId="22786" xr:uid="{00000000-0005-0000-0000-000079360000}"/>
    <cellStyle name="Accent2 47 2" xfId="22788" xr:uid="{00000000-0005-0000-0000-00007A360000}"/>
    <cellStyle name="Accent2 47 2 2" xfId="22793" xr:uid="{00000000-0005-0000-0000-00007B360000}"/>
    <cellStyle name="Accent2 47 3" xfId="22795" xr:uid="{00000000-0005-0000-0000-00007C360000}"/>
    <cellStyle name="Accent2 47_BSD2" xfId="3143" xr:uid="{00000000-0005-0000-0000-00007D360000}"/>
    <cellStyle name="Accent2 48" xfId="22799" xr:uid="{00000000-0005-0000-0000-00007E360000}"/>
    <cellStyle name="Accent2 48 2" xfId="22801" xr:uid="{00000000-0005-0000-0000-00007F360000}"/>
    <cellStyle name="Accent2 48 2 2" xfId="22803" xr:uid="{00000000-0005-0000-0000-000080360000}"/>
    <cellStyle name="Accent2 48 3" xfId="17559" xr:uid="{00000000-0005-0000-0000-000081360000}"/>
    <cellStyle name="Accent2 48_BSD2" xfId="8207" xr:uid="{00000000-0005-0000-0000-000082360000}"/>
    <cellStyle name="Accent2 49" xfId="22807" xr:uid="{00000000-0005-0000-0000-000083360000}"/>
    <cellStyle name="Accent2 49 2" xfId="21403" xr:uid="{00000000-0005-0000-0000-000084360000}"/>
    <cellStyle name="Accent2 49 2 2" xfId="22809" xr:uid="{00000000-0005-0000-0000-000085360000}"/>
    <cellStyle name="Accent2 49 3" xfId="22812" xr:uid="{00000000-0005-0000-0000-000086360000}"/>
    <cellStyle name="Accent2 49_BSD2" xfId="22814" xr:uid="{00000000-0005-0000-0000-000087360000}"/>
    <cellStyle name="Accent2 5" xfId="17296" xr:uid="{00000000-0005-0000-0000-000088360000}"/>
    <cellStyle name="Accent2 5 2" xfId="17299" xr:uid="{00000000-0005-0000-0000-000089360000}"/>
    <cellStyle name="Accent2 5 2 2" xfId="22815" xr:uid="{00000000-0005-0000-0000-00008A360000}"/>
    <cellStyle name="Accent2 5 3" xfId="22816" xr:uid="{00000000-0005-0000-0000-00008B360000}"/>
    <cellStyle name="Accent2 5 3 2" xfId="22817" xr:uid="{00000000-0005-0000-0000-00008C360000}"/>
    <cellStyle name="Accent2 5 4" xfId="22818" xr:uid="{00000000-0005-0000-0000-00008D360000}"/>
    <cellStyle name="Accent2 5 4 2" xfId="22819" xr:uid="{00000000-0005-0000-0000-00008E360000}"/>
    <cellStyle name="Accent2 5 5" xfId="22820" xr:uid="{00000000-0005-0000-0000-00008F360000}"/>
    <cellStyle name="Accent2 5 6" xfId="22823" xr:uid="{00000000-0005-0000-0000-000090360000}"/>
    <cellStyle name="Accent2 5_Annexure" xfId="22826" xr:uid="{00000000-0005-0000-0000-000091360000}"/>
    <cellStyle name="Accent2 50" xfId="22226" xr:uid="{00000000-0005-0000-0000-000092360000}"/>
    <cellStyle name="Accent2 50 2" xfId="22766" xr:uid="{00000000-0005-0000-0000-000093360000}"/>
    <cellStyle name="Accent2 50 2 2" xfId="22770" xr:uid="{00000000-0005-0000-0000-000094360000}"/>
    <cellStyle name="Accent2 50 3" xfId="22772" xr:uid="{00000000-0005-0000-0000-000095360000}"/>
    <cellStyle name="Accent2 50_BSD2" xfId="19306" xr:uid="{00000000-0005-0000-0000-000096360000}"/>
    <cellStyle name="Accent2 51" xfId="22776" xr:uid="{00000000-0005-0000-0000-000097360000}"/>
    <cellStyle name="Accent2 51 2" xfId="8153" xr:uid="{00000000-0005-0000-0000-000098360000}"/>
    <cellStyle name="Accent2 51 2 2" xfId="22778" xr:uid="{00000000-0005-0000-0000-000099360000}"/>
    <cellStyle name="Accent2 51 3" xfId="22780" xr:uid="{00000000-0005-0000-0000-00009A360000}"/>
    <cellStyle name="Accent2 51_BSD2" xfId="15536" xr:uid="{00000000-0005-0000-0000-00009B360000}"/>
    <cellStyle name="Accent2 52" xfId="22785" xr:uid="{00000000-0005-0000-0000-00009C360000}"/>
    <cellStyle name="Accent2 52 2" xfId="22787" xr:uid="{00000000-0005-0000-0000-00009D360000}"/>
    <cellStyle name="Accent2 52 2 2" xfId="22792" xr:uid="{00000000-0005-0000-0000-00009E360000}"/>
    <cellStyle name="Accent2 52 3" xfId="22794" xr:uid="{00000000-0005-0000-0000-00009F360000}"/>
    <cellStyle name="Accent2 52_BSD2" xfId="3142" xr:uid="{00000000-0005-0000-0000-0000A0360000}"/>
    <cellStyle name="Accent2 53" xfId="22798" xr:uid="{00000000-0005-0000-0000-0000A1360000}"/>
    <cellStyle name="Accent2 53 2" xfId="22800" xr:uid="{00000000-0005-0000-0000-0000A2360000}"/>
    <cellStyle name="Accent2 53 2 2" xfId="22802" xr:uid="{00000000-0005-0000-0000-0000A3360000}"/>
    <cellStyle name="Accent2 53 3" xfId="17558" xr:uid="{00000000-0005-0000-0000-0000A4360000}"/>
    <cellStyle name="Accent2 53_BSD2" xfId="8206" xr:uid="{00000000-0005-0000-0000-0000A5360000}"/>
    <cellStyle name="Accent2 54" xfId="22806" xr:uid="{00000000-0005-0000-0000-0000A6360000}"/>
    <cellStyle name="Accent2 54 2" xfId="21402" xr:uid="{00000000-0005-0000-0000-0000A7360000}"/>
    <cellStyle name="Accent2 54 2 2" xfId="22808" xr:uid="{00000000-0005-0000-0000-0000A8360000}"/>
    <cellStyle name="Accent2 54 3" xfId="22811" xr:uid="{00000000-0005-0000-0000-0000A9360000}"/>
    <cellStyle name="Accent2 54_BSD2" xfId="22813" xr:uid="{00000000-0005-0000-0000-0000AA360000}"/>
    <cellStyle name="Accent2 55" xfId="22831" xr:uid="{00000000-0005-0000-0000-0000AB360000}"/>
    <cellStyle name="Accent2 55 2" xfId="22834" xr:uid="{00000000-0005-0000-0000-0000AC360000}"/>
    <cellStyle name="Accent2 55 2 2" xfId="22838" xr:uid="{00000000-0005-0000-0000-0000AD360000}"/>
    <cellStyle name="Accent2 55 3" xfId="22839" xr:uid="{00000000-0005-0000-0000-0000AE360000}"/>
    <cellStyle name="Accent2 55_BSD2" xfId="22840" xr:uid="{00000000-0005-0000-0000-0000AF360000}"/>
    <cellStyle name="Accent2 56" xfId="22843" xr:uid="{00000000-0005-0000-0000-0000B0360000}"/>
    <cellStyle name="Accent2 56 2" xfId="22846" xr:uid="{00000000-0005-0000-0000-0000B1360000}"/>
    <cellStyle name="Accent2 56 2 2" xfId="22848" xr:uid="{00000000-0005-0000-0000-0000B2360000}"/>
    <cellStyle name="Accent2 56 3" xfId="22849" xr:uid="{00000000-0005-0000-0000-0000B3360000}"/>
    <cellStyle name="Accent2 56_BSD2" xfId="10595" xr:uid="{00000000-0005-0000-0000-0000B4360000}"/>
    <cellStyle name="Accent2 57" xfId="22852" xr:uid="{00000000-0005-0000-0000-0000B5360000}"/>
    <cellStyle name="Accent2 57 2" xfId="22855" xr:uid="{00000000-0005-0000-0000-0000B6360000}"/>
    <cellStyle name="Accent2 57 2 2" xfId="22859" xr:uid="{00000000-0005-0000-0000-0000B7360000}"/>
    <cellStyle name="Accent2 57 3" xfId="22860" xr:uid="{00000000-0005-0000-0000-0000B8360000}"/>
    <cellStyle name="Accent2 57_BSD2" xfId="11378" xr:uid="{00000000-0005-0000-0000-0000B9360000}"/>
    <cellStyle name="Accent2 58" xfId="22863" xr:uid="{00000000-0005-0000-0000-0000BA360000}"/>
    <cellStyle name="Accent2 58 2" xfId="22865" xr:uid="{00000000-0005-0000-0000-0000BB360000}"/>
    <cellStyle name="Accent2 58 2 2" xfId="22867" xr:uid="{00000000-0005-0000-0000-0000BC360000}"/>
    <cellStyle name="Accent2 58 3" xfId="22868" xr:uid="{00000000-0005-0000-0000-0000BD360000}"/>
    <cellStyle name="Accent2 58_BSD2" xfId="22869" xr:uid="{00000000-0005-0000-0000-0000BE360000}"/>
    <cellStyle name="Accent2 59" xfId="22876" xr:uid="{00000000-0005-0000-0000-0000BF360000}"/>
    <cellStyle name="Accent2 59 2" xfId="22879" xr:uid="{00000000-0005-0000-0000-0000C0360000}"/>
    <cellStyle name="Accent2 59 2 2" xfId="2823" xr:uid="{00000000-0005-0000-0000-0000C1360000}"/>
    <cellStyle name="Accent2 59 3" xfId="22881" xr:uid="{00000000-0005-0000-0000-0000C2360000}"/>
    <cellStyle name="Accent2 59_BSD2" xfId="22882" xr:uid="{00000000-0005-0000-0000-0000C3360000}"/>
    <cellStyle name="Accent2 6" xfId="17302" xr:uid="{00000000-0005-0000-0000-0000C4360000}"/>
    <cellStyle name="Accent2 6 2" xfId="22886" xr:uid="{00000000-0005-0000-0000-0000C5360000}"/>
    <cellStyle name="Accent2 6 2 2" xfId="22887" xr:uid="{00000000-0005-0000-0000-0000C6360000}"/>
    <cellStyle name="Accent2 6 3" xfId="22891" xr:uid="{00000000-0005-0000-0000-0000C7360000}"/>
    <cellStyle name="Accent2 6 3 2" xfId="22892" xr:uid="{00000000-0005-0000-0000-0000C8360000}"/>
    <cellStyle name="Accent2 6 4" xfId="22893" xr:uid="{00000000-0005-0000-0000-0000C9360000}"/>
    <cellStyle name="Accent2 6 4 2" xfId="22894" xr:uid="{00000000-0005-0000-0000-0000CA360000}"/>
    <cellStyle name="Accent2 6 5" xfId="22895" xr:uid="{00000000-0005-0000-0000-0000CB360000}"/>
    <cellStyle name="Accent2 6 6" xfId="22898" xr:uid="{00000000-0005-0000-0000-0000CC360000}"/>
    <cellStyle name="Accent2 6_Annexure" xfId="22902" xr:uid="{00000000-0005-0000-0000-0000CD360000}"/>
    <cellStyle name="Accent2 60" xfId="22830" xr:uid="{00000000-0005-0000-0000-0000CE360000}"/>
    <cellStyle name="Accent2 60 2" xfId="22833" xr:uid="{00000000-0005-0000-0000-0000CF360000}"/>
    <cellStyle name="Accent2 61" xfId="22842" xr:uid="{00000000-0005-0000-0000-0000D0360000}"/>
    <cellStyle name="Accent2 61 2" xfId="22845" xr:uid="{00000000-0005-0000-0000-0000D1360000}"/>
    <cellStyle name="Accent2 62" xfId="22851" xr:uid="{00000000-0005-0000-0000-0000D2360000}"/>
    <cellStyle name="Accent2 62 2" xfId="22854" xr:uid="{00000000-0005-0000-0000-0000D3360000}"/>
    <cellStyle name="Accent2 63" xfId="22862" xr:uid="{00000000-0005-0000-0000-0000D4360000}"/>
    <cellStyle name="Accent2 63 2" xfId="22864" xr:uid="{00000000-0005-0000-0000-0000D5360000}"/>
    <cellStyle name="Accent2 64" xfId="22875" xr:uid="{00000000-0005-0000-0000-0000D6360000}"/>
    <cellStyle name="Accent2 64 2" xfId="22878" xr:uid="{00000000-0005-0000-0000-0000D7360000}"/>
    <cellStyle name="Accent2 65" xfId="22907" xr:uid="{00000000-0005-0000-0000-0000D8360000}"/>
    <cellStyle name="Accent2 65 2" xfId="22911" xr:uid="{00000000-0005-0000-0000-0000D9360000}"/>
    <cellStyle name="Accent2 66" xfId="22915" xr:uid="{00000000-0005-0000-0000-0000DA360000}"/>
    <cellStyle name="Accent2 66 2" xfId="22917" xr:uid="{00000000-0005-0000-0000-0000DB360000}"/>
    <cellStyle name="Accent2 67" xfId="17548" xr:uid="{00000000-0005-0000-0000-0000DC360000}"/>
    <cellStyle name="Accent2 67 2" xfId="22919" xr:uid="{00000000-0005-0000-0000-0000DD360000}"/>
    <cellStyle name="Accent2 68" xfId="22922" xr:uid="{00000000-0005-0000-0000-0000DE360000}"/>
    <cellStyle name="Accent2 68 2" xfId="20925" xr:uid="{00000000-0005-0000-0000-0000DF360000}"/>
    <cellStyle name="Accent2 69" xfId="22924" xr:uid="{00000000-0005-0000-0000-0000E0360000}"/>
    <cellStyle name="Accent2 69 2" xfId="18896" xr:uid="{00000000-0005-0000-0000-0000E1360000}"/>
    <cellStyle name="Accent2 7" xfId="22925" xr:uid="{00000000-0005-0000-0000-0000E2360000}"/>
    <cellStyle name="Accent2 7 10" xfId="22926" xr:uid="{00000000-0005-0000-0000-0000E3360000}"/>
    <cellStyle name="Accent2 7 10 2" xfId="22927" xr:uid="{00000000-0005-0000-0000-0000E4360000}"/>
    <cellStyle name="Accent2 7 11" xfId="22928" xr:uid="{00000000-0005-0000-0000-0000E5360000}"/>
    <cellStyle name="Accent2 7 11 2" xfId="22929" xr:uid="{00000000-0005-0000-0000-0000E6360000}"/>
    <cellStyle name="Accent2 7 12" xfId="19245" xr:uid="{00000000-0005-0000-0000-0000E7360000}"/>
    <cellStyle name="Accent2 7 13" xfId="11103" xr:uid="{00000000-0005-0000-0000-0000E8360000}"/>
    <cellStyle name="Accent2 7 14" xfId="11119" xr:uid="{00000000-0005-0000-0000-0000E9360000}"/>
    <cellStyle name="Accent2 7 2" xfId="22931" xr:uid="{00000000-0005-0000-0000-0000EA360000}"/>
    <cellStyle name="Accent2 7 2 2" xfId="22932" xr:uid="{00000000-0005-0000-0000-0000EB360000}"/>
    <cellStyle name="Accent2 7 3" xfId="21301" xr:uid="{00000000-0005-0000-0000-0000EC360000}"/>
    <cellStyle name="Accent2 7 3 2" xfId="21137" xr:uid="{00000000-0005-0000-0000-0000ED360000}"/>
    <cellStyle name="Accent2 7 4" xfId="19887" xr:uid="{00000000-0005-0000-0000-0000EE360000}"/>
    <cellStyle name="Accent2 7 4 2" xfId="21417" xr:uid="{00000000-0005-0000-0000-0000EF360000}"/>
    <cellStyle name="Accent2 7 5" xfId="22935" xr:uid="{00000000-0005-0000-0000-0000F0360000}"/>
    <cellStyle name="Accent2 7 5 2" xfId="9735" xr:uid="{00000000-0005-0000-0000-0000F1360000}"/>
    <cellStyle name="Accent2 7 6" xfId="22938" xr:uid="{00000000-0005-0000-0000-0000F2360000}"/>
    <cellStyle name="Accent2 7 6 2" xfId="9751" xr:uid="{00000000-0005-0000-0000-0000F3360000}"/>
    <cellStyle name="Accent2 7 7" xfId="22945" xr:uid="{00000000-0005-0000-0000-0000F4360000}"/>
    <cellStyle name="Accent2 7 7 2" xfId="22946" xr:uid="{00000000-0005-0000-0000-0000F5360000}"/>
    <cellStyle name="Accent2 7 8" xfId="22951" xr:uid="{00000000-0005-0000-0000-0000F6360000}"/>
    <cellStyle name="Accent2 7 8 2" xfId="21594" xr:uid="{00000000-0005-0000-0000-0000F7360000}"/>
    <cellStyle name="Accent2 7 9" xfId="22952" xr:uid="{00000000-0005-0000-0000-0000F8360000}"/>
    <cellStyle name="Accent2 7 9 2" xfId="21941" xr:uid="{00000000-0005-0000-0000-0000F9360000}"/>
    <cellStyle name="Accent2 7_Annexure" xfId="22954" xr:uid="{00000000-0005-0000-0000-0000FA360000}"/>
    <cellStyle name="Accent2 70" xfId="22906" xr:uid="{00000000-0005-0000-0000-0000FB360000}"/>
    <cellStyle name="Accent2 70 2" xfId="22910" xr:uid="{00000000-0005-0000-0000-0000FC360000}"/>
    <cellStyle name="Accent2 71" xfId="22914" xr:uid="{00000000-0005-0000-0000-0000FD360000}"/>
    <cellStyle name="Accent2 71 2" xfId="22916" xr:uid="{00000000-0005-0000-0000-0000FE360000}"/>
    <cellStyle name="Accent2 72" xfId="17547" xr:uid="{00000000-0005-0000-0000-0000FF360000}"/>
    <cellStyle name="Accent2 72 2" xfId="22918" xr:uid="{00000000-0005-0000-0000-000000370000}"/>
    <cellStyle name="Accent2 73" xfId="22921" xr:uid="{00000000-0005-0000-0000-000001370000}"/>
    <cellStyle name="Accent2 73 2" xfId="20924" xr:uid="{00000000-0005-0000-0000-000002370000}"/>
    <cellStyle name="Accent2 74" xfId="22923" xr:uid="{00000000-0005-0000-0000-000003370000}"/>
    <cellStyle name="Accent2 74 2" xfId="18895" xr:uid="{00000000-0005-0000-0000-000004370000}"/>
    <cellStyle name="Accent2 75" xfId="20511" xr:uid="{00000000-0005-0000-0000-000005370000}"/>
    <cellStyle name="Accent2 75 2" xfId="19360" xr:uid="{00000000-0005-0000-0000-000006370000}"/>
    <cellStyle name="Accent2 76" xfId="22957" xr:uid="{00000000-0005-0000-0000-000007370000}"/>
    <cellStyle name="Accent2 76 2" xfId="22959" xr:uid="{00000000-0005-0000-0000-000008370000}"/>
    <cellStyle name="Accent2 77" xfId="22962" xr:uid="{00000000-0005-0000-0000-000009370000}"/>
    <cellStyle name="Accent2 77 2" xfId="5374" xr:uid="{00000000-0005-0000-0000-00000A370000}"/>
    <cellStyle name="Accent2 78" xfId="22964" xr:uid="{00000000-0005-0000-0000-00000B370000}"/>
    <cellStyle name="Accent2 78 2" xfId="18119" xr:uid="{00000000-0005-0000-0000-00000C370000}"/>
    <cellStyle name="Accent2 79" xfId="22966" xr:uid="{00000000-0005-0000-0000-00000D370000}"/>
    <cellStyle name="Accent2 79 2" xfId="19577" xr:uid="{00000000-0005-0000-0000-00000E370000}"/>
    <cellStyle name="Accent2 8" xfId="22967" xr:uid="{00000000-0005-0000-0000-00000F370000}"/>
    <cellStyle name="Accent2 8 2" xfId="22968" xr:uid="{00000000-0005-0000-0000-000010370000}"/>
    <cellStyle name="Accent2 8 2 2" xfId="15633" xr:uid="{00000000-0005-0000-0000-000011370000}"/>
    <cellStyle name="Accent2 8 3" xfId="22969" xr:uid="{00000000-0005-0000-0000-000012370000}"/>
    <cellStyle name="Accent2 8 3 2" xfId="15673" xr:uid="{00000000-0005-0000-0000-000013370000}"/>
    <cellStyle name="Accent2 8 4" xfId="22970" xr:uid="{00000000-0005-0000-0000-000014370000}"/>
    <cellStyle name="Accent2 8 5" xfId="2697" xr:uid="{00000000-0005-0000-0000-000015370000}"/>
    <cellStyle name="Accent2 8 6" xfId="7267" xr:uid="{00000000-0005-0000-0000-000016370000}"/>
    <cellStyle name="Accent2 8_BSD2" xfId="22971" xr:uid="{00000000-0005-0000-0000-000017370000}"/>
    <cellStyle name="Accent2 80" xfId="20510" xr:uid="{00000000-0005-0000-0000-000018370000}"/>
    <cellStyle name="Accent2 80 2" xfId="19359" xr:uid="{00000000-0005-0000-0000-000019370000}"/>
    <cellStyle name="Accent2 81" xfId="22956" xr:uid="{00000000-0005-0000-0000-00001A370000}"/>
    <cellStyle name="Accent2 81 2" xfId="22958" xr:uid="{00000000-0005-0000-0000-00001B370000}"/>
    <cellStyle name="Accent2 82" xfId="22961" xr:uid="{00000000-0005-0000-0000-00001C370000}"/>
    <cellStyle name="Accent2 82 2" xfId="5373" xr:uid="{00000000-0005-0000-0000-00001D370000}"/>
    <cellStyle name="Accent2 83" xfId="22963" xr:uid="{00000000-0005-0000-0000-00001E370000}"/>
    <cellStyle name="Accent2 83 2" xfId="18118" xr:uid="{00000000-0005-0000-0000-00001F370000}"/>
    <cellStyle name="Accent2 84" xfId="22965" xr:uid="{00000000-0005-0000-0000-000020370000}"/>
    <cellStyle name="Accent2 84 2" xfId="19576" xr:uid="{00000000-0005-0000-0000-000021370000}"/>
    <cellStyle name="Accent2 85" xfId="22972" xr:uid="{00000000-0005-0000-0000-000022370000}"/>
    <cellStyle name="Accent2 85 2" xfId="19957" xr:uid="{00000000-0005-0000-0000-000023370000}"/>
    <cellStyle name="Accent2 86" xfId="22973" xr:uid="{00000000-0005-0000-0000-000024370000}"/>
    <cellStyle name="Accent2 86 2" xfId="22974" xr:uid="{00000000-0005-0000-0000-000025370000}"/>
    <cellStyle name="Accent2 87" xfId="5726" xr:uid="{00000000-0005-0000-0000-000026370000}"/>
    <cellStyle name="Accent2 87 2" xfId="5326" xr:uid="{00000000-0005-0000-0000-000027370000}"/>
    <cellStyle name="Accent2 88" xfId="9772" xr:uid="{00000000-0005-0000-0000-000028370000}"/>
    <cellStyle name="Accent2 88 2" xfId="22975" xr:uid="{00000000-0005-0000-0000-000029370000}"/>
    <cellStyle name="Accent2 89" xfId="9776" xr:uid="{00000000-0005-0000-0000-00002A370000}"/>
    <cellStyle name="Accent2 89 2" xfId="20157" xr:uid="{00000000-0005-0000-0000-00002B370000}"/>
    <cellStyle name="Accent2 9" xfId="22981" xr:uid="{00000000-0005-0000-0000-00002C370000}"/>
    <cellStyle name="Accent2 9 2" xfId="22989" xr:uid="{00000000-0005-0000-0000-00002D370000}"/>
    <cellStyle name="Accent2 9 2 2" xfId="16402" xr:uid="{00000000-0005-0000-0000-00002E370000}"/>
    <cellStyle name="Accent2 9 3" xfId="22991" xr:uid="{00000000-0005-0000-0000-00002F370000}"/>
    <cellStyle name="Accent2 9 3 2" xfId="16416" xr:uid="{00000000-0005-0000-0000-000030370000}"/>
    <cellStyle name="Accent2 9 4" xfId="22993" xr:uid="{00000000-0005-0000-0000-000031370000}"/>
    <cellStyle name="Accent2 9 5" xfId="22994" xr:uid="{00000000-0005-0000-0000-000032370000}"/>
    <cellStyle name="Accent2 9 6" xfId="22998" xr:uid="{00000000-0005-0000-0000-000033370000}"/>
    <cellStyle name="Accent2 9_BSD2" xfId="23001" xr:uid="{00000000-0005-0000-0000-000034370000}"/>
    <cellStyle name="Accent3" xfId="51534" builtinId="37" customBuiltin="1"/>
    <cellStyle name="Accent3 10" xfId="23002" xr:uid="{00000000-0005-0000-0000-000035370000}"/>
    <cellStyle name="Accent3 10 2" xfId="23004" xr:uid="{00000000-0005-0000-0000-000036370000}"/>
    <cellStyle name="Accent3 10 2 2" xfId="23005" xr:uid="{00000000-0005-0000-0000-000037370000}"/>
    <cellStyle name="Accent3 10 3" xfId="23006" xr:uid="{00000000-0005-0000-0000-000038370000}"/>
    <cellStyle name="Accent3 10 3 2" xfId="23007" xr:uid="{00000000-0005-0000-0000-000039370000}"/>
    <cellStyle name="Accent3 10 4" xfId="23008" xr:uid="{00000000-0005-0000-0000-00003A370000}"/>
    <cellStyle name="Accent3 10 5" xfId="23009" xr:uid="{00000000-0005-0000-0000-00003B370000}"/>
    <cellStyle name="Accent3 10 6" xfId="23010" xr:uid="{00000000-0005-0000-0000-00003C370000}"/>
    <cellStyle name="Accent3 10_BSD2" xfId="23014" xr:uid="{00000000-0005-0000-0000-00003D370000}"/>
    <cellStyle name="Accent3 11" xfId="23015" xr:uid="{00000000-0005-0000-0000-00003E370000}"/>
    <cellStyle name="Accent3 11 2" xfId="23019" xr:uid="{00000000-0005-0000-0000-00003F370000}"/>
    <cellStyle name="Accent3 11 2 2" xfId="23022" xr:uid="{00000000-0005-0000-0000-000040370000}"/>
    <cellStyle name="Accent3 11 3" xfId="23023" xr:uid="{00000000-0005-0000-0000-000041370000}"/>
    <cellStyle name="Accent3 11 3 2" xfId="17834" xr:uid="{00000000-0005-0000-0000-000042370000}"/>
    <cellStyle name="Accent3 11 4" xfId="23024" xr:uid="{00000000-0005-0000-0000-000043370000}"/>
    <cellStyle name="Accent3 11 5" xfId="23025" xr:uid="{00000000-0005-0000-0000-000044370000}"/>
    <cellStyle name="Accent3 11 6" xfId="23026" xr:uid="{00000000-0005-0000-0000-000045370000}"/>
    <cellStyle name="Accent3 11_BSD2" xfId="23029" xr:uid="{00000000-0005-0000-0000-000046370000}"/>
    <cellStyle name="Accent3 12" xfId="23030" xr:uid="{00000000-0005-0000-0000-000047370000}"/>
    <cellStyle name="Accent3 12 2" xfId="23031" xr:uid="{00000000-0005-0000-0000-000048370000}"/>
    <cellStyle name="Accent3 12 2 2" xfId="5048" xr:uid="{00000000-0005-0000-0000-000049370000}"/>
    <cellStyle name="Accent3 12 3" xfId="23032" xr:uid="{00000000-0005-0000-0000-00004A370000}"/>
    <cellStyle name="Accent3 12 3 2" xfId="12186" xr:uid="{00000000-0005-0000-0000-00004B370000}"/>
    <cellStyle name="Accent3 12 4" xfId="23033" xr:uid="{00000000-0005-0000-0000-00004C370000}"/>
    <cellStyle name="Accent3 12 5" xfId="23034" xr:uid="{00000000-0005-0000-0000-00004D370000}"/>
    <cellStyle name="Accent3 12 6" xfId="23035" xr:uid="{00000000-0005-0000-0000-00004E370000}"/>
    <cellStyle name="Accent3 12_BSD2" xfId="23038" xr:uid="{00000000-0005-0000-0000-00004F370000}"/>
    <cellStyle name="Accent3 13" xfId="23039" xr:uid="{00000000-0005-0000-0000-000050370000}"/>
    <cellStyle name="Accent3 13 2" xfId="23040" xr:uid="{00000000-0005-0000-0000-000051370000}"/>
    <cellStyle name="Accent3 13 2 2" xfId="23041" xr:uid="{00000000-0005-0000-0000-000052370000}"/>
    <cellStyle name="Accent3 13 3" xfId="23042" xr:uid="{00000000-0005-0000-0000-000053370000}"/>
    <cellStyle name="Accent3 13 4" xfId="23043" xr:uid="{00000000-0005-0000-0000-000054370000}"/>
    <cellStyle name="Accent3 13 5" xfId="23044" xr:uid="{00000000-0005-0000-0000-000055370000}"/>
    <cellStyle name="Accent3 13_BSD2" xfId="15187" xr:uid="{00000000-0005-0000-0000-000056370000}"/>
    <cellStyle name="Accent3 14" xfId="13887" xr:uid="{00000000-0005-0000-0000-000057370000}"/>
    <cellStyle name="Accent3 14 2" xfId="23047" xr:uid="{00000000-0005-0000-0000-000058370000}"/>
    <cellStyle name="Accent3 14 2 2" xfId="4493" xr:uid="{00000000-0005-0000-0000-000059370000}"/>
    <cellStyle name="Accent3 14 3" xfId="23048" xr:uid="{00000000-0005-0000-0000-00005A370000}"/>
    <cellStyle name="Accent3 14 4" xfId="23049" xr:uid="{00000000-0005-0000-0000-00005B370000}"/>
    <cellStyle name="Accent3 14 5" xfId="23050" xr:uid="{00000000-0005-0000-0000-00005C370000}"/>
    <cellStyle name="Accent3 14_BSD2" xfId="22480" xr:uid="{00000000-0005-0000-0000-00005D370000}"/>
    <cellStyle name="Accent3 15" xfId="23054" xr:uid="{00000000-0005-0000-0000-00005E370000}"/>
    <cellStyle name="Accent3 15 2" xfId="23056" xr:uid="{00000000-0005-0000-0000-00005F370000}"/>
    <cellStyle name="Accent3 15 2 2" xfId="23058" xr:uid="{00000000-0005-0000-0000-000060370000}"/>
    <cellStyle name="Accent3 15 3" xfId="23060" xr:uid="{00000000-0005-0000-0000-000061370000}"/>
    <cellStyle name="Accent3 15_BSD2" xfId="23018" xr:uid="{00000000-0005-0000-0000-000062370000}"/>
    <cellStyle name="Accent3 16" xfId="23063" xr:uid="{00000000-0005-0000-0000-000063370000}"/>
    <cellStyle name="Accent3 16 2" xfId="23065" xr:uid="{00000000-0005-0000-0000-000064370000}"/>
    <cellStyle name="Accent3 16 2 2" xfId="2920" xr:uid="{00000000-0005-0000-0000-000065370000}"/>
    <cellStyle name="Accent3 16 3" xfId="23067" xr:uid="{00000000-0005-0000-0000-000066370000}"/>
    <cellStyle name="Accent3 16_BSD2" xfId="23072" xr:uid="{00000000-0005-0000-0000-000067370000}"/>
    <cellStyle name="Accent3 17" xfId="23075" xr:uid="{00000000-0005-0000-0000-000068370000}"/>
    <cellStyle name="Accent3 17 2" xfId="23077" xr:uid="{00000000-0005-0000-0000-000069370000}"/>
    <cellStyle name="Accent3 17 2 2" xfId="13025" xr:uid="{00000000-0005-0000-0000-00006A370000}"/>
    <cellStyle name="Accent3 17 3" xfId="23079" xr:uid="{00000000-0005-0000-0000-00006B370000}"/>
    <cellStyle name="Accent3 17_BSD2" xfId="23082" xr:uid="{00000000-0005-0000-0000-00006C370000}"/>
    <cellStyle name="Accent3 18" xfId="23086" xr:uid="{00000000-0005-0000-0000-00006D370000}"/>
    <cellStyle name="Accent3 18 2" xfId="23088" xr:uid="{00000000-0005-0000-0000-00006E370000}"/>
    <cellStyle name="Accent3 18 2 2" xfId="23091" xr:uid="{00000000-0005-0000-0000-00006F370000}"/>
    <cellStyle name="Accent3 18 3" xfId="23093" xr:uid="{00000000-0005-0000-0000-000070370000}"/>
    <cellStyle name="Accent3 18_BSD2" xfId="23096" xr:uid="{00000000-0005-0000-0000-000071370000}"/>
    <cellStyle name="Accent3 19" xfId="23104" xr:uid="{00000000-0005-0000-0000-000072370000}"/>
    <cellStyle name="Accent3 19 2" xfId="3547" xr:uid="{00000000-0005-0000-0000-000073370000}"/>
    <cellStyle name="Accent3 19 2 2" xfId="23107" xr:uid="{00000000-0005-0000-0000-000074370000}"/>
    <cellStyle name="Accent3 19 3" xfId="3556" xr:uid="{00000000-0005-0000-0000-000075370000}"/>
    <cellStyle name="Accent3 19_BSD2" xfId="6988" xr:uid="{00000000-0005-0000-0000-000076370000}"/>
    <cellStyle name="Accent3 2" xfId="1862" xr:uid="{00000000-0005-0000-0000-000077370000}"/>
    <cellStyle name="Accent3 2 10" xfId="6644" xr:uid="{00000000-0005-0000-0000-000078370000}"/>
    <cellStyle name="Accent3 2 10 2" xfId="23108" xr:uid="{00000000-0005-0000-0000-000079370000}"/>
    <cellStyle name="Accent3 2 11" xfId="23109" xr:uid="{00000000-0005-0000-0000-00007A370000}"/>
    <cellStyle name="Accent3 2 12" xfId="23110" xr:uid="{00000000-0005-0000-0000-00007B370000}"/>
    <cellStyle name="Accent3 2 13" xfId="51672" xr:uid="{0E233B80-9E44-4CAB-A254-DDF9D84815FB}"/>
    <cellStyle name="Accent3 2 2" xfId="1230" xr:uid="{00000000-0005-0000-0000-00007C370000}"/>
    <cellStyle name="Accent3 2 2 2" xfId="23114" xr:uid="{00000000-0005-0000-0000-00007D370000}"/>
    <cellStyle name="Accent3 2 2 2 2" xfId="23115" xr:uid="{00000000-0005-0000-0000-00007E370000}"/>
    <cellStyle name="Accent3 2 2 3" xfId="23117" xr:uid="{00000000-0005-0000-0000-00007F370000}"/>
    <cellStyle name="Accent3 2 2 3 2" xfId="23118" xr:uid="{00000000-0005-0000-0000-000080370000}"/>
    <cellStyle name="Accent3 2 2 4" xfId="23121" xr:uid="{00000000-0005-0000-0000-000081370000}"/>
    <cellStyle name="Accent3 2 2 5" xfId="23123" xr:uid="{00000000-0005-0000-0000-000082370000}"/>
    <cellStyle name="Accent3 2 2 6" xfId="23125" xr:uid="{00000000-0005-0000-0000-000083370000}"/>
    <cellStyle name="Accent3 2 2 7" xfId="23112" xr:uid="{00000000-0005-0000-0000-000084370000}"/>
    <cellStyle name="Accent3 2 3" xfId="23127" xr:uid="{00000000-0005-0000-0000-000085370000}"/>
    <cellStyle name="Accent3 2 3 2" xfId="23129" xr:uid="{00000000-0005-0000-0000-000086370000}"/>
    <cellStyle name="Accent3 2 3 3" xfId="23131" xr:uid="{00000000-0005-0000-0000-000087370000}"/>
    <cellStyle name="Accent3 2 3 4" xfId="23134" xr:uid="{00000000-0005-0000-0000-000088370000}"/>
    <cellStyle name="Accent3 2 3 5" xfId="23136" xr:uid="{00000000-0005-0000-0000-000089370000}"/>
    <cellStyle name="Accent3 2 4" xfId="23138" xr:uid="{00000000-0005-0000-0000-00008A370000}"/>
    <cellStyle name="Accent3 2 4 2" xfId="23140" xr:uid="{00000000-0005-0000-0000-00008B370000}"/>
    <cellStyle name="Accent3 2 4 2 2" xfId="23142" xr:uid="{00000000-0005-0000-0000-00008C370000}"/>
    <cellStyle name="Accent3 2 4 3" xfId="23145" xr:uid="{00000000-0005-0000-0000-00008D370000}"/>
    <cellStyle name="Accent3 2 4 4" xfId="23147" xr:uid="{00000000-0005-0000-0000-00008E370000}"/>
    <cellStyle name="Accent3 2 4 5" xfId="23148" xr:uid="{00000000-0005-0000-0000-00008F370000}"/>
    <cellStyle name="Accent3 2 4_BSD2" xfId="23149" xr:uid="{00000000-0005-0000-0000-000090370000}"/>
    <cellStyle name="Accent3 2 5" xfId="23153" xr:uid="{00000000-0005-0000-0000-000091370000}"/>
    <cellStyle name="Accent3 2 5 2" xfId="23154" xr:uid="{00000000-0005-0000-0000-000092370000}"/>
    <cellStyle name="Accent3 2 5 3" xfId="23155" xr:uid="{00000000-0005-0000-0000-000093370000}"/>
    <cellStyle name="Accent3 2 5 4" xfId="23157" xr:uid="{00000000-0005-0000-0000-000094370000}"/>
    <cellStyle name="Accent3 2 6" xfId="23161" xr:uid="{00000000-0005-0000-0000-000095370000}"/>
    <cellStyle name="Accent3 2 6 2" xfId="18131" xr:uid="{00000000-0005-0000-0000-000096370000}"/>
    <cellStyle name="Accent3 2 6 3" xfId="23162" xr:uid="{00000000-0005-0000-0000-000097370000}"/>
    <cellStyle name="Accent3 2 6 4" xfId="23164" xr:uid="{00000000-0005-0000-0000-000098370000}"/>
    <cellStyle name="Accent3 2 7" xfId="18589" xr:uid="{00000000-0005-0000-0000-000099370000}"/>
    <cellStyle name="Accent3 2 7 2" xfId="23165" xr:uid="{00000000-0005-0000-0000-00009A370000}"/>
    <cellStyle name="Accent3 2 7 3" xfId="23169" xr:uid="{00000000-0005-0000-0000-00009B370000}"/>
    <cellStyle name="Accent3 2 7 4" xfId="23174" xr:uid="{00000000-0005-0000-0000-00009C370000}"/>
    <cellStyle name="Accent3 2 8" xfId="7910" xr:uid="{00000000-0005-0000-0000-00009D370000}"/>
    <cellStyle name="Accent3 2 8 2" xfId="7929" xr:uid="{00000000-0005-0000-0000-00009E370000}"/>
    <cellStyle name="Accent3 2 8 2 2" xfId="23175" xr:uid="{00000000-0005-0000-0000-00009F370000}"/>
    <cellStyle name="Accent3 2 8 3" xfId="7933" xr:uid="{00000000-0005-0000-0000-0000A0370000}"/>
    <cellStyle name="Accent3 2 8 4" xfId="23178" xr:uid="{00000000-0005-0000-0000-0000A1370000}"/>
    <cellStyle name="Accent3 2 8 5" xfId="23179" xr:uid="{00000000-0005-0000-0000-0000A2370000}"/>
    <cellStyle name="Accent3 2 8_BSD2" xfId="3256" xr:uid="{00000000-0005-0000-0000-0000A3370000}"/>
    <cellStyle name="Accent3 2 9" xfId="7935" xr:uid="{00000000-0005-0000-0000-0000A4370000}"/>
    <cellStyle name="Accent3 2 9 2" xfId="23180" xr:uid="{00000000-0005-0000-0000-0000A5370000}"/>
    <cellStyle name="Accent3 2 9 3" xfId="18909" xr:uid="{00000000-0005-0000-0000-0000A6370000}"/>
    <cellStyle name="Accent3 2 9 4" xfId="23182" xr:uid="{00000000-0005-0000-0000-0000A7370000}"/>
    <cellStyle name="Accent3 20" xfId="23053" xr:uid="{00000000-0005-0000-0000-0000A8370000}"/>
    <cellStyle name="Accent3 20 2" xfId="23055" xr:uid="{00000000-0005-0000-0000-0000A9370000}"/>
    <cellStyle name="Accent3 20 2 2" xfId="23057" xr:uid="{00000000-0005-0000-0000-0000AA370000}"/>
    <cellStyle name="Accent3 20 3" xfId="23059" xr:uid="{00000000-0005-0000-0000-0000AB370000}"/>
    <cellStyle name="Accent3 20_BSD2" xfId="23017" xr:uid="{00000000-0005-0000-0000-0000AC370000}"/>
    <cellStyle name="Accent3 21" xfId="23062" xr:uid="{00000000-0005-0000-0000-0000AD370000}"/>
    <cellStyle name="Accent3 21 2" xfId="23064" xr:uid="{00000000-0005-0000-0000-0000AE370000}"/>
    <cellStyle name="Accent3 21 2 2" xfId="2919" xr:uid="{00000000-0005-0000-0000-0000AF370000}"/>
    <cellStyle name="Accent3 21 3" xfId="23066" xr:uid="{00000000-0005-0000-0000-0000B0370000}"/>
    <cellStyle name="Accent3 21_BSD2" xfId="23071" xr:uid="{00000000-0005-0000-0000-0000B1370000}"/>
    <cellStyle name="Accent3 22" xfId="23074" xr:uid="{00000000-0005-0000-0000-0000B2370000}"/>
    <cellStyle name="Accent3 22 2" xfId="23076" xr:uid="{00000000-0005-0000-0000-0000B3370000}"/>
    <cellStyle name="Accent3 22 2 2" xfId="13024" xr:uid="{00000000-0005-0000-0000-0000B4370000}"/>
    <cellStyle name="Accent3 22 3" xfId="23078" xr:uid="{00000000-0005-0000-0000-0000B5370000}"/>
    <cellStyle name="Accent3 22_BSD2" xfId="23081" xr:uid="{00000000-0005-0000-0000-0000B6370000}"/>
    <cellStyle name="Accent3 23" xfId="23085" xr:uid="{00000000-0005-0000-0000-0000B7370000}"/>
    <cellStyle name="Accent3 23 2" xfId="23087" xr:uid="{00000000-0005-0000-0000-0000B8370000}"/>
    <cellStyle name="Accent3 23 2 2" xfId="23090" xr:uid="{00000000-0005-0000-0000-0000B9370000}"/>
    <cellStyle name="Accent3 23 3" xfId="23092" xr:uid="{00000000-0005-0000-0000-0000BA370000}"/>
    <cellStyle name="Accent3 23_BSD2" xfId="23095" xr:uid="{00000000-0005-0000-0000-0000BB370000}"/>
    <cellStyle name="Accent3 24" xfId="23103" xr:uid="{00000000-0005-0000-0000-0000BC370000}"/>
    <cellStyle name="Accent3 24 2" xfId="3546" xr:uid="{00000000-0005-0000-0000-0000BD370000}"/>
    <cellStyle name="Accent3 24 2 2" xfId="23106" xr:uid="{00000000-0005-0000-0000-0000BE370000}"/>
    <cellStyle name="Accent3 24 3" xfId="3555" xr:uid="{00000000-0005-0000-0000-0000BF370000}"/>
    <cellStyle name="Accent3 24_BSD2" xfId="6987" xr:uid="{00000000-0005-0000-0000-0000C0370000}"/>
    <cellStyle name="Accent3 25" xfId="15903" xr:uid="{00000000-0005-0000-0000-0000C1370000}"/>
    <cellStyle name="Accent3 25 2" xfId="23184" xr:uid="{00000000-0005-0000-0000-0000C2370000}"/>
    <cellStyle name="Accent3 25 2 2" xfId="23186" xr:uid="{00000000-0005-0000-0000-0000C3370000}"/>
    <cellStyle name="Accent3 25 3" xfId="23188" xr:uid="{00000000-0005-0000-0000-0000C4370000}"/>
    <cellStyle name="Accent3 25_BSD2" xfId="7690" xr:uid="{00000000-0005-0000-0000-0000C5370000}"/>
    <cellStyle name="Accent3 26" xfId="16484" xr:uid="{00000000-0005-0000-0000-0000C6370000}"/>
    <cellStyle name="Accent3 26 2" xfId="12800" xr:uid="{00000000-0005-0000-0000-0000C7370000}"/>
    <cellStyle name="Accent3 26 2 2" xfId="22624" xr:uid="{00000000-0005-0000-0000-0000C8370000}"/>
    <cellStyle name="Accent3 26 3" xfId="22629" xr:uid="{00000000-0005-0000-0000-0000C9370000}"/>
    <cellStyle name="Accent3 26_BSD2" xfId="6997" xr:uid="{00000000-0005-0000-0000-0000CA370000}"/>
    <cellStyle name="Accent3 27" xfId="16436" xr:uid="{00000000-0005-0000-0000-0000CB370000}"/>
    <cellStyle name="Accent3 27 2" xfId="16444" xr:uid="{00000000-0005-0000-0000-0000CC370000}"/>
    <cellStyle name="Accent3 27 2 2" xfId="14236" xr:uid="{00000000-0005-0000-0000-0000CD370000}"/>
    <cellStyle name="Accent3 27 3" xfId="22713" xr:uid="{00000000-0005-0000-0000-0000CE370000}"/>
    <cellStyle name="Accent3 27_BSD2" xfId="8021" xr:uid="{00000000-0005-0000-0000-0000CF370000}"/>
    <cellStyle name="Accent3 28" xfId="16449" xr:uid="{00000000-0005-0000-0000-0000D0370000}"/>
    <cellStyle name="Accent3 28 2" xfId="18643" xr:uid="{00000000-0005-0000-0000-0000D1370000}"/>
    <cellStyle name="Accent3 28 2 2" xfId="18650" xr:uid="{00000000-0005-0000-0000-0000D2370000}"/>
    <cellStyle name="Accent3 28 3" xfId="18653" xr:uid="{00000000-0005-0000-0000-0000D3370000}"/>
    <cellStyle name="Accent3 28_BSD2" xfId="8111" xr:uid="{00000000-0005-0000-0000-0000D4370000}"/>
    <cellStyle name="Accent3 29" xfId="23191" xr:uid="{00000000-0005-0000-0000-0000D5370000}"/>
    <cellStyle name="Accent3 29 2" xfId="22822" xr:uid="{00000000-0005-0000-0000-0000D6370000}"/>
    <cellStyle name="Accent3 29 2 2" xfId="23193" xr:uid="{00000000-0005-0000-0000-0000D7370000}"/>
    <cellStyle name="Accent3 29 3" xfId="22825" xr:uid="{00000000-0005-0000-0000-0000D8370000}"/>
    <cellStyle name="Accent3 29_BSD2" xfId="8377" xr:uid="{00000000-0005-0000-0000-0000D9370000}"/>
    <cellStyle name="Accent3 3" xfId="1863" xr:uid="{00000000-0005-0000-0000-0000DA370000}"/>
    <cellStyle name="Accent3 3 2" xfId="23194" xr:uid="{00000000-0005-0000-0000-0000DB370000}"/>
    <cellStyle name="Accent3 3 2 2" xfId="23197" xr:uid="{00000000-0005-0000-0000-0000DC370000}"/>
    <cellStyle name="Accent3 3 2 3" xfId="23199" xr:uid="{00000000-0005-0000-0000-0000DD370000}"/>
    <cellStyle name="Accent3 3 3" xfId="23202" xr:uid="{00000000-0005-0000-0000-0000DE370000}"/>
    <cellStyle name="Accent3 3 3 2" xfId="23205" xr:uid="{00000000-0005-0000-0000-0000DF370000}"/>
    <cellStyle name="Accent3 3 3 3" xfId="23209" xr:uid="{00000000-0005-0000-0000-0000E0370000}"/>
    <cellStyle name="Accent3 3 4" xfId="23211" xr:uid="{00000000-0005-0000-0000-0000E1370000}"/>
    <cellStyle name="Accent3 3 4 2" xfId="23213" xr:uid="{00000000-0005-0000-0000-0000E2370000}"/>
    <cellStyle name="Accent3 3 5" xfId="23214" xr:uid="{00000000-0005-0000-0000-0000E3370000}"/>
    <cellStyle name="Accent3 3 6" xfId="23218" xr:uid="{00000000-0005-0000-0000-0000E4370000}"/>
    <cellStyle name="Accent3 3 7" xfId="51673" xr:uid="{309DF593-E568-4B95-993A-D8F712F6D4E7}"/>
    <cellStyle name="Accent3 3_Annexure" xfId="23219" xr:uid="{00000000-0005-0000-0000-0000E5370000}"/>
    <cellStyle name="Accent3 30" xfId="15902" xr:uid="{00000000-0005-0000-0000-0000E6370000}"/>
    <cellStyle name="Accent3 30 2" xfId="23183" xr:uid="{00000000-0005-0000-0000-0000E7370000}"/>
    <cellStyle name="Accent3 30 2 2" xfId="23185" xr:uid="{00000000-0005-0000-0000-0000E8370000}"/>
    <cellStyle name="Accent3 30 3" xfId="23187" xr:uid="{00000000-0005-0000-0000-0000E9370000}"/>
    <cellStyle name="Accent3 30_BSD2" xfId="7689" xr:uid="{00000000-0005-0000-0000-0000EA370000}"/>
    <cellStyle name="Accent3 31" xfId="16483" xr:uid="{00000000-0005-0000-0000-0000EB370000}"/>
    <cellStyle name="Accent3 31 2" xfId="12799" xr:uid="{00000000-0005-0000-0000-0000EC370000}"/>
    <cellStyle name="Accent3 31 2 2" xfId="22623" xr:uid="{00000000-0005-0000-0000-0000ED370000}"/>
    <cellStyle name="Accent3 31 3" xfId="22628" xr:uid="{00000000-0005-0000-0000-0000EE370000}"/>
    <cellStyle name="Accent3 31_BSD2" xfId="6996" xr:uid="{00000000-0005-0000-0000-0000EF370000}"/>
    <cellStyle name="Accent3 32" xfId="16435" xr:uid="{00000000-0005-0000-0000-0000F0370000}"/>
    <cellStyle name="Accent3 32 2" xfId="16443" xr:uid="{00000000-0005-0000-0000-0000F1370000}"/>
    <cellStyle name="Accent3 32 2 2" xfId="14235" xr:uid="{00000000-0005-0000-0000-0000F2370000}"/>
    <cellStyle name="Accent3 32 3" xfId="22712" xr:uid="{00000000-0005-0000-0000-0000F3370000}"/>
    <cellStyle name="Accent3 32_BSD2" xfId="8020" xr:uid="{00000000-0005-0000-0000-0000F4370000}"/>
    <cellStyle name="Accent3 33" xfId="16448" xr:uid="{00000000-0005-0000-0000-0000F5370000}"/>
    <cellStyle name="Accent3 33 2" xfId="18642" xr:uid="{00000000-0005-0000-0000-0000F6370000}"/>
    <cellStyle name="Accent3 33 2 2" xfId="18649" xr:uid="{00000000-0005-0000-0000-0000F7370000}"/>
    <cellStyle name="Accent3 33 3" xfId="18652" xr:uid="{00000000-0005-0000-0000-0000F8370000}"/>
    <cellStyle name="Accent3 33_BSD2" xfId="8110" xr:uid="{00000000-0005-0000-0000-0000F9370000}"/>
    <cellStyle name="Accent3 34" xfId="23190" xr:uid="{00000000-0005-0000-0000-0000FA370000}"/>
    <cellStyle name="Accent3 34 2" xfId="22821" xr:uid="{00000000-0005-0000-0000-0000FB370000}"/>
    <cellStyle name="Accent3 34 2 2" xfId="23192" xr:uid="{00000000-0005-0000-0000-0000FC370000}"/>
    <cellStyle name="Accent3 34 3" xfId="22824" xr:uid="{00000000-0005-0000-0000-0000FD370000}"/>
    <cellStyle name="Accent3 34_BSD2" xfId="8376" xr:uid="{00000000-0005-0000-0000-0000FE370000}"/>
    <cellStyle name="Accent3 35" xfId="23222" xr:uid="{00000000-0005-0000-0000-0000FF370000}"/>
    <cellStyle name="Accent3 35 2" xfId="22897" xr:uid="{00000000-0005-0000-0000-000000380000}"/>
    <cellStyle name="Accent3 35 2 2" xfId="23226" xr:uid="{00000000-0005-0000-0000-000001380000}"/>
    <cellStyle name="Accent3 35 3" xfId="22900" xr:uid="{00000000-0005-0000-0000-000002380000}"/>
    <cellStyle name="Accent3 35_BSD2" xfId="6601" xr:uid="{00000000-0005-0000-0000-000003380000}"/>
    <cellStyle name="Accent3 36" xfId="22837" xr:uid="{00000000-0005-0000-0000-000004380000}"/>
    <cellStyle name="Accent3 36 2" xfId="22937" xr:uid="{00000000-0005-0000-0000-000005380000}"/>
    <cellStyle name="Accent3 36 2 2" xfId="9737" xr:uid="{00000000-0005-0000-0000-000006380000}"/>
    <cellStyle name="Accent3 36 3" xfId="22940" xr:uid="{00000000-0005-0000-0000-000007380000}"/>
    <cellStyle name="Accent3 36_BSD2" xfId="23229" xr:uid="{00000000-0005-0000-0000-000008380000}"/>
    <cellStyle name="Accent3 37" xfId="9822" xr:uid="{00000000-0005-0000-0000-000009380000}"/>
    <cellStyle name="Accent3 37 2" xfId="2693" xr:uid="{00000000-0005-0000-0000-00000A380000}"/>
    <cellStyle name="Accent3 37 2 2" xfId="15797" xr:uid="{00000000-0005-0000-0000-00000B380000}"/>
    <cellStyle name="Accent3 37 3" xfId="7272" xr:uid="{00000000-0005-0000-0000-00000C380000}"/>
    <cellStyle name="Accent3 37_BSD2" xfId="23232" xr:uid="{00000000-0005-0000-0000-00000D380000}"/>
    <cellStyle name="Accent3 38" xfId="4226" xr:uid="{00000000-0005-0000-0000-00000E380000}"/>
    <cellStyle name="Accent3 38 2" xfId="22997" xr:uid="{00000000-0005-0000-0000-00000F380000}"/>
    <cellStyle name="Accent3 38 2 2" xfId="23234" xr:uid="{00000000-0005-0000-0000-000010380000}"/>
    <cellStyle name="Accent3 38 3" xfId="23000" xr:uid="{00000000-0005-0000-0000-000011380000}"/>
    <cellStyle name="Accent3 38_BSD2" xfId="23237" xr:uid="{00000000-0005-0000-0000-000012380000}"/>
    <cellStyle name="Accent3 39" xfId="9828" xr:uid="{00000000-0005-0000-0000-000013380000}"/>
    <cellStyle name="Accent3 39 2" xfId="23239" xr:uid="{00000000-0005-0000-0000-000014380000}"/>
    <cellStyle name="Accent3 39 2 2" xfId="23241" xr:uid="{00000000-0005-0000-0000-000015380000}"/>
    <cellStyle name="Accent3 39 3" xfId="23244" xr:uid="{00000000-0005-0000-0000-000016380000}"/>
    <cellStyle name="Accent3 39_BSD2" xfId="23248" xr:uid="{00000000-0005-0000-0000-000017380000}"/>
    <cellStyle name="Accent3 4" xfId="4" xr:uid="{00000000-0005-0000-0000-000018380000}"/>
    <cellStyle name="Accent3 4 2" xfId="17320" xr:uid="{00000000-0005-0000-0000-000019380000}"/>
    <cellStyle name="Accent3 4 2 2" xfId="4048" xr:uid="{00000000-0005-0000-0000-00001A380000}"/>
    <cellStyle name="Accent3 4 3" xfId="11331" xr:uid="{00000000-0005-0000-0000-00001B380000}"/>
    <cellStyle name="Accent3 4 3 2" xfId="23250" xr:uid="{00000000-0005-0000-0000-00001C380000}"/>
    <cellStyle name="Accent3 4 4" xfId="23251" xr:uid="{00000000-0005-0000-0000-00001D380000}"/>
    <cellStyle name="Accent3 4 4 2" xfId="23254" xr:uid="{00000000-0005-0000-0000-00001E380000}"/>
    <cellStyle name="Accent3 4 5" xfId="23255" xr:uid="{00000000-0005-0000-0000-00001F380000}"/>
    <cellStyle name="Accent3 4 6" xfId="23258" xr:uid="{00000000-0005-0000-0000-000020380000}"/>
    <cellStyle name="Accent3 4 7" xfId="17315" xr:uid="{00000000-0005-0000-0000-000021380000}"/>
    <cellStyle name="Accent3 4 8" xfId="51674" xr:uid="{56ADF00A-2340-4713-A868-3BD10B2F5547}"/>
    <cellStyle name="Accent3 4_Annexure" xfId="12674" xr:uid="{00000000-0005-0000-0000-000022380000}"/>
    <cellStyle name="Accent3 40" xfId="23221" xr:uid="{00000000-0005-0000-0000-000023380000}"/>
    <cellStyle name="Accent3 40 2" xfId="22896" xr:uid="{00000000-0005-0000-0000-000024380000}"/>
    <cellStyle name="Accent3 40 2 2" xfId="23225" xr:uid="{00000000-0005-0000-0000-000025380000}"/>
    <cellStyle name="Accent3 40 3" xfId="22899" xr:uid="{00000000-0005-0000-0000-000026380000}"/>
    <cellStyle name="Accent3 40_BSD2" xfId="6600" xr:uid="{00000000-0005-0000-0000-000027380000}"/>
    <cellStyle name="Accent3 41" xfId="22836" xr:uid="{00000000-0005-0000-0000-000028380000}"/>
    <cellStyle name="Accent3 41 2" xfId="22936" xr:uid="{00000000-0005-0000-0000-000029380000}"/>
    <cellStyle name="Accent3 41 2 2" xfId="9736" xr:uid="{00000000-0005-0000-0000-00002A380000}"/>
    <cellStyle name="Accent3 41 3" xfId="22939" xr:uid="{00000000-0005-0000-0000-00002B380000}"/>
    <cellStyle name="Accent3 41_BSD2" xfId="23228" xr:uid="{00000000-0005-0000-0000-00002C380000}"/>
    <cellStyle name="Accent3 42" xfId="9821" xr:uid="{00000000-0005-0000-0000-00002D380000}"/>
    <cellStyle name="Accent3 42 2" xfId="2692" xr:uid="{00000000-0005-0000-0000-00002E380000}"/>
    <cellStyle name="Accent3 42 2 2" xfId="15796" xr:uid="{00000000-0005-0000-0000-00002F380000}"/>
    <cellStyle name="Accent3 42 3" xfId="7271" xr:uid="{00000000-0005-0000-0000-000030380000}"/>
    <cellStyle name="Accent3 42_BSD2" xfId="23231" xr:uid="{00000000-0005-0000-0000-000031380000}"/>
    <cellStyle name="Accent3 43" xfId="4225" xr:uid="{00000000-0005-0000-0000-000032380000}"/>
    <cellStyle name="Accent3 43 2" xfId="22996" xr:uid="{00000000-0005-0000-0000-000033380000}"/>
    <cellStyle name="Accent3 43 2 2" xfId="23233" xr:uid="{00000000-0005-0000-0000-000034380000}"/>
    <cellStyle name="Accent3 43 3" xfId="22999" xr:uid="{00000000-0005-0000-0000-000035380000}"/>
    <cellStyle name="Accent3 43_BSD2" xfId="23236" xr:uid="{00000000-0005-0000-0000-000036380000}"/>
    <cellStyle name="Accent3 44" xfId="9827" xr:uid="{00000000-0005-0000-0000-000037380000}"/>
    <cellStyle name="Accent3 44 2" xfId="23238" xr:uid="{00000000-0005-0000-0000-000038380000}"/>
    <cellStyle name="Accent3 44 2 2" xfId="23240" xr:uid="{00000000-0005-0000-0000-000039380000}"/>
    <cellStyle name="Accent3 44 3" xfId="23243" xr:uid="{00000000-0005-0000-0000-00003A380000}"/>
    <cellStyle name="Accent3 44_BSD2" xfId="23247" xr:uid="{00000000-0005-0000-0000-00003B380000}"/>
    <cellStyle name="Accent3 45" xfId="21171" xr:uid="{00000000-0005-0000-0000-00003C380000}"/>
    <cellStyle name="Accent3 45 2" xfId="23260" xr:uid="{00000000-0005-0000-0000-00003D380000}"/>
    <cellStyle name="Accent3 45 2 2" xfId="23262" xr:uid="{00000000-0005-0000-0000-00003E380000}"/>
    <cellStyle name="Accent3 45 3" xfId="15200" xr:uid="{00000000-0005-0000-0000-00003F380000}"/>
    <cellStyle name="Accent3 45_BSD2" xfId="19343" xr:uid="{00000000-0005-0000-0000-000040380000}"/>
    <cellStyle name="Accent3 46" xfId="21180" xr:uid="{00000000-0005-0000-0000-000041380000}"/>
    <cellStyle name="Accent3 46 2" xfId="23264" xr:uid="{00000000-0005-0000-0000-000042380000}"/>
    <cellStyle name="Accent3 46 2 2" xfId="5322" xr:uid="{00000000-0005-0000-0000-000043380000}"/>
    <cellStyle name="Accent3 46 3" xfId="15212" xr:uid="{00000000-0005-0000-0000-000044380000}"/>
    <cellStyle name="Accent3 46_BSD2" xfId="23266" xr:uid="{00000000-0005-0000-0000-000045380000}"/>
    <cellStyle name="Accent3 47" xfId="23269" xr:uid="{00000000-0005-0000-0000-000046380000}"/>
    <cellStyle name="Accent3 47 2" xfId="4363" xr:uid="{00000000-0005-0000-0000-000047380000}"/>
    <cellStyle name="Accent3 47 2 2" xfId="16829" xr:uid="{00000000-0005-0000-0000-000048380000}"/>
    <cellStyle name="Accent3 47 3" xfId="4412" xr:uid="{00000000-0005-0000-0000-000049380000}"/>
    <cellStyle name="Accent3 47_BSD2" xfId="23273" xr:uid="{00000000-0005-0000-0000-00004A380000}"/>
    <cellStyle name="Accent3 48" xfId="23275" xr:uid="{00000000-0005-0000-0000-00004B380000}"/>
    <cellStyle name="Accent3 48 2" xfId="6829" xr:uid="{00000000-0005-0000-0000-00004C380000}"/>
    <cellStyle name="Accent3 48 2 2" xfId="23278" xr:uid="{00000000-0005-0000-0000-00004D380000}"/>
    <cellStyle name="Accent3 48 3" xfId="6840" xr:uid="{00000000-0005-0000-0000-00004E380000}"/>
    <cellStyle name="Accent3 48_BSD2" xfId="23280" xr:uid="{00000000-0005-0000-0000-00004F380000}"/>
    <cellStyle name="Accent3 49" xfId="23282" xr:uid="{00000000-0005-0000-0000-000050380000}"/>
    <cellStyle name="Accent3 49 2" xfId="6881" xr:uid="{00000000-0005-0000-0000-000051380000}"/>
    <cellStyle name="Accent3 49 2 2" xfId="23285" xr:uid="{00000000-0005-0000-0000-000052380000}"/>
    <cellStyle name="Accent3 49 3" xfId="23290" xr:uid="{00000000-0005-0000-0000-000053380000}"/>
    <cellStyle name="Accent3 49_BSD2" xfId="23294" xr:uid="{00000000-0005-0000-0000-000054380000}"/>
    <cellStyle name="Accent3 5" xfId="17323" xr:uid="{00000000-0005-0000-0000-000055380000}"/>
    <cellStyle name="Accent3 5 2" xfId="17327" xr:uid="{00000000-0005-0000-0000-000056380000}"/>
    <cellStyle name="Accent3 5 2 2" xfId="23295" xr:uid="{00000000-0005-0000-0000-000057380000}"/>
    <cellStyle name="Accent3 5 3" xfId="23297" xr:uid="{00000000-0005-0000-0000-000058380000}"/>
    <cellStyle name="Accent3 5 3 2" xfId="23298" xr:uid="{00000000-0005-0000-0000-000059380000}"/>
    <cellStyle name="Accent3 5 4" xfId="23299" xr:uid="{00000000-0005-0000-0000-00005A380000}"/>
    <cellStyle name="Accent3 5 4 2" xfId="23301" xr:uid="{00000000-0005-0000-0000-00005B380000}"/>
    <cellStyle name="Accent3 5 5" xfId="23303" xr:uid="{00000000-0005-0000-0000-00005C380000}"/>
    <cellStyle name="Accent3 5 6" xfId="23306" xr:uid="{00000000-0005-0000-0000-00005D380000}"/>
    <cellStyle name="Accent3 5_Annexure" xfId="23307" xr:uid="{00000000-0005-0000-0000-00005E380000}"/>
    <cellStyle name="Accent3 50" xfId="21170" xr:uid="{00000000-0005-0000-0000-00005F380000}"/>
    <cellStyle name="Accent3 50 2" xfId="23259" xr:uid="{00000000-0005-0000-0000-000060380000}"/>
    <cellStyle name="Accent3 50 2 2" xfId="23261" xr:uid="{00000000-0005-0000-0000-000061380000}"/>
    <cellStyle name="Accent3 50 3" xfId="15199" xr:uid="{00000000-0005-0000-0000-000062380000}"/>
    <cellStyle name="Accent3 50_BSD2" xfId="19342" xr:uid="{00000000-0005-0000-0000-000063380000}"/>
    <cellStyle name="Accent3 51" xfId="21179" xr:uid="{00000000-0005-0000-0000-000064380000}"/>
    <cellStyle name="Accent3 51 2" xfId="23263" xr:uid="{00000000-0005-0000-0000-000065380000}"/>
    <cellStyle name="Accent3 51 2 2" xfId="5321" xr:uid="{00000000-0005-0000-0000-000066380000}"/>
    <cellStyle name="Accent3 51 3" xfId="15211" xr:uid="{00000000-0005-0000-0000-000067380000}"/>
    <cellStyle name="Accent3 51_BSD2" xfId="23265" xr:uid="{00000000-0005-0000-0000-000068380000}"/>
    <cellStyle name="Accent3 52" xfId="23268" xr:uid="{00000000-0005-0000-0000-000069380000}"/>
    <cellStyle name="Accent3 52 2" xfId="4362" xr:uid="{00000000-0005-0000-0000-00006A380000}"/>
    <cellStyle name="Accent3 52 2 2" xfId="16828" xr:uid="{00000000-0005-0000-0000-00006B380000}"/>
    <cellStyle name="Accent3 52 3" xfId="4411" xr:uid="{00000000-0005-0000-0000-00006C380000}"/>
    <cellStyle name="Accent3 52_BSD2" xfId="23272" xr:uid="{00000000-0005-0000-0000-00006D380000}"/>
    <cellStyle name="Accent3 53" xfId="23274" xr:uid="{00000000-0005-0000-0000-00006E380000}"/>
    <cellStyle name="Accent3 53 2" xfId="6828" xr:uid="{00000000-0005-0000-0000-00006F380000}"/>
    <cellStyle name="Accent3 53 2 2" xfId="23277" xr:uid="{00000000-0005-0000-0000-000070380000}"/>
    <cellStyle name="Accent3 53 3" xfId="6839" xr:uid="{00000000-0005-0000-0000-000071380000}"/>
    <cellStyle name="Accent3 53_BSD2" xfId="23279" xr:uid="{00000000-0005-0000-0000-000072380000}"/>
    <cellStyle name="Accent3 54" xfId="23281" xr:uid="{00000000-0005-0000-0000-000073380000}"/>
    <cellStyle name="Accent3 54 2" xfId="6880" xr:uid="{00000000-0005-0000-0000-000074380000}"/>
    <cellStyle name="Accent3 54 2 2" xfId="23284" xr:uid="{00000000-0005-0000-0000-000075380000}"/>
    <cellStyle name="Accent3 54 3" xfId="23289" xr:uid="{00000000-0005-0000-0000-000076380000}"/>
    <cellStyle name="Accent3 54_BSD2" xfId="23293" xr:uid="{00000000-0005-0000-0000-000077380000}"/>
    <cellStyle name="Accent3 55" xfId="23310" xr:uid="{00000000-0005-0000-0000-000078380000}"/>
    <cellStyle name="Accent3 55 2" xfId="6072" xr:uid="{00000000-0005-0000-0000-000079380000}"/>
    <cellStyle name="Accent3 55 2 2" xfId="23312" xr:uid="{00000000-0005-0000-0000-00007A380000}"/>
    <cellStyle name="Accent3 55 3" xfId="23315" xr:uid="{00000000-0005-0000-0000-00007B380000}"/>
    <cellStyle name="Accent3 55_BSD2" xfId="23317" xr:uid="{00000000-0005-0000-0000-00007C380000}"/>
    <cellStyle name="Accent3 56" xfId="23319" xr:uid="{00000000-0005-0000-0000-00007D380000}"/>
    <cellStyle name="Accent3 56 2" xfId="23324" xr:uid="{00000000-0005-0000-0000-00007E380000}"/>
    <cellStyle name="Accent3 56 2 2" xfId="23325" xr:uid="{00000000-0005-0000-0000-00007F380000}"/>
    <cellStyle name="Accent3 56 3" xfId="23328" xr:uid="{00000000-0005-0000-0000-000080380000}"/>
    <cellStyle name="Accent3 56_BSD2" xfId="23332" xr:uid="{00000000-0005-0000-0000-000081380000}"/>
    <cellStyle name="Accent3 57" xfId="23335" xr:uid="{00000000-0005-0000-0000-000082380000}"/>
    <cellStyle name="Accent3 57 2" xfId="23339" xr:uid="{00000000-0005-0000-0000-000083380000}"/>
    <cellStyle name="Accent3 57 2 2" xfId="17815" xr:uid="{00000000-0005-0000-0000-000084380000}"/>
    <cellStyle name="Accent3 57 3" xfId="23342" xr:uid="{00000000-0005-0000-0000-000085380000}"/>
    <cellStyle name="Accent3 57_BSD2" xfId="23343" xr:uid="{00000000-0005-0000-0000-000086380000}"/>
    <cellStyle name="Accent3 58" xfId="23345" xr:uid="{00000000-0005-0000-0000-000087380000}"/>
    <cellStyle name="Accent3 58 2" xfId="23348" xr:uid="{00000000-0005-0000-0000-000088380000}"/>
    <cellStyle name="Accent3 58 2 2" xfId="23349" xr:uid="{00000000-0005-0000-0000-000089380000}"/>
    <cellStyle name="Accent3 58 3" xfId="23351" xr:uid="{00000000-0005-0000-0000-00008A380000}"/>
    <cellStyle name="Accent3 58_BSD2" xfId="23352" xr:uid="{00000000-0005-0000-0000-00008B380000}"/>
    <cellStyle name="Accent3 59" xfId="13900" xr:uid="{00000000-0005-0000-0000-00008C380000}"/>
    <cellStyle name="Accent3 59 2" xfId="23356" xr:uid="{00000000-0005-0000-0000-00008D380000}"/>
    <cellStyle name="Accent3 59 2 2" xfId="23357" xr:uid="{00000000-0005-0000-0000-00008E380000}"/>
    <cellStyle name="Accent3 59 3" xfId="23360" xr:uid="{00000000-0005-0000-0000-00008F380000}"/>
    <cellStyle name="Accent3 59_BSD2" xfId="7887" xr:uid="{00000000-0005-0000-0000-000090380000}"/>
    <cellStyle name="Accent3 6" xfId="17332" xr:uid="{00000000-0005-0000-0000-000091380000}"/>
    <cellStyle name="Accent3 6 2" xfId="23362" xr:uid="{00000000-0005-0000-0000-000092380000}"/>
    <cellStyle name="Accent3 6 2 2" xfId="23363" xr:uid="{00000000-0005-0000-0000-000093380000}"/>
    <cellStyle name="Accent3 6 3" xfId="23364" xr:uid="{00000000-0005-0000-0000-000094380000}"/>
    <cellStyle name="Accent3 6 3 2" xfId="23365" xr:uid="{00000000-0005-0000-0000-000095380000}"/>
    <cellStyle name="Accent3 6 4" xfId="23366" xr:uid="{00000000-0005-0000-0000-000096380000}"/>
    <cellStyle name="Accent3 6 4 2" xfId="23371" xr:uid="{00000000-0005-0000-0000-000097380000}"/>
    <cellStyle name="Accent3 6 5" xfId="23372" xr:uid="{00000000-0005-0000-0000-000098380000}"/>
    <cellStyle name="Accent3 6 6" xfId="23374" xr:uid="{00000000-0005-0000-0000-000099380000}"/>
    <cellStyle name="Accent3 6_Annexure" xfId="4129" xr:uid="{00000000-0005-0000-0000-00009A380000}"/>
    <cellStyle name="Accent3 60" xfId="23309" xr:uid="{00000000-0005-0000-0000-00009B380000}"/>
    <cellStyle name="Accent3 60 2" xfId="6071" xr:uid="{00000000-0005-0000-0000-00009C380000}"/>
    <cellStyle name="Accent3 61" xfId="23318" xr:uid="{00000000-0005-0000-0000-00009D380000}"/>
    <cellStyle name="Accent3 61 2" xfId="23323" xr:uid="{00000000-0005-0000-0000-00009E380000}"/>
    <cellStyle name="Accent3 62" xfId="23334" xr:uid="{00000000-0005-0000-0000-00009F380000}"/>
    <cellStyle name="Accent3 62 2" xfId="23338" xr:uid="{00000000-0005-0000-0000-0000A0380000}"/>
    <cellStyle name="Accent3 63" xfId="23344" xr:uid="{00000000-0005-0000-0000-0000A1380000}"/>
    <cellStyle name="Accent3 63 2" xfId="23347" xr:uid="{00000000-0005-0000-0000-0000A2380000}"/>
    <cellStyle name="Accent3 64" xfId="13899" xr:uid="{00000000-0005-0000-0000-0000A3380000}"/>
    <cellStyle name="Accent3 64 2" xfId="23355" xr:uid="{00000000-0005-0000-0000-0000A4380000}"/>
    <cellStyle name="Accent3 65" xfId="23376" xr:uid="{00000000-0005-0000-0000-0000A5380000}"/>
    <cellStyle name="Accent3 65 2" xfId="23378" xr:uid="{00000000-0005-0000-0000-0000A6380000}"/>
    <cellStyle name="Accent3 66" xfId="16878" xr:uid="{00000000-0005-0000-0000-0000A7380000}"/>
    <cellStyle name="Accent3 66 2" xfId="23380" xr:uid="{00000000-0005-0000-0000-0000A8380000}"/>
    <cellStyle name="Accent3 67" xfId="23382" xr:uid="{00000000-0005-0000-0000-0000A9380000}"/>
    <cellStyle name="Accent3 67 2" xfId="23384" xr:uid="{00000000-0005-0000-0000-0000AA380000}"/>
    <cellStyle name="Accent3 68" xfId="23386" xr:uid="{00000000-0005-0000-0000-0000AB380000}"/>
    <cellStyle name="Accent3 68 2" xfId="20937" xr:uid="{00000000-0005-0000-0000-0000AC380000}"/>
    <cellStyle name="Accent3 69" xfId="23388" xr:uid="{00000000-0005-0000-0000-0000AD380000}"/>
    <cellStyle name="Accent3 69 2" xfId="23390" xr:uid="{00000000-0005-0000-0000-0000AE380000}"/>
    <cellStyle name="Accent3 7" xfId="23392" xr:uid="{00000000-0005-0000-0000-0000AF380000}"/>
    <cellStyle name="Accent3 7 10" xfId="16589" xr:uid="{00000000-0005-0000-0000-0000B0380000}"/>
    <cellStyle name="Accent3 7 10 2" xfId="16078" xr:uid="{00000000-0005-0000-0000-0000B1380000}"/>
    <cellStyle name="Accent3 7 11" xfId="23393" xr:uid="{00000000-0005-0000-0000-0000B2380000}"/>
    <cellStyle name="Accent3 7 11 2" xfId="15653" xr:uid="{00000000-0005-0000-0000-0000B3380000}"/>
    <cellStyle name="Accent3 7 12" xfId="19859" xr:uid="{00000000-0005-0000-0000-0000B4380000}"/>
    <cellStyle name="Accent3 7 13" xfId="17710" xr:uid="{00000000-0005-0000-0000-0000B5380000}"/>
    <cellStyle name="Accent3 7 14" xfId="14490" xr:uid="{00000000-0005-0000-0000-0000B6380000}"/>
    <cellStyle name="Accent3 7 2" xfId="23394" xr:uid="{00000000-0005-0000-0000-0000B7380000}"/>
    <cellStyle name="Accent3 7 2 2" xfId="23397" xr:uid="{00000000-0005-0000-0000-0000B8380000}"/>
    <cellStyle name="Accent3 7 3" xfId="21314" xr:uid="{00000000-0005-0000-0000-0000B9380000}"/>
    <cellStyle name="Accent3 7 3 2" xfId="23402" xr:uid="{00000000-0005-0000-0000-0000BA380000}"/>
    <cellStyle name="Accent3 7 4" xfId="19890" xr:uid="{00000000-0005-0000-0000-0000BB380000}"/>
    <cellStyle name="Accent3 7 4 2" xfId="21862" xr:uid="{00000000-0005-0000-0000-0000BC380000}"/>
    <cellStyle name="Accent3 7 5" xfId="23403" xr:uid="{00000000-0005-0000-0000-0000BD380000}"/>
    <cellStyle name="Accent3 7 5 2" xfId="10379" xr:uid="{00000000-0005-0000-0000-0000BE380000}"/>
    <cellStyle name="Accent3 7 6" xfId="23405" xr:uid="{00000000-0005-0000-0000-0000BF380000}"/>
    <cellStyle name="Accent3 7 6 2" xfId="10400" xr:uid="{00000000-0005-0000-0000-0000C0380000}"/>
    <cellStyle name="Accent3 7 7" xfId="23412" xr:uid="{00000000-0005-0000-0000-0000C1380000}"/>
    <cellStyle name="Accent3 7 7 2" xfId="23413" xr:uid="{00000000-0005-0000-0000-0000C2380000}"/>
    <cellStyle name="Accent3 7 8" xfId="23416" xr:uid="{00000000-0005-0000-0000-0000C3380000}"/>
    <cellStyle name="Accent3 7 8 2" xfId="23418" xr:uid="{00000000-0005-0000-0000-0000C4380000}"/>
    <cellStyle name="Accent3 7 9" xfId="23420" xr:uid="{00000000-0005-0000-0000-0000C5380000}"/>
    <cellStyle name="Accent3 7 9 2" xfId="23422" xr:uid="{00000000-0005-0000-0000-0000C6380000}"/>
    <cellStyle name="Accent3 7_Annexure" xfId="23207" xr:uid="{00000000-0005-0000-0000-0000C7380000}"/>
    <cellStyle name="Accent3 70" xfId="23375" xr:uid="{00000000-0005-0000-0000-0000C8380000}"/>
    <cellStyle name="Accent3 70 2" xfId="23377" xr:uid="{00000000-0005-0000-0000-0000C9380000}"/>
    <cellStyle name="Accent3 71" xfId="16877" xr:uid="{00000000-0005-0000-0000-0000CA380000}"/>
    <cellStyle name="Accent3 71 2" xfId="23379" xr:uid="{00000000-0005-0000-0000-0000CB380000}"/>
    <cellStyle name="Accent3 72" xfId="23381" xr:uid="{00000000-0005-0000-0000-0000CC380000}"/>
    <cellStyle name="Accent3 72 2" xfId="23383" xr:uid="{00000000-0005-0000-0000-0000CD380000}"/>
    <cellStyle name="Accent3 73" xfId="23385" xr:uid="{00000000-0005-0000-0000-0000CE380000}"/>
    <cellStyle name="Accent3 73 2" xfId="20936" xr:uid="{00000000-0005-0000-0000-0000CF380000}"/>
    <cellStyle name="Accent3 74" xfId="23387" xr:uid="{00000000-0005-0000-0000-0000D0380000}"/>
    <cellStyle name="Accent3 74 2" xfId="23389" xr:uid="{00000000-0005-0000-0000-0000D1380000}"/>
    <cellStyle name="Accent3 75" xfId="23424" xr:uid="{00000000-0005-0000-0000-0000D2380000}"/>
    <cellStyle name="Accent3 75 2" xfId="23426" xr:uid="{00000000-0005-0000-0000-0000D3380000}"/>
    <cellStyle name="Accent3 76" xfId="5005" xr:uid="{00000000-0005-0000-0000-0000D4380000}"/>
    <cellStyle name="Accent3 76 2" xfId="23151" xr:uid="{00000000-0005-0000-0000-0000D5380000}"/>
    <cellStyle name="Accent3 77" xfId="23429" xr:uid="{00000000-0005-0000-0000-0000D6380000}"/>
    <cellStyle name="Accent3 77 2" xfId="23217" xr:uid="{00000000-0005-0000-0000-0000D7380000}"/>
    <cellStyle name="Accent3 78" xfId="23431" xr:uid="{00000000-0005-0000-0000-0000D8380000}"/>
    <cellStyle name="Accent3 78 2" xfId="23257" xr:uid="{00000000-0005-0000-0000-0000D9380000}"/>
    <cellStyle name="Accent3 79" xfId="23435" xr:uid="{00000000-0005-0000-0000-0000DA380000}"/>
    <cellStyle name="Accent3 79 2" xfId="23305" xr:uid="{00000000-0005-0000-0000-0000DB380000}"/>
    <cellStyle name="Accent3 8" xfId="17479" xr:uid="{00000000-0005-0000-0000-0000DC380000}"/>
    <cellStyle name="Accent3 8 2" xfId="23436" xr:uid="{00000000-0005-0000-0000-0000DD380000}"/>
    <cellStyle name="Accent3 8 2 2" xfId="23437" xr:uid="{00000000-0005-0000-0000-0000DE380000}"/>
    <cellStyle name="Accent3 8 3" xfId="23438" xr:uid="{00000000-0005-0000-0000-0000DF380000}"/>
    <cellStyle name="Accent3 8 3 2" xfId="23440" xr:uid="{00000000-0005-0000-0000-0000E0380000}"/>
    <cellStyle name="Accent3 8 4" xfId="23441" xr:uid="{00000000-0005-0000-0000-0000E1380000}"/>
    <cellStyle name="Accent3 8 5" xfId="9470" xr:uid="{00000000-0005-0000-0000-0000E2380000}"/>
    <cellStyle name="Accent3 8 6" xfId="7279" xr:uid="{00000000-0005-0000-0000-0000E3380000}"/>
    <cellStyle name="Accent3 8_BSD2" xfId="23443" xr:uid="{00000000-0005-0000-0000-0000E4380000}"/>
    <cellStyle name="Accent3 80" xfId="23423" xr:uid="{00000000-0005-0000-0000-0000E5380000}"/>
    <cellStyle name="Accent3 80 2" xfId="23425" xr:uid="{00000000-0005-0000-0000-0000E6380000}"/>
    <cellStyle name="Accent3 81" xfId="5004" xr:uid="{00000000-0005-0000-0000-0000E7380000}"/>
    <cellStyle name="Accent3 81 2" xfId="23150" xr:uid="{00000000-0005-0000-0000-0000E8380000}"/>
    <cellStyle name="Accent3 82" xfId="23428" xr:uid="{00000000-0005-0000-0000-0000E9380000}"/>
    <cellStyle name="Accent3 82 2" xfId="23216" xr:uid="{00000000-0005-0000-0000-0000EA380000}"/>
    <cellStyle name="Accent3 83" xfId="23430" xr:uid="{00000000-0005-0000-0000-0000EB380000}"/>
    <cellStyle name="Accent3 83 2" xfId="23256" xr:uid="{00000000-0005-0000-0000-0000EC380000}"/>
    <cellStyle name="Accent3 84" xfId="23434" xr:uid="{00000000-0005-0000-0000-0000ED380000}"/>
    <cellStyle name="Accent3 84 2" xfId="23304" xr:uid="{00000000-0005-0000-0000-0000EE380000}"/>
    <cellStyle name="Accent3 85" xfId="23445" xr:uid="{00000000-0005-0000-0000-0000EF380000}"/>
    <cellStyle name="Accent3 85 2" xfId="23373" xr:uid="{00000000-0005-0000-0000-0000F0380000}"/>
    <cellStyle name="Accent3 86" xfId="23447" xr:uid="{00000000-0005-0000-0000-0000F1380000}"/>
    <cellStyle name="Accent3 86 2" xfId="23404" xr:uid="{00000000-0005-0000-0000-0000F2380000}"/>
    <cellStyle name="Accent3 87" xfId="4429" xr:uid="{00000000-0005-0000-0000-0000F3380000}"/>
    <cellStyle name="Accent3 87 2" xfId="9467" xr:uid="{00000000-0005-0000-0000-0000F4380000}"/>
    <cellStyle name="Accent3 88" xfId="9850" xr:uid="{00000000-0005-0000-0000-0000F5380000}"/>
    <cellStyle name="Accent3 88 2" xfId="23449" xr:uid="{00000000-0005-0000-0000-0000F6380000}"/>
    <cellStyle name="Accent3 89" xfId="9853" xr:uid="{00000000-0005-0000-0000-0000F7380000}"/>
    <cellStyle name="Accent3 89 2" xfId="23452" xr:uid="{00000000-0005-0000-0000-0000F8380000}"/>
    <cellStyle name="Accent3 9" xfId="23460" xr:uid="{00000000-0005-0000-0000-0000F9380000}"/>
    <cellStyle name="Accent3 9 2" xfId="23469" xr:uid="{00000000-0005-0000-0000-0000FA380000}"/>
    <cellStyle name="Accent3 9 2 2" xfId="23476" xr:uid="{00000000-0005-0000-0000-0000FB380000}"/>
    <cellStyle name="Accent3 9 3" xfId="23482" xr:uid="{00000000-0005-0000-0000-0000FC380000}"/>
    <cellStyle name="Accent3 9 3 2" xfId="23483" xr:uid="{00000000-0005-0000-0000-0000FD380000}"/>
    <cellStyle name="Accent3 9 4" xfId="23486" xr:uid="{00000000-0005-0000-0000-0000FE380000}"/>
    <cellStyle name="Accent3 9 5" xfId="23450" xr:uid="{00000000-0005-0000-0000-0000FF380000}"/>
    <cellStyle name="Accent3 9 6" xfId="23487" xr:uid="{00000000-0005-0000-0000-000000390000}"/>
    <cellStyle name="Accent3 9_BSD2" xfId="23489" xr:uid="{00000000-0005-0000-0000-000001390000}"/>
    <cellStyle name="Accent4" xfId="51537" builtinId="41" customBuiltin="1"/>
    <cellStyle name="Accent4 10" xfId="23490" xr:uid="{00000000-0005-0000-0000-000002390000}"/>
    <cellStyle name="Accent4 10 2" xfId="23491" xr:uid="{00000000-0005-0000-0000-000003390000}"/>
    <cellStyle name="Accent4 10 2 2" xfId="23496" xr:uid="{00000000-0005-0000-0000-000004390000}"/>
    <cellStyle name="Accent4 10 3" xfId="23497" xr:uid="{00000000-0005-0000-0000-000005390000}"/>
    <cellStyle name="Accent4 10 3 2" xfId="23502" xr:uid="{00000000-0005-0000-0000-000006390000}"/>
    <cellStyle name="Accent4 10 4" xfId="23503" xr:uid="{00000000-0005-0000-0000-000007390000}"/>
    <cellStyle name="Accent4 10 5" xfId="8996" xr:uid="{00000000-0005-0000-0000-000008390000}"/>
    <cellStyle name="Accent4 10 6" xfId="23506" xr:uid="{00000000-0005-0000-0000-000009390000}"/>
    <cellStyle name="Accent4 10_BSD2" xfId="23510" xr:uid="{00000000-0005-0000-0000-00000A390000}"/>
    <cellStyle name="Accent4 11" xfId="19223" xr:uid="{00000000-0005-0000-0000-00000B390000}"/>
    <cellStyle name="Accent4 11 2" xfId="23068" xr:uid="{00000000-0005-0000-0000-00000C390000}"/>
    <cellStyle name="Accent4 11 2 2" xfId="23511" xr:uid="{00000000-0005-0000-0000-00000D390000}"/>
    <cellStyle name="Accent4 11 3" xfId="23512" xr:uid="{00000000-0005-0000-0000-00000E390000}"/>
    <cellStyle name="Accent4 11 3 2" xfId="23513" xr:uid="{00000000-0005-0000-0000-00000F390000}"/>
    <cellStyle name="Accent4 11 4" xfId="23514" xr:uid="{00000000-0005-0000-0000-000010390000}"/>
    <cellStyle name="Accent4 11 5" xfId="9024" xr:uid="{00000000-0005-0000-0000-000011390000}"/>
    <cellStyle name="Accent4 11 6" xfId="23515" xr:uid="{00000000-0005-0000-0000-000012390000}"/>
    <cellStyle name="Accent4 11_BSD2" xfId="23518" xr:uid="{00000000-0005-0000-0000-000013390000}"/>
    <cellStyle name="Accent4 12" xfId="23519" xr:uid="{00000000-0005-0000-0000-000014390000}"/>
    <cellStyle name="Accent4 12 2" xfId="23520" xr:uid="{00000000-0005-0000-0000-000015390000}"/>
    <cellStyle name="Accent4 12 2 2" xfId="23525" xr:uid="{00000000-0005-0000-0000-000016390000}"/>
    <cellStyle name="Accent4 12 3" xfId="23526" xr:uid="{00000000-0005-0000-0000-000017390000}"/>
    <cellStyle name="Accent4 12 3 2" xfId="23530" xr:uid="{00000000-0005-0000-0000-000018390000}"/>
    <cellStyle name="Accent4 12 4" xfId="23531" xr:uid="{00000000-0005-0000-0000-000019390000}"/>
    <cellStyle name="Accent4 12 5" xfId="23533" xr:uid="{00000000-0005-0000-0000-00001A390000}"/>
    <cellStyle name="Accent4 12 6" xfId="23534" xr:uid="{00000000-0005-0000-0000-00001B390000}"/>
    <cellStyle name="Accent4 12_BSD2" xfId="23537" xr:uid="{00000000-0005-0000-0000-00001C390000}"/>
    <cellStyle name="Accent4 13" xfId="4960" xr:uid="{00000000-0005-0000-0000-00001D390000}"/>
    <cellStyle name="Accent4 13 2" xfId="23538" xr:uid="{00000000-0005-0000-0000-00001E390000}"/>
    <cellStyle name="Accent4 13 2 2" xfId="23542" xr:uid="{00000000-0005-0000-0000-00001F390000}"/>
    <cellStyle name="Accent4 13 3" xfId="6265" xr:uid="{00000000-0005-0000-0000-000020390000}"/>
    <cellStyle name="Accent4 13 4" xfId="6274" xr:uid="{00000000-0005-0000-0000-000021390000}"/>
    <cellStyle name="Accent4 13 5" xfId="2754" xr:uid="{00000000-0005-0000-0000-000022390000}"/>
    <cellStyle name="Accent4 13_BSD2" xfId="22721" xr:uid="{00000000-0005-0000-0000-000023390000}"/>
    <cellStyle name="Accent4 14" xfId="23543" xr:uid="{00000000-0005-0000-0000-000024390000}"/>
    <cellStyle name="Accent4 14 2" xfId="23544" xr:uid="{00000000-0005-0000-0000-000025390000}"/>
    <cellStyle name="Accent4 14 2 2" xfId="23548" xr:uid="{00000000-0005-0000-0000-000026390000}"/>
    <cellStyle name="Accent4 14 3" xfId="23549" xr:uid="{00000000-0005-0000-0000-000027390000}"/>
    <cellStyle name="Accent4 14 4" xfId="6024" xr:uid="{00000000-0005-0000-0000-000028390000}"/>
    <cellStyle name="Accent4 14 5" xfId="6033" xr:uid="{00000000-0005-0000-0000-000029390000}"/>
    <cellStyle name="Accent4 14_BSD2" xfId="23552" xr:uid="{00000000-0005-0000-0000-00002A390000}"/>
    <cellStyle name="Accent4 15" xfId="23555" xr:uid="{00000000-0005-0000-0000-00002B390000}"/>
    <cellStyle name="Accent4 15 2" xfId="23557" xr:uid="{00000000-0005-0000-0000-00002C390000}"/>
    <cellStyle name="Accent4 15 2 2" xfId="23561" xr:uid="{00000000-0005-0000-0000-00002D390000}"/>
    <cellStyle name="Accent4 15 3" xfId="23563" xr:uid="{00000000-0005-0000-0000-00002E390000}"/>
    <cellStyle name="Accent4 15_BSD2" xfId="23566" xr:uid="{00000000-0005-0000-0000-00002F390000}"/>
    <cellStyle name="Accent4 16" xfId="23569" xr:uid="{00000000-0005-0000-0000-000030390000}"/>
    <cellStyle name="Accent4 16 2" xfId="23571" xr:uid="{00000000-0005-0000-0000-000031390000}"/>
    <cellStyle name="Accent4 16 2 2" xfId="7065" xr:uid="{00000000-0005-0000-0000-000032390000}"/>
    <cellStyle name="Accent4 16 3" xfId="23575" xr:uid="{00000000-0005-0000-0000-000033390000}"/>
    <cellStyle name="Accent4 16_BSD2" xfId="23577" xr:uid="{00000000-0005-0000-0000-000034390000}"/>
    <cellStyle name="Accent4 17" xfId="23582" xr:uid="{00000000-0005-0000-0000-000035390000}"/>
    <cellStyle name="Accent4 17 2" xfId="23585" xr:uid="{00000000-0005-0000-0000-000036390000}"/>
    <cellStyle name="Accent4 17 2 2" xfId="23590" xr:uid="{00000000-0005-0000-0000-000037390000}"/>
    <cellStyle name="Accent4 17 3" xfId="23594" xr:uid="{00000000-0005-0000-0000-000038390000}"/>
    <cellStyle name="Accent4 17_BSD2" xfId="23596" xr:uid="{00000000-0005-0000-0000-000039390000}"/>
    <cellStyle name="Accent4 18" xfId="23598" xr:uid="{00000000-0005-0000-0000-00003A390000}"/>
    <cellStyle name="Accent4 18 2" xfId="23600" xr:uid="{00000000-0005-0000-0000-00003B390000}"/>
    <cellStyle name="Accent4 18 2 2" xfId="23604" xr:uid="{00000000-0005-0000-0000-00003C390000}"/>
    <cellStyle name="Accent4 18 3" xfId="23607" xr:uid="{00000000-0005-0000-0000-00003D390000}"/>
    <cellStyle name="Accent4 18_BSD2" xfId="23609" xr:uid="{00000000-0005-0000-0000-00003E390000}"/>
    <cellStyle name="Accent4 19" xfId="10389" xr:uid="{00000000-0005-0000-0000-00003F390000}"/>
    <cellStyle name="Accent4 19 2" xfId="23611" xr:uid="{00000000-0005-0000-0000-000040390000}"/>
    <cellStyle name="Accent4 19 2 2" xfId="23615" xr:uid="{00000000-0005-0000-0000-000041390000}"/>
    <cellStyle name="Accent4 19 3" xfId="23618" xr:uid="{00000000-0005-0000-0000-000042390000}"/>
    <cellStyle name="Accent4 19_BSD2" xfId="9008" xr:uid="{00000000-0005-0000-0000-000043390000}"/>
    <cellStyle name="Accent4 2" xfId="1864" xr:uid="{00000000-0005-0000-0000-000044390000}"/>
    <cellStyle name="Accent4 2 10" xfId="23619" xr:uid="{00000000-0005-0000-0000-000045390000}"/>
    <cellStyle name="Accent4 2 10 2" xfId="23621" xr:uid="{00000000-0005-0000-0000-000046390000}"/>
    <cellStyle name="Accent4 2 11" xfId="23622" xr:uid="{00000000-0005-0000-0000-000047390000}"/>
    <cellStyle name="Accent4 2 12" xfId="23623" xr:uid="{00000000-0005-0000-0000-000048390000}"/>
    <cellStyle name="Accent4 2 13" xfId="17867" xr:uid="{00000000-0005-0000-0000-000049390000}"/>
    <cellStyle name="Accent4 2 14" xfId="51675" xr:uid="{DF6383BB-486C-455C-A56E-845A343581DB}"/>
    <cellStyle name="Accent4 2 2" xfId="1624" xr:uid="{00000000-0005-0000-0000-00004A390000}"/>
    <cellStyle name="Accent4 2 2 2" xfId="23624" xr:uid="{00000000-0005-0000-0000-00004B390000}"/>
    <cellStyle name="Accent4 2 2 2 2" xfId="23628" xr:uid="{00000000-0005-0000-0000-00004C390000}"/>
    <cellStyle name="Accent4 2 2 3" xfId="23629" xr:uid="{00000000-0005-0000-0000-00004D390000}"/>
    <cellStyle name="Accent4 2 2 4" xfId="22165" xr:uid="{00000000-0005-0000-0000-00004E390000}"/>
    <cellStyle name="Accent4 2 2 5" xfId="22172" xr:uid="{00000000-0005-0000-0000-00004F390000}"/>
    <cellStyle name="Accent4 2 2 6" xfId="8210" xr:uid="{00000000-0005-0000-0000-000050390000}"/>
    <cellStyle name="Accent4 2 3" xfId="23630" xr:uid="{00000000-0005-0000-0000-000051390000}"/>
    <cellStyle name="Accent4 2 3 2" xfId="23632" xr:uid="{00000000-0005-0000-0000-000052390000}"/>
    <cellStyle name="Accent4 2 3 3" xfId="12685" xr:uid="{00000000-0005-0000-0000-000053390000}"/>
    <cellStyle name="Accent4 2 3 4" xfId="12691" xr:uid="{00000000-0005-0000-0000-000054390000}"/>
    <cellStyle name="Accent4 2 3 5" xfId="23635" xr:uid="{00000000-0005-0000-0000-000055390000}"/>
    <cellStyle name="Accent4 2 4" xfId="23636" xr:uid="{00000000-0005-0000-0000-000056390000}"/>
    <cellStyle name="Accent4 2 4 2" xfId="23637" xr:uid="{00000000-0005-0000-0000-000057390000}"/>
    <cellStyle name="Accent4 2 4 2 2" xfId="23638" xr:uid="{00000000-0005-0000-0000-000058390000}"/>
    <cellStyle name="Accent4 2 4 3" xfId="23640" xr:uid="{00000000-0005-0000-0000-000059390000}"/>
    <cellStyle name="Accent4 2 4 4" xfId="22643" xr:uid="{00000000-0005-0000-0000-00005A390000}"/>
    <cellStyle name="Accent4 2 4 5" xfId="23643" xr:uid="{00000000-0005-0000-0000-00005B390000}"/>
    <cellStyle name="Accent4 2 4_BSD2" xfId="7375" xr:uid="{00000000-0005-0000-0000-00005C390000}"/>
    <cellStyle name="Accent4 2 5" xfId="23644" xr:uid="{00000000-0005-0000-0000-00005D390000}"/>
    <cellStyle name="Accent4 2 5 2" xfId="23646" xr:uid="{00000000-0005-0000-0000-00005E390000}"/>
    <cellStyle name="Accent4 2 5 3" xfId="23650" xr:uid="{00000000-0005-0000-0000-00005F390000}"/>
    <cellStyle name="Accent4 2 5 4" xfId="23653" xr:uid="{00000000-0005-0000-0000-000060390000}"/>
    <cellStyle name="Accent4 2 6" xfId="23654" xr:uid="{00000000-0005-0000-0000-000061390000}"/>
    <cellStyle name="Accent4 2 6 2" xfId="18315" xr:uid="{00000000-0005-0000-0000-000062390000}"/>
    <cellStyle name="Accent4 2 6 3" xfId="23656" xr:uid="{00000000-0005-0000-0000-000063390000}"/>
    <cellStyle name="Accent4 2 6 4" xfId="23657" xr:uid="{00000000-0005-0000-0000-000064390000}"/>
    <cellStyle name="Accent4 2 7" xfId="23658" xr:uid="{00000000-0005-0000-0000-000065390000}"/>
    <cellStyle name="Accent4 2 7 2" xfId="23660" xr:uid="{00000000-0005-0000-0000-000066390000}"/>
    <cellStyle name="Accent4 2 7 3" xfId="5927" xr:uid="{00000000-0005-0000-0000-000067390000}"/>
    <cellStyle name="Accent4 2 7 4" xfId="5603" xr:uid="{00000000-0005-0000-0000-000068390000}"/>
    <cellStyle name="Accent4 2 8" xfId="5266" xr:uid="{00000000-0005-0000-0000-000069390000}"/>
    <cellStyle name="Accent4 2 8 2" xfId="23662" xr:uid="{00000000-0005-0000-0000-00006A390000}"/>
    <cellStyle name="Accent4 2 8 2 2" xfId="23664" xr:uid="{00000000-0005-0000-0000-00006B390000}"/>
    <cellStyle name="Accent4 2 8 3" xfId="23666" xr:uid="{00000000-0005-0000-0000-00006C390000}"/>
    <cellStyle name="Accent4 2 8 4" xfId="23669" xr:uid="{00000000-0005-0000-0000-00006D390000}"/>
    <cellStyle name="Accent4 2 8 5" xfId="23673" xr:uid="{00000000-0005-0000-0000-00006E390000}"/>
    <cellStyle name="Accent4 2 8_BSD2" xfId="23674" xr:uid="{00000000-0005-0000-0000-00006F390000}"/>
    <cellStyle name="Accent4 2 9" xfId="8740" xr:uid="{00000000-0005-0000-0000-000070390000}"/>
    <cellStyle name="Accent4 2 9 2" xfId="23677" xr:uid="{00000000-0005-0000-0000-000071390000}"/>
    <cellStyle name="Accent4 2 9 3" xfId="19125" xr:uid="{00000000-0005-0000-0000-000072390000}"/>
    <cellStyle name="Accent4 2 9 4" xfId="23679" xr:uid="{00000000-0005-0000-0000-000073390000}"/>
    <cellStyle name="Accent4 20" xfId="23554" xr:uid="{00000000-0005-0000-0000-000074390000}"/>
    <cellStyle name="Accent4 20 2" xfId="23556" xr:uid="{00000000-0005-0000-0000-000075390000}"/>
    <cellStyle name="Accent4 20 2 2" xfId="23560" xr:uid="{00000000-0005-0000-0000-000076390000}"/>
    <cellStyle name="Accent4 20 3" xfId="23562" xr:uid="{00000000-0005-0000-0000-000077390000}"/>
    <cellStyle name="Accent4 20_BSD2" xfId="23565" xr:uid="{00000000-0005-0000-0000-000078390000}"/>
    <cellStyle name="Accent4 21" xfId="23568" xr:uid="{00000000-0005-0000-0000-000079390000}"/>
    <cellStyle name="Accent4 21 2" xfId="23570" xr:uid="{00000000-0005-0000-0000-00007A390000}"/>
    <cellStyle name="Accent4 21 2 2" xfId="7064" xr:uid="{00000000-0005-0000-0000-00007B390000}"/>
    <cellStyle name="Accent4 21 3" xfId="23574" xr:uid="{00000000-0005-0000-0000-00007C390000}"/>
    <cellStyle name="Accent4 21_BSD2" xfId="23576" xr:uid="{00000000-0005-0000-0000-00007D390000}"/>
    <cellStyle name="Accent4 22" xfId="23581" xr:uid="{00000000-0005-0000-0000-00007E390000}"/>
    <cellStyle name="Accent4 22 2" xfId="23584" xr:uid="{00000000-0005-0000-0000-00007F390000}"/>
    <cellStyle name="Accent4 22 2 2" xfId="23589" xr:uid="{00000000-0005-0000-0000-000080390000}"/>
    <cellStyle name="Accent4 22 3" xfId="23593" xr:uid="{00000000-0005-0000-0000-000081390000}"/>
    <cellStyle name="Accent4 22_BSD2" xfId="23595" xr:uid="{00000000-0005-0000-0000-000082390000}"/>
    <cellStyle name="Accent4 23" xfId="23597" xr:uid="{00000000-0005-0000-0000-000083390000}"/>
    <cellStyle name="Accent4 23 2" xfId="23599" xr:uid="{00000000-0005-0000-0000-000084390000}"/>
    <cellStyle name="Accent4 23 2 2" xfId="23603" xr:uid="{00000000-0005-0000-0000-000085390000}"/>
    <cellStyle name="Accent4 23 3" xfId="23606" xr:uid="{00000000-0005-0000-0000-000086390000}"/>
    <cellStyle name="Accent4 23_BSD2" xfId="23608" xr:uid="{00000000-0005-0000-0000-000087390000}"/>
    <cellStyle name="Accent4 24" xfId="10388" xr:uid="{00000000-0005-0000-0000-000088390000}"/>
    <cellStyle name="Accent4 24 2" xfId="23610" xr:uid="{00000000-0005-0000-0000-000089390000}"/>
    <cellStyle name="Accent4 24 2 2" xfId="23614" xr:uid="{00000000-0005-0000-0000-00008A390000}"/>
    <cellStyle name="Accent4 24 3" xfId="23617" xr:uid="{00000000-0005-0000-0000-00008B390000}"/>
    <cellStyle name="Accent4 24_BSD2" xfId="9007" xr:uid="{00000000-0005-0000-0000-00008C390000}"/>
    <cellStyle name="Accent4 25" xfId="23681" xr:uid="{00000000-0005-0000-0000-00008D390000}"/>
    <cellStyle name="Accent4 25 2" xfId="22473" xr:uid="{00000000-0005-0000-0000-00008E390000}"/>
    <cellStyle name="Accent4 25 2 2" xfId="23683" xr:uid="{00000000-0005-0000-0000-00008F390000}"/>
    <cellStyle name="Accent4 25 3" xfId="23685" xr:uid="{00000000-0005-0000-0000-000090390000}"/>
    <cellStyle name="Accent4 25_BSD2" xfId="9681" xr:uid="{00000000-0005-0000-0000-000091390000}"/>
    <cellStyle name="Accent4 26" xfId="23687" xr:uid="{00000000-0005-0000-0000-000092390000}"/>
    <cellStyle name="Accent4 26 2" xfId="23689" xr:uid="{00000000-0005-0000-0000-000093390000}"/>
    <cellStyle name="Accent4 26 2 2" xfId="23693" xr:uid="{00000000-0005-0000-0000-000094390000}"/>
    <cellStyle name="Accent4 26 3" xfId="23695" xr:uid="{00000000-0005-0000-0000-000095390000}"/>
    <cellStyle name="Accent4 26_BSD2" xfId="9808" xr:uid="{00000000-0005-0000-0000-000096390000}"/>
    <cellStyle name="Accent4 27" xfId="23697" xr:uid="{00000000-0005-0000-0000-000097390000}"/>
    <cellStyle name="Accent4 27 2" xfId="23700" xr:uid="{00000000-0005-0000-0000-000098390000}"/>
    <cellStyle name="Accent4 27 2 2" xfId="23705" xr:uid="{00000000-0005-0000-0000-000099390000}"/>
    <cellStyle name="Accent4 27 3" xfId="23708" xr:uid="{00000000-0005-0000-0000-00009A390000}"/>
    <cellStyle name="Accent4 27_BSD2" xfId="9884" xr:uid="{00000000-0005-0000-0000-00009B390000}"/>
    <cellStyle name="Accent4 28" xfId="23711" xr:uid="{00000000-0005-0000-0000-00009C390000}"/>
    <cellStyle name="Accent4 28 2" xfId="16846" xr:uid="{00000000-0005-0000-0000-00009D390000}"/>
    <cellStyle name="Accent4 28 2 2" xfId="23714" xr:uid="{00000000-0005-0000-0000-00009E390000}"/>
    <cellStyle name="Accent4 28 3" xfId="23716" xr:uid="{00000000-0005-0000-0000-00009F390000}"/>
    <cellStyle name="Accent4 28_BSD2" xfId="9976" xr:uid="{00000000-0005-0000-0000-0000A0390000}"/>
    <cellStyle name="Accent4 29" xfId="23721" xr:uid="{00000000-0005-0000-0000-0000A1390000}"/>
    <cellStyle name="Accent4 29 2" xfId="23724" xr:uid="{00000000-0005-0000-0000-0000A2390000}"/>
    <cellStyle name="Accent4 29 2 2" xfId="8041" xr:uid="{00000000-0005-0000-0000-0000A3390000}"/>
    <cellStyle name="Accent4 29 3" xfId="9711" xr:uid="{00000000-0005-0000-0000-0000A4390000}"/>
    <cellStyle name="Accent4 29_BSD2" xfId="10038" xr:uid="{00000000-0005-0000-0000-0000A5390000}"/>
    <cellStyle name="Accent4 3" xfId="1865" xr:uid="{00000000-0005-0000-0000-0000A6390000}"/>
    <cellStyle name="Accent4 3 2" xfId="4245" xr:uid="{00000000-0005-0000-0000-0000A7390000}"/>
    <cellStyle name="Accent4 3 2 2" xfId="23727" xr:uid="{00000000-0005-0000-0000-0000A8390000}"/>
    <cellStyle name="Accent4 3 2 3" xfId="23729" xr:uid="{00000000-0005-0000-0000-0000A9390000}"/>
    <cellStyle name="Accent4 3 3" xfId="23731" xr:uid="{00000000-0005-0000-0000-0000AA390000}"/>
    <cellStyle name="Accent4 3 3 2" xfId="23735" xr:uid="{00000000-0005-0000-0000-0000AB390000}"/>
    <cellStyle name="Accent4 3 3 3" xfId="12711" xr:uid="{00000000-0005-0000-0000-0000AC390000}"/>
    <cellStyle name="Accent4 3 4" xfId="23737" xr:uid="{00000000-0005-0000-0000-0000AD390000}"/>
    <cellStyle name="Accent4 3 4 2" xfId="23739" xr:uid="{00000000-0005-0000-0000-0000AE390000}"/>
    <cellStyle name="Accent4 3 5" xfId="23740" xr:uid="{00000000-0005-0000-0000-0000AF390000}"/>
    <cellStyle name="Accent4 3 6" xfId="23742" xr:uid="{00000000-0005-0000-0000-0000B0390000}"/>
    <cellStyle name="Accent4 3 7" xfId="51676" xr:uid="{6B952D2A-029B-4257-9DCA-D3D635B874FA}"/>
    <cellStyle name="Accent4 3_Annexure" xfId="23743" xr:uid="{00000000-0005-0000-0000-0000B1390000}"/>
    <cellStyle name="Accent4 30" xfId="23680" xr:uid="{00000000-0005-0000-0000-0000B2390000}"/>
    <cellStyle name="Accent4 30 2" xfId="22472" xr:uid="{00000000-0005-0000-0000-0000B3390000}"/>
    <cellStyle name="Accent4 30 2 2" xfId="23682" xr:uid="{00000000-0005-0000-0000-0000B4390000}"/>
    <cellStyle name="Accent4 30 3" xfId="23684" xr:uid="{00000000-0005-0000-0000-0000B5390000}"/>
    <cellStyle name="Accent4 30_BSD2" xfId="9680" xr:uid="{00000000-0005-0000-0000-0000B6390000}"/>
    <cellStyle name="Accent4 31" xfId="23686" xr:uid="{00000000-0005-0000-0000-0000B7390000}"/>
    <cellStyle name="Accent4 31 2" xfId="23688" xr:uid="{00000000-0005-0000-0000-0000B8390000}"/>
    <cellStyle name="Accent4 31 2 2" xfId="23692" xr:uid="{00000000-0005-0000-0000-0000B9390000}"/>
    <cellStyle name="Accent4 31 3" xfId="23694" xr:uid="{00000000-0005-0000-0000-0000BA390000}"/>
    <cellStyle name="Accent4 31_BSD2" xfId="9807" xr:uid="{00000000-0005-0000-0000-0000BB390000}"/>
    <cellStyle name="Accent4 32" xfId="23696" xr:uid="{00000000-0005-0000-0000-0000BC390000}"/>
    <cellStyle name="Accent4 32 2" xfId="23699" xr:uid="{00000000-0005-0000-0000-0000BD390000}"/>
    <cellStyle name="Accent4 32 2 2" xfId="23704" xr:uid="{00000000-0005-0000-0000-0000BE390000}"/>
    <cellStyle name="Accent4 32 3" xfId="23707" xr:uid="{00000000-0005-0000-0000-0000BF390000}"/>
    <cellStyle name="Accent4 32_BSD2" xfId="9883" xr:uid="{00000000-0005-0000-0000-0000C0390000}"/>
    <cellStyle name="Accent4 33" xfId="23710" xr:uid="{00000000-0005-0000-0000-0000C1390000}"/>
    <cellStyle name="Accent4 33 2" xfId="16845" xr:uid="{00000000-0005-0000-0000-0000C2390000}"/>
    <cellStyle name="Accent4 33 2 2" xfId="23713" xr:uid="{00000000-0005-0000-0000-0000C3390000}"/>
    <cellStyle name="Accent4 33 3" xfId="23715" xr:uid="{00000000-0005-0000-0000-0000C4390000}"/>
    <cellStyle name="Accent4 33_BSD2" xfId="9975" xr:uid="{00000000-0005-0000-0000-0000C5390000}"/>
    <cellStyle name="Accent4 34" xfId="23720" xr:uid="{00000000-0005-0000-0000-0000C6390000}"/>
    <cellStyle name="Accent4 34 2" xfId="23723" xr:uid="{00000000-0005-0000-0000-0000C7390000}"/>
    <cellStyle name="Accent4 34 2 2" xfId="8040" xr:uid="{00000000-0005-0000-0000-0000C8390000}"/>
    <cellStyle name="Accent4 34 3" xfId="9710" xr:uid="{00000000-0005-0000-0000-0000C9390000}"/>
    <cellStyle name="Accent4 34_BSD2" xfId="10037" xr:uid="{00000000-0005-0000-0000-0000CA390000}"/>
    <cellStyle name="Accent4 35" xfId="23746" xr:uid="{00000000-0005-0000-0000-0000CB390000}"/>
    <cellStyle name="Accent4 35 2" xfId="23749" xr:uid="{00000000-0005-0000-0000-0000CC390000}"/>
    <cellStyle name="Accent4 35 2 2" xfId="23754" xr:uid="{00000000-0005-0000-0000-0000CD390000}"/>
    <cellStyle name="Accent4 35 3" xfId="23756" xr:uid="{00000000-0005-0000-0000-0000CE390000}"/>
    <cellStyle name="Accent4 35_BSD2" xfId="23758" xr:uid="{00000000-0005-0000-0000-0000CF390000}"/>
    <cellStyle name="Accent4 36" xfId="23761" xr:uid="{00000000-0005-0000-0000-0000D0390000}"/>
    <cellStyle name="Accent4 36 2" xfId="23764" xr:uid="{00000000-0005-0000-0000-0000D1390000}"/>
    <cellStyle name="Accent4 36 2 2" xfId="23769" xr:uid="{00000000-0005-0000-0000-0000D2390000}"/>
    <cellStyle name="Accent4 36 3" xfId="23771" xr:uid="{00000000-0005-0000-0000-0000D3390000}"/>
    <cellStyle name="Accent4 36_BSD2" xfId="23773" xr:uid="{00000000-0005-0000-0000-0000D4390000}"/>
    <cellStyle name="Accent4 37" xfId="9892" xr:uid="{00000000-0005-0000-0000-0000D5390000}"/>
    <cellStyle name="Accent4 37 2" xfId="4572" xr:uid="{00000000-0005-0000-0000-0000D6390000}"/>
    <cellStyle name="Accent4 37 2 2" xfId="23775" xr:uid="{00000000-0005-0000-0000-0000D7390000}"/>
    <cellStyle name="Accent4 37 3" xfId="7407" xr:uid="{00000000-0005-0000-0000-0000D8390000}"/>
    <cellStyle name="Accent4 37_BSD2" xfId="20874" xr:uid="{00000000-0005-0000-0000-0000D9390000}"/>
    <cellStyle name="Accent4 38" xfId="9898" xr:uid="{00000000-0005-0000-0000-0000DA390000}"/>
    <cellStyle name="Accent4 38 2" xfId="23778" xr:uid="{00000000-0005-0000-0000-0000DB390000}"/>
    <cellStyle name="Accent4 38 2 2" xfId="23783" xr:uid="{00000000-0005-0000-0000-0000DC390000}"/>
    <cellStyle name="Accent4 38 3" xfId="23785" xr:uid="{00000000-0005-0000-0000-0000DD390000}"/>
    <cellStyle name="Accent4 38_BSD2" xfId="23787" xr:uid="{00000000-0005-0000-0000-0000DE390000}"/>
    <cellStyle name="Accent4 39" xfId="9903" xr:uid="{00000000-0005-0000-0000-0000DF390000}"/>
    <cellStyle name="Accent4 39 2" xfId="23789" xr:uid="{00000000-0005-0000-0000-0000E0390000}"/>
    <cellStyle name="Accent4 39 2 2" xfId="23794" xr:uid="{00000000-0005-0000-0000-0000E1390000}"/>
    <cellStyle name="Accent4 39 3" xfId="23796" xr:uid="{00000000-0005-0000-0000-0000E2390000}"/>
    <cellStyle name="Accent4 39_BSD2" xfId="23798" xr:uid="{00000000-0005-0000-0000-0000E3390000}"/>
    <cellStyle name="Accent4 4" xfId="1866" xr:uid="{00000000-0005-0000-0000-0000E4390000}"/>
    <cellStyle name="Accent4 4 2" xfId="8290" xr:uid="{00000000-0005-0000-0000-0000E5390000}"/>
    <cellStyle name="Accent4 4 2 2" xfId="23801" xr:uid="{00000000-0005-0000-0000-0000E6390000}"/>
    <cellStyle name="Accent4 4 3" xfId="23803" xr:uid="{00000000-0005-0000-0000-0000E7390000}"/>
    <cellStyle name="Accent4 4 3 2" xfId="23805" xr:uid="{00000000-0005-0000-0000-0000E8390000}"/>
    <cellStyle name="Accent4 4 4" xfId="23807" xr:uid="{00000000-0005-0000-0000-0000E9390000}"/>
    <cellStyle name="Accent4 4 4 2" xfId="23808" xr:uid="{00000000-0005-0000-0000-0000EA390000}"/>
    <cellStyle name="Accent4 4 5" xfId="23810" xr:uid="{00000000-0005-0000-0000-0000EB390000}"/>
    <cellStyle name="Accent4 4 6" xfId="4432" xr:uid="{00000000-0005-0000-0000-0000EC390000}"/>
    <cellStyle name="Accent4 4 7" xfId="10155" xr:uid="{00000000-0005-0000-0000-0000ED390000}"/>
    <cellStyle name="Accent4 4 8" xfId="51677" xr:uid="{4F4A00FA-C67D-41D9-A766-9BDD63EE06CC}"/>
    <cellStyle name="Accent4 4_Annexure" xfId="23816" xr:uid="{00000000-0005-0000-0000-0000EE390000}"/>
    <cellStyle name="Accent4 40" xfId="23745" xr:uid="{00000000-0005-0000-0000-0000EF390000}"/>
    <cellStyle name="Accent4 40 2" xfId="23748" xr:uid="{00000000-0005-0000-0000-0000F0390000}"/>
    <cellStyle name="Accent4 40 2 2" xfId="23753" xr:uid="{00000000-0005-0000-0000-0000F1390000}"/>
    <cellStyle name="Accent4 40 3" xfId="23755" xr:uid="{00000000-0005-0000-0000-0000F2390000}"/>
    <cellStyle name="Accent4 40_BSD2" xfId="23757" xr:uid="{00000000-0005-0000-0000-0000F3390000}"/>
    <cellStyle name="Accent4 41" xfId="23760" xr:uid="{00000000-0005-0000-0000-0000F4390000}"/>
    <cellStyle name="Accent4 41 2" xfId="23763" xr:uid="{00000000-0005-0000-0000-0000F5390000}"/>
    <cellStyle name="Accent4 41 2 2" xfId="23768" xr:uid="{00000000-0005-0000-0000-0000F6390000}"/>
    <cellStyle name="Accent4 41 3" xfId="23770" xr:uid="{00000000-0005-0000-0000-0000F7390000}"/>
    <cellStyle name="Accent4 41_BSD2" xfId="23772" xr:uid="{00000000-0005-0000-0000-0000F8390000}"/>
    <cellStyle name="Accent4 42" xfId="9891" xr:uid="{00000000-0005-0000-0000-0000F9390000}"/>
    <cellStyle name="Accent4 42 2" xfId="4571" xr:uid="{00000000-0005-0000-0000-0000FA390000}"/>
    <cellStyle name="Accent4 42 2 2" xfId="23774" xr:uid="{00000000-0005-0000-0000-0000FB390000}"/>
    <cellStyle name="Accent4 42 3" xfId="7406" xr:uid="{00000000-0005-0000-0000-0000FC390000}"/>
    <cellStyle name="Accent4 42_BSD2" xfId="20873" xr:uid="{00000000-0005-0000-0000-0000FD390000}"/>
    <cellStyle name="Accent4 43" xfId="9897" xr:uid="{00000000-0005-0000-0000-0000FE390000}"/>
    <cellStyle name="Accent4 43 2" xfId="23777" xr:uid="{00000000-0005-0000-0000-0000FF390000}"/>
    <cellStyle name="Accent4 43 2 2" xfId="23782" xr:uid="{00000000-0005-0000-0000-0000003A0000}"/>
    <cellStyle name="Accent4 43 3" xfId="23784" xr:uid="{00000000-0005-0000-0000-0000013A0000}"/>
    <cellStyle name="Accent4 43_BSD2" xfId="23786" xr:uid="{00000000-0005-0000-0000-0000023A0000}"/>
    <cellStyle name="Accent4 44" xfId="9902" xr:uid="{00000000-0005-0000-0000-0000033A0000}"/>
    <cellStyle name="Accent4 44 2" xfId="23788" xr:uid="{00000000-0005-0000-0000-0000043A0000}"/>
    <cellStyle name="Accent4 44 2 2" xfId="23793" xr:uid="{00000000-0005-0000-0000-0000053A0000}"/>
    <cellStyle name="Accent4 44 3" xfId="23795" xr:uid="{00000000-0005-0000-0000-0000063A0000}"/>
    <cellStyle name="Accent4 44_BSD2" xfId="23797" xr:uid="{00000000-0005-0000-0000-0000073A0000}"/>
    <cellStyle name="Accent4 45" xfId="15135" xr:uid="{00000000-0005-0000-0000-0000083A0000}"/>
    <cellStyle name="Accent4 45 2" xfId="9845" xr:uid="{00000000-0005-0000-0000-0000093A0000}"/>
    <cellStyle name="Accent4 45 2 2" xfId="23819" xr:uid="{00000000-0005-0000-0000-00000A3A0000}"/>
    <cellStyle name="Accent4 45 3" xfId="15302" xr:uid="{00000000-0005-0000-0000-00000B3A0000}"/>
    <cellStyle name="Accent4 45_BSD2" xfId="23821" xr:uid="{00000000-0005-0000-0000-00000C3A0000}"/>
    <cellStyle name="Accent4 46" xfId="15143" xr:uid="{00000000-0005-0000-0000-00000D3A0000}"/>
    <cellStyle name="Accent4 46 2" xfId="12737" xr:uid="{00000000-0005-0000-0000-00000E3A0000}"/>
    <cellStyle name="Accent4 46 2 2" xfId="23823" xr:uid="{00000000-0005-0000-0000-00000F3A0000}"/>
    <cellStyle name="Accent4 46 3" xfId="15309" xr:uid="{00000000-0005-0000-0000-0000103A0000}"/>
    <cellStyle name="Accent4 46_BSD2" xfId="23827" xr:uid="{00000000-0005-0000-0000-0000113A0000}"/>
    <cellStyle name="Accent4 47" xfId="15145" xr:uid="{00000000-0005-0000-0000-0000123A0000}"/>
    <cellStyle name="Accent4 47 2" xfId="7551" xr:uid="{00000000-0005-0000-0000-0000133A0000}"/>
    <cellStyle name="Accent4 47 2 2" xfId="21228" xr:uid="{00000000-0005-0000-0000-0000143A0000}"/>
    <cellStyle name="Accent4 47 3" xfId="5669" xr:uid="{00000000-0005-0000-0000-0000153A0000}"/>
    <cellStyle name="Accent4 47_BSD2" xfId="23829" xr:uid="{00000000-0005-0000-0000-0000163A0000}"/>
    <cellStyle name="Accent4 48" xfId="23831" xr:uid="{00000000-0005-0000-0000-0000173A0000}"/>
    <cellStyle name="Accent4 48 2" xfId="23833" xr:uid="{00000000-0005-0000-0000-0000183A0000}"/>
    <cellStyle name="Accent4 48 2 2" xfId="23837" xr:uid="{00000000-0005-0000-0000-0000193A0000}"/>
    <cellStyle name="Accent4 48 3" xfId="17570" xr:uid="{00000000-0005-0000-0000-00001A3A0000}"/>
    <cellStyle name="Accent4 48_BSD2" xfId="23841" xr:uid="{00000000-0005-0000-0000-00001B3A0000}"/>
    <cellStyle name="Accent4 49" xfId="23843" xr:uid="{00000000-0005-0000-0000-00001C3A0000}"/>
    <cellStyle name="Accent4 49 2" xfId="23845" xr:uid="{00000000-0005-0000-0000-00001D3A0000}"/>
    <cellStyle name="Accent4 49 2 2" xfId="23850" xr:uid="{00000000-0005-0000-0000-00001E3A0000}"/>
    <cellStyle name="Accent4 49 3" xfId="23854" xr:uid="{00000000-0005-0000-0000-00001F3A0000}"/>
    <cellStyle name="Accent4 49_BSD2" xfId="10359" xr:uid="{00000000-0005-0000-0000-0000203A0000}"/>
    <cellStyle name="Accent4 5" xfId="17344" xr:uid="{00000000-0005-0000-0000-0000213A0000}"/>
    <cellStyle name="Accent4 5 2" xfId="8383" xr:uid="{00000000-0005-0000-0000-0000223A0000}"/>
    <cellStyle name="Accent4 5 2 2" xfId="23859" xr:uid="{00000000-0005-0000-0000-0000233A0000}"/>
    <cellStyle name="Accent4 5 3" xfId="23860" xr:uid="{00000000-0005-0000-0000-0000243A0000}"/>
    <cellStyle name="Accent4 5 3 2" xfId="23864" xr:uid="{00000000-0005-0000-0000-0000253A0000}"/>
    <cellStyle name="Accent4 5 4" xfId="23865" xr:uid="{00000000-0005-0000-0000-0000263A0000}"/>
    <cellStyle name="Accent4 5 4 2" xfId="23867" xr:uid="{00000000-0005-0000-0000-0000273A0000}"/>
    <cellStyle name="Accent4 5 5" xfId="23870" xr:uid="{00000000-0005-0000-0000-0000283A0000}"/>
    <cellStyle name="Accent4 5 6" xfId="23871" xr:uid="{00000000-0005-0000-0000-0000293A0000}"/>
    <cellStyle name="Accent4 5_Annexure" xfId="10182" xr:uid="{00000000-0005-0000-0000-00002A3A0000}"/>
    <cellStyle name="Accent4 50" xfId="15134" xr:uid="{00000000-0005-0000-0000-00002B3A0000}"/>
    <cellStyle name="Accent4 50 2" xfId="9844" xr:uid="{00000000-0005-0000-0000-00002C3A0000}"/>
    <cellStyle name="Accent4 50 2 2" xfId="23818" xr:uid="{00000000-0005-0000-0000-00002D3A0000}"/>
    <cellStyle name="Accent4 50 3" xfId="15301" xr:uid="{00000000-0005-0000-0000-00002E3A0000}"/>
    <cellStyle name="Accent4 50_BSD2" xfId="23820" xr:uid="{00000000-0005-0000-0000-00002F3A0000}"/>
    <cellStyle name="Accent4 51" xfId="15142" xr:uid="{00000000-0005-0000-0000-0000303A0000}"/>
    <cellStyle name="Accent4 51 2" xfId="12736" xr:uid="{00000000-0005-0000-0000-0000313A0000}"/>
    <cellStyle name="Accent4 51 2 2" xfId="23822" xr:uid="{00000000-0005-0000-0000-0000323A0000}"/>
    <cellStyle name="Accent4 51 3" xfId="15308" xr:uid="{00000000-0005-0000-0000-0000333A0000}"/>
    <cellStyle name="Accent4 51_BSD2" xfId="23826" xr:uid="{00000000-0005-0000-0000-0000343A0000}"/>
    <cellStyle name="Accent4 52" xfId="15144" xr:uid="{00000000-0005-0000-0000-0000353A0000}"/>
    <cellStyle name="Accent4 52 2" xfId="7550" xr:uid="{00000000-0005-0000-0000-0000363A0000}"/>
    <cellStyle name="Accent4 52 2 2" xfId="21227" xr:uid="{00000000-0005-0000-0000-0000373A0000}"/>
    <cellStyle name="Accent4 52 3" xfId="5668" xr:uid="{00000000-0005-0000-0000-0000383A0000}"/>
    <cellStyle name="Accent4 52_BSD2" xfId="23828" xr:uid="{00000000-0005-0000-0000-0000393A0000}"/>
    <cellStyle name="Accent4 53" xfId="23830" xr:uid="{00000000-0005-0000-0000-00003A3A0000}"/>
    <cellStyle name="Accent4 53 2" xfId="23832" xr:uid="{00000000-0005-0000-0000-00003B3A0000}"/>
    <cellStyle name="Accent4 53 2 2" xfId="23836" xr:uid="{00000000-0005-0000-0000-00003C3A0000}"/>
    <cellStyle name="Accent4 53 3" xfId="17569" xr:uid="{00000000-0005-0000-0000-00003D3A0000}"/>
    <cellStyle name="Accent4 53_BSD2" xfId="23840" xr:uid="{00000000-0005-0000-0000-00003E3A0000}"/>
    <cellStyle name="Accent4 54" xfId="23842" xr:uid="{00000000-0005-0000-0000-00003F3A0000}"/>
    <cellStyle name="Accent4 54 2" xfId="23844" xr:uid="{00000000-0005-0000-0000-0000403A0000}"/>
    <cellStyle name="Accent4 54 2 2" xfId="23849" xr:uid="{00000000-0005-0000-0000-0000413A0000}"/>
    <cellStyle name="Accent4 54 3" xfId="23853" xr:uid="{00000000-0005-0000-0000-0000423A0000}"/>
    <cellStyle name="Accent4 54_BSD2" xfId="10358" xr:uid="{00000000-0005-0000-0000-0000433A0000}"/>
    <cellStyle name="Accent4 55" xfId="23873" xr:uid="{00000000-0005-0000-0000-0000443A0000}"/>
    <cellStyle name="Accent4 55 2" xfId="23875" xr:uid="{00000000-0005-0000-0000-0000453A0000}"/>
    <cellStyle name="Accent4 55 2 2" xfId="23880" xr:uid="{00000000-0005-0000-0000-0000463A0000}"/>
    <cellStyle name="Accent4 55 3" xfId="23883" xr:uid="{00000000-0005-0000-0000-0000473A0000}"/>
    <cellStyle name="Accent4 55_BSD2" xfId="23888" xr:uid="{00000000-0005-0000-0000-0000483A0000}"/>
    <cellStyle name="Accent4 56" xfId="23890" xr:uid="{00000000-0005-0000-0000-0000493A0000}"/>
    <cellStyle name="Accent4 56 2" xfId="23892" xr:uid="{00000000-0005-0000-0000-00004A3A0000}"/>
    <cellStyle name="Accent4 56 2 2" xfId="23897" xr:uid="{00000000-0005-0000-0000-00004B3A0000}"/>
    <cellStyle name="Accent4 56 3" xfId="23900" xr:uid="{00000000-0005-0000-0000-00004C3A0000}"/>
    <cellStyle name="Accent4 56_BSD2" xfId="23903" xr:uid="{00000000-0005-0000-0000-00004D3A0000}"/>
    <cellStyle name="Accent4 57" xfId="23905" xr:uid="{00000000-0005-0000-0000-00004E3A0000}"/>
    <cellStyle name="Accent4 57 2" xfId="23907" xr:uid="{00000000-0005-0000-0000-00004F3A0000}"/>
    <cellStyle name="Accent4 57 2 2" xfId="23912" xr:uid="{00000000-0005-0000-0000-0000503A0000}"/>
    <cellStyle name="Accent4 57 3" xfId="23915" xr:uid="{00000000-0005-0000-0000-0000513A0000}"/>
    <cellStyle name="Accent4 57_BSD2" xfId="6287" xr:uid="{00000000-0005-0000-0000-0000523A0000}"/>
    <cellStyle name="Accent4 58" xfId="23919" xr:uid="{00000000-0005-0000-0000-0000533A0000}"/>
    <cellStyle name="Accent4 58 2" xfId="23921" xr:uid="{00000000-0005-0000-0000-0000543A0000}"/>
    <cellStyle name="Accent4 58 2 2" xfId="23924" xr:uid="{00000000-0005-0000-0000-0000553A0000}"/>
    <cellStyle name="Accent4 58 3" xfId="23927" xr:uid="{00000000-0005-0000-0000-0000563A0000}"/>
    <cellStyle name="Accent4 58_BSD2" xfId="23930" xr:uid="{00000000-0005-0000-0000-0000573A0000}"/>
    <cellStyle name="Accent4 59" xfId="23932" xr:uid="{00000000-0005-0000-0000-0000583A0000}"/>
    <cellStyle name="Accent4 59 2" xfId="23934" xr:uid="{00000000-0005-0000-0000-0000593A0000}"/>
    <cellStyle name="Accent4 59 2 2" xfId="23941" xr:uid="{00000000-0005-0000-0000-00005A3A0000}"/>
    <cellStyle name="Accent4 59 3" xfId="23944" xr:uid="{00000000-0005-0000-0000-00005B3A0000}"/>
    <cellStyle name="Accent4 59_BSD2" xfId="17550" xr:uid="{00000000-0005-0000-0000-00005C3A0000}"/>
    <cellStyle name="Accent4 6" xfId="17348" xr:uid="{00000000-0005-0000-0000-00005D3A0000}"/>
    <cellStyle name="Accent4 6 2" xfId="8416" xr:uid="{00000000-0005-0000-0000-00005E3A0000}"/>
    <cellStyle name="Accent4 6 2 2" xfId="23947" xr:uid="{00000000-0005-0000-0000-00005F3A0000}"/>
    <cellStyle name="Accent4 6 3" xfId="23948" xr:uid="{00000000-0005-0000-0000-0000603A0000}"/>
    <cellStyle name="Accent4 6 3 2" xfId="23949" xr:uid="{00000000-0005-0000-0000-0000613A0000}"/>
    <cellStyle name="Accent4 6 4" xfId="23950" xr:uid="{00000000-0005-0000-0000-0000623A0000}"/>
    <cellStyle name="Accent4 6 4 2" xfId="23951" xr:uid="{00000000-0005-0000-0000-0000633A0000}"/>
    <cellStyle name="Accent4 6 5" xfId="23952" xr:uid="{00000000-0005-0000-0000-0000643A0000}"/>
    <cellStyle name="Accent4 6 6" xfId="23953" xr:uid="{00000000-0005-0000-0000-0000653A0000}"/>
    <cellStyle name="Accent4 6_Annexure" xfId="23955" xr:uid="{00000000-0005-0000-0000-0000663A0000}"/>
    <cellStyle name="Accent4 60" xfId="23872" xr:uid="{00000000-0005-0000-0000-0000673A0000}"/>
    <cellStyle name="Accent4 60 2" xfId="23874" xr:uid="{00000000-0005-0000-0000-0000683A0000}"/>
    <cellStyle name="Accent4 61" xfId="23889" xr:uid="{00000000-0005-0000-0000-0000693A0000}"/>
    <cellStyle name="Accent4 61 2" xfId="23891" xr:uid="{00000000-0005-0000-0000-00006A3A0000}"/>
    <cellStyle name="Accent4 62" xfId="23904" xr:uid="{00000000-0005-0000-0000-00006B3A0000}"/>
    <cellStyle name="Accent4 62 2" xfId="23906" xr:uid="{00000000-0005-0000-0000-00006C3A0000}"/>
    <cellStyle name="Accent4 63" xfId="23918" xr:uid="{00000000-0005-0000-0000-00006D3A0000}"/>
    <cellStyle name="Accent4 63 2" xfId="23920" xr:uid="{00000000-0005-0000-0000-00006E3A0000}"/>
    <cellStyle name="Accent4 64" xfId="23931" xr:uid="{00000000-0005-0000-0000-00006F3A0000}"/>
    <cellStyle name="Accent4 64 2" xfId="23933" xr:uid="{00000000-0005-0000-0000-0000703A0000}"/>
    <cellStyle name="Accent4 65" xfId="23958" xr:uid="{00000000-0005-0000-0000-0000713A0000}"/>
    <cellStyle name="Accent4 65 2" xfId="23960" xr:uid="{00000000-0005-0000-0000-0000723A0000}"/>
    <cellStyle name="Accent4 66" xfId="20898" xr:uid="{00000000-0005-0000-0000-0000733A0000}"/>
    <cellStyle name="Accent4 66 2" xfId="23964" xr:uid="{00000000-0005-0000-0000-0000743A0000}"/>
    <cellStyle name="Accent4 67" xfId="23968" xr:uid="{00000000-0005-0000-0000-0000753A0000}"/>
    <cellStyle name="Accent4 67 2" xfId="23971" xr:uid="{00000000-0005-0000-0000-0000763A0000}"/>
    <cellStyle name="Accent4 68" xfId="23975" xr:uid="{00000000-0005-0000-0000-0000773A0000}"/>
    <cellStyle name="Accent4 68 2" xfId="20960" xr:uid="{00000000-0005-0000-0000-0000783A0000}"/>
    <cellStyle name="Accent4 69" xfId="23978" xr:uid="{00000000-0005-0000-0000-0000793A0000}"/>
    <cellStyle name="Accent4 69 2" xfId="23981" xr:uid="{00000000-0005-0000-0000-00007A3A0000}"/>
    <cellStyle name="Accent4 7" xfId="4860" xr:uid="{00000000-0005-0000-0000-00007B3A0000}"/>
    <cellStyle name="Accent4 7 10" xfId="23983" xr:uid="{00000000-0005-0000-0000-00007C3A0000}"/>
    <cellStyle name="Accent4 7 10 2" xfId="17645" xr:uid="{00000000-0005-0000-0000-00007D3A0000}"/>
    <cellStyle name="Accent4 7 11" xfId="23985" xr:uid="{00000000-0005-0000-0000-00007E3A0000}"/>
    <cellStyle name="Accent4 7 11 2" xfId="17795" xr:uid="{00000000-0005-0000-0000-00007F3A0000}"/>
    <cellStyle name="Accent4 7 12" xfId="20400" xr:uid="{00000000-0005-0000-0000-0000803A0000}"/>
    <cellStyle name="Accent4 7 13" xfId="17907" xr:uid="{00000000-0005-0000-0000-0000813A0000}"/>
    <cellStyle name="Accent4 7 14" xfId="7215" xr:uid="{00000000-0005-0000-0000-0000823A0000}"/>
    <cellStyle name="Accent4 7 2" xfId="6204" xr:uid="{00000000-0005-0000-0000-0000833A0000}"/>
    <cellStyle name="Accent4 7 2 2" xfId="6209" xr:uid="{00000000-0005-0000-0000-0000843A0000}"/>
    <cellStyle name="Accent4 7 3" xfId="4882" xr:uid="{00000000-0005-0000-0000-0000853A0000}"/>
    <cellStyle name="Accent4 7 3 2" xfId="16499" xr:uid="{00000000-0005-0000-0000-0000863A0000}"/>
    <cellStyle name="Accent4 7 4" xfId="6083" xr:uid="{00000000-0005-0000-0000-0000873A0000}"/>
    <cellStyle name="Accent4 7 4 2" xfId="13768" xr:uid="{00000000-0005-0000-0000-0000883A0000}"/>
    <cellStyle name="Accent4 7 5" xfId="16514" xr:uid="{00000000-0005-0000-0000-0000893A0000}"/>
    <cellStyle name="Accent4 7 5 2" xfId="11063" xr:uid="{00000000-0005-0000-0000-00008A3A0000}"/>
    <cellStyle name="Accent4 7 6" xfId="16521" xr:uid="{00000000-0005-0000-0000-00008B3A0000}"/>
    <cellStyle name="Accent4 7 6 2" xfId="11230" xr:uid="{00000000-0005-0000-0000-00008C3A0000}"/>
    <cellStyle name="Accent4 7 7" xfId="11349" xr:uid="{00000000-0005-0000-0000-00008D3A0000}"/>
    <cellStyle name="Accent4 7 7 2" xfId="23986" xr:uid="{00000000-0005-0000-0000-00008E3A0000}"/>
    <cellStyle name="Accent4 7 8" xfId="9273" xr:uid="{00000000-0005-0000-0000-00008F3A0000}"/>
    <cellStyle name="Accent4 7 8 2" xfId="23987" xr:uid="{00000000-0005-0000-0000-0000903A0000}"/>
    <cellStyle name="Accent4 7 9" xfId="23988" xr:uid="{00000000-0005-0000-0000-0000913A0000}"/>
    <cellStyle name="Accent4 7 9 2" xfId="23991" xr:uid="{00000000-0005-0000-0000-0000923A0000}"/>
    <cellStyle name="Accent4 7_Annexure" xfId="4336" xr:uid="{00000000-0005-0000-0000-0000933A0000}"/>
    <cellStyle name="Accent4 70" xfId="23957" xr:uid="{00000000-0005-0000-0000-0000943A0000}"/>
    <cellStyle name="Accent4 70 2" xfId="23959" xr:uid="{00000000-0005-0000-0000-0000953A0000}"/>
    <cellStyle name="Accent4 71" xfId="20897" xr:uid="{00000000-0005-0000-0000-0000963A0000}"/>
    <cellStyle name="Accent4 71 2" xfId="23963" xr:uid="{00000000-0005-0000-0000-0000973A0000}"/>
    <cellStyle name="Accent4 72" xfId="23967" xr:uid="{00000000-0005-0000-0000-0000983A0000}"/>
    <cellStyle name="Accent4 72 2" xfId="23970" xr:uid="{00000000-0005-0000-0000-0000993A0000}"/>
    <cellStyle name="Accent4 73" xfId="23974" xr:uid="{00000000-0005-0000-0000-00009A3A0000}"/>
    <cellStyle name="Accent4 73 2" xfId="20959" xr:uid="{00000000-0005-0000-0000-00009B3A0000}"/>
    <cellStyle name="Accent4 74" xfId="23977" xr:uid="{00000000-0005-0000-0000-00009C3A0000}"/>
    <cellStyle name="Accent4 74 2" xfId="23980" xr:uid="{00000000-0005-0000-0000-00009D3A0000}"/>
    <cellStyle name="Accent4 75" xfId="23993" xr:uid="{00000000-0005-0000-0000-00009E3A0000}"/>
    <cellStyle name="Accent4 75 2" xfId="23995" xr:uid="{00000000-0005-0000-0000-00009F3A0000}"/>
    <cellStyle name="Accent4 76" xfId="19303" xr:uid="{00000000-0005-0000-0000-0000A03A0000}"/>
    <cellStyle name="Accent4 76 2" xfId="23998" xr:uid="{00000000-0005-0000-0000-0000A13A0000}"/>
    <cellStyle name="Accent4 77" xfId="24000" xr:uid="{00000000-0005-0000-0000-0000A23A0000}"/>
    <cellStyle name="Accent4 77 2" xfId="24002" xr:uid="{00000000-0005-0000-0000-0000A33A0000}"/>
    <cellStyle name="Accent4 78" xfId="24004" xr:uid="{00000000-0005-0000-0000-0000A43A0000}"/>
    <cellStyle name="Accent4 78 2" xfId="5521" xr:uid="{00000000-0005-0000-0000-0000A53A0000}"/>
    <cellStyle name="Accent4 79" xfId="24007" xr:uid="{00000000-0005-0000-0000-0000A63A0000}"/>
    <cellStyle name="Accent4 79 2" xfId="13976" xr:uid="{00000000-0005-0000-0000-0000A73A0000}"/>
    <cellStyle name="Accent4 8" xfId="24008" xr:uid="{00000000-0005-0000-0000-0000A83A0000}"/>
    <cellStyle name="Accent4 8 2" xfId="8490" xr:uid="{00000000-0005-0000-0000-0000A93A0000}"/>
    <cellStyle name="Accent4 8 2 2" xfId="15247" xr:uid="{00000000-0005-0000-0000-0000AA3A0000}"/>
    <cellStyle name="Accent4 8 3" xfId="16527" xr:uid="{00000000-0005-0000-0000-0000AB3A0000}"/>
    <cellStyle name="Accent4 8 3 2" xfId="16529" xr:uid="{00000000-0005-0000-0000-0000AC3A0000}"/>
    <cellStyle name="Accent4 8 4" xfId="16534" xr:uid="{00000000-0005-0000-0000-0000AD3A0000}"/>
    <cellStyle name="Accent4 8 5" xfId="9865" xr:uid="{00000000-0005-0000-0000-0000AE3A0000}"/>
    <cellStyle name="Accent4 8 6" xfId="5467" xr:uid="{00000000-0005-0000-0000-0000AF3A0000}"/>
    <cellStyle name="Accent4 8_BSD2" xfId="24010" xr:uid="{00000000-0005-0000-0000-0000B03A0000}"/>
    <cellStyle name="Accent4 80" xfId="23992" xr:uid="{00000000-0005-0000-0000-0000B13A0000}"/>
    <cellStyle name="Accent4 80 2" xfId="23994" xr:uid="{00000000-0005-0000-0000-0000B23A0000}"/>
    <cellStyle name="Accent4 81" xfId="19302" xr:uid="{00000000-0005-0000-0000-0000B33A0000}"/>
    <cellStyle name="Accent4 81 2" xfId="23997" xr:uid="{00000000-0005-0000-0000-0000B43A0000}"/>
    <cellStyle name="Accent4 82" xfId="23999" xr:uid="{00000000-0005-0000-0000-0000B53A0000}"/>
    <cellStyle name="Accent4 82 2" xfId="24001" xr:uid="{00000000-0005-0000-0000-0000B63A0000}"/>
    <cellStyle name="Accent4 83" xfId="24003" xr:uid="{00000000-0005-0000-0000-0000B73A0000}"/>
    <cellStyle name="Accent4 83 2" xfId="5520" xr:uid="{00000000-0005-0000-0000-0000B83A0000}"/>
    <cellStyle name="Accent4 84" xfId="24006" xr:uid="{00000000-0005-0000-0000-0000B93A0000}"/>
    <cellStyle name="Accent4 84 2" xfId="13975" xr:uid="{00000000-0005-0000-0000-0000BA3A0000}"/>
    <cellStyle name="Accent4 85" xfId="24012" xr:uid="{00000000-0005-0000-0000-0000BB3A0000}"/>
    <cellStyle name="Accent4 85 2" xfId="14005" xr:uid="{00000000-0005-0000-0000-0000BC3A0000}"/>
    <cellStyle name="Accent4 86" xfId="24014" xr:uid="{00000000-0005-0000-0000-0000BD3A0000}"/>
    <cellStyle name="Accent4 86 2" xfId="14028" xr:uid="{00000000-0005-0000-0000-0000BE3A0000}"/>
    <cellStyle name="Accent4 87" xfId="9912" xr:uid="{00000000-0005-0000-0000-0000BF3A0000}"/>
    <cellStyle name="Accent4 87 2" xfId="9917" xr:uid="{00000000-0005-0000-0000-0000C03A0000}"/>
    <cellStyle name="Accent4 88" xfId="9925" xr:uid="{00000000-0005-0000-0000-0000C13A0000}"/>
    <cellStyle name="Accent4 88 2" xfId="14046" xr:uid="{00000000-0005-0000-0000-0000C23A0000}"/>
    <cellStyle name="Accent4 89" xfId="9931" xr:uid="{00000000-0005-0000-0000-0000C33A0000}"/>
    <cellStyle name="Accent4 89 2" xfId="14056" xr:uid="{00000000-0005-0000-0000-0000C43A0000}"/>
    <cellStyle name="Accent4 9" xfId="21199" xr:uid="{00000000-0005-0000-0000-0000C53A0000}"/>
    <cellStyle name="Accent4 9 2" xfId="8531" xr:uid="{00000000-0005-0000-0000-0000C63A0000}"/>
    <cellStyle name="Accent4 9 2 2" xfId="24021" xr:uid="{00000000-0005-0000-0000-0000C73A0000}"/>
    <cellStyle name="Accent4 9 3" xfId="8179" xr:uid="{00000000-0005-0000-0000-0000C83A0000}"/>
    <cellStyle name="Accent4 9 3 2" xfId="16541" xr:uid="{00000000-0005-0000-0000-0000C93A0000}"/>
    <cellStyle name="Accent4 9 4" xfId="8185" xr:uid="{00000000-0005-0000-0000-0000CA3A0000}"/>
    <cellStyle name="Accent4 9 5" xfId="16551" xr:uid="{00000000-0005-0000-0000-0000CB3A0000}"/>
    <cellStyle name="Accent4 9 6" xfId="16555" xr:uid="{00000000-0005-0000-0000-0000CC3A0000}"/>
    <cellStyle name="Accent4 9_BSD2" xfId="24022" xr:uid="{00000000-0005-0000-0000-0000CD3A0000}"/>
    <cellStyle name="Accent5" xfId="51540" builtinId="45" customBuiltin="1"/>
    <cellStyle name="Accent5 10" xfId="24023" xr:uid="{00000000-0005-0000-0000-0000CE3A0000}"/>
    <cellStyle name="Accent5 10 2" xfId="24029" xr:uid="{00000000-0005-0000-0000-0000CF3A0000}"/>
    <cellStyle name="Accent5 10 2 2" xfId="24030" xr:uid="{00000000-0005-0000-0000-0000D03A0000}"/>
    <cellStyle name="Accent5 10 3" xfId="24031" xr:uid="{00000000-0005-0000-0000-0000D13A0000}"/>
    <cellStyle name="Accent5 10 3 2" xfId="24032" xr:uid="{00000000-0005-0000-0000-0000D23A0000}"/>
    <cellStyle name="Accent5 10 4" xfId="24033" xr:uid="{00000000-0005-0000-0000-0000D33A0000}"/>
    <cellStyle name="Accent5 10 5" xfId="24034" xr:uid="{00000000-0005-0000-0000-0000D43A0000}"/>
    <cellStyle name="Accent5 10 6" xfId="24035" xr:uid="{00000000-0005-0000-0000-0000D53A0000}"/>
    <cellStyle name="Accent5 10_BSD2" xfId="24040" xr:uid="{00000000-0005-0000-0000-0000D63A0000}"/>
    <cellStyle name="Accent5 11" xfId="24041" xr:uid="{00000000-0005-0000-0000-0000D73A0000}"/>
    <cellStyle name="Accent5 11 2" xfId="23080" xr:uid="{00000000-0005-0000-0000-0000D83A0000}"/>
    <cellStyle name="Accent5 11 2 2" xfId="24043" xr:uid="{00000000-0005-0000-0000-0000D93A0000}"/>
    <cellStyle name="Accent5 11 3" xfId="24044" xr:uid="{00000000-0005-0000-0000-0000DA3A0000}"/>
    <cellStyle name="Accent5 11 3 2" xfId="18723" xr:uid="{00000000-0005-0000-0000-0000DB3A0000}"/>
    <cellStyle name="Accent5 11 4" xfId="24045" xr:uid="{00000000-0005-0000-0000-0000DC3A0000}"/>
    <cellStyle name="Accent5 11 5" xfId="24046" xr:uid="{00000000-0005-0000-0000-0000DD3A0000}"/>
    <cellStyle name="Accent5 11 6" xfId="24047" xr:uid="{00000000-0005-0000-0000-0000DE3A0000}"/>
    <cellStyle name="Accent5 11_BSD2" xfId="24048" xr:uid="{00000000-0005-0000-0000-0000DF3A0000}"/>
    <cellStyle name="Accent5 12" xfId="24049" xr:uid="{00000000-0005-0000-0000-0000E03A0000}"/>
    <cellStyle name="Accent5 12 2" xfId="24050" xr:uid="{00000000-0005-0000-0000-0000E13A0000}"/>
    <cellStyle name="Accent5 12 2 2" xfId="24055" xr:uid="{00000000-0005-0000-0000-0000E23A0000}"/>
    <cellStyle name="Accent5 12 3" xfId="16216" xr:uid="{00000000-0005-0000-0000-0000E33A0000}"/>
    <cellStyle name="Accent5 12 3 2" xfId="21545" xr:uid="{00000000-0005-0000-0000-0000E43A0000}"/>
    <cellStyle name="Accent5 12 4" xfId="24056" xr:uid="{00000000-0005-0000-0000-0000E53A0000}"/>
    <cellStyle name="Accent5 12 5" xfId="24057" xr:uid="{00000000-0005-0000-0000-0000E63A0000}"/>
    <cellStyle name="Accent5 12 6" xfId="24058" xr:uid="{00000000-0005-0000-0000-0000E73A0000}"/>
    <cellStyle name="Accent5 12_BSD2" xfId="24059" xr:uid="{00000000-0005-0000-0000-0000E83A0000}"/>
    <cellStyle name="Accent5 13" xfId="24060" xr:uid="{00000000-0005-0000-0000-0000E93A0000}"/>
    <cellStyle name="Accent5 13 2" xfId="24061" xr:uid="{00000000-0005-0000-0000-0000EA3A0000}"/>
    <cellStyle name="Accent5 13 2 2" xfId="24062" xr:uid="{00000000-0005-0000-0000-0000EB3A0000}"/>
    <cellStyle name="Accent5 13 3" xfId="24063" xr:uid="{00000000-0005-0000-0000-0000EC3A0000}"/>
    <cellStyle name="Accent5 13 4" xfId="24065" xr:uid="{00000000-0005-0000-0000-0000ED3A0000}"/>
    <cellStyle name="Accent5 13 5" xfId="24067" xr:uid="{00000000-0005-0000-0000-0000EE3A0000}"/>
    <cellStyle name="Accent5 13_BSD2" xfId="8865" xr:uid="{00000000-0005-0000-0000-0000EF3A0000}"/>
    <cellStyle name="Accent5 14" xfId="24068" xr:uid="{00000000-0005-0000-0000-0000F03A0000}"/>
    <cellStyle name="Accent5 14 2" xfId="24069" xr:uid="{00000000-0005-0000-0000-0000F13A0000}"/>
    <cellStyle name="Accent5 14 2 2" xfId="24071" xr:uid="{00000000-0005-0000-0000-0000F23A0000}"/>
    <cellStyle name="Accent5 14 3" xfId="24073" xr:uid="{00000000-0005-0000-0000-0000F33A0000}"/>
    <cellStyle name="Accent5 14 4" xfId="24075" xr:uid="{00000000-0005-0000-0000-0000F43A0000}"/>
    <cellStyle name="Accent5 14 5" xfId="24077" xr:uid="{00000000-0005-0000-0000-0000F53A0000}"/>
    <cellStyle name="Accent5 14_BSD2" xfId="18081" xr:uid="{00000000-0005-0000-0000-0000F63A0000}"/>
    <cellStyle name="Accent5 15" xfId="24083" xr:uid="{00000000-0005-0000-0000-0000F73A0000}"/>
    <cellStyle name="Accent5 15 2" xfId="24085" xr:uid="{00000000-0005-0000-0000-0000F83A0000}"/>
    <cellStyle name="Accent5 15 2 2" xfId="24087" xr:uid="{00000000-0005-0000-0000-0000F93A0000}"/>
    <cellStyle name="Accent5 15 3" xfId="24089" xr:uid="{00000000-0005-0000-0000-0000FA3A0000}"/>
    <cellStyle name="Accent5 15_BSD2" xfId="24095" xr:uid="{00000000-0005-0000-0000-0000FB3A0000}"/>
    <cellStyle name="Accent5 16" xfId="24101" xr:uid="{00000000-0005-0000-0000-0000FC3A0000}"/>
    <cellStyle name="Accent5 16 2" xfId="24103" xr:uid="{00000000-0005-0000-0000-0000FD3A0000}"/>
    <cellStyle name="Accent5 16 2 2" xfId="24108" xr:uid="{00000000-0005-0000-0000-0000FE3A0000}"/>
    <cellStyle name="Accent5 16 3" xfId="24110" xr:uid="{00000000-0005-0000-0000-0000FF3A0000}"/>
    <cellStyle name="Accent5 16_BSD2" xfId="20071" xr:uid="{00000000-0005-0000-0000-0000003B0000}"/>
    <cellStyle name="Accent5 17" xfId="24114" xr:uid="{00000000-0005-0000-0000-0000013B0000}"/>
    <cellStyle name="Accent5 17 2" xfId="24120" xr:uid="{00000000-0005-0000-0000-0000023B0000}"/>
    <cellStyle name="Accent5 17 2 2" xfId="24122" xr:uid="{00000000-0005-0000-0000-0000033B0000}"/>
    <cellStyle name="Accent5 17 3" xfId="24128" xr:uid="{00000000-0005-0000-0000-0000043B0000}"/>
    <cellStyle name="Accent5 17_BSD2" xfId="24130" xr:uid="{00000000-0005-0000-0000-0000053B0000}"/>
    <cellStyle name="Accent5 18" xfId="18184" xr:uid="{00000000-0005-0000-0000-0000063B0000}"/>
    <cellStyle name="Accent5 18 2" xfId="24132" xr:uid="{00000000-0005-0000-0000-0000073B0000}"/>
    <cellStyle name="Accent5 18 2 2" xfId="4360" xr:uid="{00000000-0005-0000-0000-0000083B0000}"/>
    <cellStyle name="Accent5 18 3" xfId="24134" xr:uid="{00000000-0005-0000-0000-0000093B0000}"/>
    <cellStyle name="Accent5 18_BSD2" xfId="24137" xr:uid="{00000000-0005-0000-0000-00000A3B0000}"/>
    <cellStyle name="Accent5 19" xfId="2730" xr:uid="{00000000-0005-0000-0000-00000B3B0000}"/>
    <cellStyle name="Accent5 19 2" xfId="24139" xr:uid="{00000000-0005-0000-0000-00000C3B0000}"/>
    <cellStyle name="Accent5 19 2 2" xfId="24142" xr:uid="{00000000-0005-0000-0000-00000D3B0000}"/>
    <cellStyle name="Accent5 19 3" xfId="24144" xr:uid="{00000000-0005-0000-0000-00000E3B0000}"/>
    <cellStyle name="Accent5 19_BSD2" xfId="18106" xr:uid="{00000000-0005-0000-0000-00000F3B0000}"/>
    <cellStyle name="Accent5 2" xfId="1867" xr:uid="{00000000-0005-0000-0000-0000103B0000}"/>
    <cellStyle name="Accent5 2 10" xfId="12357" xr:uid="{00000000-0005-0000-0000-0000113B0000}"/>
    <cellStyle name="Accent5 2 10 2" xfId="24150" xr:uid="{00000000-0005-0000-0000-0000123B0000}"/>
    <cellStyle name="Accent5 2 11" xfId="12366" xr:uid="{00000000-0005-0000-0000-0000133B0000}"/>
    <cellStyle name="Accent5 2 12" xfId="24151" xr:uid="{00000000-0005-0000-0000-0000143B0000}"/>
    <cellStyle name="Accent5 2 13" xfId="51678" xr:uid="{2FA98810-1649-426B-A7A8-CC9AC345607D}"/>
    <cellStyle name="Accent5 2 2" xfId="1868" xr:uid="{00000000-0005-0000-0000-0000153B0000}"/>
    <cellStyle name="Accent5 2 2 2" xfId="24153" xr:uid="{00000000-0005-0000-0000-0000163B0000}"/>
    <cellStyle name="Accent5 2 2 2 2" xfId="24154" xr:uid="{00000000-0005-0000-0000-0000173B0000}"/>
    <cellStyle name="Accent5 2 2 3" xfId="12807" xr:uid="{00000000-0005-0000-0000-0000183B0000}"/>
    <cellStyle name="Accent5 2 2 3 2" xfId="10489" xr:uid="{00000000-0005-0000-0000-0000193B0000}"/>
    <cellStyle name="Accent5 2 2 4" xfId="12813" xr:uid="{00000000-0005-0000-0000-00001A3B0000}"/>
    <cellStyle name="Accent5 2 2 5" xfId="12822" xr:uid="{00000000-0005-0000-0000-00001B3B0000}"/>
    <cellStyle name="Accent5 2 2 6" xfId="24152" xr:uid="{00000000-0005-0000-0000-00001C3B0000}"/>
    <cellStyle name="Accent5 2 3" xfId="16950" xr:uid="{00000000-0005-0000-0000-00001D3B0000}"/>
    <cellStyle name="Accent5 2 3 2" xfId="16956" xr:uid="{00000000-0005-0000-0000-00001E3B0000}"/>
    <cellStyle name="Accent5 2 3 3" xfId="12977" xr:uid="{00000000-0005-0000-0000-00001F3B0000}"/>
    <cellStyle name="Accent5 2 3 4" xfId="11923" xr:uid="{00000000-0005-0000-0000-0000203B0000}"/>
    <cellStyle name="Accent5 2 3 5" xfId="12996" xr:uid="{00000000-0005-0000-0000-0000213B0000}"/>
    <cellStyle name="Accent5 2 4" xfId="16961" xr:uid="{00000000-0005-0000-0000-0000223B0000}"/>
    <cellStyle name="Accent5 2 4 2" xfId="12340" xr:uid="{00000000-0005-0000-0000-0000233B0000}"/>
    <cellStyle name="Accent5 2 4 2 2" xfId="12346" xr:uid="{00000000-0005-0000-0000-0000243B0000}"/>
    <cellStyle name="Accent5 2 4 3" xfId="8306" xr:uid="{00000000-0005-0000-0000-0000253B0000}"/>
    <cellStyle name="Accent5 2 4 4" xfId="8317" xr:uid="{00000000-0005-0000-0000-0000263B0000}"/>
    <cellStyle name="Accent5 2 4 5" xfId="4449" xr:uid="{00000000-0005-0000-0000-0000273B0000}"/>
    <cellStyle name="Accent5 2 4_BSD2" xfId="10145" xr:uid="{00000000-0005-0000-0000-0000283B0000}"/>
    <cellStyle name="Accent5 2 5" xfId="16964" xr:uid="{00000000-0005-0000-0000-0000293B0000}"/>
    <cellStyle name="Accent5 2 5 2" xfId="16968" xr:uid="{00000000-0005-0000-0000-00002A3B0000}"/>
    <cellStyle name="Accent5 2 5 3" xfId="13263" xr:uid="{00000000-0005-0000-0000-00002B3B0000}"/>
    <cellStyle name="Accent5 2 5 4" xfId="13294" xr:uid="{00000000-0005-0000-0000-00002C3B0000}"/>
    <cellStyle name="Accent5 2 6" xfId="16972" xr:uid="{00000000-0005-0000-0000-00002D3B0000}"/>
    <cellStyle name="Accent5 2 6 2" xfId="18422" xr:uid="{00000000-0005-0000-0000-00002E3B0000}"/>
    <cellStyle name="Accent5 2 6 3" xfId="13351" xr:uid="{00000000-0005-0000-0000-00002F3B0000}"/>
    <cellStyle name="Accent5 2 6 4" xfId="13381" xr:uid="{00000000-0005-0000-0000-0000303B0000}"/>
    <cellStyle name="Accent5 2 7" xfId="24156" xr:uid="{00000000-0005-0000-0000-0000313B0000}"/>
    <cellStyle name="Accent5 2 7 2" xfId="24157" xr:uid="{00000000-0005-0000-0000-0000323B0000}"/>
    <cellStyle name="Accent5 2 7 3" xfId="13404" xr:uid="{00000000-0005-0000-0000-0000333B0000}"/>
    <cellStyle name="Accent5 2 7 4" xfId="6622" xr:uid="{00000000-0005-0000-0000-0000343B0000}"/>
    <cellStyle name="Accent5 2 8" xfId="2689" xr:uid="{00000000-0005-0000-0000-0000353B0000}"/>
    <cellStyle name="Accent5 2 8 2" xfId="12024" xr:uid="{00000000-0005-0000-0000-0000363B0000}"/>
    <cellStyle name="Accent5 2 8 2 2" xfId="8118" xr:uid="{00000000-0005-0000-0000-0000373B0000}"/>
    <cellStyle name="Accent5 2 8 3" xfId="7810" xr:uid="{00000000-0005-0000-0000-0000383B0000}"/>
    <cellStyle name="Accent5 2 8 4" xfId="7815" xr:uid="{00000000-0005-0000-0000-0000393B0000}"/>
    <cellStyle name="Accent5 2 8 5" xfId="8072" xr:uid="{00000000-0005-0000-0000-00003A3B0000}"/>
    <cellStyle name="Accent5 2 8_BSD2" xfId="24158" xr:uid="{00000000-0005-0000-0000-00003B3B0000}"/>
    <cellStyle name="Accent5 2 9" xfId="2880" xr:uid="{00000000-0005-0000-0000-00003C3B0000}"/>
    <cellStyle name="Accent5 2 9 2" xfId="12777" xr:uid="{00000000-0005-0000-0000-00003D3B0000}"/>
    <cellStyle name="Accent5 2 9 3" xfId="12967" xr:uid="{00000000-0005-0000-0000-00003E3B0000}"/>
    <cellStyle name="Accent5 2 9 4" xfId="8296" xr:uid="{00000000-0005-0000-0000-00003F3B0000}"/>
    <cellStyle name="Accent5 20" xfId="24082" xr:uid="{00000000-0005-0000-0000-0000403B0000}"/>
    <cellStyle name="Accent5 20 2" xfId="24084" xr:uid="{00000000-0005-0000-0000-0000413B0000}"/>
    <cellStyle name="Accent5 20 2 2" xfId="24086" xr:uid="{00000000-0005-0000-0000-0000423B0000}"/>
    <cellStyle name="Accent5 20 3" xfId="24088" xr:uid="{00000000-0005-0000-0000-0000433B0000}"/>
    <cellStyle name="Accent5 20_BSD2" xfId="24094" xr:uid="{00000000-0005-0000-0000-0000443B0000}"/>
    <cellStyle name="Accent5 21" xfId="24100" xr:uid="{00000000-0005-0000-0000-0000453B0000}"/>
    <cellStyle name="Accent5 21 2" xfId="24102" xr:uid="{00000000-0005-0000-0000-0000463B0000}"/>
    <cellStyle name="Accent5 21 2 2" xfId="24107" xr:uid="{00000000-0005-0000-0000-0000473B0000}"/>
    <cellStyle name="Accent5 21 3" xfId="24109" xr:uid="{00000000-0005-0000-0000-0000483B0000}"/>
    <cellStyle name="Accent5 21_BSD2" xfId="20070" xr:uid="{00000000-0005-0000-0000-0000493B0000}"/>
    <cellStyle name="Accent5 22" xfId="24113" xr:uid="{00000000-0005-0000-0000-00004A3B0000}"/>
    <cellStyle name="Accent5 22 2" xfId="24119" xr:uid="{00000000-0005-0000-0000-00004B3B0000}"/>
    <cellStyle name="Accent5 22 2 2" xfId="24121" xr:uid="{00000000-0005-0000-0000-00004C3B0000}"/>
    <cellStyle name="Accent5 22 3" xfId="24127" xr:uid="{00000000-0005-0000-0000-00004D3B0000}"/>
    <cellStyle name="Accent5 22_BSD2" xfId="24129" xr:uid="{00000000-0005-0000-0000-00004E3B0000}"/>
    <cellStyle name="Accent5 23" xfId="18183" xr:uid="{00000000-0005-0000-0000-00004F3B0000}"/>
    <cellStyle name="Accent5 23 2" xfId="24131" xr:uid="{00000000-0005-0000-0000-0000503B0000}"/>
    <cellStyle name="Accent5 23 2 2" xfId="4359" xr:uid="{00000000-0005-0000-0000-0000513B0000}"/>
    <cellStyle name="Accent5 23 3" xfId="24133" xr:uid="{00000000-0005-0000-0000-0000523B0000}"/>
    <cellStyle name="Accent5 23_BSD2" xfId="24136" xr:uid="{00000000-0005-0000-0000-0000533B0000}"/>
    <cellStyle name="Accent5 24" xfId="2729" xr:uid="{00000000-0005-0000-0000-0000543B0000}"/>
    <cellStyle name="Accent5 24 2" xfId="24138" xr:uid="{00000000-0005-0000-0000-0000553B0000}"/>
    <cellStyle name="Accent5 24 2 2" xfId="24141" xr:uid="{00000000-0005-0000-0000-0000563B0000}"/>
    <cellStyle name="Accent5 24 3" xfId="24143" xr:uid="{00000000-0005-0000-0000-0000573B0000}"/>
    <cellStyle name="Accent5 24_BSD2" xfId="18105" xr:uid="{00000000-0005-0000-0000-0000583B0000}"/>
    <cellStyle name="Accent5 25" xfId="24160" xr:uid="{00000000-0005-0000-0000-0000593B0000}"/>
    <cellStyle name="Accent5 25 2" xfId="3776" xr:uid="{00000000-0005-0000-0000-00005A3B0000}"/>
    <cellStyle name="Accent5 25 2 2" xfId="6229" xr:uid="{00000000-0005-0000-0000-00005B3B0000}"/>
    <cellStyle name="Accent5 25 3" xfId="4215" xr:uid="{00000000-0005-0000-0000-00005C3B0000}"/>
    <cellStyle name="Accent5 25_BSD2" xfId="24168" xr:uid="{00000000-0005-0000-0000-00005D3B0000}"/>
    <cellStyle name="Accent5 26" xfId="24170" xr:uid="{00000000-0005-0000-0000-00005E3B0000}"/>
    <cellStyle name="Accent5 26 2" xfId="24173" xr:uid="{00000000-0005-0000-0000-00005F3B0000}"/>
    <cellStyle name="Accent5 26 2 2" xfId="24176" xr:uid="{00000000-0005-0000-0000-0000603B0000}"/>
    <cellStyle name="Accent5 26 3" xfId="24178" xr:uid="{00000000-0005-0000-0000-0000613B0000}"/>
    <cellStyle name="Accent5 26_BSD2" xfId="24181" xr:uid="{00000000-0005-0000-0000-0000623B0000}"/>
    <cellStyle name="Accent5 27" xfId="24183" xr:uid="{00000000-0005-0000-0000-0000633B0000}"/>
    <cellStyle name="Accent5 27 2" xfId="24185" xr:uid="{00000000-0005-0000-0000-0000643B0000}"/>
    <cellStyle name="Accent5 27 2 2" xfId="24190" xr:uid="{00000000-0005-0000-0000-0000653B0000}"/>
    <cellStyle name="Accent5 27 3" xfId="24192" xr:uid="{00000000-0005-0000-0000-0000663B0000}"/>
    <cellStyle name="Accent5 27_BSD2" xfId="24194" xr:uid="{00000000-0005-0000-0000-0000673B0000}"/>
    <cellStyle name="Accent5 28" xfId="24197" xr:uid="{00000000-0005-0000-0000-0000683B0000}"/>
    <cellStyle name="Accent5 28 2" xfId="14921" xr:uid="{00000000-0005-0000-0000-0000693B0000}"/>
    <cellStyle name="Accent5 28 2 2" xfId="24199" xr:uid="{00000000-0005-0000-0000-00006A3B0000}"/>
    <cellStyle name="Accent5 28 3" xfId="24201" xr:uid="{00000000-0005-0000-0000-00006B3B0000}"/>
    <cellStyle name="Accent5 28_BSD2" xfId="24205" xr:uid="{00000000-0005-0000-0000-00006C3B0000}"/>
    <cellStyle name="Accent5 29" xfId="24207" xr:uid="{00000000-0005-0000-0000-00006D3B0000}"/>
    <cellStyle name="Accent5 29 2" xfId="24209" xr:uid="{00000000-0005-0000-0000-00006E3B0000}"/>
    <cellStyle name="Accent5 29 2 2" xfId="24211" xr:uid="{00000000-0005-0000-0000-00006F3B0000}"/>
    <cellStyle name="Accent5 29 3" xfId="24213" xr:uid="{00000000-0005-0000-0000-0000703B0000}"/>
    <cellStyle name="Accent5 29_BSD2" xfId="18143" xr:uid="{00000000-0005-0000-0000-0000713B0000}"/>
    <cellStyle name="Accent5 3" xfId="617" xr:uid="{00000000-0005-0000-0000-0000723B0000}"/>
    <cellStyle name="Accent5 3 2" xfId="24215" xr:uid="{00000000-0005-0000-0000-0000733B0000}"/>
    <cellStyle name="Accent5 3 2 2" xfId="24218" xr:uid="{00000000-0005-0000-0000-0000743B0000}"/>
    <cellStyle name="Accent5 3 2 3" xfId="13949" xr:uid="{00000000-0005-0000-0000-0000753B0000}"/>
    <cellStyle name="Accent5 3 3" xfId="16973" xr:uid="{00000000-0005-0000-0000-0000763B0000}"/>
    <cellStyle name="Accent5 3 3 2" xfId="16980" xr:uid="{00000000-0005-0000-0000-0000773B0000}"/>
    <cellStyle name="Accent5 3 3 3" xfId="13455" xr:uid="{00000000-0005-0000-0000-0000783B0000}"/>
    <cellStyle name="Accent5 3 4" xfId="4954" xr:uid="{00000000-0005-0000-0000-0000793B0000}"/>
    <cellStyle name="Accent5 3 4 2" xfId="14537" xr:uid="{00000000-0005-0000-0000-00007A3B0000}"/>
    <cellStyle name="Accent5 3 5" xfId="4962" xr:uid="{00000000-0005-0000-0000-00007B3B0000}"/>
    <cellStyle name="Accent5 3 6" xfId="16991" xr:uid="{00000000-0005-0000-0000-00007C3B0000}"/>
    <cellStyle name="Accent5 3 7" xfId="51679" xr:uid="{69B485F2-217B-4FB6-B4F9-9961F5A1197C}"/>
    <cellStyle name="Accent5 3_Annexure" xfId="21339" xr:uid="{00000000-0005-0000-0000-00007D3B0000}"/>
    <cellStyle name="Accent5 30" xfId="24159" xr:uid="{00000000-0005-0000-0000-00007E3B0000}"/>
    <cellStyle name="Accent5 30 2" xfId="3775" xr:uid="{00000000-0005-0000-0000-00007F3B0000}"/>
    <cellStyle name="Accent5 30 2 2" xfId="6228" xr:uid="{00000000-0005-0000-0000-0000803B0000}"/>
    <cellStyle name="Accent5 30 3" xfId="4214" xr:uid="{00000000-0005-0000-0000-0000813B0000}"/>
    <cellStyle name="Accent5 30_BSD2" xfId="24167" xr:uid="{00000000-0005-0000-0000-0000823B0000}"/>
    <cellStyle name="Accent5 31" xfId="24169" xr:uid="{00000000-0005-0000-0000-0000833B0000}"/>
    <cellStyle name="Accent5 31 2" xfId="24172" xr:uid="{00000000-0005-0000-0000-0000843B0000}"/>
    <cellStyle name="Accent5 31 2 2" xfId="24175" xr:uid="{00000000-0005-0000-0000-0000853B0000}"/>
    <cellStyle name="Accent5 31 3" xfId="24177" xr:uid="{00000000-0005-0000-0000-0000863B0000}"/>
    <cellStyle name="Accent5 31_BSD2" xfId="24180" xr:uid="{00000000-0005-0000-0000-0000873B0000}"/>
    <cellStyle name="Accent5 32" xfId="24182" xr:uid="{00000000-0005-0000-0000-0000883B0000}"/>
    <cellStyle name="Accent5 32 2" xfId="24184" xr:uid="{00000000-0005-0000-0000-0000893B0000}"/>
    <cellStyle name="Accent5 32 2 2" xfId="24189" xr:uid="{00000000-0005-0000-0000-00008A3B0000}"/>
    <cellStyle name="Accent5 32 3" xfId="24191" xr:uid="{00000000-0005-0000-0000-00008B3B0000}"/>
    <cellStyle name="Accent5 32_BSD2" xfId="24193" xr:uid="{00000000-0005-0000-0000-00008C3B0000}"/>
    <cellStyle name="Accent5 33" xfId="24196" xr:uid="{00000000-0005-0000-0000-00008D3B0000}"/>
    <cellStyle name="Accent5 33 2" xfId="14920" xr:uid="{00000000-0005-0000-0000-00008E3B0000}"/>
    <cellStyle name="Accent5 33 2 2" xfId="24198" xr:uid="{00000000-0005-0000-0000-00008F3B0000}"/>
    <cellStyle name="Accent5 33 3" xfId="24200" xr:uid="{00000000-0005-0000-0000-0000903B0000}"/>
    <cellStyle name="Accent5 33_BSD2" xfId="24204" xr:uid="{00000000-0005-0000-0000-0000913B0000}"/>
    <cellStyle name="Accent5 34" xfId="24206" xr:uid="{00000000-0005-0000-0000-0000923B0000}"/>
    <cellStyle name="Accent5 34 2" xfId="24208" xr:uid="{00000000-0005-0000-0000-0000933B0000}"/>
    <cellStyle name="Accent5 34 2 2" xfId="24210" xr:uid="{00000000-0005-0000-0000-0000943B0000}"/>
    <cellStyle name="Accent5 34 3" xfId="24212" xr:uid="{00000000-0005-0000-0000-0000953B0000}"/>
    <cellStyle name="Accent5 34_BSD2" xfId="18142" xr:uid="{00000000-0005-0000-0000-0000963B0000}"/>
    <cellStyle name="Accent5 35" xfId="20932" xr:uid="{00000000-0005-0000-0000-0000973B0000}"/>
    <cellStyle name="Accent5 35 2" xfId="24222" xr:uid="{00000000-0005-0000-0000-0000983B0000}"/>
    <cellStyle name="Accent5 35 2 2" xfId="24227" xr:uid="{00000000-0005-0000-0000-0000993B0000}"/>
    <cellStyle name="Accent5 35 3" xfId="24231" xr:uid="{00000000-0005-0000-0000-00009A3B0000}"/>
    <cellStyle name="Accent5 35_BSD2" xfId="24237" xr:uid="{00000000-0005-0000-0000-00009B3B0000}"/>
    <cellStyle name="Accent5 36" xfId="24239" xr:uid="{00000000-0005-0000-0000-00009C3B0000}"/>
    <cellStyle name="Accent5 36 2" xfId="24242" xr:uid="{00000000-0005-0000-0000-00009D3B0000}"/>
    <cellStyle name="Accent5 36 2 2" xfId="24245" xr:uid="{00000000-0005-0000-0000-00009E3B0000}"/>
    <cellStyle name="Accent5 36 3" xfId="24248" xr:uid="{00000000-0005-0000-0000-00009F3B0000}"/>
    <cellStyle name="Accent5 36_BSD2" xfId="24251" xr:uid="{00000000-0005-0000-0000-0000A03B0000}"/>
    <cellStyle name="Accent5 37" xfId="9987" xr:uid="{00000000-0005-0000-0000-0000A13B0000}"/>
    <cellStyle name="Accent5 37 2" xfId="9995" xr:uid="{00000000-0005-0000-0000-0000A23B0000}"/>
    <cellStyle name="Accent5 37 2 2" xfId="23224" xr:uid="{00000000-0005-0000-0000-0000A33B0000}"/>
    <cellStyle name="Accent5 37 3" xfId="4348" xr:uid="{00000000-0005-0000-0000-0000A43B0000}"/>
    <cellStyle name="Accent5 37_BSD2" xfId="24253" xr:uid="{00000000-0005-0000-0000-0000A53B0000}"/>
    <cellStyle name="Accent5 38" xfId="9999" xr:uid="{00000000-0005-0000-0000-0000A63B0000}"/>
    <cellStyle name="Accent5 38 2" xfId="5211" xr:uid="{00000000-0005-0000-0000-0000A73B0000}"/>
    <cellStyle name="Accent5 38 2 2" xfId="24255" xr:uid="{00000000-0005-0000-0000-0000A83B0000}"/>
    <cellStyle name="Accent5 38 3" xfId="3848" xr:uid="{00000000-0005-0000-0000-0000A93B0000}"/>
    <cellStyle name="Accent5 38_BSD2" xfId="24257" xr:uid="{00000000-0005-0000-0000-0000AA3B0000}"/>
    <cellStyle name="Accent5 39" xfId="10007" xr:uid="{00000000-0005-0000-0000-0000AB3B0000}"/>
    <cellStyle name="Accent5 39 2" xfId="24259" xr:uid="{00000000-0005-0000-0000-0000AC3B0000}"/>
    <cellStyle name="Accent5 39 2 2" xfId="24261" xr:uid="{00000000-0005-0000-0000-0000AD3B0000}"/>
    <cellStyle name="Accent5 39 3" xfId="24263" xr:uid="{00000000-0005-0000-0000-0000AE3B0000}"/>
    <cellStyle name="Accent5 39_BSD2" xfId="18171" xr:uid="{00000000-0005-0000-0000-0000AF3B0000}"/>
    <cellStyle name="Accent5 4" xfId="620" xr:uid="{00000000-0005-0000-0000-0000B03B0000}"/>
    <cellStyle name="Accent5 4 2" xfId="17388" xr:uid="{00000000-0005-0000-0000-0000B13B0000}"/>
    <cellStyle name="Accent5 4 2 2" xfId="24268" xr:uid="{00000000-0005-0000-0000-0000B23B0000}"/>
    <cellStyle name="Accent5 4 3" xfId="16992" xr:uid="{00000000-0005-0000-0000-0000B33B0000}"/>
    <cellStyle name="Accent5 4 3 2" xfId="17001" xr:uid="{00000000-0005-0000-0000-0000B43B0000}"/>
    <cellStyle name="Accent5 4 4" xfId="17008" xr:uid="{00000000-0005-0000-0000-0000B53B0000}"/>
    <cellStyle name="Accent5 4 4 2" xfId="14577" xr:uid="{00000000-0005-0000-0000-0000B63B0000}"/>
    <cellStyle name="Accent5 4 5" xfId="17016" xr:uid="{00000000-0005-0000-0000-0000B73B0000}"/>
    <cellStyle name="Accent5 4 6" xfId="17018" xr:uid="{00000000-0005-0000-0000-0000B83B0000}"/>
    <cellStyle name="Accent5 4 7" xfId="17385" xr:uid="{00000000-0005-0000-0000-0000B93B0000}"/>
    <cellStyle name="Accent5 4 8" xfId="51680" xr:uid="{266555E0-E3F0-4D17-8782-C64028F34ED2}"/>
    <cellStyle name="Accent5 4_Annexure" xfId="13863" xr:uid="{00000000-0005-0000-0000-0000BA3B0000}"/>
    <cellStyle name="Accent5 40" xfId="20931" xr:uid="{00000000-0005-0000-0000-0000BB3B0000}"/>
    <cellStyle name="Accent5 40 2" xfId="24221" xr:uid="{00000000-0005-0000-0000-0000BC3B0000}"/>
    <cellStyle name="Accent5 40 2 2" xfId="24226" xr:uid="{00000000-0005-0000-0000-0000BD3B0000}"/>
    <cellStyle name="Accent5 40 3" xfId="24230" xr:uid="{00000000-0005-0000-0000-0000BE3B0000}"/>
    <cellStyle name="Accent5 40_BSD2" xfId="24236" xr:uid="{00000000-0005-0000-0000-0000BF3B0000}"/>
    <cellStyle name="Accent5 41" xfId="24238" xr:uid="{00000000-0005-0000-0000-0000C03B0000}"/>
    <cellStyle name="Accent5 41 2" xfId="24241" xr:uid="{00000000-0005-0000-0000-0000C13B0000}"/>
    <cellStyle name="Accent5 41 2 2" xfId="24244" xr:uid="{00000000-0005-0000-0000-0000C23B0000}"/>
    <cellStyle name="Accent5 41 3" xfId="24247" xr:uid="{00000000-0005-0000-0000-0000C33B0000}"/>
    <cellStyle name="Accent5 41_BSD2" xfId="24250" xr:uid="{00000000-0005-0000-0000-0000C43B0000}"/>
    <cellStyle name="Accent5 42" xfId="9986" xr:uid="{00000000-0005-0000-0000-0000C53B0000}"/>
    <cellStyle name="Accent5 42 2" xfId="9994" xr:uid="{00000000-0005-0000-0000-0000C63B0000}"/>
    <cellStyle name="Accent5 42 2 2" xfId="23223" xr:uid="{00000000-0005-0000-0000-0000C73B0000}"/>
    <cellStyle name="Accent5 42 3" xfId="4347" xr:uid="{00000000-0005-0000-0000-0000C83B0000}"/>
    <cellStyle name="Accent5 42_BSD2" xfId="24252" xr:uid="{00000000-0005-0000-0000-0000C93B0000}"/>
    <cellStyle name="Accent5 43" xfId="9998" xr:uid="{00000000-0005-0000-0000-0000CA3B0000}"/>
    <cellStyle name="Accent5 43 2" xfId="5210" xr:uid="{00000000-0005-0000-0000-0000CB3B0000}"/>
    <cellStyle name="Accent5 43 2 2" xfId="24254" xr:uid="{00000000-0005-0000-0000-0000CC3B0000}"/>
    <cellStyle name="Accent5 43 3" xfId="3847" xr:uid="{00000000-0005-0000-0000-0000CD3B0000}"/>
    <cellStyle name="Accent5 43_BSD2" xfId="24256" xr:uid="{00000000-0005-0000-0000-0000CE3B0000}"/>
    <cellStyle name="Accent5 44" xfId="10006" xr:uid="{00000000-0005-0000-0000-0000CF3B0000}"/>
    <cellStyle name="Accent5 44 2" xfId="24258" xr:uid="{00000000-0005-0000-0000-0000D03B0000}"/>
    <cellStyle name="Accent5 44 2 2" xfId="24260" xr:uid="{00000000-0005-0000-0000-0000D13B0000}"/>
    <cellStyle name="Accent5 44 3" xfId="24262" xr:uid="{00000000-0005-0000-0000-0000D23B0000}"/>
    <cellStyle name="Accent5 44_BSD2" xfId="18170" xr:uid="{00000000-0005-0000-0000-0000D33B0000}"/>
    <cellStyle name="Accent5 45" xfId="24271" xr:uid="{00000000-0005-0000-0000-0000D43B0000}"/>
    <cellStyle name="Accent5 45 2" xfId="24273" xr:uid="{00000000-0005-0000-0000-0000D53B0000}"/>
    <cellStyle name="Accent5 45 2 2" xfId="24275" xr:uid="{00000000-0005-0000-0000-0000D63B0000}"/>
    <cellStyle name="Accent5 45 3" xfId="15564" xr:uid="{00000000-0005-0000-0000-0000D73B0000}"/>
    <cellStyle name="Accent5 45_BSD2" xfId="24279" xr:uid="{00000000-0005-0000-0000-0000D83B0000}"/>
    <cellStyle name="Accent5 46" xfId="24281" xr:uid="{00000000-0005-0000-0000-0000D93B0000}"/>
    <cellStyle name="Accent5 46 2" xfId="24283" xr:uid="{00000000-0005-0000-0000-0000DA3B0000}"/>
    <cellStyle name="Accent5 46 2 2" xfId="24288" xr:uid="{00000000-0005-0000-0000-0000DB3B0000}"/>
    <cellStyle name="Accent5 46 3" xfId="15583" xr:uid="{00000000-0005-0000-0000-0000DC3B0000}"/>
    <cellStyle name="Accent5 46_BSD2" xfId="24293" xr:uid="{00000000-0005-0000-0000-0000DD3B0000}"/>
    <cellStyle name="Accent5 47" xfId="24295" xr:uid="{00000000-0005-0000-0000-0000DE3B0000}"/>
    <cellStyle name="Accent5 47 2" xfId="24297" xr:uid="{00000000-0005-0000-0000-0000DF3B0000}"/>
    <cellStyle name="Accent5 47 2 2" xfId="24299" xr:uid="{00000000-0005-0000-0000-0000E03B0000}"/>
    <cellStyle name="Accent5 47 3" xfId="15589" xr:uid="{00000000-0005-0000-0000-0000E13B0000}"/>
    <cellStyle name="Accent5 47_BSD2" xfId="24301" xr:uid="{00000000-0005-0000-0000-0000E23B0000}"/>
    <cellStyle name="Accent5 48" xfId="24303" xr:uid="{00000000-0005-0000-0000-0000E33B0000}"/>
    <cellStyle name="Accent5 48 2" xfId="24306" xr:uid="{00000000-0005-0000-0000-0000E43B0000}"/>
    <cellStyle name="Accent5 48 2 2" xfId="24309" xr:uid="{00000000-0005-0000-0000-0000E53B0000}"/>
    <cellStyle name="Accent5 48 3" xfId="16506" xr:uid="{00000000-0005-0000-0000-0000E63B0000}"/>
    <cellStyle name="Accent5 48_BSD2" xfId="24311" xr:uid="{00000000-0005-0000-0000-0000E73B0000}"/>
    <cellStyle name="Accent5 49" xfId="24313" xr:uid="{00000000-0005-0000-0000-0000E83B0000}"/>
    <cellStyle name="Accent5 49 2" xfId="24317" xr:uid="{00000000-0005-0000-0000-0000E93B0000}"/>
    <cellStyle name="Accent5 49 2 2" xfId="24320" xr:uid="{00000000-0005-0000-0000-0000EA3B0000}"/>
    <cellStyle name="Accent5 49 3" xfId="24323" xr:uid="{00000000-0005-0000-0000-0000EB3B0000}"/>
    <cellStyle name="Accent5 49_BSD2" xfId="18247" xr:uid="{00000000-0005-0000-0000-0000EC3B0000}"/>
    <cellStyle name="Accent5 5" xfId="17391" xr:uid="{00000000-0005-0000-0000-0000ED3B0000}"/>
    <cellStyle name="Accent5 5 2" xfId="17394" xr:uid="{00000000-0005-0000-0000-0000EE3B0000}"/>
    <cellStyle name="Accent5 5 2 2" xfId="24324" xr:uid="{00000000-0005-0000-0000-0000EF3B0000}"/>
    <cellStyle name="Accent5 5 3" xfId="17032" xr:uid="{00000000-0005-0000-0000-0000F03B0000}"/>
    <cellStyle name="Accent5 5 3 2" xfId="17035" xr:uid="{00000000-0005-0000-0000-0000F13B0000}"/>
    <cellStyle name="Accent5 5 4" xfId="17043" xr:uid="{00000000-0005-0000-0000-0000F23B0000}"/>
    <cellStyle name="Accent5 5 4 2" xfId="14616" xr:uid="{00000000-0005-0000-0000-0000F33B0000}"/>
    <cellStyle name="Accent5 5 5" xfId="17047" xr:uid="{00000000-0005-0000-0000-0000F43B0000}"/>
    <cellStyle name="Accent5 5 6" xfId="17053" xr:uid="{00000000-0005-0000-0000-0000F53B0000}"/>
    <cellStyle name="Accent5 5_Annexure" xfId="24328" xr:uid="{00000000-0005-0000-0000-0000F63B0000}"/>
    <cellStyle name="Accent5 50" xfId="24270" xr:uid="{00000000-0005-0000-0000-0000F73B0000}"/>
    <cellStyle name="Accent5 50 2" xfId="24272" xr:uid="{00000000-0005-0000-0000-0000F83B0000}"/>
    <cellStyle name="Accent5 50 2 2" xfId="24274" xr:uid="{00000000-0005-0000-0000-0000F93B0000}"/>
    <cellStyle name="Accent5 50 3" xfId="15563" xr:uid="{00000000-0005-0000-0000-0000FA3B0000}"/>
    <cellStyle name="Accent5 50_BSD2" xfId="24278" xr:uid="{00000000-0005-0000-0000-0000FB3B0000}"/>
    <cellStyle name="Accent5 51" xfId="24280" xr:uid="{00000000-0005-0000-0000-0000FC3B0000}"/>
    <cellStyle name="Accent5 51 2" xfId="24282" xr:uid="{00000000-0005-0000-0000-0000FD3B0000}"/>
    <cellStyle name="Accent5 51 2 2" xfId="24287" xr:uid="{00000000-0005-0000-0000-0000FE3B0000}"/>
    <cellStyle name="Accent5 51 3" xfId="15582" xr:uid="{00000000-0005-0000-0000-0000FF3B0000}"/>
    <cellStyle name="Accent5 51_BSD2" xfId="24292" xr:uid="{00000000-0005-0000-0000-0000003C0000}"/>
    <cellStyle name="Accent5 52" xfId="24294" xr:uid="{00000000-0005-0000-0000-0000013C0000}"/>
    <cellStyle name="Accent5 52 2" xfId="24296" xr:uid="{00000000-0005-0000-0000-0000023C0000}"/>
    <cellStyle name="Accent5 52 2 2" xfId="24298" xr:uid="{00000000-0005-0000-0000-0000033C0000}"/>
    <cellStyle name="Accent5 52 3" xfId="15588" xr:uid="{00000000-0005-0000-0000-0000043C0000}"/>
    <cellStyle name="Accent5 52_BSD2" xfId="24300" xr:uid="{00000000-0005-0000-0000-0000053C0000}"/>
    <cellStyle name="Accent5 53" xfId="24302" xr:uid="{00000000-0005-0000-0000-0000063C0000}"/>
    <cellStyle name="Accent5 53 2" xfId="24305" xr:uid="{00000000-0005-0000-0000-0000073C0000}"/>
    <cellStyle name="Accent5 53 2 2" xfId="24308" xr:uid="{00000000-0005-0000-0000-0000083C0000}"/>
    <cellStyle name="Accent5 53 3" xfId="16505" xr:uid="{00000000-0005-0000-0000-0000093C0000}"/>
    <cellStyle name="Accent5 53_BSD2" xfId="24310" xr:uid="{00000000-0005-0000-0000-00000A3C0000}"/>
    <cellStyle name="Accent5 54" xfId="24312" xr:uid="{00000000-0005-0000-0000-00000B3C0000}"/>
    <cellStyle name="Accent5 54 2" xfId="24316" xr:uid="{00000000-0005-0000-0000-00000C3C0000}"/>
    <cellStyle name="Accent5 54 2 2" xfId="24319" xr:uid="{00000000-0005-0000-0000-00000D3C0000}"/>
    <cellStyle name="Accent5 54 3" xfId="24322" xr:uid="{00000000-0005-0000-0000-00000E3C0000}"/>
    <cellStyle name="Accent5 54_BSD2" xfId="18246" xr:uid="{00000000-0005-0000-0000-00000F3C0000}"/>
    <cellStyle name="Accent5 55" xfId="24330" xr:uid="{00000000-0005-0000-0000-0000103C0000}"/>
    <cellStyle name="Accent5 55 2" xfId="24334" xr:uid="{00000000-0005-0000-0000-0000113C0000}"/>
    <cellStyle name="Accent5 55 2 2" xfId="24335" xr:uid="{00000000-0005-0000-0000-0000123C0000}"/>
    <cellStyle name="Accent5 55 3" xfId="24338" xr:uid="{00000000-0005-0000-0000-0000133C0000}"/>
    <cellStyle name="Accent5 55_BSD2" xfId="24342" xr:uid="{00000000-0005-0000-0000-0000143C0000}"/>
    <cellStyle name="Accent5 56" xfId="24344" xr:uid="{00000000-0005-0000-0000-0000153C0000}"/>
    <cellStyle name="Accent5 56 2" xfId="24348" xr:uid="{00000000-0005-0000-0000-0000163C0000}"/>
    <cellStyle name="Accent5 56 2 2" xfId="24349" xr:uid="{00000000-0005-0000-0000-0000173C0000}"/>
    <cellStyle name="Accent5 56 3" xfId="24352" xr:uid="{00000000-0005-0000-0000-0000183C0000}"/>
    <cellStyle name="Accent5 56_BSD2" xfId="24354" xr:uid="{00000000-0005-0000-0000-0000193C0000}"/>
    <cellStyle name="Accent5 57" xfId="24356" xr:uid="{00000000-0005-0000-0000-00001A3C0000}"/>
    <cellStyle name="Accent5 57 2" xfId="24359" xr:uid="{00000000-0005-0000-0000-00001B3C0000}"/>
    <cellStyle name="Accent5 57 2 2" xfId="24360" xr:uid="{00000000-0005-0000-0000-00001C3C0000}"/>
    <cellStyle name="Accent5 57 3" xfId="24363" xr:uid="{00000000-0005-0000-0000-00001D3C0000}"/>
    <cellStyle name="Accent5 57_BSD2" xfId="24364" xr:uid="{00000000-0005-0000-0000-00001E3C0000}"/>
    <cellStyle name="Accent5 58" xfId="16893" xr:uid="{00000000-0005-0000-0000-00001F3C0000}"/>
    <cellStyle name="Accent5 58 2" xfId="16898" xr:uid="{00000000-0005-0000-0000-0000203C0000}"/>
    <cellStyle name="Accent5 58 2 2" xfId="24365" xr:uid="{00000000-0005-0000-0000-0000213C0000}"/>
    <cellStyle name="Accent5 58 3" xfId="24367" xr:uid="{00000000-0005-0000-0000-0000223C0000}"/>
    <cellStyle name="Accent5 58_BSD2" xfId="24368" xr:uid="{00000000-0005-0000-0000-0000233C0000}"/>
    <cellStyle name="Accent5 59" xfId="13409" xr:uid="{00000000-0005-0000-0000-0000243C0000}"/>
    <cellStyle name="Accent5 59 2" xfId="13417" xr:uid="{00000000-0005-0000-0000-0000253C0000}"/>
    <cellStyle name="Accent5 59 2 2" xfId="24369" xr:uid="{00000000-0005-0000-0000-0000263C0000}"/>
    <cellStyle name="Accent5 59 3" xfId="24372" xr:uid="{00000000-0005-0000-0000-0000273C0000}"/>
    <cellStyle name="Accent5 59_BSD2" xfId="18274" xr:uid="{00000000-0005-0000-0000-0000283C0000}"/>
    <cellStyle name="Accent5 6" xfId="17397" xr:uid="{00000000-0005-0000-0000-0000293C0000}"/>
    <cellStyle name="Accent5 6 2" xfId="24374" xr:uid="{00000000-0005-0000-0000-00002A3C0000}"/>
    <cellStyle name="Accent5 6 2 2" xfId="24379" xr:uid="{00000000-0005-0000-0000-00002B3C0000}"/>
    <cellStyle name="Accent5 6 3" xfId="17062" xr:uid="{00000000-0005-0000-0000-00002C3C0000}"/>
    <cellStyle name="Accent5 6 3 2" xfId="17070" xr:uid="{00000000-0005-0000-0000-00002D3C0000}"/>
    <cellStyle name="Accent5 6 4" xfId="17084" xr:uid="{00000000-0005-0000-0000-00002E3C0000}"/>
    <cellStyle name="Accent5 6 4 2" xfId="14695" xr:uid="{00000000-0005-0000-0000-00002F3C0000}"/>
    <cellStyle name="Accent5 6 5" xfId="17086" xr:uid="{00000000-0005-0000-0000-0000303C0000}"/>
    <cellStyle name="Accent5 6 6" xfId="6353" xr:uid="{00000000-0005-0000-0000-0000313C0000}"/>
    <cellStyle name="Accent5 6_Annexure" xfId="24380" xr:uid="{00000000-0005-0000-0000-0000323C0000}"/>
    <cellStyle name="Accent5 60" xfId="24329" xr:uid="{00000000-0005-0000-0000-0000333C0000}"/>
    <cellStyle name="Accent5 60 2" xfId="24333" xr:uid="{00000000-0005-0000-0000-0000343C0000}"/>
    <cellStyle name="Accent5 61" xfId="24343" xr:uid="{00000000-0005-0000-0000-0000353C0000}"/>
    <cellStyle name="Accent5 61 2" xfId="24347" xr:uid="{00000000-0005-0000-0000-0000363C0000}"/>
    <cellStyle name="Accent5 62" xfId="24355" xr:uid="{00000000-0005-0000-0000-0000373C0000}"/>
    <cellStyle name="Accent5 62 2" xfId="24358" xr:uid="{00000000-0005-0000-0000-0000383C0000}"/>
    <cellStyle name="Accent5 63" xfId="16892" xr:uid="{00000000-0005-0000-0000-0000393C0000}"/>
    <cellStyle name="Accent5 63 2" xfId="16897" xr:uid="{00000000-0005-0000-0000-00003A3C0000}"/>
    <cellStyle name="Accent5 64" xfId="13408" xr:uid="{00000000-0005-0000-0000-00003B3C0000}"/>
    <cellStyle name="Accent5 64 2" xfId="13416" xr:uid="{00000000-0005-0000-0000-00003C3C0000}"/>
    <cellStyle name="Accent5 65" xfId="13426" xr:uid="{00000000-0005-0000-0000-00003D3C0000}"/>
    <cellStyle name="Accent5 65 2" xfId="13434" xr:uid="{00000000-0005-0000-0000-00003E3C0000}"/>
    <cellStyle name="Accent5 66" xfId="13443" xr:uid="{00000000-0005-0000-0000-00003F3C0000}"/>
    <cellStyle name="Accent5 66 2" xfId="24382" xr:uid="{00000000-0005-0000-0000-0000403C0000}"/>
    <cellStyle name="Accent5 67" xfId="13543" xr:uid="{00000000-0005-0000-0000-0000413C0000}"/>
    <cellStyle name="Accent5 67 2" xfId="24386" xr:uid="{00000000-0005-0000-0000-0000423C0000}"/>
    <cellStyle name="Accent5 68" xfId="18191" xr:uid="{00000000-0005-0000-0000-0000433C0000}"/>
    <cellStyle name="Accent5 68 2" xfId="20970" xr:uid="{00000000-0005-0000-0000-0000443C0000}"/>
    <cellStyle name="Accent5 69" xfId="24388" xr:uid="{00000000-0005-0000-0000-0000453C0000}"/>
    <cellStyle name="Accent5 69 2" xfId="24390" xr:uid="{00000000-0005-0000-0000-0000463C0000}"/>
    <cellStyle name="Accent5 7" xfId="24391" xr:uid="{00000000-0005-0000-0000-0000473C0000}"/>
    <cellStyle name="Accent5 7 10" xfId="11864" xr:uid="{00000000-0005-0000-0000-0000483C0000}"/>
    <cellStyle name="Accent5 7 10 2" xfId="24393" xr:uid="{00000000-0005-0000-0000-0000493C0000}"/>
    <cellStyle name="Accent5 7 11" xfId="4084" xr:uid="{00000000-0005-0000-0000-00004A3C0000}"/>
    <cellStyle name="Accent5 7 11 2" xfId="24396" xr:uid="{00000000-0005-0000-0000-00004B3C0000}"/>
    <cellStyle name="Accent5 7 12" xfId="11869" xr:uid="{00000000-0005-0000-0000-00004C3C0000}"/>
    <cellStyle name="Accent5 7 13" xfId="11879" xr:uid="{00000000-0005-0000-0000-00004D3C0000}"/>
    <cellStyle name="Accent5 7 14" xfId="7234" xr:uid="{00000000-0005-0000-0000-00004E3C0000}"/>
    <cellStyle name="Accent5 7 2" xfId="17256" xr:uid="{00000000-0005-0000-0000-00004F3C0000}"/>
    <cellStyle name="Accent5 7 2 2" xfId="24397" xr:uid="{00000000-0005-0000-0000-0000503C0000}"/>
    <cellStyle name="Accent5 7 3" xfId="17127" xr:uid="{00000000-0005-0000-0000-0000513C0000}"/>
    <cellStyle name="Accent5 7 3 2" xfId="17133" xr:uid="{00000000-0005-0000-0000-0000523C0000}"/>
    <cellStyle name="Accent5 7 4" xfId="17145" xr:uid="{00000000-0005-0000-0000-0000533C0000}"/>
    <cellStyle name="Accent5 7 4 2" xfId="14744" xr:uid="{00000000-0005-0000-0000-0000543C0000}"/>
    <cellStyle name="Accent5 7 5" xfId="17149" xr:uid="{00000000-0005-0000-0000-0000553C0000}"/>
    <cellStyle name="Accent5 7 5 2" xfId="17152" xr:uid="{00000000-0005-0000-0000-0000563C0000}"/>
    <cellStyle name="Accent5 7 6" xfId="17154" xr:uid="{00000000-0005-0000-0000-0000573C0000}"/>
    <cellStyle name="Accent5 7 6 2" xfId="18444" xr:uid="{00000000-0005-0000-0000-0000583C0000}"/>
    <cellStyle name="Accent5 7 7" xfId="24403" xr:uid="{00000000-0005-0000-0000-0000593C0000}"/>
    <cellStyle name="Accent5 7 7 2" xfId="24404" xr:uid="{00000000-0005-0000-0000-00005A3C0000}"/>
    <cellStyle name="Accent5 7 8" xfId="24409" xr:uid="{00000000-0005-0000-0000-00005B3C0000}"/>
    <cellStyle name="Accent5 7 8 2" xfId="24415" xr:uid="{00000000-0005-0000-0000-00005C3C0000}"/>
    <cellStyle name="Accent5 7 9" xfId="24420" xr:uid="{00000000-0005-0000-0000-00005D3C0000}"/>
    <cellStyle name="Accent5 7 9 2" xfId="24421" xr:uid="{00000000-0005-0000-0000-00005E3C0000}"/>
    <cellStyle name="Accent5 7_Annexure" xfId="17435" xr:uid="{00000000-0005-0000-0000-00005F3C0000}"/>
    <cellStyle name="Accent5 70" xfId="13425" xr:uid="{00000000-0005-0000-0000-0000603C0000}"/>
    <cellStyle name="Accent5 70 2" xfId="13433" xr:uid="{00000000-0005-0000-0000-0000613C0000}"/>
    <cellStyle name="Accent5 71" xfId="13442" xr:uid="{00000000-0005-0000-0000-0000623C0000}"/>
    <cellStyle name="Accent5 71 2" xfId="24381" xr:uid="{00000000-0005-0000-0000-0000633C0000}"/>
    <cellStyle name="Accent5 72" xfId="13542" xr:uid="{00000000-0005-0000-0000-0000643C0000}"/>
    <cellStyle name="Accent5 72 2" xfId="24385" xr:uid="{00000000-0005-0000-0000-0000653C0000}"/>
    <cellStyle name="Accent5 73" xfId="18190" xr:uid="{00000000-0005-0000-0000-0000663C0000}"/>
    <cellStyle name="Accent5 73 2" xfId="20969" xr:uid="{00000000-0005-0000-0000-0000673C0000}"/>
    <cellStyle name="Accent5 74" xfId="24387" xr:uid="{00000000-0005-0000-0000-0000683C0000}"/>
    <cellStyle name="Accent5 74 2" xfId="24389" xr:uid="{00000000-0005-0000-0000-0000693C0000}"/>
    <cellStyle name="Accent5 75" xfId="24423" xr:uid="{00000000-0005-0000-0000-00006A3C0000}"/>
    <cellStyle name="Accent5 75 2" xfId="24425" xr:uid="{00000000-0005-0000-0000-00006B3C0000}"/>
    <cellStyle name="Accent5 76" xfId="24427" xr:uid="{00000000-0005-0000-0000-00006C3C0000}"/>
    <cellStyle name="Accent5 76 2" xfId="24429" xr:uid="{00000000-0005-0000-0000-00006D3C0000}"/>
    <cellStyle name="Accent5 77" xfId="24431" xr:uid="{00000000-0005-0000-0000-00006E3C0000}"/>
    <cellStyle name="Accent5 77 2" xfId="24433" xr:uid="{00000000-0005-0000-0000-00006F3C0000}"/>
    <cellStyle name="Accent5 78" xfId="24436" xr:uid="{00000000-0005-0000-0000-0000703C0000}"/>
    <cellStyle name="Accent5 78 2" xfId="15022" xr:uid="{00000000-0005-0000-0000-0000713C0000}"/>
    <cellStyle name="Accent5 79" xfId="3016" xr:uid="{00000000-0005-0000-0000-0000723C0000}"/>
    <cellStyle name="Accent5 79 2" xfId="5996" xr:uid="{00000000-0005-0000-0000-0000733C0000}"/>
    <cellStyle name="Accent5 8" xfId="24437" xr:uid="{00000000-0005-0000-0000-0000743C0000}"/>
    <cellStyle name="Accent5 8 2" xfId="24440" xr:uid="{00000000-0005-0000-0000-0000753C0000}"/>
    <cellStyle name="Accent5 8 2 2" xfId="24441" xr:uid="{00000000-0005-0000-0000-0000763C0000}"/>
    <cellStyle name="Accent5 8 3" xfId="15809" xr:uid="{00000000-0005-0000-0000-0000773C0000}"/>
    <cellStyle name="Accent5 8 3 2" xfId="17165" xr:uid="{00000000-0005-0000-0000-0000783C0000}"/>
    <cellStyle name="Accent5 8 4" xfId="17173" xr:uid="{00000000-0005-0000-0000-0000793C0000}"/>
    <cellStyle name="Accent5 8 5" xfId="9872" xr:uid="{00000000-0005-0000-0000-00007A3C0000}"/>
    <cellStyle name="Accent5 8 6" xfId="7369" xr:uid="{00000000-0005-0000-0000-00007B3C0000}"/>
    <cellStyle name="Accent5 8_BSD2" xfId="13943" xr:uid="{00000000-0005-0000-0000-00007C3C0000}"/>
    <cellStyle name="Accent5 80" xfId="24422" xr:uid="{00000000-0005-0000-0000-00007D3C0000}"/>
    <cellStyle name="Accent5 80 2" xfId="24424" xr:uid="{00000000-0005-0000-0000-00007E3C0000}"/>
    <cellStyle name="Accent5 81" xfId="24426" xr:uid="{00000000-0005-0000-0000-00007F3C0000}"/>
    <cellStyle name="Accent5 81 2" xfId="24428" xr:uid="{00000000-0005-0000-0000-0000803C0000}"/>
    <cellStyle name="Accent5 82" xfId="24430" xr:uid="{00000000-0005-0000-0000-0000813C0000}"/>
    <cellStyle name="Accent5 82 2" xfId="24432" xr:uid="{00000000-0005-0000-0000-0000823C0000}"/>
    <cellStyle name="Accent5 83" xfId="24435" xr:uid="{00000000-0005-0000-0000-0000833C0000}"/>
    <cellStyle name="Accent5 83 2" xfId="15021" xr:uid="{00000000-0005-0000-0000-0000843C0000}"/>
    <cellStyle name="Accent5 84" xfId="3015" xr:uid="{00000000-0005-0000-0000-0000853C0000}"/>
    <cellStyle name="Accent5 84 2" xfId="5995" xr:uid="{00000000-0005-0000-0000-0000863C0000}"/>
    <cellStyle name="Accent5 85" xfId="6467" xr:uid="{00000000-0005-0000-0000-0000873C0000}"/>
    <cellStyle name="Accent5 85 2" xfId="2815" xr:uid="{00000000-0005-0000-0000-0000883C0000}"/>
    <cellStyle name="Accent5 86" xfId="11289" xr:uid="{00000000-0005-0000-0000-0000893C0000}"/>
    <cellStyle name="Accent5 86 2" xfId="24442" xr:uid="{00000000-0005-0000-0000-00008A3C0000}"/>
    <cellStyle name="Accent5 87" xfId="5525" xr:uid="{00000000-0005-0000-0000-00008B3C0000}"/>
    <cellStyle name="Accent5 87 2" xfId="5548" xr:uid="{00000000-0005-0000-0000-00008C3C0000}"/>
    <cellStyle name="Accent5 88" xfId="3958" xr:uid="{00000000-0005-0000-0000-00008D3C0000}"/>
    <cellStyle name="Accent5 88 2" xfId="24444" xr:uid="{00000000-0005-0000-0000-00008E3C0000}"/>
    <cellStyle name="Accent5 89" xfId="3930" xr:uid="{00000000-0005-0000-0000-00008F3C0000}"/>
    <cellStyle name="Accent5 89 2" xfId="24445" xr:uid="{00000000-0005-0000-0000-0000903C0000}"/>
    <cellStyle name="Accent5 9" xfId="24451" xr:uid="{00000000-0005-0000-0000-0000913C0000}"/>
    <cellStyle name="Accent5 9 2" xfId="24458" xr:uid="{00000000-0005-0000-0000-0000923C0000}"/>
    <cellStyle name="Accent5 9 2 2" xfId="6194" xr:uid="{00000000-0005-0000-0000-0000933C0000}"/>
    <cellStyle name="Accent5 9 3" xfId="8255" xr:uid="{00000000-0005-0000-0000-0000943C0000}"/>
    <cellStyle name="Accent5 9 3 2" xfId="17185" xr:uid="{00000000-0005-0000-0000-0000953C0000}"/>
    <cellStyle name="Accent5 9 4" xfId="8270" xr:uid="{00000000-0005-0000-0000-0000963C0000}"/>
    <cellStyle name="Accent5 9 5" xfId="17194" xr:uid="{00000000-0005-0000-0000-0000973C0000}"/>
    <cellStyle name="Accent5 9 6" xfId="17196" xr:uid="{00000000-0005-0000-0000-0000983C0000}"/>
    <cellStyle name="Accent5 9_BSD2" xfId="24459" xr:uid="{00000000-0005-0000-0000-0000993C0000}"/>
    <cellStyle name="Accent6" xfId="51543" builtinId="49" customBuiltin="1"/>
    <cellStyle name="Accent6 10" xfId="24460" xr:uid="{00000000-0005-0000-0000-00009A3C0000}"/>
    <cellStyle name="Accent6 10 2" xfId="13663" xr:uid="{00000000-0005-0000-0000-00009B3C0000}"/>
    <cellStyle name="Accent6 10 2 2" xfId="13669" xr:uid="{00000000-0005-0000-0000-00009C3C0000}"/>
    <cellStyle name="Accent6 10 3" xfId="13676" xr:uid="{00000000-0005-0000-0000-00009D3C0000}"/>
    <cellStyle name="Accent6 10 3 2" xfId="13682" xr:uid="{00000000-0005-0000-0000-00009E3C0000}"/>
    <cellStyle name="Accent6 10 4" xfId="13689" xr:uid="{00000000-0005-0000-0000-00009F3C0000}"/>
    <cellStyle name="Accent6 10 5" xfId="13696" xr:uid="{00000000-0005-0000-0000-0000A03C0000}"/>
    <cellStyle name="Accent6 10 6" xfId="13706" xr:uid="{00000000-0005-0000-0000-0000A13C0000}"/>
    <cellStyle name="Accent6 10_BSD2" xfId="24465" xr:uid="{00000000-0005-0000-0000-0000A23C0000}"/>
    <cellStyle name="Accent6 11" xfId="21589" xr:uid="{00000000-0005-0000-0000-0000A33C0000}"/>
    <cellStyle name="Accent6 11 2" xfId="23094" xr:uid="{00000000-0005-0000-0000-0000A43C0000}"/>
    <cellStyle name="Accent6 11 2 2" xfId="24466" xr:uid="{00000000-0005-0000-0000-0000A53C0000}"/>
    <cellStyle name="Accent6 11 3" xfId="24470" xr:uid="{00000000-0005-0000-0000-0000A63C0000}"/>
    <cellStyle name="Accent6 11 3 2" xfId="24471" xr:uid="{00000000-0005-0000-0000-0000A73C0000}"/>
    <cellStyle name="Accent6 11 4" xfId="24475" xr:uid="{00000000-0005-0000-0000-0000A83C0000}"/>
    <cellStyle name="Accent6 11 5" xfId="24478" xr:uid="{00000000-0005-0000-0000-0000A93C0000}"/>
    <cellStyle name="Accent6 11 6" xfId="24481" xr:uid="{00000000-0005-0000-0000-0000AA3C0000}"/>
    <cellStyle name="Accent6 11_BSD2" xfId="5186" xr:uid="{00000000-0005-0000-0000-0000AB3C0000}"/>
    <cellStyle name="Accent6 12" xfId="24482" xr:uid="{00000000-0005-0000-0000-0000AC3C0000}"/>
    <cellStyle name="Accent6 12 2" xfId="24483" xr:uid="{00000000-0005-0000-0000-0000AD3C0000}"/>
    <cellStyle name="Accent6 12 2 2" xfId="6436" xr:uid="{00000000-0005-0000-0000-0000AE3C0000}"/>
    <cellStyle name="Accent6 12 3" xfId="24486" xr:uid="{00000000-0005-0000-0000-0000AF3C0000}"/>
    <cellStyle name="Accent6 12 3 2" xfId="24487" xr:uid="{00000000-0005-0000-0000-0000B03C0000}"/>
    <cellStyle name="Accent6 12 4" xfId="24492" xr:uid="{00000000-0005-0000-0000-0000B13C0000}"/>
    <cellStyle name="Accent6 12 5" xfId="24497" xr:uid="{00000000-0005-0000-0000-0000B23C0000}"/>
    <cellStyle name="Accent6 12 6" xfId="14000" xr:uid="{00000000-0005-0000-0000-0000B33C0000}"/>
    <cellStyle name="Accent6 12_BSD2" xfId="24498" xr:uid="{00000000-0005-0000-0000-0000B43C0000}"/>
    <cellStyle name="Accent6 13" xfId="24500" xr:uid="{00000000-0005-0000-0000-0000B53C0000}"/>
    <cellStyle name="Accent6 13 2" xfId="24501" xr:uid="{00000000-0005-0000-0000-0000B63C0000}"/>
    <cellStyle name="Accent6 13 2 2" xfId="24502" xr:uid="{00000000-0005-0000-0000-0000B73C0000}"/>
    <cellStyle name="Accent6 13 3" xfId="24504" xr:uid="{00000000-0005-0000-0000-0000B83C0000}"/>
    <cellStyle name="Accent6 13 4" xfId="24506" xr:uid="{00000000-0005-0000-0000-0000B93C0000}"/>
    <cellStyle name="Accent6 13 5" xfId="24509" xr:uid="{00000000-0005-0000-0000-0000BA3C0000}"/>
    <cellStyle name="Accent6 13_BSD2" xfId="24510" xr:uid="{00000000-0005-0000-0000-0000BB3C0000}"/>
    <cellStyle name="Accent6 14" xfId="7996" xr:uid="{00000000-0005-0000-0000-0000BC3C0000}"/>
    <cellStyle name="Accent6 14 2" xfId="14223" xr:uid="{00000000-0005-0000-0000-0000BD3C0000}"/>
    <cellStyle name="Accent6 14 2 2" xfId="14230" xr:uid="{00000000-0005-0000-0000-0000BE3C0000}"/>
    <cellStyle name="Accent6 14 3" xfId="14247" xr:uid="{00000000-0005-0000-0000-0000BF3C0000}"/>
    <cellStyle name="Accent6 14 4" xfId="14274" xr:uid="{00000000-0005-0000-0000-0000C03C0000}"/>
    <cellStyle name="Accent6 14 5" xfId="14330" xr:uid="{00000000-0005-0000-0000-0000C13C0000}"/>
    <cellStyle name="Accent6 14_BSD2" xfId="24513" xr:uid="{00000000-0005-0000-0000-0000C23C0000}"/>
    <cellStyle name="Accent6 15" xfId="24518" xr:uid="{00000000-0005-0000-0000-0000C33C0000}"/>
    <cellStyle name="Accent6 15 2" xfId="15153" xr:uid="{00000000-0005-0000-0000-0000C43C0000}"/>
    <cellStyle name="Accent6 15 2 2" xfId="6053" xr:uid="{00000000-0005-0000-0000-0000C53C0000}"/>
    <cellStyle name="Accent6 15 3" xfId="15159" xr:uid="{00000000-0005-0000-0000-0000C63C0000}"/>
    <cellStyle name="Accent6 15_BSD2" xfId="12461" xr:uid="{00000000-0005-0000-0000-0000C73C0000}"/>
    <cellStyle name="Accent6 16" xfId="9547" xr:uid="{00000000-0005-0000-0000-0000C83C0000}"/>
    <cellStyle name="Accent6 16 2" xfId="24525" xr:uid="{00000000-0005-0000-0000-0000C93C0000}"/>
    <cellStyle name="Accent6 16 2 2" xfId="24527" xr:uid="{00000000-0005-0000-0000-0000CA3C0000}"/>
    <cellStyle name="Accent6 16 3" xfId="24532" xr:uid="{00000000-0005-0000-0000-0000CB3C0000}"/>
    <cellStyle name="Accent6 16_BSD2" xfId="18231" xr:uid="{00000000-0005-0000-0000-0000CC3C0000}"/>
    <cellStyle name="Accent6 17" xfId="6765" xr:uid="{00000000-0005-0000-0000-0000CD3C0000}"/>
    <cellStyle name="Accent6 17 2" xfId="24538" xr:uid="{00000000-0005-0000-0000-0000CE3C0000}"/>
    <cellStyle name="Accent6 17 2 2" xfId="24540" xr:uid="{00000000-0005-0000-0000-0000CF3C0000}"/>
    <cellStyle name="Accent6 17 3" xfId="24544" xr:uid="{00000000-0005-0000-0000-0000D03C0000}"/>
    <cellStyle name="Accent6 17_BSD2" xfId="24549" xr:uid="{00000000-0005-0000-0000-0000D13C0000}"/>
    <cellStyle name="Accent6 18" xfId="6770" xr:uid="{00000000-0005-0000-0000-0000D23C0000}"/>
    <cellStyle name="Accent6 18 2" xfId="24554" xr:uid="{00000000-0005-0000-0000-0000D33C0000}"/>
    <cellStyle name="Accent6 18 2 2" xfId="6981" xr:uid="{00000000-0005-0000-0000-0000D43C0000}"/>
    <cellStyle name="Accent6 18 3" xfId="24558" xr:uid="{00000000-0005-0000-0000-0000D53C0000}"/>
    <cellStyle name="Accent6 18_BSD2" xfId="24562" xr:uid="{00000000-0005-0000-0000-0000D63C0000}"/>
    <cellStyle name="Accent6 19" xfId="24564" xr:uid="{00000000-0005-0000-0000-0000D73C0000}"/>
    <cellStyle name="Accent6 19 2" xfId="15754" xr:uid="{00000000-0005-0000-0000-0000D83C0000}"/>
    <cellStyle name="Accent6 19 2 2" xfId="15760" xr:uid="{00000000-0005-0000-0000-0000D93C0000}"/>
    <cellStyle name="Accent6 19 3" xfId="15819" xr:uid="{00000000-0005-0000-0000-0000DA3C0000}"/>
    <cellStyle name="Accent6 19_BSD2" xfId="24568" xr:uid="{00000000-0005-0000-0000-0000DB3C0000}"/>
    <cellStyle name="Accent6 2" xfId="663" xr:uid="{00000000-0005-0000-0000-0000DC3C0000}"/>
    <cellStyle name="Accent6 2 10" xfId="12812" xr:uid="{00000000-0005-0000-0000-0000DD3C0000}"/>
    <cellStyle name="Accent6 2 10 2" xfId="10943" xr:uid="{00000000-0005-0000-0000-0000DE3C0000}"/>
    <cellStyle name="Accent6 2 11" xfId="12828" xr:uid="{00000000-0005-0000-0000-0000DF3C0000}"/>
    <cellStyle name="Accent6 2 12" xfId="12840" xr:uid="{00000000-0005-0000-0000-0000E03C0000}"/>
    <cellStyle name="Accent6 2 13" xfId="51681" xr:uid="{DD5C5A46-6F92-4411-9095-4F4BFB0B9EA0}"/>
    <cellStyle name="Accent6 2 2" xfId="823" xr:uid="{00000000-0005-0000-0000-0000E13C0000}"/>
    <cellStyle name="Accent6 2 2 2" xfId="24573" xr:uid="{00000000-0005-0000-0000-0000E23C0000}"/>
    <cellStyle name="Accent6 2 2 2 2" xfId="21009" xr:uid="{00000000-0005-0000-0000-0000E33C0000}"/>
    <cellStyle name="Accent6 2 2 3" xfId="24574" xr:uid="{00000000-0005-0000-0000-0000E43C0000}"/>
    <cellStyle name="Accent6 2 2 3 2" xfId="21046" xr:uid="{00000000-0005-0000-0000-0000E53C0000}"/>
    <cellStyle name="Accent6 2 2 4" xfId="24575" xr:uid="{00000000-0005-0000-0000-0000E63C0000}"/>
    <cellStyle name="Accent6 2 2 5" xfId="24576" xr:uid="{00000000-0005-0000-0000-0000E73C0000}"/>
    <cellStyle name="Accent6 2 2 6" xfId="24578" xr:uid="{00000000-0005-0000-0000-0000E83C0000}"/>
    <cellStyle name="Accent6 2 2 7" xfId="24572" xr:uid="{00000000-0005-0000-0000-0000E93C0000}"/>
    <cellStyle name="Accent6 2 3" xfId="24580" xr:uid="{00000000-0005-0000-0000-0000EA3C0000}"/>
    <cellStyle name="Accent6 2 3 2" xfId="24581" xr:uid="{00000000-0005-0000-0000-0000EB3C0000}"/>
    <cellStyle name="Accent6 2 3 3" xfId="15175" xr:uid="{00000000-0005-0000-0000-0000EC3C0000}"/>
    <cellStyle name="Accent6 2 3 4" xfId="15179" xr:uid="{00000000-0005-0000-0000-0000ED3C0000}"/>
    <cellStyle name="Accent6 2 3 5" xfId="2780" xr:uid="{00000000-0005-0000-0000-0000EE3C0000}"/>
    <cellStyle name="Accent6 2 4" xfId="24583" xr:uid="{00000000-0005-0000-0000-0000EF3C0000}"/>
    <cellStyle name="Accent6 2 4 2" xfId="24584" xr:uid="{00000000-0005-0000-0000-0000F03C0000}"/>
    <cellStyle name="Accent6 2 4 2 2" xfId="15543" xr:uid="{00000000-0005-0000-0000-0000F13C0000}"/>
    <cellStyle name="Accent6 2 4 3" xfId="9225" xr:uid="{00000000-0005-0000-0000-0000F23C0000}"/>
    <cellStyle name="Accent6 2 4 4" xfId="24585" xr:uid="{00000000-0005-0000-0000-0000F33C0000}"/>
    <cellStyle name="Accent6 2 4 5" xfId="24586" xr:uid="{00000000-0005-0000-0000-0000F43C0000}"/>
    <cellStyle name="Accent6 2 4_BSD2" xfId="3080" xr:uid="{00000000-0005-0000-0000-0000F53C0000}"/>
    <cellStyle name="Accent6 2 5" xfId="24587" xr:uid="{00000000-0005-0000-0000-0000F63C0000}"/>
    <cellStyle name="Accent6 2 5 2" xfId="24589" xr:uid="{00000000-0005-0000-0000-0000F73C0000}"/>
    <cellStyle name="Accent6 2 5 3" xfId="15191" xr:uid="{00000000-0005-0000-0000-0000F83C0000}"/>
    <cellStyle name="Accent6 2 5 4" xfId="24590" xr:uid="{00000000-0005-0000-0000-0000F93C0000}"/>
    <cellStyle name="Accent6 2 6" xfId="24591" xr:uid="{00000000-0005-0000-0000-0000FA3C0000}"/>
    <cellStyle name="Accent6 2 6 2" xfId="18551" xr:uid="{00000000-0005-0000-0000-0000FB3C0000}"/>
    <cellStyle name="Accent6 2 6 3" xfId="24592" xr:uid="{00000000-0005-0000-0000-0000FC3C0000}"/>
    <cellStyle name="Accent6 2 6 4" xfId="24595" xr:uid="{00000000-0005-0000-0000-0000FD3C0000}"/>
    <cellStyle name="Accent6 2 7" xfId="24600" xr:uid="{00000000-0005-0000-0000-0000FE3C0000}"/>
    <cellStyle name="Accent6 2 7 2" xfId="24601" xr:uid="{00000000-0005-0000-0000-0000FF3C0000}"/>
    <cellStyle name="Accent6 2 7 3" xfId="24602" xr:uid="{00000000-0005-0000-0000-0000003D0000}"/>
    <cellStyle name="Accent6 2 7 4" xfId="24603" xr:uid="{00000000-0005-0000-0000-0000013D0000}"/>
    <cellStyle name="Accent6 2 8" xfId="24608" xr:uid="{00000000-0005-0000-0000-0000023D0000}"/>
    <cellStyle name="Accent6 2 8 2" xfId="24612" xr:uid="{00000000-0005-0000-0000-0000033D0000}"/>
    <cellStyle name="Accent6 2 8 2 2" xfId="8712" xr:uid="{00000000-0005-0000-0000-0000043D0000}"/>
    <cellStyle name="Accent6 2 8 3" xfId="24613" xr:uid="{00000000-0005-0000-0000-0000053D0000}"/>
    <cellStyle name="Accent6 2 8 4" xfId="24614" xr:uid="{00000000-0005-0000-0000-0000063D0000}"/>
    <cellStyle name="Accent6 2 8 5" xfId="8328" xr:uid="{00000000-0005-0000-0000-0000073D0000}"/>
    <cellStyle name="Accent6 2 8_BSD2" xfId="24615" xr:uid="{00000000-0005-0000-0000-0000083D0000}"/>
    <cellStyle name="Accent6 2 9" xfId="24620" xr:uid="{00000000-0005-0000-0000-0000093D0000}"/>
    <cellStyle name="Accent6 2 9 2" xfId="24621" xr:uid="{00000000-0005-0000-0000-00000A3D0000}"/>
    <cellStyle name="Accent6 2 9 3" xfId="19250" xr:uid="{00000000-0005-0000-0000-00000B3D0000}"/>
    <cellStyle name="Accent6 2 9 4" xfId="24622" xr:uid="{00000000-0005-0000-0000-00000C3D0000}"/>
    <cellStyle name="Accent6 20" xfId="24517" xr:uid="{00000000-0005-0000-0000-00000D3D0000}"/>
    <cellStyle name="Accent6 20 2" xfId="15152" xr:uid="{00000000-0005-0000-0000-00000E3D0000}"/>
    <cellStyle name="Accent6 20 2 2" xfId="6052" xr:uid="{00000000-0005-0000-0000-00000F3D0000}"/>
    <cellStyle name="Accent6 20 3" xfId="15158" xr:uid="{00000000-0005-0000-0000-0000103D0000}"/>
    <cellStyle name="Accent6 20_BSD2" xfId="12460" xr:uid="{00000000-0005-0000-0000-0000113D0000}"/>
    <cellStyle name="Accent6 21" xfId="9546" xr:uid="{00000000-0005-0000-0000-0000123D0000}"/>
    <cellStyle name="Accent6 21 2" xfId="24524" xr:uid="{00000000-0005-0000-0000-0000133D0000}"/>
    <cellStyle name="Accent6 21 2 2" xfId="24526" xr:uid="{00000000-0005-0000-0000-0000143D0000}"/>
    <cellStyle name="Accent6 21 3" xfId="24531" xr:uid="{00000000-0005-0000-0000-0000153D0000}"/>
    <cellStyle name="Accent6 21_BSD2" xfId="18230" xr:uid="{00000000-0005-0000-0000-0000163D0000}"/>
    <cellStyle name="Accent6 22" xfId="6764" xr:uid="{00000000-0005-0000-0000-0000173D0000}"/>
    <cellStyle name="Accent6 22 2" xfId="24537" xr:uid="{00000000-0005-0000-0000-0000183D0000}"/>
    <cellStyle name="Accent6 22 2 2" xfId="24539" xr:uid="{00000000-0005-0000-0000-0000193D0000}"/>
    <cellStyle name="Accent6 22 3" xfId="24543" xr:uid="{00000000-0005-0000-0000-00001A3D0000}"/>
    <cellStyle name="Accent6 22_BSD2" xfId="24548" xr:uid="{00000000-0005-0000-0000-00001B3D0000}"/>
    <cellStyle name="Accent6 23" xfId="6769" xr:uid="{00000000-0005-0000-0000-00001C3D0000}"/>
    <cellStyle name="Accent6 23 2" xfId="24553" xr:uid="{00000000-0005-0000-0000-00001D3D0000}"/>
    <cellStyle name="Accent6 23 2 2" xfId="6980" xr:uid="{00000000-0005-0000-0000-00001E3D0000}"/>
    <cellStyle name="Accent6 23 3" xfId="24557" xr:uid="{00000000-0005-0000-0000-00001F3D0000}"/>
    <cellStyle name="Accent6 23_BSD2" xfId="24561" xr:uid="{00000000-0005-0000-0000-0000203D0000}"/>
    <cellStyle name="Accent6 24" xfId="24563" xr:uid="{00000000-0005-0000-0000-0000213D0000}"/>
    <cellStyle name="Accent6 24 2" xfId="15753" xr:uid="{00000000-0005-0000-0000-0000223D0000}"/>
    <cellStyle name="Accent6 24 2 2" xfId="15759" xr:uid="{00000000-0005-0000-0000-0000233D0000}"/>
    <cellStyle name="Accent6 24 3" xfId="15818" xr:uid="{00000000-0005-0000-0000-0000243D0000}"/>
    <cellStyle name="Accent6 24_BSD2" xfId="24567" xr:uid="{00000000-0005-0000-0000-0000253D0000}"/>
    <cellStyle name="Accent6 25" xfId="24624" xr:uid="{00000000-0005-0000-0000-0000263D0000}"/>
    <cellStyle name="Accent6 25 2" xfId="16466" xr:uid="{00000000-0005-0000-0000-0000273D0000}"/>
    <cellStyle name="Accent6 25 2 2" xfId="5024" xr:uid="{00000000-0005-0000-0000-0000283D0000}"/>
    <cellStyle name="Accent6 25 3" xfId="16474" xr:uid="{00000000-0005-0000-0000-0000293D0000}"/>
    <cellStyle name="Accent6 25_BSD2" xfId="24628" xr:uid="{00000000-0005-0000-0000-00002A3D0000}"/>
    <cellStyle name="Accent6 26" xfId="24630" xr:uid="{00000000-0005-0000-0000-00002B3D0000}"/>
    <cellStyle name="Accent6 26 2" xfId="24636" xr:uid="{00000000-0005-0000-0000-00002C3D0000}"/>
    <cellStyle name="Accent6 26 2 2" xfId="7137" xr:uid="{00000000-0005-0000-0000-00002D3D0000}"/>
    <cellStyle name="Accent6 26 3" xfId="24638" xr:uid="{00000000-0005-0000-0000-00002E3D0000}"/>
    <cellStyle name="Accent6 26_BSD2" xfId="24646" xr:uid="{00000000-0005-0000-0000-00002F3D0000}"/>
    <cellStyle name="Accent6 27" xfId="24650" xr:uid="{00000000-0005-0000-0000-0000303D0000}"/>
    <cellStyle name="Accent6 27 2" xfId="24655" xr:uid="{00000000-0005-0000-0000-0000313D0000}"/>
    <cellStyle name="Accent6 27 2 2" xfId="7168" xr:uid="{00000000-0005-0000-0000-0000323D0000}"/>
    <cellStyle name="Accent6 27 3" xfId="24659" xr:uid="{00000000-0005-0000-0000-0000333D0000}"/>
    <cellStyle name="Accent6 27_BSD2" xfId="19277" xr:uid="{00000000-0005-0000-0000-0000343D0000}"/>
    <cellStyle name="Accent6 28" xfId="24661" xr:uid="{00000000-0005-0000-0000-0000353D0000}"/>
    <cellStyle name="Accent6 28 2" xfId="24663" xr:uid="{00000000-0005-0000-0000-0000363D0000}"/>
    <cellStyle name="Accent6 28 2 2" xfId="5306" xr:uid="{00000000-0005-0000-0000-0000373D0000}"/>
    <cellStyle name="Accent6 28 3" xfId="18493" xr:uid="{00000000-0005-0000-0000-0000383D0000}"/>
    <cellStyle name="Accent6 28_BSD2" xfId="19621" xr:uid="{00000000-0005-0000-0000-0000393D0000}"/>
    <cellStyle name="Accent6 29" xfId="24665" xr:uid="{00000000-0005-0000-0000-00003A3D0000}"/>
    <cellStyle name="Accent6 29 2" xfId="16821" xr:uid="{00000000-0005-0000-0000-00003B3D0000}"/>
    <cellStyle name="Accent6 29 2 2" xfId="5865" xr:uid="{00000000-0005-0000-0000-00003C3D0000}"/>
    <cellStyle name="Accent6 29 3" xfId="16840" xr:uid="{00000000-0005-0000-0000-00003D3D0000}"/>
    <cellStyle name="Accent6 29_BSD2" xfId="24667" xr:uid="{00000000-0005-0000-0000-00003E3D0000}"/>
    <cellStyle name="Accent6 3" xfId="669" xr:uid="{00000000-0005-0000-0000-00003F3D0000}"/>
    <cellStyle name="Accent6 3 2" xfId="24670" xr:uid="{00000000-0005-0000-0000-0000403D0000}"/>
    <cellStyle name="Accent6 3 2 2" xfId="24672" xr:uid="{00000000-0005-0000-0000-0000413D0000}"/>
    <cellStyle name="Accent6 3 2 3" xfId="24677" xr:uid="{00000000-0005-0000-0000-0000423D0000}"/>
    <cellStyle name="Accent6 3 3" xfId="24680" xr:uid="{00000000-0005-0000-0000-0000433D0000}"/>
    <cellStyle name="Accent6 3 3 2" xfId="24684" xr:uid="{00000000-0005-0000-0000-0000443D0000}"/>
    <cellStyle name="Accent6 3 3 3" xfId="8869" xr:uid="{00000000-0005-0000-0000-0000453D0000}"/>
    <cellStyle name="Accent6 3 4" xfId="24686" xr:uid="{00000000-0005-0000-0000-0000463D0000}"/>
    <cellStyle name="Accent6 3 4 2" xfId="24689" xr:uid="{00000000-0005-0000-0000-0000473D0000}"/>
    <cellStyle name="Accent6 3 5" xfId="24690" xr:uid="{00000000-0005-0000-0000-0000483D0000}"/>
    <cellStyle name="Accent6 3 6" xfId="24694" xr:uid="{00000000-0005-0000-0000-0000493D0000}"/>
    <cellStyle name="Accent6 3 7" xfId="51682" xr:uid="{926226D8-5DD2-435F-A246-D2E2A3ADF163}"/>
    <cellStyle name="Accent6 3_Annexure" xfId="24674" xr:uid="{00000000-0005-0000-0000-00004A3D0000}"/>
    <cellStyle name="Accent6 30" xfId="24623" xr:uid="{00000000-0005-0000-0000-00004B3D0000}"/>
    <cellStyle name="Accent6 30 2" xfId="16465" xr:uid="{00000000-0005-0000-0000-00004C3D0000}"/>
    <cellStyle name="Accent6 30 2 2" xfId="5023" xr:uid="{00000000-0005-0000-0000-00004D3D0000}"/>
    <cellStyle name="Accent6 30 3" xfId="16473" xr:uid="{00000000-0005-0000-0000-00004E3D0000}"/>
    <cellStyle name="Accent6 30_BSD2" xfId="24627" xr:uid="{00000000-0005-0000-0000-00004F3D0000}"/>
    <cellStyle name="Accent6 31" xfId="24629" xr:uid="{00000000-0005-0000-0000-0000503D0000}"/>
    <cellStyle name="Accent6 31 2" xfId="24635" xr:uid="{00000000-0005-0000-0000-0000513D0000}"/>
    <cellStyle name="Accent6 31 2 2" xfId="7136" xr:uid="{00000000-0005-0000-0000-0000523D0000}"/>
    <cellStyle name="Accent6 31 3" xfId="24637" xr:uid="{00000000-0005-0000-0000-0000533D0000}"/>
    <cellStyle name="Accent6 31_BSD2" xfId="24645" xr:uid="{00000000-0005-0000-0000-0000543D0000}"/>
    <cellStyle name="Accent6 32" xfId="24649" xr:uid="{00000000-0005-0000-0000-0000553D0000}"/>
    <cellStyle name="Accent6 32 2" xfId="24654" xr:uid="{00000000-0005-0000-0000-0000563D0000}"/>
    <cellStyle name="Accent6 32 2 2" xfId="7167" xr:uid="{00000000-0005-0000-0000-0000573D0000}"/>
    <cellStyle name="Accent6 32 3" xfId="24658" xr:uid="{00000000-0005-0000-0000-0000583D0000}"/>
    <cellStyle name="Accent6 32_BSD2" xfId="19276" xr:uid="{00000000-0005-0000-0000-0000593D0000}"/>
    <cellStyle name="Accent6 33" xfId="24660" xr:uid="{00000000-0005-0000-0000-00005A3D0000}"/>
    <cellStyle name="Accent6 33 2" xfId="24662" xr:uid="{00000000-0005-0000-0000-00005B3D0000}"/>
    <cellStyle name="Accent6 33 2 2" xfId="5305" xr:uid="{00000000-0005-0000-0000-00005C3D0000}"/>
    <cellStyle name="Accent6 33 3" xfId="18492" xr:uid="{00000000-0005-0000-0000-00005D3D0000}"/>
    <cellStyle name="Accent6 33_BSD2" xfId="19620" xr:uid="{00000000-0005-0000-0000-00005E3D0000}"/>
    <cellStyle name="Accent6 34" xfId="24664" xr:uid="{00000000-0005-0000-0000-00005F3D0000}"/>
    <cellStyle name="Accent6 34 2" xfId="16820" xr:uid="{00000000-0005-0000-0000-0000603D0000}"/>
    <cellStyle name="Accent6 34 2 2" xfId="5864" xr:uid="{00000000-0005-0000-0000-0000613D0000}"/>
    <cellStyle name="Accent6 34 3" xfId="16839" xr:uid="{00000000-0005-0000-0000-0000623D0000}"/>
    <cellStyle name="Accent6 34_BSD2" xfId="24666" xr:uid="{00000000-0005-0000-0000-0000633D0000}"/>
    <cellStyle name="Accent6 35" xfId="24696" xr:uid="{00000000-0005-0000-0000-0000643D0000}"/>
    <cellStyle name="Accent6 35 2" xfId="17488" xr:uid="{00000000-0005-0000-0000-0000653D0000}"/>
    <cellStyle name="Accent6 35 2 2" xfId="6889" xr:uid="{00000000-0005-0000-0000-0000663D0000}"/>
    <cellStyle name="Accent6 35 3" xfId="17491" xr:uid="{00000000-0005-0000-0000-0000673D0000}"/>
    <cellStyle name="Accent6 35_BSD2" xfId="24699" xr:uid="{00000000-0005-0000-0000-0000683D0000}"/>
    <cellStyle name="Accent6 36" xfId="24701" xr:uid="{00000000-0005-0000-0000-0000693D0000}"/>
    <cellStyle name="Accent6 36 2" xfId="24703" xr:uid="{00000000-0005-0000-0000-00006A3D0000}"/>
    <cellStyle name="Accent6 36 2 2" xfId="24706" xr:uid="{00000000-0005-0000-0000-00006B3D0000}"/>
    <cellStyle name="Accent6 36 3" xfId="24708" xr:uid="{00000000-0005-0000-0000-00006C3D0000}"/>
    <cellStyle name="Accent6 36_BSD2" xfId="24712" xr:uid="{00000000-0005-0000-0000-00006D3D0000}"/>
    <cellStyle name="Accent6 37" xfId="10053" xr:uid="{00000000-0005-0000-0000-00006E3D0000}"/>
    <cellStyle name="Accent6 37 2" xfId="10062" xr:uid="{00000000-0005-0000-0000-00006F3D0000}"/>
    <cellStyle name="Accent6 37 2 2" xfId="24714" xr:uid="{00000000-0005-0000-0000-0000703D0000}"/>
    <cellStyle name="Accent6 37 3" xfId="10072" xr:uid="{00000000-0005-0000-0000-0000713D0000}"/>
    <cellStyle name="Accent6 37_BSD2" xfId="24717" xr:uid="{00000000-0005-0000-0000-0000723D0000}"/>
    <cellStyle name="Accent6 38" xfId="10075" xr:uid="{00000000-0005-0000-0000-0000733D0000}"/>
    <cellStyle name="Accent6 38 2" xfId="24720" xr:uid="{00000000-0005-0000-0000-0000743D0000}"/>
    <cellStyle name="Accent6 38 2 2" xfId="24722" xr:uid="{00000000-0005-0000-0000-0000753D0000}"/>
    <cellStyle name="Accent6 38 3" xfId="24724" xr:uid="{00000000-0005-0000-0000-0000763D0000}"/>
    <cellStyle name="Accent6 38_BSD2" xfId="24726" xr:uid="{00000000-0005-0000-0000-0000773D0000}"/>
    <cellStyle name="Accent6 39" xfId="10082" xr:uid="{00000000-0005-0000-0000-0000783D0000}"/>
    <cellStyle name="Accent6 39 2" xfId="17799" xr:uid="{00000000-0005-0000-0000-0000793D0000}"/>
    <cellStyle name="Accent6 39 2 2" xfId="17803" xr:uid="{00000000-0005-0000-0000-00007A3D0000}"/>
    <cellStyle name="Accent6 39 3" xfId="17841" xr:uid="{00000000-0005-0000-0000-00007B3D0000}"/>
    <cellStyle name="Accent6 39_BSD2" xfId="24730" xr:uid="{00000000-0005-0000-0000-00007C3D0000}"/>
    <cellStyle name="Accent6 4" xfId="672" xr:uid="{00000000-0005-0000-0000-00007D3D0000}"/>
    <cellStyle name="Accent6 4 2" xfId="17407" xr:uid="{00000000-0005-0000-0000-00007E3D0000}"/>
    <cellStyle name="Accent6 4 2 2" xfId="24735" xr:uid="{00000000-0005-0000-0000-00007F3D0000}"/>
    <cellStyle name="Accent6 4 3" xfId="24740" xr:uid="{00000000-0005-0000-0000-0000803D0000}"/>
    <cellStyle name="Accent6 4 3 2" xfId="24742" xr:uid="{00000000-0005-0000-0000-0000813D0000}"/>
    <cellStyle name="Accent6 4 4" xfId="18254" xr:uid="{00000000-0005-0000-0000-0000823D0000}"/>
    <cellStyle name="Accent6 4 4 2" xfId="9834" xr:uid="{00000000-0005-0000-0000-0000833D0000}"/>
    <cellStyle name="Accent6 4 5" xfId="24743" xr:uid="{00000000-0005-0000-0000-0000843D0000}"/>
    <cellStyle name="Accent6 4 6" xfId="24746" xr:uid="{00000000-0005-0000-0000-0000853D0000}"/>
    <cellStyle name="Accent6 4 7" xfId="17403" xr:uid="{00000000-0005-0000-0000-0000863D0000}"/>
    <cellStyle name="Accent6 4 8" xfId="51683" xr:uid="{D38A9511-A80D-4C8E-963F-D395809B3E4D}"/>
    <cellStyle name="Accent6 4_Annexure" xfId="20767" xr:uid="{00000000-0005-0000-0000-0000873D0000}"/>
    <cellStyle name="Accent6 40" xfId="24695" xr:uid="{00000000-0005-0000-0000-0000883D0000}"/>
    <cellStyle name="Accent6 40 2" xfId="17487" xr:uid="{00000000-0005-0000-0000-0000893D0000}"/>
    <cellStyle name="Accent6 40 2 2" xfId="6888" xr:uid="{00000000-0005-0000-0000-00008A3D0000}"/>
    <cellStyle name="Accent6 40 3" xfId="17490" xr:uid="{00000000-0005-0000-0000-00008B3D0000}"/>
    <cellStyle name="Accent6 40_BSD2" xfId="24698" xr:uid="{00000000-0005-0000-0000-00008C3D0000}"/>
    <cellStyle name="Accent6 41" xfId="24700" xr:uid="{00000000-0005-0000-0000-00008D3D0000}"/>
    <cellStyle name="Accent6 41 2" xfId="24702" xr:uid="{00000000-0005-0000-0000-00008E3D0000}"/>
    <cellStyle name="Accent6 41 2 2" xfId="24705" xr:uid="{00000000-0005-0000-0000-00008F3D0000}"/>
    <cellStyle name="Accent6 41 3" xfId="24707" xr:uid="{00000000-0005-0000-0000-0000903D0000}"/>
    <cellStyle name="Accent6 41_BSD2" xfId="24711" xr:uid="{00000000-0005-0000-0000-0000913D0000}"/>
    <cellStyle name="Accent6 42" xfId="10052" xr:uid="{00000000-0005-0000-0000-0000923D0000}"/>
    <cellStyle name="Accent6 42 2" xfId="10061" xr:uid="{00000000-0005-0000-0000-0000933D0000}"/>
    <cellStyle name="Accent6 42 2 2" xfId="24713" xr:uid="{00000000-0005-0000-0000-0000943D0000}"/>
    <cellStyle name="Accent6 42 3" xfId="10071" xr:uid="{00000000-0005-0000-0000-0000953D0000}"/>
    <cellStyle name="Accent6 42_BSD2" xfId="24716" xr:uid="{00000000-0005-0000-0000-0000963D0000}"/>
    <cellStyle name="Accent6 43" xfId="10074" xr:uid="{00000000-0005-0000-0000-0000973D0000}"/>
    <cellStyle name="Accent6 43 2" xfId="24719" xr:uid="{00000000-0005-0000-0000-0000983D0000}"/>
    <cellStyle name="Accent6 43 2 2" xfId="24721" xr:uid="{00000000-0005-0000-0000-0000993D0000}"/>
    <cellStyle name="Accent6 43 3" xfId="24723" xr:uid="{00000000-0005-0000-0000-00009A3D0000}"/>
    <cellStyle name="Accent6 43_BSD2" xfId="24725" xr:uid="{00000000-0005-0000-0000-00009B3D0000}"/>
    <cellStyle name="Accent6 44" xfId="10081" xr:uid="{00000000-0005-0000-0000-00009C3D0000}"/>
    <cellStyle name="Accent6 44 2" xfId="17798" xr:uid="{00000000-0005-0000-0000-00009D3D0000}"/>
    <cellStyle name="Accent6 44 2 2" xfId="17802" xr:uid="{00000000-0005-0000-0000-00009E3D0000}"/>
    <cellStyle name="Accent6 44 3" xfId="17840" xr:uid="{00000000-0005-0000-0000-00009F3D0000}"/>
    <cellStyle name="Accent6 44_BSD2" xfId="24729" xr:uid="{00000000-0005-0000-0000-0000A03D0000}"/>
    <cellStyle name="Accent6 45" xfId="24748" xr:uid="{00000000-0005-0000-0000-0000A13D0000}"/>
    <cellStyle name="Accent6 45 2" xfId="18606" xr:uid="{00000000-0005-0000-0000-0000A23D0000}"/>
    <cellStyle name="Accent6 45 2 2" xfId="18611" xr:uid="{00000000-0005-0000-0000-0000A33D0000}"/>
    <cellStyle name="Accent6 45 3" xfId="15766" xr:uid="{00000000-0005-0000-0000-0000A43D0000}"/>
    <cellStyle name="Accent6 45_BSD2" xfId="24750" xr:uid="{00000000-0005-0000-0000-0000A53D0000}"/>
    <cellStyle name="Accent6 46" xfId="24754" xr:uid="{00000000-0005-0000-0000-0000A63D0000}"/>
    <cellStyle name="Accent6 46 2" xfId="19606" xr:uid="{00000000-0005-0000-0000-0000A73D0000}"/>
    <cellStyle name="Accent6 46 2 2" xfId="24760" xr:uid="{00000000-0005-0000-0000-0000A83D0000}"/>
    <cellStyle name="Accent6 46 3" xfId="13157" xr:uid="{00000000-0005-0000-0000-0000A93D0000}"/>
    <cellStyle name="Accent6 46_BSD2" xfId="3123" xr:uid="{00000000-0005-0000-0000-0000AA3D0000}"/>
    <cellStyle name="Accent6 47" xfId="15630" xr:uid="{00000000-0005-0000-0000-0000AB3D0000}"/>
    <cellStyle name="Accent6 47 2" xfId="19615" xr:uid="{00000000-0005-0000-0000-0000AC3D0000}"/>
    <cellStyle name="Accent6 47 2 2" xfId="24762" xr:uid="{00000000-0005-0000-0000-0000AD3D0000}"/>
    <cellStyle name="Accent6 47 3" xfId="15803" xr:uid="{00000000-0005-0000-0000-0000AE3D0000}"/>
    <cellStyle name="Accent6 47_BSD2" xfId="14985" xr:uid="{00000000-0005-0000-0000-0000AF3D0000}"/>
    <cellStyle name="Accent6 48" xfId="4068" xr:uid="{00000000-0005-0000-0000-0000B03D0000}"/>
    <cellStyle name="Accent6 48 2" xfId="3490" xr:uid="{00000000-0005-0000-0000-0000B13D0000}"/>
    <cellStyle name="Accent6 48 2 2" xfId="4166" xr:uid="{00000000-0005-0000-0000-0000B23D0000}"/>
    <cellStyle name="Accent6 48 3" xfId="3002" xr:uid="{00000000-0005-0000-0000-0000B33D0000}"/>
    <cellStyle name="Accent6 48_BSD2" xfId="16318" xr:uid="{00000000-0005-0000-0000-0000B43D0000}"/>
    <cellStyle name="Accent6 49" xfId="24764" xr:uid="{00000000-0005-0000-0000-0000B53D0000}"/>
    <cellStyle name="Accent6 49 2" xfId="19628" xr:uid="{00000000-0005-0000-0000-0000B63D0000}"/>
    <cellStyle name="Accent6 49 2 2" xfId="24771" xr:uid="{00000000-0005-0000-0000-0000B73D0000}"/>
    <cellStyle name="Accent6 49 3" xfId="19631" xr:uid="{00000000-0005-0000-0000-0000B83D0000}"/>
    <cellStyle name="Accent6 49_BSD2" xfId="17331" xr:uid="{00000000-0005-0000-0000-0000B93D0000}"/>
    <cellStyle name="Accent6 5" xfId="15024" xr:uid="{00000000-0005-0000-0000-0000BA3D0000}"/>
    <cellStyle name="Accent6 5 2" xfId="17411" xr:uid="{00000000-0005-0000-0000-0000BB3D0000}"/>
    <cellStyle name="Accent6 5 2 2" xfId="24772" xr:uid="{00000000-0005-0000-0000-0000BC3D0000}"/>
    <cellStyle name="Accent6 5 3" xfId="24774" xr:uid="{00000000-0005-0000-0000-0000BD3D0000}"/>
    <cellStyle name="Accent6 5 3 2" xfId="24777" xr:uid="{00000000-0005-0000-0000-0000BE3D0000}"/>
    <cellStyle name="Accent6 5 4" xfId="24780" xr:uid="{00000000-0005-0000-0000-0000BF3D0000}"/>
    <cellStyle name="Accent6 5 4 2" xfId="24782" xr:uid="{00000000-0005-0000-0000-0000C03D0000}"/>
    <cellStyle name="Accent6 5 5" xfId="24784" xr:uid="{00000000-0005-0000-0000-0000C13D0000}"/>
    <cellStyle name="Accent6 5 6" xfId="24787" xr:uid="{00000000-0005-0000-0000-0000C23D0000}"/>
    <cellStyle name="Accent6 5_Annexure" xfId="5008" xr:uid="{00000000-0005-0000-0000-0000C33D0000}"/>
    <cellStyle name="Accent6 50" xfId="24747" xr:uid="{00000000-0005-0000-0000-0000C43D0000}"/>
    <cellStyle name="Accent6 50 2" xfId="18605" xr:uid="{00000000-0005-0000-0000-0000C53D0000}"/>
    <cellStyle name="Accent6 50 2 2" xfId="18610" xr:uid="{00000000-0005-0000-0000-0000C63D0000}"/>
    <cellStyle name="Accent6 50 3" xfId="15765" xr:uid="{00000000-0005-0000-0000-0000C73D0000}"/>
    <cellStyle name="Accent6 50_BSD2" xfId="24749" xr:uid="{00000000-0005-0000-0000-0000C83D0000}"/>
    <cellStyle name="Accent6 51" xfId="24753" xr:uid="{00000000-0005-0000-0000-0000C93D0000}"/>
    <cellStyle name="Accent6 51 2" xfId="19605" xr:uid="{00000000-0005-0000-0000-0000CA3D0000}"/>
    <cellStyle name="Accent6 51 2 2" xfId="24759" xr:uid="{00000000-0005-0000-0000-0000CB3D0000}"/>
    <cellStyle name="Accent6 51 3" xfId="13156" xr:uid="{00000000-0005-0000-0000-0000CC3D0000}"/>
    <cellStyle name="Accent6 51_BSD2" xfId="3122" xr:uid="{00000000-0005-0000-0000-0000CD3D0000}"/>
    <cellStyle name="Accent6 52" xfId="15629" xr:uid="{00000000-0005-0000-0000-0000CE3D0000}"/>
    <cellStyle name="Accent6 52 2" xfId="19614" xr:uid="{00000000-0005-0000-0000-0000CF3D0000}"/>
    <cellStyle name="Accent6 52 2 2" xfId="24761" xr:uid="{00000000-0005-0000-0000-0000D03D0000}"/>
    <cellStyle name="Accent6 52 3" xfId="15802" xr:uid="{00000000-0005-0000-0000-0000D13D0000}"/>
    <cellStyle name="Accent6 52_BSD2" xfId="14984" xr:uid="{00000000-0005-0000-0000-0000D23D0000}"/>
    <cellStyle name="Accent6 53" xfId="4067" xr:uid="{00000000-0005-0000-0000-0000D33D0000}"/>
    <cellStyle name="Accent6 53 2" xfId="3489" xr:uid="{00000000-0005-0000-0000-0000D43D0000}"/>
    <cellStyle name="Accent6 53 2 2" xfId="4165" xr:uid="{00000000-0005-0000-0000-0000D53D0000}"/>
    <cellStyle name="Accent6 53 3" xfId="3001" xr:uid="{00000000-0005-0000-0000-0000D63D0000}"/>
    <cellStyle name="Accent6 53_BSD2" xfId="16317" xr:uid="{00000000-0005-0000-0000-0000D73D0000}"/>
    <cellStyle name="Accent6 54" xfId="24763" xr:uid="{00000000-0005-0000-0000-0000D83D0000}"/>
    <cellStyle name="Accent6 54 2" xfId="19627" xr:uid="{00000000-0005-0000-0000-0000D93D0000}"/>
    <cellStyle name="Accent6 54 2 2" xfId="24770" xr:uid="{00000000-0005-0000-0000-0000DA3D0000}"/>
    <cellStyle name="Accent6 54 3" xfId="19630" xr:uid="{00000000-0005-0000-0000-0000DB3D0000}"/>
    <cellStyle name="Accent6 54_BSD2" xfId="17330" xr:uid="{00000000-0005-0000-0000-0000DC3D0000}"/>
    <cellStyle name="Accent6 55" xfId="18842" xr:uid="{00000000-0005-0000-0000-0000DD3D0000}"/>
    <cellStyle name="Accent6 55 2" xfId="19637" xr:uid="{00000000-0005-0000-0000-0000DE3D0000}"/>
    <cellStyle name="Accent6 55 2 2" xfId="24788" xr:uid="{00000000-0005-0000-0000-0000DF3D0000}"/>
    <cellStyle name="Accent6 55 3" xfId="19641" xr:uid="{00000000-0005-0000-0000-0000E03D0000}"/>
    <cellStyle name="Accent6 55_BSD2" xfId="18441" xr:uid="{00000000-0005-0000-0000-0000E13D0000}"/>
    <cellStyle name="Accent6 56" xfId="24791" xr:uid="{00000000-0005-0000-0000-0000E23D0000}"/>
    <cellStyle name="Accent6 56 2" xfId="19648" xr:uid="{00000000-0005-0000-0000-0000E33D0000}"/>
    <cellStyle name="Accent6 56 2 2" xfId="24794" xr:uid="{00000000-0005-0000-0000-0000E43D0000}"/>
    <cellStyle name="Accent6 56 3" xfId="19653" xr:uid="{00000000-0005-0000-0000-0000E53D0000}"/>
    <cellStyle name="Accent6 56_BSD2" xfId="24798" xr:uid="{00000000-0005-0000-0000-0000E63D0000}"/>
    <cellStyle name="Accent6 57" xfId="24801" xr:uid="{00000000-0005-0000-0000-0000E73D0000}"/>
    <cellStyle name="Accent6 57 2" xfId="19670" xr:uid="{00000000-0005-0000-0000-0000E83D0000}"/>
    <cellStyle name="Accent6 57 2 2" xfId="24802" xr:uid="{00000000-0005-0000-0000-0000E93D0000}"/>
    <cellStyle name="Accent6 57 3" xfId="19673" xr:uid="{00000000-0005-0000-0000-0000EA3D0000}"/>
    <cellStyle name="Accent6 57_BSD2" xfId="24803" xr:uid="{00000000-0005-0000-0000-0000EB3D0000}"/>
    <cellStyle name="Accent6 58" xfId="24808" xr:uid="{00000000-0005-0000-0000-0000EC3D0000}"/>
    <cellStyle name="Accent6 58 2" xfId="24813" xr:uid="{00000000-0005-0000-0000-0000ED3D0000}"/>
    <cellStyle name="Accent6 58 2 2" xfId="24816" xr:uid="{00000000-0005-0000-0000-0000EE3D0000}"/>
    <cellStyle name="Accent6 58 3" xfId="24817" xr:uid="{00000000-0005-0000-0000-0000EF3D0000}"/>
    <cellStyle name="Accent6 58_BSD2" xfId="24818" xr:uid="{00000000-0005-0000-0000-0000F03D0000}"/>
    <cellStyle name="Accent6 59" xfId="7741" xr:uid="{00000000-0005-0000-0000-0000F13D0000}"/>
    <cellStyle name="Accent6 59 2" xfId="24820" xr:uid="{00000000-0005-0000-0000-0000F23D0000}"/>
    <cellStyle name="Accent6 59 2 2" xfId="24823" xr:uid="{00000000-0005-0000-0000-0000F33D0000}"/>
    <cellStyle name="Accent6 59 3" xfId="24824" xr:uid="{00000000-0005-0000-0000-0000F43D0000}"/>
    <cellStyle name="Accent6 59_BSD2" xfId="24825" xr:uid="{00000000-0005-0000-0000-0000F53D0000}"/>
    <cellStyle name="Accent6 6" xfId="17414" xr:uid="{00000000-0005-0000-0000-0000F63D0000}"/>
    <cellStyle name="Accent6 6 2" xfId="24827" xr:uid="{00000000-0005-0000-0000-0000F73D0000}"/>
    <cellStyle name="Accent6 6 2 2" xfId="10614" xr:uid="{00000000-0005-0000-0000-0000F83D0000}"/>
    <cellStyle name="Accent6 6 3" xfId="24829" xr:uid="{00000000-0005-0000-0000-0000F93D0000}"/>
    <cellStyle name="Accent6 6 3 2" xfId="10623" xr:uid="{00000000-0005-0000-0000-0000FA3D0000}"/>
    <cellStyle name="Accent6 6 4" xfId="24832" xr:uid="{00000000-0005-0000-0000-0000FB3D0000}"/>
    <cellStyle name="Accent6 6 4 2" xfId="10658" xr:uid="{00000000-0005-0000-0000-0000FC3D0000}"/>
    <cellStyle name="Accent6 6 5" xfId="24833" xr:uid="{00000000-0005-0000-0000-0000FD3D0000}"/>
    <cellStyle name="Accent6 6 6" xfId="24834" xr:uid="{00000000-0005-0000-0000-0000FE3D0000}"/>
    <cellStyle name="Accent6 6_Annexure" xfId="24838" xr:uid="{00000000-0005-0000-0000-0000FF3D0000}"/>
    <cellStyle name="Accent6 60" xfId="18841" xr:uid="{00000000-0005-0000-0000-0000003E0000}"/>
    <cellStyle name="Accent6 60 2" xfId="19636" xr:uid="{00000000-0005-0000-0000-0000013E0000}"/>
    <cellStyle name="Accent6 61" xfId="24790" xr:uid="{00000000-0005-0000-0000-0000023E0000}"/>
    <cellStyle name="Accent6 61 2" xfId="19647" xr:uid="{00000000-0005-0000-0000-0000033E0000}"/>
    <cellStyle name="Accent6 62" xfId="24800" xr:uid="{00000000-0005-0000-0000-0000043E0000}"/>
    <cellStyle name="Accent6 62 2" xfId="19669" xr:uid="{00000000-0005-0000-0000-0000053E0000}"/>
    <cellStyle name="Accent6 63" xfId="24807" xr:uid="{00000000-0005-0000-0000-0000063E0000}"/>
    <cellStyle name="Accent6 63 2" xfId="24812" xr:uid="{00000000-0005-0000-0000-0000073E0000}"/>
    <cellStyle name="Accent6 64" xfId="7740" xr:uid="{00000000-0005-0000-0000-0000083E0000}"/>
    <cellStyle name="Accent6 64 2" xfId="24819" xr:uid="{00000000-0005-0000-0000-0000093E0000}"/>
    <cellStyle name="Accent6 65" xfId="24842" xr:uid="{00000000-0005-0000-0000-00000A3E0000}"/>
    <cellStyle name="Accent6 65 2" xfId="24846" xr:uid="{00000000-0005-0000-0000-00000B3E0000}"/>
    <cellStyle name="Accent6 66" xfId="24848" xr:uid="{00000000-0005-0000-0000-00000C3E0000}"/>
    <cellStyle name="Accent6 66 2" xfId="24850" xr:uid="{00000000-0005-0000-0000-00000D3E0000}"/>
    <cellStyle name="Accent6 67" xfId="24854" xr:uid="{00000000-0005-0000-0000-00000E3E0000}"/>
    <cellStyle name="Accent6 67 2" xfId="24859" xr:uid="{00000000-0005-0000-0000-00000F3E0000}"/>
    <cellStyle name="Accent6 68" xfId="24861" xr:uid="{00000000-0005-0000-0000-0000103E0000}"/>
    <cellStyle name="Accent6 68 2" xfId="20994" xr:uid="{00000000-0005-0000-0000-0000113E0000}"/>
    <cellStyle name="Accent6 69" xfId="24865" xr:uid="{00000000-0005-0000-0000-0000123E0000}"/>
    <cellStyle name="Accent6 69 2" xfId="24869" xr:uid="{00000000-0005-0000-0000-0000133E0000}"/>
    <cellStyle name="Accent6 7" xfId="24870" xr:uid="{00000000-0005-0000-0000-0000143E0000}"/>
    <cellStyle name="Accent6 7 10" xfId="13966" xr:uid="{00000000-0005-0000-0000-0000153E0000}"/>
    <cellStyle name="Accent6 7 10 2" xfId="13969" xr:uid="{00000000-0005-0000-0000-0000163E0000}"/>
    <cellStyle name="Accent6 7 11" xfId="13988" xr:uid="{00000000-0005-0000-0000-0000173E0000}"/>
    <cellStyle name="Accent6 7 11 2" xfId="13996" xr:uid="{00000000-0005-0000-0000-0000183E0000}"/>
    <cellStyle name="Accent6 7 12" xfId="14012" xr:uid="{00000000-0005-0000-0000-0000193E0000}"/>
    <cellStyle name="Accent6 7 13" xfId="14035" xr:uid="{00000000-0005-0000-0000-00001A3E0000}"/>
    <cellStyle name="Accent6 7 14" xfId="8389" xr:uid="{00000000-0005-0000-0000-00001B3E0000}"/>
    <cellStyle name="Accent6 7 2" xfId="24873" xr:uid="{00000000-0005-0000-0000-00001C3E0000}"/>
    <cellStyle name="Accent6 7 2 2" xfId="24874" xr:uid="{00000000-0005-0000-0000-00001D3E0000}"/>
    <cellStyle name="Accent6 7 3" xfId="21348" xr:uid="{00000000-0005-0000-0000-00001E3E0000}"/>
    <cellStyle name="Accent6 7 3 2" xfId="24875" xr:uid="{00000000-0005-0000-0000-00001F3E0000}"/>
    <cellStyle name="Accent6 7 4" xfId="24876" xr:uid="{00000000-0005-0000-0000-0000203E0000}"/>
    <cellStyle name="Accent6 7 4 2" xfId="24877" xr:uid="{00000000-0005-0000-0000-0000213E0000}"/>
    <cellStyle name="Accent6 7 5" xfId="24878" xr:uid="{00000000-0005-0000-0000-0000223E0000}"/>
    <cellStyle name="Accent6 7 5 2" xfId="24879" xr:uid="{00000000-0005-0000-0000-0000233E0000}"/>
    <cellStyle name="Accent6 7 6" xfId="24880" xr:uid="{00000000-0005-0000-0000-0000243E0000}"/>
    <cellStyle name="Accent6 7 6 2" xfId="18575" xr:uid="{00000000-0005-0000-0000-0000253E0000}"/>
    <cellStyle name="Accent6 7 7" xfId="24885" xr:uid="{00000000-0005-0000-0000-0000263E0000}"/>
    <cellStyle name="Accent6 7 7 2" xfId="24886" xr:uid="{00000000-0005-0000-0000-0000273E0000}"/>
    <cellStyle name="Accent6 7 8" xfId="24892" xr:uid="{00000000-0005-0000-0000-0000283E0000}"/>
    <cellStyle name="Accent6 7 8 2" xfId="24894" xr:uid="{00000000-0005-0000-0000-0000293E0000}"/>
    <cellStyle name="Accent6 7 9" xfId="24898" xr:uid="{00000000-0005-0000-0000-00002A3E0000}"/>
    <cellStyle name="Accent6 7 9 2" xfId="24899" xr:uid="{00000000-0005-0000-0000-00002B3E0000}"/>
    <cellStyle name="Accent6 7_Annexure" xfId="24901" xr:uid="{00000000-0005-0000-0000-00002C3E0000}"/>
    <cellStyle name="Accent6 70" xfId="24841" xr:uid="{00000000-0005-0000-0000-00002D3E0000}"/>
    <cellStyle name="Accent6 70 2" xfId="24845" xr:uid="{00000000-0005-0000-0000-00002E3E0000}"/>
    <cellStyle name="Accent6 71" xfId="24847" xr:uid="{00000000-0005-0000-0000-00002F3E0000}"/>
    <cellStyle name="Accent6 71 2" xfId="24849" xr:uid="{00000000-0005-0000-0000-0000303E0000}"/>
    <cellStyle name="Accent6 72" xfId="24853" xr:uid="{00000000-0005-0000-0000-0000313E0000}"/>
    <cellStyle name="Accent6 72 2" xfId="24858" xr:uid="{00000000-0005-0000-0000-0000323E0000}"/>
    <cellStyle name="Accent6 73" xfId="24860" xr:uid="{00000000-0005-0000-0000-0000333E0000}"/>
    <cellStyle name="Accent6 73 2" xfId="20993" xr:uid="{00000000-0005-0000-0000-0000343E0000}"/>
    <cellStyle name="Accent6 74" xfId="24864" xr:uid="{00000000-0005-0000-0000-0000353E0000}"/>
    <cellStyle name="Accent6 74 2" xfId="24868" xr:uid="{00000000-0005-0000-0000-0000363E0000}"/>
    <cellStyle name="Accent6 75" xfId="21798" xr:uid="{00000000-0005-0000-0000-0000373E0000}"/>
    <cellStyle name="Accent6 75 2" xfId="24905" xr:uid="{00000000-0005-0000-0000-0000383E0000}"/>
    <cellStyle name="Accent6 76" xfId="24909" xr:uid="{00000000-0005-0000-0000-0000393E0000}"/>
    <cellStyle name="Accent6 76 2" xfId="24911" xr:uid="{00000000-0005-0000-0000-00003A3E0000}"/>
    <cellStyle name="Accent6 77" xfId="24916" xr:uid="{00000000-0005-0000-0000-00003B3E0000}"/>
    <cellStyle name="Accent6 77 2" xfId="24918" xr:uid="{00000000-0005-0000-0000-00003C3E0000}"/>
    <cellStyle name="Accent6 78" xfId="12555" xr:uid="{00000000-0005-0000-0000-00003D3E0000}"/>
    <cellStyle name="Accent6 78 2" xfId="24920" xr:uid="{00000000-0005-0000-0000-00003E3E0000}"/>
    <cellStyle name="Accent6 79" xfId="12559" xr:uid="{00000000-0005-0000-0000-00003F3E0000}"/>
    <cellStyle name="Accent6 79 2" xfId="24922" xr:uid="{00000000-0005-0000-0000-0000403E0000}"/>
    <cellStyle name="Accent6 8" xfId="16245" xr:uid="{00000000-0005-0000-0000-0000413E0000}"/>
    <cellStyle name="Accent6 8 2" xfId="24923" xr:uid="{00000000-0005-0000-0000-0000423E0000}"/>
    <cellStyle name="Accent6 8 2 2" xfId="24924" xr:uid="{00000000-0005-0000-0000-0000433E0000}"/>
    <cellStyle name="Accent6 8 3" xfId="24925" xr:uid="{00000000-0005-0000-0000-0000443E0000}"/>
    <cellStyle name="Accent6 8 3 2" xfId="24926" xr:uid="{00000000-0005-0000-0000-0000453E0000}"/>
    <cellStyle name="Accent6 8 4" xfId="24927" xr:uid="{00000000-0005-0000-0000-0000463E0000}"/>
    <cellStyle name="Accent6 8 5" xfId="9882" xr:uid="{00000000-0005-0000-0000-0000473E0000}"/>
    <cellStyle name="Accent6 8 6" xfId="3577" xr:uid="{00000000-0005-0000-0000-0000483E0000}"/>
    <cellStyle name="Accent6 8_BSD2" xfId="24930" xr:uid="{00000000-0005-0000-0000-0000493E0000}"/>
    <cellStyle name="Accent6 80" xfId="21797" xr:uid="{00000000-0005-0000-0000-00004A3E0000}"/>
    <cellStyle name="Accent6 80 2" xfId="24904" xr:uid="{00000000-0005-0000-0000-00004B3E0000}"/>
    <cellStyle name="Accent6 81" xfId="24908" xr:uid="{00000000-0005-0000-0000-00004C3E0000}"/>
    <cellStyle name="Accent6 81 2" xfId="24910" xr:uid="{00000000-0005-0000-0000-00004D3E0000}"/>
    <cellStyle name="Accent6 82" xfId="24915" xr:uid="{00000000-0005-0000-0000-00004E3E0000}"/>
    <cellStyle name="Accent6 82 2" xfId="24917" xr:uid="{00000000-0005-0000-0000-00004F3E0000}"/>
    <cellStyle name="Accent6 83" xfId="12554" xr:uid="{00000000-0005-0000-0000-0000503E0000}"/>
    <cellStyle name="Accent6 83 2" xfId="24919" xr:uid="{00000000-0005-0000-0000-0000513E0000}"/>
    <cellStyle name="Accent6 84" xfId="12558" xr:uid="{00000000-0005-0000-0000-0000523E0000}"/>
    <cellStyle name="Accent6 84 2" xfId="24921" xr:uid="{00000000-0005-0000-0000-0000533E0000}"/>
    <cellStyle name="Accent6 85" xfId="24934" xr:uid="{00000000-0005-0000-0000-0000543E0000}"/>
    <cellStyle name="Accent6 85 2" xfId="24935" xr:uid="{00000000-0005-0000-0000-0000553E0000}"/>
    <cellStyle name="Accent6 86" xfId="24936" xr:uid="{00000000-0005-0000-0000-0000563E0000}"/>
    <cellStyle name="Accent6 86 2" xfId="24937" xr:uid="{00000000-0005-0000-0000-0000573E0000}"/>
    <cellStyle name="Accent6 87" xfId="10101" xr:uid="{00000000-0005-0000-0000-0000583E0000}"/>
    <cellStyle name="Accent6 87 2" xfId="20384" xr:uid="{00000000-0005-0000-0000-0000593E0000}"/>
    <cellStyle name="Accent6 88" xfId="10104" xr:uid="{00000000-0005-0000-0000-00005A3E0000}"/>
    <cellStyle name="Accent6 88 2" xfId="24938" xr:uid="{00000000-0005-0000-0000-00005B3E0000}"/>
    <cellStyle name="Accent6 89" xfId="24939" xr:uid="{00000000-0005-0000-0000-00005C3E0000}"/>
    <cellStyle name="Accent6 89 2" xfId="24940" xr:uid="{00000000-0005-0000-0000-00005D3E0000}"/>
    <cellStyle name="Accent6 9" xfId="24945" xr:uid="{00000000-0005-0000-0000-00005E3E0000}"/>
    <cellStyle name="Accent6 9 2" xfId="24952" xr:uid="{00000000-0005-0000-0000-00005F3E0000}"/>
    <cellStyle name="Accent6 9 2 2" xfId="24960" xr:uid="{00000000-0005-0000-0000-0000603E0000}"/>
    <cellStyle name="Accent6 9 3" xfId="24961" xr:uid="{00000000-0005-0000-0000-0000613E0000}"/>
    <cellStyle name="Accent6 9 3 2" xfId="24962" xr:uid="{00000000-0005-0000-0000-0000623E0000}"/>
    <cellStyle name="Accent6 9 4" xfId="24963" xr:uid="{00000000-0005-0000-0000-0000633E0000}"/>
    <cellStyle name="Accent6 9 5" xfId="24964" xr:uid="{00000000-0005-0000-0000-0000643E0000}"/>
    <cellStyle name="Accent6 9 6" xfId="24835" xr:uid="{00000000-0005-0000-0000-0000653E0000}"/>
    <cellStyle name="Accent6 9_BSD2" xfId="24966" xr:uid="{00000000-0005-0000-0000-0000663E0000}"/>
    <cellStyle name="args.style" xfId="24969" xr:uid="{00000000-0005-0000-0000-0000673E0000}"/>
    <cellStyle name="args.style 2" xfId="24577" xr:uid="{00000000-0005-0000-0000-0000683E0000}"/>
    <cellStyle name="args.style 3" xfId="24970" xr:uid="{00000000-0005-0000-0000-0000693E0000}"/>
    <cellStyle name="args.style 4" xfId="6943" xr:uid="{00000000-0005-0000-0000-00006A3E0000}"/>
    <cellStyle name="Array" xfId="3854" xr:uid="{00000000-0005-0000-0000-00006B3E0000}"/>
    <cellStyle name="Array 2" xfId="24971" xr:uid="{00000000-0005-0000-0000-00006C3E0000}"/>
    <cellStyle name="Array Enter" xfId="23401" xr:uid="{00000000-0005-0000-0000-00006D3E0000}"/>
    <cellStyle name="Array Enter 2" xfId="24975" xr:uid="{00000000-0005-0000-0000-00006E3E0000}"/>
    <cellStyle name="Assumption" xfId="24979" xr:uid="{00000000-0005-0000-0000-00006F3E0000}"/>
    <cellStyle name="Assumption [0]" xfId="24988" xr:uid="{00000000-0005-0000-0000-0000793E0000}"/>
    <cellStyle name="Assumption [0] 2" xfId="24989" xr:uid="{00000000-0005-0000-0000-00007A3E0000}"/>
    <cellStyle name="Assumption [0] 3" xfId="24990" xr:uid="{00000000-0005-0000-0000-00007B3E0000}"/>
    <cellStyle name="Assumption [0] 4" xfId="24991" xr:uid="{00000000-0005-0000-0000-00007C3E0000}"/>
    <cellStyle name="Assumption [2]" xfId="24993" xr:uid="{00000000-0005-0000-0000-00007D3E0000}"/>
    <cellStyle name="Assumption [2] 2" xfId="20728" xr:uid="{00000000-0005-0000-0000-00007E3E0000}"/>
    <cellStyle name="Assumption [2] 3" xfId="20730" xr:uid="{00000000-0005-0000-0000-00007F3E0000}"/>
    <cellStyle name="Assumption [2] 4" xfId="5892" xr:uid="{00000000-0005-0000-0000-0000803E0000}"/>
    <cellStyle name="Assumption %" xfId="24981" xr:uid="{00000000-0005-0000-0000-0000703E0000}"/>
    <cellStyle name="Assumption % [2]" xfId="24987" xr:uid="{00000000-0005-0000-0000-0000713E0000}"/>
    <cellStyle name="Assumption % [2] 2" xfId="3657" xr:uid="{00000000-0005-0000-0000-0000723E0000}"/>
    <cellStyle name="Assumption % [2] 3" xfId="3684" xr:uid="{00000000-0005-0000-0000-0000733E0000}"/>
    <cellStyle name="Assumption % [2] 4" xfId="3708" xr:uid="{00000000-0005-0000-0000-0000743E0000}"/>
    <cellStyle name="Assumption % 2" xfId="9928" xr:uid="{00000000-0005-0000-0000-0000753E0000}"/>
    <cellStyle name="Assumption % 3" xfId="9934" xr:uid="{00000000-0005-0000-0000-0000763E0000}"/>
    <cellStyle name="Assumption % 4" xfId="9125" xr:uid="{00000000-0005-0000-0000-0000773E0000}"/>
    <cellStyle name="Assumption %_2004-04-15 Modello FRESH BAV v06" xfId="9936" xr:uid="{00000000-0005-0000-0000-0000783E0000}"/>
    <cellStyle name="Assumption 2" xfId="24996" xr:uid="{00000000-0005-0000-0000-0000813E0000}"/>
    <cellStyle name="Assumption 3" xfId="21570" xr:uid="{00000000-0005-0000-0000-0000823E0000}"/>
    <cellStyle name="Assumption 4" xfId="24997" xr:uid="{00000000-0005-0000-0000-0000833E0000}"/>
    <cellStyle name="Assumption_Consumer Finance Multiples _ Only Paragon and Ken updated(29-Nov-04)_PO" xfId="24999" xr:uid="{00000000-0005-0000-0000-0000843E0000}"/>
    <cellStyle name="AutoFormat Options" xfId="1869" xr:uid="{00000000-0005-0000-0000-0000853E0000}"/>
    <cellStyle name="AutoFormat Options 2" xfId="4391" xr:uid="{00000000-0005-0000-0000-0000863E0000}"/>
    <cellStyle name="AutoFormat Options 2 2" xfId="25002" xr:uid="{00000000-0005-0000-0000-0000873E0000}"/>
    <cellStyle name="AutoFormat Options 2 2 2" xfId="10177" xr:uid="{00000000-0005-0000-0000-0000883E0000}"/>
    <cellStyle name="AutoFormat Options 2 3" xfId="25004" xr:uid="{00000000-0005-0000-0000-0000893E0000}"/>
    <cellStyle name="AutoFormat Options 2 4" xfId="22293" xr:uid="{00000000-0005-0000-0000-00008A3E0000}"/>
    <cellStyle name="AutoFormat Options 3" xfId="25007" xr:uid="{00000000-0005-0000-0000-00008B3E0000}"/>
    <cellStyle name="AutoFormat Options 3 2" xfId="25010" xr:uid="{00000000-0005-0000-0000-00008C3E0000}"/>
    <cellStyle name="AutoFormat Options 3 3" xfId="25012" xr:uid="{00000000-0005-0000-0000-00008D3E0000}"/>
    <cellStyle name="AutoFormat Options 4" xfId="25014" xr:uid="{00000000-0005-0000-0000-00008E3E0000}"/>
    <cellStyle name="AutoFormat Options 4 2" xfId="12230" xr:uid="{00000000-0005-0000-0000-00008F3E0000}"/>
    <cellStyle name="AutoFormat Options 5" xfId="25017" xr:uid="{00000000-0005-0000-0000-0000903E0000}"/>
    <cellStyle name="AutoFormat Options 5 2" xfId="12391" xr:uid="{00000000-0005-0000-0000-0000913E0000}"/>
    <cellStyle name="AutoFormat Options 6" xfId="25019" xr:uid="{00000000-0005-0000-0000-0000923E0000}"/>
    <cellStyle name="AutoFormat Options 7" xfId="25021" xr:uid="{00000000-0005-0000-0000-0000933E0000}"/>
    <cellStyle name="AutoFormat Options_X" xfId="5110" xr:uid="{00000000-0005-0000-0000-0000943E0000}"/>
    <cellStyle name="Avertissement" xfId="17281" xr:uid="{00000000-0005-0000-0000-0000953E0000}"/>
    <cellStyle name="Avertissement 2" xfId="22312" xr:uid="{00000000-0005-0000-0000-0000963E0000}"/>
    <cellStyle name="b" xfId="14064" xr:uid="{00000000-0005-0000-0000-0000973E0000}"/>
    <cellStyle name="b 2" xfId="14067" xr:uid="{00000000-0005-0000-0000-0000983E0000}"/>
    <cellStyle name="b 3" xfId="2721" xr:uid="{00000000-0005-0000-0000-0000993E0000}"/>
    <cellStyle name="b 4" xfId="2791" xr:uid="{00000000-0005-0000-0000-00009A3E0000}"/>
    <cellStyle name="B_IHI calcs v13" xfId="2976" xr:uid="{00000000-0005-0000-0000-00009B3E0000}"/>
    <cellStyle name="B_IHI calcs v13 2" xfId="19070" xr:uid="{00000000-0005-0000-0000-00009C3E0000}"/>
    <cellStyle name="B_IHI calcs v13 3" xfId="25025" xr:uid="{00000000-0005-0000-0000-00009D3E0000}"/>
    <cellStyle name="B_IHI calcs v13 4" xfId="25027" xr:uid="{00000000-0005-0000-0000-00009E3E0000}"/>
    <cellStyle name="Bad" xfId="51519" builtinId="27" customBuiltin="1"/>
    <cellStyle name="Bad 10" xfId="25029" xr:uid="{00000000-0005-0000-0000-00009F3E0000}"/>
    <cellStyle name="Bad 10 2" xfId="25033" xr:uid="{00000000-0005-0000-0000-0000A03E0000}"/>
    <cellStyle name="Bad 10 2 2" xfId="25038" xr:uid="{00000000-0005-0000-0000-0000A13E0000}"/>
    <cellStyle name="Bad 10 3" xfId="25042" xr:uid="{00000000-0005-0000-0000-0000A23E0000}"/>
    <cellStyle name="Bad 10 3 2" xfId="25045" xr:uid="{00000000-0005-0000-0000-0000A33E0000}"/>
    <cellStyle name="Bad 10 4" xfId="25049" xr:uid="{00000000-0005-0000-0000-0000A43E0000}"/>
    <cellStyle name="Bad 10 5" xfId="25052" xr:uid="{00000000-0005-0000-0000-0000A53E0000}"/>
    <cellStyle name="Bad 10 6" xfId="25055" xr:uid="{00000000-0005-0000-0000-0000A63E0000}"/>
    <cellStyle name="Bad 10_BSD2" xfId="25057" xr:uid="{00000000-0005-0000-0000-0000A73E0000}"/>
    <cellStyle name="Bad 11" xfId="25062" xr:uid="{00000000-0005-0000-0000-0000A83E0000}"/>
    <cellStyle name="Bad 11 2" xfId="25068" xr:uid="{00000000-0005-0000-0000-0000A93E0000}"/>
    <cellStyle name="Bad 11 2 2" xfId="25077" xr:uid="{00000000-0005-0000-0000-0000AA3E0000}"/>
    <cellStyle name="Bad 11 3" xfId="25083" xr:uid="{00000000-0005-0000-0000-0000AB3E0000}"/>
    <cellStyle name="Bad 11 3 2" xfId="25086" xr:uid="{00000000-0005-0000-0000-0000AC3E0000}"/>
    <cellStyle name="Bad 11 4" xfId="25092" xr:uid="{00000000-0005-0000-0000-0000AD3E0000}"/>
    <cellStyle name="Bad 11 5" xfId="25095" xr:uid="{00000000-0005-0000-0000-0000AE3E0000}"/>
    <cellStyle name="Bad 11 6" xfId="25099" xr:uid="{00000000-0005-0000-0000-0000AF3E0000}"/>
    <cellStyle name="Bad 11_BSD2" xfId="25100" xr:uid="{00000000-0005-0000-0000-0000B03E0000}"/>
    <cellStyle name="Bad 12" xfId="21890" xr:uid="{00000000-0005-0000-0000-0000B13E0000}"/>
    <cellStyle name="Bad 12 2" xfId="21897" xr:uid="{00000000-0005-0000-0000-0000B23E0000}"/>
    <cellStyle name="Bad 12 2 2" xfId="25105" xr:uid="{00000000-0005-0000-0000-0000B33E0000}"/>
    <cellStyle name="Bad 12 3" xfId="25109" xr:uid="{00000000-0005-0000-0000-0000B43E0000}"/>
    <cellStyle name="Bad 12 3 2" xfId="25112" xr:uid="{00000000-0005-0000-0000-0000B53E0000}"/>
    <cellStyle name="Bad 12 4" xfId="12696" xr:uid="{00000000-0005-0000-0000-0000B63E0000}"/>
    <cellStyle name="Bad 12 5" xfId="25115" xr:uid="{00000000-0005-0000-0000-0000B73E0000}"/>
    <cellStyle name="Bad 12 6" xfId="5768" xr:uid="{00000000-0005-0000-0000-0000B83E0000}"/>
    <cellStyle name="Bad 12_BSD2" xfId="25118" xr:uid="{00000000-0005-0000-0000-0000B93E0000}"/>
    <cellStyle name="Bad 13" xfId="21243" xr:uid="{00000000-0005-0000-0000-0000BA3E0000}"/>
    <cellStyle name="Bad 13 2" xfId="25124" xr:uid="{00000000-0005-0000-0000-0000BB3E0000}"/>
    <cellStyle name="Bad 13 2 2" xfId="25129" xr:uid="{00000000-0005-0000-0000-0000BC3E0000}"/>
    <cellStyle name="Bad 13 3" xfId="25133" xr:uid="{00000000-0005-0000-0000-0000BD3E0000}"/>
    <cellStyle name="Bad 13 4" xfId="10683" xr:uid="{00000000-0005-0000-0000-0000BE3E0000}"/>
    <cellStyle name="Bad 13 5" xfId="10688" xr:uid="{00000000-0005-0000-0000-0000BF3E0000}"/>
    <cellStyle name="Bad 13_BSD2" xfId="25136" xr:uid="{00000000-0005-0000-0000-0000C03E0000}"/>
    <cellStyle name="Bad 14" xfId="25140" xr:uid="{00000000-0005-0000-0000-0000C13E0000}"/>
    <cellStyle name="Bad 14 2" xfId="24406" xr:uid="{00000000-0005-0000-0000-0000C23E0000}"/>
    <cellStyle name="Bad 14 2 2" xfId="24412" xr:uid="{00000000-0005-0000-0000-0000C33E0000}"/>
    <cellStyle name="Bad 14 3" xfId="24417" xr:uid="{00000000-0005-0000-0000-0000C43E0000}"/>
    <cellStyle name="Bad 14 4" xfId="25144" xr:uid="{00000000-0005-0000-0000-0000C53E0000}"/>
    <cellStyle name="Bad 14 5" xfId="17637" xr:uid="{00000000-0005-0000-0000-0000C63E0000}"/>
    <cellStyle name="Bad 14_BSD2" xfId="25147" xr:uid="{00000000-0005-0000-0000-0000C73E0000}"/>
    <cellStyle name="Bad 15" xfId="7784" xr:uid="{00000000-0005-0000-0000-0000C83E0000}"/>
    <cellStyle name="Bad 15 2" xfId="25151" xr:uid="{00000000-0005-0000-0000-0000C93E0000}"/>
    <cellStyle name="Bad 15 2 2" xfId="25157" xr:uid="{00000000-0005-0000-0000-0000CA3E0000}"/>
    <cellStyle name="Bad 15 3" xfId="25161" xr:uid="{00000000-0005-0000-0000-0000CB3E0000}"/>
    <cellStyle name="Bad 15_BSD2" xfId="25167" xr:uid="{00000000-0005-0000-0000-0000CC3E0000}"/>
    <cellStyle name="Bad 16" xfId="4625" xr:uid="{00000000-0005-0000-0000-0000CD3E0000}"/>
    <cellStyle name="Bad 16 2" xfId="25173" xr:uid="{00000000-0005-0000-0000-0000CE3E0000}"/>
    <cellStyle name="Bad 16 2 2" xfId="25182" xr:uid="{00000000-0005-0000-0000-0000CF3E0000}"/>
    <cellStyle name="Bad 16 3" xfId="25186" xr:uid="{00000000-0005-0000-0000-0000D03E0000}"/>
    <cellStyle name="Bad 16_BSD2" xfId="3094" xr:uid="{00000000-0005-0000-0000-0000D13E0000}"/>
    <cellStyle name="Bad 17" xfId="3340" xr:uid="{00000000-0005-0000-0000-0000D23E0000}"/>
    <cellStyle name="Bad 17 2" xfId="25191" xr:uid="{00000000-0005-0000-0000-0000D33E0000}"/>
    <cellStyle name="Bad 17 2 2" xfId="25197" xr:uid="{00000000-0005-0000-0000-0000D43E0000}"/>
    <cellStyle name="Bad 17 3" xfId="25201" xr:uid="{00000000-0005-0000-0000-0000D53E0000}"/>
    <cellStyle name="Bad 17_BSD2" xfId="25206" xr:uid="{00000000-0005-0000-0000-0000D63E0000}"/>
    <cellStyle name="Bad 18" xfId="8442" xr:uid="{00000000-0005-0000-0000-0000D73E0000}"/>
    <cellStyle name="Bad 18 2" xfId="10262" xr:uid="{00000000-0005-0000-0000-0000D83E0000}"/>
    <cellStyle name="Bad 18 2 2" xfId="3216" xr:uid="{00000000-0005-0000-0000-0000D93E0000}"/>
    <cellStyle name="Bad 18 3" xfId="4672" xr:uid="{00000000-0005-0000-0000-0000DA3E0000}"/>
    <cellStyle name="Bad 18_BSD2" xfId="10913" xr:uid="{00000000-0005-0000-0000-0000DB3E0000}"/>
    <cellStyle name="Bad 19" xfId="25210" xr:uid="{00000000-0005-0000-0000-0000DC3E0000}"/>
    <cellStyle name="Bad 19 2" xfId="25214" xr:uid="{00000000-0005-0000-0000-0000DD3E0000}"/>
    <cellStyle name="Bad 19 2 2" xfId="25220" xr:uid="{00000000-0005-0000-0000-0000DE3E0000}"/>
    <cellStyle name="Bad 19 3" xfId="25224" xr:uid="{00000000-0005-0000-0000-0000DF3E0000}"/>
    <cellStyle name="Bad 19_BSD2" xfId="25229" xr:uid="{00000000-0005-0000-0000-0000E03E0000}"/>
    <cellStyle name="Bad 2" xfId="1844" xr:uid="{00000000-0005-0000-0000-0000E13E0000}"/>
    <cellStyle name="Bad 2 10" xfId="25232" xr:uid="{00000000-0005-0000-0000-0000E23E0000}"/>
    <cellStyle name="Bad 2 10 2" xfId="25233" xr:uid="{00000000-0005-0000-0000-0000E33E0000}"/>
    <cellStyle name="Bad 2 11" xfId="25234" xr:uid="{00000000-0005-0000-0000-0000E43E0000}"/>
    <cellStyle name="Bad 2 12" xfId="25236" xr:uid="{00000000-0005-0000-0000-0000E53E0000}"/>
    <cellStyle name="Bad 2 13" xfId="51684" xr:uid="{78413191-7827-43B3-ADCD-B7BF99E0E972}"/>
    <cellStyle name="Bad 2 2" xfId="1870" xr:uid="{00000000-0005-0000-0000-0000E63E0000}"/>
    <cellStyle name="Bad 2 2 2" xfId="25242" xr:uid="{00000000-0005-0000-0000-0000E73E0000}"/>
    <cellStyle name="Bad 2 2 2 2" xfId="25246" xr:uid="{00000000-0005-0000-0000-0000E83E0000}"/>
    <cellStyle name="Bad 2 2 3" xfId="18476" xr:uid="{00000000-0005-0000-0000-0000E93E0000}"/>
    <cellStyle name="Bad 2 2 3 2" xfId="18478" xr:uid="{00000000-0005-0000-0000-0000EA3E0000}"/>
    <cellStyle name="Bad 2 2 4" xfId="18484" xr:uid="{00000000-0005-0000-0000-0000EB3E0000}"/>
    <cellStyle name="Bad 2 2 5" xfId="18487" xr:uid="{00000000-0005-0000-0000-0000EC3E0000}"/>
    <cellStyle name="Bad 2 2 6" xfId="18489" xr:uid="{00000000-0005-0000-0000-0000ED3E0000}"/>
    <cellStyle name="Bad 2 2 7" xfId="9095" xr:uid="{00000000-0005-0000-0000-0000EE3E0000}"/>
    <cellStyle name="Bad 2 3" xfId="25247" xr:uid="{00000000-0005-0000-0000-0000EF3E0000}"/>
    <cellStyle name="Bad 2 3 2" xfId="25252" xr:uid="{00000000-0005-0000-0000-0000F03E0000}"/>
    <cellStyle name="Bad 2 3 3" xfId="25258" xr:uid="{00000000-0005-0000-0000-0000F13E0000}"/>
    <cellStyle name="Bad 2 3 4" xfId="25261" xr:uid="{00000000-0005-0000-0000-0000F23E0000}"/>
    <cellStyle name="Bad 2 3 5" xfId="25266" xr:uid="{00000000-0005-0000-0000-0000F33E0000}"/>
    <cellStyle name="Bad 2 4" xfId="25270" xr:uid="{00000000-0005-0000-0000-0000F43E0000}"/>
    <cellStyle name="Bad 2 4 2" xfId="25275" xr:uid="{00000000-0005-0000-0000-0000F53E0000}"/>
    <cellStyle name="Bad 2 4 2 2" xfId="11354" xr:uid="{00000000-0005-0000-0000-0000F63E0000}"/>
    <cellStyle name="Bad 2 4 3" xfId="21088" xr:uid="{00000000-0005-0000-0000-0000F73E0000}"/>
    <cellStyle name="Bad 2 4 4" xfId="25276" xr:uid="{00000000-0005-0000-0000-0000F83E0000}"/>
    <cellStyle name="Bad 2 4 5" xfId="25282" xr:uid="{00000000-0005-0000-0000-0000F93E0000}"/>
    <cellStyle name="Bad 2 4_BSD2" xfId="17172" xr:uid="{00000000-0005-0000-0000-0000FA3E0000}"/>
    <cellStyle name="Bad 2 5" xfId="25286" xr:uid="{00000000-0005-0000-0000-0000FB3E0000}"/>
    <cellStyle name="Bad 2 5 2" xfId="25292" xr:uid="{00000000-0005-0000-0000-0000FC3E0000}"/>
    <cellStyle name="Bad 2 5 3" xfId="25298" xr:uid="{00000000-0005-0000-0000-0000FD3E0000}"/>
    <cellStyle name="Bad 2 5 4" xfId="25301" xr:uid="{00000000-0005-0000-0000-0000FE3E0000}"/>
    <cellStyle name="Bad 2 6" xfId="25306" xr:uid="{00000000-0005-0000-0000-0000FF3E0000}"/>
    <cellStyle name="Bad 2 6 2" xfId="25311" xr:uid="{00000000-0005-0000-0000-0000003F0000}"/>
    <cellStyle name="Bad 2 6 3" xfId="25318" xr:uid="{00000000-0005-0000-0000-0000013F0000}"/>
    <cellStyle name="Bad 2 6 4" xfId="15106" xr:uid="{00000000-0005-0000-0000-0000023F0000}"/>
    <cellStyle name="Bad 2 7" xfId="25321" xr:uid="{00000000-0005-0000-0000-0000033F0000}"/>
    <cellStyle name="Bad 2 7 2" xfId="2819" xr:uid="{00000000-0005-0000-0000-0000043F0000}"/>
    <cellStyle name="Bad 2 7 3" xfId="2900" xr:uid="{00000000-0005-0000-0000-0000053F0000}"/>
    <cellStyle name="Bad 2 7 4" xfId="2911" xr:uid="{00000000-0005-0000-0000-0000063F0000}"/>
    <cellStyle name="Bad 2 8" xfId="25324" xr:uid="{00000000-0005-0000-0000-0000073F0000}"/>
    <cellStyle name="Bad 2 8 2" xfId="25329" xr:uid="{00000000-0005-0000-0000-0000083F0000}"/>
    <cellStyle name="Bad 2 8 2 2" xfId="11833" xr:uid="{00000000-0005-0000-0000-0000093F0000}"/>
    <cellStyle name="Bad 2 8 3" xfId="25335" xr:uid="{00000000-0005-0000-0000-00000A3F0000}"/>
    <cellStyle name="Bad 2 8 4" xfId="25337" xr:uid="{00000000-0005-0000-0000-00000B3F0000}"/>
    <cellStyle name="Bad 2 8 5" xfId="24983" xr:uid="{00000000-0005-0000-0000-00000C3F0000}"/>
    <cellStyle name="Bad 2 8_BSD2" xfId="25341" xr:uid="{00000000-0005-0000-0000-00000D3F0000}"/>
    <cellStyle name="Bad 2 9" xfId="10762" xr:uid="{00000000-0005-0000-0000-00000E3F0000}"/>
    <cellStyle name="Bad 2 9 2" xfId="10772" xr:uid="{00000000-0005-0000-0000-00000F3F0000}"/>
    <cellStyle name="Bad 2 9 3" xfId="10781" xr:uid="{00000000-0005-0000-0000-0000103F0000}"/>
    <cellStyle name="Bad 2 9 4" xfId="25342" xr:uid="{00000000-0005-0000-0000-0000113F0000}"/>
    <cellStyle name="Bad 20" xfId="7783" xr:uid="{00000000-0005-0000-0000-0000123F0000}"/>
    <cellStyle name="Bad 20 2" xfId="25150" xr:uid="{00000000-0005-0000-0000-0000133F0000}"/>
    <cellStyle name="Bad 20 2 2" xfId="25156" xr:uid="{00000000-0005-0000-0000-0000143F0000}"/>
    <cellStyle name="Bad 20 3" xfId="25160" xr:uid="{00000000-0005-0000-0000-0000153F0000}"/>
    <cellStyle name="Bad 20_BSD2" xfId="25166" xr:uid="{00000000-0005-0000-0000-0000163F0000}"/>
    <cellStyle name="Bad 21" xfId="4624" xr:uid="{00000000-0005-0000-0000-0000173F0000}"/>
    <cellStyle name="Bad 21 2" xfId="25172" xr:uid="{00000000-0005-0000-0000-0000183F0000}"/>
    <cellStyle name="Bad 21 2 2" xfId="25181" xr:uid="{00000000-0005-0000-0000-0000193F0000}"/>
    <cellStyle name="Bad 21 3" xfId="25185" xr:uid="{00000000-0005-0000-0000-00001A3F0000}"/>
    <cellStyle name="Bad 21_BSD2" xfId="3093" xr:uid="{00000000-0005-0000-0000-00001B3F0000}"/>
    <cellStyle name="Bad 22" xfId="3339" xr:uid="{00000000-0005-0000-0000-00001C3F0000}"/>
    <cellStyle name="Bad 22 2" xfId="25190" xr:uid="{00000000-0005-0000-0000-00001D3F0000}"/>
    <cellStyle name="Bad 22 2 2" xfId="25196" xr:uid="{00000000-0005-0000-0000-00001E3F0000}"/>
    <cellStyle name="Bad 22 3" xfId="25200" xr:uid="{00000000-0005-0000-0000-00001F3F0000}"/>
    <cellStyle name="Bad 22_BSD2" xfId="25205" xr:uid="{00000000-0005-0000-0000-0000203F0000}"/>
    <cellStyle name="Bad 23" xfId="8441" xr:uid="{00000000-0005-0000-0000-0000213F0000}"/>
    <cellStyle name="Bad 23 2" xfId="10261" xr:uid="{00000000-0005-0000-0000-0000223F0000}"/>
    <cellStyle name="Bad 23 2 2" xfId="3215" xr:uid="{00000000-0005-0000-0000-0000233F0000}"/>
    <cellStyle name="Bad 23 3" xfId="4671" xr:uid="{00000000-0005-0000-0000-0000243F0000}"/>
    <cellStyle name="Bad 23_BSD2" xfId="10912" xr:uid="{00000000-0005-0000-0000-0000253F0000}"/>
    <cellStyle name="Bad 24" xfId="25209" xr:uid="{00000000-0005-0000-0000-0000263F0000}"/>
    <cellStyle name="Bad 24 2" xfId="25213" xr:uid="{00000000-0005-0000-0000-0000273F0000}"/>
    <cellStyle name="Bad 24 2 2" xfId="25219" xr:uid="{00000000-0005-0000-0000-0000283F0000}"/>
    <cellStyle name="Bad 24 3" xfId="25223" xr:uid="{00000000-0005-0000-0000-0000293F0000}"/>
    <cellStyle name="Bad 24_BSD2" xfId="25228" xr:uid="{00000000-0005-0000-0000-00002A3F0000}"/>
    <cellStyle name="Bad 25" xfId="21645" xr:uid="{00000000-0005-0000-0000-00002B3F0000}"/>
    <cellStyle name="Bad 25 2" xfId="22427" xr:uid="{00000000-0005-0000-0000-00002C3F0000}"/>
    <cellStyle name="Bad 25 2 2" xfId="22435" xr:uid="{00000000-0005-0000-0000-00002D3F0000}"/>
    <cellStyle name="Bad 25 3" xfId="25346" xr:uid="{00000000-0005-0000-0000-00002E3F0000}"/>
    <cellStyle name="Bad 25_BSD2" xfId="13585" xr:uid="{00000000-0005-0000-0000-00002F3F0000}"/>
    <cellStyle name="Bad 26" xfId="25350" xr:uid="{00000000-0005-0000-0000-0000303F0000}"/>
    <cellStyle name="Bad 26 2" xfId="22977" xr:uid="{00000000-0005-0000-0000-0000313F0000}"/>
    <cellStyle name="Bad 26 2 2" xfId="22985" xr:uid="{00000000-0005-0000-0000-0000323F0000}"/>
    <cellStyle name="Bad 26 3" xfId="25354" xr:uid="{00000000-0005-0000-0000-0000333F0000}"/>
    <cellStyle name="Bad 26_BSD2" xfId="25359" xr:uid="{00000000-0005-0000-0000-0000343F0000}"/>
    <cellStyle name="Bad 27" xfId="10309" xr:uid="{00000000-0005-0000-0000-0000353F0000}"/>
    <cellStyle name="Bad 27 2" xfId="23456" xr:uid="{00000000-0005-0000-0000-0000363F0000}"/>
    <cellStyle name="Bad 27 2 2" xfId="23465" xr:uid="{00000000-0005-0000-0000-0000373F0000}"/>
    <cellStyle name="Bad 27 3" xfId="25363" xr:uid="{00000000-0005-0000-0000-0000383F0000}"/>
    <cellStyle name="Bad 27_BSD2" xfId="20102" xr:uid="{00000000-0005-0000-0000-0000393F0000}"/>
    <cellStyle name="Bad 28" xfId="25367" xr:uid="{00000000-0005-0000-0000-00003A3F0000}"/>
    <cellStyle name="Bad 28 2" xfId="21195" xr:uid="{00000000-0005-0000-0000-00003B3F0000}"/>
    <cellStyle name="Bad 28 2 2" xfId="8527" xr:uid="{00000000-0005-0000-0000-00003C3F0000}"/>
    <cellStyle name="Bad 28 3" xfId="25372" xr:uid="{00000000-0005-0000-0000-00003D3F0000}"/>
    <cellStyle name="Bad 28_BSD2" xfId="20160" xr:uid="{00000000-0005-0000-0000-00003E3F0000}"/>
    <cellStyle name="Bad 29" xfId="10450" xr:uid="{00000000-0005-0000-0000-00003F3F0000}"/>
    <cellStyle name="Bad 29 2" xfId="24447" xr:uid="{00000000-0005-0000-0000-0000403F0000}"/>
    <cellStyle name="Bad 29 2 2" xfId="24455" xr:uid="{00000000-0005-0000-0000-0000413F0000}"/>
    <cellStyle name="Bad 29 3" xfId="25376" xr:uid="{00000000-0005-0000-0000-0000423F0000}"/>
    <cellStyle name="Bad 29_BSD2" xfId="20288" xr:uid="{00000000-0005-0000-0000-0000433F0000}"/>
    <cellStyle name="Bad 3" xfId="1871" xr:uid="{00000000-0005-0000-0000-0000443F0000}"/>
    <cellStyle name="Bad 3 2" xfId="10436" xr:uid="{00000000-0005-0000-0000-0000453F0000}"/>
    <cellStyle name="Bad 3 2 2" xfId="11381" xr:uid="{00000000-0005-0000-0000-0000463F0000}"/>
    <cellStyle name="Bad 3 2 3" xfId="25379" xr:uid="{00000000-0005-0000-0000-0000473F0000}"/>
    <cellStyle name="Bad 3 3" xfId="10441" xr:uid="{00000000-0005-0000-0000-0000483F0000}"/>
    <cellStyle name="Bad 3 3 2" xfId="2994" xr:uid="{00000000-0005-0000-0000-0000493F0000}"/>
    <cellStyle name="Bad 3 3 3" xfId="25380" xr:uid="{00000000-0005-0000-0000-00004A3F0000}"/>
    <cellStyle name="Bad 3 4" xfId="23802" xr:uid="{00000000-0005-0000-0000-00004B3F0000}"/>
    <cellStyle name="Bad 3 4 2" xfId="25384" xr:uid="{00000000-0005-0000-0000-00004C3F0000}"/>
    <cellStyle name="Bad 3 5" xfId="25385" xr:uid="{00000000-0005-0000-0000-00004D3F0000}"/>
    <cellStyle name="Bad 3 6" xfId="25386" xr:uid="{00000000-0005-0000-0000-00004E3F0000}"/>
    <cellStyle name="Bad 3 7" xfId="51685" xr:uid="{B6E4C066-00D8-472E-A41E-20C5897B1911}"/>
    <cellStyle name="Bad 3_Annexure" xfId="25387" xr:uid="{00000000-0005-0000-0000-00004F3F0000}"/>
    <cellStyle name="Bad 30" xfId="21644" xr:uid="{00000000-0005-0000-0000-0000503F0000}"/>
    <cellStyle name="Bad 30 2" xfId="22426" xr:uid="{00000000-0005-0000-0000-0000513F0000}"/>
    <cellStyle name="Bad 30 2 2" xfId="22434" xr:uid="{00000000-0005-0000-0000-0000523F0000}"/>
    <cellStyle name="Bad 30 3" xfId="25345" xr:uid="{00000000-0005-0000-0000-0000533F0000}"/>
    <cellStyle name="Bad 30_BSD2" xfId="13584" xr:uid="{00000000-0005-0000-0000-0000543F0000}"/>
    <cellStyle name="Bad 31" xfId="25349" xr:uid="{00000000-0005-0000-0000-0000553F0000}"/>
    <cellStyle name="Bad 31 2" xfId="22976" xr:uid="{00000000-0005-0000-0000-0000563F0000}"/>
    <cellStyle name="Bad 31 2 2" xfId="22984" xr:uid="{00000000-0005-0000-0000-0000573F0000}"/>
    <cellStyle name="Bad 31 3" xfId="25353" xr:uid="{00000000-0005-0000-0000-0000583F0000}"/>
    <cellStyle name="Bad 31_BSD2" xfId="25358" xr:uid="{00000000-0005-0000-0000-0000593F0000}"/>
    <cellStyle name="Bad 32" xfId="10308" xr:uid="{00000000-0005-0000-0000-00005A3F0000}"/>
    <cellStyle name="Bad 32 2" xfId="23455" xr:uid="{00000000-0005-0000-0000-00005B3F0000}"/>
    <cellStyle name="Bad 32 2 2" xfId="23464" xr:uid="{00000000-0005-0000-0000-00005C3F0000}"/>
    <cellStyle name="Bad 32 3" xfId="25362" xr:uid="{00000000-0005-0000-0000-00005D3F0000}"/>
    <cellStyle name="Bad 32_BSD2" xfId="20101" xr:uid="{00000000-0005-0000-0000-00005E3F0000}"/>
    <cellStyle name="Bad 33" xfId="25366" xr:uid="{00000000-0005-0000-0000-00005F3F0000}"/>
    <cellStyle name="Bad 33 2" xfId="21194" xr:uid="{00000000-0005-0000-0000-0000603F0000}"/>
    <cellStyle name="Bad 33 2 2" xfId="8526" xr:uid="{00000000-0005-0000-0000-0000613F0000}"/>
    <cellStyle name="Bad 33 3" xfId="25371" xr:uid="{00000000-0005-0000-0000-0000623F0000}"/>
    <cellStyle name="Bad 33_BSD2" xfId="20159" xr:uid="{00000000-0005-0000-0000-0000633F0000}"/>
    <cellStyle name="Bad 34" xfId="10449" xr:uid="{00000000-0005-0000-0000-0000643F0000}"/>
    <cellStyle name="Bad 34 2" xfId="24446" xr:uid="{00000000-0005-0000-0000-0000653F0000}"/>
    <cellStyle name="Bad 34 2 2" xfId="24454" xr:uid="{00000000-0005-0000-0000-0000663F0000}"/>
    <cellStyle name="Bad 34 3" xfId="25375" xr:uid="{00000000-0005-0000-0000-0000673F0000}"/>
    <cellStyle name="Bad 34_BSD2" xfId="20287" xr:uid="{00000000-0005-0000-0000-0000683F0000}"/>
    <cellStyle name="Bad 35" xfId="25390" xr:uid="{00000000-0005-0000-0000-0000693F0000}"/>
    <cellStyle name="Bad 35 2" xfId="24942" xr:uid="{00000000-0005-0000-0000-00006A3F0000}"/>
    <cellStyle name="Bad 35 2 2" xfId="24949" xr:uid="{00000000-0005-0000-0000-00006B3F0000}"/>
    <cellStyle name="Bad 35 3" xfId="25397" xr:uid="{00000000-0005-0000-0000-00006C3F0000}"/>
    <cellStyle name="Bad 35_BSD2" xfId="20350" xr:uid="{00000000-0005-0000-0000-00006D3F0000}"/>
    <cellStyle name="Bad 36" xfId="19974" xr:uid="{00000000-0005-0000-0000-00006E3F0000}"/>
    <cellStyle name="Bad 36 2" xfId="25401" xr:uid="{00000000-0005-0000-0000-00006F3F0000}"/>
    <cellStyle name="Bad 36 2 2" xfId="25408" xr:uid="{00000000-0005-0000-0000-0000703F0000}"/>
    <cellStyle name="Bad 36 3" xfId="25412" xr:uid="{00000000-0005-0000-0000-0000713F0000}"/>
    <cellStyle name="Bad 36_BSD2" xfId="18009" xr:uid="{00000000-0005-0000-0000-0000723F0000}"/>
    <cellStyle name="Bad 37" xfId="25416" xr:uid="{00000000-0005-0000-0000-0000733F0000}"/>
    <cellStyle name="Bad 37 2" xfId="25420" xr:uid="{00000000-0005-0000-0000-0000743F0000}"/>
    <cellStyle name="Bad 37 2 2" xfId="25428" xr:uid="{00000000-0005-0000-0000-0000753F0000}"/>
    <cellStyle name="Bad 37 3" xfId="23938" xr:uid="{00000000-0005-0000-0000-0000763F0000}"/>
    <cellStyle name="Bad 37_BSD2" xfId="5702" xr:uid="{00000000-0005-0000-0000-0000773F0000}"/>
    <cellStyle name="Bad 38" xfId="10521" xr:uid="{00000000-0005-0000-0000-0000783F0000}"/>
    <cellStyle name="Bad 38 2" xfId="25432" xr:uid="{00000000-0005-0000-0000-0000793F0000}"/>
    <cellStyle name="Bad 38 2 2" xfId="4619" xr:uid="{00000000-0005-0000-0000-00007A3F0000}"/>
    <cellStyle name="Bad 38 3" xfId="25436" xr:uid="{00000000-0005-0000-0000-00007B3F0000}"/>
    <cellStyle name="Bad 38_BSD2" xfId="25440" xr:uid="{00000000-0005-0000-0000-00007C3F0000}"/>
    <cellStyle name="Bad 39" xfId="25444" xr:uid="{00000000-0005-0000-0000-00007D3F0000}"/>
    <cellStyle name="Bad 39 2" xfId="25448" xr:uid="{00000000-0005-0000-0000-00007E3F0000}"/>
    <cellStyle name="Bad 39 2 2" xfId="25453" xr:uid="{00000000-0005-0000-0000-00007F3F0000}"/>
    <cellStyle name="Bad 39 3" xfId="25457" xr:uid="{00000000-0005-0000-0000-0000803F0000}"/>
    <cellStyle name="Bad 39_BSD2" xfId="10132" xr:uid="{00000000-0005-0000-0000-0000813F0000}"/>
    <cellStyle name="Bad 4" xfId="1872" xr:uid="{00000000-0005-0000-0000-0000823F0000}"/>
    <cellStyle name="Bad 4 2" xfId="22088" xr:uid="{00000000-0005-0000-0000-0000833F0000}"/>
    <cellStyle name="Bad 4 2 2" xfId="25460" xr:uid="{00000000-0005-0000-0000-0000843F0000}"/>
    <cellStyle name="Bad 4 3" xfId="25461" xr:uid="{00000000-0005-0000-0000-0000853F0000}"/>
    <cellStyle name="Bad 4 3 2" xfId="25462" xr:uid="{00000000-0005-0000-0000-0000863F0000}"/>
    <cellStyle name="Bad 4 4" xfId="23806" xr:uid="{00000000-0005-0000-0000-0000873F0000}"/>
    <cellStyle name="Bad 4 4 2" xfId="25463" xr:uid="{00000000-0005-0000-0000-0000883F0000}"/>
    <cellStyle name="Bad 4 5" xfId="12726" xr:uid="{00000000-0005-0000-0000-0000893F0000}"/>
    <cellStyle name="Bad 4 6" xfId="12729" xr:uid="{00000000-0005-0000-0000-00008A3F0000}"/>
    <cellStyle name="Bad 4 7" xfId="14698" xr:uid="{00000000-0005-0000-0000-00008B3F0000}"/>
    <cellStyle name="Bad 4 8" xfId="51686" xr:uid="{ACCD454F-F3C2-43B9-92BA-9890EFAFBE68}"/>
    <cellStyle name="Bad 4_Annexure" xfId="21187" xr:uid="{00000000-0005-0000-0000-00008C3F0000}"/>
    <cellStyle name="Bad 40" xfId="25389" xr:uid="{00000000-0005-0000-0000-00008D3F0000}"/>
    <cellStyle name="Bad 40 2" xfId="24941" xr:uid="{00000000-0005-0000-0000-00008E3F0000}"/>
    <cellStyle name="Bad 40 2 2" xfId="24948" xr:uid="{00000000-0005-0000-0000-00008F3F0000}"/>
    <cellStyle name="Bad 40 3" xfId="25396" xr:uid="{00000000-0005-0000-0000-0000903F0000}"/>
    <cellStyle name="Bad 40_BSD2" xfId="20349" xr:uid="{00000000-0005-0000-0000-0000913F0000}"/>
    <cellStyle name="Bad 41" xfId="19973" xr:uid="{00000000-0005-0000-0000-0000923F0000}"/>
    <cellStyle name="Bad 41 2" xfId="25400" xr:uid="{00000000-0005-0000-0000-0000933F0000}"/>
    <cellStyle name="Bad 41 2 2" xfId="25407" xr:uid="{00000000-0005-0000-0000-0000943F0000}"/>
    <cellStyle name="Bad 41 3" xfId="25411" xr:uid="{00000000-0005-0000-0000-0000953F0000}"/>
    <cellStyle name="Bad 41_BSD2" xfId="18008" xr:uid="{00000000-0005-0000-0000-0000963F0000}"/>
    <cellStyle name="Bad 42" xfId="25415" xr:uid="{00000000-0005-0000-0000-0000973F0000}"/>
    <cellStyle name="Bad 42 2" xfId="25419" xr:uid="{00000000-0005-0000-0000-0000983F0000}"/>
    <cellStyle name="Bad 42 2 2" xfId="25427" xr:uid="{00000000-0005-0000-0000-0000993F0000}"/>
    <cellStyle name="Bad 42 3" xfId="23937" xr:uid="{00000000-0005-0000-0000-00009A3F0000}"/>
    <cellStyle name="Bad 42_BSD2" xfId="5701" xr:uid="{00000000-0005-0000-0000-00009B3F0000}"/>
    <cellStyle name="Bad 43" xfId="10520" xr:uid="{00000000-0005-0000-0000-00009C3F0000}"/>
    <cellStyle name="Bad 43 2" xfId="25431" xr:uid="{00000000-0005-0000-0000-00009D3F0000}"/>
    <cellStyle name="Bad 43 2 2" xfId="4618" xr:uid="{00000000-0005-0000-0000-00009E3F0000}"/>
    <cellStyle name="Bad 43 3" xfId="25435" xr:uid="{00000000-0005-0000-0000-00009F3F0000}"/>
    <cellStyle name="Bad 43_BSD2" xfId="25439" xr:uid="{00000000-0005-0000-0000-0000A03F0000}"/>
    <cellStyle name="Bad 44" xfId="25443" xr:uid="{00000000-0005-0000-0000-0000A13F0000}"/>
    <cellStyle name="Bad 44 2" xfId="25447" xr:uid="{00000000-0005-0000-0000-0000A23F0000}"/>
    <cellStyle name="Bad 44 2 2" xfId="25452" xr:uid="{00000000-0005-0000-0000-0000A33F0000}"/>
    <cellStyle name="Bad 44 3" xfId="25456" xr:uid="{00000000-0005-0000-0000-0000A43F0000}"/>
    <cellStyle name="Bad 44_BSD2" xfId="10131" xr:uid="{00000000-0005-0000-0000-0000A53F0000}"/>
    <cellStyle name="Bad 45" xfId="25465" xr:uid="{00000000-0005-0000-0000-0000A63F0000}"/>
    <cellStyle name="Bad 45 2" xfId="25469" xr:uid="{00000000-0005-0000-0000-0000A73F0000}"/>
    <cellStyle name="Bad 45 2 2" xfId="25474" xr:uid="{00000000-0005-0000-0000-0000A83F0000}"/>
    <cellStyle name="Bad 45 3" xfId="25479" xr:uid="{00000000-0005-0000-0000-0000A93F0000}"/>
    <cellStyle name="Bad 45_BSD2" xfId="25483" xr:uid="{00000000-0005-0000-0000-0000AA3F0000}"/>
    <cellStyle name="Bad 46" xfId="25487" xr:uid="{00000000-0005-0000-0000-0000AB3F0000}"/>
    <cellStyle name="Bad 46 2" xfId="5274" xr:uid="{00000000-0005-0000-0000-0000AC3F0000}"/>
    <cellStyle name="Bad 46 2 2" xfId="6582" xr:uid="{00000000-0005-0000-0000-0000AD3F0000}"/>
    <cellStyle name="Bad 46 3" xfId="25491" xr:uid="{00000000-0005-0000-0000-0000AE3F0000}"/>
    <cellStyle name="Bad 46_BSD2" xfId="25495" xr:uid="{00000000-0005-0000-0000-0000AF3F0000}"/>
    <cellStyle name="Bad 47" xfId="25500" xr:uid="{00000000-0005-0000-0000-0000B03F0000}"/>
    <cellStyle name="Bad 47 2" xfId="25504" xr:uid="{00000000-0005-0000-0000-0000B13F0000}"/>
    <cellStyle name="Bad 47 2 2" xfId="25509" xr:uid="{00000000-0005-0000-0000-0000B23F0000}"/>
    <cellStyle name="Bad 47 3" xfId="25513" xr:uid="{00000000-0005-0000-0000-0000B33F0000}"/>
    <cellStyle name="Bad 47_BSD2" xfId="18779" xr:uid="{00000000-0005-0000-0000-0000B43F0000}"/>
    <cellStyle name="Bad 48" xfId="25518" xr:uid="{00000000-0005-0000-0000-0000B53F0000}"/>
    <cellStyle name="Bad 48 2" xfId="25525" xr:uid="{00000000-0005-0000-0000-0000B63F0000}"/>
    <cellStyle name="Bad 48 2 2" xfId="10004" xr:uid="{00000000-0005-0000-0000-0000B73F0000}"/>
    <cellStyle name="Bad 48 3" xfId="25529" xr:uid="{00000000-0005-0000-0000-0000B83F0000}"/>
    <cellStyle name="Bad 48_BSD2" xfId="25532" xr:uid="{00000000-0005-0000-0000-0000B93F0000}"/>
    <cellStyle name="Bad 49" xfId="21218" xr:uid="{00000000-0005-0000-0000-0000BA3F0000}"/>
    <cellStyle name="Bad 49 2" xfId="24605" xr:uid="{00000000-0005-0000-0000-0000BB3F0000}"/>
    <cellStyle name="Bad 49 2 2" xfId="24610" xr:uid="{00000000-0005-0000-0000-0000BC3F0000}"/>
    <cellStyle name="Bad 49 3" xfId="24618" xr:uid="{00000000-0005-0000-0000-0000BD3F0000}"/>
    <cellStyle name="Bad 49_BSD2" xfId="25536" xr:uid="{00000000-0005-0000-0000-0000BE3F0000}"/>
    <cellStyle name="Bad 5" xfId="1785" xr:uid="{00000000-0005-0000-0000-0000BF3F0000}"/>
    <cellStyle name="Bad 5 2" xfId="22090" xr:uid="{00000000-0005-0000-0000-0000C03F0000}"/>
    <cellStyle name="Bad 5 2 2" xfId="25538" xr:uid="{00000000-0005-0000-0000-0000C13F0000}"/>
    <cellStyle name="Bad 5 3" xfId="23141" xr:uid="{00000000-0005-0000-0000-0000C23F0000}"/>
    <cellStyle name="Bad 5 3 2" xfId="25539" xr:uid="{00000000-0005-0000-0000-0000C33F0000}"/>
    <cellStyle name="Bad 5 4" xfId="23809" xr:uid="{00000000-0005-0000-0000-0000C43F0000}"/>
    <cellStyle name="Bad 5 4 2" xfId="25540" xr:uid="{00000000-0005-0000-0000-0000C53F0000}"/>
    <cellStyle name="Bad 5 5" xfId="25541" xr:uid="{00000000-0005-0000-0000-0000C63F0000}"/>
    <cellStyle name="Bad 5 6" xfId="25542" xr:uid="{00000000-0005-0000-0000-0000C73F0000}"/>
    <cellStyle name="Bad 5 7" xfId="6138" xr:uid="{00000000-0005-0000-0000-0000C83F0000}"/>
    <cellStyle name="Bad 5_Annexure" xfId="13812" xr:uid="{00000000-0005-0000-0000-0000C93F0000}"/>
    <cellStyle name="Bad 50" xfId="25464" xr:uid="{00000000-0005-0000-0000-0000CA3F0000}"/>
    <cellStyle name="Bad 50 2" xfId="25468" xr:uid="{00000000-0005-0000-0000-0000CB3F0000}"/>
    <cellStyle name="Bad 50 2 2" xfId="25473" xr:uid="{00000000-0005-0000-0000-0000CC3F0000}"/>
    <cellStyle name="Bad 50 3" xfId="25478" xr:uid="{00000000-0005-0000-0000-0000CD3F0000}"/>
    <cellStyle name="Bad 50_BSD2" xfId="25482" xr:uid="{00000000-0005-0000-0000-0000CE3F0000}"/>
    <cellStyle name="Bad 51" xfId="25486" xr:uid="{00000000-0005-0000-0000-0000CF3F0000}"/>
    <cellStyle name="Bad 51 2" xfId="5273" xr:uid="{00000000-0005-0000-0000-0000D03F0000}"/>
    <cellStyle name="Bad 51 2 2" xfId="6581" xr:uid="{00000000-0005-0000-0000-0000D13F0000}"/>
    <cellStyle name="Bad 51 3" xfId="25490" xr:uid="{00000000-0005-0000-0000-0000D23F0000}"/>
    <cellStyle name="Bad 51_BSD2" xfId="25494" xr:uid="{00000000-0005-0000-0000-0000D33F0000}"/>
    <cellStyle name="Bad 52" xfId="25499" xr:uid="{00000000-0005-0000-0000-0000D43F0000}"/>
    <cellStyle name="Bad 52 2" xfId="25503" xr:uid="{00000000-0005-0000-0000-0000D53F0000}"/>
    <cellStyle name="Bad 52 2 2" xfId="25508" xr:uid="{00000000-0005-0000-0000-0000D63F0000}"/>
    <cellStyle name="Bad 52 3" xfId="25512" xr:uid="{00000000-0005-0000-0000-0000D73F0000}"/>
    <cellStyle name="Bad 52_BSD2" xfId="18778" xr:uid="{00000000-0005-0000-0000-0000D83F0000}"/>
    <cellStyle name="Bad 53" xfId="25517" xr:uid="{00000000-0005-0000-0000-0000D93F0000}"/>
    <cellStyle name="Bad 53 2" xfId="25524" xr:uid="{00000000-0005-0000-0000-0000DA3F0000}"/>
    <cellStyle name="Bad 53 2 2" xfId="10003" xr:uid="{00000000-0005-0000-0000-0000DB3F0000}"/>
    <cellStyle name="Bad 53 3" xfId="25528" xr:uid="{00000000-0005-0000-0000-0000DC3F0000}"/>
    <cellStyle name="Bad 53_BSD2" xfId="25531" xr:uid="{00000000-0005-0000-0000-0000DD3F0000}"/>
    <cellStyle name="Bad 54" xfId="21217" xr:uid="{00000000-0005-0000-0000-0000DE3F0000}"/>
    <cellStyle name="Bad 54 2" xfId="24604" xr:uid="{00000000-0005-0000-0000-0000DF3F0000}"/>
    <cellStyle name="Bad 54 2 2" xfId="24609" xr:uid="{00000000-0005-0000-0000-0000E03F0000}"/>
    <cellStyle name="Bad 54 3" xfId="24617" xr:uid="{00000000-0005-0000-0000-0000E13F0000}"/>
    <cellStyle name="Bad 54_BSD2" xfId="25535" xr:uid="{00000000-0005-0000-0000-0000E23F0000}"/>
    <cellStyle name="Bad 55" xfId="19825" xr:uid="{00000000-0005-0000-0000-0000E33F0000}"/>
    <cellStyle name="Bad 55 2" xfId="4018" xr:uid="{00000000-0005-0000-0000-0000E43F0000}"/>
    <cellStyle name="Bad 55 2 2" xfId="25543" xr:uid="{00000000-0005-0000-0000-0000E53F0000}"/>
    <cellStyle name="Bad 55 3" xfId="25545" xr:uid="{00000000-0005-0000-0000-0000E63F0000}"/>
    <cellStyle name="Bad 55_BSD2" xfId="25547" xr:uid="{00000000-0005-0000-0000-0000E73F0000}"/>
    <cellStyle name="Bad 56" xfId="25550" xr:uid="{00000000-0005-0000-0000-0000E83F0000}"/>
    <cellStyle name="Bad 56 2" xfId="25556" xr:uid="{00000000-0005-0000-0000-0000E93F0000}"/>
    <cellStyle name="Bad 56 2 2" xfId="25560" xr:uid="{00000000-0005-0000-0000-0000EA3F0000}"/>
    <cellStyle name="Bad 56 3" xfId="25563" xr:uid="{00000000-0005-0000-0000-0000EB3F0000}"/>
    <cellStyle name="Bad 56_BSD2" xfId="25564" xr:uid="{00000000-0005-0000-0000-0000EC3F0000}"/>
    <cellStyle name="Bad 57" xfId="21906" xr:uid="{00000000-0005-0000-0000-0000ED3F0000}"/>
    <cellStyle name="Bad 57 2" xfId="21913" xr:uid="{00000000-0005-0000-0000-0000EE3F0000}"/>
    <cellStyle name="Bad 57 2 2" xfId="22190" xr:uid="{00000000-0005-0000-0000-0000EF3F0000}"/>
    <cellStyle name="Bad 57 3" xfId="25565" xr:uid="{00000000-0005-0000-0000-0000F03F0000}"/>
    <cellStyle name="Bad 57_BSD2" xfId="19067" xr:uid="{00000000-0005-0000-0000-0000F13F0000}"/>
    <cellStyle name="Bad 58" xfId="21919" xr:uid="{00000000-0005-0000-0000-0000F23F0000}"/>
    <cellStyle name="Bad 58 2" xfId="25567" xr:uid="{00000000-0005-0000-0000-0000F33F0000}"/>
    <cellStyle name="Bad 58 2 2" xfId="10708" xr:uid="{00000000-0005-0000-0000-0000F43F0000}"/>
    <cellStyle name="Bad 58 3" xfId="25570" xr:uid="{00000000-0005-0000-0000-0000F53F0000}"/>
    <cellStyle name="Bad 58_BSD2" xfId="19688" xr:uid="{00000000-0005-0000-0000-0000F63F0000}"/>
    <cellStyle name="Bad 59" xfId="25572" xr:uid="{00000000-0005-0000-0000-0000F73F0000}"/>
    <cellStyle name="Bad 59 2" xfId="24888" xr:uid="{00000000-0005-0000-0000-0000F83F0000}"/>
    <cellStyle name="Bad 59 2 2" xfId="24893" xr:uid="{00000000-0005-0000-0000-0000F93F0000}"/>
    <cellStyle name="Bad 59 3" xfId="24895" xr:uid="{00000000-0005-0000-0000-0000FA3F0000}"/>
    <cellStyle name="Bad 59_BSD2" xfId="20245" xr:uid="{00000000-0005-0000-0000-0000FB3F0000}"/>
    <cellStyle name="Bad 6" xfId="6148" xr:uid="{00000000-0005-0000-0000-0000FC3F0000}"/>
    <cellStyle name="Bad 6 2" xfId="25576" xr:uid="{00000000-0005-0000-0000-0000FD3F0000}"/>
    <cellStyle name="Bad 6 2 2" xfId="23333" xr:uid="{00000000-0005-0000-0000-0000FE3F0000}"/>
    <cellStyle name="Bad 6 3" xfId="25577" xr:uid="{00000000-0005-0000-0000-0000FF3F0000}"/>
    <cellStyle name="Bad 6 3 2" xfId="25578" xr:uid="{00000000-0005-0000-0000-000000400000}"/>
    <cellStyle name="Bad 6 4" xfId="25579" xr:uid="{00000000-0005-0000-0000-000001400000}"/>
    <cellStyle name="Bad 6 4 2" xfId="25580" xr:uid="{00000000-0005-0000-0000-000002400000}"/>
    <cellStyle name="Bad 6 5" xfId="25583" xr:uid="{00000000-0005-0000-0000-000003400000}"/>
    <cellStyle name="Bad 6 6" xfId="25585" xr:uid="{00000000-0005-0000-0000-000004400000}"/>
    <cellStyle name="Bad 6_Annexure" xfId="15842" xr:uid="{00000000-0005-0000-0000-000005400000}"/>
    <cellStyle name="Bad 60" xfId="19824" xr:uid="{00000000-0005-0000-0000-000006400000}"/>
    <cellStyle name="Bad 60 2" xfId="4017" xr:uid="{00000000-0005-0000-0000-000007400000}"/>
    <cellStyle name="Bad 61" xfId="25549" xr:uid="{00000000-0005-0000-0000-000008400000}"/>
    <cellStyle name="Bad 61 2" xfId="25555" xr:uid="{00000000-0005-0000-0000-000009400000}"/>
    <cellStyle name="Bad 62" xfId="21905" xr:uid="{00000000-0005-0000-0000-00000A400000}"/>
    <cellStyle name="Bad 62 2" xfId="21912" xr:uid="{00000000-0005-0000-0000-00000B400000}"/>
    <cellStyle name="Bad 63" xfId="21918" xr:uid="{00000000-0005-0000-0000-00000C400000}"/>
    <cellStyle name="Bad 63 2" xfId="25566" xr:uid="{00000000-0005-0000-0000-00000D400000}"/>
    <cellStyle name="Bad 64" xfId="25571" xr:uid="{00000000-0005-0000-0000-00000E400000}"/>
    <cellStyle name="Bad 64 2" xfId="24887" xr:uid="{00000000-0005-0000-0000-00000F400000}"/>
    <cellStyle name="Bad 65" xfId="25587" xr:uid="{00000000-0005-0000-0000-000010400000}"/>
    <cellStyle name="Bad 65 2" xfId="25591" xr:uid="{00000000-0005-0000-0000-000011400000}"/>
    <cellStyle name="Bad 66" xfId="4109" xr:uid="{00000000-0005-0000-0000-000012400000}"/>
    <cellStyle name="Bad 66 2" xfId="25594" xr:uid="{00000000-0005-0000-0000-000013400000}"/>
    <cellStyle name="Bad 67" xfId="4123" xr:uid="{00000000-0005-0000-0000-000014400000}"/>
    <cellStyle name="Bad 67 2" xfId="25596" xr:uid="{00000000-0005-0000-0000-000015400000}"/>
    <cellStyle name="Bad 68" xfId="6612" xr:uid="{00000000-0005-0000-0000-000016400000}"/>
    <cellStyle name="Bad 68 2" xfId="10795" xr:uid="{00000000-0005-0000-0000-000017400000}"/>
    <cellStyle name="Bad 69" xfId="6620" xr:uid="{00000000-0005-0000-0000-000018400000}"/>
    <cellStyle name="Bad 69 2" xfId="25599" xr:uid="{00000000-0005-0000-0000-000019400000}"/>
    <cellStyle name="Bad 7" xfId="22092" xr:uid="{00000000-0005-0000-0000-00001A400000}"/>
    <cellStyle name="Bad 7 10" xfId="25602" xr:uid="{00000000-0005-0000-0000-00001B400000}"/>
    <cellStyle name="Bad 7 10 2" xfId="8947" xr:uid="{00000000-0005-0000-0000-00001C400000}"/>
    <cellStyle name="Bad 7 11" xfId="25603" xr:uid="{00000000-0005-0000-0000-00001D400000}"/>
    <cellStyle name="Bad 7 11 2" xfId="4272" xr:uid="{00000000-0005-0000-0000-00001E400000}"/>
    <cellStyle name="Bad 7 12" xfId="25605" xr:uid="{00000000-0005-0000-0000-00001F400000}"/>
    <cellStyle name="Bad 7 13" xfId="25606" xr:uid="{00000000-0005-0000-0000-000020400000}"/>
    <cellStyle name="Bad 7 14" xfId="25607" xr:uid="{00000000-0005-0000-0000-000021400000}"/>
    <cellStyle name="Bad 7 2" xfId="25610" xr:uid="{00000000-0005-0000-0000-000022400000}"/>
    <cellStyle name="Bad 7 2 2" xfId="25613" xr:uid="{00000000-0005-0000-0000-000023400000}"/>
    <cellStyle name="Bad 7 3" xfId="25616" xr:uid="{00000000-0005-0000-0000-000024400000}"/>
    <cellStyle name="Bad 7 3 2" xfId="7213" xr:uid="{00000000-0005-0000-0000-000025400000}"/>
    <cellStyle name="Bad 7 4" xfId="25618" xr:uid="{00000000-0005-0000-0000-000026400000}"/>
    <cellStyle name="Bad 7 4 2" xfId="5696" xr:uid="{00000000-0005-0000-0000-000027400000}"/>
    <cellStyle name="Bad 7 5" xfId="25619" xr:uid="{00000000-0005-0000-0000-000028400000}"/>
    <cellStyle name="Bad 7 5 2" xfId="9219" xr:uid="{00000000-0005-0000-0000-000029400000}"/>
    <cellStyle name="Bad 7 6" xfId="25621" xr:uid="{00000000-0005-0000-0000-00002A400000}"/>
    <cellStyle name="Bad 7 6 2" xfId="7050" xr:uid="{00000000-0005-0000-0000-00002B400000}"/>
    <cellStyle name="Bad 7 7" xfId="25625" xr:uid="{00000000-0005-0000-0000-00002C400000}"/>
    <cellStyle name="Bad 7 7 2" xfId="7638" xr:uid="{00000000-0005-0000-0000-00002D400000}"/>
    <cellStyle name="Bad 7 8" xfId="25628" xr:uid="{00000000-0005-0000-0000-00002E400000}"/>
    <cellStyle name="Bad 7 8 2" xfId="4931" xr:uid="{00000000-0005-0000-0000-00002F400000}"/>
    <cellStyle name="Bad 7 9" xfId="10877" xr:uid="{00000000-0005-0000-0000-000030400000}"/>
    <cellStyle name="Bad 7 9 2" xfId="25632" xr:uid="{00000000-0005-0000-0000-000031400000}"/>
    <cellStyle name="Bad 7_Annexure" xfId="25523" xr:uid="{00000000-0005-0000-0000-000032400000}"/>
    <cellStyle name="Bad 70" xfId="25586" xr:uid="{00000000-0005-0000-0000-000033400000}"/>
    <cellStyle name="Bad 70 2" xfId="25590" xr:uid="{00000000-0005-0000-0000-000034400000}"/>
    <cellStyle name="Bad 71" xfId="4108" xr:uid="{00000000-0005-0000-0000-000035400000}"/>
    <cellStyle name="Bad 71 2" xfId="25593" xr:uid="{00000000-0005-0000-0000-000036400000}"/>
    <cellStyle name="Bad 72" xfId="4122" xr:uid="{00000000-0005-0000-0000-000037400000}"/>
    <cellStyle name="Bad 72 2" xfId="25595" xr:uid="{00000000-0005-0000-0000-000038400000}"/>
    <cellStyle name="Bad 73" xfId="6611" xr:uid="{00000000-0005-0000-0000-000039400000}"/>
    <cellStyle name="Bad 73 2" xfId="10794" xr:uid="{00000000-0005-0000-0000-00003A400000}"/>
    <cellStyle name="Bad 74" xfId="6619" xr:uid="{00000000-0005-0000-0000-00003B400000}"/>
    <cellStyle name="Bad 74 2" xfId="25598" xr:uid="{00000000-0005-0000-0000-00003C400000}"/>
    <cellStyle name="Bad 75" xfId="4030" xr:uid="{00000000-0005-0000-0000-00003D400000}"/>
    <cellStyle name="Bad 75 2" xfId="25634" xr:uid="{00000000-0005-0000-0000-00003E400000}"/>
    <cellStyle name="Bad 76" xfId="5035" xr:uid="{00000000-0005-0000-0000-00003F400000}"/>
    <cellStyle name="Bad 76 2" xfId="25636" xr:uid="{00000000-0005-0000-0000-000040400000}"/>
    <cellStyle name="Bad 77" xfId="5039" xr:uid="{00000000-0005-0000-0000-000041400000}"/>
    <cellStyle name="Bad 77 2" xfId="10872" xr:uid="{00000000-0005-0000-0000-000042400000}"/>
    <cellStyle name="Bad 78" xfId="10885" xr:uid="{00000000-0005-0000-0000-000043400000}"/>
    <cellStyle name="Bad 78 2" xfId="8992" xr:uid="{00000000-0005-0000-0000-000044400000}"/>
    <cellStyle name="Bad 79" xfId="10926" xr:uid="{00000000-0005-0000-0000-000045400000}"/>
    <cellStyle name="Bad 79 2" xfId="9020" xr:uid="{00000000-0005-0000-0000-000046400000}"/>
    <cellStyle name="Bad 8" xfId="22094" xr:uid="{00000000-0005-0000-0000-000047400000}"/>
    <cellStyle name="Bad 8 2" xfId="25637" xr:uid="{00000000-0005-0000-0000-000048400000}"/>
    <cellStyle name="Bad 8 2 2" xfId="22872" xr:uid="{00000000-0005-0000-0000-000049400000}"/>
    <cellStyle name="Bad 8 3" xfId="18632" xr:uid="{00000000-0005-0000-0000-00004A400000}"/>
    <cellStyle name="Bad 8 3 2" xfId="18636" xr:uid="{00000000-0005-0000-0000-00004B400000}"/>
    <cellStyle name="Bad 8 4" xfId="25639" xr:uid="{00000000-0005-0000-0000-00004C400000}"/>
    <cellStyle name="Bad 8 5" xfId="24353" xr:uid="{00000000-0005-0000-0000-00004D400000}"/>
    <cellStyle name="Bad 8 6" xfId="25641" xr:uid="{00000000-0005-0000-0000-00004E400000}"/>
    <cellStyle name="Bad 8_BSD2" xfId="25644" xr:uid="{00000000-0005-0000-0000-00004F400000}"/>
    <cellStyle name="Bad 80" xfId="4029" xr:uid="{00000000-0005-0000-0000-000050400000}"/>
    <cellStyle name="Bad 80 2" xfId="25633" xr:uid="{00000000-0005-0000-0000-000051400000}"/>
    <cellStyle name="Bad 81" xfId="5034" xr:uid="{00000000-0005-0000-0000-000052400000}"/>
    <cellStyle name="Bad 81 2" xfId="25635" xr:uid="{00000000-0005-0000-0000-000053400000}"/>
    <cellStyle name="Bad 82" xfId="5038" xr:uid="{00000000-0005-0000-0000-000054400000}"/>
    <cellStyle name="Bad 82 2" xfId="10871" xr:uid="{00000000-0005-0000-0000-000055400000}"/>
    <cellStyle name="Bad 83" xfId="10884" xr:uid="{00000000-0005-0000-0000-000056400000}"/>
    <cellStyle name="Bad 83 2" xfId="8991" xr:uid="{00000000-0005-0000-0000-000057400000}"/>
    <cellStyle name="Bad 84" xfId="10925" xr:uid="{00000000-0005-0000-0000-000058400000}"/>
    <cellStyle name="Bad 84 2" xfId="9019" xr:uid="{00000000-0005-0000-0000-000059400000}"/>
    <cellStyle name="Bad 85" xfId="10937" xr:uid="{00000000-0005-0000-0000-00005A400000}"/>
    <cellStyle name="Bad 85 2" xfId="23532" xr:uid="{00000000-0005-0000-0000-00005B400000}"/>
    <cellStyle name="Bad 86" xfId="19981" xr:uid="{00000000-0005-0000-0000-00005C400000}"/>
    <cellStyle name="Bad 86 2" xfId="2753" xr:uid="{00000000-0005-0000-0000-00005D400000}"/>
    <cellStyle name="Bad 87" xfId="25645" xr:uid="{00000000-0005-0000-0000-00005E400000}"/>
    <cellStyle name="Bad 87 2" xfId="6031" xr:uid="{00000000-0005-0000-0000-00005F400000}"/>
    <cellStyle name="Bad 88" xfId="10953" xr:uid="{00000000-0005-0000-0000-000060400000}"/>
    <cellStyle name="Bad 88 2" xfId="25646" xr:uid="{00000000-0005-0000-0000-000061400000}"/>
    <cellStyle name="Bad 89" xfId="25647" xr:uid="{00000000-0005-0000-0000-000062400000}"/>
    <cellStyle name="Bad 89 2" xfId="25649" xr:uid="{00000000-0005-0000-0000-000063400000}"/>
    <cellStyle name="Bad 9" xfId="25650" xr:uid="{00000000-0005-0000-0000-000064400000}"/>
    <cellStyle name="Bad 9 2" xfId="16294" xr:uid="{00000000-0005-0000-0000-000065400000}"/>
    <cellStyle name="Bad 9 2 2" xfId="25652" xr:uid="{00000000-0005-0000-0000-000066400000}"/>
    <cellStyle name="Bad 9 3" xfId="25655" xr:uid="{00000000-0005-0000-0000-000067400000}"/>
    <cellStyle name="Bad 9 3 2" xfId="15955" xr:uid="{00000000-0005-0000-0000-000068400000}"/>
    <cellStyle name="Bad 9 4" xfId="25658" xr:uid="{00000000-0005-0000-0000-000069400000}"/>
    <cellStyle name="Bad 9 5" xfId="25662" xr:uid="{00000000-0005-0000-0000-00006A400000}"/>
    <cellStyle name="Bad 9 6" xfId="2807" xr:uid="{00000000-0005-0000-0000-00006B400000}"/>
    <cellStyle name="Bad 9_BSD2" xfId="25668" xr:uid="{00000000-0005-0000-0000-00006C400000}"/>
    <cellStyle name="Band 2" xfId="4946" xr:uid="{00000000-0005-0000-0000-00006D400000}"/>
    <cellStyle name="Blank" xfId="25670" xr:uid="{00000000-0005-0000-0000-00006E400000}"/>
    <cellStyle name="Blank 2" xfId="25674" xr:uid="{00000000-0005-0000-0000-00006F400000}"/>
    <cellStyle name="Blank 3" xfId="25679" xr:uid="{00000000-0005-0000-0000-000070400000}"/>
    <cellStyle name="Blank 4" xfId="6246" xr:uid="{00000000-0005-0000-0000-000071400000}"/>
    <cellStyle name="Blue" xfId="25681" xr:uid="{00000000-0005-0000-0000-000072400000}"/>
    <cellStyle name="Blue 2" xfId="25683" xr:uid="{00000000-0005-0000-0000-000073400000}"/>
    <cellStyle name="Blue 3" xfId="16050" xr:uid="{00000000-0005-0000-0000-000074400000}"/>
    <cellStyle name="Blue 4" xfId="25685" xr:uid="{00000000-0005-0000-0000-000075400000}"/>
    <cellStyle name="BoldLineDescription" xfId="25686" xr:uid="{00000000-0005-0000-0000-000076400000}"/>
    <cellStyle name="BoldLineDescription 2" xfId="25687" xr:uid="{00000000-0005-0000-0000-000077400000}"/>
    <cellStyle name="BoldLineDescription 3" xfId="3605" xr:uid="{00000000-0005-0000-0000-000078400000}"/>
    <cellStyle name="BoldLineDescription 4" xfId="8200" xr:uid="{00000000-0005-0000-0000-000079400000}"/>
    <cellStyle name="BoldUnderline" xfId="9498" xr:uid="{00000000-0005-0000-0000-00007A400000}"/>
    <cellStyle name="BoldUnderline 2" xfId="9500" xr:uid="{00000000-0005-0000-0000-00007B400000}"/>
    <cellStyle name="BoldUnderline 3" xfId="9502" xr:uid="{00000000-0005-0000-0000-00007C400000}"/>
    <cellStyle name="BoldUnderline 4" xfId="25688" xr:uid="{00000000-0005-0000-0000-00007D400000}"/>
    <cellStyle name="bordure" xfId="21860" xr:uid="{00000000-0005-0000-0000-00007E400000}"/>
    <cellStyle name="bordure 2" xfId="25690" xr:uid="{00000000-0005-0000-0000-00007F400000}"/>
    <cellStyle name="bordure 3" xfId="25692" xr:uid="{00000000-0005-0000-0000-000080400000}"/>
    <cellStyle name="bordure 4" xfId="13825" xr:uid="{00000000-0005-0000-0000-000081400000}"/>
    <cellStyle name="Bottom Edge" xfId="4376" xr:uid="{00000000-0005-0000-0000-000082400000}"/>
    <cellStyle name="Bottom Edge 2" xfId="4392" xr:uid="{00000000-0005-0000-0000-000083400000}"/>
    <cellStyle name="Bottom Edge 3" xfId="4404" xr:uid="{00000000-0005-0000-0000-000084400000}"/>
    <cellStyle name="Bottom Edge 4" xfId="25693" xr:uid="{00000000-0005-0000-0000-000085400000}"/>
    <cellStyle name="Ç¥ÁØ_¿ù°£¿ä¾àº¸°í" xfId="1401" xr:uid="{00000000-0005-0000-0000-000086400000}"/>
    <cellStyle name="Cabe‡alho 1" xfId="25694" xr:uid="{00000000-0005-0000-0000-000087400000}"/>
    <cellStyle name="Cabe‡alho 1 2" xfId="25696" xr:uid="{00000000-0005-0000-0000-000088400000}"/>
    <cellStyle name="Cabe‡alho 2" xfId="25697" xr:uid="{00000000-0005-0000-0000-000089400000}"/>
    <cellStyle name="Cabe‡alho 2 2" xfId="17225" xr:uid="{00000000-0005-0000-0000-00008A400000}"/>
    <cellStyle name="Cabecera 1" xfId="25698" xr:uid="{00000000-0005-0000-0000-00008B400000}"/>
    <cellStyle name="Cabecera 1 2" xfId="21737" xr:uid="{00000000-0005-0000-0000-00008C400000}"/>
    <cellStyle name="Cabecera 1 3" xfId="25707" xr:uid="{00000000-0005-0000-0000-00008D400000}"/>
    <cellStyle name="Cabecera 1 4" xfId="25708" xr:uid="{00000000-0005-0000-0000-00008E400000}"/>
    <cellStyle name="Cabecera 2" xfId="3072" xr:uid="{00000000-0005-0000-0000-00008F400000}"/>
    <cellStyle name="Cabecera 2 2" xfId="21751" xr:uid="{00000000-0005-0000-0000-000090400000}"/>
    <cellStyle name="Cabecera 2 3" xfId="9059" xr:uid="{00000000-0005-0000-0000-000091400000}"/>
    <cellStyle name="Cabecera 2 4" xfId="25709" xr:uid="{00000000-0005-0000-0000-000092400000}"/>
    <cellStyle name="Calcul" xfId="18252" xr:uid="{00000000-0005-0000-0000-000093400000}"/>
    <cellStyle name="Calcul 2" xfId="9837" xr:uid="{00000000-0005-0000-0000-000094400000}"/>
    <cellStyle name="Calculation" xfId="51522" builtinId="22" customBuiltin="1"/>
    <cellStyle name="Calculation 10" xfId="12239" xr:uid="{00000000-0005-0000-0000-000095400000}"/>
    <cellStyle name="Calculation 10 2" xfId="15572" xr:uid="{00000000-0005-0000-0000-000096400000}"/>
    <cellStyle name="Calculation 10 2 2" xfId="16307" xr:uid="{00000000-0005-0000-0000-000097400000}"/>
    <cellStyle name="Calculation 10 3" xfId="16325" xr:uid="{00000000-0005-0000-0000-000098400000}"/>
    <cellStyle name="Calculation 10 3 2" xfId="16329" xr:uid="{00000000-0005-0000-0000-000099400000}"/>
    <cellStyle name="Calculation 10 4" xfId="16357" xr:uid="{00000000-0005-0000-0000-00009A400000}"/>
    <cellStyle name="Calculation 10 5" xfId="16379" xr:uid="{00000000-0005-0000-0000-00009B400000}"/>
    <cellStyle name="Calculation 10 6" xfId="16391" xr:uid="{00000000-0005-0000-0000-00009C400000}"/>
    <cellStyle name="Calculation 10_BSD2" xfId="25710" xr:uid="{00000000-0005-0000-0000-00009D400000}"/>
    <cellStyle name="Calculation 11" xfId="7920" xr:uid="{00000000-0005-0000-0000-00009E400000}"/>
    <cellStyle name="Calculation 11 2" xfId="21430" xr:uid="{00000000-0005-0000-0000-00009F400000}"/>
    <cellStyle name="Calculation 11 2 2" xfId="21434" xr:uid="{00000000-0005-0000-0000-0000A0400000}"/>
    <cellStyle name="Calculation 11 3" xfId="5387" xr:uid="{00000000-0005-0000-0000-0000A1400000}"/>
    <cellStyle name="Calculation 11 3 2" xfId="21436" xr:uid="{00000000-0005-0000-0000-0000A2400000}"/>
    <cellStyle name="Calculation 11 4" xfId="14774" xr:uid="{00000000-0005-0000-0000-0000A3400000}"/>
    <cellStyle name="Calculation 11 5" xfId="21441" xr:uid="{00000000-0005-0000-0000-0000A4400000}"/>
    <cellStyle name="Calculation 11 6" xfId="21446" xr:uid="{00000000-0005-0000-0000-0000A5400000}"/>
    <cellStyle name="Calculation 11_BSD2" xfId="5848" xr:uid="{00000000-0005-0000-0000-0000A6400000}"/>
    <cellStyle name="Calculation 12" xfId="25713" xr:uid="{00000000-0005-0000-0000-0000A7400000}"/>
    <cellStyle name="Calculation 12 2" xfId="25718" xr:uid="{00000000-0005-0000-0000-0000A8400000}"/>
    <cellStyle name="Calculation 12 2 2" xfId="25724" xr:uid="{00000000-0005-0000-0000-0000A9400000}"/>
    <cellStyle name="Calculation 12 3" xfId="25727" xr:uid="{00000000-0005-0000-0000-0000AA400000}"/>
    <cellStyle name="Calculation 12 3 2" xfId="7584" xr:uid="{00000000-0005-0000-0000-0000AB400000}"/>
    <cellStyle name="Calculation 12 4" xfId="14784" xr:uid="{00000000-0005-0000-0000-0000AC400000}"/>
    <cellStyle name="Calculation 12 5" xfId="25733" xr:uid="{00000000-0005-0000-0000-0000AD400000}"/>
    <cellStyle name="Calculation 12 6" xfId="24738" xr:uid="{00000000-0005-0000-0000-0000AE400000}"/>
    <cellStyle name="Calculation 12_BSD2" xfId="25734" xr:uid="{00000000-0005-0000-0000-0000AF400000}"/>
    <cellStyle name="Calculation 13" xfId="4142" xr:uid="{00000000-0005-0000-0000-0000B0400000}"/>
    <cellStyle name="Calculation 13 2" xfId="21019" xr:uid="{00000000-0005-0000-0000-0000B1400000}"/>
    <cellStyle name="Calculation 13 2 2" xfId="7340" xr:uid="{00000000-0005-0000-0000-0000B2400000}"/>
    <cellStyle name="Calculation 13 3" xfId="25741" xr:uid="{00000000-0005-0000-0000-0000B3400000}"/>
    <cellStyle name="Calculation 13 4" xfId="25747" xr:uid="{00000000-0005-0000-0000-0000B4400000}"/>
    <cellStyle name="Calculation 13 5" xfId="25751" xr:uid="{00000000-0005-0000-0000-0000B5400000}"/>
    <cellStyle name="Calculation 13_BSD2" xfId="25752" xr:uid="{00000000-0005-0000-0000-0000B6400000}"/>
    <cellStyle name="Calculation 14" xfId="16858" xr:uid="{00000000-0005-0000-0000-0000B7400000}"/>
    <cellStyle name="Calculation 14 2" xfId="16651" xr:uid="{00000000-0005-0000-0000-0000B8400000}"/>
    <cellStyle name="Calculation 14 2 2" xfId="16654" xr:uid="{00000000-0005-0000-0000-0000B9400000}"/>
    <cellStyle name="Calculation 14 3" xfId="16676" xr:uid="{00000000-0005-0000-0000-0000BA400000}"/>
    <cellStyle name="Calculation 14 4" xfId="5263" xr:uid="{00000000-0005-0000-0000-0000BB400000}"/>
    <cellStyle name="Calculation 14 5" xfId="8737" xr:uid="{00000000-0005-0000-0000-0000BC400000}"/>
    <cellStyle name="Calculation 14_BSD2" xfId="10900" xr:uid="{00000000-0005-0000-0000-0000BD400000}"/>
    <cellStyle name="Calculation 15" xfId="13311" xr:uid="{00000000-0005-0000-0000-0000BE400000}"/>
    <cellStyle name="Calculation 15 2" xfId="17310" xr:uid="{00000000-0005-0000-0000-0000BF400000}"/>
    <cellStyle name="Calculation 15 2 2" xfId="17314" xr:uid="{00000000-0005-0000-0000-0000C0400000}"/>
    <cellStyle name="Calculation 15 3" xfId="17341" xr:uid="{00000000-0005-0000-0000-0000C1400000}"/>
    <cellStyle name="Calculation 15_BSD2" xfId="25754" xr:uid="{00000000-0005-0000-0000-0000C2400000}"/>
    <cellStyle name="Calculation 16" xfId="25759" xr:uid="{00000000-0005-0000-0000-0000C3400000}"/>
    <cellStyle name="Calculation 16 2" xfId="25762" xr:uid="{00000000-0005-0000-0000-0000C4400000}"/>
    <cellStyle name="Calculation 16 2 2" xfId="6527" xr:uid="{00000000-0005-0000-0000-0000C5400000}"/>
    <cellStyle name="Calculation 16 3" xfId="25764" xr:uid="{00000000-0005-0000-0000-0000C6400000}"/>
    <cellStyle name="Calculation 16_BSD2" xfId="3867" xr:uid="{00000000-0005-0000-0000-0000C7400000}"/>
    <cellStyle name="Calculation 17" xfId="25769" xr:uid="{00000000-0005-0000-0000-0000C8400000}"/>
    <cellStyle name="Calculation 17 2" xfId="25772" xr:uid="{00000000-0005-0000-0000-0000C9400000}"/>
    <cellStyle name="Calculation 17 2 2" xfId="25776" xr:uid="{00000000-0005-0000-0000-0000CA400000}"/>
    <cellStyle name="Calculation 17 3" xfId="25778" xr:uid="{00000000-0005-0000-0000-0000CB400000}"/>
    <cellStyle name="Calculation 17_BSD2" xfId="25780" xr:uid="{00000000-0005-0000-0000-0000CC400000}"/>
    <cellStyle name="Calculation 18" xfId="20976" xr:uid="{00000000-0005-0000-0000-0000CD400000}"/>
    <cellStyle name="Calculation 18 2" xfId="20980" xr:uid="{00000000-0005-0000-0000-0000CE400000}"/>
    <cellStyle name="Calculation 18 2 2" xfId="7431" xr:uid="{00000000-0005-0000-0000-0000CF400000}"/>
    <cellStyle name="Calculation 18 3" xfId="25783" xr:uid="{00000000-0005-0000-0000-0000D0400000}"/>
    <cellStyle name="Calculation 18_BSD2" xfId="25785" xr:uid="{00000000-0005-0000-0000-0000D1400000}"/>
    <cellStyle name="Calculation 19" xfId="20986" xr:uid="{00000000-0005-0000-0000-0000D2400000}"/>
    <cellStyle name="Calculation 19 2" xfId="16516" xr:uid="{00000000-0005-0000-0000-0000D3400000}"/>
    <cellStyle name="Calculation 19 2 2" xfId="11227" xr:uid="{00000000-0005-0000-0000-0000D4400000}"/>
    <cellStyle name="Calculation 19 3" xfId="11339" xr:uid="{00000000-0005-0000-0000-0000D5400000}"/>
    <cellStyle name="Calculation 19_BSD2" xfId="25787" xr:uid="{00000000-0005-0000-0000-0000D6400000}"/>
    <cellStyle name="Calculation 2" xfId="1319" xr:uid="{00000000-0005-0000-0000-0000D7400000}"/>
    <cellStyle name="Calculation 2 10" xfId="24484" xr:uid="{00000000-0005-0000-0000-0000D8400000}"/>
    <cellStyle name="Calculation 2 10 2" xfId="24489" xr:uid="{00000000-0005-0000-0000-0000D9400000}"/>
    <cellStyle name="Calculation 2 11" xfId="24490" xr:uid="{00000000-0005-0000-0000-0000DA400000}"/>
    <cellStyle name="Calculation 2 12" xfId="24493" xr:uid="{00000000-0005-0000-0000-0000DB400000}"/>
    <cellStyle name="Calculation 2 13" xfId="13998" xr:uid="{00000000-0005-0000-0000-0000DC400000}"/>
    <cellStyle name="Calculation 2 14" xfId="51687" xr:uid="{9E936AE8-D819-481B-B90D-2EF17C3444FE}"/>
    <cellStyle name="Calculation 2 15" xfId="52146" xr:uid="{371628BE-4FEB-4D5A-B716-119E095E98D4}"/>
    <cellStyle name="Calculation 2 2" xfId="49" xr:uid="{00000000-0005-0000-0000-0000DD400000}"/>
    <cellStyle name="Calculation 2 2 2" xfId="25793" xr:uid="{00000000-0005-0000-0000-0000DE400000}"/>
    <cellStyle name="Calculation 2 2 2 2" xfId="22447" xr:uid="{00000000-0005-0000-0000-0000DF400000}"/>
    <cellStyle name="Calculation 2 2 3" xfId="25794" xr:uid="{00000000-0005-0000-0000-0000E0400000}"/>
    <cellStyle name="Calculation 2 2 3 2" xfId="25795" xr:uid="{00000000-0005-0000-0000-0000E1400000}"/>
    <cellStyle name="Calculation 2 2 4" xfId="25796" xr:uid="{00000000-0005-0000-0000-0000E2400000}"/>
    <cellStyle name="Calculation 2 2 5" xfId="25797" xr:uid="{00000000-0005-0000-0000-0000E3400000}"/>
    <cellStyle name="Calculation 2 2 6" xfId="25798" xr:uid="{00000000-0005-0000-0000-0000E4400000}"/>
    <cellStyle name="Calculation 2 2 7" xfId="25799" xr:uid="{00000000-0005-0000-0000-0000E5400000}"/>
    <cellStyle name="Calculation 2 2 8" xfId="25789" xr:uid="{00000000-0005-0000-0000-0000E6400000}"/>
    <cellStyle name="Calculation 2 3" xfId="25800" xr:uid="{00000000-0005-0000-0000-0000E7400000}"/>
    <cellStyle name="Calculation 2 3 2" xfId="25801" xr:uid="{00000000-0005-0000-0000-0000E8400000}"/>
    <cellStyle name="Calculation 2 3 3" xfId="25802" xr:uid="{00000000-0005-0000-0000-0000E9400000}"/>
    <cellStyle name="Calculation 2 3 4" xfId="25803" xr:uid="{00000000-0005-0000-0000-0000EA400000}"/>
    <cellStyle name="Calculation 2 3 5" xfId="25804" xr:uid="{00000000-0005-0000-0000-0000EB400000}"/>
    <cellStyle name="Calculation 2 4" xfId="25805" xr:uid="{00000000-0005-0000-0000-0000EC400000}"/>
    <cellStyle name="Calculation 2 4 2" xfId="25807" xr:uid="{00000000-0005-0000-0000-0000ED400000}"/>
    <cellStyle name="Calculation 2 4 2 2" xfId="23479" xr:uid="{00000000-0005-0000-0000-0000EE400000}"/>
    <cellStyle name="Calculation 2 4 3" xfId="25810" xr:uid="{00000000-0005-0000-0000-0000EF400000}"/>
    <cellStyle name="Calculation 2 4 4" xfId="25813" xr:uid="{00000000-0005-0000-0000-0000F0400000}"/>
    <cellStyle name="Calculation 2 4 5" xfId="25816" xr:uid="{00000000-0005-0000-0000-0000F1400000}"/>
    <cellStyle name="Calculation 2 4_BSD2" xfId="25817" xr:uid="{00000000-0005-0000-0000-0000F2400000}"/>
    <cellStyle name="Calculation 2 5" xfId="8166" xr:uid="{00000000-0005-0000-0000-0000F3400000}"/>
    <cellStyle name="Calculation 2 5 2" xfId="3606" xr:uid="{00000000-0005-0000-0000-0000F4400000}"/>
    <cellStyle name="Calculation 2 5 3" xfId="8201" xr:uid="{00000000-0005-0000-0000-0000F5400000}"/>
    <cellStyle name="Calculation 2 5 4" xfId="8208" xr:uid="{00000000-0005-0000-0000-0000F6400000}"/>
    <cellStyle name="Calculation 2 6" xfId="25820" xr:uid="{00000000-0005-0000-0000-0000F7400000}"/>
    <cellStyle name="Calculation 2 6 2" xfId="8235" xr:uid="{00000000-0005-0000-0000-0000F8400000}"/>
    <cellStyle name="Calculation 2 6 3" xfId="8278" xr:uid="{00000000-0005-0000-0000-0000F9400000}"/>
    <cellStyle name="Calculation 2 6 4" xfId="4241" xr:uid="{00000000-0005-0000-0000-0000FA400000}"/>
    <cellStyle name="Calculation 2 7" xfId="17814" xr:uid="{00000000-0005-0000-0000-0000FB400000}"/>
    <cellStyle name="Calculation 2 7 2" xfId="25821" xr:uid="{00000000-0005-0000-0000-0000FC400000}"/>
    <cellStyle name="Calculation 2 7 3" xfId="25822" xr:uid="{00000000-0005-0000-0000-0000FD400000}"/>
    <cellStyle name="Calculation 2 7 4" xfId="25824" xr:uid="{00000000-0005-0000-0000-0000FE400000}"/>
    <cellStyle name="Calculation 2 8" xfId="3673" xr:uid="{00000000-0005-0000-0000-0000FF400000}"/>
    <cellStyle name="Calculation 2 8 2" xfId="8359" xr:uid="{00000000-0005-0000-0000-000000410000}"/>
    <cellStyle name="Calculation 2 8 2 2" xfId="18299" xr:uid="{00000000-0005-0000-0000-000001410000}"/>
    <cellStyle name="Calculation 2 8 3" xfId="18301" xr:uid="{00000000-0005-0000-0000-000002410000}"/>
    <cellStyle name="Calculation 2 8 4" xfId="25825" xr:uid="{00000000-0005-0000-0000-000003410000}"/>
    <cellStyle name="Calculation 2 8 5" xfId="20305" xr:uid="{00000000-0005-0000-0000-000004410000}"/>
    <cellStyle name="Calculation 2 8_BSD2" xfId="25826" xr:uid="{00000000-0005-0000-0000-000005410000}"/>
    <cellStyle name="Calculation 2 9" xfId="3693" xr:uid="{00000000-0005-0000-0000-000006410000}"/>
    <cellStyle name="Calculation 2 9 2" xfId="8392" xr:uid="{00000000-0005-0000-0000-000007410000}"/>
    <cellStyle name="Calculation 2 9 3" xfId="5978" xr:uid="{00000000-0005-0000-0000-000008410000}"/>
    <cellStyle name="Calculation 2 9 4" xfId="8414" xr:uid="{00000000-0005-0000-0000-000009410000}"/>
    <cellStyle name="Calculation 2_FAMBL BSD NOVEMBER 2010" xfId="4131" xr:uid="{00000000-0005-0000-0000-00000A410000}"/>
    <cellStyle name="Calculation 20" xfId="13310" xr:uid="{00000000-0005-0000-0000-00000B410000}"/>
    <cellStyle name="Calculation 20 2" xfId="17309" xr:uid="{00000000-0005-0000-0000-00000C410000}"/>
    <cellStyle name="Calculation 20 2 2" xfId="17313" xr:uid="{00000000-0005-0000-0000-00000D410000}"/>
    <cellStyle name="Calculation 20 3" xfId="17340" xr:uid="{00000000-0005-0000-0000-00000E410000}"/>
    <cellStyle name="Calculation 20_BSD2" xfId="25753" xr:uid="{00000000-0005-0000-0000-00000F410000}"/>
    <cellStyle name="Calculation 21" xfId="25758" xr:uid="{00000000-0005-0000-0000-000010410000}"/>
    <cellStyle name="Calculation 21 2" xfId="25761" xr:uid="{00000000-0005-0000-0000-000011410000}"/>
    <cellStyle name="Calculation 21 2 2" xfId="6526" xr:uid="{00000000-0005-0000-0000-000012410000}"/>
    <cellStyle name="Calculation 21 3" xfId="25763" xr:uid="{00000000-0005-0000-0000-000013410000}"/>
    <cellStyle name="Calculation 21_BSD2" xfId="3866" xr:uid="{00000000-0005-0000-0000-000014410000}"/>
    <cellStyle name="Calculation 22" xfId="25768" xr:uid="{00000000-0005-0000-0000-000015410000}"/>
    <cellStyle name="Calculation 22 2" xfId="25771" xr:uid="{00000000-0005-0000-0000-000016410000}"/>
    <cellStyle name="Calculation 22 2 2" xfId="25775" xr:uid="{00000000-0005-0000-0000-000017410000}"/>
    <cellStyle name="Calculation 22 3" xfId="25777" xr:uid="{00000000-0005-0000-0000-000018410000}"/>
    <cellStyle name="Calculation 22_BSD2" xfId="25779" xr:uid="{00000000-0005-0000-0000-000019410000}"/>
    <cellStyle name="Calculation 23" xfId="20975" xr:uid="{00000000-0005-0000-0000-00001A410000}"/>
    <cellStyle name="Calculation 23 2" xfId="20979" xr:uid="{00000000-0005-0000-0000-00001B410000}"/>
    <cellStyle name="Calculation 23 2 2" xfId="7430" xr:uid="{00000000-0005-0000-0000-00001C410000}"/>
    <cellStyle name="Calculation 23 3" xfId="25782" xr:uid="{00000000-0005-0000-0000-00001D410000}"/>
    <cellStyle name="Calculation 23_BSD2" xfId="25784" xr:uid="{00000000-0005-0000-0000-00001E410000}"/>
    <cellStyle name="Calculation 24" xfId="20985" xr:uid="{00000000-0005-0000-0000-00001F410000}"/>
    <cellStyle name="Calculation 24 2" xfId="16515" xr:uid="{00000000-0005-0000-0000-000020410000}"/>
    <cellStyle name="Calculation 24 2 2" xfId="11226" xr:uid="{00000000-0005-0000-0000-000021410000}"/>
    <cellStyle name="Calculation 24 3" xfId="11338" xr:uid="{00000000-0005-0000-0000-000022410000}"/>
    <cellStyle name="Calculation 24_BSD2" xfId="25786" xr:uid="{00000000-0005-0000-0000-000023410000}"/>
    <cellStyle name="Calculation 25" xfId="25833" xr:uid="{00000000-0005-0000-0000-000024410000}"/>
    <cellStyle name="Calculation 25 2" xfId="18430" xr:uid="{00000000-0005-0000-0000-000025410000}"/>
    <cellStyle name="Calculation 25 2 2" xfId="17586" xr:uid="{00000000-0005-0000-0000-000026410000}"/>
    <cellStyle name="Calculation 25 3" xfId="18448" xr:uid="{00000000-0005-0000-0000-000027410000}"/>
    <cellStyle name="Calculation 25_BSD2" xfId="25835" xr:uid="{00000000-0005-0000-0000-000028410000}"/>
    <cellStyle name="Calculation 26" xfId="25841" xr:uid="{00000000-0005-0000-0000-000029410000}"/>
    <cellStyle name="Calculation 26 2" xfId="25844" xr:uid="{00000000-0005-0000-0000-00002A410000}"/>
    <cellStyle name="Calculation 26 2 2" xfId="25846" xr:uid="{00000000-0005-0000-0000-00002B410000}"/>
    <cellStyle name="Calculation 26 3" xfId="25848" xr:uid="{00000000-0005-0000-0000-00002C410000}"/>
    <cellStyle name="Calculation 26_BSD2" xfId="12291" xr:uid="{00000000-0005-0000-0000-00002D410000}"/>
    <cellStyle name="Calculation 27" xfId="3226" xr:uid="{00000000-0005-0000-0000-00002E410000}"/>
    <cellStyle name="Calculation 27 2" xfId="4771" xr:uid="{00000000-0005-0000-0000-00002F410000}"/>
    <cellStyle name="Calculation 27 2 2" xfId="25850" xr:uid="{00000000-0005-0000-0000-000030410000}"/>
    <cellStyle name="Calculation 27 3" xfId="25852" xr:uid="{00000000-0005-0000-0000-000031410000}"/>
    <cellStyle name="Calculation 27_BSD2" xfId="17991" xr:uid="{00000000-0005-0000-0000-000032410000}"/>
    <cellStyle name="Calculation 28" xfId="3267" xr:uid="{00000000-0005-0000-0000-000033410000}"/>
    <cellStyle name="Calculation 28 2" xfId="22171" xr:uid="{00000000-0005-0000-0000-000034410000}"/>
    <cellStyle name="Calculation 28 2 2" xfId="4282" xr:uid="{00000000-0005-0000-0000-000035410000}"/>
    <cellStyle name="Calculation 28 3" xfId="22175" xr:uid="{00000000-0005-0000-0000-000036410000}"/>
    <cellStyle name="Calculation 28_BSD2" xfId="25854" xr:uid="{00000000-0005-0000-0000-000037410000}"/>
    <cellStyle name="Calculation 29" xfId="7572" xr:uid="{00000000-0005-0000-0000-000038410000}"/>
    <cellStyle name="Calculation 29 2" xfId="23634" xr:uid="{00000000-0005-0000-0000-000039410000}"/>
    <cellStyle name="Calculation 29 2 2" xfId="25856" xr:uid="{00000000-0005-0000-0000-00003A410000}"/>
    <cellStyle name="Calculation 29 3" xfId="25858" xr:uid="{00000000-0005-0000-0000-00003B410000}"/>
    <cellStyle name="Calculation 29_BSD2" xfId="23869" xr:uid="{00000000-0005-0000-0000-00003C410000}"/>
    <cellStyle name="Calculation 3" xfId="1325" xr:uid="{00000000-0005-0000-0000-00003D410000}"/>
    <cellStyle name="Calculation 3 2" xfId="25859" xr:uid="{00000000-0005-0000-0000-00003E410000}"/>
    <cellStyle name="Calculation 3 2 2" xfId="25862" xr:uid="{00000000-0005-0000-0000-00003F410000}"/>
    <cellStyle name="Calculation 3 2 3" xfId="25865" xr:uid="{00000000-0005-0000-0000-000040410000}"/>
    <cellStyle name="Calculation 3 3" xfId="25866" xr:uid="{00000000-0005-0000-0000-000041410000}"/>
    <cellStyle name="Calculation 3 3 2" xfId="3899" xr:uid="{00000000-0005-0000-0000-000042410000}"/>
    <cellStyle name="Calculation 3 3 3" xfId="25867" xr:uid="{00000000-0005-0000-0000-000043410000}"/>
    <cellStyle name="Calculation 3 4" xfId="8814" xr:uid="{00000000-0005-0000-0000-000044410000}"/>
    <cellStyle name="Calculation 3 4 2" xfId="19253" xr:uid="{00000000-0005-0000-0000-000045410000}"/>
    <cellStyle name="Calculation 3 5" xfId="25868" xr:uid="{00000000-0005-0000-0000-000046410000}"/>
    <cellStyle name="Calculation 3 6" xfId="25869" xr:uid="{00000000-0005-0000-0000-000047410000}"/>
    <cellStyle name="Calculation 3 7" xfId="51688" xr:uid="{9E97B9CA-667E-42E3-90B4-DC44402913DA}"/>
    <cellStyle name="Calculation 3 8" xfId="52147" xr:uid="{1C405B25-9778-4B8C-ACE7-C2728E8AEC5E}"/>
    <cellStyle name="Calculation 3_Annexure" xfId="10554" xr:uid="{00000000-0005-0000-0000-000048410000}"/>
    <cellStyle name="Calculation 30" xfId="25832" xr:uid="{00000000-0005-0000-0000-000049410000}"/>
    <cellStyle name="Calculation 30 2" xfId="18429" xr:uid="{00000000-0005-0000-0000-00004A410000}"/>
    <cellStyle name="Calculation 30 2 2" xfId="17585" xr:uid="{00000000-0005-0000-0000-00004B410000}"/>
    <cellStyle name="Calculation 30 3" xfId="18447" xr:uid="{00000000-0005-0000-0000-00004C410000}"/>
    <cellStyle name="Calculation 30_BSD2" xfId="25834" xr:uid="{00000000-0005-0000-0000-00004D410000}"/>
    <cellStyle name="Calculation 31" xfId="25840" xr:uid="{00000000-0005-0000-0000-00004E410000}"/>
    <cellStyle name="Calculation 31 2" xfId="25843" xr:uid="{00000000-0005-0000-0000-00004F410000}"/>
    <cellStyle name="Calculation 31 2 2" xfId="25845" xr:uid="{00000000-0005-0000-0000-000050410000}"/>
    <cellStyle name="Calculation 31 3" xfId="25847" xr:uid="{00000000-0005-0000-0000-000051410000}"/>
    <cellStyle name="Calculation 31_BSD2" xfId="12290" xr:uid="{00000000-0005-0000-0000-000052410000}"/>
    <cellStyle name="Calculation 32" xfId="3225" xr:uid="{00000000-0005-0000-0000-000053410000}"/>
    <cellStyle name="Calculation 32 2" xfId="4770" xr:uid="{00000000-0005-0000-0000-000054410000}"/>
    <cellStyle name="Calculation 32 2 2" xfId="25849" xr:uid="{00000000-0005-0000-0000-000055410000}"/>
    <cellStyle name="Calculation 32 3" xfId="25851" xr:uid="{00000000-0005-0000-0000-000056410000}"/>
    <cellStyle name="Calculation 32_BSD2" xfId="17990" xr:uid="{00000000-0005-0000-0000-000057410000}"/>
    <cellStyle name="Calculation 33" xfId="3266" xr:uid="{00000000-0005-0000-0000-000058410000}"/>
    <cellStyle name="Calculation 33 2" xfId="22170" xr:uid="{00000000-0005-0000-0000-000059410000}"/>
    <cellStyle name="Calculation 33 2 2" xfId="4281" xr:uid="{00000000-0005-0000-0000-00005A410000}"/>
    <cellStyle name="Calculation 33 3" xfId="22174" xr:uid="{00000000-0005-0000-0000-00005B410000}"/>
    <cellStyle name="Calculation 33_BSD2" xfId="25853" xr:uid="{00000000-0005-0000-0000-00005C410000}"/>
    <cellStyle name="Calculation 34" xfId="7571" xr:uid="{00000000-0005-0000-0000-00005D410000}"/>
    <cellStyle name="Calculation 34 2" xfId="23633" xr:uid="{00000000-0005-0000-0000-00005E410000}"/>
    <cellStyle name="Calculation 34 2 2" xfId="25855" xr:uid="{00000000-0005-0000-0000-00005F410000}"/>
    <cellStyle name="Calculation 34 3" xfId="25857" xr:uid="{00000000-0005-0000-0000-000060410000}"/>
    <cellStyle name="Calculation 34_BSD2" xfId="23868" xr:uid="{00000000-0005-0000-0000-000061410000}"/>
    <cellStyle name="Calculation 35" xfId="25872" xr:uid="{00000000-0005-0000-0000-000062410000}"/>
    <cellStyle name="Calculation 35 2" xfId="23642" xr:uid="{00000000-0005-0000-0000-000063410000}"/>
    <cellStyle name="Calculation 35 2 2" xfId="25874" xr:uid="{00000000-0005-0000-0000-000064410000}"/>
    <cellStyle name="Calculation 35 3" xfId="25876" xr:uid="{00000000-0005-0000-0000-000065410000}"/>
    <cellStyle name="Calculation 35_BSD2" xfId="10098" xr:uid="{00000000-0005-0000-0000-000066410000}"/>
    <cellStyle name="Calculation 36" xfId="25879" xr:uid="{00000000-0005-0000-0000-000067410000}"/>
    <cellStyle name="Calculation 36 2" xfId="25884" xr:uid="{00000000-0005-0000-0000-000068410000}"/>
    <cellStyle name="Calculation 36 2 2" xfId="5537" xr:uid="{00000000-0005-0000-0000-000069410000}"/>
    <cellStyle name="Calculation 36 3" xfId="25889" xr:uid="{00000000-0005-0000-0000-00006A410000}"/>
    <cellStyle name="Calculation 36_BSD2" xfId="25891" xr:uid="{00000000-0005-0000-0000-00006B410000}"/>
    <cellStyle name="Calculation 37" xfId="25896" xr:uid="{00000000-0005-0000-0000-00006C410000}"/>
    <cellStyle name="Calculation 37 2" xfId="25899" xr:uid="{00000000-0005-0000-0000-00006D410000}"/>
    <cellStyle name="Calculation 37 2 2" xfId="25901" xr:uid="{00000000-0005-0000-0000-00006E410000}"/>
    <cellStyle name="Calculation 37 3" xfId="25904" xr:uid="{00000000-0005-0000-0000-00006F410000}"/>
    <cellStyle name="Calculation 37_BSD2" xfId="25906" xr:uid="{00000000-0005-0000-0000-000070410000}"/>
    <cellStyle name="Calculation 38" xfId="25910" xr:uid="{00000000-0005-0000-0000-000071410000}"/>
    <cellStyle name="Calculation 38 2" xfId="25913" xr:uid="{00000000-0005-0000-0000-000072410000}"/>
    <cellStyle name="Calculation 38 2 2" xfId="10271" xr:uid="{00000000-0005-0000-0000-000073410000}"/>
    <cellStyle name="Calculation 38 3" xfId="21383" xr:uid="{00000000-0005-0000-0000-000074410000}"/>
    <cellStyle name="Calculation 38_BSD2" xfId="18679" xr:uid="{00000000-0005-0000-0000-000075410000}"/>
    <cellStyle name="Calculation 39" xfId="25916" xr:uid="{00000000-0005-0000-0000-000076410000}"/>
    <cellStyle name="Calculation 39 2" xfId="23672" xr:uid="{00000000-0005-0000-0000-000077410000}"/>
    <cellStyle name="Calculation 39 2 2" xfId="16531" xr:uid="{00000000-0005-0000-0000-000078410000}"/>
    <cellStyle name="Calculation 39 3" xfId="25919" xr:uid="{00000000-0005-0000-0000-000079410000}"/>
    <cellStyle name="Calculation 39_BSD2" xfId="25921" xr:uid="{00000000-0005-0000-0000-00007A410000}"/>
    <cellStyle name="Calculation 4" xfId="1328" xr:uid="{00000000-0005-0000-0000-00007B410000}"/>
    <cellStyle name="Calculation 4 2" xfId="25924" xr:uid="{00000000-0005-0000-0000-00007C410000}"/>
    <cellStyle name="Calculation 4 2 2" xfId="25927" xr:uid="{00000000-0005-0000-0000-00007D410000}"/>
    <cellStyle name="Calculation 4 3" xfId="20125" xr:uid="{00000000-0005-0000-0000-00007E410000}"/>
    <cellStyle name="Calculation 4 3 2" xfId="25928" xr:uid="{00000000-0005-0000-0000-00007F410000}"/>
    <cellStyle name="Calculation 4 4" xfId="25930" xr:uid="{00000000-0005-0000-0000-000080410000}"/>
    <cellStyle name="Calculation 4 4 2" xfId="25932" xr:uid="{00000000-0005-0000-0000-000081410000}"/>
    <cellStyle name="Calculation 4 5" xfId="25934" xr:uid="{00000000-0005-0000-0000-000082410000}"/>
    <cellStyle name="Calculation 4 6" xfId="25936" xr:uid="{00000000-0005-0000-0000-000083410000}"/>
    <cellStyle name="Calculation 4 7" xfId="25922" xr:uid="{00000000-0005-0000-0000-000084410000}"/>
    <cellStyle name="Calculation 4 8" xfId="51689" xr:uid="{57A2E3F5-7578-48CA-99B3-D9E3D15045F5}"/>
    <cellStyle name="Calculation 4_Annexure" xfId="25937" xr:uid="{00000000-0005-0000-0000-000085410000}"/>
    <cellStyle name="Calculation 40" xfId="25871" xr:uid="{00000000-0005-0000-0000-000086410000}"/>
    <cellStyle name="Calculation 40 2" xfId="23641" xr:uid="{00000000-0005-0000-0000-000087410000}"/>
    <cellStyle name="Calculation 40 2 2" xfId="25873" xr:uid="{00000000-0005-0000-0000-000088410000}"/>
    <cellStyle name="Calculation 40 3" xfId="25875" xr:uid="{00000000-0005-0000-0000-000089410000}"/>
    <cellStyle name="Calculation 40_BSD2" xfId="10097" xr:uid="{00000000-0005-0000-0000-00008A410000}"/>
    <cellStyle name="Calculation 41" xfId="25878" xr:uid="{00000000-0005-0000-0000-00008B410000}"/>
    <cellStyle name="Calculation 41 2" xfId="25883" xr:uid="{00000000-0005-0000-0000-00008C410000}"/>
    <cellStyle name="Calculation 41 2 2" xfId="5536" xr:uid="{00000000-0005-0000-0000-00008D410000}"/>
    <cellStyle name="Calculation 41 3" xfId="25888" xr:uid="{00000000-0005-0000-0000-00008E410000}"/>
    <cellStyle name="Calculation 41_BSD2" xfId="25890" xr:uid="{00000000-0005-0000-0000-00008F410000}"/>
    <cellStyle name="Calculation 42" xfId="25895" xr:uid="{00000000-0005-0000-0000-000090410000}"/>
    <cellStyle name="Calculation 42 2" xfId="25898" xr:uid="{00000000-0005-0000-0000-000091410000}"/>
    <cellStyle name="Calculation 42 2 2" xfId="25900" xr:uid="{00000000-0005-0000-0000-000092410000}"/>
    <cellStyle name="Calculation 42 3" xfId="25903" xr:uid="{00000000-0005-0000-0000-000093410000}"/>
    <cellStyle name="Calculation 42_BSD2" xfId="25905" xr:uid="{00000000-0005-0000-0000-000094410000}"/>
    <cellStyle name="Calculation 43" xfId="25909" xr:uid="{00000000-0005-0000-0000-000095410000}"/>
    <cellStyle name="Calculation 43 2" xfId="25912" xr:uid="{00000000-0005-0000-0000-000096410000}"/>
    <cellStyle name="Calculation 43 2 2" xfId="10270" xr:uid="{00000000-0005-0000-0000-000097410000}"/>
    <cellStyle name="Calculation 43 3" xfId="21382" xr:uid="{00000000-0005-0000-0000-000098410000}"/>
    <cellStyle name="Calculation 43_BSD2" xfId="18678" xr:uid="{00000000-0005-0000-0000-000099410000}"/>
    <cellStyle name="Calculation 44" xfId="25915" xr:uid="{00000000-0005-0000-0000-00009A410000}"/>
    <cellStyle name="Calculation 44 2" xfId="23671" xr:uid="{00000000-0005-0000-0000-00009B410000}"/>
    <cellStyle name="Calculation 44 2 2" xfId="16530" xr:uid="{00000000-0005-0000-0000-00009C410000}"/>
    <cellStyle name="Calculation 44 3" xfId="25918" xr:uid="{00000000-0005-0000-0000-00009D410000}"/>
    <cellStyle name="Calculation 44_BSD2" xfId="25920" xr:uid="{00000000-0005-0000-0000-00009E410000}"/>
    <cellStyle name="Calculation 45" xfId="25939" xr:uid="{00000000-0005-0000-0000-00009F410000}"/>
    <cellStyle name="Calculation 45 2" xfId="25941" xr:uid="{00000000-0005-0000-0000-0000A0410000}"/>
    <cellStyle name="Calculation 45 2 2" xfId="25943" xr:uid="{00000000-0005-0000-0000-0000A1410000}"/>
    <cellStyle name="Calculation 45 3" xfId="25945" xr:uid="{00000000-0005-0000-0000-0000A2410000}"/>
    <cellStyle name="Calculation 45_BSD2" xfId="25947" xr:uid="{00000000-0005-0000-0000-0000A3410000}"/>
    <cellStyle name="Calculation 46" xfId="25950" xr:uid="{00000000-0005-0000-0000-0000A4410000}"/>
    <cellStyle name="Calculation 46 2" xfId="25955" xr:uid="{00000000-0005-0000-0000-0000A5410000}"/>
    <cellStyle name="Calculation 46 2 2" xfId="25958" xr:uid="{00000000-0005-0000-0000-0000A6410000}"/>
    <cellStyle name="Calculation 46 3" xfId="25963" xr:uid="{00000000-0005-0000-0000-0000A7410000}"/>
    <cellStyle name="Calculation 46_BSD2" xfId="25966" xr:uid="{00000000-0005-0000-0000-0000A8410000}"/>
    <cellStyle name="Calculation 47" xfId="25972" xr:uid="{00000000-0005-0000-0000-0000A9410000}"/>
    <cellStyle name="Calculation 47 2" xfId="25974" xr:uid="{00000000-0005-0000-0000-0000AA410000}"/>
    <cellStyle name="Calculation 47 2 2" xfId="18687" xr:uid="{00000000-0005-0000-0000-0000AB410000}"/>
    <cellStyle name="Calculation 47 3" xfId="25976" xr:uid="{00000000-0005-0000-0000-0000AC410000}"/>
    <cellStyle name="Calculation 47_BSD2" xfId="25978" xr:uid="{00000000-0005-0000-0000-0000AD410000}"/>
    <cellStyle name="Calculation 48" xfId="24286" xr:uid="{00000000-0005-0000-0000-0000AE410000}"/>
    <cellStyle name="Calculation 48 2" xfId="24290" xr:uid="{00000000-0005-0000-0000-0000AF410000}"/>
    <cellStyle name="Calculation 48 2 2" xfId="4504" xr:uid="{00000000-0005-0000-0000-0000B0410000}"/>
    <cellStyle name="Calculation 48 3" xfId="2822" xr:uid="{00000000-0005-0000-0000-0000B1410000}"/>
    <cellStyle name="Calculation 48_BSD2" xfId="25980" xr:uid="{00000000-0005-0000-0000-0000B2410000}"/>
    <cellStyle name="Calculation 49" xfId="15587" xr:uid="{00000000-0005-0000-0000-0000B3410000}"/>
    <cellStyle name="Calculation 49 2" xfId="25983" xr:uid="{00000000-0005-0000-0000-0000B4410000}"/>
    <cellStyle name="Calculation 49 2 2" xfId="25985" xr:uid="{00000000-0005-0000-0000-0000B5410000}"/>
    <cellStyle name="Calculation 49 3" xfId="25987" xr:uid="{00000000-0005-0000-0000-0000B6410000}"/>
    <cellStyle name="Calculation 49_BSD2" xfId="25989" xr:uid="{00000000-0005-0000-0000-0000B7410000}"/>
    <cellStyle name="Calculation 5" xfId="25990" xr:uid="{00000000-0005-0000-0000-0000B8410000}"/>
    <cellStyle name="Calculation 5 2" xfId="25991" xr:uid="{00000000-0005-0000-0000-0000B9410000}"/>
    <cellStyle name="Calculation 5 2 2" xfId="25992" xr:uid="{00000000-0005-0000-0000-0000BA410000}"/>
    <cellStyle name="Calculation 5 3" xfId="25993" xr:uid="{00000000-0005-0000-0000-0000BB410000}"/>
    <cellStyle name="Calculation 5 3 2" xfId="25994" xr:uid="{00000000-0005-0000-0000-0000BC410000}"/>
    <cellStyle name="Calculation 5 4" xfId="25997" xr:uid="{00000000-0005-0000-0000-0000BD410000}"/>
    <cellStyle name="Calculation 5 4 2" xfId="25998" xr:uid="{00000000-0005-0000-0000-0000BE410000}"/>
    <cellStyle name="Calculation 5 5" xfId="25999" xr:uid="{00000000-0005-0000-0000-0000BF410000}"/>
    <cellStyle name="Calculation 5 6" xfId="26000" xr:uid="{00000000-0005-0000-0000-0000C0410000}"/>
    <cellStyle name="Calculation 5_Annexure" xfId="26002" xr:uid="{00000000-0005-0000-0000-0000C1410000}"/>
    <cellStyle name="Calculation 50" xfId="25938" xr:uid="{00000000-0005-0000-0000-0000C2410000}"/>
    <cellStyle name="Calculation 50 2" xfId="25940" xr:uid="{00000000-0005-0000-0000-0000C3410000}"/>
    <cellStyle name="Calculation 50 2 2" xfId="25942" xr:uid="{00000000-0005-0000-0000-0000C4410000}"/>
    <cellStyle name="Calculation 50 3" xfId="25944" xr:uid="{00000000-0005-0000-0000-0000C5410000}"/>
    <cellStyle name="Calculation 50_BSD2" xfId="25946" xr:uid="{00000000-0005-0000-0000-0000C6410000}"/>
    <cellStyle name="Calculation 51" xfId="25949" xr:uid="{00000000-0005-0000-0000-0000C7410000}"/>
    <cellStyle name="Calculation 51 2" xfId="25954" xr:uid="{00000000-0005-0000-0000-0000C8410000}"/>
    <cellStyle name="Calculation 51 2 2" xfId="25957" xr:uid="{00000000-0005-0000-0000-0000C9410000}"/>
    <cellStyle name="Calculation 51 3" xfId="25962" xr:uid="{00000000-0005-0000-0000-0000CA410000}"/>
    <cellStyle name="Calculation 51_BSD2" xfId="25965" xr:uid="{00000000-0005-0000-0000-0000CB410000}"/>
    <cellStyle name="Calculation 52" xfId="25971" xr:uid="{00000000-0005-0000-0000-0000CC410000}"/>
    <cellStyle name="Calculation 52 2" xfId="25973" xr:uid="{00000000-0005-0000-0000-0000CD410000}"/>
    <cellStyle name="Calculation 52 2 2" xfId="18686" xr:uid="{00000000-0005-0000-0000-0000CE410000}"/>
    <cellStyle name="Calculation 52 3" xfId="25975" xr:uid="{00000000-0005-0000-0000-0000CF410000}"/>
    <cellStyle name="Calculation 52_BSD2" xfId="25977" xr:uid="{00000000-0005-0000-0000-0000D0410000}"/>
    <cellStyle name="Calculation 53" xfId="24285" xr:uid="{00000000-0005-0000-0000-0000D1410000}"/>
    <cellStyle name="Calculation 53 2" xfId="24289" xr:uid="{00000000-0005-0000-0000-0000D2410000}"/>
    <cellStyle name="Calculation 53 2 2" xfId="4503" xr:uid="{00000000-0005-0000-0000-0000D3410000}"/>
    <cellStyle name="Calculation 53 3" xfId="2821" xr:uid="{00000000-0005-0000-0000-0000D4410000}"/>
    <cellStyle name="Calculation 53_BSD2" xfId="25979" xr:uid="{00000000-0005-0000-0000-0000D5410000}"/>
    <cellStyle name="Calculation 54" xfId="15586" xr:uid="{00000000-0005-0000-0000-0000D6410000}"/>
    <cellStyle name="Calculation 54 2" xfId="25982" xr:uid="{00000000-0005-0000-0000-0000D7410000}"/>
    <cellStyle name="Calculation 54 2 2" xfId="25984" xr:uid="{00000000-0005-0000-0000-0000D8410000}"/>
    <cellStyle name="Calculation 54 3" xfId="25986" xr:uid="{00000000-0005-0000-0000-0000D9410000}"/>
    <cellStyle name="Calculation 54_BSD2" xfId="25988" xr:uid="{00000000-0005-0000-0000-0000DA410000}"/>
    <cellStyle name="Calculation 55" xfId="26004" xr:uid="{00000000-0005-0000-0000-0000DB410000}"/>
    <cellStyle name="Calculation 55 2" xfId="24710" xr:uid="{00000000-0005-0000-0000-0000DC410000}"/>
    <cellStyle name="Calculation 55 2 2" xfId="26006" xr:uid="{00000000-0005-0000-0000-0000DD410000}"/>
    <cellStyle name="Calculation 55 3" xfId="26008" xr:uid="{00000000-0005-0000-0000-0000DE410000}"/>
    <cellStyle name="Calculation 55_BSD2" xfId="26009" xr:uid="{00000000-0005-0000-0000-0000DF410000}"/>
    <cellStyle name="Calculation 56" xfId="26011" xr:uid="{00000000-0005-0000-0000-0000E0410000}"/>
    <cellStyle name="Calculation 56 2" xfId="26017" xr:uid="{00000000-0005-0000-0000-0000E1410000}"/>
    <cellStyle name="Calculation 56 2 2" xfId="26019" xr:uid="{00000000-0005-0000-0000-0000E2410000}"/>
    <cellStyle name="Calculation 56 3" xfId="26027" xr:uid="{00000000-0005-0000-0000-0000E3410000}"/>
    <cellStyle name="Calculation 56_BSD2" xfId="12593" xr:uid="{00000000-0005-0000-0000-0000E4410000}"/>
    <cellStyle name="Calculation 57" xfId="26030" xr:uid="{00000000-0005-0000-0000-0000E5410000}"/>
    <cellStyle name="Calculation 57 2" xfId="26033" xr:uid="{00000000-0005-0000-0000-0000E6410000}"/>
    <cellStyle name="Calculation 57 2 2" xfId="19459" xr:uid="{00000000-0005-0000-0000-0000E7410000}"/>
    <cellStyle name="Calculation 57 3" xfId="26035" xr:uid="{00000000-0005-0000-0000-0000E8410000}"/>
    <cellStyle name="Calculation 57_BSD2" xfId="13510" xr:uid="{00000000-0005-0000-0000-0000E9410000}"/>
    <cellStyle name="Calculation 58" xfId="26038" xr:uid="{00000000-0005-0000-0000-0000EA410000}"/>
    <cellStyle name="Calculation 58 2" xfId="26041" xr:uid="{00000000-0005-0000-0000-0000EB410000}"/>
    <cellStyle name="Calculation 58 2 2" xfId="26043" xr:uid="{00000000-0005-0000-0000-0000EC410000}"/>
    <cellStyle name="Calculation 58 3" xfId="26044" xr:uid="{00000000-0005-0000-0000-0000ED410000}"/>
    <cellStyle name="Calculation 58_BSD2" xfId="14970" xr:uid="{00000000-0005-0000-0000-0000EE410000}"/>
    <cellStyle name="Calculation 59" xfId="26049" xr:uid="{00000000-0005-0000-0000-0000EF410000}"/>
    <cellStyle name="Calculation 59 2" xfId="26052" xr:uid="{00000000-0005-0000-0000-0000F0410000}"/>
    <cellStyle name="Calculation 59 2 2" xfId="26054" xr:uid="{00000000-0005-0000-0000-0000F1410000}"/>
    <cellStyle name="Calculation 59 3" xfId="26055" xr:uid="{00000000-0005-0000-0000-0000F2410000}"/>
    <cellStyle name="Calculation 59_BSD2" xfId="16297" xr:uid="{00000000-0005-0000-0000-0000F3410000}"/>
    <cellStyle name="Calculation 6" xfId="26058" xr:uid="{00000000-0005-0000-0000-0000F4410000}"/>
    <cellStyle name="Calculation 6 2" xfId="26062" xr:uid="{00000000-0005-0000-0000-0000F5410000}"/>
    <cellStyle name="Calculation 6 2 2" xfId="26063" xr:uid="{00000000-0005-0000-0000-0000F6410000}"/>
    <cellStyle name="Calculation 6 3" xfId="26064" xr:uid="{00000000-0005-0000-0000-0000F7410000}"/>
    <cellStyle name="Calculation 6 3 2" xfId="26065" xr:uid="{00000000-0005-0000-0000-0000F8410000}"/>
    <cellStyle name="Calculation 6 4" xfId="26066" xr:uid="{00000000-0005-0000-0000-0000F9410000}"/>
    <cellStyle name="Calculation 6 4 2" xfId="26068" xr:uid="{00000000-0005-0000-0000-0000FA410000}"/>
    <cellStyle name="Calculation 6 5" xfId="26070" xr:uid="{00000000-0005-0000-0000-0000FB410000}"/>
    <cellStyle name="Calculation 6 6" xfId="26071" xr:uid="{00000000-0005-0000-0000-0000FC410000}"/>
    <cellStyle name="Calculation 6_Annexure" xfId="26072" xr:uid="{00000000-0005-0000-0000-0000FD410000}"/>
    <cellStyle name="Calculation 60" xfId="26003" xr:uid="{00000000-0005-0000-0000-0000FE410000}"/>
    <cellStyle name="Calculation 60 2" xfId="24709" xr:uid="{00000000-0005-0000-0000-0000FF410000}"/>
    <cellStyle name="Calculation 61" xfId="26010" xr:uid="{00000000-0005-0000-0000-000000420000}"/>
    <cellStyle name="Calculation 61 2" xfId="26016" xr:uid="{00000000-0005-0000-0000-000001420000}"/>
    <cellStyle name="Calculation 62" xfId="26029" xr:uid="{00000000-0005-0000-0000-000002420000}"/>
    <cellStyle name="Calculation 62 2" xfId="26032" xr:uid="{00000000-0005-0000-0000-000003420000}"/>
    <cellStyle name="Calculation 63" xfId="26037" xr:uid="{00000000-0005-0000-0000-000004420000}"/>
    <cellStyle name="Calculation 63 2" xfId="26040" xr:uid="{00000000-0005-0000-0000-000005420000}"/>
    <cellStyle name="Calculation 64" xfId="26048" xr:uid="{00000000-0005-0000-0000-000006420000}"/>
    <cellStyle name="Calculation 64 2" xfId="26051" xr:uid="{00000000-0005-0000-0000-000007420000}"/>
    <cellStyle name="Calculation 65" xfId="13330" xr:uid="{00000000-0005-0000-0000-000008420000}"/>
    <cellStyle name="Calculation 65 2" xfId="26074" xr:uid="{00000000-0005-0000-0000-000009420000}"/>
    <cellStyle name="Calculation 66" xfId="19681" xr:uid="{00000000-0005-0000-0000-00000A420000}"/>
    <cellStyle name="Calculation 66 2" xfId="26080" xr:uid="{00000000-0005-0000-0000-00000B420000}"/>
    <cellStyle name="Calculation 67" xfId="26084" xr:uid="{00000000-0005-0000-0000-00000C420000}"/>
    <cellStyle name="Calculation 67 2" xfId="17652" xr:uid="{00000000-0005-0000-0000-00000D420000}"/>
    <cellStyle name="Calculation 68" xfId="6340" xr:uid="{00000000-0005-0000-0000-00000E420000}"/>
    <cellStyle name="Calculation 68 2" xfId="6358" xr:uid="{00000000-0005-0000-0000-00000F420000}"/>
    <cellStyle name="Calculation 69" xfId="6377" xr:uid="{00000000-0005-0000-0000-000010420000}"/>
    <cellStyle name="Calculation 69 2" xfId="24162" xr:uid="{00000000-0005-0000-0000-000011420000}"/>
    <cellStyle name="Calculation 7" xfId="26086" xr:uid="{00000000-0005-0000-0000-000012420000}"/>
    <cellStyle name="Calculation 7 10" xfId="19671" xr:uid="{00000000-0005-0000-0000-000013420000}"/>
    <cellStyle name="Calculation 7 10 2" xfId="26089" xr:uid="{00000000-0005-0000-0000-000014420000}"/>
    <cellStyle name="Calculation 7 11" xfId="26090" xr:uid="{00000000-0005-0000-0000-000015420000}"/>
    <cellStyle name="Calculation 7 11 2" xfId="15700" xr:uid="{00000000-0005-0000-0000-000016420000}"/>
    <cellStyle name="Calculation 7 12" xfId="26091" xr:uid="{00000000-0005-0000-0000-000017420000}"/>
    <cellStyle name="Calculation 7 13" xfId="14025" xr:uid="{00000000-0005-0000-0000-000018420000}"/>
    <cellStyle name="Calculation 7 14" xfId="26092" xr:uid="{00000000-0005-0000-0000-000019420000}"/>
    <cellStyle name="Calculation 7 2" xfId="26094" xr:uid="{00000000-0005-0000-0000-00001A420000}"/>
    <cellStyle name="Calculation 7 2 2" xfId="26096" xr:uid="{00000000-0005-0000-0000-00001B420000}"/>
    <cellStyle name="Calculation 7 3" xfId="26097" xr:uid="{00000000-0005-0000-0000-00001C420000}"/>
    <cellStyle name="Calculation 7 3 2" xfId="26098" xr:uid="{00000000-0005-0000-0000-00001D420000}"/>
    <cellStyle name="Calculation 7 4" xfId="26099" xr:uid="{00000000-0005-0000-0000-00001E420000}"/>
    <cellStyle name="Calculation 7 4 2" xfId="26100" xr:uid="{00000000-0005-0000-0000-00001F420000}"/>
    <cellStyle name="Calculation 7 5" xfId="26101" xr:uid="{00000000-0005-0000-0000-000020420000}"/>
    <cellStyle name="Calculation 7 5 2" xfId="26102" xr:uid="{00000000-0005-0000-0000-000021420000}"/>
    <cellStyle name="Calculation 7 6" xfId="26103" xr:uid="{00000000-0005-0000-0000-000022420000}"/>
    <cellStyle name="Calculation 7 6 2" xfId="26104" xr:uid="{00000000-0005-0000-0000-000023420000}"/>
    <cellStyle name="Calculation 7 7" xfId="26106" xr:uid="{00000000-0005-0000-0000-000024420000}"/>
    <cellStyle name="Calculation 7 7 2" xfId="26107" xr:uid="{00000000-0005-0000-0000-000025420000}"/>
    <cellStyle name="Calculation 7 8" xfId="6049" xr:uid="{00000000-0005-0000-0000-000026420000}"/>
    <cellStyle name="Calculation 7 8 2" xfId="4869" xr:uid="{00000000-0005-0000-0000-000027420000}"/>
    <cellStyle name="Calculation 7 9" xfId="18647" xr:uid="{00000000-0005-0000-0000-000028420000}"/>
    <cellStyle name="Calculation 7 9 2" xfId="26109" xr:uid="{00000000-0005-0000-0000-000029420000}"/>
    <cellStyle name="Calculation 7_Annexure" xfId="20877" xr:uid="{00000000-0005-0000-0000-00002A420000}"/>
    <cellStyle name="Calculation 70" xfId="13329" xr:uid="{00000000-0005-0000-0000-00002B420000}"/>
    <cellStyle name="Calculation 70 2" xfId="26073" xr:uid="{00000000-0005-0000-0000-00002C420000}"/>
    <cellStyle name="Calculation 71" xfId="19680" xr:uid="{00000000-0005-0000-0000-00002D420000}"/>
    <cellStyle name="Calculation 71 2" xfId="26079" xr:uid="{00000000-0005-0000-0000-00002E420000}"/>
    <cellStyle name="Calculation 72" xfId="26083" xr:uid="{00000000-0005-0000-0000-00002F420000}"/>
    <cellStyle name="Calculation 72 2" xfId="17651" xr:uid="{00000000-0005-0000-0000-000030420000}"/>
    <cellStyle name="Calculation 73" xfId="6339" xr:uid="{00000000-0005-0000-0000-000031420000}"/>
    <cellStyle name="Calculation 73 2" xfId="6357" xr:uid="{00000000-0005-0000-0000-000032420000}"/>
    <cellStyle name="Calculation 74" xfId="6376" xr:uid="{00000000-0005-0000-0000-000033420000}"/>
    <cellStyle name="Calculation 74 2" xfId="24161" xr:uid="{00000000-0005-0000-0000-000034420000}"/>
    <cellStyle name="Calculation 75" xfId="2771" xr:uid="{00000000-0005-0000-0000-000035420000}"/>
    <cellStyle name="Calculation 75 2" xfId="26113" xr:uid="{00000000-0005-0000-0000-000036420000}"/>
    <cellStyle name="Calculation 76" xfId="26115" xr:uid="{00000000-0005-0000-0000-000037420000}"/>
    <cellStyle name="Calculation 76 2" xfId="26119" xr:uid="{00000000-0005-0000-0000-000038420000}"/>
    <cellStyle name="Calculation 77" xfId="26121" xr:uid="{00000000-0005-0000-0000-000039420000}"/>
    <cellStyle name="Calculation 77 2" xfId="26123" xr:uid="{00000000-0005-0000-0000-00003A420000}"/>
    <cellStyle name="Calculation 78" xfId="26125" xr:uid="{00000000-0005-0000-0000-00003B420000}"/>
    <cellStyle name="Calculation 78 2" xfId="22379" xr:uid="{00000000-0005-0000-0000-00003C420000}"/>
    <cellStyle name="Calculation 79" xfId="26129" xr:uid="{00000000-0005-0000-0000-00003D420000}"/>
    <cellStyle name="Calculation 79 2" xfId="26131" xr:uid="{00000000-0005-0000-0000-00003E420000}"/>
    <cellStyle name="Calculation 8" xfId="26132" xr:uid="{00000000-0005-0000-0000-00003F420000}"/>
    <cellStyle name="Calculation 8 2" xfId="26133" xr:uid="{00000000-0005-0000-0000-000040420000}"/>
    <cellStyle name="Calculation 8 2 2" xfId="26134" xr:uid="{00000000-0005-0000-0000-000041420000}"/>
    <cellStyle name="Calculation 8 3" xfId="26136" xr:uid="{00000000-0005-0000-0000-000042420000}"/>
    <cellStyle name="Calculation 8 3 2" xfId="26138" xr:uid="{00000000-0005-0000-0000-000043420000}"/>
    <cellStyle name="Calculation 8 4" xfId="26140" xr:uid="{00000000-0005-0000-0000-000044420000}"/>
    <cellStyle name="Calculation 8 5" xfId="26142" xr:uid="{00000000-0005-0000-0000-000045420000}"/>
    <cellStyle name="Calculation 8 6" xfId="26143" xr:uid="{00000000-0005-0000-0000-000046420000}"/>
    <cellStyle name="Calculation 8_BSD2" xfId="18377" xr:uid="{00000000-0005-0000-0000-000047420000}"/>
    <cellStyle name="Calculation 80" xfId="2770" xr:uid="{00000000-0005-0000-0000-000048420000}"/>
    <cellStyle name="Calculation 80 2" xfId="26112" xr:uid="{00000000-0005-0000-0000-000049420000}"/>
    <cellStyle name="Calculation 81" xfId="26114" xr:uid="{00000000-0005-0000-0000-00004A420000}"/>
    <cellStyle name="Calculation 81 2" xfId="26118" xr:uid="{00000000-0005-0000-0000-00004B420000}"/>
    <cellStyle name="Calculation 82" xfId="26120" xr:uid="{00000000-0005-0000-0000-00004C420000}"/>
    <cellStyle name="Calculation 82 2" xfId="26122" xr:uid="{00000000-0005-0000-0000-00004D420000}"/>
    <cellStyle name="Calculation 83" xfId="26124" xr:uid="{00000000-0005-0000-0000-00004E420000}"/>
    <cellStyle name="Calculation 83 2" xfId="22378" xr:uid="{00000000-0005-0000-0000-00004F420000}"/>
    <cellStyle name="Calculation 84" xfId="26128" xr:uid="{00000000-0005-0000-0000-000050420000}"/>
    <cellStyle name="Calculation 84 2" xfId="26130" xr:uid="{00000000-0005-0000-0000-000051420000}"/>
    <cellStyle name="Calculation 85" xfId="26146" xr:uid="{00000000-0005-0000-0000-000052420000}"/>
    <cellStyle name="Calculation 85 2" xfId="26147" xr:uid="{00000000-0005-0000-0000-000053420000}"/>
    <cellStyle name="Calculation 86" xfId="26148" xr:uid="{00000000-0005-0000-0000-000054420000}"/>
    <cellStyle name="Calculation 86 2" xfId="14949" xr:uid="{00000000-0005-0000-0000-000055420000}"/>
    <cellStyle name="Calculation 87" xfId="26149" xr:uid="{00000000-0005-0000-0000-000056420000}"/>
    <cellStyle name="Calculation 87 2" xfId="26150" xr:uid="{00000000-0005-0000-0000-000057420000}"/>
    <cellStyle name="Calculation 88" xfId="26151" xr:uid="{00000000-0005-0000-0000-000058420000}"/>
    <cellStyle name="Calculation 88 2" xfId="23553" xr:uid="{00000000-0005-0000-0000-000059420000}"/>
    <cellStyle name="Calculation 89" xfId="13819" xr:uid="{00000000-0005-0000-0000-00005A420000}"/>
    <cellStyle name="Calculation 89 2" xfId="13821" xr:uid="{00000000-0005-0000-0000-00005B420000}"/>
    <cellStyle name="Calculation 9" xfId="26152" xr:uid="{00000000-0005-0000-0000-00005C420000}"/>
    <cellStyle name="Calculation 9 2" xfId="26153" xr:uid="{00000000-0005-0000-0000-00005D420000}"/>
    <cellStyle name="Calculation 9 2 2" xfId="26154" xr:uid="{00000000-0005-0000-0000-00005E420000}"/>
    <cellStyle name="Calculation 9 3" xfId="26158" xr:uid="{00000000-0005-0000-0000-00005F420000}"/>
    <cellStyle name="Calculation 9 3 2" xfId="26159" xr:uid="{00000000-0005-0000-0000-000060420000}"/>
    <cellStyle name="Calculation 9 4" xfId="22565" xr:uid="{00000000-0005-0000-0000-000061420000}"/>
    <cellStyle name="Calculation 9 5" xfId="26160" xr:uid="{00000000-0005-0000-0000-000062420000}"/>
    <cellStyle name="Calculation 9 6" xfId="26162" xr:uid="{00000000-0005-0000-0000-000063420000}"/>
    <cellStyle name="Calculation 9_BSD2" xfId="18502" xr:uid="{00000000-0005-0000-0000-000064420000}"/>
    <cellStyle name="Cellule liée" xfId="26165" xr:uid="{00000000-0005-0000-0000-000065420000}"/>
    <cellStyle name="Cellule liée 2" xfId="26167" xr:uid="{00000000-0005-0000-0000-000066420000}"/>
    <cellStyle name="Cents" xfId="18532" xr:uid="{00000000-0005-0000-0000-000067420000}"/>
    <cellStyle name="Cents 2" xfId="5909" xr:uid="{00000000-0005-0000-0000-000068420000}"/>
    <cellStyle name="Cents 3" xfId="26170" xr:uid="{00000000-0005-0000-0000-000069420000}"/>
    <cellStyle name="Cents 4" xfId="26172" xr:uid="{00000000-0005-0000-0000-00006A420000}"/>
    <cellStyle name="Check - Plug" xfId="10144" xr:uid="{00000000-0005-0000-0000-00006B420000}"/>
    <cellStyle name="Check - Plug 2" xfId="17400" xr:uid="{00000000-0005-0000-0000-00006C420000}"/>
    <cellStyle name="Check - Plug 3" xfId="24392" xr:uid="{00000000-0005-0000-0000-00006D420000}"/>
    <cellStyle name="Check - Plug 4" xfId="24439" xr:uid="{00000000-0005-0000-0000-00006E420000}"/>
    <cellStyle name="Check Cell" xfId="51524" builtinId="23" customBuiltin="1"/>
    <cellStyle name="Check Cell 10" xfId="26173" xr:uid="{00000000-0005-0000-0000-00006F420000}"/>
    <cellStyle name="Check Cell 10 2" xfId="3396" xr:uid="{00000000-0005-0000-0000-000070420000}"/>
    <cellStyle name="Check Cell 10 2 2" xfId="9497" xr:uid="{00000000-0005-0000-0000-000071420000}"/>
    <cellStyle name="Check Cell 10 3" xfId="3417" xr:uid="{00000000-0005-0000-0000-000072420000}"/>
    <cellStyle name="Check Cell 10 3 2" xfId="9517" xr:uid="{00000000-0005-0000-0000-000073420000}"/>
    <cellStyle name="Check Cell 10 4" xfId="26174" xr:uid="{00000000-0005-0000-0000-000074420000}"/>
    <cellStyle name="Check Cell 10 5" xfId="26175" xr:uid="{00000000-0005-0000-0000-000075420000}"/>
    <cellStyle name="Check Cell 10 6" xfId="26176" xr:uid="{00000000-0005-0000-0000-000076420000}"/>
    <cellStyle name="Check Cell 10_BSD2" xfId="26177" xr:uid="{00000000-0005-0000-0000-000077420000}"/>
    <cellStyle name="Check Cell 11" xfId="26178" xr:uid="{00000000-0005-0000-0000-000078420000}"/>
    <cellStyle name="Check Cell 11 2" xfId="6113" xr:uid="{00000000-0005-0000-0000-000079420000}"/>
    <cellStyle name="Check Cell 11 2 2" xfId="6125" xr:uid="{00000000-0005-0000-0000-00007A420000}"/>
    <cellStyle name="Check Cell 11 3" xfId="6157" xr:uid="{00000000-0005-0000-0000-00007B420000}"/>
    <cellStyle name="Check Cell 11 3 2" xfId="6788" xr:uid="{00000000-0005-0000-0000-00007C420000}"/>
    <cellStyle name="Check Cell 11 4" xfId="6177" xr:uid="{00000000-0005-0000-0000-00007D420000}"/>
    <cellStyle name="Check Cell 11 5" xfId="6310" xr:uid="{00000000-0005-0000-0000-00007E420000}"/>
    <cellStyle name="Check Cell 11 6" xfId="26179" xr:uid="{00000000-0005-0000-0000-00007F420000}"/>
    <cellStyle name="Check Cell 11_BSD2" xfId="4004" xr:uid="{00000000-0005-0000-0000-000080420000}"/>
    <cellStyle name="Check Cell 12" xfId="26180" xr:uid="{00000000-0005-0000-0000-000081420000}"/>
    <cellStyle name="Check Cell 12 2" xfId="3054" xr:uid="{00000000-0005-0000-0000-000082420000}"/>
    <cellStyle name="Check Cell 12 2 2" xfId="10962" xr:uid="{00000000-0005-0000-0000-000083420000}"/>
    <cellStyle name="Check Cell 12 3" xfId="3111" xr:uid="{00000000-0005-0000-0000-000084420000}"/>
    <cellStyle name="Check Cell 12 3 2" xfId="10977" xr:uid="{00000000-0005-0000-0000-000085420000}"/>
    <cellStyle name="Check Cell 12 4" xfId="26181" xr:uid="{00000000-0005-0000-0000-000086420000}"/>
    <cellStyle name="Check Cell 12 5" xfId="26182" xr:uid="{00000000-0005-0000-0000-000087420000}"/>
    <cellStyle name="Check Cell 12 6" xfId="26183" xr:uid="{00000000-0005-0000-0000-000088420000}"/>
    <cellStyle name="Check Cell 12_BSD2" xfId="13597" xr:uid="{00000000-0005-0000-0000-000089420000}"/>
    <cellStyle name="Check Cell 13" xfId="21612" xr:uid="{00000000-0005-0000-0000-00008A420000}"/>
    <cellStyle name="Check Cell 13 2" xfId="11753" xr:uid="{00000000-0005-0000-0000-00008B420000}"/>
    <cellStyle name="Check Cell 13 2 2" xfId="5178" xr:uid="{00000000-0005-0000-0000-00008C420000}"/>
    <cellStyle name="Check Cell 13 3" xfId="11785" xr:uid="{00000000-0005-0000-0000-00008D420000}"/>
    <cellStyle name="Check Cell 13 4" xfId="26184" xr:uid="{00000000-0005-0000-0000-00008E420000}"/>
    <cellStyle name="Check Cell 13 5" xfId="4634" xr:uid="{00000000-0005-0000-0000-00008F420000}"/>
    <cellStyle name="Check Cell 13_BSD2" xfId="15072" xr:uid="{00000000-0005-0000-0000-000090420000}"/>
    <cellStyle name="Check Cell 14" xfId="5887" xr:uid="{00000000-0005-0000-0000-000091420000}"/>
    <cellStyle name="Check Cell 14 2" xfId="5891" xr:uid="{00000000-0005-0000-0000-000092420000}"/>
    <cellStyle name="Check Cell 14 2 2" xfId="4638" xr:uid="{00000000-0005-0000-0000-000093420000}"/>
    <cellStyle name="Check Cell 14 3" xfId="5895" xr:uid="{00000000-0005-0000-0000-000094420000}"/>
    <cellStyle name="Check Cell 14 4" xfId="5907" xr:uid="{00000000-0005-0000-0000-000095420000}"/>
    <cellStyle name="Check Cell 14 5" xfId="26168" xr:uid="{00000000-0005-0000-0000-000096420000}"/>
    <cellStyle name="Check Cell 14_BSD2" xfId="16400" xr:uid="{00000000-0005-0000-0000-000097420000}"/>
    <cellStyle name="Check Cell 15" xfId="26186" xr:uid="{00000000-0005-0000-0000-000098420000}"/>
    <cellStyle name="Check Cell 15 2" xfId="26188" xr:uid="{00000000-0005-0000-0000-000099420000}"/>
    <cellStyle name="Check Cell 15 2 2" xfId="26190" xr:uid="{00000000-0005-0000-0000-00009A420000}"/>
    <cellStyle name="Check Cell 15 3" xfId="26192" xr:uid="{00000000-0005-0000-0000-00009B420000}"/>
    <cellStyle name="Check Cell 15_BSD2" xfId="17432" xr:uid="{00000000-0005-0000-0000-00009C420000}"/>
    <cellStyle name="Check Cell 16" xfId="15747" xr:uid="{00000000-0005-0000-0000-00009D420000}"/>
    <cellStyle name="Check Cell 16 2" xfId="8221" xr:uid="{00000000-0005-0000-0000-00009E420000}"/>
    <cellStyle name="Check Cell 16 2 2" xfId="8234" xr:uid="{00000000-0005-0000-0000-00009F420000}"/>
    <cellStyle name="Check Cell 16 3" xfId="3645" xr:uid="{00000000-0005-0000-0000-0000A0420000}"/>
    <cellStyle name="Check Cell 16_BSD2" xfId="18544" xr:uid="{00000000-0005-0000-0000-0000A1420000}"/>
    <cellStyle name="Check Cell 17" xfId="26194" xr:uid="{00000000-0005-0000-0000-0000A2420000}"/>
    <cellStyle name="Check Cell 17 2" xfId="8827" xr:uid="{00000000-0005-0000-0000-0000A3420000}"/>
    <cellStyle name="Check Cell 17 2 2" xfId="12036" xr:uid="{00000000-0005-0000-0000-0000A4420000}"/>
    <cellStyle name="Check Cell 17 3" xfId="7114" xr:uid="{00000000-0005-0000-0000-0000A5420000}"/>
    <cellStyle name="Check Cell 17_BSD2" xfId="26198" xr:uid="{00000000-0005-0000-0000-0000A6420000}"/>
    <cellStyle name="Check Cell 18" xfId="26202" xr:uid="{00000000-0005-0000-0000-0000A7420000}"/>
    <cellStyle name="Check Cell 18 2" xfId="12289" xr:uid="{00000000-0005-0000-0000-0000A8420000}"/>
    <cellStyle name="Check Cell 18 2 2" xfId="21655" xr:uid="{00000000-0005-0000-0000-0000A9420000}"/>
    <cellStyle name="Check Cell 18 3" xfId="12299" xr:uid="{00000000-0005-0000-0000-0000AA420000}"/>
    <cellStyle name="Check Cell 18_BSD2" xfId="4047" xr:uid="{00000000-0005-0000-0000-0000AB420000}"/>
    <cellStyle name="Check Cell 19" xfId="18110" xr:uid="{00000000-0005-0000-0000-0000AC420000}"/>
    <cellStyle name="Check Cell 19 2" xfId="12455" xr:uid="{00000000-0005-0000-0000-0000AD420000}"/>
    <cellStyle name="Check Cell 19 2 2" xfId="26206" xr:uid="{00000000-0005-0000-0000-0000AE420000}"/>
    <cellStyle name="Check Cell 19 3" xfId="12459" xr:uid="{00000000-0005-0000-0000-0000AF420000}"/>
    <cellStyle name="Check Cell 19_BSD2" xfId="23474" xr:uid="{00000000-0005-0000-0000-0000B0420000}"/>
    <cellStyle name="Check Cell 2" xfId="1873" xr:uid="{00000000-0005-0000-0000-0000B1420000}"/>
    <cellStyle name="Check Cell 2 10" xfId="26208" xr:uid="{00000000-0005-0000-0000-0000B2420000}"/>
    <cellStyle name="Check Cell 2 10 2" xfId="26209" xr:uid="{00000000-0005-0000-0000-0000B3420000}"/>
    <cellStyle name="Check Cell 2 11" xfId="26210" xr:uid="{00000000-0005-0000-0000-0000B4420000}"/>
    <cellStyle name="Check Cell 2 12" xfId="11851" xr:uid="{00000000-0005-0000-0000-0000B5420000}"/>
    <cellStyle name="Check Cell 2 13" xfId="51690" xr:uid="{B655A579-92D7-42CE-B92F-7848514BE1B0}"/>
    <cellStyle name="Check Cell 2 2" xfId="1874" xr:uid="{00000000-0005-0000-0000-0000B6420000}"/>
    <cellStyle name="Check Cell 2 2 2" xfId="26213" xr:uid="{00000000-0005-0000-0000-0000B7420000}"/>
    <cellStyle name="Check Cell 2 2 2 2" xfId="26216" xr:uid="{00000000-0005-0000-0000-0000B8420000}"/>
    <cellStyle name="Check Cell 2 2 3" xfId="26217" xr:uid="{00000000-0005-0000-0000-0000B9420000}"/>
    <cellStyle name="Check Cell 2 2 3 2" xfId="26218" xr:uid="{00000000-0005-0000-0000-0000BA420000}"/>
    <cellStyle name="Check Cell 2 2 4" xfId="11134" xr:uid="{00000000-0005-0000-0000-0000BB420000}"/>
    <cellStyle name="Check Cell 2 2 5" xfId="4232" xr:uid="{00000000-0005-0000-0000-0000BC420000}"/>
    <cellStyle name="Check Cell 2 2 6" xfId="26212" xr:uid="{00000000-0005-0000-0000-0000BD420000}"/>
    <cellStyle name="Check Cell 2 3" xfId="2970" xr:uid="{00000000-0005-0000-0000-0000BE420000}"/>
    <cellStyle name="Check Cell 2 3 2" xfId="4980" xr:uid="{00000000-0005-0000-0000-0000BF420000}"/>
    <cellStyle name="Check Cell 2 3 3" xfId="4999" xr:uid="{00000000-0005-0000-0000-0000C0420000}"/>
    <cellStyle name="Check Cell 2 3 4" xfId="5014" xr:uid="{00000000-0005-0000-0000-0000C1420000}"/>
    <cellStyle name="Check Cell 2 3 5" xfId="11238" xr:uid="{00000000-0005-0000-0000-0000C2420000}"/>
    <cellStyle name="Check Cell 2 4" xfId="26219" xr:uid="{00000000-0005-0000-0000-0000C3420000}"/>
    <cellStyle name="Check Cell 2 4 2" xfId="4924" xr:uid="{00000000-0005-0000-0000-0000C4420000}"/>
    <cellStyle name="Check Cell 2 4 2 2" xfId="26221" xr:uid="{00000000-0005-0000-0000-0000C5420000}"/>
    <cellStyle name="Check Cell 2 4 3" xfId="11321" xr:uid="{00000000-0005-0000-0000-0000C6420000}"/>
    <cellStyle name="Check Cell 2 4 4" xfId="11323" xr:uid="{00000000-0005-0000-0000-0000C7420000}"/>
    <cellStyle name="Check Cell 2 4 5" xfId="11326" xr:uid="{00000000-0005-0000-0000-0000C8420000}"/>
    <cellStyle name="Check Cell 2 4_BSD2" xfId="26222" xr:uid="{00000000-0005-0000-0000-0000C9420000}"/>
    <cellStyle name="Check Cell 2 5" xfId="26223" xr:uid="{00000000-0005-0000-0000-0000CA420000}"/>
    <cellStyle name="Check Cell 2 5 2" xfId="11431" xr:uid="{00000000-0005-0000-0000-0000CB420000}"/>
    <cellStyle name="Check Cell 2 5 3" xfId="9729" xr:uid="{00000000-0005-0000-0000-0000CC420000}"/>
    <cellStyle name="Check Cell 2 5 4" xfId="5985" xr:uid="{00000000-0005-0000-0000-0000CD420000}"/>
    <cellStyle name="Check Cell 2 6" xfId="15243" xr:uid="{00000000-0005-0000-0000-0000CE420000}"/>
    <cellStyle name="Check Cell 2 6 2" xfId="11499" xr:uid="{00000000-0005-0000-0000-0000CF420000}"/>
    <cellStyle name="Check Cell 2 6 3" xfId="11502" xr:uid="{00000000-0005-0000-0000-0000D0420000}"/>
    <cellStyle name="Check Cell 2 6 4" xfId="11506" xr:uid="{00000000-0005-0000-0000-0000D1420000}"/>
    <cellStyle name="Check Cell 2 7" xfId="26225" xr:uid="{00000000-0005-0000-0000-0000D2420000}"/>
    <cellStyle name="Check Cell 2 7 2" xfId="11624" xr:uid="{00000000-0005-0000-0000-0000D3420000}"/>
    <cellStyle name="Check Cell 2 7 3" xfId="11629" xr:uid="{00000000-0005-0000-0000-0000D4420000}"/>
    <cellStyle name="Check Cell 2 7 4" xfId="11634" xr:uid="{00000000-0005-0000-0000-0000D5420000}"/>
    <cellStyle name="Check Cell 2 8" xfId="17680" xr:uid="{00000000-0005-0000-0000-0000D6420000}"/>
    <cellStyle name="Check Cell 2 8 2" xfId="11689" xr:uid="{00000000-0005-0000-0000-0000D7420000}"/>
    <cellStyle name="Check Cell 2 8 2 2" xfId="26226" xr:uid="{00000000-0005-0000-0000-0000D8420000}"/>
    <cellStyle name="Check Cell 2 8 3" xfId="11695" xr:uid="{00000000-0005-0000-0000-0000D9420000}"/>
    <cellStyle name="Check Cell 2 8 4" xfId="11700" xr:uid="{00000000-0005-0000-0000-0000DA420000}"/>
    <cellStyle name="Check Cell 2 8 5" xfId="11705" xr:uid="{00000000-0005-0000-0000-0000DB420000}"/>
    <cellStyle name="Check Cell 2 8_BSD2" xfId="26229" xr:uid="{00000000-0005-0000-0000-0000DC420000}"/>
    <cellStyle name="Check Cell 2 9" xfId="26230" xr:uid="{00000000-0005-0000-0000-0000DD420000}"/>
    <cellStyle name="Check Cell 2 9 2" xfId="11757" xr:uid="{00000000-0005-0000-0000-0000DE420000}"/>
    <cellStyle name="Check Cell 2 9 3" xfId="11764" xr:uid="{00000000-0005-0000-0000-0000DF420000}"/>
    <cellStyle name="Check Cell 2 9 4" xfId="26231" xr:uid="{00000000-0005-0000-0000-0000E0420000}"/>
    <cellStyle name="Check Cell 2_FAMBL BSD NOVEMBER 2010" xfId="17833" xr:uid="{00000000-0005-0000-0000-0000E1420000}"/>
    <cellStyle name="Check Cell 20" xfId="26185" xr:uid="{00000000-0005-0000-0000-0000E2420000}"/>
    <cellStyle name="Check Cell 20 2" xfId="26187" xr:uid="{00000000-0005-0000-0000-0000E3420000}"/>
    <cellStyle name="Check Cell 20 2 2" xfId="26189" xr:uid="{00000000-0005-0000-0000-0000E4420000}"/>
    <cellStyle name="Check Cell 20 3" xfId="26191" xr:uid="{00000000-0005-0000-0000-0000E5420000}"/>
    <cellStyle name="Check Cell 20_BSD2" xfId="17431" xr:uid="{00000000-0005-0000-0000-0000E6420000}"/>
    <cellStyle name="Check Cell 21" xfId="15746" xr:uid="{00000000-0005-0000-0000-0000E7420000}"/>
    <cellStyle name="Check Cell 21 2" xfId="8220" xr:uid="{00000000-0005-0000-0000-0000E8420000}"/>
    <cellStyle name="Check Cell 21 2 2" xfId="8233" xr:uid="{00000000-0005-0000-0000-0000E9420000}"/>
    <cellStyle name="Check Cell 21 3" xfId="3644" xr:uid="{00000000-0005-0000-0000-0000EA420000}"/>
    <cellStyle name="Check Cell 21_BSD2" xfId="18543" xr:uid="{00000000-0005-0000-0000-0000EB420000}"/>
    <cellStyle name="Check Cell 22" xfId="26193" xr:uid="{00000000-0005-0000-0000-0000EC420000}"/>
    <cellStyle name="Check Cell 22 2" xfId="8826" xr:uid="{00000000-0005-0000-0000-0000ED420000}"/>
    <cellStyle name="Check Cell 22 2 2" xfId="12035" xr:uid="{00000000-0005-0000-0000-0000EE420000}"/>
    <cellStyle name="Check Cell 22 3" xfId="7113" xr:uid="{00000000-0005-0000-0000-0000EF420000}"/>
    <cellStyle name="Check Cell 22_BSD2" xfId="26197" xr:uid="{00000000-0005-0000-0000-0000F0420000}"/>
    <cellStyle name="Check Cell 23" xfId="26201" xr:uid="{00000000-0005-0000-0000-0000F1420000}"/>
    <cellStyle name="Check Cell 23 2" xfId="12288" xr:uid="{00000000-0005-0000-0000-0000F2420000}"/>
    <cellStyle name="Check Cell 23 2 2" xfId="21654" xr:uid="{00000000-0005-0000-0000-0000F3420000}"/>
    <cellStyle name="Check Cell 23 3" xfId="12298" xr:uid="{00000000-0005-0000-0000-0000F4420000}"/>
    <cellStyle name="Check Cell 23_BSD2" xfId="4046" xr:uid="{00000000-0005-0000-0000-0000F5420000}"/>
    <cellStyle name="Check Cell 24" xfId="18109" xr:uid="{00000000-0005-0000-0000-0000F6420000}"/>
    <cellStyle name="Check Cell 24 2" xfId="12454" xr:uid="{00000000-0005-0000-0000-0000F7420000}"/>
    <cellStyle name="Check Cell 24 2 2" xfId="26205" xr:uid="{00000000-0005-0000-0000-0000F8420000}"/>
    <cellStyle name="Check Cell 24 3" xfId="12458" xr:uid="{00000000-0005-0000-0000-0000F9420000}"/>
    <cellStyle name="Check Cell 24_BSD2" xfId="23473" xr:uid="{00000000-0005-0000-0000-0000FA420000}"/>
    <cellStyle name="Check Cell 25" xfId="26235" xr:uid="{00000000-0005-0000-0000-0000FB420000}"/>
    <cellStyle name="Check Cell 25 2" xfId="12574" xr:uid="{00000000-0005-0000-0000-0000FC420000}"/>
    <cellStyle name="Check Cell 25 2 2" xfId="26237" xr:uid="{00000000-0005-0000-0000-0000FD420000}"/>
    <cellStyle name="Check Cell 25 3" xfId="12578" xr:uid="{00000000-0005-0000-0000-0000FE420000}"/>
    <cellStyle name="Check Cell 25_BSD2" xfId="26239" xr:uid="{00000000-0005-0000-0000-0000FF420000}"/>
    <cellStyle name="Check Cell 26" xfId="9569" xr:uid="{00000000-0005-0000-0000-000000430000}"/>
    <cellStyle name="Check Cell 26 2" xfId="6813" xr:uid="{00000000-0005-0000-0000-000001430000}"/>
    <cellStyle name="Check Cell 26 2 2" xfId="26241" xr:uid="{00000000-0005-0000-0000-000002430000}"/>
    <cellStyle name="Check Cell 26 3" xfId="6776" xr:uid="{00000000-0005-0000-0000-000003430000}"/>
    <cellStyle name="Check Cell 26_BSD2" xfId="26243" xr:uid="{00000000-0005-0000-0000-000004430000}"/>
    <cellStyle name="Check Cell 27" xfId="9577" xr:uid="{00000000-0005-0000-0000-000005430000}"/>
    <cellStyle name="Check Cell 27 2" xfId="7070" xr:uid="{00000000-0005-0000-0000-000006430000}"/>
    <cellStyle name="Check Cell 27 2 2" xfId="26245" xr:uid="{00000000-0005-0000-0000-000007430000}"/>
    <cellStyle name="Check Cell 27 3" xfId="26247" xr:uid="{00000000-0005-0000-0000-000008430000}"/>
    <cellStyle name="Check Cell 27_BSD2" xfId="24648" xr:uid="{00000000-0005-0000-0000-000009430000}"/>
    <cellStyle name="Check Cell 28" xfId="9583" xr:uid="{00000000-0005-0000-0000-00000A430000}"/>
    <cellStyle name="Check Cell 28 2" xfId="7227" xr:uid="{00000000-0005-0000-0000-00000B430000}"/>
    <cellStyle name="Check Cell 28 2 2" xfId="23648" xr:uid="{00000000-0005-0000-0000-00000C430000}"/>
    <cellStyle name="Check Cell 28 3" xfId="26249" xr:uid="{00000000-0005-0000-0000-00000D430000}"/>
    <cellStyle name="Check Cell 28_BSD2" xfId="23800" xr:uid="{00000000-0005-0000-0000-00000E430000}"/>
    <cellStyle name="Check Cell 29" xfId="9038" xr:uid="{00000000-0005-0000-0000-00000F430000}"/>
    <cellStyle name="Check Cell 29 2" xfId="7347" xr:uid="{00000000-0005-0000-0000-000010430000}"/>
    <cellStyle name="Check Cell 29 2 2" xfId="26251" xr:uid="{00000000-0005-0000-0000-000011430000}"/>
    <cellStyle name="Check Cell 29 3" xfId="26254" xr:uid="{00000000-0005-0000-0000-000012430000}"/>
    <cellStyle name="Check Cell 29_BSD2" xfId="24019" xr:uid="{00000000-0005-0000-0000-000013430000}"/>
    <cellStyle name="Check Cell 3" xfId="1875" xr:uid="{00000000-0005-0000-0000-000014430000}"/>
    <cellStyle name="Check Cell 3 2" xfId="26256" xr:uid="{00000000-0005-0000-0000-000015430000}"/>
    <cellStyle name="Check Cell 3 2 2" xfId="5572" xr:uid="{00000000-0005-0000-0000-000016430000}"/>
    <cellStyle name="Check Cell 3 2 3" xfId="24135" xr:uid="{00000000-0005-0000-0000-000017430000}"/>
    <cellStyle name="Check Cell 3 3" xfId="26257" xr:uid="{00000000-0005-0000-0000-000018430000}"/>
    <cellStyle name="Check Cell 3 3 2" xfId="26258" xr:uid="{00000000-0005-0000-0000-000019430000}"/>
    <cellStyle name="Check Cell 3 3 3" xfId="26259" xr:uid="{00000000-0005-0000-0000-00001A430000}"/>
    <cellStyle name="Check Cell 3 4" xfId="26260" xr:uid="{00000000-0005-0000-0000-00001B430000}"/>
    <cellStyle name="Check Cell 3 4 2" xfId="26263" xr:uid="{00000000-0005-0000-0000-00001C430000}"/>
    <cellStyle name="Check Cell 3 5" xfId="26264" xr:uid="{00000000-0005-0000-0000-00001D430000}"/>
    <cellStyle name="Check Cell 3 6" xfId="2743" xr:uid="{00000000-0005-0000-0000-00001E430000}"/>
    <cellStyle name="Check Cell 3 7" xfId="51691" xr:uid="{ED51E562-0719-4FE6-9FFA-C5511313B381}"/>
    <cellStyle name="Check Cell 3_Annexure" xfId="11371" xr:uid="{00000000-0005-0000-0000-00001F430000}"/>
    <cellStyle name="Check Cell 30" xfId="26234" xr:uid="{00000000-0005-0000-0000-000020430000}"/>
    <cellStyle name="Check Cell 30 2" xfId="12573" xr:uid="{00000000-0005-0000-0000-000021430000}"/>
    <cellStyle name="Check Cell 30 2 2" xfId="26236" xr:uid="{00000000-0005-0000-0000-000022430000}"/>
    <cellStyle name="Check Cell 30 3" xfId="12577" xr:uid="{00000000-0005-0000-0000-000023430000}"/>
    <cellStyle name="Check Cell 30_BSD2" xfId="26238" xr:uid="{00000000-0005-0000-0000-000024430000}"/>
    <cellStyle name="Check Cell 31" xfId="9568" xr:uid="{00000000-0005-0000-0000-000025430000}"/>
    <cellStyle name="Check Cell 31 2" xfId="6812" xr:uid="{00000000-0005-0000-0000-000026430000}"/>
    <cellStyle name="Check Cell 31 2 2" xfId="26240" xr:uid="{00000000-0005-0000-0000-000027430000}"/>
    <cellStyle name="Check Cell 31 3" xfId="6775" xr:uid="{00000000-0005-0000-0000-000028430000}"/>
    <cellStyle name="Check Cell 31_BSD2" xfId="26242" xr:uid="{00000000-0005-0000-0000-000029430000}"/>
    <cellStyle name="Check Cell 32" xfId="9576" xr:uid="{00000000-0005-0000-0000-00002A430000}"/>
    <cellStyle name="Check Cell 32 2" xfId="7069" xr:uid="{00000000-0005-0000-0000-00002B430000}"/>
    <cellStyle name="Check Cell 32 2 2" xfId="26244" xr:uid="{00000000-0005-0000-0000-00002C430000}"/>
    <cellStyle name="Check Cell 32 3" xfId="26246" xr:uid="{00000000-0005-0000-0000-00002D430000}"/>
    <cellStyle name="Check Cell 32_BSD2" xfId="24647" xr:uid="{00000000-0005-0000-0000-00002E430000}"/>
    <cellStyle name="Check Cell 33" xfId="9582" xr:uid="{00000000-0005-0000-0000-00002F430000}"/>
    <cellStyle name="Check Cell 33 2" xfId="7226" xr:uid="{00000000-0005-0000-0000-000030430000}"/>
    <cellStyle name="Check Cell 33 2 2" xfId="23647" xr:uid="{00000000-0005-0000-0000-000031430000}"/>
    <cellStyle name="Check Cell 33 3" xfId="26248" xr:uid="{00000000-0005-0000-0000-000032430000}"/>
    <cellStyle name="Check Cell 33_BSD2" xfId="23799" xr:uid="{00000000-0005-0000-0000-000033430000}"/>
    <cellStyle name="Check Cell 34" xfId="9037" xr:uid="{00000000-0005-0000-0000-000034430000}"/>
    <cellStyle name="Check Cell 34 2" xfId="7346" xr:uid="{00000000-0005-0000-0000-000035430000}"/>
    <cellStyle name="Check Cell 34 2 2" xfId="26250" xr:uid="{00000000-0005-0000-0000-000036430000}"/>
    <cellStyle name="Check Cell 34 3" xfId="26253" xr:uid="{00000000-0005-0000-0000-000037430000}"/>
    <cellStyle name="Check Cell 34_BSD2" xfId="24018" xr:uid="{00000000-0005-0000-0000-000038430000}"/>
    <cellStyle name="Check Cell 35" xfId="26266" xr:uid="{00000000-0005-0000-0000-000039430000}"/>
    <cellStyle name="Check Cell 35 2" xfId="7489" xr:uid="{00000000-0005-0000-0000-00003A430000}"/>
    <cellStyle name="Check Cell 35 2 2" xfId="25582" xr:uid="{00000000-0005-0000-0000-00003B430000}"/>
    <cellStyle name="Check Cell 35 3" xfId="5732" xr:uid="{00000000-0005-0000-0000-00003C430000}"/>
    <cellStyle name="Check Cell 35_BSD2" xfId="17631" xr:uid="{00000000-0005-0000-0000-00003D430000}"/>
    <cellStyle name="Check Cell 36" xfId="26268" xr:uid="{00000000-0005-0000-0000-00003E430000}"/>
    <cellStyle name="Check Cell 36 2" xfId="6539" xr:uid="{00000000-0005-0000-0000-00003F430000}"/>
    <cellStyle name="Check Cell 36 2 2" xfId="26270" xr:uid="{00000000-0005-0000-0000-000040430000}"/>
    <cellStyle name="Check Cell 36 3" xfId="26272" xr:uid="{00000000-0005-0000-0000-000041430000}"/>
    <cellStyle name="Check Cell 36_BSD2" xfId="26274" xr:uid="{00000000-0005-0000-0000-000042430000}"/>
    <cellStyle name="Check Cell 37" xfId="15604" xr:uid="{00000000-0005-0000-0000-000043430000}"/>
    <cellStyle name="Check Cell 37 2" xfId="6367" xr:uid="{00000000-0005-0000-0000-000044430000}"/>
    <cellStyle name="Check Cell 37 2 2" xfId="26278" xr:uid="{00000000-0005-0000-0000-000045430000}"/>
    <cellStyle name="Check Cell 37 3" xfId="26280" xr:uid="{00000000-0005-0000-0000-000046430000}"/>
    <cellStyle name="Check Cell 37_BSD2" xfId="26282" xr:uid="{00000000-0005-0000-0000-000047430000}"/>
    <cellStyle name="Check Cell 38" xfId="12265" xr:uid="{00000000-0005-0000-0000-000048430000}"/>
    <cellStyle name="Check Cell 38 2" xfId="6424" xr:uid="{00000000-0005-0000-0000-000049430000}"/>
    <cellStyle name="Check Cell 38 2 2" xfId="26284" xr:uid="{00000000-0005-0000-0000-00004A430000}"/>
    <cellStyle name="Check Cell 38 3" xfId="5441" xr:uid="{00000000-0005-0000-0000-00004B430000}"/>
    <cellStyle name="Check Cell 38_BSD2" xfId="24265" xr:uid="{00000000-0005-0000-0000-00004C430000}"/>
    <cellStyle name="Check Cell 39" xfId="12272" xr:uid="{00000000-0005-0000-0000-00004D430000}"/>
    <cellStyle name="Check Cell 39 2" xfId="12775" xr:uid="{00000000-0005-0000-0000-00004E430000}"/>
    <cellStyle name="Check Cell 39 2 2" xfId="26286" xr:uid="{00000000-0005-0000-0000-00004F430000}"/>
    <cellStyle name="Check Cell 39 3" xfId="26288" xr:uid="{00000000-0005-0000-0000-000050430000}"/>
    <cellStyle name="Check Cell 39_BSD2" xfId="6192" xr:uid="{00000000-0005-0000-0000-000051430000}"/>
    <cellStyle name="Check Cell 4" xfId="1876" xr:uid="{00000000-0005-0000-0000-000052430000}"/>
    <cellStyle name="Check Cell 4 2" xfId="26289" xr:uid="{00000000-0005-0000-0000-000053430000}"/>
    <cellStyle name="Check Cell 4 2 2" xfId="10667" xr:uid="{00000000-0005-0000-0000-000054430000}"/>
    <cellStyle name="Check Cell 4 3" xfId="26290" xr:uid="{00000000-0005-0000-0000-000055430000}"/>
    <cellStyle name="Check Cell 4 3 2" xfId="23811" xr:uid="{00000000-0005-0000-0000-000056430000}"/>
    <cellStyle name="Check Cell 4 4" xfId="26291" xr:uid="{00000000-0005-0000-0000-000057430000}"/>
    <cellStyle name="Check Cell 4 4 2" xfId="26292" xr:uid="{00000000-0005-0000-0000-000058430000}"/>
    <cellStyle name="Check Cell 4 5" xfId="26293" xr:uid="{00000000-0005-0000-0000-000059430000}"/>
    <cellStyle name="Check Cell 4 6" xfId="5172" xr:uid="{00000000-0005-0000-0000-00005A430000}"/>
    <cellStyle name="Check Cell 4 7" xfId="25672" xr:uid="{00000000-0005-0000-0000-00005B430000}"/>
    <cellStyle name="Check Cell 4 8" xfId="51692" xr:uid="{DCA694C2-C813-40ED-96CB-980A3DB062FE}"/>
    <cellStyle name="Check Cell 4_Annexure" xfId="26294" xr:uid="{00000000-0005-0000-0000-00005C430000}"/>
    <cellStyle name="Check Cell 40" xfId="26265" xr:uid="{00000000-0005-0000-0000-00005D430000}"/>
    <cellStyle name="Check Cell 40 2" xfId="7488" xr:uid="{00000000-0005-0000-0000-00005E430000}"/>
    <cellStyle name="Check Cell 40 2 2" xfId="25581" xr:uid="{00000000-0005-0000-0000-00005F430000}"/>
    <cellStyle name="Check Cell 40 3" xfId="5731" xr:uid="{00000000-0005-0000-0000-000060430000}"/>
    <cellStyle name="Check Cell 40_BSD2" xfId="17630" xr:uid="{00000000-0005-0000-0000-000061430000}"/>
    <cellStyle name="Check Cell 41" xfId="26267" xr:uid="{00000000-0005-0000-0000-000062430000}"/>
    <cellStyle name="Check Cell 41 2" xfId="6538" xr:uid="{00000000-0005-0000-0000-000063430000}"/>
    <cellStyle name="Check Cell 41 2 2" xfId="26269" xr:uid="{00000000-0005-0000-0000-000064430000}"/>
    <cellStyle name="Check Cell 41 3" xfId="26271" xr:uid="{00000000-0005-0000-0000-000065430000}"/>
    <cellStyle name="Check Cell 41_BSD2" xfId="26273" xr:uid="{00000000-0005-0000-0000-000066430000}"/>
    <cellStyle name="Check Cell 42" xfId="15603" xr:uid="{00000000-0005-0000-0000-000067430000}"/>
    <cellStyle name="Check Cell 42 2" xfId="6366" xr:uid="{00000000-0005-0000-0000-000068430000}"/>
    <cellStyle name="Check Cell 42 2 2" xfId="26277" xr:uid="{00000000-0005-0000-0000-000069430000}"/>
    <cellStyle name="Check Cell 42 3" xfId="26279" xr:uid="{00000000-0005-0000-0000-00006A430000}"/>
    <cellStyle name="Check Cell 42_BSD2" xfId="26281" xr:uid="{00000000-0005-0000-0000-00006B430000}"/>
    <cellStyle name="Check Cell 43" xfId="12264" xr:uid="{00000000-0005-0000-0000-00006C430000}"/>
    <cellStyle name="Check Cell 43 2" xfId="6423" xr:uid="{00000000-0005-0000-0000-00006D430000}"/>
    <cellStyle name="Check Cell 43 2 2" xfId="26283" xr:uid="{00000000-0005-0000-0000-00006E430000}"/>
    <cellStyle name="Check Cell 43 3" xfId="5440" xr:uid="{00000000-0005-0000-0000-00006F430000}"/>
    <cellStyle name="Check Cell 43_BSD2" xfId="24264" xr:uid="{00000000-0005-0000-0000-000070430000}"/>
    <cellStyle name="Check Cell 44" xfId="12271" xr:uid="{00000000-0005-0000-0000-000071430000}"/>
    <cellStyle name="Check Cell 44 2" xfId="12774" xr:uid="{00000000-0005-0000-0000-000072430000}"/>
    <cellStyle name="Check Cell 44 2 2" xfId="26285" xr:uid="{00000000-0005-0000-0000-000073430000}"/>
    <cellStyle name="Check Cell 44 3" xfId="26287" xr:uid="{00000000-0005-0000-0000-000074430000}"/>
    <cellStyle name="Check Cell 44_BSD2" xfId="6191" xr:uid="{00000000-0005-0000-0000-000075430000}"/>
    <cellStyle name="Check Cell 45" xfId="26296" xr:uid="{00000000-0005-0000-0000-000076430000}"/>
    <cellStyle name="Check Cell 45 2" xfId="12885" xr:uid="{00000000-0005-0000-0000-000077430000}"/>
    <cellStyle name="Check Cell 45 2 2" xfId="20558" xr:uid="{00000000-0005-0000-0000-000078430000}"/>
    <cellStyle name="Check Cell 45 3" xfId="26300" xr:uid="{00000000-0005-0000-0000-000079430000}"/>
    <cellStyle name="Check Cell 45_BSD2" xfId="11053" xr:uid="{00000000-0005-0000-0000-00007A430000}"/>
    <cellStyle name="Check Cell 46" xfId="2905" xr:uid="{00000000-0005-0000-0000-00007B430000}"/>
    <cellStyle name="Check Cell 46 2" xfId="5492" xr:uid="{00000000-0005-0000-0000-00007C430000}"/>
    <cellStyle name="Check Cell 46 2 2" xfId="26302" xr:uid="{00000000-0005-0000-0000-00007D430000}"/>
    <cellStyle name="Check Cell 46 3" xfId="5504" xr:uid="{00000000-0005-0000-0000-00007E430000}"/>
    <cellStyle name="Check Cell 46_BSD2" xfId="26304" xr:uid="{00000000-0005-0000-0000-00007F430000}"/>
    <cellStyle name="Check Cell 47" xfId="5508" xr:uid="{00000000-0005-0000-0000-000080430000}"/>
    <cellStyle name="Check Cell 47 2" xfId="6494" xr:uid="{00000000-0005-0000-0000-000081430000}"/>
    <cellStyle name="Check Cell 47 2 2" xfId="6497" xr:uid="{00000000-0005-0000-0000-000082430000}"/>
    <cellStyle name="Check Cell 47 3" xfId="3921" xr:uid="{00000000-0005-0000-0000-000083430000}"/>
    <cellStyle name="Check Cell 47_BSD2" xfId="26306" xr:uid="{00000000-0005-0000-0000-000084430000}"/>
    <cellStyle name="Check Cell 48" xfId="4604" xr:uid="{00000000-0005-0000-0000-000085430000}"/>
    <cellStyle name="Check Cell 48 2" xfId="12936" xr:uid="{00000000-0005-0000-0000-000086430000}"/>
    <cellStyle name="Check Cell 48 2 2" xfId="26309" xr:uid="{00000000-0005-0000-0000-000087430000}"/>
    <cellStyle name="Check Cell 48 3" xfId="26312" xr:uid="{00000000-0005-0000-0000-000088430000}"/>
    <cellStyle name="Check Cell 48_BSD2" xfId="24732" xr:uid="{00000000-0005-0000-0000-000089430000}"/>
    <cellStyle name="Check Cell 49" xfId="26314" xr:uid="{00000000-0005-0000-0000-00008A430000}"/>
    <cellStyle name="Check Cell 49 2" xfId="12961" xr:uid="{00000000-0005-0000-0000-00008B430000}"/>
    <cellStyle name="Check Cell 49 2 2" xfId="26316" xr:uid="{00000000-0005-0000-0000-00008C430000}"/>
    <cellStyle name="Check Cell 49 3" xfId="25665" xr:uid="{00000000-0005-0000-0000-00008D430000}"/>
    <cellStyle name="Check Cell 49_BSD2" xfId="24958" xr:uid="{00000000-0005-0000-0000-00008E430000}"/>
    <cellStyle name="Check Cell 5" xfId="25675" xr:uid="{00000000-0005-0000-0000-00008F430000}"/>
    <cellStyle name="Check Cell 5 2" xfId="26318" xr:uid="{00000000-0005-0000-0000-000090430000}"/>
    <cellStyle name="Check Cell 5 2 2" xfId="26320" xr:uid="{00000000-0005-0000-0000-000091430000}"/>
    <cellStyle name="Check Cell 5 3" xfId="26321" xr:uid="{00000000-0005-0000-0000-000092430000}"/>
    <cellStyle name="Check Cell 5 3 2" xfId="26322" xr:uid="{00000000-0005-0000-0000-000093430000}"/>
    <cellStyle name="Check Cell 5 4" xfId="26323" xr:uid="{00000000-0005-0000-0000-000094430000}"/>
    <cellStyle name="Check Cell 5 4 2" xfId="26324" xr:uid="{00000000-0005-0000-0000-000095430000}"/>
    <cellStyle name="Check Cell 5 5" xfId="26325" xr:uid="{00000000-0005-0000-0000-000096430000}"/>
    <cellStyle name="Check Cell 5 6" xfId="5183" xr:uid="{00000000-0005-0000-0000-000097430000}"/>
    <cellStyle name="Check Cell 5_Annexure" xfId="12088" xr:uid="{00000000-0005-0000-0000-000098430000}"/>
    <cellStyle name="Check Cell 50" xfId="26295" xr:uid="{00000000-0005-0000-0000-000099430000}"/>
    <cellStyle name="Check Cell 50 2" xfId="12884" xr:uid="{00000000-0005-0000-0000-00009A430000}"/>
    <cellStyle name="Check Cell 50 2 2" xfId="20557" xr:uid="{00000000-0005-0000-0000-00009B430000}"/>
    <cellStyle name="Check Cell 50 3" xfId="26299" xr:uid="{00000000-0005-0000-0000-00009C430000}"/>
    <cellStyle name="Check Cell 50_BSD2" xfId="11052" xr:uid="{00000000-0005-0000-0000-00009D430000}"/>
    <cellStyle name="Check Cell 51" xfId="2904" xr:uid="{00000000-0005-0000-0000-00009E430000}"/>
    <cellStyle name="Check Cell 51 2" xfId="5491" xr:uid="{00000000-0005-0000-0000-00009F430000}"/>
    <cellStyle name="Check Cell 51 2 2" xfId="26301" xr:uid="{00000000-0005-0000-0000-0000A0430000}"/>
    <cellStyle name="Check Cell 51 3" xfId="5503" xr:uid="{00000000-0005-0000-0000-0000A1430000}"/>
    <cellStyle name="Check Cell 51_BSD2" xfId="26303" xr:uid="{00000000-0005-0000-0000-0000A2430000}"/>
    <cellStyle name="Check Cell 52" xfId="5507" xr:uid="{00000000-0005-0000-0000-0000A3430000}"/>
    <cellStyle name="Check Cell 52 2" xfId="6493" xr:uid="{00000000-0005-0000-0000-0000A4430000}"/>
    <cellStyle name="Check Cell 52 2 2" xfId="6496" xr:uid="{00000000-0005-0000-0000-0000A5430000}"/>
    <cellStyle name="Check Cell 52 3" xfId="3920" xr:uid="{00000000-0005-0000-0000-0000A6430000}"/>
    <cellStyle name="Check Cell 52_BSD2" xfId="26305" xr:uid="{00000000-0005-0000-0000-0000A7430000}"/>
    <cellStyle name="Check Cell 53" xfId="4603" xr:uid="{00000000-0005-0000-0000-0000A8430000}"/>
    <cellStyle name="Check Cell 53 2" xfId="12935" xr:uid="{00000000-0005-0000-0000-0000A9430000}"/>
    <cellStyle name="Check Cell 53 2 2" xfId="26308" xr:uid="{00000000-0005-0000-0000-0000AA430000}"/>
    <cellStyle name="Check Cell 53 3" xfId="26311" xr:uid="{00000000-0005-0000-0000-0000AB430000}"/>
    <cellStyle name="Check Cell 53_BSD2" xfId="24731" xr:uid="{00000000-0005-0000-0000-0000AC430000}"/>
    <cellStyle name="Check Cell 54" xfId="26313" xr:uid="{00000000-0005-0000-0000-0000AD430000}"/>
    <cellStyle name="Check Cell 54 2" xfId="12960" xr:uid="{00000000-0005-0000-0000-0000AE430000}"/>
    <cellStyle name="Check Cell 54 2 2" xfId="26315" xr:uid="{00000000-0005-0000-0000-0000AF430000}"/>
    <cellStyle name="Check Cell 54 3" xfId="25664" xr:uid="{00000000-0005-0000-0000-0000B0430000}"/>
    <cellStyle name="Check Cell 54_BSD2" xfId="24957" xr:uid="{00000000-0005-0000-0000-0000B1430000}"/>
    <cellStyle name="Check Cell 55" xfId="26327" xr:uid="{00000000-0005-0000-0000-0000B2430000}"/>
    <cellStyle name="Check Cell 55 2" xfId="13031" xr:uid="{00000000-0005-0000-0000-0000B3430000}"/>
    <cellStyle name="Check Cell 55 2 2" xfId="13148" xr:uid="{00000000-0005-0000-0000-0000B4430000}"/>
    <cellStyle name="Check Cell 55 3" xfId="13150" xr:uid="{00000000-0005-0000-0000-0000B5430000}"/>
    <cellStyle name="Check Cell 55_BSD2" xfId="26328" xr:uid="{00000000-0005-0000-0000-0000B6430000}"/>
    <cellStyle name="Check Cell 56" xfId="26330" xr:uid="{00000000-0005-0000-0000-0000B7430000}"/>
    <cellStyle name="Check Cell 56 2" xfId="13059" xr:uid="{00000000-0005-0000-0000-0000B8430000}"/>
    <cellStyle name="Check Cell 56 2 2" xfId="3468" xr:uid="{00000000-0005-0000-0000-0000B9430000}"/>
    <cellStyle name="Check Cell 56 3" xfId="13165" xr:uid="{00000000-0005-0000-0000-0000BA430000}"/>
    <cellStyle name="Check Cell 56_BSD2" xfId="26331" xr:uid="{00000000-0005-0000-0000-0000BB430000}"/>
    <cellStyle name="Check Cell 57" xfId="26333" xr:uid="{00000000-0005-0000-0000-0000BC430000}"/>
    <cellStyle name="Check Cell 57 2" xfId="13088" xr:uid="{00000000-0005-0000-0000-0000BD430000}"/>
    <cellStyle name="Check Cell 57 2 2" xfId="5620" xr:uid="{00000000-0005-0000-0000-0000BE430000}"/>
    <cellStyle name="Check Cell 57 3" xfId="13178" xr:uid="{00000000-0005-0000-0000-0000BF430000}"/>
    <cellStyle name="Check Cell 57_BSD2" xfId="26334" xr:uid="{00000000-0005-0000-0000-0000C0430000}"/>
    <cellStyle name="Check Cell 58" xfId="26336" xr:uid="{00000000-0005-0000-0000-0000C1430000}"/>
    <cellStyle name="Check Cell 58 2" xfId="13111" xr:uid="{00000000-0005-0000-0000-0000C2430000}"/>
    <cellStyle name="Check Cell 58 2 2" xfId="13186" xr:uid="{00000000-0005-0000-0000-0000C3430000}"/>
    <cellStyle name="Check Cell 58 3" xfId="5636" xr:uid="{00000000-0005-0000-0000-0000C4430000}"/>
    <cellStyle name="Check Cell 58_BSD2" xfId="26340" xr:uid="{00000000-0005-0000-0000-0000C5430000}"/>
    <cellStyle name="Check Cell 59" xfId="3460" xr:uid="{00000000-0005-0000-0000-0000C6430000}"/>
    <cellStyle name="Check Cell 59 2" xfId="4012" xr:uid="{00000000-0005-0000-0000-0000C7430000}"/>
    <cellStyle name="Check Cell 59 2 2" xfId="13200" xr:uid="{00000000-0005-0000-0000-0000C8430000}"/>
    <cellStyle name="Check Cell 59 3" xfId="13201" xr:uid="{00000000-0005-0000-0000-0000C9430000}"/>
    <cellStyle name="Check Cell 59_BSD2" xfId="26345" xr:uid="{00000000-0005-0000-0000-0000CA430000}"/>
    <cellStyle name="Check Cell 6" xfId="6242" xr:uid="{00000000-0005-0000-0000-0000CB430000}"/>
    <cellStyle name="Check Cell 6 2" xfId="26346" xr:uid="{00000000-0005-0000-0000-0000CC430000}"/>
    <cellStyle name="Check Cell 6 2 2" xfId="26348" xr:uid="{00000000-0005-0000-0000-0000CD430000}"/>
    <cellStyle name="Check Cell 6 3" xfId="5723" xr:uid="{00000000-0005-0000-0000-0000CE430000}"/>
    <cellStyle name="Check Cell 6 3 2" xfId="5324" xr:uid="{00000000-0005-0000-0000-0000CF430000}"/>
    <cellStyle name="Check Cell 6 4" xfId="26349" xr:uid="{00000000-0005-0000-0000-0000D0430000}"/>
    <cellStyle name="Check Cell 6 4 2" xfId="26350" xr:uid="{00000000-0005-0000-0000-0000D1430000}"/>
    <cellStyle name="Check Cell 6 5" xfId="26351" xr:uid="{00000000-0005-0000-0000-0000D2430000}"/>
    <cellStyle name="Check Cell 6 6" xfId="4008" xr:uid="{00000000-0005-0000-0000-0000D3430000}"/>
    <cellStyle name="Check Cell 6_Annexure" xfId="26352" xr:uid="{00000000-0005-0000-0000-0000D4430000}"/>
    <cellStyle name="Check Cell 60" xfId="26326" xr:uid="{00000000-0005-0000-0000-0000D5430000}"/>
    <cellStyle name="Check Cell 60 2" xfId="13030" xr:uid="{00000000-0005-0000-0000-0000D6430000}"/>
    <cellStyle name="Check Cell 61" xfId="26329" xr:uid="{00000000-0005-0000-0000-0000D7430000}"/>
    <cellStyle name="Check Cell 61 2" xfId="13058" xr:uid="{00000000-0005-0000-0000-0000D8430000}"/>
    <cellStyle name="Check Cell 62" xfId="26332" xr:uid="{00000000-0005-0000-0000-0000D9430000}"/>
    <cellStyle name="Check Cell 62 2" xfId="13087" xr:uid="{00000000-0005-0000-0000-0000DA430000}"/>
    <cellStyle name="Check Cell 63" xfId="26335" xr:uid="{00000000-0005-0000-0000-0000DB430000}"/>
    <cellStyle name="Check Cell 63 2" xfId="13110" xr:uid="{00000000-0005-0000-0000-0000DC430000}"/>
    <cellStyle name="Check Cell 64" xfId="3459" xr:uid="{00000000-0005-0000-0000-0000DD430000}"/>
    <cellStyle name="Check Cell 64 2" xfId="4011" xr:uid="{00000000-0005-0000-0000-0000DE430000}"/>
    <cellStyle name="Check Cell 65" xfId="3477" xr:uid="{00000000-0005-0000-0000-0000DF430000}"/>
    <cellStyle name="Check Cell 65 2" xfId="13235" xr:uid="{00000000-0005-0000-0000-0000E0430000}"/>
    <cellStyle name="Check Cell 66" xfId="3514" xr:uid="{00000000-0005-0000-0000-0000E1430000}"/>
    <cellStyle name="Check Cell 66 2" xfId="12827" xr:uid="{00000000-0005-0000-0000-0000E2430000}"/>
    <cellStyle name="Check Cell 67" xfId="7882" xr:uid="{00000000-0005-0000-0000-0000E3430000}"/>
    <cellStyle name="Check Cell 67 2" xfId="13003" xr:uid="{00000000-0005-0000-0000-0000E4430000}"/>
    <cellStyle name="Check Cell 68" xfId="26354" xr:uid="{00000000-0005-0000-0000-0000E5430000}"/>
    <cellStyle name="Check Cell 68 2" xfId="4456" xr:uid="{00000000-0005-0000-0000-0000E6430000}"/>
    <cellStyle name="Check Cell 69" xfId="26356" xr:uid="{00000000-0005-0000-0000-0000E7430000}"/>
    <cellStyle name="Check Cell 69 2" xfId="13303" xr:uid="{00000000-0005-0000-0000-0000E8430000}"/>
    <cellStyle name="Check Cell 7" xfId="4908" xr:uid="{00000000-0005-0000-0000-0000E9430000}"/>
    <cellStyle name="Check Cell 7 10" xfId="26358" xr:uid="{00000000-0005-0000-0000-0000EA430000}"/>
    <cellStyle name="Check Cell 7 10 2" xfId="26359" xr:uid="{00000000-0005-0000-0000-0000EB430000}"/>
    <cellStyle name="Check Cell 7 11" xfId="5457" xr:uid="{00000000-0005-0000-0000-0000EC430000}"/>
    <cellStyle name="Check Cell 7 11 2" xfId="4858" xr:uid="{00000000-0005-0000-0000-0000ED430000}"/>
    <cellStyle name="Check Cell 7 12" xfId="5470" xr:uid="{00000000-0005-0000-0000-0000EE430000}"/>
    <cellStyle name="Check Cell 7 13" xfId="5257" xr:uid="{00000000-0005-0000-0000-0000EF430000}"/>
    <cellStyle name="Check Cell 7 14" xfId="26360" xr:uid="{00000000-0005-0000-0000-0000F0430000}"/>
    <cellStyle name="Check Cell 7 2" xfId="26361" xr:uid="{00000000-0005-0000-0000-0000F1430000}"/>
    <cellStyle name="Check Cell 7 2 2" xfId="26362" xr:uid="{00000000-0005-0000-0000-0000F2430000}"/>
    <cellStyle name="Check Cell 7 3" xfId="26363" xr:uid="{00000000-0005-0000-0000-0000F3430000}"/>
    <cellStyle name="Check Cell 7 3 2" xfId="4732" xr:uid="{00000000-0005-0000-0000-0000F4430000}"/>
    <cellStyle name="Check Cell 7 4" xfId="26364" xr:uid="{00000000-0005-0000-0000-0000F5430000}"/>
    <cellStyle name="Check Cell 7 4 2" xfId="25870" xr:uid="{00000000-0005-0000-0000-0000F6430000}"/>
    <cellStyle name="Check Cell 7 5" xfId="26365" xr:uid="{00000000-0005-0000-0000-0000F7430000}"/>
    <cellStyle name="Check Cell 7 5 2" xfId="26145" xr:uid="{00000000-0005-0000-0000-0000F8430000}"/>
    <cellStyle name="Check Cell 7 6" xfId="2959" xr:uid="{00000000-0005-0000-0000-0000F9430000}"/>
    <cellStyle name="Check Cell 7 6 2" xfId="26366" xr:uid="{00000000-0005-0000-0000-0000FA430000}"/>
    <cellStyle name="Check Cell 7 7" xfId="26367" xr:uid="{00000000-0005-0000-0000-0000FB430000}"/>
    <cellStyle name="Check Cell 7 7 2" xfId="5657" xr:uid="{00000000-0005-0000-0000-0000FC430000}"/>
    <cellStyle name="Check Cell 7 8" xfId="26368" xr:uid="{00000000-0005-0000-0000-0000FD430000}"/>
    <cellStyle name="Check Cell 7 8 2" xfId="26369" xr:uid="{00000000-0005-0000-0000-0000FE430000}"/>
    <cellStyle name="Check Cell 7 9" xfId="26370" xr:uid="{00000000-0005-0000-0000-0000FF430000}"/>
    <cellStyle name="Check Cell 7 9 2" xfId="26371" xr:uid="{00000000-0005-0000-0000-000000440000}"/>
    <cellStyle name="Check Cell 7_Annexure" xfId="26372" xr:uid="{00000000-0005-0000-0000-000001440000}"/>
    <cellStyle name="Check Cell 70" xfId="3476" xr:uid="{00000000-0005-0000-0000-000002440000}"/>
    <cellStyle name="Check Cell 70 2" xfId="13234" xr:uid="{00000000-0005-0000-0000-000003440000}"/>
    <cellStyle name="Check Cell 71" xfId="3513" xr:uid="{00000000-0005-0000-0000-000004440000}"/>
    <cellStyle name="Check Cell 71 2" xfId="12826" xr:uid="{00000000-0005-0000-0000-000005440000}"/>
    <cellStyle name="Check Cell 72" xfId="7881" xr:uid="{00000000-0005-0000-0000-000006440000}"/>
    <cellStyle name="Check Cell 72 2" xfId="13002" xr:uid="{00000000-0005-0000-0000-000007440000}"/>
    <cellStyle name="Check Cell 73" xfId="26353" xr:uid="{00000000-0005-0000-0000-000008440000}"/>
    <cellStyle name="Check Cell 73 2" xfId="4455" xr:uid="{00000000-0005-0000-0000-000009440000}"/>
    <cellStyle name="Check Cell 74" xfId="26355" xr:uid="{00000000-0005-0000-0000-00000A440000}"/>
    <cellStyle name="Check Cell 74 2" xfId="13302" xr:uid="{00000000-0005-0000-0000-00000B440000}"/>
    <cellStyle name="Check Cell 75" xfId="26375" xr:uid="{00000000-0005-0000-0000-00000C440000}"/>
    <cellStyle name="Check Cell 75 2" xfId="13396" xr:uid="{00000000-0005-0000-0000-00000D440000}"/>
    <cellStyle name="Check Cell 76" xfId="7705" xr:uid="{00000000-0005-0000-0000-00000E440000}"/>
    <cellStyle name="Check Cell 76 2" xfId="7978" xr:uid="{00000000-0005-0000-0000-00000F440000}"/>
    <cellStyle name="Check Cell 77" xfId="7558" xr:uid="{00000000-0005-0000-0000-000010440000}"/>
    <cellStyle name="Check Cell 77 2" xfId="8078" xr:uid="{00000000-0005-0000-0000-000011440000}"/>
    <cellStyle name="Check Cell 78" xfId="9593" xr:uid="{00000000-0005-0000-0000-000012440000}"/>
    <cellStyle name="Check Cell 78 2" xfId="8339" xr:uid="{00000000-0005-0000-0000-000013440000}"/>
    <cellStyle name="Check Cell 79" xfId="23627" xr:uid="{00000000-0005-0000-0000-000014440000}"/>
    <cellStyle name="Check Cell 79 2" xfId="8569" xr:uid="{00000000-0005-0000-0000-000015440000}"/>
    <cellStyle name="Check Cell 8" xfId="26376" xr:uid="{00000000-0005-0000-0000-000016440000}"/>
    <cellStyle name="Check Cell 8 2" xfId="26377" xr:uid="{00000000-0005-0000-0000-000017440000}"/>
    <cellStyle name="Check Cell 8 2 2" xfId="26378" xr:uid="{00000000-0005-0000-0000-000018440000}"/>
    <cellStyle name="Check Cell 8 3" xfId="26379" xr:uid="{00000000-0005-0000-0000-000019440000}"/>
    <cellStyle name="Check Cell 8 3 2" xfId="26200" xr:uid="{00000000-0005-0000-0000-00001A440000}"/>
    <cellStyle name="Check Cell 8 4" xfId="26380" xr:uid="{00000000-0005-0000-0000-00001B440000}"/>
    <cellStyle name="Check Cell 8 5" xfId="26383" xr:uid="{00000000-0005-0000-0000-00001C440000}"/>
    <cellStyle name="Check Cell 8 6" xfId="4161" xr:uid="{00000000-0005-0000-0000-00001D440000}"/>
    <cellStyle name="Check Cell 8_BSD2" xfId="26385" xr:uid="{00000000-0005-0000-0000-00001E440000}"/>
    <cellStyle name="Check Cell 80" xfId="26374" xr:uid="{00000000-0005-0000-0000-00001F440000}"/>
    <cellStyle name="Check Cell 80 2" xfId="13395" xr:uid="{00000000-0005-0000-0000-000020440000}"/>
    <cellStyle name="Check Cell 81" xfId="7704" xr:uid="{00000000-0005-0000-0000-000021440000}"/>
    <cellStyle name="Check Cell 81 2" xfId="7977" xr:uid="{00000000-0005-0000-0000-000022440000}"/>
    <cellStyle name="Check Cell 82" xfId="7557" xr:uid="{00000000-0005-0000-0000-000023440000}"/>
    <cellStyle name="Check Cell 82 2" xfId="8077" xr:uid="{00000000-0005-0000-0000-000024440000}"/>
    <cellStyle name="Check Cell 83" xfId="9592" xr:uid="{00000000-0005-0000-0000-000025440000}"/>
    <cellStyle name="Check Cell 83 2" xfId="8338" xr:uid="{00000000-0005-0000-0000-000026440000}"/>
    <cellStyle name="Check Cell 84" xfId="23626" xr:uid="{00000000-0005-0000-0000-000027440000}"/>
    <cellStyle name="Check Cell 84 2" xfId="8568" xr:uid="{00000000-0005-0000-0000-000028440000}"/>
    <cellStyle name="Check Cell 85" xfId="26386" xr:uid="{00000000-0005-0000-0000-000029440000}"/>
    <cellStyle name="Check Cell 85 2" xfId="3792" xr:uid="{00000000-0005-0000-0000-00002A440000}"/>
    <cellStyle name="Check Cell 86" xfId="26387" xr:uid="{00000000-0005-0000-0000-00002B440000}"/>
    <cellStyle name="Check Cell 86 2" xfId="8759" xr:uid="{00000000-0005-0000-0000-00002C440000}"/>
    <cellStyle name="Check Cell 87" xfId="15609" xr:uid="{00000000-0005-0000-0000-00002D440000}"/>
    <cellStyle name="Check Cell 87 2" xfId="6167" xr:uid="{00000000-0005-0000-0000-00002E440000}"/>
    <cellStyle name="Check Cell 88" xfId="26389" xr:uid="{00000000-0005-0000-0000-00002F440000}"/>
    <cellStyle name="Check Cell 88 2" xfId="3129" xr:uid="{00000000-0005-0000-0000-000030440000}"/>
    <cellStyle name="Check Cell 89" xfId="26392" xr:uid="{00000000-0005-0000-0000-000031440000}"/>
    <cellStyle name="Check Cell 89 2" xfId="13529" xr:uid="{00000000-0005-0000-0000-000032440000}"/>
    <cellStyle name="Check Cell 9" xfId="26393" xr:uid="{00000000-0005-0000-0000-000033440000}"/>
    <cellStyle name="Check Cell 9 2" xfId="26394" xr:uid="{00000000-0005-0000-0000-000034440000}"/>
    <cellStyle name="Check Cell 9 2 2" xfId="3014" xr:uid="{00000000-0005-0000-0000-000035440000}"/>
    <cellStyle name="Check Cell 9 3" xfId="26395" xr:uid="{00000000-0005-0000-0000-000036440000}"/>
    <cellStyle name="Check Cell 9 3 2" xfId="26396" xr:uid="{00000000-0005-0000-0000-000037440000}"/>
    <cellStyle name="Check Cell 9 4" xfId="23848" xr:uid="{00000000-0005-0000-0000-000038440000}"/>
    <cellStyle name="Check Cell 9 5" xfId="26397" xr:uid="{00000000-0005-0000-0000-000039440000}"/>
    <cellStyle name="Check Cell 9 6" xfId="26398" xr:uid="{00000000-0005-0000-0000-00003A440000}"/>
    <cellStyle name="Check Cell 9_BSD2" xfId="26400" xr:uid="{00000000-0005-0000-0000-00003B440000}"/>
    <cellStyle name="CHF" xfId="26401" xr:uid="{00000000-0005-0000-0000-00003C440000}"/>
    <cellStyle name="Clive" xfId="26403" xr:uid="{00000000-0005-0000-0000-00003D440000}"/>
    <cellStyle name="Clive 2" xfId="26404" xr:uid="{00000000-0005-0000-0000-00003E440000}"/>
    <cellStyle name="Clive 3" xfId="26405" xr:uid="{00000000-0005-0000-0000-00003F440000}"/>
    <cellStyle name="Clive 4" xfId="26406" xr:uid="{00000000-0005-0000-0000-000040440000}"/>
    <cellStyle name="Clive 5" xfId="4090" xr:uid="{00000000-0005-0000-0000-000041440000}"/>
    <cellStyle name="Clive_X" xfId="9088" xr:uid="{00000000-0005-0000-0000-000042440000}"/>
    <cellStyle name="clsAltData" xfId="26411" xr:uid="{00000000-0005-0000-0000-000043440000}"/>
    <cellStyle name="clsAltData 2" xfId="26414" xr:uid="{00000000-0005-0000-0000-000044440000}"/>
    <cellStyle name="clsAltData 3" xfId="3909" xr:uid="{00000000-0005-0000-0000-000045440000}"/>
    <cellStyle name="clsAltData 4" xfId="24326" xr:uid="{00000000-0005-0000-0000-000046440000}"/>
    <cellStyle name="clsAltDataPrezn1" xfId="14789" xr:uid="{00000000-0005-0000-0000-000047440000}"/>
    <cellStyle name="clsAltDataPrezn3" xfId="26417" xr:uid="{00000000-0005-0000-0000-000048440000}"/>
    <cellStyle name="clsAltDataPrezn4" xfId="26418" xr:uid="{00000000-0005-0000-0000-000049440000}"/>
    <cellStyle name="clsAltDataPrezn5" xfId="26419" xr:uid="{00000000-0005-0000-0000-00004A440000}"/>
    <cellStyle name="clsAltDataPrezn6" xfId="26420" xr:uid="{00000000-0005-0000-0000-00004B440000}"/>
    <cellStyle name="clsAltMRVData" xfId="22240" xr:uid="{00000000-0005-0000-0000-00004C440000}"/>
    <cellStyle name="clsAltMRVData 2" xfId="15928" xr:uid="{00000000-0005-0000-0000-00004D440000}"/>
    <cellStyle name="clsAltMRVData 3" xfId="15933" xr:uid="{00000000-0005-0000-0000-00004E440000}"/>
    <cellStyle name="clsAltMRVData 4" xfId="15938" xr:uid="{00000000-0005-0000-0000-00004F440000}"/>
    <cellStyle name="clsAltMRVDataPrezn1" xfId="26422" xr:uid="{00000000-0005-0000-0000-000050440000}"/>
    <cellStyle name="clsAltMRVDataPrezn3" xfId="26424" xr:uid="{00000000-0005-0000-0000-000051440000}"/>
    <cellStyle name="clsAltMRVDataPrezn4" xfId="26426" xr:uid="{00000000-0005-0000-0000-000052440000}"/>
    <cellStyle name="clsAltMRVDataPrezn5" xfId="26427" xr:uid="{00000000-0005-0000-0000-000053440000}"/>
    <cellStyle name="clsAltMRVDataPrezn6" xfId="24091" xr:uid="{00000000-0005-0000-0000-000054440000}"/>
    <cellStyle name="clsBlank" xfId="26434" xr:uid="{00000000-0005-0000-0000-000055440000}"/>
    <cellStyle name="clsBlank 2" xfId="26438" xr:uid="{00000000-0005-0000-0000-000056440000}"/>
    <cellStyle name="clsBlank 3" xfId="26442" xr:uid="{00000000-0005-0000-0000-000057440000}"/>
    <cellStyle name="clsBlank 4" xfId="26446" xr:uid="{00000000-0005-0000-0000-000058440000}"/>
    <cellStyle name="clsBlank 5" xfId="11802" xr:uid="{00000000-0005-0000-0000-000059440000}"/>
    <cellStyle name="clsBlank 6" xfId="26449" xr:uid="{00000000-0005-0000-0000-00005A440000}"/>
    <cellStyle name="clsBlank 7" xfId="8430" xr:uid="{00000000-0005-0000-0000-00005B440000}"/>
    <cellStyle name="clsBlank 8" xfId="8451" xr:uid="{00000000-0005-0000-0000-00005C440000}"/>
    <cellStyle name="clsBlank_X" xfId="26453" xr:uid="{00000000-0005-0000-0000-00005D440000}"/>
    <cellStyle name="clsColumnHeader" xfId="26456" xr:uid="{00000000-0005-0000-0000-00005E440000}"/>
    <cellStyle name="clsColumnHeader 2" xfId="26458" xr:uid="{00000000-0005-0000-0000-00005F440000}"/>
    <cellStyle name="clsColumnHeader 3" xfId="26459" xr:uid="{00000000-0005-0000-0000-000060440000}"/>
    <cellStyle name="clsColumnHeader 4" xfId="4291" xr:uid="{00000000-0005-0000-0000-000061440000}"/>
    <cellStyle name="clsData" xfId="4696" xr:uid="{00000000-0005-0000-0000-000062440000}"/>
    <cellStyle name="clsData 2" xfId="24126" xr:uid="{00000000-0005-0000-0000-000063440000}"/>
    <cellStyle name="clsData 3" xfId="26460" xr:uid="{00000000-0005-0000-0000-000064440000}"/>
    <cellStyle name="clsData 4" xfId="26461" xr:uid="{00000000-0005-0000-0000-000065440000}"/>
    <cellStyle name="clsDataPrezn1" xfId="20838" xr:uid="{00000000-0005-0000-0000-000066440000}"/>
    <cellStyle name="clsDataPrezn3" xfId="4520" xr:uid="{00000000-0005-0000-0000-000067440000}"/>
    <cellStyle name="clsDataPrezn4" xfId="4531" xr:uid="{00000000-0005-0000-0000-000068440000}"/>
    <cellStyle name="clsDataPrezn5" xfId="4540" xr:uid="{00000000-0005-0000-0000-000069440000}"/>
    <cellStyle name="clsDataPrezn6" xfId="20905" xr:uid="{00000000-0005-0000-0000-00006A440000}"/>
    <cellStyle name="clsDefault" xfId="23201" xr:uid="{00000000-0005-0000-0000-00006B440000}"/>
    <cellStyle name="clsDefault 2" xfId="23204" xr:uid="{00000000-0005-0000-0000-00006C440000}"/>
    <cellStyle name="clsDefault 3" xfId="23208" xr:uid="{00000000-0005-0000-0000-00006D440000}"/>
    <cellStyle name="clsDefault 4" xfId="16344" xr:uid="{00000000-0005-0000-0000-00006E440000}"/>
    <cellStyle name="clsDefault 5" xfId="26462" xr:uid="{00000000-0005-0000-0000-00006F440000}"/>
    <cellStyle name="clsDefault 6" xfId="26463" xr:uid="{00000000-0005-0000-0000-000070440000}"/>
    <cellStyle name="clsDefault 7" xfId="26464" xr:uid="{00000000-0005-0000-0000-000071440000}"/>
    <cellStyle name="clsDefault 8" xfId="26465" xr:uid="{00000000-0005-0000-0000-000072440000}"/>
    <cellStyle name="clsDefault_X" xfId="17987" xr:uid="{00000000-0005-0000-0000-000073440000}"/>
    <cellStyle name="clsFooter" xfId="18098" xr:uid="{00000000-0005-0000-0000-000074440000}"/>
    <cellStyle name="clsFooter 2" xfId="20585" xr:uid="{00000000-0005-0000-0000-000075440000}"/>
    <cellStyle name="clsFooter 3" xfId="20592" xr:uid="{00000000-0005-0000-0000-000076440000}"/>
    <cellStyle name="clsFooter 4" xfId="20317" xr:uid="{00000000-0005-0000-0000-000077440000}"/>
    <cellStyle name="clsIndexTableData" xfId="26467" xr:uid="{00000000-0005-0000-0000-000078440000}"/>
    <cellStyle name="clsIndexTableData 2" xfId="26469" xr:uid="{00000000-0005-0000-0000-000079440000}"/>
    <cellStyle name="clsIndexTableData 3" xfId="20027" xr:uid="{00000000-0005-0000-0000-00007A440000}"/>
    <cellStyle name="clsIndexTableData 4" xfId="26470" xr:uid="{00000000-0005-0000-0000-00007B440000}"/>
    <cellStyle name="clsIndexTableHdr" xfId="26471" xr:uid="{00000000-0005-0000-0000-00007C440000}"/>
    <cellStyle name="clsIndexTableHdr 2" xfId="19320" xr:uid="{00000000-0005-0000-0000-00007D440000}"/>
    <cellStyle name="clsIndexTableHdr 3" xfId="19324" xr:uid="{00000000-0005-0000-0000-00007E440000}"/>
    <cellStyle name="clsIndexTableHdr 4" xfId="26472" xr:uid="{00000000-0005-0000-0000-00007F440000}"/>
    <cellStyle name="clsIndexTableTitle" xfId="26473" xr:uid="{00000000-0005-0000-0000-000080440000}"/>
    <cellStyle name="clsIndexTableTitle 2" xfId="26474" xr:uid="{00000000-0005-0000-0000-000081440000}"/>
    <cellStyle name="clsIndexTableTitle 3" xfId="22388" xr:uid="{00000000-0005-0000-0000-000082440000}"/>
    <cellStyle name="clsIndexTableTitle 4" xfId="26475" xr:uid="{00000000-0005-0000-0000-000083440000}"/>
    <cellStyle name="clsMRVData" xfId="17566" xr:uid="{00000000-0005-0000-0000-000084440000}"/>
    <cellStyle name="clsMRVData 2" xfId="26476" xr:uid="{00000000-0005-0000-0000-000085440000}"/>
    <cellStyle name="clsMRVData 3" xfId="26478" xr:uid="{00000000-0005-0000-0000-000086440000}"/>
    <cellStyle name="clsMRVData 4" xfId="18624" xr:uid="{00000000-0005-0000-0000-000087440000}"/>
    <cellStyle name="clsMRVDataPrezn1" xfId="24376" xr:uid="{00000000-0005-0000-0000-000088440000}"/>
    <cellStyle name="clsMRVDataPrezn3" xfId="17627" xr:uid="{00000000-0005-0000-0000-000089440000}"/>
    <cellStyle name="clsMRVDataPrezn4" xfId="5155" xr:uid="{00000000-0005-0000-0000-00008A440000}"/>
    <cellStyle name="clsMRVDataPrezn5" xfId="5409" xr:uid="{00000000-0005-0000-0000-00008B440000}"/>
    <cellStyle name="clsMRVDataPrezn6" xfId="5417" xr:uid="{00000000-0005-0000-0000-00008C440000}"/>
    <cellStyle name="clsReportFooter" xfId="26480" xr:uid="{00000000-0005-0000-0000-00008D440000}"/>
    <cellStyle name="clsReportFooter 2" xfId="25171" xr:uid="{00000000-0005-0000-0000-00008E440000}"/>
    <cellStyle name="clsReportFooter 3" xfId="26481" xr:uid="{00000000-0005-0000-0000-00008F440000}"/>
    <cellStyle name="clsReportFooter 4" xfId="26483" xr:uid="{00000000-0005-0000-0000-000090440000}"/>
    <cellStyle name="clsReportHeader" xfId="19568" xr:uid="{00000000-0005-0000-0000-000091440000}"/>
    <cellStyle name="clsReportHeader 2" xfId="11894" xr:uid="{00000000-0005-0000-0000-000092440000}"/>
    <cellStyle name="clsReportHeader 3" xfId="11900" xr:uid="{00000000-0005-0000-0000-000093440000}"/>
    <cellStyle name="clsReportHeader 4" xfId="26485" xr:uid="{00000000-0005-0000-0000-000094440000}"/>
    <cellStyle name="clsRowHeader" xfId="19151" xr:uid="{00000000-0005-0000-0000-000095440000}"/>
    <cellStyle name="clsRowHeader 2" xfId="26486" xr:uid="{00000000-0005-0000-0000-000096440000}"/>
    <cellStyle name="clsRowHeader 3" xfId="26487" xr:uid="{00000000-0005-0000-0000-000097440000}"/>
    <cellStyle name="clsRowHeader 4" xfId="26488" xr:uid="{00000000-0005-0000-0000-000098440000}"/>
    <cellStyle name="clsScale" xfId="26490" xr:uid="{00000000-0005-0000-0000-000099440000}"/>
    <cellStyle name="clsScale 2" xfId="22580" xr:uid="{00000000-0005-0000-0000-00009A440000}"/>
    <cellStyle name="clsScale 2 2" xfId="26491" xr:uid="{00000000-0005-0000-0000-00009B440000}"/>
    <cellStyle name="clsScale 3" xfId="20066" xr:uid="{00000000-0005-0000-0000-00009C440000}"/>
    <cellStyle name="clsScale 4" xfId="26492" xr:uid="{00000000-0005-0000-0000-00009D440000}"/>
    <cellStyle name="clsScale 5" xfId="26166" xr:uid="{00000000-0005-0000-0000-00009E440000}"/>
    <cellStyle name="clsScale_X" xfId="11247" xr:uid="{00000000-0005-0000-0000-00009F440000}"/>
    <cellStyle name="clsSection" xfId="16836" xr:uid="{00000000-0005-0000-0000-0000A0440000}"/>
    <cellStyle name="clsSection 2" xfId="26493" xr:uid="{00000000-0005-0000-0000-0000A1440000}"/>
    <cellStyle name="clsSection 3" xfId="26494" xr:uid="{00000000-0005-0000-0000-0000A2440000}"/>
    <cellStyle name="clsSection 4" xfId="26497" xr:uid="{00000000-0005-0000-0000-0000A3440000}"/>
    <cellStyle name="Collegamento ipertestuale" xfId="26007" xr:uid="{00000000-0005-0000-0000-0000A4440000}"/>
    <cellStyle name="Collegamento ipertestuale 2" xfId="16971" xr:uid="{00000000-0005-0000-0000-0000A5440000}"/>
    <cellStyle name="Collegamento ipertestuale 3" xfId="24155" xr:uid="{00000000-0005-0000-0000-0000A6440000}"/>
    <cellStyle name="ColumnHeadings" xfId="14271" xr:uid="{00000000-0005-0000-0000-0000A7440000}"/>
    <cellStyle name="ColumnHeadings2" xfId="26498" xr:uid="{00000000-0005-0000-0000-0000A8440000}"/>
    <cellStyle name="Comma" xfId="5" builtinId="3"/>
    <cellStyle name="Comma  - Style1" xfId="25808" xr:uid="{00000000-0005-0000-0000-0000AA440000}"/>
    <cellStyle name="Comma  - Style1 2" xfId="22731" xr:uid="{00000000-0005-0000-0000-0000AB440000}"/>
    <cellStyle name="Comma  - Style1 3" xfId="26500" xr:uid="{00000000-0005-0000-0000-0000AC440000}"/>
    <cellStyle name="Comma  - Style1 4" xfId="23453" xr:uid="{00000000-0005-0000-0000-0000AD440000}"/>
    <cellStyle name="Comma  - Style2" xfId="25811" xr:uid="{00000000-0005-0000-0000-0000AE440000}"/>
    <cellStyle name="Comma  - Style2 2" xfId="8006" xr:uid="{00000000-0005-0000-0000-0000AF440000}"/>
    <cellStyle name="Comma  - Style2 3" xfId="26501" xr:uid="{00000000-0005-0000-0000-0000B0440000}"/>
    <cellStyle name="Comma  - Style2 4" xfId="26503" xr:uid="{00000000-0005-0000-0000-0000B1440000}"/>
    <cellStyle name="Comma  - Style3" xfId="25814" xr:uid="{00000000-0005-0000-0000-0000B2440000}"/>
    <cellStyle name="Comma  - Style3 2" xfId="26504" xr:uid="{00000000-0005-0000-0000-0000B3440000}"/>
    <cellStyle name="Comma  - Style3 3" xfId="26505" xr:uid="{00000000-0005-0000-0000-0000B4440000}"/>
    <cellStyle name="Comma  - Style3 4" xfId="26506" xr:uid="{00000000-0005-0000-0000-0000B5440000}"/>
    <cellStyle name="Comma  - Style4" xfId="26507" xr:uid="{00000000-0005-0000-0000-0000B6440000}"/>
    <cellStyle name="Comma  - Style4 2" xfId="26508" xr:uid="{00000000-0005-0000-0000-0000B7440000}"/>
    <cellStyle name="Comma  - Style4 3" xfId="7061" xr:uid="{00000000-0005-0000-0000-0000B8440000}"/>
    <cellStyle name="Comma  - Style4 4" xfId="26509" xr:uid="{00000000-0005-0000-0000-0000B9440000}"/>
    <cellStyle name="Comma  - Style5" xfId="26510" xr:uid="{00000000-0005-0000-0000-0000BA440000}"/>
    <cellStyle name="Comma  - Style5 2" xfId="26511" xr:uid="{00000000-0005-0000-0000-0000BB440000}"/>
    <cellStyle name="Comma  - Style5 3" xfId="26512" xr:uid="{00000000-0005-0000-0000-0000BC440000}"/>
    <cellStyle name="Comma  - Style5 4" xfId="26513" xr:uid="{00000000-0005-0000-0000-0000BD440000}"/>
    <cellStyle name="Comma  - Style6" xfId="21012" xr:uid="{00000000-0005-0000-0000-0000BE440000}"/>
    <cellStyle name="Comma  - Style6 2" xfId="7338" xr:uid="{00000000-0005-0000-0000-0000BF440000}"/>
    <cellStyle name="Comma  - Style6 3" xfId="26514" xr:uid="{00000000-0005-0000-0000-0000C0440000}"/>
    <cellStyle name="Comma  - Style6 4" xfId="26515" xr:uid="{00000000-0005-0000-0000-0000C1440000}"/>
    <cellStyle name="Comma  - Style7" xfId="25737" xr:uid="{00000000-0005-0000-0000-0000C2440000}"/>
    <cellStyle name="Comma  - Style7 2" xfId="3529" xr:uid="{00000000-0005-0000-0000-0000C3440000}"/>
    <cellStyle name="Comma  - Style7 3" xfId="26516" xr:uid="{00000000-0005-0000-0000-0000C4440000}"/>
    <cellStyle name="Comma  - Style7 4" xfId="26517" xr:uid="{00000000-0005-0000-0000-0000C5440000}"/>
    <cellStyle name="Comma  - Style8" xfId="25743" xr:uid="{00000000-0005-0000-0000-0000C6440000}"/>
    <cellStyle name="Comma  - Style8 2" xfId="13828" xr:uid="{00000000-0005-0000-0000-0000C7440000}"/>
    <cellStyle name="Comma  - Style8 3" xfId="26518" xr:uid="{00000000-0005-0000-0000-0000C8440000}"/>
    <cellStyle name="Comma  - Style8 4" xfId="19728" xr:uid="{00000000-0005-0000-0000-0000C9440000}"/>
    <cellStyle name="Comma [1]" xfId="26521" xr:uid="{00000000-0005-0000-0000-0000CA440000}"/>
    <cellStyle name="Comma [1] 2" xfId="25680" xr:uid="{00000000-0005-0000-0000-0000CB440000}"/>
    <cellStyle name="Comma [1] 3" xfId="26524" xr:uid="{00000000-0005-0000-0000-0000CC440000}"/>
    <cellStyle name="Comma [1] 4" xfId="13791" xr:uid="{00000000-0005-0000-0000-0000CD440000}"/>
    <cellStyle name="Comma 10" xfId="1877" xr:uid="{00000000-0005-0000-0000-0000CE440000}"/>
    <cellStyle name="Comma 10 10" xfId="26526" xr:uid="{00000000-0005-0000-0000-0000CF440000}"/>
    <cellStyle name="Comma 10 10 2" xfId="26527" xr:uid="{00000000-0005-0000-0000-0000D0440000}"/>
    <cellStyle name="Comma 10 11" xfId="26529" xr:uid="{00000000-0005-0000-0000-0000D1440000}"/>
    <cellStyle name="Comma 10 11 2" xfId="26532" xr:uid="{00000000-0005-0000-0000-0000D2440000}"/>
    <cellStyle name="Comma 10 11 3" xfId="26533" xr:uid="{00000000-0005-0000-0000-0000D3440000}"/>
    <cellStyle name="Comma 10 12" xfId="26535" xr:uid="{00000000-0005-0000-0000-0000D4440000}"/>
    <cellStyle name="Comma 10 12 2" xfId="26536" xr:uid="{00000000-0005-0000-0000-0000D5440000}"/>
    <cellStyle name="Comma 10 12 3" xfId="26537" xr:uid="{00000000-0005-0000-0000-0000D6440000}"/>
    <cellStyle name="Comma 10 13" xfId="26538" xr:uid="{00000000-0005-0000-0000-0000D7440000}"/>
    <cellStyle name="Comma 10 13 2" xfId="6418" xr:uid="{00000000-0005-0000-0000-0000D8440000}"/>
    <cellStyle name="Comma 10 13 2 2" xfId="12017" xr:uid="{00000000-0005-0000-0000-0000D9440000}"/>
    <cellStyle name="Comma 10 13 3" xfId="26539" xr:uid="{00000000-0005-0000-0000-0000DA440000}"/>
    <cellStyle name="Comma 10 14" xfId="26540" xr:uid="{00000000-0005-0000-0000-0000DB440000}"/>
    <cellStyle name="Comma 10 14 2" xfId="26541" xr:uid="{00000000-0005-0000-0000-0000DC440000}"/>
    <cellStyle name="Comma 10 15" xfId="26542" xr:uid="{00000000-0005-0000-0000-0000DD440000}"/>
    <cellStyle name="Comma 10 16" xfId="17181" xr:uid="{00000000-0005-0000-0000-0000DE440000}"/>
    <cellStyle name="Comma 10 17" xfId="26525" xr:uid="{00000000-0005-0000-0000-0000DF440000}"/>
    <cellStyle name="Comma 10 18" xfId="51789" xr:uid="{0AB91C6A-FB5D-49BF-BB6A-8A22D5A9457E}"/>
    <cellStyle name="Comma 10 19" xfId="52192" xr:uid="{7BC28E09-54C6-4A5C-B76D-1354110A66A5}"/>
    <cellStyle name="Comma 10 2" xfId="1879" xr:uid="{00000000-0005-0000-0000-0000E0440000}"/>
    <cellStyle name="Comma 10 2 2" xfId="1881" xr:uid="{00000000-0005-0000-0000-0000E1440000}"/>
    <cellStyle name="Comma 10 2 2 2" xfId="26546" xr:uid="{00000000-0005-0000-0000-0000E2440000}"/>
    <cellStyle name="Comma 10 2 2 2 2" xfId="20596" xr:uid="{00000000-0005-0000-0000-0000E3440000}"/>
    <cellStyle name="Comma 10 2 2 2 3" xfId="26548" xr:uid="{00000000-0005-0000-0000-0000E4440000}"/>
    <cellStyle name="Comma 10 2 2 3" xfId="4285" xr:uid="{00000000-0005-0000-0000-0000E5440000}"/>
    <cellStyle name="Comma 10 2 2 3 2" xfId="10250" xr:uid="{00000000-0005-0000-0000-0000E6440000}"/>
    <cellStyle name="Comma 10 2 2 4" xfId="10254" xr:uid="{00000000-0005-0000-0000-0000E7440000}"/>
    <cellStyle name="Comma 10 2 2 5" xfId="3804" xr:uid="{00000000-0005-0000-0000-0000E8440000}"/>
    <cellStyle name="Comma 10 2 2 6" xfId="5936" xr:uid="{00000000-0005-0000-0000-0000E9440000}"/>
    <cellStyle name="Comma 10 2 2 7" xfId="5973" xr:uid="{00000000-0005-0000-0000-0000EA440000}"/>
    <cellStyle name="Comma 10 2 2 8" xfId="26544" xr:uid="{00000000-0005-0000-0000-0000EB440000}"/>
    <cellStyle name="Comma 10 2 3" xfId="1883" xr:uid="{00000000-0005-0000-0000-0000EC440000}"/>
    <cellStyle name="Comma 10 2 3 2" xfId="22383" xr:uid="{00000000-0005-0000-0000-0000ED440000}"/>
    <cellStyle name="Comma 10 2 3 3" xfId="23421" xr:uid="{00000000-0005-0000-0000-0000EE440000}"/>
    <cellStyle name="Comma 10 2 4" xfId="19071" xr:uid="{00000000-0005-0000-0000-0000EF440000}"/>
    <cellStyle name="Comma 10 2 4 2" xfId="26549" xr:uid="{00000000-0005-0000-0000-0000F0440000}"/>
    <cellStyle name="Comma 10 2 5" xfId="26551" xr:uid="{00000000-0005-0000-0000-0000F1440000}"/>
    <cellStyle name="Comma 10 2 5 2" xfId="26552" xr:uid="{00000000-0005-0000-0000-0000F2440000}"/>
    <cellStyle name="Comma 10 2 6" xfId="26554" xr:uid="{00000000-0005-0000-0000-0000F3440000}"/>
    <cellStyle name="Comma 10 2 7" xfId="26543" xr:uid="{00000000-0005-0000-0000-0000F4440000}"/>
    <cellStyle name="Comma 10 2 8" xfId="51864" xr:uid="{1A250788-806F-4306-A33B-A7D1848571F4}"/>
    <cellStyle name="Comma 10 2 9" xfId="52247" xr:uid="{4CC630AC-9371-49E0-85E5-6EDF4E65CE18}"/>
    <cellStyle name="Comma 10 3" xfId="1884" xr:uid="{00000000-0005-0000-0000-0000F5440000}"/>
    <cellStyle name="Comma 10 3 2" xfId="26556" xr:uid="{00000000-0005-0000-0000-0000F6440000}"/>
    <cellStyle name="Comma 10 3 2 2" xfId="25323" xr:uid="{00000000-0005-0000-0000-0000F7440000}"/>
    <cellStyle name="Comma 10 3 3" xfId="26557" xr:uid="{00000000-0005-0000-0000-0000F8440000}"/>
    <cellStyle name="Comma 10 3 3 2" xfId="26558" xr:uid="{00000000-0005-0000-0000-0000F9440000}"/>
    <cellStyle name="Comma 10 3 4" xfId="26560" xr:uid="{00000000-0005-0000-0000-0000FA440000}"/>
    <cellStyle name="Comma 10 3 4 2" xfId="26561" xr:uid="{00000000-0005-0000-0000-0000FB440000}"/>
    <cellStyle name="Comma 10 3 5" xfId="26563" xr:uid="{00000000-0005-0000-0000-0000FC440000}"/>
    <cellStyle name="Comma 10 3 5 2" xfId="26564" xr:uid="{00000000-0005-0000-0000-0000FD440000}"/>
    <cellStyle name="Comma 10 3 6" xfId="26566" xr:uid="{00000000-0005-0000-0000-0000FE440000}"/>
    <cellStyle name="Comma 10 3 7" xfId="26555" xr:uid="{00000000-0005-0000-0000-0000FF440000}"/>
    <cellStyle name="Comma 10 4" xfId="26567" xr:uid="{00000000-0005-0000-0000-000000450000}"/>
    <cellStyle name="Comma 10 4 2" xfId="26568" xr:uid="{00000000-0005-0000-0000-000001450000}"/>
    <cellStyle name="Comma 10 4 2 2" xfId="26569" xr:uid="{00000000-0005-0000-0000-000002450000}"/>
    <cellStyle name="Comma 10 4 3" xfId="26571" xr:uid="{00000000-0005-0000-0000-000003450000}"/>
    <cellStyle name="Comma 10 4 3 2" xfId="26572" xr:uid="{00000000-0005-0000-0000-000004450000}"/>
    <cellStyle name="Comma 10 4 4" xfId="22052" xr:uid="{00000000-0005-0000-0000-000005450000}"/>
    <cellStyle name="Comma 10 5" xfId="26574" xr:uid="{00000000-0005-0000-0000-000006450000}"/>
    <cellStyle name="Comma 10 5 2" xfId="26575" xr:uid="{00000000-0005-0000-0000-000007450000}"/>
    <cellStyle name="Comma 10 5 3" xfId="12110" xr:uid="{00000000-0005-0000-0000-000008450000}"/>
    <cellStyle name="Comma 10 5 4" xfId="26576" xr:uid="{00000000-0005-0000-0000-000009450000}"/>
    <cellStyle name="Comma 10 6" xfId="26578" xr:uid="{00000000-0005-0000-0000-00000A450000}"/>
    <cellStyle name="Comma 10 6 2" xfId="4178" xr:uid="{00000000-0005-0000-0000-00000B450000}"/>
    <cellStyle name="Comma 10 6 3" xfId="4184" xr:uid="{00000000-0005-0000-0000-00000C450000}"/>
    <cellStyle name="Comma 10 6 4" xfId="18676" xr:uid="{00000000-0005-0000-0000-00000D450000}"/>
    <cellStyle name="Comma 10 7" xfId="22125" xr:uid="{00000000-0005-0000-0000-00000E450000}"/>
    <cellStyle name="Comma 10 7 2" xfId="19236" xr:uid="{00000000-0005-0000-0000-00000F450000}"/>
    <cellStyle name="Comma 10 7 3" xfId="19242" xr:uid="{00000000-0005-0000-0000-000010450000}"/>
    <cellStyle name="Comma 10 7 4" xfId="19260" xr:uid="{00000000-0005-0000-0000-000011450000}"/>
    <cellStyle name="Comma 10 8" xfId="21487" xr:uid="{00000000-0005-0000-0000-000012450000}"/>
    <cellStyle name="Comma 10 8 2" xfId="26579" xr:uid="{00000000-0005-0000-0000-000013450000}"/>
    <cellStyle name="Comma 10 8 3" xfId="12205" xr:uid="{00000000-0005-0000-0000-000014450000}"/>
    <cellStyle name="Comma 10 8 4" xfId="26580" xr:uid="{00000000-0005-0000-0000-000015450000}"/>
    <cellStyle name="Comma 10 9" xfId="22127" xr:uid="{00000000-0005-0000-0000-000016450000}"/>
    <cellStyle name="Comma 10 9 2" xfId="26582" xr:uid="{00000000-0005-0000-0000-000017450000}"/>
    <cellStyle name="Comma 10_Annexure" xfId="26583" xr:uid="{00000000-0005-0000-0000-000018450000}"/>
    <cellStyle name="Comma 100" xfId="26585" xr:uid="{00000000-0005-0000-0000-000019450000}"/>
    <cellStyle name="Comma 101" xfId="26587" xr:uid="{00000000-0005-0000-0000-00001A450000}"/>
    <cellStyle name="Comma 102" xfId="51547" xr:uid="{35E925A7-0B72-4E9D-8C04-2E265043B302}"/>
    <cellStyle name="Comma 103" xfId="51782" xr:uid="{C4194F76-CB9E-4F48-A14F-A3465BC61296}"/>
    <cellStyle name="Comma 104" xfId="51965" xr:uid="{3CF8AEB3-21F8-4E84-8880-2F4604A937E1}"/>
    <cellStyle name="Comma 105" xfId="51987" xr:uid="{85C217FF-F97A-4C71-90DD-016A9F775988}"/>
    <cellStyle name="Comma 106" xfId="52002" xr:uid="{910435C4-FE68-445A-9628-6D1BA13FA7E1}"/>
    <cellStyle name="Comma 107" xfId="52017" xr:uid="{67BF77E0-0F14-48DE-BF45-0949D608E9AC}"/>
    <cellStyle name="Comma 108" xfId="52030" xr:uid="{6B29AD5E-CAAA-41B9-B9FF-C713832E3032}"/>
    <cellStyle name="Comma 109" xfId="52033" xr:uid="{0D06B525-23F6-4E2A-BEBA-88776459B567}"/>
    <cellStyle name="Comma 11" xfId="1885" xr:uid="{00000000-0005-0000-0000-00001B450000}"/>
    <cellStyle name="Comma 11 10" xfId="26590" xr:uid="{00000000-0005-0000-0000-00001C450000}"/>
    <cellStyle name="Comma 11 11" xfId="26592" xr:uid="{00000000-0005-0000-0000-00001D450000}"/>
    <cellStyle name="Comma 11 11 2" xfId="10904" xr:uid="{00000000-0005-0000-0000-00001E450000}"/>
    <cellStyle name="Comma 11 12" xfId="20665" xr:uid="{00000000-0005-0000-0000-00001F450000}"/>
    <cellStyle name="Comma 11 12 2" xfId="26593" xr:uid="{00000000-0005-0000-0000-000020450000}"/>
    <cellStyle name="Comma 11 12 3" xfId="26594" xr:uid="{00000000-0005-0000-0000-000021450000}"/>
    <cellStyle name="Comma 11 13" xfId="19164" xr:uid="{00000000-0005-0000-0000-000022450000}"/>
    <cellStyle name="Comma 11 14" xfId="16405" xr:uid="{00000000-0005-0000-0000-000023450000}"/>
    <cellStyle name="Comma 11 15" xfId="26595" xr:uid="{00000000-0005-0000-0000-000024450000}"/>
    <cellStyle name="Comma 11 16" xfId="25177" xr:uid="{00000000-0005-0000-0000-000025450000}"/>
    <cellStyle name="Comma 11 17" xfId="26599" xr:uid="{00000000-0005-0000-0000-000026450000}"/>
    <cellStyle name="Comma 11 18" xfId="26607" xr:uid="{00000000-0005-0000-0000-000027450000}"/>
    <cellStyle name="Comma 11 19" xfId="22750" xr:uid="{00000000-0005-0000-0000-000028450000}"/>
    <cellStyle name="Comma 11 2" xfId="1887" xr:uid="{00000000-0005-0000-0000-000029450000}"/>
    <cellStyle name="Comma 11 2 10" xfId="24881" xr:uid="{00000000-0005-0000-0000-00002A450000}"/>
    <cellStyle name="Comma 11 2 11" xfId="24891" xr:uid="{00000000-0005-0000-0000-00002B450000}"/>
    <cellStyle name="Comma 11 2 12" xfId="24896" xr:uid="{00000000-0005-0000-0000-00002C450000}"/>
    <cellStyle name="Comma 11 2 13" xfId="26610" xr:uid="{00000000-0005-0000-0000-00002D450000}"/>
    <cellStyle name="Comma 11 2 14" xfId="26611" xr:uid="{00000000-0005-0000-0000-00002E450000}"/>
    <cellStyle name="Comma 11 2 15" xfId="26612" xr:uid="{00000000-0005-0000-0000-00002F450000}"/>
    <cellStyle name="Comma 11 2 16" xfId="26613" xr:uid="{00000000-0005-0000-0000-000030450000}"/>
    <cellStyle name="Comma 11 2 17" xfId="26614" xr:uid="{00000000-0005-0000-0000-000031450000}"/>
    <cellStyle name="Comma 11 2 18" xfId="26615" xr:uid="{00000000-0005-0000-0000-000032450000}"/>
    <cellStyle name="Comma 11 2 19" xfId="26616" xr:uid="{00000000-0005-0000-0000-000033450000}"/>
    <cellStyle name="Comma 11 2 2" xfId="21361" xr:uid="{00000000-0005-0000-0000-000034450000}"/>
    <cellStyle name="Comma 11 2 2 2" xfId="21364" xr:uid="{00000000-0005-0000-0000-000035450000}"/>
    <cellStyle name="Comma 11 2 2 3" xfId="18291" xr:uid="{00000000-0005-0000-0000-000036450000}"/>
    <cellStyle name="Comma 11 2 2 4" xfId="26617" xr:uid="{00000000-0005-0000-0000-000037450000}"/>
    <cellStyle name="Comma 11 2 2 5" xfId="26618" xr:uid="{00000000-0005-0000-0000-000038450000}"/>
    <cellStyle name="Comma 11 2 20" xfId="26609" xr:uid="{00000000-0005-0000-0000-000039450000}"/>
    <cellStyle name="Comma 11 2 21" xfId="51865" xr:uid="{650E364B-0CE4-474D-B768-EA2BA677E5AC}"/>
    <cellStyle name="Comma 11 2 22" xfId="52248" xr:uid="{DD828F04-5057-430E-A789-19959E7D67B3}"/>
    <cellStyle name="Comma 11 2 3" xfId="21373" xr:uid="{00000000-0005-0000-0000-00003A450000}"/>
    <cellStyle name="Comma 11 2 3 2" xfId="14015" xr:uid="{00000000-0005-0000-0000-00003B450000}"/>
    <cellStyle name="Comma 11 2 3 3" xfId="14038" xr:uid="{00000000-0005-0000-0000-00003C450000}"/>
    <cellStyle name="Comma 11 2 4" xfId="21388" xr:uid="{00000000-0005-0000-0000-00003D450000}"/>
    <cellStyle name="Comma 11 2 4 2" xfId="14210" xr:uid="{00000000-0005-0000-0000-00003E450000}"/>
    <cellStyle name="Comma 11 2 4 3" xfId="14215" xr:uid="{00000000-0005-0000-0000-00003F450000}"/>
    <cellStyle name="Comma 11 2 5" xfId="21392" xr:uid="{00000000-0005-0000-0000-000040450000}"/>
    <cellStyle name="Comma 11 2 5 2" xfId="14435" xr:uid="{00000000-0005-0000-0000-000041450000}"/>
    <cellStyle name="Comma 11 2 5 3" xfId="14446" xr:uid="{00000000-0005-0000-0000-000042450000}"/>
    <cellStyle name="Comma 11 2 6" xfId="21395" xr:uid="{00000000-0005-0000-0000-000043450000}"/>
    <cellStyle name="Comma 11 2 6 2" xfId="14665" xr:uid="{00000000-0005-0000-0000-000044450000}"/>
    <cellStyle name="Comma 11 2 6 3" xfId="14673" xr:uid="{00000000-0005-0000-0000-000045450000}"/>
    <cellStyle name="Comma 11 2 7" xfId="21400" xr:uid="{00000000-0005-0000-0000-000046450000}"/>
    <cellStyle name="Comma 11 2 7 2" xfId="14936" xr:uid="{00000000-0005-0000-0000-000047450000}"/>
    <cellStyle name="Comma 11 2 8" xfId="6918" xr:uid="{00000000-0005-0000-0000-000048450000}"/>
    <cellStyle name="Comma 11 2 8 2" xfId="6923" xr:uid="{00000000-0005-0000-0000-000049450000}"/>
    <cellStyle name="Comma 11 2 9" xfId="6942" xr:uid="{00000000-0005-0000-0000-00004A450000}"/>
    <cellStyle name="Comma 11 2_Annexure" xfId="21117" xr:uid="{00000000-0005-0000-0000-00004B450000}"/>
    <cellStyle name="Comma 11 20" xfId="26596" xr:uid="{00000000-0005-0000-0000-00004C450000}"/>
    <cellStyle name="Comma 11 21" xfId="25178" xr:uid="{00000000-0005-0000-0000-00004D450000}"/>
    <cellStyle name="Comma 11 22" xfId="26600" xr:uid="{00000000-0005-0000-0000-00004E450000}"/>
    <cellStyle name="Comma 11 23" xfId="26608" xr:uid="{00000000-0005-0000-0000-00004F450000}"/>
    <cellStyle name="Comma 11 24" xfId="22751" xr:uid="{00000000-0005-0000-0000-000050450000}"/>
    <cellStyle name="Comma 11 25" xfId="26619" xr:uid="{00000000-0005-0000-0000-000051450000}"/>
    <cellStyle name="Comma 11 26" xfId="26620" xr:uid="{00000000-0005-0000-0000-000052450000}"/>
    <cellStyle name="Comma 11 27" xfId="26621" xr:uid="{00000000-0005-0000-0000-000053450000}"/>
    <cellStyle name="Comma 11 28" xfId="26622" xr:uid="{00000000-0005-0000-0000-000054450000}"/>
    <cellStyle name="Comma 11 28 2" xfId="26623" xr:uid="{00000000-0005-0000-0000-000055450000}"/>
    <cellStyle name="Comma 11 29" xfId="26624" xr:uid="{00000000-0005-0000-0000-000056450000}"/>
    <cellStyle name="Comma 11 3" xfId="1888" xr:uid="{00000000-0005-0000-0000-000057450000}"/>
    <cellStyle name="Comma 11 3 10" xfId="26626" xr:uid="{00000000-0005-0000-0000-000058450000}"/>
    <cellStyle name="Comma 11 3 11" xfId="25597" xr:uid="{00000000-0005-0000-0000-000059450000}"/>
    <cellStyle name="Comma 11 3 12" xfId="26628" xr:uid="{00000000-0005-0000-0000-00005A450000}"/>
    <cellStyle name="Comma 11 3 13" xfId="26631" xr:uid="{00000000-0005-0000-0000-00005B450000}"/>
    <cellStyle name="Comma 11 3 14" xfId="26632" xr:uid="{00000000-0005-0000-0000-00005C450000}"/>
    <cellStyle name="Comma 11 3 15" xfId="26633" xr:uid="{00000000-0005-0000-0000-00005D450000}"/>
    <cellStyle name="Comma 11 3 16" xfId="19525" xr:uid="{00000000-0005-0000-0000-00005E450000}"/>
    <cellStyle name="Comma 11 3 17" xfId="26635" xr:uid="{00000000-0005-0000-0000-00005F450000}"/>
    <cellStyle name="Comma 11 3 18" xfId="20088" xr:uid="{00000000-0005-0000-0000-000060450000}"/>
    <cellStyle name="Comma 11 3 19" xfId="20089" xr:uid="{00000000-0005-0000-0000-000061450000}"/>
    <cellStyle name="Comma 11 3 2" xfId="26638" xr:uid="{00000000-0005-0000-0000-000062450000}"/>
    <cellStyle name="Comma 11 3 2 2" xfId="21258" xr:uid="{00000000-0005-0000-0000-000063450000}"/>
    <cellStyle name="Comma 11 3 20" xfId="26634" xr:uid="{00000000-0005-0000-0000-000064450000}"/>
    <cellStyle name="Comma 11 3 20 2" xfId="14300" xr:uid="{00000000-0005-0000-0000-000065450000}"/>
    <cellStyle name="Comma 11 3 21" xfId="19526" xr:uid="{00000000-0005-0000-0000-000066450000}"/>
    <cellStyle name="Comma 11 3 22" xfId="26636" xr:uid="{00000000-0005-0000-0000-000067450000}"/>
    <cellStyle name="Comma 11 3 23" xfId="26625" xr:uid="{00000000-0005-0000-0000-000068450000}"/>
    <cellStyle name="Comma 11 3 3" xfId="26639" xr:uid="{00000000-0005-0000-0000-000069450000}"/>
    <cellStyle name="Comma 11 3 4" xfId="26640" xr:uid="{00000000-0005-0000-0000-00006A450000}"/>
    <cellStyle name="Comma 11 3 4 2" xfId="15727" xr:uid="{00000000-0005-0000-0000-00006B450000}"/>
    <cellStyle name="Comma 11 3 5" xfId="26641" xr:uid="{00000000-0005-0000-0000-00006C450000}"/>
    <cellStyle name="Comma 11 3 6" xfId="17170" xr:uid="{00000000-0005-0000-0000-00006D450000}"/>
    <cellStyle name="Comma 11 3 7" xfId="26642" xr:uid="{00000000-0005-0000-0000-00006E450000}"/>
    <cellStyle name="Comma 11 3 8" xfId="5904" xr:uid="{00000000-0005-0000-0000-00006F450000}"/>
    <cellStyle name="Comma 11 3 9" xfId="5920" xr:uid="{00000000-0005-0000-0000-000070450000}"/>
    <cellStyle name="Comma 11 30" xfId="26589" xr:uid="{00000000-0005-0000-0000-000071450000}"/>
    <cellStyle name="Comma 11 31" xfId="51790" xr:uid="{D2A1EE42-623C-4429-BEFE-2FDF90FC8CFA}"/>
    <cellStyle name="Comma 11 32" xfId="52193" xr:uid="{2BC771F4-2870-447D-9E41-9F8B42702EAE}"/>
    <cellStyle name="Comma 11 4" xfId="20945" xr:uid="{00000000-0005-0000-0000-000072450000}"/>
    <cellStyle name="Comma 11 4 10" xfId="26646" xr:uid="{00000000-0005-0000-0000-000073450000}"/>
    <cellStyle name="Comma 11 4 11" xfId="9018" xr:uid="{00000000-0005-0000-0000-000074450000}"/>
    <cellStyle name="Comma 11 4 12" xfId="26649" xr:uid="{00000000-0005-0000-0000-000075450000}"/>
    <cellStyle name="Comma 11 4 13" xfId="26650" xr:uid="{00000000-0005-0000-0000-000076450000}"/>
    <cellStyle name="Comma 11 4 14" xfId="26651" xr:uid="{00000000-0005-0000-0000-000077450000}"/>
    <cellStyle name="Comma 11 4 15" xfId="20180" xr:uid="{00000000-0005-0000-0000-000078450000}"/>
    <cellStyle name="Comma 11 4 16" xfId="26652" xr:uid="{00000000-0005-0000-0000-000079450000}"/>
    <cellStyle name="Comma 11 4 17" xfId="26654" xr:uid="{00000000-0005-0000-0000-00007A450000}"/>
    <cellStyle name="Comma 11 4 18" xfId="20143" xr:uid="{00000000-0005-0000-0000-00007B450000}"/>
    <cellStyle name="Comma 11 4 19" xfId="20147" xr:uid="{00000000-0005-0000-0000-00007C450000}"/>
    <cellStyle name="Comma 11 4 2" xfId="26656" xr:uid="{00000000-0005-0000-0000-00007D450000}"/>
    <cellStyle name="Comma 11 4 2 2" xfId="26657" xr:uid="{00000000-0005-0000-0000-00007E450000}"/>
    <cellStyle name="Comma 11 4 3" xfId="26658" xr:uid="{00000000-0005-0000-0000-00007F450000}"/>
    <cellStyle name="Comma 11 4 4" xfId="26659" xr:uid="{00000000-0005-0000-0000-000080450000}"/>
    <cellStyle name="Comma 11 4 4 2" xfId="16812" xr:uid="{00000000-0005-0000-0000-000081450000}"/>
    <cellStyle name="Comma 11 4 5" xfId="26660" xr:uid="{00000000-0005-0000-0000-000082450000}"/>
    <cellStyle name="Comma 11 4 6" xfId="26662" xr:uid="{00000000-0005-0000-0000-000083450000}"/>
    <cellStyle name="Comma 11 4 7" xfId="26664" xr:uid="{00000000-0005-0000-0000-000084450000}"/>
    <cellStyle name="Comma 11 4 8" xfId="7003" xr:uid="{00000000-0005-0000-0000-000085450000}"/>
    <cellStyle name="Comma 11 4 9" xfId="7029" xr:uid="{00000000-0005-0000-0000-000086450000}"/>
    <cellStyle name="Comma 11 5" xfId="26665" xr:uid="{00000000-0005-0000-0000-000087450000}"/>
    <cellStyle name="Comma 11 5 10" xfId="26666" xr:uid="{00000000-0005-0000-0000-000088450000}"/>
    <cellStyle name="Comma 11 5 11" xfId="25648" xr:uid="{00000000-0005-0000-0000-000089450000}"/>
    <cellStyle name="Comma 11 5 12" xfId="26667" xr:uid="{00000000-0005-0000-0000-00008A450000}"/>
    <cellStyle name="Comma 11 5 13" xfId="26669" xr:uid="{00000000-0005-0000-0000-00008B450000}"/>
    <cellStyle name="Comma 11 5 14" xfId="26670" xr:uid="{00000000-0005-0000-0000-00008C450000}"/>
    <cellStyle name="Comma 11 5 15" xfId="26671" xr:uid="{00000000-0005-0000-0000-00008D450000}"/>
    <cellStyle name="Comma 11 5 16" xfId="26672" xr:uid="{00000000-0005-0000-0000-00008E450000}"/>
    <cellStyle name="Comma 11 5 17" xfId="26673" xr:uid="{00000000-0005-0000-0000-00008F450000}"/>
    <cellStyle name="Comma 11 5 18" xfId="20271" xr:uid="{00000000-0005-0000-0000-000090450000}"/>
    <cellStyle name="Comma 11 5 19" xfId="20275" xr:uid="{00000000-0005-0000-0000-000091450000}"/>
    <cellStyle name="Comma 11 5 2" xfId="26675" xr:uid="{00000000-0005-0000-0000-000092450000}"/>
    <cellStyle name="Comma 11 5 3" xfId="26676" xr:uid="{00000000-0005-0000-0000-000093450000}"/>
    <cellStyle name="Comma 11 5 4" xfId="26677" xr:uid="{00000000-0005-0000-0000-000094450000}"/>
    <cellStyle name="Comma 11 5 5" xfId="26678" xr:uid="{00000000-0005-0000-0000-000095450000}"/>
    <cellStyle name="Comma 11 5 6" xfId="24054" xr:uid="{00000000-0005-0000-0000-000096450000}"/>
    <cellStyle name="Comma 11 5 7" xfId="22652" xr:uid="{00000000-0005-0000-0000-000097450000}"/>
    <cellStyle name="Comma 11 5 8" xfId="3656" xr:uid="{00000000-0005-0000-0000-000098450000}"/>
    <cellStyle name="Comma 11 5 9" xfId="3683" xr:uid="{00000000-0005-0000-0000-000099450000}"/>
    <cellStyle name="Comma 11 6" xfId="26680" xr:uid="{00000000-0005-0000-0000-00009A450000}"/>
    <cellStyle name="Comma 11 6 10" xfId="26681" xr:uid="{00000000-0005-0000-0000-00009B450000}"/>
    <cellStyle name="Comma 11 6 11" xfId="26682" xr:uid="{00000000-0005-0000-0000-00009C450000}"/>
    <cellStyle name="Comma 11 6 12" xfId="26683" xr:uid="{00000000-0005-0000-0000-00009D450000}"/>
    <cellStyle name="Comma 11 6 13" xfId="26687" xr:uid="{00000000-0005-0000-0000-00009E450000}"/>
    <cellStyle name="Comma 11 6 14" xfId="9524" xr:uid="{00000000-0005-0000-0000-00009F450000}"/>
    <cellStyle name="Comma 11 6 15" xfId="9528" xr:uid="{00000000-0005-0000-0000-0000A0450000}"/>
    <cellStyle name="Comma 11 6 16" xfId="26688" xr:uid="{00000000-0005-0000-0000-0000A1450000}"/>
    <cellStyle name="Comma 11 6 17" xfId="26690" xr:uid="{00000000-0005-0000-0000-0000A2450000}"/>
    <cellStyle name="Comma 11 6 18" xfId="20337" xr:uid="{00000000-0005-0000-0000-0000A3450000}"/>
    <cellStyle name="Comma 11 6 19" xfId="20342" xr:uid="{00000000-0005-0000-0000-0000A4450000}"/>
    <cellStyle name="Comma 11 6 2" xfId="26691" xr:uid="{00000000-0005-0000-0000-0000A5450000}"/>
    <cellStyle name="Comma 11 6 3" xfId="26692" xr:uid="{00000000-0005-0000-0000-0000A6450000}"/>
    <cellStyle name="Comma 11 6 4" xfId="21509" xr:uid="{00000000-0005-0000-0000-0000A7450000}"/>
    <cellStyle name="Comma 11 6 5" xfId="21527" xr:uid="{00000000-0005-0000-0000-0000A8450000}"/>
    <cellStyle name="Comma 11 6 6" xfId="21543" xr:uid="{00000000-0005-0000-0000-0000A9450000}"/>
    <cellStyle name="Comma 11 6 7" xfId="21559" xr:uid="{00000000-0005-0000-0000-0000AA450000}"/>
    <cellStyle name="Comma 11 6 8" xfId="7126" xr:uid="{00000000-0005-0000-0000-0000AB450000}"/>
    <cellStyle name="Comma 11 6 9" xfId="4037" xr:uid="{00000000-0005-0000-0000-0000AC450000}"/>
    <cellStyle name="Comma 11 7" xfId="26693" xr:uid="{00000000-0005-0000-0000-0000AD450000}"/>
    <cellStyle name="Comma 11 7 10" xfId="26694" xr:uid="{00000000-0005-0000-0000-0000AE450000}"/>
    <cellStyle name="Comma 11 7 11" xfId="26695" xr:uid="{00000000-0005-0000-0000-0000AF450000}"/>
    <cellStyle name="Comma 11 7 12" xfId="26696" xr:uid="{00000000-0005-0000-0000-0000B0450000}"/>
    <cellStyle name="Comma 11 7 13" xfId="26697" xr:uid="{00000000-0005-0000-0000-0000B1450000}"/>
    <cellStyle name="Comma 11 7 14" xfId="26699" xr:uid="{00000000-0005-0000-0000-0000B2450000}"/>
    <cellStyle name="Comma 11 7 15" xfId="26701" xr:uid="{00000000-0005-0000-0000-0000B3450000}"/>
    <cellStyle name="Comma 11 7 16" xfId="26703" xr:uid="{00000000-0005-0000-0000-0000B4450000}"/>
    <cellStyle name="Comma 11 7 17" xfId="26704" xr:uid="{00000000-0005-0000-0000-0000B5450000}"/>
    <cellStyle name="Comma 11 7 18" xfId="20397" xr:uid="{00000000-0005-0000-0000-0000B6450000}"/>
    <cellStyle name="Comma 11 7 19" xfId="17892" xr:uid="{00000000-0005-0000-0000-0000B7450000}"/>
    <cellStyle name="Comma 11 7 2" xfId="21836" xr:uid="{00000000-0005-0000-0000-0000B8450000}"/>
    <cellStyle name="Comma 11 7 3" xfId="21845" xr:uid="{00000000-0005-0000-0000-0000B9450000}"/>
    <cellStyle name="Comma 11 7 4" xfId="21866" xr:uid="{00000000-0005-0000-0000-0000BA450000}"/>
    <cellStyle name="Comma 11 7 5" xfId="21877" xr:uid="{00000000-0005-0000-0000-0000BB450000}"/>
    <cellStyle name="Comma 11 7 6" xfId="21886" xr:uid="{00000000-0005-0000-0000-0000BC450000}"/>
    <cellStyle name="Comma 11 7 7" xfId="21904" xr:uid="{00000000-0005-0000-0000-0000BD450000}"/>
    <cellStyle name="Comma 11 7 8" xfId="7159" xr:uid="{00000000-0005-0000-0000-0000BE450000}"/>
    <cellStyle name="Comma 11 7 9" xfId="7181" xr:uid="{00000000-0005-0000-0000-0000BF450000}"/>
    <cellStyle name="Comma 11 8" xfId="26705" xr:uid="{00000000-0005-0000-0000-0000C0450000}"/>
    <cellStyle name="Comma 11 8 10" xfId="26706" xr:uid="{00000000-0005-0000-0000-0000C1450000}"/>
    <cellStyle name="Comma 11 8 11" xfId="22601" xr:uid="{00000000-0005-0000-0000-0000C2450000}"/>
    <cellStyle name="Comma 11 8 12" xfId="26708" xr:uid="{00000000-0005-0000-0000-0000C3450000}"/>
    <cellStyle name="Comma 11 8 13" xfId="26711" xr:uid="{00000000-0005-0000-0000-0000C4450000}"/>
    <cellStyle name="Comma 11 8 14" xfId="26712" xr:uid="{00000000-0005-0000-0000-0000C5450000}"/>
    <cellStyle name="Comma 11 8 15" xfId="26715" xr:uid="{00000000-0005-0000-0000-0000C6450000}"/>
    <cellStyle name="Comma 11 8 16" xfId="19546" xr:uid="{00000000-0005-0000-0000-0000C7450000}"/>
    <cellStyle name="Comma 11 8 17" xfId="26716" xr:uid="{00000000-0005-0000-0000-0000C8450000}"/>
    <cellStyle name="Comma 11 8 18" xfId="20458" xr:uid="{00000000-0005-0000-0000-0000C9450000}"/>
    <cellStyle name="Comma 11 8 19" xfId="20463" xr:uid="{00000000-0005-0000-0000-0000CA450000}"/>
    <cellStyle name="Comma 11 8 2" xfId="26717" xr:uid="{00000000-0005-0000-0000-0000CB450000}"/>
    <cellStyle name="Comma 11 8 3" xfId="26718" xr:uid="{00000000-0005-0000-0000-0000CC450000}"/>
    <cellStyle name="Comma 11 8 4" xfId="26719" xr:uid="{00000000-0005-0000-0000-0000CD450000}"/>
    <cellStyle name="Comma 11 8 5" xfId="26721" xr:uid="{00000000-0005-0000-0000-0000CE450000}"/>
    <cellStyle name="Comma 11 8 6" xfId="26723" xr:uid="{00000000-0005-0000-0000-0000CF450000}"/>
    <cellStyle name="Comma 11 8 7" xfId="26725" xr:uid="{00000000-0005-0000-0000-0000D0450000}"/>
    <cellStyle name="Comma 11 8 8" xfId="3028" xr:uid="{00000000-0005-0000-0000-0000D1450000}"/>
    <cellStyle name="Comma 11 8 9" xfId="3068" xr:uid="{00000000-0005-0000-0000-0000D2450000}"/>
    <cellStyle name="Comma 11 9" xfId="26726" xr:uid="{00000000-0005-0000-0000-0000D3450000}"/>
    <cellStyle name="Comma 11_BSD10" xfId="5810" xr:uid="{00000000-0005-0000-0000-0000D4450000}"/>
    <cellStyle name="Comma 110" xfId="52036" xr:uid="{1B4EAEF3-B073-4C58-BED7-218D3B5A0237}"/>
    <cellStyle name="Comma 111" xfId="52039" xr:uid="{22FD3084-1770-4B56-AACA-BCDAF8F90B3B}"/>
    <cellStyle name="Comma 112" xfId="52042" xr:uid="{83D086CE-F3DB-4CB9-A2C6-E01E9EADB381}"/>
    <cellStyle name="Comma 113" xfId="52045" xr:uid="{8EE59793-D652-4C00-949D-0116A2B395A3}"/>
    <cellStyle name="Comma 114" xfId="52048" xr:uid="{16B9CFAB-232F-4D0C-92B8-8BD97435CD84}"/>
    <cellStyle name="Comma 115" xfId="52050" xr:uid="{B89348E6-5EB9-465E-9FD3-7FC6058AFEA8}"/>
    <cellStyle name="Comma 116" xfId="52063" xr:uid="{35C36D31-6477-424F-9A36-5B50CF3B6163}"/>
    <cellStyle name="Comma 117" xfId="52070" xr:uid="{F8AF7E91-8BE4-4C4A-AFC3-DBBD2456E016}"/>
    <cellStyle name="Comma 118" xfId="52187" xr:uid="{B73244EC-6E50-448F-96A2-11EDC518EC16}"/>
    <cellStyle name="Comma 119" xfId="52306" xr:uid="{D4EE8531-F3F8-4AAA-9184-894901A774B6}"/>
    <cellStyle name="Comma 12" xfId="1889" xr:uid="{00000000-0005-0000-0000-0000D5450000}"/>
    <cellStyle name="Comma 12 10" xfId="26727" xr:uid="{00000000-0005-0000-0000-0000D6450000}"/>
    <cellStyle name="Comma 12 10 2" xfId="26729" xr:uid="{00000000-0005-0000-0000-0000D7450000}"/>
    <cellStyle name="Comma 12 11" xfId="26730" xr:uid="{00000000-0005-0000-0000-0000D8450000}"/>
    <cellStyle name="Comma 12 2" xfId="1890" xr:uid="{00000000-0005-0000-0000-0000D9450000}"/>
    <cellStyle name="Comma 12 2 10" xfId="26732" xr:uid="{00000000-0005-0000-0000-0000DA450000}"/>
    <cellStyle name="Comma 12 2 10 2" xfId="26733" xr:uid="{00000000-0005-0000-0000-0000DB450000}"/>
    <cellStyle name="Comma 12 2 10 3" xfId="26734" xr:uid="{00000000-0005-0000-0000-0000DC450000}"/>
    <cellStyle name="Comma 12 2 10 4" xfId="26736" xr:uid="{00000000-0005-0000-0000-0000DD450000}"/>
    <cellStyle name="Comma 12 2 11" xfId="26740" xr:uid="{00000000-0005-0000-0000-0000DE450000}"/>
    <cellStyle name="Comma 12 2 11 2" xfId="26742" xr:uid="{00000000-0005-0000-0000-0000DF450000}"/>
    <cellStyle name="Comma 12 2 11 3" xfId="26744" xr:uid="{00000000-0005-0000-0000-0000E0450000}"/>
    <cellStyle name="Comma 12 2 11 4" xfId="26745" xr:uid="{00000000-0005-0000-0000-0000E1450000}"/>
    <cellStyle name="Comma 12 2 12" xfId="26746" xr:uid="{00000000-0005-0000-0000-0000E2450000}"/>
    <cellStyle name="Comma 12 2 12 2" xfId="26747" xr:uid="{00000000-0005-0000-0000-0000E3450000}"/>
    <cellStyle name="Comma 12 2 12 3" xfId="24024" xr:uid="{00000000-0005-0000-0000-0000E4450000}"/>
    <cellStyle name="Comma 12 2 12 4" xfId="24042" xr:uid="{00000000-0005-0000-0000-0000E5450000}"/>
    <cellStyle name="Comma 12 2 13" xfId="26749" xr:uid="{00000000-0005-0000-0000-0000E6450000}"/>
    <cellStyle name="Comma 12 2 13 2" xfId="24314" xr:uid="{00000000-0005-0000-0000-0000E7450000}"/>
    <cellStyle name="Comma 12 2 13 3" xfId="24331" xr:uid="{00000000-0005-0000-0000-0000E8450000}"/>
    <cellStyle name="Comma 12 2 13 4" xfId="24345" xr:uid="{00000000-0005-0000-0000-0000E9450000}"/>
    <cellStyle name="Comma 12 2 14" xfId="26751" xr:uid="{00000000-0005-0000-0000-0000EA450000}"/>
    <cellStyle name="Comma 12 2 14 2" xfId="26753" xr:uid="{00000000-0005-0000-0000-0000EB450000}"/>
    <cellStyle name="Comma 12 2 14 3" xfId="26755" xr:uid="{00000000-0005-0000-0000-0000EC450000}"/>
    <cellStyle name="Comma 12 2 14 4" xfId="26757" xr:uid="{00000000-0005-0000-0000-0000ED450000}"/>
    <cellStyle name="Comma 12 2 15" xfId="5856" xr:uid="{00000000-0005-0000-0000-0000EE450000}"/>
    <cellStyle name="Comma 12 2 15 2" xfId="12314" xr:uid="{00000000-0005-0000-0000-0000EF450000}"/>
    <cellStyle name="Comma 12 2 15 3" xfId="12321" xr:uid="{00000000-0005-0000-0000-0000F0450000}"/>
    <cellStyle name="Comma 12 2 15 4" xfId="26759" xr:uid="{00000000-0005-0000-0000-0000F1450000}"/>
    <cellStyle name="Comma 12 2 16" xfId="12328" xr:uid="{00000000-0005-0000-0000-0000F2450000}"/>
    <cellStyle name="Comma 12 2 16 2" xfId="26761" xr:uid="{00000000-0005-0000-0000-0000F3450000}"/>
    <cellStyle name="Comma 12 2 16 3" xfId="26764" xr:uid="{00000000-0005-0000-0000-0000F4450000}"/>
    <cellStyle name="Comma 12 2 16 4" xfId="26768" xr:uid="{00000000-0005-0000-0000-0000F5450000}"/>
    <cellStyle name="Comma 12 2 17" xfId="12334" xr:uid="{00000000-0005-0000-0000-0000F6450000}"/>
    <cellStyle name="Comma 12 2 17 2" xfId="26771" xr:uid="{00000000-0005-0000-0000-0000F7450000}"/>
    <cellStyle name="Comma 12 2 17 3" xfId="24461" xr:uid="{00000000-0005-0000-0000-0000F8450000}"/>
    <cellStyle name="Comma 12 2 17 4" xfId="21590" xr:uid="{00000000-0005-0000-0000-0000F9450000}"/>
    <cellStyle name="Comma 12 2 18" xfId="26774" xr:uid="{00000000-0005-0000-0000-0000FA450000}"/>
    <cellStyle name="Comma 12 2 18 2" xfId="24765" xr:uid="{00000000-0005-0000-0000-0000FB450000}"/>
    <cellStyle name="Comma 12 2 18 3" xfId="18845" xr:uid="{00000000-0005-0000-0000-0000FC450000}"/>
    <cellStyle name="Comma 12 2 18 4" xfId="24792" xr:uid="{00000000-0005-0000-0000-0000FD450000}"/>
    <cellStyle name="Comma 12 2 19" xfId="26778" xr:uid="{00000000-0005-0000-0000-0000FE450000}"/>
    <cellStyle name="Comma 12 2 19 2" xfId="18079" xr:uid="{00000000-0005-0000-0000-0000FF450000}"/>
    <cellStyle name="Comma 12 2 19 3" xfId="26781" xr:uid="{00000000-0005-0000-0000-000000460000}"/>
    <cellStyle name="Comma 12 2 19 4" xfId="26783" xr:uid="{00000000-0005-0000-0000-000001460000}"/>
    <cellStyle name="Comma 12 2 2" xfId="1891" xr:uid="{00000000-0005-0000-0000-000002460000}"/>
    <cellStyle name="Comma 12 2 2 2" xfId="26786" xr:uid="{00000000-0005-0000-0000-000003460000}"/>
    <cellStyle name="Comma 12 2 2 2 2" xfId="26787" xr:uid="{00000000-0005-0000-0000-000004460000}"/>
    <cellStyle name="Comma 12 2 2 3" xfId="26788" xr:uid="{00000000-0005-0000-0000-000005460000}"/>
    <cellStyle name="Comma 12 2 2 4" xfId="26789" xr:uid="{00000000-0005-0000-0000-000006460000}"/>
    <cellStyle name="Comma 12 2 2 5" xfId="26790" xr:uid="{00000000-0005-0000-0000-000007460000}"/>
    <cellStyle name="Comma 12 2 2 6" xfId="26785" xr:uid="{00000000-0005-0000-0000-000008460000}"/>
    <cellStyle name="Comma 12 2 2 7" xfId="51866" xr:uid="{15893C70-0A94-4BF1-9E5B-9894A9F1EEE5}"/>
    <cellStyle name="Comma 12 2 2 8" xfId="52249" xr:uid="{9FE6104A-C81A-4D39-974B-EBD52F796C40}"/>
    <cellStyle name="Comma 12 2 20" xfId="5857" xr:uid="{00000000-0005-0000-0000-000009460000}"/>
    <cellStyle name="Comma 12 2 20 2" xfId="12315" xr:uid="{00000000-0005-0000-0000-00000A460000}"/>
    <cellStyle name="Comma 12 2 20 3" xfId="12322" xr:uid="{00000000-0005-0000-0000-00000B460000}"/>
    <cellStyle name="Comma 12 2 20 4" xfId="26760" xr:uid="{00000000-0005-0000-0000-00000C460000}"/>
    <cellStyle name="Comma 12 2 21" xfId="12329" xr:uid="{00000000-0005-0000-0000-00000D460000}"/>
    <cellStyle name="Comma 12 2 21 2" xfId="26762" xr:uid="{00000000-0005-0000-0000-00000E460000}"/>
    <cellStyle name="Comma 12 2 21 3" xfId="26765" xr:uid="{00000000-0005-0000-0000-00000F460000}"/>
    <cellStyle name="Comma 12 2 21 4" xfId="26769" xr:uid="{00000000-0005-0000-0000-000010460000}"/>
    <cellStyle name="Comma 12 2 22" xfId="12335" xr:uid="{00000000-0005-0000-0000-000011460000}"/>
    <cellStyle name="Comma 12 2 22 2" xfId="26772" xr:uid="{00000000-0005-0000-0000-000012460000}"/>
    <cellStyle name="Comma 12 2 22 3" xfId="24462" xr:uid="{00000000-0005-0000-0000-000013460000}"/>
    <cellStyle name="Comma 12 2 22 4" xfId="21591" xr:uid="{00000000-0005-0000-0000-000014460000}"/>
    <cellStyle name="Comma 12 2 23" xfId="26775" xr:uid="{00000000-0005-0000-0000-000015460000}"/>
    <cellStyle name="Comma 12 2 23 2" xfId="24766" xr:uid="{00000000-0005-0000-0000-000016460000}"/>
    <cellStyle name="Comma 12 2 23 3" xfId="18846" xr:uid="{00000000-0005-0000-0000-000017460000}"/>
    <cellStyle name="Comma 12 2 23 4" xfId="24793" xr:uid="{00000000-0005-0000-0000-000018460000}"/>
    <cellStyle name="Comma 12 2 24" xfId="26779" xr:uid="{00000000-0005-0000-0000-000019460000}"/>
    <cellStyle name="Comma 12 2 24 2" xfId="18080" xr:uid="{00000000-0005-0000-0000-00001A460000}"/>
    <cellStyle name="Comma 12 2 24 3" xfId="26782" xr:uid="{00000000-0005-0000-0000-00001B460000}"/>
    <cellStyle name="Comma 12 2 24 4" xfId="26784" xr:uid="{00000000-0005-0000-0000-00001C460000}"/>
    <cellStyle name="Comma 12 2 25" xfId="26792" xr:uid="{00000000-0005-0000-0000-00001D460000}"/>
    <cellStyle name="Comma 12 2 25 2" xfId="26795" xr:uid="{00000000-0005-0000-0000-00001E460000}"/>
    <cellStyle name="Comma 12 2 25 3" xfId="26797" xr:uid="{00000000-0005-0000-0000-00001F460000}"/>
    <cellStyle name="Comma 12 2 25 4" xfId="26799" xr:uid="{00000000-0005-0000-0000-000020460000}"/>
    <cellStyle name="Comma 12 2 26" xfId="26801" xr:uid="{00000000-0005-0000-0000-000021460000}"/>
    <cellStyle name="Comma 12 2 26 2" xfId="26803" xr:uid="{00000000-0005-0000-0000-000022460000}"/>
    <cellStyle name="Comma 12 2 26 3" xfId="26805" xr:uid="{00000000-0005-0000-0000-000023460000}"/>
    <cellStyle name="Comma 12 2 26 4" xfId="26808" xr:uid="{00000000-0005-0000-0000-000024460000}"/>
    <cellStyle name="Comma 12 2 27" xfId="26811" xr:uid="{00000000-0005-0000-0000-000025460000}"/>
    <cellStyle name="Comma 12 2 27 2" xfId="22421" xr:uid="{00000000-0005-0000-0000-000026460000}"/>
    <cellStyle name="Comma 12 2 27 3" xfId="26813" xr:uid="{00000000-0005-0000-0000-000027460000}"/>
    <cellStyle name="Comma 12 2 27 4" xfId="5697" xr:uid="{00000000-0005-0000-0000-000028460000}"/>
    <cellStyle name="Comma 12 2 28" xfId="26815" xr:uid="{00000000-0005-0000-0000-000029460000}"/>
    <cellStyle name="Comma 12 2 28 2" xfId="26817" xr:uid="{00000000-0005-0000-0000-00002A460000}"/>
    <cellStyle name="Comma 12 2 28 3" xfId="26819" xr:uid="{00000000-0005-0000-0000-00002B460000}"/>
    <cellStyle name="Comma 12 2 28 4" xfId="13958" xr:uid="{00000000-0005-0000-0000-00002C460000}"/>
    <cellStyle name="Comma 12 2 29" xfId="26821" xr:uid="{00000000-0005-0000-0000-00002D460000}"/>
    <cellStyle name="Comma 12 2 29 2" xfId="26824" xr:uid="{00000000-0005-0000-0000-00002E460000}"/>
    <cellStyle name="Comma 12 2 29 3" xfId="26826" xr:uid="{00000000-0005-0000-0000-00002F460000}"/>
    <cellStyle name="Comma 12 2 29 4" xfId="5054" xr:uid="{00000000-0005-0000-0000-000030460000}"/>
    <cellStyle name="Comma 12 2 3" xfId="26828" xr:uid="{00000000-0005-0000-0000-000031460000}"/>
    <cellStyle name="Comma 12 2 3 2" xfId="26829" xr:uid="{00000000-0005-0000-0000-000032460000}"/>
    <cellStyle name="Comma 12 2 3 2 2" xfId="26830" xr:uid="{00000000-0005-0000-0000-000033460000}"/>
    <cellStyle name="Comma 12 2 3 2 2 2" xfId="26832" xr:uid="{00000000-0005-0000-0000-000034460000}"/>
    <cellStyle name="Comma 12 2 3 2 2 3" xfId="26833" xr:uid="{00000000-0005-0000-0000-000035460000}"/>
    <cellStyle name="Comma 12 2 3 2 2 4" xfId="26834" xr:uid="{00000000-0005-0000-0000-000036460000}"/>
    <cellStyle name="Comma 12 2 3 2 3" xfId="26835" xr:uid="{00000000-0005-0000-0000-000037460000}"/>
    <cellStyle name="Comma 12 2 3 2 4" xfId="26836" xr:uid="{00000000-0005-0000-0000-000038460000}"/>
    <cellStyle name="Comma 12 2 3 2 5" xfId="26838" xr:uid="{00000000-0005-0000-0000-000039460000}"/>
    <cellStyle name="Comma 12 2 3 3" xfId="26839" xr:uid="{00000000-0005-0000-0000-00003A460000}"/>
    <cellStyle name="Comma 12 2 3 3 2" xfId="10207" xr:uid="{00000000-0005-0000-0000-00003B460000}"/>
    <cellStyle name="Comma 12 2 3 4" xfId="26840" xr:uid="{00000000-0005-0000-0000-00003C460000}"/>
    <cellStyle name="Comma 12 2 3 5" xfId="26841" xr:uid="{00000000-0005-0000-0000-00003D460000}"/>
    <cellStyle name="Comma 12 2 3 6" xfId="18981" xr:uid="{00000000-0005-0000-0000-00003E460000}"/>
    <cellStyle name="Comma 12 2 30" xfId="26793" xr:uid="{00000000-0005-0000-0000-00003F460000}"/>
    <cellStyle name="Comma 12 2 30 2" xfId="26796" xr:uid="{00000000-0005-0000-0000-000040460000}"/>
    <cellStyle name="Comma 12 2 30 3" xfId="26798" xr:uid="{00000000-0005-0000-0000-000041460000}"/>
    <cellStyle name="Comma 12 2 30 4" xfId="26800" xr:uid="{00000000-0005-0000-0000-000042460000}"/>
    <cellStyle name="Comma 12 2 31" xfId="26802" xr:uid="{00000000-0005-0000-0000-000043460000}"/>
    <cellStyle name="Comma 12 2 31 2" xfId="26804" xr:uid="{00000000-0005-0000-0000-000044460000}"/>
    <cellStyle name="Comma 12 2 31 3" xfId="26806" xr:uid="{00000000-0005-0000-0000-000045460000}"/>
    <cellStyle name="Comma 12 2 31 4" xfId="26809" xr:uid="{00000000-0005-0000-0000-000046460000}"/>
    <cellStyle name="Comma 12 2 32" xfId="26812" xr:uid="{00000000-0005-0000-0000-000047460000}"/>
    <cellStyle name="Comma 12 2 32 2" xfId="22422" xr:uid="{00000000-0005-0000-0000-000048460000}"/>
    <cellStyle name="Comma 12 2 32 3" xfId="26814" xr:uid="{00000000-0005-0000-0000-000049460000}"/>
    <cellStyle name="Comma 12 2 32 4" xfId="5698" xr:uid="{00000000-0005-0000-0000-00004A460000}"/>
    <cellStyle name="Comma 12 2 33" xfId="26816" xr:uid="{00000000-0005-0000-0000-00004B460000}"/>
    <cellStyle name="Comma 12 2 33 2" xfId="26818" xr:uid="{00000000-0005-0000-0000-00004C460000}"/>
    <cellStyle name="Comma 12 2 33 3" xfId="26820" xr:uid="{00000000-0005-0000-0000-00004D460000}"/>
    <cellStyle name="Comma 12 2 33 4" xfId="13959" xr:uid="{00000000-0005-0000-0000-00004E460000}"/>
    <cellStyle name="Comma 12 2 34" xfId="26822" xr:uid="{00000000-0005-0000-0000-00004F460000}"/>
    <cellStyle name="Comma 12 2 34 2" xfId="26825" xr:uid="{00000000-0005-0000-0000-000050460000}"/>
    <cellStyle name="Comma 12 2 34 3" xfId="26827" xr:uid="{00000000-0005-0000-0000-000051460000}"/>
    <cellStyle name="Comma 12 2 34 4" xfId="5055" xr:uid="{00000000-0005-0000-0000-000052460000}"/>
    <cellStyle name="Comma 12 2 35" xfId="26842" xr:uid="{00000000-0005-0000-0000-000053460000}"/>
    <cellStyle name="Comma 12 2 35 2" xfId="26844" xr:uid="{00000000-0005-0000-0000-000054460000}"/>
    <cellStyle name="Comma 12 2 35 3" xfId="26846" xr:uid="{00000000-0005-0000-0000-000055460000}"/>
    <cellStyle name="Comma 12 2 35 4" xfId="26848" xr:uid="{00000000-0005-0000-0000-000056460000}"/>
    <cellStyle name="Comma 12 2 36" xfId="26851" xr:uid="{00000000-0005-0000-0000-000057460000}"/>
    <cellStyle name="Comma 12 2 36 2" xfId="26853" xr:uid="{00000000-0005-0000-0000-000058460000}"/>
    <cellStyle name="Comma 12 2 36 3" xfId="26855" xr:uid="{00000000-0005-0000-0000-000059460000}"/>
    <cellStyle name="Comma 12 2 36 4" xfId="26857" xr:uid="{00000000-0005-0000-0000-00005A460000}"/>
    <cellStyle name="Comma 12 2 37" xfId="26860" xr:uid="{00000000-0005-0000-0000-00005B460000}"/>
    <cellStyle name="Comma 12 2 37 2" xfId="26863" xr:uid="{00000000-0005-0000-0000-00005C460000}"/>
    <cellStyle name="Comma 12 2 37 3" xfId="26866" xr:uid="{00000000-0005-0000-0000-00005D460000}"/>
    <cellStyle name="Comma 12 2 37 4" xfId="26868" xr:uid="{00000000-0005-0000-0000-00005E460000}"/>
    <cellStyle name="Comma 12 2 38" xfId="26871" xr:uid="{00000000-0005-0000-0000-00005F460000}"/>
    <cellStyle name="Comma 12 2 38 2" xfId="26874" xr:uid="{00000000-0005-0000-0000-000060460000}"/>
    <cellStyle name="Comma 12 2 38 3" xfId="26876" xr:uid="{00000000-0005-0000-0000-000061460000}"/>
    <cellStyle name="Comma 12 2 38 4" xfId="26878" xr:uid="{00000000-0005-0000-0000-000062460000}"/>
    <cellStyle name="Comma 12 2 39" xfId="26880" xr:uid="{00000000-0005-0000-0000-000063460000}"/>
    <cellStyle name="Comma 12 2 39 2" xfId="26883" xr:uid="{00000000-0005-0000-0000-000064460000}"/>
    <cellStyle name="Comma 12 2 39 3" xfId="26885" xr:uid="{00000000-0005-0000-0000-000065460000}"/>
    <cellStyle name="Comma 12 2 39 4" xfId="26887" xr:uid="{00000000-0005-0000-0000-000066460000}"/>
    <cellStyle name="Comma 12 2 4" xfId="26889" xr:uid="{00000000-0005-0000-0000-000067460000}"/>
    <cellStyle name="Comma 12 2 4 2" xfId="26890" xr:uid="{00000000-0005-0000-0000-000068460000}"/>
    <cellStyle name="Comma 12 2 4 3" xfId="26891" xr:uid="{00000000-0005-0000-0000-000069460000}"/>
    <cellStyle name="Comma 12 2 4 4" xfId="5300" xr:uid="{00000000-0005-0000-0000-00006A460000}"/>
    <cellStyle name="Comma 12 2 40" xfId="26843" xr:uid="{00000000-0005-0000-0000-00006B460000}"/>
    <cellStyle name="Comma 12 2 40 2" xfId="26845" xr:uid="{00000000-0005-0000-0000-00006C460000}"/>
    <cellStyle name="Comma 12 2 40 3" xfId="26847" xr:uid="{00000000-0005-0000-0000-00006D460000}"/>
    <cellStyle name="Comma 12 2 40 4" xfId="26849" xr:uid="{00000000-0005-0000-0000-00006E460000}"/>
    <cellStyle name="Comma 12 2 41" xfId="26852" xr:uid="{00000000-0005-0000-0000-00006F460000}"/>
    <cellStyle name="Comma 12 2 41 2" xfId="26854" xr:uid="{00000000-0005-0000-0000-000070460000}"/>
    <cellStyle name="Comma 12 2 41 3" xfId="26856" xr:uid="{00000000-0005-0000-0000-000071460000}"/>
    <cellStyle name="Comma 12 2 41 4" xfId="26858" xr:uid="{00000000-0005-0000-0000-000072460000}"/>
    <cellStyle name="Comma 12 2 42" xfId="26861" xr:uid="{00000000-0005-0000-0000-000073460000}"/>
    <cellStyle name="Comma 12 2 42 2" xfId="26864" xr:uid="{00000000-0005-0000-0000-000074460000}"/>
    <cellStyle name="Comma 12 2 42 3" xfId="26867" xr:uid="{00000000-0005-0000-0000-000075460000}"/>
    <cellStyle name="Comma 12 2 42 4" xfId="26869" xr:uid="{00000000-0005-0000-0000-000076460000}"/>
    <cellStyle name="Comma 12 2 43" xfId="26872" xr:uid="{00000000-0005-0000-0000-000077460000}"/>
    <cellStyle name="Comma 12 2 43 2" xfId="26875" xr:uid="{00000000-0005-0000-0000-000078460000}"/>
    <cellStyle name="Comma 12 2 43 3" xfId="26877" xr:uid="{00000000-0005-0000-0000-000079460000}"/>
    <cellStyle name="Comma 12 2 43 4" xfId="26879" xr:uid="{00000000-0005-0000-0000-00007A460000}"/>
    <cellStyle name="Comma 12 2 44" xfId="26881" xr:uid="{00000000-0005-0000-0000-00007B460000}"/>
    <cellStyle name="Comma 12 2 44 2" xfId="26884" xr:uid="{00000000-0005-0000-0000-00007C460000}"/>
    <cellStyle name="Comma 12 2 44 3" xfId="26886" xr:uid="{00000000-0005-0000-0000-00007D460000}"/>
    <cellStyle name="Comma 12 2 44 4" xfId="26888" xr:uid="{00000000-0005-0000-0000-00007E460000}"/>
    <cellStyle name="Comma 12 2 45" xfId="26892" xr:uid="{00000000-0005-0000-0000-00007F460000}"/>
    <cellStyle name="Comma 12 2 45 2" xfId="26894" xr:uid="{00000000-0005-0000-0000-000080460000}"/>
    <cellStyle name="Comma 12 2 45 3" xfId="26896" xr:uid="{00000000-0005-0000-0000-000081460000}"/>
    <cellStyle name="Comma 12 2 45 4" xfId="26898" xr:uid="{00000000-0005-0000-0000-000082460000}"/>
    <cellStyle name="Comma 12 2 46" xfId="26900" xr:uid="{00000000-0005-0000-0000-000083460000}"/>
    <cellStyle name="Comma 12 2 46 2" xfId="26903" xr:uid="{00000000-0005-0000-0000-000084460000}"/>
    <cellStyle name="Comma 12 2 46 3" xfId="26905" xr:uid="{00000000-0005-0000-0000-000085460000}"/>
    <cellStyle name="Comma 12 2 46 4" xfId="26907" xr:uid="{00000000-0005-0000-0000-000086460000}"/>
    <cellStyle name="Comma 12 2 47" xfId="26909" xr:uid="{00000000-0005-0000-0000-000087460000}"/>
    <cellStyle name="Comma 12 2 47 2" xfId="26911" xr:uid="{00000000-0005-0000-0000-000088460000}"/>
    <cellStyle name="Comma 12 2 47 3" xfId="26913" xr:uid="{00000000-0005-0000-0000-000089460000}"/>
    <cellStyle name="Comma 12 2 47 4" xfId="26915" xr:uid="{00000000-0005-0000-0000-00008A460000}"/>
    <cellStyle name="Comma 12 2 48" xfId="26917" xr:uid="{00000000-0005-0000-0000-00008B460000}"/>
    <cellStyle name="Comma 12 2 48 2" xfId="26919" xr:uid="{00000000-0005-0000-0000-00008C460000}"/>
    <cellStyle name="Comma 12 2 48 3" xfId="26921" xr:uid="{00000000-0005-0000-0000-00008D460000}"/>
    <cellStyle name="Comma 12 2 48 4" xfId="26923" xr:uid="{00000000-0005-0000-0000-00008E460000}"/>
    <cellStyle name="Comma 12 2 49" xfId="26925" xr:uid="{00000000-0005-0000-0000-00008F460000}"/>
    <cellStyle name="Comma 12 2 49 2" xfId="26927" xr:uid="{00000000-0005-0000-0000-000090460000}"/>
    <cellStyle name="Comma 12 2 49 3" xfId="26929" xr:uid="{00000000-0005-0000-0000-000091460000}"/>
    <cellStyle name="Comma 12 2 49 4" xfId="26931" xr:uid="{00000000-0005-0000-0000-000092460000}"/>
    <cellStyle name="Comma 12 2 5" xfId="26933" xr:uid="{00000000-0005-0000-0000-000093460000}"/>
    <cellStyle name="Comma 12 2 5 2" xfId="26934" xr:uid="{00000000-0005-0000-0000-000094460000}"/>
    <cellStyle name="Comma 12 2 5 3" xfId="26935" xr:uid="{00000000-0005-0000-0000-000095460000}"/>
    <cellStyle name="Comma 12 2 5 4" xfId="26936" xr:uid="{00000000-0005-0000-0000-000096460000}"/>
    <cellStyle name="Comma 12 2 50" xfId="26893" xr:uid="{00000000-0005-0000-0000-000097460000}"/>
    <cellStyle name="Comma 12 2 50 2" xfId="26895" xr:uid="{00000000-0005-0000-0000-000098460000}"/>
    <cellStyle name="Comma 12 2 50 3" xfId="26897" xr:uid="{00000000-0005-0000-0000-000099460000}"/>
    <cellStyle name="Comma 12 2 50 4" xfId="26899" xr:uid="{00000000-0005-0000-0000-00009A460000}"/>
    <cellStyle name="Comma 12 2 51" xfId="26901" xr:uid="{00000000-0005-0000-0000-00009B460000}"/>
    <cellStyle name="Comma 12 2 51 2" xfId="26904" xr:uid="{00000000-0005-0000-0000-00009C460000}"/>
    <cellStyle name="Comma 12 2 51 3" xfId="26906" xr:uid="{00000000-0005-0000-0000-00009D460000}"/>
    <cellStyle name="Comma 12 2 51 4" xfId="26908" xr:uid="{00000000-0005-0000-0000-00009E460000}"/>
    <cellStyle name="Comma 12 2 52" xfId="26910" xr:uid="{00000000-0005-0000-0000-00009F460000}"/>
    <cellStyle name="Comma 12 2 52 2" xfId="26912" xr:uid="{00000000-0005-0000-0000-0000A0460000}"/>
    <cellStyle name="Comma 12 2 52 3" xfId="26914" xr:uid="{00000000-0005-0000-0000-0000A1460000}"/>
    <cellStyle name="Comma 12 2 52 4" xfId="26916" xr:uid="{00000000-0005-0000-0000-0000A2460000}"/>
    <cellStyle name="Comma 12 2 53" xfId="26918" xr:uid="{00000000-0005-0000-0000-0000A3460000}"/>
    <cellStyle name="Comma 12 2 53 2" xfId="26920" xr:uid="{00000000-0005-0000-0000-0000A4460000}"/>
    <cellStyle name="Comma 12 2 53 3" xfId="26922" xr:uid="{00000000-0005-0000-0000-0000A5460000}"/>
    <cellStyle name="Comma 12 2 53 4" xfId="26924" xr:uid="{00000000-0005-0000-0000-0000A6460000}"/>
    <cellStyle name="Comma 12 2 54" xfId="26926" xr:uid="{00000000-0005-0000-0000-0000A7460000}"/>
    <cellStyle name="Comma 12 2 54 2" xfId="26928" xr:uid="{00000000-0005-0000-0000-0000A8460000}"/>
    <cellStyle name="Comma 12 2 54 3" xfId="26930" xr:uid="{00000000-0005-0000-0000-0000A9460000}"/>
    <cellStyle name="Comma 12 2 54 4" xfId="26932" xr:uid="{00000000-0005-0000-0000-0000AA460000}"/>
    <cellStyle name="Comma 12 2 55" xfId="26937" xr:uid="{00000000-0005-0000-0000-0000AB460000}"/>
    <cellStyle name="Comma 12 2 55 2" xfId="26939" xr:uid="{00000000-0005-0000-0000-0000AC460000}"/>
    <cellStyle name="Comma 12 2 55 3" xfId="26941" xr:uid="{00000000-0005-0000-0000-0000AD460000}"/>
    <cellStyle name="Comma 12 2 55 4" xfId="26943" xr:uid="{00000000-0005-0000-0000-0000AE460000}"/>
    <cellStyle name="Comma 12 2 56" xfId="26948" xr:uid="{00000000-0005-0000-0000-0000AF460000}"/>
    <cellStyle name="Comma 12 2 56 2" xfId="26952" xr:uid="{00000000-0005-0000-0000-0000B0460000}"/>
    <cellStyle name="Comma 12 2 56 3" xfId="26955" xr:uid="{00000000-0005-0000-0000-0000B1460000}"/>
    <cellStyle name="Comma 12 2 56 4" xfId="26956" xr:uid="{00000000-0005-0000-0000-0000B2460000}"/>
    <cellStyle name="Comma 12 2 57" xfId="26957" xr:uid="{00000000-0005-0000-0000-0000B3460000}"/>
    <cellStyle name="Comma 12 2 57 2" xfId="26959" xr:uid="{00000000-0005-0000-0000-0000B4460000}"/>
    <cellStyle name="Comma 12 2 57 3" xfId="5111" xr:uid="{00000000-0005-0000-0000-0000B5460000}"/>
    <cellStyle name="Comma 12 2 57 4" xfId="5116" xr:uid="{00000000-0005-0000-0000-0000B6460000}"/>
    <cellStyle name="Comma 12 2 58" xfId="26961" xr:uid="{00000000-0005-0000-0000-0000B7460000}"/>
    <cellStyle name="Comma 12 2 58 2" xfId="26964" xr:uid="{00000000-0005-0000-0000-0000B8460000}"/>
    <cellStyle name="Comma 12 2 58 3" xfId="26965" xr:uid="{00000000-0005-0000-0000-0000B9460000}"/>
    <cellStyle name="Comma 12 2 58 4" xfId="26966" xr:uid="{00000000-0005-0000-0000-0000BA460000}"/>
    <cellStyle name="Comma 12 2 59" xfId="26967" xr:uid="{00000000-0005-0000-0000-0000BB460000}"/>
    <cellStyle name="Comma 12 2 59 2" xfId="26969" xr:uid="{00000000-0005-0000-0000-0000BC460000}"/>
    <cellStyle name="Comma 12 2 59 3" xfId="26970" xr:uid="{00000000-0005-0000-0000-0000BD460000}"/>
    <cellStyle name="Comma 12 2 59 4" xfId="26971" xr:uid="{00000000-0005-0000-0000-0000BE460000}"/>
    <cellStyle name="Comma 12 2 6" xfId="26972" xr:uid="{00000000-0005-0000-0000-0000BF460000}"/>
    <cellStyle name="Comma 12 2 6 2" xfId="26974" xr:uid="{00000000-0005-0000-0000-0000C0460000}"/>
    <cellStyle name="Comma 12 2 6 3" xfId="21292" xr:uid="{00000000-0005-0000-0000-0000C1460000}"/>
    <cellStyle name="Comma 12 2 6 4" xfId="26976" xr:uid="{00000000-0005-0000-0000-0000C2460000}"/>
    <cellStyle name="Comma 12 2 60" xfId="26938" xr:uid="{00000000-0005-0000-0000-0000C3460000}"/>
    <cellStyle name="Comma 12 2 60 2" xfId="26940" xr:uid="{00000000-0005-0000-0000-0000C4460000}"/>
    <cellStyle name="Comma 12 2 60 3" xfId="26942" xr:uid="{00000000-0005-0000-0000-0000C5460000}"/>
    <cellStyle name="Comma 12 2 60 4" xfId="26944" xr:uid="{00000000-0005-0000-0000-0000C6460000}"/>
    <cellStyle name="Comma 12 2 61" xfId="26949" xr:uid="{00000000-0005-0000-0000-0000C7460000}"/>
    <cellStyle name="Comma 12 2 61 2" xfId="26953" xr:uid="{00000000-0005-0000-0000-0000C8460000}"/>
    <cellStyle name="Comma 12 2 62" xfId="26958" xr:uid="{00000000-0005-0000-0000-0000C9460000}"/>
    <cellStyle name="Comma 12 2 62 2" xfId="26960" xr:uid="{00000000-0005-0000-0000-0000CA460000}"/>
    <cellStyle name="Comma 12 2 63" xfId="26962" xr:uid="{00000000-0005-0000-0000-0000CB460000}"/>
    <cellStyle name="Comma 12 2 64" xfId="26968" xr:uid="{00000000-0005-0000-0000-0000CC460000}"/>
    <cellStyle name="Comma 12 2 65" xfId="26731" xr:uid="{00000000-0005-0000-0000-0000CD460000}"/>
    <cellStyle name="Comma 12 2 66" xfId="51791" xr:uid="{6F16F1C6-BAA6-4625-8727-4A91FD431C1A}"/>
    <cellStyle name="Comma 12 2 67" xfId="52194" xr:uid="{7121FB9F-D173-4AA9-9CB6-066A04A686D1}"/>
    <cellStyle name="Comma 12 2 7" xfId="26977" xr:uid="{00000000-0005-0000-0000-0000CE460000}"/>
    <cellStyle name="Comma 12 2 7 2" xfId="26981" xr:uid="{00000000-0005-0000-0000-0000CF460000}"/>
    <cellStyle name="Comma 12 2 7 3" xfId="26985" xr:uid="{00000000-0005-0000-0000-0000D0460000}"/>
    <cellStyle name="Comma 12 2 7 4" xfId="26989" xr:uid="{00000000-0005-0000-0000-0000D1460000}"/>
    <cellStyle name="Comma 12 2 8" xfId="5633" xr:uid="{00000000-0005-0000-0000-0000D2460000}"/>
    <cellStyle name="Comma 12 2 8 2" xfId="10039" xr:uid="{00000000-0005-0000-0000-0000D3460000}"/>
    <cellStyle name="Comma 12 2 8 3" xfId="26990" xr:uid="{00000000-0005-0000-0000-0000D4460000}"/>
    <cellStyle name="Comma 12 2 8 4" xfId="26991" xr:uid="{00000000-0005-0000-0000-0000D5460000}"/>
    <cellStyle name="Comma 12 2 9" xfId="7598" xr:uid="{00000000-0005-0000-0000-0000D6460000}"/>
    <cellStyle name="Comma 12 2 9 2" xfId="26992" xr:uid="{00000000-0005-0000-0000-0000D7460000}"/>
    <cellStyle name="Comma 12 2 9 3" xfId="26993" xr:uid="{00000000-0005-0000-0000-0000D8460000}"/>
    <cellStyle name="Comma 12 2 9 4" xfId="26994" xr:uid="{00000000-0005-0000-0000-0000D9460000}"/>
    <cellStyle name="Comma 12 3" xfId="26995" xr:uid="{00000000-0005-0000-0000-0000DA460000}"/>
    <cellStyle name="Comma 12 3 2" xfId="26996" xr:uid="{00000000-0005-0000-0000-0000DB460000}"/>
    <cellStyle name="Comma 12 3 2 2" xfId="24641" xr:uid="{00000000-0005-0000-0000-0000DC460000}"/>
    <cellStyle name="Comma 12 3 2 3" xfId="26998" xr:uid="{00000000-0005-0000-0000-0000DD460000}"/>
    <cellStyle name="Comma 12 3 2 4" xfId="27000" xr:uid="{00000000-0005-0000-0000-0000DE460000}"/>
    <cellStyle name="Comma 12 3 3" xfId="27001" xr:uid="{00000000-0005-0000-0000-0000DF460000}"/>
    <cellStyle name="Comma 12 3 3 2" xfId="24656" xr:uid="{00000000-0005-0000-0000-0000E0460000}"/>
    <cellStyle name="Comma 12 3 4" xfId="27002" xr:uid="{00000000-0005-0000-0000-0000E1460000}"/>
    <cellStyle name="Comma 12 3 5" xfId="27003" xr:uid="{00000000-0005-0000-0000-0000E2460000}"/>
    <cellStyle name="Comma 12 3 6" xfId="27004" xr:uid="{00000000-0005-0000-0000-0000E3460000}"/>
    <cellStyle name="Comma 12 4" xfId="20948" xr:uid="{00000000-0005-0000-0000-0000E4460000}"/>
    <cellStyle name="Comma 12 4 2" xfId="27005" xr:uid="{00000000-0005-0000-0000-0000E5460000}"/>
    <cellStyle name="Comma 12 4 2 2" xfId="27008" xr:uid="{00000000-0005-0000-0000-0000E6460000}"/>
    <cellStyle name="Comma 12 4 2 3" xfId="27011" xr:uid="{00000000-0005-0000-0000-0000E7460000}"/>
    <cellStyle name="Comma 12 4 3" xfId="27012" xr:uid="{00000000-0005-0000-0000-0000E8460000}"/>
    <cellStyle name="Comma 12 4 3 2" xfId="27013" xr:uid="{00000000-0005-0000-0000-0000E9460000}"/>
    <cellStyle name="Comma 12 4 4" xfId="27014" xr:uid="{00000000-0005-0000-0000-0000EA460000}"/>
    <cellStyle name="Comma 12 5" xfId="27015" xr:uid="{00000000-0005-0000-0000-0000EB460000}"/>
    <cellStyle name="Comma 12 5 2" xfId="27016" xr:uid="{00000000-0005-0000-0000-0000EC460000}"/>
    <cellStyle name="Comma 12 5 3" xfId="27017" xr:uid="{00000000-0005-0000-0000-0000ED460000}"/>
    <cellStyle name="Comma 12 6" xfId="27019" xr:uid="{00000000-0005-0000-0000-0000EE460000}"/>
    <cellStyle name="Comma 12 6 2" xfId="27020" xr:uid="{00000000-0005-0000-0000-0000EF460000}"/>
    <cellStyle name="Comma 12 7" xfId="27023" xr:uid="{00000000-0005-0000-0000-0000F0460000}"/>
    <cellStyle name="Comma 12 7 2" xfId="27024" xr:uid="{00000000-0005-0000-0000-0000F1460000}"/>
    <cellStyle name="Comma 12 8" xfId="27025" xr:uid="{00000000-0005-0000-0000-0000F2460000}"/>
    <cellStyle name="Comma 12 9" xfId="27026" xr:uid="{00000000-0005-0000-0000-0000F3460000}"/>
    <cellStyle name="Comma 12_Annexure" xfId="27027" xr:uid="{00000000-0005-0000-0000-0000F4460000}"/>
    <cellStyle name="Comma 120" xfId="52308" xr:uid="{ADAF127C-869D-4DB6-83C3-A981DC9FCC36}"/>
    <cellStyle name="Comma 121" xfId="52316" xr:uid="{FF69EE56-D37D-4355-893A-FA521F304B8A}"/>
    <cellStyle name="Comma 122" xfId="52326" xr:uid="{A01FB9CD-BF83-4906-A169-246A8577AF9A}"/>
    <cellStyle name="Comma 123" xfId="52334" xr:uid="{419E08AC-1227-41CB-802F-A3C79CBFA94E}"/>
    <cellStyle name="Comma 124" xfId="52346" xr:uid="{ADBE6785-D012-4CA6-BDB7-122B5DB6C797}"/>
    <cellStyle name="Comma 125" xfId="52351" xr:uid="{3A2990C7-4186-4677-B8F5-C33ED92406E0}"/>
    <cellStyle name="Comma 126" xfId="27028" xr:uid="{00000000-0005-0000-0000-0000F5460000}"/>
    <cellStyle name="Comma 126 2" xfId="27030" xr:uid="{00000000-0005-0000-0000-0000F6460000}"/>
    <cellStyle name="Comma 127" xfId="27031" xr:uid="{00000000-0005-0000-0000-0000F7460000}"/>
    <cellStyle name="Comma 127 2" xfId="27033" xr:uid="{00000000-0005-0000-0000-0000F8460000}"/>
    <cellStyle name="Comma 128" xfId="52354" xr:uid="{D15CB87B-BABA-4FF2-B03B-E819238729AB}"/>
    <cellStyle name="Comma 129" xfId="52357" xr:uid="{F9B53B12-4CE1-44DB-98A8-798C847542B5}"/>
    <cellStyle name="Comma 13" xfId="1892" xr:uid="{00000000-0005-0000-0000-0000F9460000}"/>
    <cellStyle name="Comma 13 10" xfId="27037" xr:uid="{00000000-0005-0000-0000-0000FA460000}"/>
    <cellStyle name="Comma 13 11" xfId="27038" xr:uid="{00000000-0005-0000-0000-0000FB460000}"/>
    <cellStyle name="Comma 13 12" xfId="27039" xr:uid="{00000000-0005-0000-0000-0000FC460000}"/>
    <cellStyle name="Comma 13 13" xfId="27040" xr:uid="{00000000-0005-0000-0000-0000FD460000}"/>
    <cellStyle name="Comma 13 14" xfId="27042" xr:uid="{00000000-0005-0000-0000-0000FE460000}"/>
    <cellStyle name="Comma 13 15" xfId="27043" xr:uid="{00000000-0005-0000-0000-0000FF460000}"/>
    <cellStyle name="Comma 13 16" xfId="27045" xr:uid="{00000000-0005-0000-0000-000000470000}"/>
    <cellStyle name="Comma 13 17" xfId="27047" xr:uid="{00000000-0005-0000-0000-000001470000}"/>
    <cellStyle name="Comma 13 18" xfId="22888" xr:uid="{00000000-0005-0000-0000-000002470000}"/>
    <cellStyle name="Comma 13 19" xfId="27049" xr:uid="{00000000-0005-0000-0000-000003470000}"/>
    <cellStyle name="Comma 13 2" xfId="1893" xr:uid="{00000000-0005-0000-0000-000004470000}"/>
    <cellStyle name="Comma 13 2 2" xfId="1668" xr:uid="{00000000-0005-0000-0000-000005470000}"/>
    <cellStyle name="Comma 13 2 2 10" xfId="27053" xr:uid="{00000000-0005-0000-0000-000006470000}"/>
    <cellStyle name="Comma 13 2 2 11" xfId="27051" xr:uid="{00000000-0005-0000-0000-000007470000}"/>
    <cellStyle name="Comma 13 2 2 12" xfId="51867" xr:uid="{8DC3E5EA-CD5F-4CDC-A236-9512204A51EE}"/>
    <cellStyle name="Comma 13 2 2 13" xfId="52250" xr:uid="{634CFA77-E438-4D1B-80F1-A538A1124B1B}"/>
    <cellStyle name="Comma 13 2 2 2" xfId="27054" xr:uid="{00000000-0005-0000-0000-000008470000}"/>
    <cellStyle name="Comma 13 2 2 2 2" xfId="21510" xr:uid="{00000000-0005-0000-0000-000009470000}"/>
    <cellStyle name="Comma 13 2 2 2 3" xfId="21528" xr:uid="{00000000-0005-0000-0000-00000A470000}"/>
    <cellStyle name="Comma 13 2 2 2 4" xfId="21544" xr:uid="{00000000-0005-0000-0000-00000B470000}"/>
    <cellStyle name="Comma 13 2 2 3" xfId="27056" xr:uid="{00000000-0005-0000-0000-00000C470000}"/>
    <cellStyle name="Comma 13 2 2 3 2" xfId="21867" xr:uid="{00000000-0005-0000-0000-00000D470000}"/>
    <cellStyle name="Comma 13 2 2 3 3" xfId="21878" xr:uid="{00000000-0005-0000-0000-00000E470000}"/>
    <cellStyle name="Comma 13 2 2 3 4" xfId="21887" xr:uid="{00000000-0005-0000-0000-00000F470000}"/>
    <cellStyle name="Comma 13 2 2 4" xfId="27057" xr:uid="{00000000-0005-0000-0000-000010470000}"/>
    <cellStyle name="Comma 13 2 2 4 2" xfId="26720" xr:uid="{00000000-0005-0000-0000-000011470000}"/>
    <cellStyle name="Comma 13 2 2 4 3" xfId="26722" xr:uid="{00000000-0005-0000-0000-000012470000}"/>
    <cellStyle name="Comma 13 2 2 4 4" xfId="26724" xr:uid="{00000000-0005-0000-0000-000013470000}"/>
    <cellStyle name="Comma 13 2 2 5" xfId="27058" xr:uid="{00000000-0005-0000-0000-000014470000}"/>
    <cellStyle name="Comma 13 2 2 5 2" xfId="27061" xr:uid="{00000000-0005-0000-0000-000015470000}"/>
    <cellStyle name="Comma 13 2 2 5 3" xfId="27062" xr:uid="{00000000-0005-0000-0000-000016470000}"/>
    <cellStyle name="Comma 13 2 2 5 4" xfId="27063" xr:uid="{00000000-0005-0000-0000-000017470000}"/>
    <cellStyle name="Comma 13 2 2 6" xfId="27064" xr:uid="{00000000-0005-0000-0000-000018470000}"/>
    <cellStyle name="Comma 13 2 2 6 2" xfId="27065" xr:uid="{00000000-0005-0000-0000-000019470000}"/>
    <cellStyle name="Comma 13 2 2 6 3" xfId="27066" xr:uid="{00000000-0005-0000-0000-00001A470000}"/>
    <cellStyle name="Comma 13 2 2 6 4" xfId="17474" xr:uid="{00000000-0005-0000-0000-00001B470000}"/>
    <cellStyle name="Comma 13 2 2 7" xfId="21265" xr:uid="{00000000-0005-0000-0000-00001C470000}"/>
    <cellStyle name="Comma 13 2 2 7 2" xfId="27067" xr:uid="{00000000-0005-0000-0000-00001D470000}"/>
    <cellStyle name="Comma 13 2 2 8" xfId="24769" xr:uid="{00000000-0005-0000-0000-00001E470000}"/>
    <cellStyle name="Comma 13 2 2 9" xfId="27068" xr:uid="{00000000-0005-0000-0000-00001F470000}"/>
    <cellStyle name="Comma 13 2 3" xfId="27069" xr:uid="{00000000-0005-0000-0000-000020470000}"/>
    <cellStyle name="Comma 13 2 3 2" xfId="27070" xr:uid="{00000000-0005-0000-0000-000021470000}"/>
    <cellStyle name="Comma 13 2 3 3" xfId="27071" xr:uid="{00000000-0005-0000-0000-000022470000}"/>
    <cellStyle name="Comma 13 2 3 4" xfId="27072" xr:uid="{00000000-0005-0000-0000-000023470000}"/>
    <cellStyle name="Comma 13 2 4" xfId="4945" xr:uid="{00000000-0005-0000-0000-000024470000}"/>
    <cellStyle name="Comma 13 2 4 2" xfId="27073" xr:uid="{00000000-0005-0000-0000-000025470000}"/>
    <cellStyle name="Comma 13 2 5" xfId="27074" xr:uid="{00000000-0005-0000-0000-000026470000}"/>
    <cellStyle name="Comma 13 2 5 2" xfId="27076" xr:uid="{00000000-0005-0000-0000-000027470000}"/>
    <cellStyle name="Comma 13 2 6" xfId="27078" xr:uid="{00000000-0005-0000-0000-000028470000}"/>
    <cellStyle name="Comma 13 2 7" xfId="27081" xr:uid="{00000000-0005-0000-0000-000029470000}"/>
    <cellStyle name="Comma 13 2_BSD2" xfId="10014" xr:uid="{00000000-0005-0000-0000-00002A470000}"/>
    <cellStyle name="Comma 13 20" xfId="27044" xr:uid="{00000000-0005-0000-0000-00002B470000}"/>
    <cellStyle name="Comma 13 21" xfId="27046" xr:uid="{00000000-0005-0000-0000-00002C470000}"/>
    <cellStyle name="Comma 13 22" xfId="27048" xr:uid="{00000000-0005-0000-0000-00002D470000}"/>
    <cellStyle name="Comma 13 23" xfId="22889" xr:uid="{00000000-0005-0000-0000-00002E470000}"/>
    <cellStyle name="Comma 13 23 2" xfId="27083" xr:uid="{00000000-0005-0000-0000-00002F470000}"/>
    <cellStyle name="Comma 13 24" xfId="27050" xr:uid="{00000000-0005-0000-0000-000030470000}"/>
    <cellStyle name="Comma 13 25" xfId="27034" xr:uid="{00000000-0005-0000-0000-000031470000}"/>
    <cellStyle name="Comma 13 3" xfId="1894" xr:uid="{00000000-0005-0000-0000-000032470000}"/>
    <cellStyle name="Comma 13 3 2" xfId="27084" xr:uid="{00000000-0005-0000-0000-000033470000}"/>
    <cellStyle name="Comma 13 3 2 2" xfId="16074" xr:uid="{00000000-0005-0000-0000-000034470000}"/>
    <cellStyle name="Comma 13 3 3" xfId="27085" xr:uid="{00000000-0005-0000-0000-000035470000}"/>
    <cellStyle name="Comma 13 3 3 2" xfId="27086" xr:uid="{00000000-0005-0000-0000-000036470000}"/>
    <cellStyle name="Comma 13 3 4" xfId="27087" xr:uid="{00000000-0005-0000-0000-000037470000}"/>
    <cellStyle name="Comma 13 3 4 2" xfId="27088" xr:uid="{00000000-0005-0000-0000-000038470000}"/>
    <cellStyle name="Comma 13 3 5" xfId="27089" xr:uid="{00000000-0005-0000-0000-000039470000}"/>
    <cellStyle name="Comma 13 3 6" xfId="27091" xr:uid="{00000000-0005-0000-0000-00003A470000}"/>
    <cellStyle name="Comma 13 3 7" xfId="10371" xr:uid="{00000000-0005-0000-0000-00003B470000}"/>
    <cellStyle name="Comma 13 3 8" xfId="51792" xr:uid="{C0F1D4B3-6BCC-48E5-B045-56E6B5C6E6E1}"/>
    <cellStyle name="Comma 13 3 9" xfId="52195" xr:uid="{484AF550-2D9C-4289-9AFC-EFD8D918A62F}"/>
    <cellStyle name="Comma 13 4" xfId="3983" xr:uid="{00000000-0005-0000-0000-00003C470000}"/>
    <cellStyle name="Comma 13 4 2" xfId="27092" xr:uid="{00000000-0005-0000-0000-00003D470000}"/>
    <cellStyle name="Comma 13 4 2 2" xfId="27093" xr:uid="{00000000-0005-0000-0000-00003E470000}"/>
    <cellStyle name="Comma 13 4 3" xfId="27094" xr:uid="{00000000-0005-0000-0000-00003F470000}"/>
    <cellStyle name="Comma 13 4 3 2" xfId="27095" xr:uid="{00000000-0005-0000-0000-000040470000}"/>
    <cellStyle name="Comma 13 4 4" xfId="27096" xr:uid="{00000000-0005-0000-0000-000041470000}"/>
    <cellStyle name="Comma 13 5" xfId="24467" xr:uid="{00000000-0005-0000-0000-000042470000}"/>
    <cellStyle name="Comma 13 5 2" xfId="27097" xr:uid="{00000000-0005-0000-0000-000043470000}"/>
    <cellStyle name="Comma 13 5 3" xfId="27098" xr:uid="{00000000-0005-0000-0000-000044470000}"/>
    <cellStyle name="Comma 13 6" xfId="23105" xr:uid="{00000000-0005-0000-0000-000045470000}"/>
    <cellStyle name="Comma 13 6 2" xfId="27099" xr:uid="{00000000-0005-0000-0000-000046470000}"/>
    <cellStyle name="Comma 13 6 3" xfId="27100" xr:uid="{00000000-0005-0000-0000-000047470000}"/>
    <cellStyle name="Comma 13 7" xfId="27101" xr:uid="{00000000-0005-0000-0000-000048470000}"/>
    <cellStyle name="Comma 13 7 2" xfId="27102" xr:uid="{00000000-0005-0000-0000-000049470000}"/>
    <cellStyle name="Comma 13 8" xfId="27103" xr:uid="{00000000-0005-0000-0000-00004A470000}"/>
    <cellStyle name="Comma 13 8 2" xfId="27106" xr:uid="{00000000-0005-0000-0000-00004B470000}"/>
    <cellStyle name="Comma 13 9" xfId="27107" xr:uid="{00000000-0005-0000-0000-00004C470000}"/>
    <cellStyle name="Comma 13_BSD2" xfId="13901" xr:uid="{00000000-0005-0000-0000-00004D470000}"/>
    <cellStyle name="Comma 130" xfId="52360" xr:uid="{4C259E35-A22E-434A-B0ED-611D1473F330}"/>
    <cellStyle name="Comma 131" xfId="52363" xr:uid="{3F89FF57-B3AE-44A2-BAA1-2C5D0057C8B6}"/>
    <cellStyle name="Comma 132" xfId="52366" xr:uid="{DA0D8C34-26FB-400A-A367-3E4260308353}"/>
    <cellStyle name="Comma 133" xfId="52377" xr:uid="{0968099B-6F66-48FB-B758-5F568201926E}"/>
    <cellStyle name="Comma 134" xfId="52381" xr:uid="{2C76EEF7-BD22-43C7-93CB-BD9B97C86F29}"/>
    <cellStyle name="Comma 135" xfId="52389" xr:uid="{E2B8DC3B-D038-41CC-84A2-ABB1C6A61B0D}"/>
    <cellStyle name="Comma 136" xfId="52395" xr:uid="{D6177900-0206-43A4-BD83-BE6E07E6C999}"/>
    <cellStyle name="Comma 137" xfId="52401" xr:uid="{C3389893-329E-4106-9FB8-11ADAFBB16F2}"/>
    <cellStyle name="Comma 14" xfId="1895" xr:uid="{00000000-0005-0000-0000-00004E470000}"/>
    <cellStyle name="Comma 14 10" xfId="27109" xr:uid="{00000000-0005-0000-0000-00004F470000}"/>
    <cellStyle name="Comma 14 11" xfId="27110" xr:uid="{00000000-0005-0000-0000-000050470000}"/>
    <cellStyle name="Comma 14 12" xfId="27108" xr:uid="{00000000-0005-0000-0000-000051470000}"/>
    <cellStyle name="Comma 14 2" xfId="1898" xr:uid="{00000000-0005-0000-0000-000052470000}"/>
    <cellStyle name="Comma 14 2 10" xfId="27113" xr:uid="{00000000-0005-0000-0000-000053470000}"/>
    <cellStyle name="Comma 14 2 10 2" xfId="27114" xr:uid="{00000000-0005-0000-0000-000054470000}"/>
    <cellStyle name="Comma 14 2 10 3" xfId="27115" xr:uid="{00000000-0005-0000-0000-000055470000}"/>
    <cellStyle name="Comma 14 2 10 4" xfId="27119" xr:uid="{00000000-0005-0000-0000-000056470000}"/>
    <cellStyle name="Comma 14 2 11" xfId="27122" xr:uid="{00000000-0005-0000-0000-000057470000}"/>
    <cellStyle name="Comma 14 2 11 2" xfId="27123" xr:uid="{00000000-0005-0000-0000-000058470000}"/>
    <cellStyle name="Comma 14 2 11 3" xfId="27124" xr:uid="{00000000-0005-0000-0000-000059470000}"/>
    <cellStyle name="Comma 14 2 11 4" xfId="27125" xr:uid="{00000000-0005-0000-0000-00005A470000}"/>
    <cellStyle name="Comma 14 2 12" xfId="27128" xr:uid="{00000000-0005-0000-0000-00005B470000}"/>
    <cellStyle name="Comma 14 2 12 2" xfId="27129" xr:uid="{00000000-0005-0000-0000-00005C470000}"/>
    <cellStyle name="Comma 14 2 12 3" xfId="27130" xr:uid="{00000000-0005-0000-0000-00005D470000}"/>
    <cellStyle name="Comma 14 2 12 4" xfId="19308" xr:uid="{00000000-0005-0000-0000-00005E470000}"/>
    <cellStyle name="Comma 14 2 13" xfId="27132" xr:uid="{00000000-0005-0000-0000-00005F470000}"/>
    <cellStyle name="Comma 14 2 13 2" xfId="27133" xr:uid="{00000000-0005-0000-0000-000060470000}"/>
    <cellStyle name="Comma 14 2 13 3" xfId="27134" xr:uid="{00000000-0005-0000-0000-000061470000}"/>
    <cellStyle name="Comma 14 2 13 4" xfId="27135" xr:uid="{00000000-0005-0000-0000-000062470000}"/>
    <cellStyle name="Comma 14 2 14" xfId="27136" xr:uid="{00000000-0005-0000-0000-000063470000}"/>
    <cellStyle name="Comma 14 2 14 2" xfId="27137" xr:uid="{00000000-0005-0000-0000-000064470000}"/>
    <cellStyle name="Comma 14 2 15" xfId="14463" xr:uid="{00000000-0005-0000-0000-000065470000}"/>
    <cellStyle name="Comma 14 2 15 2" xfId="14467" xr:uid="{00000000-0005-0000-0000-000066470000}"/>
    <cellStyle name="Comma 14 2 15 3" xfId="14473" xr:uid="{00000000-0005-0000-0000-000067470000}"/>
    <cellStyle name="Comma 14 2 16" xfId="14489" xr:uid="{00000000-0005-0000-0000-000068470000}"/>
    <cellStyle name="Comma 14 2 17" xfId="14495" xr:uid="{00000000-0005-0000-0000-000069470000}"/>
    <cellStyle name="Comma 14 2 18" xfId="14500" xr:uid="{00000000-0005-0000-0000-00006A470000}"/>
    <cellStyle name="Comma 14 2 19" xfId="27111" xr:uid="{00000000-0005-0000-0000-00006B470000}"/>
    <cellStyle name="Comma 14 2 2" xfId="27138" xr:uid="{00000000-0005-0000-0000-00006C470000}"/>
    <cellStyle name="Comma 14 2 2 2" xfId="27139" xr:uid="{00000000-0005-0000-0000-00006D470000}"/>
    <cellStyle name="Comma 14 2 2 2 2" xfId="14189" xr:uid="{00000000-0005-0000-0000-00006E470000}"/>
    <cellStyle name="Comma 14 2 2 2 2 2" xfId="14199" xr:uid="{00000000-0005-0000-0000-00006F470000}"/>
    <cellStyle name="Comma 14 2 2 2 3" xfId="14202" xr:uid="{00000000-0005-0000-0000-000070470000}"/>
    <cellStyle name="Comma 14 2 2 3" xfId="27140" xr:uid="{00000000-0005-0000-0000-000071470000}"/>
    <cellStyle name="Comma 14 2 2 3 2" xfId="14239" xr:uid="{00000000-0005-0000-0000-000072470000}"/>
    <cellStyle name="Comma 14 2 2 4" xfId="27141" xr:uid="{00000000-0005-0000-0000-000073470000}"/>
    <cellStyle name="Comma 14 2 2 5" xfId="27143" xr:uid="{00000000-0005-0000-0000-000074470000}"/>
    <cellStyle name="Comma 14 2 2 6" xfId="27145" xr:uid="{00000000-0005-0000-0000-000075470000}"/>
    <cellStyle name="Comma 14 2 20" xfId="51693" xr:uid="{EEB28EE8-F1F4-4C17-A77F-763D38136E2B}"/>
    <cellStyle name="Comma 14 2 21" xfId="52148" xr:uid="{98B03CFD-2F26-4C7C-9806-163F077B3D9E}"/>
    <cellStyle name="Comma 14 2 3" xfId="27147" xr:uid="{00000000-0005-0000-0000-000076470000}"/>
    <cellStyle name="Comma 14 2 3 2" xfId="3568" xr:uid="{00000000-0005-0000-0000-000077470000}"/>
    <cellStyle name="Comma 14 2 3 2 2" xfId="3570" xr:uid="{00000000-0005-0000-0000-000078470000}"/>
    <cellStyle name="Comma 14 2 3 3" xfId="3591" xr:uid="{00000000-0005-0000-0000-000079470000}"/>
    <cellStyle name="Comma 14 2 3 4" xfId="3634" xr:uid="{00000000-0005-0000-0000-00007A470000}"/>
    <cellStyle name="Comma 14 2 3 5" xfId="3658" xr:uid="{00000000-0005-0000-0000-00007B470000}"/>
    <cellStyle name="Comma 14 2 4" xfId="27148" xr:uid="{00000000-0005-0000-0000-00007C470000}"/>
    <cellStyle name="Comma 14 2 4 2" xfId="22523" xr:uid="{00000000-0005-0000-0000-00007D470000}"/>
    <cellStyle name="Comma 14 2 4 2 2" xfId="22534" xr:uid="{00000000-0005-0000-0000-00007E470000}"/>
    <cellStyle name="Comma 14 2 4 2 3" xfId="22070" xr:uid="{00000000-0005-0000-0000-00007F470000}"/>
    <cellStyle name="Comma 14 2 4 3" xfId="22544" xr:uid="{00000000-0005-0000-0000-000080470000}"/>
    <cellStyle name="Comma 14 2 4 4" xfId="22556" xr:uid="{00000000-0005-0000-0000-000081470000}"/>
    <cellStyle name="Comma 14 2 4 5" xfId="22571" xr:uid="{00000000-0005-0000-0000-000082470000}"/>
    <cellStyle name="Comma 14 2 5" xfId="27149" xr:uid="{00000000-0005-0000-0000-000083470000}"/>
    <cellStyle name="Comma 14 2 5 2" xfId="22904" xr:uid="{00000000-0005-0000-0000-000084470000}"/>
    <cellStyle name="Comma 14 2 5 2 2" xfId="22908" xr:uid="{00000000-0005-0000-0000-000085470000}"/>
    <cellStyle name="Comma 14 2 5 3" xfId="22912" xr:uid="{00000000-0005-0000-0000-000086470000}"/>
    <cellStyle name="Comma 14 2 5 4" xfId="17546" xr:uid="{00000000-0005-0000-0000-000087470000}"/>
    <cellStyle name="Comma 14 2 5 5" xfId="22920" xr:uid="{00000000-0005-0000-0000-000088470000}"/>
    <cellStyle name="Comma 14 2 6" xfId="27150" xr:uid="{00000000-0005-0000-0000-000089470000}"/>
    <cellStyle name="Comma 14 2 6 2" xfId="27151" xr:uid="{00000000-0005-0000-0000-00008A470000}"/>
    <cellStyle name="Comma 14 2 6 2 2" xfId="21424" xr:uid="{00000000-0005-0000-0000-00008B470000}"/>
    <cellStyle name="Comma 14 2 6 3" xfId="21397" xr:uid="{00000000-0005-0000-0000-00008C470000}"/>
    <cellStyle name="Comma 14 2 6 4" xfId="27152" xr:uid="{00000000-0005-0000-0000-00008D470000}"/>
    <cellStyle name="Comma 14 2 7" xfId="17186" xr:uid="{00000000-0005-0000-0000-00008E470000}"/>
    <cellStyle name="Comma 14 2 7 2" xfId="27153" xr:uid="{00000000-0005-0000-0000-00008F470000}"/>
    <cellStyle name="Comma 14 2 7 3" xfId="27154" xr:uid="{00000000-0005-0000-0000-000090470000}"/>
    <cellStyle name="Comma 14 2 7 4" xfId="27155" xr:uid="{00000000-0005-0000-0000-000091470000}"/>
    <cellStyle name="Comma 14 2 8" xfId="27156" xr:uid="{00000000-0005-0000-0000-000092470000}"/>
    <cellStyle name="Comma 14 2 8 2" xfId="27157" xr:uid="{00000000-0005-0000-0000-000093470000}"/>
    <cellStyle name="Comma 14 2 8 3" xfId="27158" xr:uid="{00000000-0005-0000-0000-000094470000}"/>
    <cellStyle name="Comma 14 2 8 4" xfId="27159" xr:uid="{00000000-0005-0000-0000-000095470000}"/>
    <cellStyle name="Comma 14 2 9" xfId="27160" xr:uid="{00000000-0005-0000-0000-000096470000}"/>
    <cellStyle name="Comma 14 2 9 2" xfId="23051" xr:uid="{00000000-0005-0000-0000-000097470000}"/>
    <cellStyle name="Comma 14 2 9 3" xfId="23061" xr:uid="{00000000-0005-0000-0000-000098470000}"/>
    <cellStyle name="Comma 14 2 9 4" xfId="23073" xr:uid="{00000000-0005-0000-0000-000099470000}"/>
    <cellStyle name="Comma 14 2_BSD2" xfId="5652" xr:uid="{00000000-0005-0000-0000-00009A470000}"/>
    <cellStyle name="Comma 14 3" xfId="27161" xr:uid="{00000000-0005-0000-0000-00009B470000}"/>
    <cellStyle name="Comma 14 3 2" xfId="27162" xr:uid="{00000000-0005-0000-0000-00009C470000}"/>
    <cellStyle name="Comma 14 3 3" xfId="27163" xr:uid="{00000000-0005-0000-0000-00009D470000}"/>
    <cellStyle name="Comma 14 3 4" xfId="27164" xr:uid="{00000000-0005-0000-0000-00009E470000}"/>
    <cellStyle name="Comma 14 3 5" xfId="27165" xr:uid="{00000000-0005-0000-0000-00009F470000}"/>
    <cellStyle name="Comma 14 4" xfId="27166" xr:uid="{00000000-0005-0000-0000-0000A0470000}"/>
    <cellStyle name="Comma 14 4 2" xfId="27167" xr:uid="{00000000-0005-0000-0000-0000A1470000}"/>
    <cellStyle name="Comma 14 4 3" xfId="27168" xr:uid="{00000000-0005-0000-0000-0000A2470000}"/>
    <cellStyle name="Comma 14 4 4" xfId="27169" xr:uid="{00000000-0005-0000-0000-0000A3470000}"/>
    <cellStyle name="Comma 14 5" xfId="24472" xr:uid="{00000000-0005-0000-0000-0000A4470000}"/>
    <cellStyle name="Comma 14 5 2" xfId="27170" xr:uid="{00000000-0005-0000-0000-0000A5470000}"/>
    <cellStyle name="Comma 14 5 3" xfId="27171" xr:uid="{00000000-0005-0000-0000-0000A6470000}"/>
    <cellStyle name="Comma 14 5 4" xfId="27172" xr:uid="{00000000-0005-0000-0000-0000A7470000}"/>
    <cellStyle name="Comma 14 6" xfId="27173" xr:uid="{00000000-0005-0000-0000-0000A8470000}"/>
    <cellStyle name="Comma 14 6 2" xfId="27174" xr:uid="{00000000-0005-0000-0000-0000A9470000}"/>
    <cellStyle name="Comma 14 6 3" xfId="3364" xr:uid="{00000000-0005-0000-0000-0000AA470000}"/>
    <cellStyle name="Comma 14 7" xfId="27175" xr:uid="{00000000-0005-0000-0000-0000AB470000}"/>
    <cellStyle name="Comma 14 7 2" xfId="27176" xr:uid="{00000000-0005-0000-0000-0000AC470000}"/>
    <cellStyle name="Comma 14 8" xfId="27177" xr:uid="{00000000-0005-0000-0000-0000AD470000}"/>
    <cellStyle name="Comma 14 8 2" xfId="27179" xr:uid="{00000000-0005-0000-0000-0000AE470000}"/>
    <cellStyle name="Comma 14 8 2 2" xfId="27180" xr:uid="{00000000-0005-0000-0000-0000AF470000}"/>
    <cellStyle name="Comma 14 8 3" xfId="27181" xr:uid="{00000000-0005-0000-0000-0000B0470000}"/>
    <cellStyle name="Comma 14 8 4" xfId="27183" xr:uid="{00000000-0005-0000-0000-0000B1470000}"/>
    <cellStyle name="Comma 14 9" xfId="27184" xr:uid="{00000000-0005-0000-0000-0000B2470000}"/>
    <cellStyle name="Comma 14 9 2" xfId="27117" xr:uid="{00000000-0005-0000-0000-0000B3470000}"/>
    <cellStyle name="Comma 14 9 3" xfId="27186" xr:uid="{00000000-0005-0000-0000-0000B4470000}"/>
    <cellStyle name="Comma 14 9 4" xfId="19217" xr:uid="{00000000-0005-0000-0000-0000B5470000}"/>
    <cellStyle name="Comma 14_BSD2" xfId="27187" xr:uid="{00000000-0005-0000-0000-0000B6470000}"/>
    <cellStyle name="Comma 144" xfId="27189" xr:uid="{00000000-0005-0000-0000-0000B7470000}"/>
    <cellStyle name="Comma 144 2" xfId="27190" xr:uid="{00000000-0005-0000-0000-0000B8470000}"/>
    <cellStyle name="Comma 144 3" xfId="27193" xr:uid="{00000000-0005-0000-0000-0000B9470000}"/>
    <cellStyle name="Comma 144 4" xfId="27196" xr:uid="{00000000-0005-0000-0000-0000BA470000}"/>
    <cellStyle name="Comma 15" xfId="1899" xr:uid="{00000000-0005-0000-0000-0000BB470000}"/>
    <cellStyle name="Comma 15 10" xfId="27201" xr:uid="{00000000-0005-0000-0000-0000BC470000}"/>
    <cellStyle name="Comma 15 10 2" xfId="27203" xr:uid="{00000000-0005-0000-0000-0000BD470000}"/>
    <cellStyle name="Comma 15 10 2 2" xfId="27204" xr:uid="{00000000-0005-0000-0000-0000BE470000}"/>
    <cellStyle name="Comma 15 10 2 2 2" xfId="27207" xr:uid="{00000000-0005-0000-0000-0000BF470000}"/>
    <cellStyle name="Comma 15 10 2 2 3" xfId="27209" xr:uid="{00000000-0005-0000-0000-0000C0470000}"/>
    <cellStyle name="Comma 15 10 2 3" xfId="27211" xr:uid="{00000000-0005-0000-0000-0000C1470000}"/>
    <cellStyle name="Comma 15 10 2 3 2" xfId="27213" xr:uid="{00000000-0005-0000-0000-0000C2470000}"/>
    <cellStyle name="Comma 15 10 2 3 3" xfId="27214" xr:uid="{00000000-0005-0000-0000-0000C3470000}"/>
    <cellStyle name="Comma 15 10 2 4" xfId="27215" xr:uid="{00000000-0005-0000-0000-0000C4470000}"/>
    <cellStyle name="Comma 15 10 2 4 2" xfId="14717" xr:uid="{00000000-0005-0000-0000-0000C5470000}"/>
    <cellStyle name="Comma 15 10 2 4 3" xfId="27218" xr:uid="{00000000-0005-0000-0000-0000C6470000}"/>
    <cellStyle name="Comma 15 10 2 5" xfId="27219" xr:uid="{00000000-0005-0000-0000-0000C7470000}"/>
    <cellStyle name="Comma 15 10 2 5 2" xfId="27222" xr:uid="{00000000-0005-0000-0000-0000C8470000}"/>
    <cellStyle name="Comma 15 10 2 5 3" xfId="27223" xr:uid="{00000000-0005-0000-0000-0000C9470000}"/>
    <cellStyle name="Comma 15 10 2 6" xfId="27225" xr:uid="{00000000-0005-0000-0000-0000CA470000}"/>
    <cellStyle name="Comma 15 10 2 7" xfId="7893" xr:uid="{00000000-0005-0000-0000-0000CB470000}"/>
    <cellStyle name="Comma 15 10 3" xfId="17669" xr:uid="{00000000-0005-0000-0000-0000CC470000}"/>
    <cellStyle name="Comma 15 10 3 2" xfId="27226" xr:uid="{00000000-0005-0000-0000-0000CD470000}"/>
    <cellStyle name="Comma 15 10 3 3" xfId="27227" xr:uid="{00000000-0005-0000-0000-0000CE470000}"/>
    <cellStyle name="Comma 15 10 4" xfId="14364" xr:uid="{00000000-0005-0000-0000-0000CF470000}"/>
    <cellStyle name="Comma 15 10 4 2" xfId="27228" xr:uid="{00000000-0005-0000-0000-0000D0470000}"/>
    <cellStyle name="Comma 15 10 4 3" xfId="27229" xr:uid="{00000000-0005-0000-0000-0000D1470000}"/>
    <cellStyle name="Comma 15 10 5" xfId="27230" xr:uid="{00000000-0005-0000-0000-0000D2470000}"/>
    <cellStyle name="Comma 15 10 5 2" xfId="27231" xr:uid="{00000000-0005-0000-0000-0000D3470000}"/>
    <cellStyle name="Comma 15 10 5 3" xfId="27232" xr:uid="{00000000-0005-0000-0000-0000D4470000}"/>
    <cellStyle name="Comma 15 10 6" xfId="26020" xr:uid="{00000000-0005-0000-0000-0000D5470000}"/>
    <cellStyle name="Comma 15 10 6 2" xfId="27233" xr:uid="{00000000-0005-0000-0000-0000D6470000}"/>
    <cellStyle name="Comma 15 10 6 3" xfId="27235" xr:uid="{00000000-0005-0000-0000-0000D7470000}"/>
    <cellStyle name="Comma 15 10 7" xfId="27237" xr:uid="{00000000-0005-0000-0000-0000D8470000}"/>
    <cellStyle name="Comma 15 10 8" xfId="27239" xr:uid="{00000000-0005-0000-0000-0000D9470000}"/>
    <cellStyle name="Comma 15 10 9" xfId="27241" xr:uid="{00000000-0005-0000-0000-0000DA470000}"/>
    <cellStyle name="Comma 15 11" xfId="27243" xr:uid="{00000000-0005-0000-0000-0000DB470000}"/>
    <cellStyle name="Comma 15 11 2" xfId="27246" xr:uid="{00000000-0005-0000-0000-0000DC470000}"/>
    <cellStyle name="Comma 15 11 2 2" xfId="27247" xr:uid="{00000000-0005-0000-0000-0000DD470000}"/>
    <cellStyle name="Comma 15 11 2 2 2" xfId="27250" xr:uid="{00000000-0005-0000-0000-0000DE470000}"/>
    <cellStyle name="Comma 15 11 2 2 3" xfId="27252" xr:uid="{00000000-0005-0000-0000-0000DF470000}"/>
    <cellStyle name="Comma 15 11 2 3" xfId="27253" xr:uid="{00000000-0005-0000-0000-0000E0470000}"/>
    <cellStyle name="Comma 15 11 2 3 2" xfId="27254" xr:uid="{00000000-0005-0000-0000-0000E1470000}"/>
    <cellStyle name="Comma 15 11 2 3 3" xfId="27257" xr:uid="{00000000-0005-0000-0000-0000E2470000}"/>
    <cellStyle name="Comma 15 11 2 4" xfId="27258" xr:uid="{00000000-0005-0000-0000-0000E3470000}"/>
    <cellStyle name="Comma 15 11 2 4 2" xfId="15885" xr:uid="{00000000-0005-0000-0000-0000E4470000}"/>
    <cellStyle name="Comma 15 11 2 4 3" xfId="27260" xr:uid="{00000000-0005-0000-0000-0000E5470000}"/>
    <cellStyle name="Comma 15 11 2 5" xfId="27261" xr:uid="{00000000-0005-0000-0000-0000E6470000}"/>
    <cellStyle name="Comma 15 11 2 5 2" xfId="27262" xr:uid="{00000000-0005-0000-0000-0000E7470000}"/>
    <cellStyle name="Comma 15 11 2 5 3" xfId="27264" xr:uid="{00000000-0005-0000-0000-0000E8470000}"/>
    <cellStyle name="Comma 15 11 2 6" xfId="8720" xr:uid="{00000000-0005-0000-0000-0000E9470000}"/>
    <cellStyle name="Comma 15 11 2 7" xfId="17643" xr:uid="{00000000-0005-0000-0000-0000EA470000}"/>
    <cellStyle name="Comma 15 11 3" xfId="27265" xr:uid="{00000000-0005-0000-0000-0000EB470000}"/>
    <cellStyle name="Comma 15 11 3 2" xfId="27266" xr:uid="{00000000-0005-0000-0000-0000EC470000}"/>
    <cellStyle name="Comma 15 11 3 3" xfId="27269" xr:uid="{00000000-0005-0000-0000-0000ED470000}"/>
    <cellStyle name="Comma 15 11 4" xfId="27271" xr:uid="{00000000-0005-0000-0000-0000EE470000}"/>
    <cellStyle name="Comma 15 11 4 2" xfId="27272" xr:uid="{00000000-0005-0000-0000-0000EF470000}"/>
    <cellStyle name="Comma 15 11 4 3" xfId="27274" xr:uid="{00000000-0005-0000-0000-0000F0470000}"/>
    <cellStyle name="Comma 15 11 5" xfId="20104" xr:uid="{00000000-0005-0000-0000-0000F1470000}"/>
    <cellStyle name="Comma 15 11 5 2" xfId="27275" xr:uid="{00000000-0005-0000-0000-0000F2470000}"/>
    <cellStyle name="Comma 15 11 5 3" xfId="27277" xr:uid="{00000000-0005-0000-0000-0000F3470000}"/>
    <cellStyle name="Comma 15 11 6" xfId="27279" xr:uid="{00000000-0005-0000-0000-0000F4470000}"/>
    <cellStyle name="Comma 15 11 6 2" xfId="27281" xr:uid="{00000000-0005-0000-0000-0000F5470000}"/>
    <cellStyle name="Comma 15 11 6 3" xfId="27283" xr:uid="{00000000-0005-0000-0000-0000F6470000}"/>
    <cellStyle name="Comma 15 11 7" xfId="27284" xr:uid="{00000000-0005-0000-0000-0000F7470000}"/>
    <cellStyle name="Comma 15 11 8" xfId="27286" xr:uid="{00000000-0005-0000-0000-0000F8470000}"/>
    <cellStyle name="Comma 15 12" xfId="27290" xr:uid="{00000000-0005-0000-0000-0000F9470000}"/>
    <cellStyle name="Comma 15 12 2" xfId="27292" xr:uid="{00000000-0005-0000-0000-0000FA470000}"/>
    <cellStyle name="Comma 15 12 2 2" xfId="27293" xr:uid="{00000000-0005-0000-0000-0000FB470000}"/>
    <cellStyle name="Comma 15 12 2 2 2" xfId="27296" xr:uid="{00000000-0005-0000-0000-0000FC470000}"/>
    <cellStyle name="Comma 15 12 2 2 3" xfId="27298" xr:uid="{00000000-0005-0000-0000-0000FD470000}"/>
    <cellStyle name="Comma 15 12 2 3" xfId="27299" xr:uid="{00000000-0005-0000-0000-0000FE470000}"/>
    <cellStyle name="Comma 15 12 2 3 2" xfId="27300" xr:uid="{00000000-0005-0000-0000-0000FF470000}"/>
    <cellStyle name="Comma 15 12 2 3 3" xfId="27302" xr:uid="{00000000-0005-0000-0000-000000480000}"/>
    <cellStyle name="Comma 15 12 2 4" xfId="27303" xr:uid="{00000000-0005-0000-0000-000001480000}"/>
    <cellStyle name="Comma 15 12 2 4 2" xfId="16088" xr:uid="{00000000-0005-0000-0000-000002480000}"/>
    <cellStyle name="Comma 15 12 2 4 3" xfId="27304" xr:uid="{00000000-0005-0000-0000-000003480000}"/>
    <cellStyle name="Comma 15 12 2 5" xfId="27305" xr:uid="{00000000-0005-0000-0000-000004480000}"/>
    <cellStyle name="Comma 15 12 2 5 2" xfId="27306" xr:uid="{00000000-0005-0000-0000-000005480000}"/>
    <cellStyle name="Comma 15 12 2 5 3" xfId="27307" xr:uid="{00000000-0005-0000-0000-000006480000}"/>
    <cellStyle name="Comma 15 12 2 6" xfId="27308" xr:uid="{00000000-0005-0000-0000-000007480000}"/>
    <cellStyle name="Comma 15 12 2 7" xfId="27309" xr:uid="{00000000-0005-0000-0000-000008480000}"/>
    <cellStyle name="Comma 15 12 3" xfId="24499" xr:uid="{00000000-0005-0000-0000-000009480000}"/>
    <cellStyle name="Comma 15 12 3 2" xfId="27310" xr:uid="{00000000-0005-0000-0000-00000A480000}"/>
    <cellStyle name="Comma 15 12 3 3" xfId="20152" xr:uid="{00000000-0005-0000-0000-00000B480000}"/>
    <cellStyle name="Comma 15 12 4" xfId="27312" xr:uid="{00000000-0005-0000-0000-00000C480000}"/>
    <cellStyle name="Comma 15 12 4 2" xfId="27313" xr:uid="{00000000-0005-0000-0000-00000D480000}"/>
    <cellStyle name="Comma 15 12 4 3" xfId="27315" xr:uid="{00000000-0005-0000-0000-00000E480000}"/>
    <cellStyle name="Comma 15 12 5" xfId="27316" xr:uid="{00000000-0005-0000-0000-00000F480000}"/>
    <cellStyle name="Comma 15 12 5 2" xfId="27317" xr:uid="{00000000-0005-0000-0000-000010480000}"/>
    <cellStyle name="Comma 15 12 5 3" xfId="27319" xr:uid="{00000000-0005-0000-0000-000011480000}"/>
    <cellStyle name="Comma 15 12 6" xfId="27321" xr:uid="{00000000-0005-0000-0000-000012480000}"/>
    <cellStyle name="Comma 15 12 6 2" xfId="27323" xr:uid="{00000000-0005-0000-0000-000013480000}"/>
    <cellStyle name="Comma 15 12 6 3" xfId="27325" xr:uid="{00000000-0005-0000-0000-000014480000}"/>
    <cellStyle name="Comma 15 12 7" xfId="4943" xr:uid="{00000000-0005-0000-0000-000015480000}"/>
    <cellStyle name="Comma 15 12 8" xfId="7685" xr:uid="{00000000-0005-0000-0000-000016480000}"/>
    <cellStyle name="Comma 15 13" xfId="27326" xr:uid="{00000000-0005-0000-0000-000017480000}"/>
    <cellStyle name="Comma 15 13 2" xfId="27327" xr:uid="{00000000-0005-0000-0000-000018480000}"/>
    <cellStyle name="Comma 15 13 2 2" xfId="10990" xr:uid="{00000000-0005-0000-0000-000019480000}"/>
    <cellStyle name="Comma 15 13 2 2 2" xfId="27329" xr:uid="{00000000-0005-0000-0000-00001A480000}"/>
    <cellStyle name="Comma 15 13 2 2 3" xfId="27330" xr:uid="{00000000-0005-0000-0000-00001B480000}"/>
    <cellStyle name="Comma 15 13 2 3" xfId="27331" xr:uid="{00000000-0005-0000-0000-00001C480000}"/>
    <cellStyle name="Comma 15 13 2 3 2" xfId="27332" xr:uid="{00000000-0005-0000-0000-00001D480000}"/>
    <cellStyle name="Comma 15 13 2 3 3" xfId="27333" xr:uid="{00000000-0005-0000-0000-00001E480000}"/>
    <cellStyle name="Comma 15 13 2 4" xfId="27334" xr:uid="{00000000-0005-0000-0000-00001F480000}"/>
    <cellStyle name="Comma 15 13 2 4 2" xfId="16228" xr:uid="{00000000-0005-0000-0000-000020480000}"/>
    <cellStyle name="Comma 15 13 2 4 3" xfId="27335" xr:uid="{00000000-0005-0000-0000-000021480000}"/>
    <cellStyle name="Comma 15 13 2 5" xfId="27336" xr:uid="{00000000-0005-0000-0000-000022480000}"/>
    <cellStyle name="Comma 15 13 2 5 2" xfId="27338" xr:uid="{00000000-0005-0000-0000-000023480000}"/>
    <cellStyle name="Comma 15 13 2 5 3" xfId="27342" xr:uid="{00000000-0005-0000-0000-000024480000}"/>
    <cellStyle name="Comma 15 13 2 6" xfId="27343" xr:uid="{00000000-0005-0000-0000-000025480000}"/>
    <cellStyle name="Comma 15 13 2 7" xfId="27344" xr:uid="{00000000-0005-0000-0000-000026480000}"/>
    <cellStyle name="Comma 15 13 3" xfId="27345" xr:uid="{00000000-0005-0000-0000-000027480000}"/>
    <cellStyle name="Comma 15 13 3 2" xfId="27346" xr:uid="{00000000-0005-0000-0000-000028480000}"/>
    <cellStyle name="Comma 15 13 3 3" xfId="27348" xr:uid="{00000000-0005-0000-0000-000029480000}"/>
    <cellStyle name="Comma 15 13 4" xfId="27350" xr:uid="{00000000-0005-0000-0000-00002A480000}"/>
    <cellStyle name="Comma 15 13 4 2" xfId="27351" xr:uid="{00000000-0005-0000-0000-00002B480000}"/>
    <cellStyle name="Comma 15 13 4 3" xfId="27353" xr:uid="{00000000-0005-0000-0000-00002C480000}"/>
    <cellStyle name="Comma 15 13 5" xfId="27354" xr:uid="{00000000-0005-0000-0000-00002D480000}"/>
    <cellStyle name="Comma 15 13 5 2" xfId="27355" xr:uid="{00000000-0005-0000-0000-00002E480000}"/>
    <cellStyle name="Comma 15 13 5 3" xfId="27357" xr:uid="{00000000-0005-0000-0000-00002F480000}"/>
    <cellStyle name="Comma 15 13 6" xfId="27358" xr:uid="{00000000-0005-0000-0000-000030480000}"/>
    <cellStyle name="Comma 15 13 6 2" xfId="27360" xr:uid="{00000000-0005-0000-0000-000031480000}"/>
    <cellStyle name="Comma 15 13 6 3" xfId="27362" xr:uid="{00000000-0005-0000-0000-000032480000}"/>
    <cellStyle name="Comma 15 13 7" xfId="27363" xr:uid="{00000000-0005-0000-0000-000033480000}"/>
    <cellStyle name="Comma 15 13 8" xfId="27365" xr:uid="{00000000-0005-0000-0000-000034480000}"/>
    <cellStyle name="Comma 15 14" xfId="27369" xr:uid="{00000000-0005-0000-0000-000035480000}"/>
    <cellStyle name="Comma 15 14 2" xfId="27370" xr:uid="{00000000-0005-0000-0000-000036480000}"/>
    <cellStyle name="Comma 15 14 2 2" xfId="27371" xr:uid="{00000000-0005-0000-0000-000037480000}"/>
    <cellStyle name="Comma 15 14 2 2 2" xfId="27373" xr:uid="{00000000-0005-0000-0000-000038480000}"/>
    <cellStyle name="Comma 15 14 2 2 3" xfId="27375" xr:uid="{00000000-0005-0000-0000-000039480000}"/>
    <cellStyle name="Comma 15 14 2 3" xfId="11811" xr:uid="{00000000-0005-0000-0000-00003A480000}"/>
    <cellStyle name="Comma 15 14 2 3 2" xfId="27379" xr:uid="{00000000-0005-0000-0000-00003B480000}"/>
    <cellStyle name="Comma 15 14 2 3 3" xfId="27380" xr:uid="{00000000-0005-0000-0000-00003C480000}"/>
    <cellStyle name="Comma 15 14 2 4" xfId="27381" xr:uid="{00000000-0005-0000-0000-00003D480000}"/>
    <cellStyle name="Comma 15 14 2 4 2" xfId="16321" xr:uid="{00000000-0005-0000-0000-00003E480000}"/>
    <cellStyle name="Comma 15 14 2 4 3" xfId="9595" xr:uid="{00000000-0005-0000-0000-00003F480000}"/>
    <cellStyle name="Comma 15 14 2 5" xfId="27383" xr:uid="{00000000-0005-0000-0000-000040480000}"/>
    <cellStyle name="Comma 15 14 2 5 2" xfId="27384" xr:uid="{00000000-0005-0000-0000-000041480000}"/>
    <cellStyle name="Comma 15 14 2 5 3" xfId="27385" xr:uid="{00000000-0005-0000-0000-000042480000}"/>
    <cellStyle name="Comma 15 14 2 6" xfId="9587" xr:uid="{00000000-0005-0000-0000-000043480000}"/>
    <cellStyle name="Comma 15 14 2 7" xfId="27386" xr:uid="{00000000-0005-0000-0000-000044480000}"/>
    <cellStyle name="Comma 15 14 3" xfId="27387" xr:uid="{00000000-0005-0000-0000-000045480000}"/>
    <cellStyle name="Comma 15 14 3 2" xfId="27388" xr:uid="{00000000-0005-0000-0000-000046480000}"/>
    <cellStyle name="Comma 15 14 3 3" xfId="27391" xr:uid="{00000000-0005-0000-0000-000047480000}"/>
    <cellStyle name="Comma 15 14 4" xfId="27393" xr:uid="{00000000-0005-0000-0000-000048480000}"/>
    <cellStyle name="Comma 15 14 4 2" xfId="27394" xr:uid="{00000000-0005-0000-0000-000049480000}"/>
    <cellStyle name="Comma 15 14 4 3" xfId="27397" xr:uid="{00000000-0005-0000-0000-00004A480000}"/>
    <cellStyle name="Comma 15 14 5" xfId="27399" xr:uid="{00000000-0005-0000-0000-00004B480000}"/>
    <cellStyle name="Comma 15 14 5 2" xfId="27400" xr:uid="{00000000-0005-0000-0000-00004C480000}"/>
    <cellStyle name="Comma 15 14 5 3" xfId="27403" xr:uid="{00000000-0005-0000-0000-00004D480000}"/>
    <cellStyle name="Comma 15 14 6" xfId="27406" xr:uid="{00000000-0005-0000-0000-00004E480000}"/>
    <cellStyle name="Comma 15 14 6 2" xfId="27410" xr:uid="{00000000-0005-0000-0000-00004F480000}"/>
    <cellStyle name="Comma 15 14 6 3" xfId="14121" xr:uid="{00000000-0005-0000-0000-000050480000}"/>
    <cellStyle name="Comma 15 14 7" xfId="27414" xr:uid="{00000000-0005-0000-0000-000051480000}"/>
    <cellStyle name="Comma 15 14 8" xfId="27418" xr:uid="{00000000-0005-0000-0000-000052480000}"/>
    <cellStyle name="Comma 15 15" xfId="27420" xr:uid="{00000000-0005-0000-0000-000053480000}"/>
    <cellStyle name="Comma 15 15 2" xfId="27422" xr:uid="{00000000-0005-0000-0000-000054480000}"/>
    <cellStyle name="Comma 15 15 2 2" xfId="27425" xr:uid="{00000000-0005-0000-0000-000055480000}"/>
    <cellStyle name="Comma 15 15 2 3" xfId="27428" xr:uid="{00000000-0005-0000-0000-000056480000}"/>
    <cellStyle name="Comma 15 15 3" xfId="27431" xr:uid="{00000000-0005-0000-0000-000057480000}"/>
    <cellStyle name="Comma 15 15 3 2" xfId="27434" xr:uid="{00000000-0005-0000-0000-000058480000}"/>
    <cellStyle name="Comma 15 15 3 3" xfId="27436" xr:uid="{00000000-0005-0000-0000-000059480000}"/>
    <cellStyle name="Comma 15 15 4" xfId="27438" xr:uid="{00000000-0005-0000-0000-00005A480000}"/>
    <cellStyle name="Comma 15 15 4 2" xfId="8426" xr:uid="{00000000-0005-0000-0000-00005B480000}"/>
    <cellStyle name="Comma 15 15 4 3" xfId="8461" xr:uid="{00000000-0005-0000-0000-00005C480000}"/>
    <cellStyle name="Comma 15 15 5" xfId="27439" xr:uid="{00000000-0005-0000-0000-00005D480000}"/>
    <cellStyle name="Comma 15 15 5 2" xfId="27440" xr:uid="{00000000-0005-0000-0000-00005E480000}"/>
    <cellStyle name="Comma 15 15 5 3" xfId="27442" xr:uid="{00000000-0005-0000-0000-00005F480000}"/>
    <cellStyle name="Comma 15 15 6" xfId="27445" xr:uid="{00000000-0005-0000-0000-000060480000}"/>
    <cellStyle name="Comma 15 15 7" xfId="27448" xr:uid="{00000000-0005-0000-0000-000061480000}"/>
    <cellStyle name="Comma 15 16" xfId="27450" xr:uid="{00000000-0005-0000-0000-000062480000}"/>
    <cellStyle name="Comma 15 17" xfId="27452" xr:uid="{00000000-0005-0000-0000-000063480000}"/>
    <cellStyle name="Comma 15 17 2" xfId="27454" xr:uid="{00000000-0005-0000-0000-000064480000}"/>
    <cellStyle name="Comma 15 17 3" xfId="27455" xr:uid="{00000000-0005-0000-0000-000065480000}"/>
    <cellStyle name="Comma 15 18" xfId="27456" xr:uid="{00000000-0005-0000-0000-000066480000}"/>
    <cellStyle name="Comma 15 18 2" xfId="27458" xr:uid="{00000000-0005-0000-0000-000067480000}"/>
    <cellStyle name="Comma 15 18 3" xfId="27460" xr:uid="{00000000-0005-0000-0000-000068480000}"/>
    <cellStyle name="Comma 15 19" xfId="18124" xr:uid="{00000000-0005-0000-0000-000069480000}"/>
    <cellStyle name="Comma 15 19 2" xfId="27462" xr:uid="{00000000-0005-0000-0000-00006A480000}"/>
    <cellStyle name="Comma 15 19 3" xfId="27463" xr:uid="{00000000-0005-0000-0000-00006B480000}"/>
    <cellStyle name="Comma 15 2" xfId="1901" xr:uid="{00000000-0005-0000-0000-00006C480000}"/>
    <cellStyle name="Comma 15 2 10" xfId="27468" xr:uid="{00000000-0005-0000-0000-00006D480000}"/>
    <cellStyle name="Comma 15 2 10 2" xfId="27469" xr:uid="{00000000-0005-0000-0000-00006E480000}"/>
    <cellStyle name="Comma 15 2 10 2 2" xfId="27470" xr:uid="{00000000-0005-0000-0000-00006F480000}"/>
    <cellStyle name="Comma 15 2 10 2 2 2" xfId="13675" xr:uid="{00000000-0005-0000-0000-000070480000}"/>
    <cellStyle name="Comma 15 2 10 2 2 3" xfId="13688" xr:uid="{00000000-0005-0000-0000-000071480000}"/>
    <cellStyle name="Comma 15 2 10 2 3" xfId="27472" xr:uid="{00000000-0005-0000-0000-000072480000}"/>
    <cellStyle name="Comma 15 2 10 2 3 2" xfId="24469" xr:uid="{00000000-0005-0000-0000-000073480000}"/>
    <cellStyle name="Comma 15 2 10 2 3 3" xfId="24474" xr:uid="{00000000-0005-0000-0000-000074480000}"/>
    <cellStyle name="Comma 15 2 10 2 4" xfId="27473" xr:uid="{00000000-0005-0000-0000-000075480000}"/>
    <cellStyle name="Comma 15 2 10 2 4 2" xfId="24485" xr:uid="{00000000-0005-0000-0000-000076480000}"/>
    <cellStyle name="Comma 15 2 10 2 4 3" xfId="24491" xr:uid="{00000000-0005-0000-0000-000077480000}"/>
    <cellStyle name="Comma 15 2 10 2 5" xfId="27474" xr:uid="{00000000-0005-0000-0000-000078480000}"/>
    <cellStyle name="Comma 15 2 10 2 5 2" xfId="24503" xr:uid="{00000000-0005-0000-0000-000079480000}"/>
    <cellStyle name="Comma 15 2 10 2 5 3" xfId="24505" xr:uid="{00000000-0005-0000-0000-00007A480000}"/>
    <cellStyle name="Comma 15 2 10 2 6" xfId="27476" xr:uid="{00000000-0005-0000-0000-00007B480000}"/>
    <cellStyle name="Comma 15 2 10 2 7" xfId="27478" xr:uid="{00000000-0005-0000-0000-00007C480000}"/>
    <cellStyle name="Comma 15 2 10 3" xfId="27480" xr:uid="{00000000-0005-0000-0000-00007D480000}"/>
    <cellStyle name="Comma 15 2 10 3 2" xfId="27483" xr:uid="{00000000-0005-0000-0000-00007E480000}"/>
    <cellStyle name="Comma 15 2 10 3 3" xfId="27486" xr:uid="{00000000-0005-0000-0000-00007F480000}"/>
    <cellStyle name="Comma 15 2 10 4" xfId="27490" xr:uid="{00000000-0005-0000-0000-000080480000}"/>
    <cellStyle name="Comma 15 2 10 4 2" xfId="27492" xr:uid="{00000000-0005-0000-0000-000081480000}"/>
    <cellStyle name="Comma 15 2 10 4 3" xfId="27494" xr:uid="{00000000-0005-0000-0000-000082480000}"/>
    <cellStyle name="Comma 15 2 10 5" xfId="27496" xr:uid="{00000000-0005-0000-0000-000083480000}"/>
    <cellStyle name="Comma 15 2 10 5 2" xfId="27498" xr:uid="{00000000-0005-0000-0000-000084480000}"/>
    <cellStyle name="Comma 15 2 10 5 3" xfId="27500" xr:uid="{00000000-0005-0000-0000-000085480000}"/>
    <cellStyle name="Comma 15 2 10 6" xfId="27502" xr:uid="{00000000-0005-0000-0000-000086480000}"/>
    <cellStyle name="Comma 15 2 10 6 2" xfId="27504" xr:uid="{00000000-0005-0000-0000-000087480000}"/>
    <cellStyle name="Comma 15 2 10 6 3" xfId="27506" xr:uid="{00000000-0005-0000-0000-000088480000}"/>
    <cellStyle name="Comma 15 2 10 7" xfId="27508" xr:uid="{00000000-0005-0000-0000-000089480000}"/>
    <cellStyle name="Comma 15 2 10 8" xfId="27511" xr:uid="{00000000-0005-0000-0000-00008A480000}"/>
    <cellStyle name="Comma 15 2 11" xfId="27513" xr:uid="{00000000-0005-0000-0000-00008B480000}"/>
    <cellStyle name="Comma 15 2 11 2" xfId="27514" xr:uid="{00000000-0005-0000-0000-00008C480000}"/>
    <cellStyle name="Comma 15 2 11 2 2" xfId="27515" xr:uid="{00000000-0005-0000-0000-00008D480000}"/>
    <cellStyle name="Comma 15 2 11 2 2 2" xfId="27516" xr:uid="{00000000-0005-0000-0000-00008E480000}"/>
    <cellStyle name="Comma 15 2 11 2 2 3" xfId="27517" xr:uid="{00000000-0005-0000-0000-00008F480000}"/>
    <cellStyle name="Comma 15 2 11 2 3" xfId="4224" xr:uid="{00000000-0005-0000-0000-000090480000}"/>
    <cellStyle name="Comma 15 2 11 2 3 2" xfId="27518" xr:uid="{00000000-0005-0000-0000-000091480000}"/>
    <cellStyle name="Comma 15 2 11 2 3 3" xfId="27519" xr:uid="{00000000-0005-0000-0000-000092480000}"/>
    <cellStyle name="Comma 15 2 11 2 4" xfId="27520" xr:uid="{00000000-0005-0000-0000-000093480000}"/>
    <cellStyle name="Comma 15 2 11 2 4 2" xfId="27521" xr:uid="{00000000-0005-0000-0000-000094480000}"/>
    <cellStyle name="Comma 15 2 11 2 4 3" xfId="27522" xr:uid="{00000000-0005-0000-0000-000095480000}"/>
    <cellStyle name="Comma 15 2 11 2 5" xfId="27523" xr:uid="{00000000-0005-0000-0000-000096480000}"/>
    <cellStyle name="Comma 15 2 11 2 5 2" xfId="27524" xr:uid="{00000000-0005-0000-0000-000097480000}"/>
    <cellStyle name="Comma 15 2 11 2 5 3" xfId="27525" xr:uid="{00000000-0005-0000-0000-000098480000}"/>
    <cellStyle name="Comma 15 2 11 2 6" xfId="27527" xr:uid="{00000000-0005-0000-0000-000099480000}"/>
    <cellStyle name="Comma 15 2 11 2 7" xfId="27529" xr:uid="{00000000-0005-0000-0000-00009A480000}"/>
    <cellStyle name="Comma 15 2 11 3" xfId="18915" xr:uid="{00000000-0005-0000-0000-00009B480000}"/>
    <cellStyle name="Comma 15 2 11 3 2" xfId="4427" xr:uid="{00000000-0005-0000-0000-00009C480000}"/>
    <cellStyle name="Comma 15 2 11 3 3" xfId="27530" xr:uid="{00000000-0005-0000-0000-00009D480000}"/>
    <cellStyle name="Comma 15 2 11 4" xfId="18917" xr:uid="{00000000-0005-0000-0000-00009E480000}"/>
    <cellStyle name="Comma 15 2 11 4 2" xfId="27531" xr:uid="{00000000-0005-0000-0000-00009F480000}"/>
    <cellStyle name="Comma 15 2 11 4 3" xfId="27532" xr:uid="{00000000-0005-0000-0000-0000A0480000}"/>
    <cellStyle name="Comma 15 2 11 5" xfId="18919" xr:uid="{00000000-0005-0000-0000-0000A1480000}"/>
    <cellStyle name="Comma 15 2 11 5 2" xfId="27533" xr:uid="{00000000-0005-0000-0000-0000A2480000}"/>
    <cellStyle name="Comma 15 2 11 5 3" xfId="27534" xr:uid="{00000000-0005-0000-0000-0000A3480000}"/>
    <cellStyle name="Comma 15 2 11 6" xfId="18921" xr:uid="{00000000-0005-0000-0000-0000A4480000}"/>
    <cellStyle name="Comma 15 2 11 6 2" xfId="27535" xr:uid="{00000000-0005-0000-0000-0000A5480000}"/>
    <cellStyle name="Comma 15 2 11 6 3" xfId="27536" xr:uid="{00000000-0005-0000-0000-0000A6480000}"/>
    <cellStyle name="Comma 15 2 11 7" xfId="27537" xr:uid="{00000000-0005-0000-0000-0000A7480000}"/>
    <cellStyle name="Comma 15 2 11 8" xfId="27538" xr:uid="{00000000-0005-0000-0000-0000A8480000}"/>
    <cellStyle name="Comma 15 2 12" xfId="27541" xr:uid="{00000000-0005-0000-0000-0000A9480000}"/>
    <cellStyle name="Comma 15 2 12 2" xfId="27542" xr:uid="{00000000-0005-0000-0000-0000AA480000}"/>
    <cellStyle name="Comma 15 2 12 2 2" xfId="27543" xr:uid="{00000000-0005-0000-0000-0000AB480000}"/>
    <cellStyle name="Comma 15 2 12 2 2 2" xfId="27544" xr:uid="{00000000-0005-0000-0000-0000AC480000}"/>
    <cellStyle name="Comma 15 2 12 2 2 3" xfId="27545" xr:uid="{00000000-0005-0000-0000-0000AD480000}"/>
    <cellStyle name="Comma 15 2 12 2 3" xfId="27547" xr:uid="{00000000-0005-0000-0000-0000AE480000}"/>
    <cellStyle name="Comma 15 2 12 2 3 2" xfId="27548" xr:uid="{00000000-0005-0000-0000-0000AF480000}"/>
    <cellStyle name="Comma 15 2 12 2 3 3" xfId="5819" xr:uid="{00000000-0005-0000-0000-0000B0480000}"/>
    <cellStyle name="Comma 15 2 12 2 4" xfId="27549" xr:uid="{00000000-0005-0000-0000-0000B1480000}"/>
    <cellStyle name="Comma 15 2 12 2 4 2" xfId="27553" xr:uid="{00000000-0005-0000-0000-0000B2480000}"/>
    <cellStyle name="Comma 15 2 12 2 4 3" xfId="27557" xr:uid="{00000000-0005-0000-0000-0000B3480000}"/>
    <cellStyle name="Comma 15 2 12 2 5" xfId="27558" xr:uid="{00000000-0005-0000-0000-0000B4480000}"/>
    <cellStyle name="Comma 15 2 12 2 5 2" xfId="24081" xr:uid="{00000000-0005-0000-0000-0000B5480000}"/>
    <cellStyle name="Comma 15 2 12 2 5 3" xfId="24099" xr:uid="{00000000-0005-0000-0000-0000B6480000}"/>
    <cellStyle name="Comma 15 2 12 2 6" xfId="27560" xr:uid="{00000000-0005-0000-0000-0000B7480000}"/>
    <cellStyle name="Comma 15 2 12 2 7" xfId="27563" xr:uid="{00000000-0005-0000-0000-0000B8480000}"/>
    <cellStyle name="Comma 15 2 12 3" xfId="27564" xr:uid="{00000000-0005-0000-0000-0000B9480000}"/>
    <cellStyle name="Comma 15 2 12 3 2" xfId="27566" xr:uid="{00000000-0005-0000-0000-0000BA480000}"/>
    <cellStyle name="Comma 15 2 12 3 3" xfId="27567" xr:uid="{00000000-0005-0000-0000-0000BB480000}"/>
    <cellStyle name="Comma 15 2 12 4" xfId="27568" xr:uid="{00000000-0005-0000-0000-0000BC480000}"/>
    <cellStyle name="Comma 15 2 12 4 2" xfId="27569" xr:uid="{00000000-0005-0000-0000-0000BD480000}"/>
    <cellStyle name="Comma 15 2 12 4 3" xfId="27570" xr:uid="{00000000-0005-0000-0000-0000BE480000}"/>
    <cellStyle name="Comma 15 2 12 5" xfId="27571" xr:uid="{00000000-0005-0000-0000-0000BF480000}"/>
    <cellStyle name="Comma 15 2 12 5 2" xfId="27572" xr:uid="{00000000-0005-0000-0000-0000C0480000}"/>
    <cellStyle name="Comma 15 2 12 5 3" xfId="27573" xr:uid="{00000000-0005-0000-0000-0000C1480000}"/>
    <cellStyle name="Comma 15 2 12 6" xfId="27574" xr:uid="{00000000-0005-0000-0000-0000C2480000}"/>
    <cellStyle name="Comma 15 2 12 6 2" xfId="3563" xr:uid="{00000000-0005-0000-0000-0000C3480000}"/>
    <cellStyle name="Comma 15 2 12 6 3" xfId="3567" xr:uid="{00000000-0005-0000-0000-0000C4480000}"/>
    <cellStyle name="Comma 15 2 12 7" xfId="27575" xr:uid="{00000000-0005-0000-0000-0000C5480000}"/>
    <cellStyle name="Comma 15 2 12 8" xfId="27576" xr:uid="{00000000-0005-0000-0000-0000C6480000}"/>
    <cellStyle name="Comma 15 2 13" xfId="27579" xr:uid="{00000000-0005-0000-0000-0000C7480000}"/>
    <cellStyle name="Comma 15 2 13 2" xfId="27580" xr:uid="{00000000-0005-0000-0000-0000C8480000}"/>
    <cellStyle name="Comma 15 2 13 2 2" xfId="27585" xr:uid="{00000000-0005-0000-0000-0000C9480000}"/>
    <cellStyle name="Comma 15 2 13 2 3" xfId="27586" xr:uid="{00000000-0005-0000-0000-0000CA480000}"/>
    <cellStyle name="Comma 15 2 13 3" xfId="27587" xr:uid="{00000000-0005-0000-0000-0000CB480000}"/>
    <cellStyle name="Comma 15 2 13 3 2" xfId="27588" xr:uid="{00000000-0005-0000-0000-0000CC480000}"/>
    <cellStyle name="Comma 15 2 13 3 3" xfId="27589" xr:uid="{00000000-0005-0000-0000-0000CD480000}"/>
    <cellStyle name="Comma 15 2 13 4" xfId="27590" xr:uid="{00000000-0005-0000-0000-0000CE480000}"/>
    <cellStyle name="Comma 15 2 13 4 2" xfId="27591" xr:uid="{00000000-0005-0000-0000-0000CF480000}"/>
    <cellStyle name="Comma 15 2 13 4 3" xfId="27592" xr:uid="{00000000-0005-0000-0000-0000D0480000}"/>
    <cellStyle name="Comma 15 2 13 5" xfId="27593" xr:uid="{00000000-0005-0000-0000-0000D1480000}"/>
    <cellStyle name="Comma 15 2 13 5 2" xfId="27594" xr:uid="{00000000-0005-0000-0000-0000D2480000}"/>
    <cellStyle name="Comma 15 2 13 5 3" xfId="27595" xr:uid="{00000000-0005-0000-0000-0000D3480000}"/>
    <cellStyle name="Comma 15 2 13 6" xfId="27596" xr:uid="{00000000-0005-0000-0000-0000D4480000}"/>
    <cellStyle name="Comma 15 2 13 7" xfId="27597" xr:uid="{00000000-0005-0000-0000-0000D5480000}"/>
    <cellStyle name="Comma 15 2 14" xfId="27598" xr:uid="{00000000-0005-0000-0000-0000D6480000}"/>
    <cellStyle name="Comma 15 2 14 2" xfId="27599" xr:uid="{00000000-0005-0000-0000-0000D7480000}"/>
    <cellStyle name="Comma 15 2 14 3" xfId="27600" xr:uid="{00000000-0005-0000-0000-0000D8480000}"/>
    <cellStyle name="Comma 15 2 15" xfId="15960" xr:uid="{00000000-0005-0000-0000-0000D9480000}"/>
    <cellStyle name="Comma 15 2 15 2" xfId="15964" xr:uid="{00000000-0005-0000-0000-0000DA480000}"/>
    <cellStyle name="Comma 15 2 15 3" xfId="12521" xr:uid="{00000000-0005-0000-0000-0000DB480000}"/>
    <cellStyle name="Comma 15 2 16" xfId="15973" xr:uid="{00000000-0005-0000-0000-0000DC480000}"/>
    <cellStyle name="Comma 15 2 16 2" xfId="10526" xr:uid="{00000000-0005-0000-0000-0000DD480000}"/>
    <cellStyle name="Comma 15 2 16 3" xfId="27601" xr:uid="{00000000-0005-0000-0000-0000DE480000}"/>
    <cellStyle name="Comma 15 2 17" xfId="15978" xr:uid="{00000000-0005-0000-0000-0000DF480000}"/>
    <cellStyle name="Comma 15 2 17 2" xfId="10956" xr:uid="{00000000-0005-0000-0000-0000E0480000}"/>
    <cellStyle name="Comma 15 2 17 3" xfId="27602" xr:uid="{00000000-0005-0000-0000-0000E1480000}"/>
    <cellStyle name="Comma 15 2 18" xfId="15984" xr:uid="{00000000-0005-0000-0000-0000E2480000}"/>
    <cellStyle name="Comma 15 2 19" xfId="27603" xr:uid="{00000000-0005-0000-0000-0000E3480000}"/>
    <cellStyle name="Comma 15 2 2" xfId="27604" xr:uid="{00000000-0005-0000-0000-0000E4480000}"/>
    <cellStyle name="Comma 15 2 2 2" xfId="27606" xr:uid="{00000000-0005-0000-0000-0000E5480000}"/>
    <cellStyle name="Comma 15 2 2 2 2" xfId="27608" xr:uid="{00000000-0005-0000-0000-0000E6480000}"/>
    <cellStyle name="Comma 15 2 2 2 2 2" xfId="27611" xr:uid="{00000000-0005-0000-0000-0000E7480000}"/>
    <cellStyle name="Comma 15 2 2 2 2 2 2" xfId="27614" xr:uid="{00000000-0005-0000-0000-0000E8480000}"/>
    <cellStyle name="Comma 15 2 2 2 2 3" xfId="4987" xr:uid="{00000000-0005-0000-0000-0000E9480000}"/>
    <cellStyle name="Comma 15 2 2 2 2 3 2" xfId="27617" xr:uid="{00000000-0005-0000-0000-0000EA480000}"/>
    <cellStyle name="Comma 15 2 2 2 2 4" xfId="21401" xr:uid="{00000000-0005-0000-0000-0000EB480000}"/>
    <cellStyle name="Comma 15 2 2 2 2 5" xfId="22810" xr:uid="{00000000-0005-0000-0000-0000EC480000}"/>
    <cellStyle name="Comma 15 2 2 2 3" xfId="27082" xr:uid="{00000000-0005-0000-0000-0000ED480000}"/>
    <cellStyle name="Comma 15 2 2 2 3 2" xfId="27618" xr:uid="{00000000-0005-0000-0000-0000EE480000}"/>
    <cellStyle name="Comma 15 2 2 2 3 3" xfId="19388" xr:uid="{00000000-0005-0000-0000-0000EF480000}"/>
    <cellStyle name="Comma 15 2 2 2 3 4" xfId="22832" xr:uid="{00000000-0005-0000-0000-0000F0480000}"/>
    <cellStyle name="Comma 15 2 2 2 4" xfId="27619" xr:uid="{00000000-0005-0000-0000-0000F1480000}"/>
    <cellStyle name="Comma 15 2 2 2 4 2" xfId="27621" xr:uid="{00000000-0005-0000-0000-0000F2480000}"/>
    <cellStyle name="Comma 15 2 2 2 4 3" xfId="19395" xr:uid="{00000000-0005-0000-0000-0000F3480000}"/>
    <cellStyle name="Comma 15 2 2 2 4 4" xfId="22844" xr:uid="{00000000-0005-0000-0000-0000F4480000}"/>
    <cellStyle name="Comma 15 2 2 2 5" xfId="27622" xr:uid="{00000000-0005-0000-0000-0000F5480000}"/>
    <cellStyle name="Comma 15 2 2 2 5 2" xfId="27624" xr:uid="{00000000-0005-0000-0000-0000F6480000}"/>
    <cellStyle name="Comma 15 2 2 2 5 3" xfId="19399" xr:uid="{00000000-0005-0000-0000-0000F7480000}"/>
    <cellStyle name="Comma 15 2 2 2 5 4" xfId="22853" xr:uid="{00000000-0005-0000-0000-0000F8480000}"/>
    <cellStyle name="Comma 15 2 2 2 6" xfId="27625" xr:uid="{00000000-0005-0000-0000-0000F9480000}"/>
    <cellStyle name="Comma 15 2 2 2 7" xfId="27628" xr:uid="{00000000-0005-0000-0000-0000FA480000}"/>
    <cellStyle name="Comma 15 2 2 2 8" xfId="27633" xr:uid="{00000000-0005-0000-0000-0000FB480000}"/>
    <cellStyle name="Comma 15 2 2 3" xfId="27637" xr:uid="{00000000-0005-0000-0000-0000FC480000}"/>
    <cellStyle name="Comma 15 2 2 3 2" xfId="27639" xr:uid="{00000000-0005-0000-0000-0000FD480000}"/>
    <cellStyle name="Comma 15 2 2 3 3" xfId="27640" xr:uid="{00000000-0005-0000-0000-0000FE480000}"/>
    <cellStyle name="Comma 15 2 2 3 4" xfId="27641" xr:uid="{00000000-0005-0000-0000-0000FF480000}"/>
    <cellStyle name="Comma 15 2 2 4" xfId="27642" xr:uid="{00000000-0005-0000-0000-000000490000}"/>
    <cellStyle name="Comma 15 2 2 4 2" xfId="15359" xr:uid="{00000000-0005-0000-0000-000001490000}"/>
    <cellStyle name="Comma 15 2 2 4 3" xfId="15397" xr:uid="{00000000-0005-0000-0000-000002490000}"/>
    <cellStyle name="Comma 15 2 2 4 4" xfId="15558" xr:uid="{00000000-0005-0000-0000-000003490000}"/>
    <cellStyle name="Comma 15 2 2 5" xfId="27643" xr:uid="{00000000-0005-0000-0000-000004490000}"/>
    <cellStyle name="Comma 15 2 2 5 2" xfId="15573" xr:uid="{00000000-0005-0000-0000-000005490000}"/>
    <cellStyle name="Comma 15 2 2 5 3" xfId="16326" xr:uid="{00000000-0005-0000-0000-000006490000}"/>
    <cellStyle name="Comma 15 2 2 5 4" xfId="16358" xr:uid="{00000000-0005-0000-0000-000007490000}"/>
    <cellStyle name="Comma 15 2 2 6" xfId="27644" xr:uid="{00000000-0005-0000-0000-000008490000}"/>
    <cellStyle name="Comma 15 2 2 6 2" xfId="21432" xr:uid="{00000000-0005-0000-0000-000009490000}"/>
    <cellStyle name="Comma 15 2 2 6 3" xfId="5390" xr:uid="{00000000-0005-0000-0000-00000A490000}"/>
    <cellStyle name="Comma 15 2 2 7" xfId="27645" xr:uid="{00000000-0005-0000-0000-00000B490000}"/>
    <cellStyle name="Comma 15 2 2 8" xfId="4145" xr:uid="{00000000-0005-0000-0000-00000C490000}"/>
    <cellStyle name="Comma 15 2 2 9" xfId="16861" xr:uid="{00000000-0005-0000-0000-00000D490000}"/>
    <cellStyle name="Comma 15 2 20" xfId="15961" xr:uid="{00000000-0005-0000-0000-00000E490000}"/>
    <cellStyle name="Comma 15 2 20 2" xfId="15965" xr:uid="{00000000-0005-0000-0000-00000F490000}"/>
    <cellStyle name="Comma 15 2 20 3" xfId="12522" xr:uid="{00000000-0005-0000-0000-000010490000}"/>
    <cellStyle name="Comma 15 2 20 4" xfId="12527" xr:uid="{00000000-0005-0000-0000-000011490000}"/>
    <cellStyle name="Comma 15 2 21" xfId="15974" xr:uid="{00000000-0005-0000-0000-000012490000}"/>
    <cellStyle name="Comma 15 2 22" xfId="15979" xr:uid="{00000000-0005-0000-0000-000013490000}"/>
    <cellStyle name="Comma 15 2 23" xfId="15985" xr:uid="{00000000-0005-0000-0000-000014490000}"/>
    <cellStyle name="Comma 15 2 24" xfId="27464" xr:uid="{00000000-0005-0000-0000-000015490000}"/>
    <cellStyle name="Comma 15 2 25" xfId="51868" xr:uid="{8E6DAFE4-0AE9-4468-9042-60C0E58D6824}"/>
    <cellStyle name="Comma 15 2 26" xfId="52251" xr:uid="{EC7FC536-D7CB-44E6-88D8-D61685EA53A1}"/>
    <cellStyle name="Comma 15 2 3" xfId="27646" xr:uid="{00000000-0005-0000-0000-000016490000}"/>
    <cellStyle name="Comma 15 2 3 2" xfId="27648" xr:uid="{00000000-0005-0000-0000-000017490000}"/>
    <cellStyle name="Comma 15 2 3 2 2" xfId="27650" xr:uid="{00000000-0005-0000-0000-000018490000}"/>
    <cellStyle name="Comma 15 2 3 2 2 2" xfId="18691" xr:uid="{00000000-0005-0000-0000-000019490000}"/>
    <cellStyle name="Comma 15 2 3 2 2 3" xfId="12847" xr:uid="{00000000-0005-0000-0000-00001A490000}"/>
    <cellStyle name="Comma 15 2 3 2 3" xfId="27651" xr:uid="{00000000-0005-0000-0000-00001B490000}"/>
    <cellStyle name="Comma 15 2 3 2 3 2" xfId="18716" xr:uid="{00000000-0005-0000-0000-00001C490000}"/>
    <cellStyle name="Comma 15 2 3 2 3 3" xfId="19985" xr:uid="{00000000-0005-0000-0000-00001D490000}"/>
    <cellStyle name="Comma 15 2 3 2 4" xfId="27652" xr:uid="{00000000-0005-0000-0000-00001E490000}"/>
    <cellStyle name="Comma 15 2 3 2 4 2" xfId="18755" xr:uid="{00000000-0005-0000-0000-00001F490000}"/>
    <cellStyle name="Comma 15 2 3 2 4 3" xfId="19989" xr:uid="{00000000-0005-0000-0000-000020490000}"/>
    <cellStyle name="Comma 15 2 3 2 5" xfId="27654" xr:uid="{00000000-0005-0000-0000-000021490000}"/>
    <cellStyle name="Comma 15 2 3 2 5 2" xfId="27656" xr:uid="{00000000-0005-0000-0000-000022490000}"/>
    <cellStyle name="Comma 15 2 3 2 5 3" xfId="19995" xr:uid="{00000000-0005-0000-0000-000023490000}"/>
    <cellStyle name="Comma 15 2 3 2 6" xfId="27657" xr:uid="{00000000-0005-0000-0000-000024490000}"/>
    <cellStyle name="Comma 15 2 3 2 7" xfId="26087" xr:uid="{00000000-0005-0000-0000-000025490000}"/>
    <cellStyle name="Comma 15 2 3 2 8" xfId="27659" xr:uid="{00000000-0005-0000-0000-000026490000}"/>
    <cellStyle name="Comma 15 2 3 3" xfId="27660" xr:uid="{00000000-0005-0000-0000-000027490000}"/>
    <cellStyle name="Comma 15 2 3 3 2" xfId="27661" xr:uid="{00000000-0005-0000-0000-000028490000}"/>
    <cellStyle name="Comma 15 2 3 3 3" xfId="2824" xr:uid="{00000000-0005-0000-0000-000029490000}"/>
    <cellStyle name="Comma 15 2 3 3 4" xfId="27662" xr:uid="{00000000-0005-0000-0000-00002A490000}"/>
    <cellStyle name="Comma 15 2 3 4" xfId="27663" xr:uid="{00000000-0005-0000-0000-00002B490000}"/>
    <cellStyle name="Comma 15 2 3 4 2" xfId="27664" xr:uid="{00000000-0005-0000-0000-00002C490000}"/>
    <cellStyle name="Comma 15 2 3 4 3" xfId="27665" xr:uid="{00000000-0005-0000-0000-00002D490000}"/>
    <cellStyle name="Comma 15 2 3 4 4" xfId="27666" xr:uid="{00000000-0005-0000-0000-00002E490000}"/>
    <cellStyle name="Comma 15 2 3 5" xfId="27667" xr:uid="{00000000-0005-0000-0000-00002F490000}"/>
    <cellStyle name="Comma 15 2 3 5 2" xfId="27668" xr:uid="{00000000-0005-0000-0000-000030490000}"/>
    <cellStyle name="Comma 15 2 3 5 3" xfId="27669" xr:uid="{00000000-0005-0000-0000-000031490000}"/>
    <cellStyle name="Comma 15 2 3 6" xfId="27670" xr:uid="{00000000-0005-0000-0000-000032490000}"/>
    <cellStyle name="Comma 15 2 3 6 2" xfId="27671" xr:uid="{00000000-0005-0000-0000-000033490000}"/>
    <cellStyle name="Comma 15 2 3 6 3" xfId="27672" xr:uid="{00000000-0005-0000-0000-000034490000}"/>
    <cellStyle name="Comma 15 2 3 7" xfId="27673" xr:uid="{00000000-0005-0000-0000-000035490000}"/>
    <cellStyle name="Comma 15 2 3 8" xfId="27674" xr:uid="{00000000-0005-0000-0000-000036490000}"/>
    <cellStyle name="Comma 15 2 3 9" xfId="27677" xr:uid="{00000000-0005-0000-0000-000037490000}"/>
    <cellStyle name="Comma 15 2 4" xfId="19088" xr:uid="{00000000-0005-0000-0000-000038490000}"/>
    <cellStyle name="Comma 15 2 4 2" xfId="27678" xr:uid="{00000000-0005-0000-0000-000039490000}"/>
    <cellStyle name="Comma 15 2 4 2 2" xfId="27679" xr:uid="{00000000-0005-0000-0000-00003A490000}"/>
    <cellStyle name="Comma 15 2 4 2 2 2" xfId="21521" xr:uid="{00000000-0005-0000-0000-00003B490000}"/>
    <cellStyle name="Comma 15 2 4 2 2 3" xfId="14018" xr:uid="{00000000-0005-0000-0000-00003C490000}"/>
    <cellStyle name="Comma 15 2 4 2 3" xfId="27680" xr:uid="{00000000-0005-0000-0000-00003D490000}"/>
    <cellStyle name="Comma 15 2 4 2 3 2" xfId="21536" xr:uid="{00000000-0005-0000-0000-00003E490000}"/>
    <cellStyle name="Comma 15 2 4 2 3 3" xfId="20524" xr:uid="{00000000-0005-0000-0000-00003F490000}"/>
    <cellStyle name="Comma 15 2 4 2 4" xfId="27681" xr:uid="{00000000-0005-0000-0000-000040490000}"/>
    <cellStyle name="Comma 15 2 4 2 4 2" xfId="10517" xr:uid="{00000000-0005-0000-0000-000041490000}"/>
    <cellStyle name="Comma 15 2 4 2 4 3" xfId="8409" xr:uid="{00000000-0005-0000-0000-000042490000}"/>
    <cellStyle name="Comma 15 2 4 2 5" xfId="27682" xr:uid="{00000000-0005-0000-0000-000043490000}"/>
    <cellStyle name="Comma 15 2 4 2 5 2" xfId="27683" xr:uid="{00000000-0005-0000-0000-000044490000}"/>
    <cellStyle name="Comma 15 2 4 2 5 3" xfId="20526" xr:uid="{00000000-0005-0000-0000-000045490000}"/>
    <cellStyle name="Comma 15 2 4 2 6" xfId="3844" xr:uid="{00000000-0005-0000-0000-000046490000}"/>
    <cellStyle name="Comma 15 2 4 2 7" xfId="27684" xr:uid="{00000000-0005-0000-0000-000047490000}"/>
    <cellStyle name="Comma 15 2 4 2 8" xfId="18132" xr:uid="{00000000-0005-0000-0000-000048490000}"/>
    <cellStyle name="Comma 15 2 4 3" xfId="27685" xr:uid="{00000000-0005-0000-0000-000049490000}"/>
    <cellStyle name="Comma 15 2 4 3 2" xfId="27686" xr:uid="{00000000-0005-0000-0000-00004A490000}"/>
    <cellStyle name="Comma 15 2 4 3 3" xfId="27687" xr:uid="{00000000-0005-0000-0000-00004B490000}"/>
    <cellStyle name="Comma 15 2 4 3 4" xfId="27688" xr:uid="{00000000-0005-0000-0000-00004C490000}"/>
    <cellStyle name="Comma 15 2 4 4" xfId="27689" xr:uid="{00000000-0005-0000-0000-00004D490000}"/>
    <cellStyle name="Comma 15 2 4 4 2" xfId="27690" xr:uid="{00000000-0005-0000-0000-00004E490000}"/>
    <cellStyle name="Comma 15 2 4 4 3" xfId="27691" xr:uid="{00000000-0005-0000-0000-00004F490000}"/>
    <cellStyle name="Comma 15 2 4 4 4" xfId="27692" xr:uid="{00000000-0005-0000-0000-000050490000}"/>
    <cellStyle name="Comma 15 2 4 5" xfId="27693" xr:uid="{00000000-0005-0000-0000-000051490000}"/>
    <cellStyle name="Comma 15 2 4 5 2" xfId="27694" xr:uid="{00000000-0005-0000-0000-000052490000}"/>
    <cellStyle name="Comma 15 2 4 5 3" xfId="27695" xr:uid="{00000000-0005-0000-0000-000053490000}"/>
    <cellStyle name="Comma 15 2 4 6" xfId="27696" xr:uid="{00000000-0005-0000-0000-000054490000}"/>
    <cellStyle name="Comma 15 2 4 6 2" xfId="27697" xr:uid="{00000000-0005-0000-0000-000055490000}"/>
    <cellStyle name="Comma 15 2 4 6 3" xfId="27698" xr:uid="{00000000-0005-0000-0000-000056490000}"/>
    <cellStyle name="Comma 15 2 4 7" xfId="27699" xr:uid="{00000000-0005-0000-0000-000057490000}"/>
    <cellStyle name="Comma 15 2 4 8" xfId="27700" xr:uid="{00000000-0005-0000-0000-000058490000}"/>
    <cellStyle name="Comma 15 2 4 9" xfId="27701" xr:uid="{00000000-0005-0000-0000-000059490000}"/>
    <cellStyle name="Comma 15 2 5" xfId="27702" xr:uid="{00000000-0005-0000-0000-00005A490000}"/>
    <cellStyle name="Comma 15 2 5 2" xfId="27704" xr:uid="{00000000-0005-0000-0000-00005B490000}"/>
    <cellStyle name="Comma 15 2 5 2 2" xfId="27705" xr:uid="{00000000-0005-0000-0000-00005C490000}"/>
    <cellStyle name="Comma 15 2 5 2 2 2" xfId="27706" xr:uid="{00000000-0005-0000-0000-00005D490000}"/>
    <cellStyle name="Comma 15 2 5 2 2 3" xfId="15494" xr:uid="{00000000-0005-0000-0000-00005E490000}"/>
    <cellStyle name="Comma 15 2 5 2 3" xfId="27707" xr:uid="{00000000-0005-0000-0000-00005F490000}"/>
    <cellStyle name="Comma 15 2 5 2 3 2" xfId="27708" xr:uid="{00000000-0005-0000-0000-000060490000}"/>
    <cellStyle name="Comma 15 2 5 2 3 3" xfId="21050" xr:uid="{00000000-0005-0000-0000-000061490000}"/>
    <cellStyle name="Comma 15 2 5 2 4" xfId="27709" xr:uid="{00000000-0005-0000-0000-000062490000}"/>
    <cellStyle name="Comma 15 2 5 2 4 2" xfId="27710" xr:uid="{00000000-0005-0000-0000-000063490000}"/>
    <cellStyle name="Comma 15 2 5 2 4 3" xfId="21053" xr:uid="{00000000-0005-0000-0000-000064490000}"/>
    <cellStyle name="Comma 15 2 5 2 5" xfId="27711" xr:uid="{00000000-0005-0000-0000-000065490000}"/>
    <cellStyle name="Comma 15 2 5 2 5 2" xfId="27712" xr:uid="{00000000-0005-0000-0000-000066490000}"/>
    <cellStyle name="Comma 15 2 5 2 5 3" xfId="21055" xr:uid="{00000000-0005-0000-0000-000067490000}"/>
    <cellStyle name="Comma 15 2 5 2 6" xfId="27713" xr:uid="{00000000-0005-0000-0000-000068490000}"/>
    <cellStyle name="Comma 15 2 5 2 7" xfId="27714" xr:uid="{00000000-0005-0000-0000-000069490000}"/>
    <cellStyle name="Comma 15 2 5 2 8" xfId="27715" xr:uid="{00000000-0005-0000-0000-00006A490000}"/>
    <cellStyle name="Comma 15 2 5 3" xfId="27719" xr:uid="{00000000-0005-0000-0000-00006B490000}"/>
    <cellStyle name="Comma 15 2 5 3 2" xfId="27720" xr:uid="{00000000-0005-0000-0000-00006C490000}"/>
    <cellStyle name="Comma 15 2 5 3 3" xfId="27721" xr:uid="{00000000-0005-0000-0000-00006D490000}"/>
    <cellStyle name="Comma 15 2 5 3 4" xfId="27722" xr:uid="{00000000-0005-0000-0000-00006E490000}"/>
    <cellStyle name="Comma 15 2 5 4" xfId="16509" xr:uid="{00000000-0005-0000-0000-00006F490000}"/>
    <cellStyle name="Comma 15 2 5 4 2" xfId="27723" xr:uid="{00000000-0005-0000-0000-000070490000}"/>
    <cellStyle name="Comma 15 2 5 4 3" xfId="27724" xr:uid="{00000000-0005-0000-0000-000071490000}"/>
    <cellStyle name="Comma 15 2 5 4 4" xfId="27725" xr:uid="{00000000-0005-0000-0000-000072490000}"/>
    <cellStyle name="Comma 15 2 5 5" xfId="27726" xr:uid="{00000000-0005-0000-0000-000073490000}"/>
    <cellStyle name="Comma 15 2 5 5 2" xfId="21367" xr:uid="{00000000-0005-0000-0000-000074490000}"/>
    <cellStyle name="Comma 15 2 5 5 3" xfId="27727" xr:uid="{00000000-0005-0000-0000-000075490000}"/>
    <cellStyle name="Comma 15 2 5 6" xfId="27728" xr:uid="{00000000-0005-0000-0000-000076490000}"/>
    <cellStyle name="Comma 15 2 5 6 2" xfId="27729" xr:uid="{00000000-0005-0000-0000-000077490000}"/>
    <cellStyle name="Comma 15 2 5 6 3" xfId="27731" xr:uid="{00000000-0005-0000-0000-000078490000}"/>
    <cellStyle name="Comma 15 2 5 7" xfId="4049" xr:uid="{00000000-0005-0000-0000-000079490000}"/>
    <cellStyle name="Comma 15 2 5 8" xfId="27732" xr:uid="{00000000-0005-0000-0000-00007A490000}"/>
    <cellStyle name="Comma 15 2 5 9" xfId="27733" xr:uid="{00000000-0005-0000-0000-00007B490000}"/>
    <cellStyle name="Comma 15 2 6" xfId="27734" xr:uid="{00000000-0005-0000-0000-00007C490000}"/>
    <cellStyle name="Comma 15 2 6 2" xfId="27735" xr:uid="{00000000-0005-0000-0000-00007D490000}"/>
    <cellStyle name="Comma 15 2 6 2 2" xfId="27736" xr:uid="{00000000-0005-0000-0000-00007E490000}"/>
    <cellStyle name="Comma 15 2 6 2 2 2" xfId="27737" xr:uid="{00000000-0005-0000-0000-00007F490000}"/>
    <cellStyle name="Comma 15 2 6 2 2 3" xfId="10538" xr:uid="{00000000-0005-0000-0000-000080490000}"/>
    <cellStyle name="Comma 15 2 6 2 3" xfId="27738" xr:uid="{00000000-0005-0000-0000-000081490000}"/>
    <cellStyle name="Comma 15 2 6 2 3 2" xfId="27739" xr:uid="{00000000-0005-0000-0000-000082490000}"/>
    <cellStyle name="Comma 15 2 6 2 3 3" xfId="10565" xr:uid="{00000000-0005-0000-0000-000083490000}"/>
    <cellStyle name="Comma 15 2 6 2 4" xfId="27740" xr:uid="{00000000-0005-0000-0000-000084490000}"/>
    <cellStyle name="Comma 15 2 6 2 4 2" xfId="2985" xr:uid="{00000000-0005-0000-0000-000085490000}"/>
    <cellStyle name="Comma 15 2 6 2 4 3" xfId="10582" xr:uid="{00000000-0005-0000-0000-000086490000}"/>
    <cellStyle name="Comma 15 2 6 2 5" xfId="27741" xr:uid="{00000000-0005-0000-0000-000087490000}"/>
    <cellStyle name="Comma 15 2 6 2 5 2" xfId="27742" xr:uid="{00000000-0005-0000-0000-000088490000}"/>
    <cellStyle name="Comma 15 2 6 2 5 3" xfId="10601" xr:uid="{00000000-0005-0000-0000-000089490000}"/>
    <cellStyle name="Comma 15 2 6 2 6" xfId="27743" xr:uid="{00000000-0005-0000-0000-00008A490000}"/>
    <cellStyle name="Comma 15 2 6 2 7" xfId="27745" xr:uid="{00000000-0005-0000-0000-00008B490000}"/>
    <cellStyle name="Comma 15 2 6 2 8" xfId="27746" xr:uid="{00000000-0005-0000-0000-00008C490000}"/>
    <cellStyle name="Comma 15 2 6 3" xfId="27747" xr:uid="{00000000-0005-0000-0000-00008D490000}"/>
    <cellStyle name="Comma 15 2 6 3 2" xfId="27748" xr:uid="{00000000-0005-0000-0000-00008E490000}"/>
    <cellStyle name="Comma 15 2 6 3 3" xfId="27749" xr:uid="{00000000-0005-0000-0000-00008F490000}"/>
    <cellStyle name="Comma 15 2 6 4" xfId="27750" xr:uid="{00000000-0005-0000-0000-000090490000}"/>
    <cellStyle name="Comma 15 2 6 4 2" xfId="27751" xr:uid="{00000000-0005-0000-0000-000091490000}"/>
    <cellStyle name="Comma 15 2 6 4 3" xfId="27752" xr:uid="{00000000-0005-0000-0000-000092490000}"/>
    <cellStyle name="Comma 15 2 6 5" xfId="27753" xr:uid="{00000000-0005-0000-0000-000093490000}"/>
    <cellStyle name="Comma 15 2 6 5 2" xfId="27754" xr:uid="{00000000-0005-0000-0000-000094490000}"/>
    <cellStyle name="Comma 15 2 6 5 3" xfId="27755" xr:uid="{00000000-0005-0000-0000-000095490000}"/>
    <cellStyle name="Comma 15 2 6 6" xfId="27756" xr:uid="{00000000-0005-0000-0000-000096490000}"/>
    <cellStyle name="Comma 15 2 6 6 2" xfId="21620" xr:uid="{00000000-0005-0000-0000-000097490000}"/>
    <cellStyle name="Comma 15 2 6 6 3" xfId="17532" xr:uid="{00000000-0005-0000-0000-000098490000}"/>
    <cellStyle name="Comma 15 2 6 7" xfId="27757" xr:uid="{00000000-0005-0000-0000-000099490000}"/>
    <cellStyle name="Comma 15 2 6 8" xfId="27758" xr:uid="{00000000-0005-0000-0000-00009A490000}"/>
    <cellStyle name="Comma 15 2 6 9" xfId="27759" xr:uid="{00000000-0005-0000-0000-00009B490000}"/>
    <cellStyle name="Comma 15 2 7" xfId="27760" xr:uid="{00000000-0005-0000-0000-00009C490000}"/>
    <cellStyle name="Comma 15 2 7 2" xfId="27761" xr:uid="{00000000-0005-0000-0000-00009D490000}"/>
    <cellStyle name="Comma 15 2 7 2 2" xfId="27764" xr:uid="{00000000-0005-0000-0000-00009E490000}"/>
    <cellStyle name="Comma 15 2 7 2 2 2" xfId="27766" xr:uid="{00000000-0005-0000-0000-00009F490000}"/>
    <cellStyle name="Comma 15 2 7 2 2 3" xfId="21990" xr:uid="{00000000-0005-0000-0000-0000A0490000}"/>
    <cellStyle name="Comma 15 2 7 2 3" xfId="27771" xr:uid="{00000000-0005-0000-0000-0000A1490000}"/>
    <cellStyle name="Comma 15 2 7 2 3 2" xfId="27774" xr:uid="{00000000-0005-0000-0000-0000A2490000}"/>
    <cellStyle name="Comma 15 2 7 2 3 3" xfId="21994" xr:uid="{00000000-0005-0000-0000-0000A3490000}"/>
    <cellStyle name="Comma 15 2 7 2 4" xfId="27778" xr:uid="{00000000-0005-0000-0000-0000A4490000}"/>
    <cellStyle name="Comma 15 2 7 2 4 2" xfId="27783" xr:uid="{00000000-0005-0000-0000-0000A5490000}"/>
    <cellStyle name="Comma 15 2 7 2 4 3" xfId="22006" xr:uid="{00000000-0005-0000-0000-0000A6490000}"/>
    <cellStyle name="Comma 15 2 7 2 5" xfId="27787" xr:uid="{00000000-0005-0000-0000-0000A7490000}"/>
    <cellStyle name="Comma 15 2 7 2 5 2" xfId="27791" xr:uid="{00000000-0005-0000-0000-0000A8490000}"/>
    <cellStyle name="Comma 15 2 7 2 5 3" xfId="22016" xr:uid="{00000000-0005-0000-0000-0000A9490000}"/>
    <cellStyle name="Comma 15 2 7 2 6" xfId="27795" xr:uid="{00000000-0005-0000-0000-0000AA490000}"/>
    <cellStyle name="Comma 15 2 7 2 7" xfId="27798" xr:uid="{00000000-0005-0000-0000-0000AB490000}"/>
    <cellStyle name="Comma 15 2 7 3" xfId="27800" xr:uid="{00000000-0005-0000-0000-0000AC490000}"/>
    <cellStyle name="Comma 15 2 7 3 2" xfId="27804" xr:uid="{00000000-0005-0000-0000-0000AD490000}"/>
    <cellStyle name="Comma 15 2 7 3 3" xfId="27809" xr:uid="{00000000-0005-0000-0000-0000AE490000}"/>
    <cellStyle name="Comma 15 2 7 4" xfId="27810" xr:uid="{00000000-0005-0000-0000-0000AF490000}"/>
    <cellStyle name="Comma 15 2 7 4 2" xfId="27813" xr:uid="{00000000-0005-0000-0000-0000B0490000}"/>
    <cellStyle name="Comma 15 2 7 4 3" xfId="27817" xr:uid="{00000000-0005-0000-0000-0000B1490000}"/>
    <cellStyle name="Comma 15 2 7 5" xfId="27818" xr:uid="{00000000-0005-0000-0000-0000B2490000}"/>
    <cellStyle name="Comma 15 2 7 5 2" xfId="24978" xr:uid="{00000000-0005-0000-0000-0000B3490000}"/>
    <cellStyle name="Comma 15 2 7 5 3" xfId="27822" xr:uid="{00000000-0005-0000-0000-0000B4490000}"/>
    <cellStyle name="Comma 15 2 7 6" xfId="27823" xr:uid="{00000000-0005-0000-0000-0000B5490000}"/>
    <cellStyle name="Comma 15 2 7 6 2" xfId="21953" xr:uid="{00000000-0005-0000-0000-0000B6490000}"/>
    <cellStyle name="Comma 15 2 7 6 3" xfId="21961" xr:uid="{00000000-0005-0000-0000-0000B7490000}"/>
    <cellStyle name="Comma 15 2 7 7" xfId="27824" xr:uid="{00000000-0005-0000-0000-0000B8490000}"/>
    <cellStyle name="Comma 15 2 7 8" xfId="27825" xr:uid="{00000000-0005-0000-0000-0000B9490000}"/>
    <cellStyle name="Comma 15 2 7 9" xfId="27826" xr:uid="{00000000-0005-0000-0000-0000BA490000}"/>
    <cellStyle name="Comma 15 2 8" xfId="27827" xr:uid="{00000000-0005-0000-0000-0000BB490000}"/>
    <cellStyle name="Comma 15 2 8 2" xfId="27828" xr:uid="{00000000-0005-0000-0000-0000BC490000}"/>
    <cellStyle name="Comma 15 2 8 2 2" xfId="25022" xr:uid="{00000000-0005-0000-0000-0000BD490000}"/>
    <cellStyle name="Comma 15 2 8 2 2 2" xfId="27831" xr:uid="{00000000-0005-0000-0000-0000BE490000}"/>
    <cellStyle name="Comma 15 2 8 2 2 3" xfId="27834" xr:uid="{00000000-0005-0000-0000-0000BF490000}"/>
    <cellStyle name="Comma 15 2 8 2 3" xfId="27836" xr:uid="{00000000-0005-0000-0000-0000C0490000}"/>
    <cellStyle name="Comma 15 2 8 2 3 2" xfId="27840" xr:uid="{00000000-0005-0000-0000-0000C1490000}"/>
    <cellStyle name="Comma 15 2 8 2 3 3" xfId="27843" xr:uid="{00000000-0005-0000-0000-0000C2490000}"/>
    <cellStyle name="Comma 15 2 8 2 4" xfId="27845" xr:uid="{00000000-0005-0000-0000-0000C3490000}"/>
    <cellStyle name="Comma 15 2 8 2 4 2" xfId="13093" xr:uid="{00000000-0005-0000-0000-0000C4490000}"/>
    <cellStyle name="Comma 15 2 8 2 4 3" xfId="13118" xr:uid="{00000000-0005-0000-0000-0000C5490000}"/>
    <cellStyle name="Comma 15 2 8 2 5" xfId="27847" xr:uid="{00000000-0005-0000-0000-0000C6490000}"/>
    <cellStyle name="Comma 15 2 8 2 5 2" xfId="13701" xr:uid="{00000000-0005-0000-0000-0000C7490000}"/>
    <cellStyle name="Comma 15 2 8 2 5 3" xfId="13713" xr:uid="{00000000-0005-0000-0000-0000C8490000}"/>
    <cellStyle name="Comma 15 2 8 2 6" xfId="27849" xr:uid="{00000000-0005-0000-0000-0000C9490000}"/>
    <cellStyle name="Comma 15 2 8 2 7" xfId="27851" xr:uid="{00000000-0005-0000-0000-0000CA490000}"/>
    <cellStyle name="Comma 15 2 8 3" xfId="27852" xr:uid="{00000000-0005-0000-0000-0000CB490000}"/>
    <cellStyle name="Comma 15 2 8 3 2" xfId="27855" xr:uid="{00000000-0005-0000-0000-0000CC490000}"/>
    <cellStyle name="Comma 15 2 8 3 3" xfId="27858" xr:uid="{00000000-0005-0000-0000-0000CD490000}"/>
    <cellStyle name="Comma 15 2 8 4" xfId="27861" xr:uid="{00000000-0005-0000-0000-0000CE490000}"/>
    <cellStyle name="Comma 15 2 8 4 2" xfId="27863" xr:uid="{00000000-0005-0000-0000-0000CF490000}"/>
    <cellStyle name="Comma 15 2 8 4 3" xfId="27866" xr:uid="{00000000-0005-0000-0000-0000D0490000}"/>
    <cellStyle name="Comma 15 2 8 5" xfId="27867" xr:uid="{00000000-0005-0000-0000-0000D1490000}"/>
    <cellStyle name="Comma 15 2 8 5 2" xfId="27869" xr:uid="{00000000-0005-0000-0000-0000D2490000}"/>
    <cellStyle name="Comma 15 2 8 5 3" xfId="27873" xr:uid="{00000000-0005-0000-0000-0000D3490000}"/>
    <cellStyle name="Comma 15 2 8 6" xfId="27874" xr:uid="{00000000-0005-0000-0000-0000D4490000}"/>
    <cellStyle name="Comma 15 2 8 6 2" xfId="27878" xr:uid="{00000000-0005-0000-0000-0000D5490000}"/>
    <cellStyle name="Comma 15 2 8 6 3" xfId="27883" xr:uid="{00000000-0005-0000-0000-0000D6490000}"/>
    <cellStyle name="Comma 15 2 8 7" xfId="27884" xr:uid="{00000000-0005-0000-0000-0000D7490000}"/>
    <cellStyle name="Comma 15 2 8 8" xfId="27885" xr:uid="{00000000-0005-0000-0000-0000D8490000}"/>
    <cellStyle name="Comma 15 2 8 9" xfId="27886" xr:uid="{00000000-0005-0000-0000-0000D9490000}"/>
    <cellStyle name="Comma 15 2 9" xfId="27887" xr:uid="{00000000-0005-0000-0000-0000DA490000}"/>
    <cellStyle name="Comma 15 2 9 2" xfId="27888" xr:uid="{00000000-0005-0000-0000-0000DB490000}"/>
    <cellStyle name="Comma 15 2 9 2 2" xfId="27890" xr:uid="{00000000-0005-0000-0000-0000DC490000}"/>
    <cellStyle name="Comma 15 2 9 2 2 2" xfId="27892" xr:uid="{00000000-0005-0000-0000-0000DD490000}"/>
    <cellStyle name="Comma 15 2 9 2 2 3" xfId="27893" xr:uid="{00000000-0005-0000-0000-0000DE490000}"/>
    <cellStyle name="Comma 15 2 9 2 3" xfId="27896" xr:uid="{00000000-0005-0000-0000-0000DF490000}"/>
    <cellStyle name="Comma 15 2 9 2 3 2" xfId="27899" xr:uid="{00000000-0005-0000-0000-0000E0490000}"/>
    <cellStyle name="Comma 15 2 9 2 3 3" xfId="27901" xr:uid="{00000000-0005-0000-0000-0000E1490000}"/>
    <cellStyle name="Comma 15 2 9 2 4" xfId="27904" xr:uid="{00000000-0005-0000-0000-0000E2490000}"/>
    <cellStyle name="Comma 15 2 9 2 4 2" xfId="7499" xr:uid="{00000000-0005-0000-0000-0000E3490000}"/>
    <cellStyle name="Comma 15 2 9 2 4 3" xfId="27906" xr:uid="{00000000-0005-0000-0000-0000E4490000}"/>
    <cellStyle name="Comma 15 2 9 2 5" xfId="27908" xr:uid="{00000000-0005-0000-0000-0000E5490000}"/>
    <cellStyle name="Comma 15 2 9 2 5 2" xfId="27910" xr:uid="{00000000-0005-0000-0000-0000E6490000}"/>
    <cellStyle name="Comma 15 2 9 2 5 3" xfId="27912" xr:uid="{00000000-0005-0000-0000-0000E7490000}"/>
    <cellStyle name="Comma 15 2 9 2 6" xfId="27914" xr:uid="{00000000-0005-0000-0000-0000E8490000}"/>
    <cellStyle name="Comma 15 2 9 2 7" xfId="27916" xr:uid="{00000000-0005-0000-0000-0000E9490000}"/>
    <cellStyle name="Comma 15 2 9 3" xfId="27917" xr:uid="{00000000-0005-0000-0000-0000EA490000}"/>
    <cellStyle name="Comma 15 2 9 3 2" xfId="27920" xr:uid="{00000000-0005-0000-0000-0000EB490000}"/>
    <cellStyle name="Comma 15 2 9 3 3" xfId="27923" xr:uid="{00000000-0005-0000-0000-0000EC490000}"/>
    <cellStyle name="Comma 15 2 9 4" xfId="27926" xr:uid="{00000000-0005-0000-0000-0000ED490000}"/>
    <cellStyle name="Comma 15 2 9 4 2" xfId="27929" xr:uid="{00000000-0005-0000-0000-0000EE490000}"/>
    <cellStyle name="Comma 15 2 9 4 3" xfId="27933" xr:uid="{00000000-0005-0000-0000-0000EF490000}"/>
    <cellStyle name="Comma 15 2 9 5" xfId="27934" xr:uid="{00000000-0005-0000-0000-0000F0490000}"/>
    <cellStyle name="Comma 15 2 9 5 2" xfId="27937" xr:uid="{00000000-0005-0000-0000-0000F1490000}"/>
    <cellStyle name="Comma 15 2 9 5 3" xfId="27941" xr:uid="{00000000-0005-0000-0000-0000F2490000}"/>
    <cellStyle name="Comma 15 2 9 6" xfId="27942" xr:uid="{00000000-0005-0000-0000-0000F3490000}"/>
    <cellStyle name="Comma 15 2 9 6 2" xfId="27944" xr:uid="{00000000-0005-0000-0000-0000F4490000}"/>
    <cellStyle name="Comma 15 2 9 6 3" xfId="27947" xr:uid="{00000000-0005-0000-0000-0000F5490000}"/>
    <cellStyle name="Comma 15 2 9 7" xfId="27948" xr:uid="{00000000-0005-0000-0000-0000F6490000}"/>
    <cellStyle name="Comma 15 2 9 8" xfId="27949" xr:uid="{00000000-0005-0000-0000-0000F7490000}"/>
    <cellStyle name="Comma 15 2_BSD2" xfId="23143" xr:uid="{00000000-0005-0000-0000-0000F8490000}"/>
    <cellStyle name="Comma 15 20" xfId="27421" xr:uid="{00000000-0005-0000-0000-0000F9490000}"/>
    <cellStyle name="Comma 15 20 2" xfId="27423" xr:uid="{00000000-0005-0000-0000-0000FA490000}"/>
    <cellStyle name="Comma 15 20 3" xfId="27432" xr:uid="{00000000-0005-0000-0000-0000FB490000}"/>
    <cellStyle name="Comma 15 21" xfId="27451" xr:uid="{00000000-0005-0000-0000-0000FC490000}"/>
    <cellStyle name="Comma 15 22" xfId="27453" xr:uid="{00000000-0005-0000-0000-0000FD490000}"/>
    <cellStyle name="Comma 15 23" xfId="27457" xr:uid="{00000000-0005-0000-0000-0000FE490000}"/>
    <cellStyle name="Comma 15 23 2" xfId="27459" xr:uid="{00000000-0005-0000-0000-0000FF490000}"/>
    <cellStyle name="Comma 15 23 3" xfId="27461" xr:uid="{00000000-0005-0000-0000-0000004A0000}"/>
    <cellStyle name="Comma 15 23 4" xfId="27950" xr:uid="{00000000-0005-0000-0000-0000014A0000}"/>
    <cellStyle name="Comma 15 24" xfId="18125" xr:uid="{00000000-0005-0000-0000-0000024A0000}"/>
    <cellStyle name="Comma 15 25" xfId="27953" xr:uid="{00000000-0005-0000-0000-0000034A0000}"/>
    <cellStyle name="Comma 15 26" xfId="27199" xr:uid="{00000000-0005-0000-0000-0000044A0000}"/>
    <cellStyle name="Comma 15 27" xfId="51694" xr:uid="{CB370C9A-401A-41C6-A27E-9319882EAA9C}"/>
    <cellStyle name="Comma 15 28" xfId="52149" xr:uid="{E5A77D6C-D36E-4C8A-9AAE-330665BF8F60}"/>
    <cellStyle name="Comma 15 3" xfId="27954" xr:uid="{00000000-0005-0000-0000-0000054A0000}"/>
    <cellStyle name="Comma 15 3 10" xfId="27956" xr:uid="{00000000-0005-0000-0000-0000064A0000}"/>
    <cellStyle name="Comma 15 3 10 2" xfId="27958" xr:uid="{00000000-0005-0000-0000-0000074A0000}"/>
    <cellStyle name="Comma 15 3 10 2 2" xfId="27959" xr:uid="{00000000-0005-0000-0000-0000084A0000}"/>
    <cellStyle name="Comma 15 3 10 2 2 2" xfId="26144" xr:uid="{00000000-0005-0000-0000-0000094A0000}"/>
    <cellStyle name="Comma 15 3 10 2 2 3" xfId="27961" xr:uid="{00000000-0005-0000-0000-00000A4A0000}"/>
    <cellStyle name="Comma 15 3 10 2 3" xfId="27962" xr:uid="{00000000-0005-0000-0000-00000B4A0000}"/>
    <cellStyle name="Comma 15 3 10 2 3 2" xfId="26163" xr:uid="{00000000-0005-0000-0000-00000C4A0000}"/>
    <cellStyle name="Comma 15 3 10 2 3 3" xfId="27963" xr:uid="{00000000-0005-0000-0000-00000D4A0000}"/>
    <cellStyle name="Comma 15 3 10 2 4" xfId="27965" xr:uid="{00000000-0005-0000-0000-00000E4A0000}"/>
    <cellStyle name="Comma 15 3 10 2 4 2" xfId="27966" xr:uid="{00000000-0005-0000-0000-00000F4A0000}"/>
    <cellStyle name="Comma 15 3 10 2 4 3" xfId="27967" xr:uid="{00000000-0005-0000-0000-0000104A0000}"/>
    <cellStyle name="Comma 15 3 10 2 5" xfId="27968" xr:uid="{00000000-0005-0000-0000-0000114A0000}"/>
    <cellStyle name="Comma 15 3 10 2 5 2" xfId="27969" xr:uid="{00000000-0005-0000-0000-0000124A0000}"/>
    <cellStyle name="Comma 15 3 10 2 5 3" xfId="27970" xr:uid="{00000000-0005-0000-0000-0000134A0000}"/>
    <cellStyle name="Comma 15 3 10 2 6" xfId="27971" xr:uid="{00000000-0005-0000-0000-0000144A0000}"/>
    <cellStyle name="Comma 15 3 10 2 7" xfId="27972" xr:uid="{00000000-0005-0000-0000-0000154A0000}"/>
    <cellStyle name="Comma 15 3 10 3" xfId="27975" xr:uid="{00000000-0005-0000-0000-0000164A0000}"/>
    <cellStyle name="Comma 15 3 10 3 2" xfId="27976" xr:uid="{00000000-0005-0000-0000-0000174A0000}"/>
    <cellStyle name="Comma 15 3 10 3 3" xfId="27978" xr:uid="{00000000-0005-0000-0000-0000184A0000}"/>
    <cellStyle name="Comma 15 3 10 4" xfId="27979" xr:uid="{00000000-0005-0000-0000-0000194A0000}"/>
    <cellStyle name="Comma 15 3 10 4 2" xfId="27980" xr:uid="{00000000-0005-0000-0000-00001A4A0000}"/>
    <cellStyle name="Comma 15 3 10 4 3" xfId="27982" xr:uid="{00000000-0005-0000-0000-00001B4A0000}"/>
    <cellStyle name="Comma 15 3 10 5" xfId="27985" xr:uid="{00000000-0005-0000-0000-00001C4A0000}"/>
    <cellStyle name="Comma 15 3 10 5 2" xfId="27986" xr:uid="{00000000-0005-0000-0000-00001D4A0000}"/>
    <cellStyle name="Comma 15 3 10 5 3" xfId="27987" xr:uid="{00000000-0005-0000-0000-00001E4A0000}"/>
    <cellStyle name="Comma 15 3 10 6" xfId="27988" xr:uid="{00000000-0005-0000-0000-00001F4A0000}"/>
    <cellStyle name="Comma 15 3 10 6 2" xfId="27989" xr:uid="{00000000-0005-0000-0000-0000204A0000}"/>
    <cellStyle name="Comma 15 3 10 6 3" xfId="27993" xr:uid="{00000000-0005-0000-0000-0000214A0000}"/>
    <cellStyle name="Comma 15 3 10 7" xfId="27994" xr:uid="{00000000-0005-0000-0000-0000224A0000}"/>
    <cellStyle name="Comma 15 3 10 8" xfId="27995" xr:uid="{00000000-0005-0000-0000-0000234A0000}"/>
    <cellStyle name="Comma 15 3 11" xfId="27997" xr:uid="{00000000-0005-0000-0000-0000244A0000}"/>
    <cellStyle name="Comma 15 3 11 2" xfId="27999" xr:uid="{00000000-0005-0000-0000-0000254A0000}"/>
    <cellStyle name="Comma 15 3 11 2 2" xfId="28000" xr:uid="{00000000-0005-0000-0000-0000264A0000}"/>
    <cellStyle name="Comma 15 3 11 2 2 2" xfId="28001" xr:uid="{00000000-0005-0000-0000-0000274A0000}"/>
    <cellStyle name="Comma 15 3 11 2 2 3" xfId="28002" xr:uid="{00000000-0005-0000-0000-0000284A0000}"/>
    <cellStyle name="Comma 15 3 11 2 3" xfId="28003" xr:uid="{00000000-0005-0000-0000-0000294A0000}"/>
    <cellStyle name="Comma 15 3 11 2 3 2" xfId="28004" xr:uid="{00000000-0005-0000-0000-00002A4A0000}"/>
    <cellStyle name="Comma 15 3 11 2 3 3" xfId="28005" xr:uid="{00000000-0005-0000-0000-00002B4A0000}"/>
    <cellStyle name="Comma 15 3 11 2 4" xfId="28006" xr:uid="{00000000-0005-0000-0000-00002C4A0000}"/>
    <cellStyle name="Comma 15 3 11 2 4 2" xfId="28007" xr:uid="{00000000-0005-0000-0000-00002D4A0000}"/>
    <cellStyle name="Comma 15 3 11 2 4 3" xfId="28009" xr:uid="{00000000-0005-0000-0000-00002E4A0000}"/>
    <cellStyle name="Comma 15 3 11 2 5" xfId="28011" xr:uid="{00000000-0005-0000-0000-00002F4A0000}"/>
    <cellStyle name="Comma 15 3 11 2 5 2" xfId="28012" xr:uid="{00000000-0005-0000-0000-0000304A0000}"/>
    <cellStyle name="Comma 15 3 11 2 5 3" xfId="28013" xr:uid="{00000000-0005-0000-0000-0000314A0000}"/>
    <cellStyle name="Comma 15 3 11 2 6" xfId="28008" xr:uid="{00000000-0005-0000-0000-0000324A0000}"/>
    <cellStyle name="Comma 15 3 11 2 7" xfId="28010" xr:uid="{00000000-0005-0000-0000-0000334A0000}"/>
    <cellStyle name="Comma 15 3 11 3" xfId="19590" xr:uid="{00000000-0005-0000-0000-0000344A0000}"/>
    <cellStyle name="Comma 15 3 11 3 2" xfId="19592" xr:uid="{00000000-0005-0000-0000-0000354A0000}"/>
    <cellStyle name="Comma 15 3 11 3 3" xfId="28014" xr:uid="{00000000-0005-0000-0000-0000364A0000}"/>
    <cellStyle name="Comma 15 3 11 4" xfId="19594" xr:uid="{00000000-0005-0000-0000-0000374A0000}"/>
    <cellStyle name="Comma 15 3 11 4 2" xfId="28015" xr:uid="{00000000-0005-0000-0000-0000384A0000}"/>
    <cellStyle name="Comma 15 3 11 4 3" xfId="28016" xr:uid="{00000000-0005-0000-0000-0000394A0000}"/>
    <cellStyle name="Comma 15 3 11 5" xfId="5164" xr:uid="{00000000-0005-0000-0000-00003A4A0000}"/>
    <cellStyle name="Comma 15 3 11 5 2" xfId="28018" xr:uid="{00000000-0005-0000-0000-00003B4A0000}"/>
    <cellStyle name="Comma 15 3 11 5 3" xfId="19547" xr:uid="{00000000-0005-0000-0000-00003C4A0000}"/>
    <cellStyle name="Comma 15 3 11 6" xfId="28019" xr:uid="{00000000-0005-0000-0000-00003D4A0000}"/>
    <cellStyle name="Comma 15 3 11 6 2" xfId="28020" xr:uid="{00000000-0005-0000-0000-00003E4A0000}"/>
    <cellStyle name="Comma 15 3 11 6 3" xfId="28021" xr:uid="{00000000-0005-0000-0000-00003F4A0000}"/>
    <cellStyle name="Comma 15 3 11 7" xfId="28022" xr:uid="{00000000-0005-0000-0000-0000404A0000}"/>
    <cellStyle name="Comma 15 3 11 8" xfId="28023" xr:uid="{00000000-0005-0000-0000-0000414A0000}"/>
    <cellStyle name="Comma 15 3 12" xfId="28027" xr:uid="{00000000-0005-0000-0000-0000424A0000}"/>
    <cellStyle name="Comma 15 3 12 2" xfId="28030" xr:uid="{00000000-0005-0000-0000-0000434A0000}"/>
    <cellStyle name="Comma 15 3 12 2 2" xfId="28034" xr:uid="{00000000-0005-0000-0000-0000444A0000}"/>
    <cellStyle name="Comma 15 3 12 2 2 2" xfId="28037" xr:uid="{00000000-0005-0000-0000-0000454A0000}"/>
    <cellStyle name="Comma 15 3 12 2 2 3" xfId="28039" xr:uid="{00000000-0005-0000-0000-0000464A0000}"/>
    <cellStyle name="Comma 15 3 12 2 3" xfId="28041" xr:uid="{00000000-0005-0000-0000-0000474A0000}"/>
    <cellStyle name="Comma 15 3 12 2 3 2" xfId="28044" xr:uid="{00000000-0005-0000-0000-0000484A0000}"/>
    <cellStyle name="Comma 15 3 12 2 3 3" xfId="28046" xr:uid="{00000000-0005-0000-0000-0000494A0000}"/>
    <cellStyle name="Comma 15 3 12 2 4" xfId="28048" xr:uid="{00000000-0005-0000-0000-00004A4A0000}"/>
    <cellStyle name="Comma 15 3 12 2 4 2" xfId="28050" xr:uid="{00000000-0005-0000-0000-00004B4A0000}"/>
    <cellStyle name="Comma 15 3 12 2 4 3" xfId="28052" xr:uid="{00000000-0005-0000-0000-00004C4A0000}"/>
    <cellStyle name="Comma 15 3 12 2 5" xfId="28054" xr:uid="{00000000-0005-0000-0000-00004D4A0000}"/>
    <cellStyle name="Comma 15 3 12 2 5 2" xfId="15579" xr:uid="{00000000-0005-0000-0000-00004E4A0000}"/>
    <cellStyle name="Comma 15 3 12 2 5 3" xfId="28056" xr:uid="{00000000-0005-0000-0000-00004F4A0000}"/>
    <cellStyle name="Comma 15 3 12 2 6" xfId="4799" xr:uid="{00000000-0005-0000-0000-0000504A0000}"/>
    <cellStyle name="Comma 15 3 12 2 7" xfId="28059" xr:uid="{00000000-0005-0000-0000-0000514A0000}"/>
    <cellStyle name="Comma 15 3 12 3" xfId="28061" xr:uid="{00000000-0005-0000-0000-0000524A0000}"/>
    <cellStyle name="Comma 15 3 12 3 2" xfId="28063" xr:uid="{00000000-0005-0000-0000-0000534A0000}"/>
    <cellStyle name="Comma 15 3 12 3 3" xfId="28065" xr:uid="{00000000-0005-0000-0000-0000544A0000}"/>
    <cellStyle name="Comma 15 3 12 4" xfId="28066" xr:uid="{00000000-0005-0000-0000-0000554A0000}"/>
    <cellStyle name="Comma 15 3 12 4 2" xfId="28067" xr:uid="{00000000-0005-0000-0000-0000564A0000}"/>
    <cellStyle name="Comma 15 3 12 4 3" xfId="28068" xr:uid="{00000000-0005-0000-0000-0000574A0000}"/>
    <cellStyle name="Comma 15 3 12 5" xfId="28069" xr:uid="{00000000-0005-0000-0000-0000584A0000}"/>
    <cellStyle name="Comma 15 3 12 5 2" xfId="28070" xr:uid="{00000000-0005-0000-0000-0000594A0000}"/>
    <cellStyle name="Comma 15 3 12 5 3" xfId="28071" xr:uid="{00000000-0005-0000-0000-00005A4A0000}"/>
    <cellStyle name="Comma 15 3 12 6" xfId="28072" xr:uid="{00000000-0005-0000-0000-00005B4A0000}"/>
    <cellStyle name="Comma 15 3 12 6 2" xfId="28073" xr:uid="{00000000-0005-0000-0000-00005C4A0000}"/>
    <cellStyle name="Comma 15 3 12 6 3" xfId="28074" xr:uid="{00000000-0005-0000-0000-00005D4A0000}"/>
    <cellStyle name="Comma 15 3 12 7" xfId="28075" xr:uid="{00000000-0005-0000-0000-00005E4A0000}"/>
    <cellStyle name="Comma 15 3 12 8" xfId="28076" xr:uid="{00000000-0005-0000-0000-00005F4A0000}"/>
    <cellStyle name="Comma 15 3 13" xfId="28081" xr:uid="{00000000-0005-0000-0000-0000604A0000}"/>
    <cellStyle name="Comma 15 3 13 2" xfId="28083" xr:uid="{00000000-0005-0000-0000-0000614A0000}"/>
    <cellStyle name="Comma 15 3 13 2 2" xfId="28085" xr:uid="{00000000-0005-0000-0000-0000624A0000}"/>
    <cellStyle name="Comma 15 3 13 2 3" xfId="28087" xr:uid="{00000000-0005-0000-0000-0000634A0000}"/>
    <cellStyle name="Comma 15 3 13 3" xfId="28089" xr:uid="{00000000-0005-0000-0000-0000644A0000}"/>
    <cellStyle name="Comma 15 3 13 3 2" xfId="28091" xr:uid="{00000000-0005-0000-0000-0000654A0000}"/>
    <cellStyle name="Comma 15 3 13 3 3" xfId="24718" xr:uid="{00000000-0005-0000-0000-0000664A0000}"/>
    <cellStyle name="Comma 15 3 13 4" xfId="28092" xr:uid="{00000000-0005-0000-0000-0000674A0000}"/>
    <cellStyle name="Comma 15 3 13 4 2" xfId="28093" xr:uid="{00000000-0005-0000-0000-0000684A0000}"/>
    <cellStyle name="Comma 15 3 13 4 3" xfId="28094" xr:uid="{00000000-0005-0000-0000-0000694A0000}"/>
    <cellStyle name="Comma 15 3 13 5" xfId="28095" xr:uid="{00000000-0005-0000-0000-00006A4A0000}"/>
    <cellStyle name="Comma 15 3 13 5 2" xfId="28096" xr:uid="{00000000-0005-0000-0000-00006B4A0000}"/>
    <cellStyle name="Comma 15 3 13 5 3" xfId="28097" xr:uid="{00000000-0005-0000-0000-00006C4A0000}"/>
    <cellStyle name="Comma 15 3 13 6" xfId="10200" xr:uid="{00000000-0005-0000-0000-00006D4A0000}"/>
    <cellStyle name="Comma 15 3 13 7" xfId="28098" xr:uid="{00000000-0005-0000-0000-00006E4A0000}"/>
    <cellStyle name="Comma 15 3 14" xfId="28099" xr:uid="{00000000-0005-0000-0000-00006F4A0000}"/>
    <cellStyle name="Comma 15 3 14 2" xfId="28101" xr:uid="{00000000-0005-0000-0000-0000704A0000}"/>
    <cellStyle name="Comma 15 3 14 3" xfId="28103" xr:uid="{00000000-0005-0000-0000-0000714A0000}"/>
    <cellStyle name="Comma 15 3 15" xfId="16159" xr:uid="{00000000-0005-0000-0000-0000724A0000}"/>
    <cellStyle name="Comma 15 3 15 2" xfId="16166" xr:uid="{00000000-0005-0000-0000-0000734A0000}"/>
    <cellStyle name="Comma 15 3 15 3" xfId="16172" xr:uid="{00000000-0005-0000-0000-0000744A0000}"/>
    <cellStyle name="Comma 15 3 16" xfId="15664" xr:uid="{00000000-0005-0000-0000-0000754A0000}"/>
    <cellStyle name="Comma 15 3 16 2" xfId="13441" xr:uid="{00000000-0005-0000-0000-0000764A0000}"/>
    <cellStyle name="Comma 15 3 16 3" xfId="28105" xr:uid="{00000000-0005-0000-0000-0000774A0000}"/>
    <cellStyle name="Comma 15 3 17" xfId="16183" xr:uid="{00000000-0005-0000-0000-0000784A0000}"/>
    <cellStyle name="Comma 15 3 17 2" xfId="7957" xr:uid="{00000000-0005-0000-0000-0000794A0000}"/>
    <cellStyle name="Comma 15 3 17 3" xfId="28107" xr:uid="{00000000-0005-0000-0000-00007A4A0000}"/>
    <cellStyle name="Comma 15 3 18" xfId="2979" xr:uid="{00000000-0005-0000-0000-00007B4A0000}"/>
    <cellStyle name="Comma 15 3 19" xfId="28110" xr:uid="{00000000-0005-0000-0000-00007C4A0000}"/>
    <cellStyle name="Comma 15 3 2" xfId="28113" xr:uid="{00000000-0005-0000-0000-00007D4A0000}"/>
    <cellStyle name="Comma 15 3 2 2" xfId="28115" xr:uid="{00000000-0005-0000-0000-00007E4A0000}"/>
    <cellStyle name="Comma 15 3 2 2 2" xfId="28116" xr:uid="{00000000-0005-0000-0000-00007F4A0000}"/>
    <cellStyle name="Comma 15 3 2 2 2 2" xfId="28117" xr:uid="{00000000-0005-0000-0000-0000804A0000}"/>
    <cellStyle name="Comma 15 3 2 2 2 3" xfId="28118" xr:uid="{00000000-0005-0000-0000-0000814A0000}"/>
    <cellStyle name="Comma 15 3 2 2 3" xfId="28121" xr:uid="{00000000-0005-0000-0000-0000824A0000}"/>
    <cellStyle name="Comma 15 3 2 2 3 2" xfId="28122" xr:uid="{00000000-0005-0000-0000-0000834A0000}"/>
    <cellStyle name="Comma 15 3 2 2 3 3" xfId="28124" xr:uid="{00000000-0005-0000-0000-0000844A0000}"/>
    <cellStyle name="Comma 15 3 2 2 4" xfId="28128" xr:uid="{00000000-0005-0000-0000-0000854A0000}"/>
    <cellStyle name="Comma 15 3 2 2 4 2" xfId="28129" xr:uid="{00000000-0005-0000-0000-0000864A0000}"/>
    <cellStyle name="Comma 15 3 2 2 4 3" xfId="28130" xr:uid="{00000000-0005-0000-0000-0000874A0000}"/>
    <cellStyle name="Comma 15 3 2 2 5" xfId="28133" xr:uid="{00000000-0005-0000-0000-0000884A0000}"/>
    <cellStyle name="Comma 15 3 2 2 5 2" xfId="28134" xr:uid="{00000000-0005-0000-0000-0000894A0000}"/>
    <cellStyle name="Comma 15 3 2 2 5 3" xfId="2808" xr:uid="{00000000-0005-0000-0000-00008A4A0000}"/>
    <cellStyle name="Comma 15 3 2 2 6" xfId="28136" xr:uid="{00000000-0005-0000-0000-00008B4A0000}"/>
    <cellStyle name="Comma 15 3 2 2 7" xfId="28137" xr:uid="{00000000-0005-0000-0000-00008C4A0000}"/>
    <cellStyle name="Comma 15 3 2 2 8" xfId="28138" xr:uid="{00000000-0005-0000-0000-00008D4A0000}"/>
    <cellStyle name="Comma 15 3 2 3" xfId="28139" xr:uid="{00000000-0005-0000-0000-00008E4A0000}"/>
    <cellStyle name="Comma 15 3 2 3 2" xfId="6540" xr:uid="{00000000-0005-0000-0000-00008F4A0000}"/>
    <cellStyle name="Comma 15 3 2 3 3" xfId="28141" xr:uid="{00000000-0005-0000-0000-0000904A0000}"/>
    <cellStyle name="Comma 15 3 2 4" xfId="28142" xr:uid="{00000000-0005-0000-0000-0000914A0000}"/>
    <cellStyle name="Comma 15 3 2 4 2" xfId="28143" xr:uid="{00000000-0005-0000-0000-0000924A0000}"/>
    <cellStyle name="Comma 15 3 2 4 3" xfId="28144" xr:uid="{00000000-0005-0000-0000-0000934A0000}"/>
    <cellStyle name="Comma 15 3 2 5" xfId="28145" xr:uid="{00000000-0005-0000-0000-0000944A0000}"/>
    <cellStyle name="Comma 15 3 2 5 2" xfId="28147" xr:uid="{00000000-0005-0000-0000-0000954A0000}"/>
    <cellStyle name="Comma 15 3 2 5 3" xfId="5442" xr:uid="{00000000-0005-0000-0000-0000964A0000}"/>
    <cellStyle name="Comma 15 3 2 6" xfId="28148" xr:uid="{00000000-0005-0000-0000-0000974A0000}"/>
    <cellStyle name="Comma 15 3 2 6 2" xfId="28150" xr:uid="{00000000-0005-0000-0000-0000984A0000}"/>
    <cellStyle name="Comma 15 3 2 6 3" xfId="28151" xr:uid="{00000000-0005-0000-0000-0000994A0000}"/>
    <cellStyle name="Comma 15 3 2 7" xfId="28152" xr:uid="{00000000-0005-0000-0000-00009A4A0000}"/>
    <cellStyle name="Comma 15 3 2 8" xfId="2907" xr:uid="{00000000-0005-0000-0000-00009B4A0000}"/>
    <cellStyle name="Comma 15 3 2 9" xfId="5511" xr:uid="{00000000-0005-0000-0000-00009C4A0000}"/>
    <cellStyle name="Comma 15 3 20" xfId="16160" xr:uid="{00000000-0005-0000-0000-00009D4A0000}"/>
    <cellStyle name="Comma 15 3 20 2" xfId="16167" xr:uid="{00000000-0005-0000-0000-00009E4A0000}"/>
    <cellStyle name="Comma 15 3 20 3" xfId="16173" xr:uid="{00000000-0005-0000-0000-00009F4A0000}"/>
    <cellStyle name="Comma 15 3 20 4" xfId="16180" xr:uid="{00000000-0005-0000-0000-0000A04A0000}"/>
    <cellStyle name="Comma 15 3 21" xfId="15665" xr:uid="{00000000-0005-0000-0000-0000A14A0000}"/>
    <cellStyle name="Comma 15 3 22" xfId="16184" xr:uid="{00000000-0005-0000-0000-0000A24A0000}"/>
    <cellStyle name="Comma 15 3 23" xfId="2980" xr:uid="{00000000-0005-0000-0000-0000A34A0000}"/>
    <cellStyle name="Comma 15 3 3" xfId="28153" xr:uid="{00000000-0005-0000-0000-0000A44A0000}"/>
    <cellStyle name="Comma 15 3 3 2" xfId="28155" xr:uid="{00000000-0005-0000-0000-0000A54A0000}"/>
    <cellStyle name="Comma 15 3 3 2 2" xfId="3793" xr:uid="{00000000-0005-0000-0000-0000A64A0000}"/>
    <cellStyle name="Comma 15 3 3 2 2 2" xfId="3063" xr:uid="{00000000-0005-0000-0000-0000A74A0000}"/>
    <cellStyle name="Comma 15 3 3 2 2 3" xfId="28160" xr:uid="{00000000-0005-0000-0000-0000A84A0000}"/>
    <cellStyle name="Comma 15 3 3 2 3" xfId="28161" xr:uid="{00000000-0005-0000-0000-0000A94A0000}"/>
    <cellStyle name="Comma 15 3 3 2 3 2" xfId="28165" xr:uid="{00000000-0005-0000-0000-0000AA4A0000}"/>
    <cellStyle name="Comma 15 3 3 2 3 3" xfId="28168" xr:uid="{00000000-0005-0000-0000-0000AB4A0000}"/>
    <cellStyle name="Comma 15 3 3 2 4" xfId="28169" xr:uid="{00000000-0005-0000-0000-0000AC4A0000}"/>
    <cellStyle name="Comma 15 3 3 2 4 2" xfId="28172" xr:uid="{00000000-0005-0000-0000-0000AD4A0000}"/>
    <cellStyle name="Comma 15 3 3 2 4 3" xfId="28174" xr:uid="{00000000-0005-0000-0000-0000AE4A0000}"/>
    <cellStyle name="Comma 15 3 3 2 5" xfId="28176" xr:uid="{00000000-0005-0000-0000-0000AF4A0000}"/>
    <cellStyle name="Comma 15 3 3 2 5 2" xfId="28181" xr:uid="{00000000-0005-0000-0000-0000B04A0000}"/>
    <cellStyle name="Comma 15 3 3 2 5 3" xfId="28184" xr:uid="{00000000-0005-0000-0000-0000B14A0000}"/>
    <cellStyle name="Comma 15 3 3 2 6" xfId="28189" xr:uid="{00000000-0005-0000-0000-0000B24A0000}"/>
    <cellStyle name="Comma 15 3 3 2 7" xfId="28191" xr:uid="{00000000-0005-0000-0000-0000B34A0000}"/>
    <cellStyle name="Comma 15 3 3 3" xfId="28192" xr:uid="{00000000-0005-0000-0000-0000B44A0000}"/>
    <cellStyle name="Comma 15 3 3 3 2" xfId="28193" xr:uid="{00000000-0005-0000-0000-0000B54A0000}"/>
    <cellStyle name="Comma 15 3 3 3 3" xfId="28194" xr:uid="{00000000-0005-0000-0000-0000B64A0000}"/>
    <cellStyle name="Comma 15 3 3 4" xfId="28196" xr:uid="{00000000-0005-0000-0000-0000B74A0000}"/>
    <cellStyle name="Comma 15 3 3 4 2" xfId="28197" xr:uid="{00000000-0005-0000-0000-0000B84A0000}"/>
    <cellStyle name="Comma 15 3 3 4 3" xfId="28198" xr:uid="{00000000-0005-0000-0000-0000B94A0000}"/>
    <cellStyle name="Comma 15 3 3 5" xfId="28200" xr:uid="{00000000-0005-0000-0000-0000BA4A0000}"/>
    <cellStyle name="Comma 15 3 3 5 2" xfId="28202" xr:uid="{00000000-0005-0000-0000-0000BB4A0000}"/>
    <cellStyle name="Comma 15 3 3 5 3" xfId="28203" xr:uid="{00000000-0005-0000-0000-0000BC4A0000}"/>
    <cellStyle name="Comma 15 3 3 6" xfId="28205" xr:uid="{00000000-0005-0000-0000-0000BD4A0000}"/>
    <cellStyle name="Comma 15 3 3 6 2" xfId="28208" xr:uid="{00000000-0005-0000-0000-0000BE4A0000}"/>
    <cellStyle name="Comma 15 3 3 6 3" xfId="28210" xr:uid="{00000000-0005-0000-0000-0000BF4A0000}"/>
    <cellStyle name="Comma 15 3 3 7" xfId="28212" xr:uid="{00000000-0005-0000-0000-0000C04A0000}"/>
    <cellStyle name="Comma 15 3 3 8" xfId="28213" xr:uid="{00000000-0005-0000-0000-0000C14A0000}"/>
    <cellStyle name="Comma 15 3 3 9" xfId="28214" xr:uid="{00000000-0005-0000-0000-0000C24A0000}"/>
    <cellStyle name="Comma 15 3 4" xfId="28215" xr:uid="{00000000-0005-0000-0000-0000C34A0000}"/>
    <cellStyle name="Comma 15 3 4 2" xfId="28217" xr:uid="{00000000-0005-0000-0000-0000C44A0000}"/>
    <cellStyle name="Comma 15 3 4 2 2" xfId="4325" xr:uid="{00000000-0005-0000-0000-0000C54A0000}"/>
    <cellStyle name="Comma 15 3 4 2 2 2" xfId="17442" xr:uid="{00000000-0005-0000-0000-0000C64A0000}"/>
    <cellStyle name="Comma 15 3 4 2 2 3" xfId="17461" xr:uid="{00000000-0005-0000-0000-0000C74A0000}"/>
    <cellStyle name="Comma 15 3 4 2 3" xfId="3819" xr:uid="{00000000-0005-0000-0000-0000C84A0000}"/>
    <cellStyle name="Comma 15 3 4 2 3 2" xfId="28220" xr:uid="{00000000-0005-0000-0000-0000C94A0000}"/>
    <cellStyle name="Comma 15 3 4 2 3 3" xfId="28222" xr:uid="{00000000-0005-0000-0000-0000CA4A0000}"/>
    <cellStyle name="Comma 15 3 4 2 4" xfId="28225" xr:uid="{00000000-0005-0000-0000-0000CB4A0000}"/>
    <cellStyle name="Comma 15 3 4 2 4 2" xfId="28229" xr:uid="{00000000-0005-0000-0000-0000CC4A0000}"/>
    <cellStyle name="Comma 15 3 4 2 4 3" xfId="28232" xr:uid="{00000000-0005-0000-0000-0000CD4A0000}"/>
    <cellStyle name="Comma 15 3 4 2 5" xfId="8707" xr:uid="{00000000-0005-0000-0000-0000CE4A0000}"/>
    <cellStyle name="Comma 15 3 4 2 5 2" xfId="28235" xr:uid="{00000000-0005-0000-0000-0000CF4A0000}"/>
    <cellStyle name="Comma 15 3 4 2 5 3" xfId="28237" xr:uid="{00000000-0005-0000-0000-0000D04A0000}"/>
    <cellStyle name="Comma 15 3 4 2 6" xfId="21986" xr:uid="{00000000-0005-0000-0000-0000D14A0000}"/>
    <cellStyle name="Comma 15 3 4 2 7" xfId="28242" xr:uid="{00000000-0005-0000-0000-0000D24A0000}"/>
    <cellStyle name="Comma 15 3 4 3" xfId="28243" xr:uid="{00000000-0005-0000-0000-0000D34A0000}"/>
    <cellStyle name="Comma 15 3 4 3 2" xfId="28244" xr:uid="{00000000-0005-0000-0000-0000D44A0000}"/>
    <cellStyle name="Comma 15 3 4 3 3" xfId="28245" xr:uid="{00000000-0005-0000-0000-0000D54A0000}"/>
    <cellStyle name="Comma 15 3 4 4" xfId="28247" xr:uid="{00000000-0005-0000-0000-0000D64A0000}"/>
    <cellStyle name="Comma 15 3 4 4 2" xfId="28248" xr:uid="{00000000-0005-0000-0000-0000D74A0000}"/>
    <cellStyle name="Comma 15 3 4 4 3" xfId="28249" xr:uid="{00000000-0005-0000-0000-0000D84A0000}"/>
    <cellStyle name="Comma 15 3 4 5" xfId="28251" xr:uid="{00000000-0005-0000-0000-0000D94A0000}"/>
    <cellStyle name="Comma 15 3 4 5 2" xfId="28252" xr:uid="{00000000-0005-0000-0000-0000DA4A0000}"/>
    <cellStyle name="Comma 15 3 4 5 3" xfId="28253" xr:uid="{00000000-0005-0000-0000-0000DB4A0000}"/>
    <cellStyle name="Comma 15 3 4 6" xfId="16548" xr:uid="{00000000-0005-0000-0000-0000DC4A0000}"/>
    <cellStyle name="Comma 15 3 4 6 2" xfId="28255" xr:uid="{00000000-0005-0000-0000-0000DD4A0000}"/>
    <cellStyle name="Comma 15 3 4 6 3" xfId="28256" xr:uid="{00000000-0005-0000-0000-0000DE4A0000}"/>
    <cellStyle name="Comma 15 3 4 7" xfId="28257" xr:uid="{00000000-0005-0000-0000-0000DF4A0000}"/>
    <cellStyle name="Comma 15 3 4 8" xfId="4465" xr:uid="{00000000-0005-0000-0000-0000E04A0000}"/>
    <cellStyle name="Comma 15 3 4 9" xfId="28258" xr:uid="{00000000-0005-0000-0000-0000E14A0000}"/>
    <cellStyle name="Comma 15 3 5" xfId="28259" xr:uid="{00000000-0005-0000-0000-0000E24A0000}"/>
    <cellStyle name="Comma 15 3 5 2" xfId="28261" xr:uid="{00000000-0005-0000-0000-0000E34A0000}"/>
    <cellStyle name="Comma 15 3 5 2 2" xfId="28264" xr:uid="{00000000-0005-0000-0000-0000E44A0000}"/>
    <cellStyle name="Comma 15 3 5 2 2 2" xfId="28265" xr:uid="{00000000-0005-0000-0000-0000E54A0000}"/>
    <cellStyle name="Comma 15 3 5 2 2 3" xfId="28266" xr:uid="{00000000-0005-0000-0000-0000E64A0000}"/>
    <cellStyle name="Comma 15 3 5 2 3" xfId="28268" xr:uid="{00000000-0005-0000-0000-0000E74A0000}"/>
    <cellStyle name="Comma 15 3 5 2 3 2" xfId="28269" xr:uid="{00000000-0005-0000-0000-0000E84A0000}"/>
    <cellStyle name="Comma 15 3 5 2 3 3" xfId="28270" xr:uid="{00000000-0005-0000-0000-0000E94A0000}"/>
    <cellStyle name="Comma 15 3 5 2 4" xfId="28271" xr:uid="{00000000-0005-0000-0000-0000EA4A0000}"/>
    <cellStyle name="Comma 15 3 5 2 4 2" xfId="28272" xr:uid="{00000000-0005-0000-0000-0000EB4A0000}"/>
    <cellStyle name="Comma 15 3 5 2 4 3" xfId="28273" xr:uid="{00000000-0005-0000-0000-0000EC4A0000}"/>
    <cellStyle name="Comma 15 3 5 2 5" xfId="28275" xr:uid="{00000000-0005-0000-0000-0000ED4A0000}"/>
    <cellStyle name="Comma 15 3 5 2 5 2" xfId="28277" xr:uid="{00000000-0005-0000-0000-0000EE4A0000}"/>
    <cellStyle name="Comma 15 3 5 2 5 3" xfId="28279" xr:uid="{00000000-0005-0000-0000-0000EF4A0000}"/>
    <cellStyle name="Comma 15 3 5 2 6" xfId="28281" xr:uid="{00000000-0005-0000-0000-0000F04A0000}"/>
    <cellStyle name="Comma 15 3 5 2 7" xfId="28283" xr:uid="{00000000-0005-0000-0000-0000F14A0000}"/>
    <cellStyle name="Comma 15 3 5 3" xfId="28284" xr:uid="{00000000-0005-0000-0000-0000F24A0000}"/>
    <cellStyle name="Comma 15 3 5 3 2" xfId="28285" xr:uid="{00000000-0005-0000-0000-0000F34A0000}"/>
    <cellStyle name="Comma 15 3 5 3 3" xfId="28286" xr:uid="{00000000-0005-0000-0000-0000F44A0000}"/>
    <cellStyle name="Comma 15 3 5 4" xfId="28288" xr:uid="{00000000-0005-0000-0000-0000F54A0000}"/>
    <cellStyle name="Comma 15 3 5 4 2" xfId="28289" xr:uid="{00000000-0005-0000-0000-0000F64A0000}"/>
    <cellStyle name="Comma 15 3 5 4 3" xfId="7198" xr:uid="{00000000-0005-0000-0000-0000F74A0000}"/>
    <cellStyle name="Comma 15 3 5 5" xfId="28290" xr:uid="{00000000-0005-0000-0000-0000F84A0000}"/>
    <cellStyle name="Comma 15 3 5 5 2" xfId="18998" xr:uid="{00000000-0005-0000-0000-0000F94A0000}"/>
    <cellStyle name="Comma 15 3 5 5 3" xfId="28291" xr:uid="{00000000-0005-0000-0000-0000FA4A0000}"/>
    <cellStyle name="Comma 15 3 5 6" xfId="28293" xr:uid="{00000000-0005-0000-0000-0000FB4A0000}"/>
    <cellStyle name="Comma 15 3 5 6 2" xfId="28294" xr:uid="{00000000-0005-0000-0000-0000FC4A0000}"/>
    <cellStyle name="Comma 15 3 5 6 3" xfId="28295" xr:uid="{00000000-0005-0000-0000-0000FD4A0000}"/>
    <cellStyle name="Comma 15 3 5 7" xfId="16374" xr:uid="{00000000-0005-0000-0000-0000FE4A0000}"/>
    <cellStyle name="Comma 15 3 5 8" xfId="28296" xr:uid="{00000000-0005-0000-0000-0000FF4A0000}"/>
    <cellStyle name="Comma 15 3 6" xfId="28297" xr:uid="{00000000-0005-0000-0000-0000004B0000}"/>
    <cellStyle name="Comma 15 3 6 2" xfId="28298" xr:uid="{00000000-0005-0000-0000-0000014B0000}"/>
    <cellStyle name="Comma 15 3 6 2 2" xfId="28299" xr:uid="{00000000-0005-0000-0000-0000024B0000}"/>
    <cellStyle name="Comma 15 3 6 2 2 2" xfId="28300" xr:uid="{00000000-0005-0000-0000-0000034B0000}"/>
    <cellStyle name="Comma 15 3 6 2 2 3" xfId="28303" xr:uid="{00000000-0005-0000-0000-0000044B0000}"/>
    <cellStyle name="Comma 15 3 6 2 3" xfId="28306" xr:uid="{00000000-0005-0000-0000-0000054B0000}"/>
    <cellStyle name="Comma 15 3 6 2 3 2" xfId="28307" xr:uid="{00000000-0005-0000-0000-0000064B0000}"/>
    <cellStyle name="Comma 15 3 6 2 3 3" xfId="28310" xr:uid="{00000000-0005-0000-0000-0000074B0000}"/>
    <cellStyle name="Comma 15 3 6 2 4" xfId="28313" xr:uid="{00000000-0005-0000-0000-0000084B0000}"/>
    <cellStyle name="Comma 15 3 6 2 4 2" xfId="28314" xr:uid="{00000000-0005-0000-0000-0000094B0000}"/>
    <cellStyle name="Comma 15 3 6 2 4 3" xfId="28317" xr:uid="{00000000-0005-0000-0000-00000A4B0000}"/>
    <cellStyle name="Comma 15 3 6 2 5" xfId="28321" xr:uid="{00000000-0005-0000-0000-00000B4B0000}"/>
    <cellStyle name="Comma 15 3 6 2 5 2" xfId="28323" xr:uid="{00000000-0005-0000-0000-00000C4B0000}"/>
    <cellStyle name="Comma 15 3 6 2 5 3" xfId="28327" xr:uid="{00000000-0005-0000-0000-00000D4B0000}"/>
    <cellStyle name="Comma 15 3 6 2 6" xfId="25609" xr:uid="{00000000-0005-0000-0000-00000E4B0000}"/>
    <cellStyle name="Comma 15 3 6 2 7" xfId="25615" xr:uid="{00000000-0005-0000-0000-00000F4B0000}"/>
    <cellStyle name="Comma 15 3 6 3" xfId="28330" xr:uid="{00000000-0005-0000-0000-0000104B0000}"/>
    <cellStyle name="Comma 15 3 6 3 2" xfId="28331" xr:uid="{00000000-0005-0000-0000-0000114B0000}"/>
    <cellStyle name="Comma 15 3 6 3 3" xfId="28332" xr:uid="{00000000-0005-0000-0000-0000124B0000}"/>
    <cellStyle name="Comma 15 3 6 4" xfId="28334" xr:uid="{00000000-0005-0000-0000-0000134B0000}"/>
    <cellStyle name="Comma 15 3 6 4 2" xfId="28335" xr:uid="{00000000-0005-0000-0000-0000144B0000}"/>
    <cellStyle name="Comma 15 3 6 4 3" xfId="28336" xr:uid="{00000000-0005-0000-0000-0000154B0000}"/>
    <cellStyle name="Comma 15 3 6 5" xfId="28338" xr:uid="{00000000-0005-0000-0000-0000164B0000}"/>
    <cellStyle name="Comma 15 3 6 5 2" xfId="28339" xr:uid="{00000000-0005-0000-0000-0000174B0000}"/>
    <cellStyle name="Comma 15 3 6 5 3" xfId="28340" xr:uid="{00000000-0005-0000-0000-0000184B0000}"/>
    <cellStyle name="Comma 15 3 6 6" xfId="28342" xr:uid="{00000000-0005-0000-0000-0000194B0000}"/>
    <cellStyle name="Comma 15 3 6 6 2" xfId="28343" xr:uid="{00000000-0005-0000-0000-00001A4B0000}"/>
    <cellStyle name="Comma 15 3 6 6 3" xfId="28344" xr:uid="{00000000-0005-0000-0000-00001B4B0000}"/>
    <cellStyle name="Comma 15 3 6 7" xfId="28345" xr:uid="{00000000-0005-0000-0000-00001C4B0000}"/>
    <cellStyle name="Comma 15 3 6 8" xfId="28346" xr:uid="{00000000-0005-0000-0000-00001D4B0000}"/>
    <cellStyle name="Comma 15 3 7" xfId="28347" xr:uid="{00000000-0005-0000-0000-00001E4B0000}"/>
    <cellStyle name="Comma 15 3 7 2" xfId="28349" xr:uid="{00000000-0005-0000-0000-00001F4B0000}"/>
    <cellStyle name="Comma 15 3 7 2 2" xfId="28350" xr:uid="{00000000-0005-0000-0000-0000204B0000}"/>
    <cellStyle name="Comma 15 3 7 2 2 2" xfId="9630" xr:uid="{00000000-0005-0000-0000-0000214B0000}"/>
    <cellStyle name="Comma 15 3 7 2 2 3" xfId="9636" xr:uid="{00000000-0005-0000-0000-0000224B0000}"/>
    <cellStyle name="Comma 15 3 7 2 3" xfId="28354" xr:uid="{00000000-0005-0000-0000-0000234B0000}"/>
    <cellStyle name="Comma 15 3 7 2 3 2" xfId="9644" xr:uid="{00000000-0005-0000-0000-0000244B0000}"/>
    <cellStyle name="Comma 15 3 7 2 3 3" xfId="9649" xr:uid="{00000000-0005-0000-0000-0000254B0000}"/>
    <cellStyle name="Comma 15 3 7 2 4" xfId="28358" xr:uid="{00000000-0005-0000-0000-0000264B0000}"/>
    <cellStyle name="Comma 15 3 7 2 4 2" xfId="9664" xr:uid="{00000000-0005-0000-0000-0000274B0000}"/>
    <cellStyle name="Comma 15 3 7 2 4 3" xfId="9668" xr:uid="{00000000-0005-0000-0000-0000284B0000}"/>
    <cellStyle name="Comma 15 3 7 2 5" xfId="28362" xr:uid="{00000000-0005-0000-0000-0000294B0000}"/>
    <cellStyle name="Comma 15 3 7 2 5 2" xfId="9687" xr:uid="{00000000-0005-0000-0000-00002A4B0000}"/>
    <cellStyle name="Comma 15 3 7 2 5 3" xfId="9692" xr:uid="{00000000-0005-0000-0000-00002B4B0000}"/>
    <cellStyle name="Comma 15 3 7 2 6" xfId="28365" xr:uid="{00000000-0005-0000-0000-00002C4B0000}"/>
    <cellStyle name="Comma 15 3 7 2 7" xfId="28368" xr:uid="{00000000-0005-0000-0000-00002D4B0000}"/>
    <cellStyle name="Comma 15 3 7 3" xfId="28370" xr:uid="{00000000-0005-0000-0000-00002E4B0000}"/>
    <cellStyle name="Comma 15 3 7 3 2" xfId="28371" xr:uid="{00000000-0005-0000-0000-00002F4B0000}"/>
    <cellStyle name="Comma 15 3 7 3 3" xfId="28372" xr:uid="{00000000-0005-0000-0000-0000304B0000}"/>
    <cellStyle name="Comma 15 3 7 4" xfId="28377" xr:uid="{00000000-0005-0000-0000-0000314B0000}"/>
    <cellStyle name="Comma 15 3 7 4 2" xfId="28378" xr:uid="{00000000-0005-0000-0000-0000324B0000}"/>
    <cellStyle name="Comma 15 3 7 4 3" xfId="28379" xr:uid="{00000000-0005-0000-0000-0000334B0000}"/>
    <cellStyle name="Comma 15 3 7 5" xfId="9521" xr:uid="{00000000-0005-0000-0000-0000344B0000}"/>
    <cellStyle name="Comma 15 3 7 5 2" xfId="10192" xr:uid="{00000000-0005-0000-0000-0000354B0000}"/>
    <cellStyle name="Comma 15 3 7 5 3" xfId="11806" xr:uid="{00000000-0005-0000-0000-0000364B0000}"/>
    <cellStyle name="Comma 15 3 7 6" xfId="28382" xr:uid="{00000000-0005-0000-0000-0000374B0000}"/>
    <cellStyle name="Comma 15 3 7 6 2" xfId="28383" xr:uid="{00000000-0005-0000-0000-0000384B0000}"/>
    <cellStyle name="Comma 15 3 7 6 3" xfId="28384" xr:uid="{00000000-0005-0000-0000-0000394B0000}"/>
    <cellStyle name="Comma 15 3 7 7" xfId="28387" xr:uid="{00000000-0005-0000-0000-00003A4B0000}"/>
    <cellStyle name="Comma 15 3 7 8" xfId="28388" xr:uid="{00000000-0005-0000-0000-00003B4B0000}"/>
    <cellStyle name="Comma 15 3 8" xfId="28389" xr:uid="{00000000-0005-0000-0000-00003C4B0000}"/>
    <cellStyle name="Comma 15 3 8 2" xfId="28390" xr:uid="{00000000-0005-0000-0000-00003D4B0000}"/>
    <cellStyle name="Comma 15 3 8 2 2" xfId="28391" xr:uid="{00000000-0005-0000-0000-00003E4B0000}"/>
    <cellStyle name="Comma 15 3 8 2 2 2" xfId="28392" xr:uid="{00000000-0005-0000-0000-00003F4B0000}"/>
    <cellStyle name="Comma 15 3 8 2 2 3" xfId="28393" xr:uid="{00000000-0005-0000-0000-0000404B0000}"/>
    <cellStyle name="Comma 15 3 8 2 3" xfId="28394" xr:uid="{00000000-0005-0000-0000-0000414B0000}"/>
    <cellStyle name="Comma 15 3 8 2 3 2" xfId="28398" xr:uid="{00000000-0005-0000-0000-0000424B0000}"/>
    <cellStyle name="Comma 15 3 8 2 3 3" xfId="28402" xr:uid="{00000000-0005-0000-0000-0000434B0000}"/>
    <cellStyle name="Comma 15 3 8 2 4" xfId="28403" xr:uid="{00000000-0005-0000-0000-0000444B0000}"/>
    <cellStyle name="Comma 15 3 8 2 4 2" xfId="28404" xr:uid="{00000000-0005-0000-0000-0000454B0000}"/>
    <cellStyle name="Comma 15 3 8 2 4 3" xfId="28405" xr:uid="{00000000-0005-0000-0000-0000464B0000}"/>
    <cellStyle name="Comma 15 3 8 2 5" xfId="28407" xr:uid="{00000000-0005-0000-0000-0000474B0000}"/>
    <cellStyle name="Comma 15 3 8 2 5 2" xfId="28409" xr:uid="{00000000-0005-0000-0000-0000484B0000}"/>
    <cellStyle name="Comma 15 3 8 2 5 3" xfId="28412" xr:uid="{00000000-0005-0000-0000-0000494B0000}"/>
    <cellStyle name="Comma 15 3 8 2 6" xfId="26215" xr:uid="{00000000-0005-0000-0000-00004A4B0000}"/>
    <cellStyle name="Comma 15 3 8 2 7" xfId="28416" xr:uid="{00000000-0005-0000-0000-00004B4B0000}"/>
    <cellStyle name="Comma 15 3 8 3" xfId="28417" xr:uid="{00000000-0005-0000-0000-00004C4B0000}"/>
    <cellStyle name="Comma 15 3 8 3 2" xfId="28418" xr:uid="{00000000-0005-0000-0000-00004D4B0000}"/>
    <cellStyle name="Comma 15 3 8 3 3" xfId="28419" xr:uid="{00000000-0005-0000-0000-00004E4B0000}"/>
    <cellStyle name="Comma 15 3 8 4" xfId="28421" xr:uid="{00000000-0005-0000-0000-00004F4B0000}"/>
    <cellStyle name="Comma 15 3 8 4 2" xfId="28422" xr:uid="{00000000-0005-0000-0000-0000504B0000}"/>
    <cellStyle name="Comma 15 3 8 4 3" xfId="28423" xr:uid="{00000000-0005-0000-0000-0000514B0000}"/>
    <cellStyle name="Comma 15 3 8 5" xfId="28425" xr:uid="{00000000-0005-0000-0000-0000524B0000}"/>
    <cellStyle name="Comma 15 3 8 5 2" xfId="28426" xr:uid="{00000000-0005-0000-0000-0000534B0000}"/>
    <cellStyle name="Comma 15 3 8 5 3" xfId="28427" xr:uid="{00000000-0005-0000-0000-0000544B0000}"/>
    <cellStyle name="Comma 15 3 8 6" xfId="28429" xr:uid="{00000000-0005-0000-0000-0000554B0000}"/>
    <cellStyle name="Comma 15 3 8 6 2" xfId="28430" xr:uid="{00000000-0005-0000-0000-0000564B0000}"/>
    <cellStyle name="Comma 15 3 8 6 3" xfId="28431" xr:uid="{00000000-0005-0000-0000-0000574B0000}"/>
    <cellStyle name="Comma 15 3 8 7" xfId="28433" xr:uid="{00000000-0005-0000-0000-0000584B0000}"/>
    <cellStyle name="Comma 15 3 8 8" xfId="28434" xr:uid="{00000000-0005-0000-0000-0000594B0000}"/>
    <cellStyle name="Comma 15 3 9" xfId="28435" xr:uid="{00000000-0005-0000-0000-00005A4B0000}"/>
    <cellStyle name="Comma 15 3 9 2" xfId="28436" xr:uid="{00000000-0005-0000-0000-00005B4B0000}"/>
    <cellStyle name="Comma 15 3 9 2 2" xfId="28437" xr:uid="{00000000-0005-0000-0000-00005C4B0000}"/>
    <cellStyle name="Comma 15 3 9 2 2 2" xfId="28438" xr:uid="{00000000-0005-0000-0000-00005D4B0000}"/>
    <cellStyle name="Comma 15 3 9 2 2 3" xfId="28439" xr:uid="{00000000-0005-0000-0000-00005E4B0000}"/>
    <cellStyle name="Comma 15 3 9 2 3" xfId="28440" xr:uid="{00000000-0005-0000-0000-00005F4B0000}"/>
    <cellStyle name="Comma 15 3 9 2 3 2" xfId="28441" xr:uid="{00000000-0005-0000-0000-0000604B0000}"/>
    <cellStyle name="Comma 15 3 9 2 3 3" xfId="28442" xr:uid="{00000000-0005-0000-0000-0000614B0000}"/>
    <cellStyle name="Comma 15 3 9 2 4" xfId="28443" xr:uid="{00000000-0005-0000-0000-0000624B0000}"/>
    <cellStyle name="Comma 15 3 9 2 4 2" xfId="28444" xr:uid="{00000000-0005-0000-0000-0000634B0000}"/>
    <cellStyle name="Comma 15 3 9 2 4 3" xfId="28445" xr:uid="{00000000-0005-0000-0000-0000644B0000}"/>
    <cellStyle name="Comma 15 3 9 2 5" xfId="28446" xr:uid="{00000000-0005-0000-0000-0000654B0000}"/>
    <cellStyle name="Comma 15 3 9 2 5 2" xfId="28447" xr:uid="{00000000-0005-0000-0000-0000664B0000}"/>
    <cellStyle name="Comma 15 3 9 2 5 3" xfId="28448" xr:uid="{00000000-0005-0000-0000-0000674B0000}"/>
    <cellStyle name="Comma 15 3 9 2 6" xfId="28449" xr:uid="{00000000-0005-0000-0000-0000684B0000}"/>
    <cellStyle name="Comma 15 3 9 2 7" xfId="28451" xr:uid="{00000000-0005-0000-0000-0000694B0000}"/>
    <cellStyle name="Comma 15 3 9 3" xfId="28452" xr:uid="{00000000-0005-0000-0000-00006A4B0000}"/>
    <cellStyle name="Comma 15 3 9 3 2" xfId="28453" xr:uid="{00000000-0005-0000-0000-00006B4B0000}"/>
    <cellStyle name="Comma 15 3 9 3 3" xfId="28454" xr:uid="{00000000-0005-0000-0000-00006C4B0000}"/>
    <cellStyle name="Comma 15 3 9 4" xfId="28456" xr:uid="{00000000-0005-0000-0000-00006D4B0000}"/>
    <cellStyle name="Comma 15 3 9 4 2" xfId="28457" xr:uid="{00000000-0005-0000-0000-00006E4B0000}"/>
    <cellStyle name="Comma 15 3 9 4 3" xfId="28458" xr:uid="{00000000-0005-0000-0000-00006F4B0000}"/>
    <cellStyle name="Comma 15 3 9 5" xfId="28460" xr:uid="{00000000-0005-0000-0000-0000704B0000}"/>
    <cellStyle name="Comma 15 3 9 5 2" xfId="28462" xr:uid="{00000000-0005-0000-0000-0000714B0000}"/>
    <cellStyle name="Comma 15 3 9 5 3" xfId="28464" xr:uid="{00000000-0005-0000-0000-0000724B0000}"/>
    <cellStyle name="Comma 15 3 9 6" xfId="28466" xr:uid="{00000000-0005-0000-0000-0000734B0000}"/>
    <cellStyle name="Comma 15 3 9 6 2" xfId="28467" xr:uid="{00000000-0005-0000-0000-0000744B0000}"/>
    <cellStyle name="Comma 15 3 9 6 3" xfId="28468" xr:uid="{00000000-0005-0000-0000-0000754B0000}"/>
    <cellStyle name="Comma 15 3 9 7" xfId="28469" xr:uid="{00000000-0005-0000-0000-0000764B0000}"/>
    <cellStyle name="Comma 15 3 9 8" xfId="28470" xr:uid="{00000000-0005-0000-0000-0000774B0000}"/>
    <cellStyle name="Comma 15 4" xfId="28471" xr:uid="{00000000-0005-0000-0000-0000784B0000}"/>
    <cellStyle name="Comma 15 4 10" xfId="28475" xr:uid="{00000000-0005-0000-0000-0000794B0000}"/>
    <cellStyle name="Comma 15 4 11" xfId="28477" xr:uid="{00000000-0005-0000-0000-00007A4B0000}"/>
    <cellStyle name="Comma 15 4 2" xfId="28478" xr:uid="{00000000-0005-0000-0000-00007B4B0000}"/>
    <cellStyle name="Comma 15 4 2 2" xfId="28481" xr:uid="{00000000-0005-0000-0000-00007C4B0000}"/>
    <cellStyle name="Comma 15 4 2 2 2" xfId="28484" xr:uid="{00000000-0005-0000-0000-00007D4B0000}"/>
    <cellStyle name="Comma 15 4 2 2 3" xfId="28488" xr:uid="{00000000-0005-0000-0000-00007E4B0000}"/>
    <cellStyle name="Comma 15 4 2 3" xfId="28489" xr:uid="{00000000-0005-0000-0000-00007F4B0000}"/>
    <cellStyle name="Comma 15 4 2 3 2" xfId="28491" xr:uid="{00000000-0005-0000-0000-0000804B0000}"/>
    <cellStyle name="Comma 15 4 2 3 3" xfId="28494" xr:uid="{00000000-0005-0000-0000-0000814B0000}"/>
    <cellStyle name="Comma 15 4 2 4" xfId="28495" xr:uid="{00000000-0005-0000-0000-0000824B0000}"/>
    <cellStyle name="Comma 15 4 2 4 2" xfId="28497" xr:uid="{00000000-0005-0000-0000-0000834B0000}"/>
    <cellStyle name="Comma 15 4 2 4 3" xfId="28499" xr:uid="{00000000-0005-0000-0000-0000844B0000}"/>
    <cellStyle name="Comma 15 4 2 5" xfId="28500" xr:uid="{00000000-0005-0000-0000-0000854B0000}"/>
    <cellStyle name="Comma 15 4 2 5 2" xfId="28502" xr:uid="{00000000-0005-0000-0000-0000864B0000}"/>
    <cellStyle name="Comma 15 4 2 5 3" xfId="28504" xr:uid="{00000000-0005-0000-0000-0000874B0000}"/>
    <cellStyle name="Comma 15 4 2 6" xfId="28505" xr:uid="{00000000-0005-0000-0000-0000884B0000}"/>
    <cellStyle name="Comma 15 4 2 7" xfId="28506" xr:uid="{00000000-0005-0000-0000-0000894B0000}"/>
    <cellStyle name="Comma 15 4 2 8" xfId="28507" xr:uid="{00000000-0005-0000-0000-00008A4B0000}"/>
    <cellStyle name="Comma 15 4 3" xfId="28508" xr:uid="{00000000-0005-0000-0000-00008B4B0000}"/>
    <cellStyle name="Comma 15 4 3 2" xfId="28510" xr:uid="{00000000-0005-0000-0000-00008C4B0000}"/>
    <cellStyle name="Comma 15 4 3 3" xfId="28482" xr:uid="{00000000-0005-0000-0000-00008D4B0000}"/>
    <cellStyle name="Comma 15 4 3 4" xfId="28485" xr:uid="{00000000-0005-0000-0000-00008E4B0000}"/>
    <cellStyle name="Comma 15 4 4" xfId="22096" xr:uid="{00000000-0005-0000-0000-00008F4B0000}"/>
    <cellStyle name="Comma 15 4 4 2" xfId="28512" xr:uid="{00000000-0005-0000-0000-0000904B0000}"/>
    <cellStyle name="Comma 15 4 4 3" xfId="28490" xr:uid="{00000000-0005-0000-0000-0000914B0000}"/>
    <cellStyle name="Comma 15 4 4 4" xfId="28492" xr:uid="{00000000-0005-0000-0000-0000924B0000}"/>
    <cellStyle name="Comma 15 4 5" xfId="28513" xr:uid="{00000000-0005-0000-0000-0000934B0000}"/>
    <cellStyle name="Comma 15 4 5 2" xfId="28515" xr:uid="{00000000-0005-0000-0000-0000944B0000}"/>
    <cellStyle name="Comma 15 4 5 3" xfId="28496" xr:uid="{00000000-0005-0000-0000-0000954B0000}"/>
    <cellStyle name="Comma 15 4 6" xfId="28516" xr:uid="{00000000-0005-0000-0000-0000964B0000}"/>
    <cellStyle name="Comma 15 4 6 2" xfId="28517" xr:uid="{00000000-0005-0000-0000-0000974B0000}"/>
    <cellStyle name="Comma 15 4 6 3" xfId="28501" xr:uid="{00000000-0005-0000-0000-0000984B0000}"/>
    <cellStyle name="Comma 15 4 7" xfId="28518" xr:uid="{00000000-0005-0000-0000-0000994B0000}"/>
    <cellStyle name="Comma 15 4 8" xfId="28519" xr:uid="{00000000-0005-0000-0000-00009A4B0000}"/>
    <cellStyle name="Comma 15 4 9" xfId="28520" xr:uid="{00000000-0005-0000-0000-00009B4B0000}"/>
    <cellStyle name="Comma 15 5" xfId="28521" xr:uid="{00000000-0005-0000-0000-00009C4B0000}"/>
    <cellStyle name="Comma 15 5 2" xfId="28523" xr:uid="{00000000-0005-0000-0000-00009D4B0000}"/>
    <cellStyle name="Comma 15 5 2 2" xfId="25682" xr:uid="{00000000-0005-0000-0000-00009E4B0000}"/>
    <cellStyle name="Comma 15 5 2 2 2" xfId="25684" xr:uid="{00000000-0005-0000-0000-00009F4B0000}"/>
    <cellStyle name="Comma 15 5 2 2 3" xfId="16051" xr:uid="{00000000-0005-0000-0000-0000A04B0000}"/>
    <cellStyle name="Comma 15 5 2 3" xfId="28525" xr:uid="{00000000-0005-0000-0000-0000A14B0000}"/>
    <cellStyle name="Comma 15 5 2 3 2" xfId="28526" xr:uid="{00000000-0005-0000-0000-0000A24B0000}"/>
    <cellStyle name="Comma 15 5 2 3 3" xfId="28527" xr:uid="{00000000-0005-0000-0000-0000A34B0000}"/>
    <cellStyle name="Comma 15 5 2 4" xfId="13793" xr:uid="{00000000-0005-0000-0000-0000A44B0000}"/>
    <cellStyle name="Comma 15 5 2 4 2" xfId="28528" xr:uid="{00000000-0005-0000-0000-0000A54B0000}"/>
    <cellStyle name="Comma 15 5 2 4 3" xfId="28529" xr:uid="{00000000-0005-0000-0000-0000A64B0000}"/>
    <cellStyle name="Comma 15 5 2 5" xfId="28530" xr:uid="{00000000-0005-0000-0000-0000A74B0000}"/>
    <cellStyle name="Comma 15 5 2 5 2" xfId="28531" xr:uid="{00000000-0005-0000-0000-0000A84B0000}"/>
    <cellStyle name="Comma 15 5 2 5 3" xfId="28532" xr:uid="{00000000-0005-0000-0000-0000A94B0000}"/>
    <cellStyle name="Comma 15 5 2 6" xfId="28533" xr:uid="{00000000-0005-0000-0000-0000AA4B0000}"/>
    <cellStyle name="Comma 15 5 2 7" xfId="28538" xr:uid="{00000000-0005-0000-0000-0000AB4B0000}"/>
    <cellStyle name="Comma 15 5 2 8" xfId="28541" xr:uid="{00000000-0005-0000-0000-0000AC4B0000}"/>
    <cellStyle name="Comma 15 5 3" xfId="28544" xr:uid="{00000000-0005-0000-0000-0000AD4B0000}"/>
    <cellStyle name="Comma 15 5 3 2" xfId="28546" xr:uid="{00000000-0005-0000-0000-0000AE4B0000}"/>
    <cellStyle name="Comma 15 5 3 3" xfId="28547" xr:uid="{00000000-0005-0000-0000-0000AF4B0000}"/>
    <cellStyle name="Comma 15 5 3 4" xfId="28548" xr:uid="{00000000-0005-0000-0000-0000B04B0000}"/>
    <cellStyle name="Comma 15 5 4" xfId="28549" xr:uid="{00000000-0005-0000-0000-0000B14B0000}"/>
    <cellStyle name="Comma 15 5 4 2" xfId="28551" xr:uid="{00000000-0005-0000-0000-0000B24B0000}"/>
    <cellStyle name="Comma 15 5 4 3" xfId="28554" xr:uid="{00000000-0005-0000-0000-0000B34B0000}"/>
    <cellStyle name="Comma 15 5 4 4" xfId="28558" xr:uid="{00000000-0005-0000-0000-0000B44B0000}"/>
    <cellStyle name="Comma 15 5 5" xfId="28561" xr:uid="{00000000-0005-0000-0000-0000B54B0000}"/>
    <cellStyle name="Comma 15 5 5 2" xfId="28563" xr:uid="{00000000-0005-0000-0000-0000B64B0000}"/>
    <cellStyle name="Comma 15 5 5 3" xfId="28564" xr:uid="{00000000-0005-0000-0000-0000B74B0000}"/>
    <cellStyle name="Comma 15 5 6" xfId="24105" xr:uid="{00000000-0005-0000-0000-0000B84B0000}"/>
    <cellStyle name="Comma 15 5 6 2" xfId="28565" xr:uid="{00000000-0005-0000-0000-0000B94B0000}"/>
    <cellStyle name="Comma 15 5 6 3" xfId="28566" xr:uid="{00000000-0005-0000-0000-0000BA4B0000}"/>
    <cellStyle name="Comma 15 5 7" xfId="22702" xr:uid="{00000000-0005-0000-0000-0000BB4B0000}"/>
    <cellStyle name="Comma 15 5 8" xfId="28567" xr:uid="{00000000-0005-0000-0000-0000BC4B0000}"/>
    <cellStyle name="Comma 15 5 9" xfId="9513" xr:uid="{00000000-0005-0000-0000-0000BD4B0000}"/>
    <cellStyle name="Comma 15 6" xfId="28568" xr:uid="{00000000-0005-0000-0000-0000BE4B0000}"/>
    <cellStyle name="Comma 15 6 2" xfId="28571" xr:uid="{00000000-0005-0000-0000-0000BF4B0000}"/>
    <cellStyle name="Comma 15 6 2 2" xfId="12634" xr:uid="{00000000-0005-0000-0000-0000C04B0000}"/>
    <cellStyle name="Comma 15 6 2 2 2" xfId="12640" xr:uid="{00000000-0005-0000-0000-0000C14B0000}"/>
    <cellStyle name="Comma 15 6 2 2 3" xfId="12644" xr:uid="{00000000-0005-0000-0000-0000C24B0000}"/>
    <cellStyle name="Comma 15 6 2 3" xfId="12665" xr:uid="{00000000-0005-0000-0000-0000C34B0000}"/>
    <cellStyle name="Comma 15 6 2 3 2" xfId="28574" xr:uid="{00000000-0005-0000-0000-0000C44B0000}"/>
    <cellStyle name="Comma 15 6 2 3 3" xfId="28577" xr:uid="{00000000-0005-0000-0000-0000C54B0000}"/>
    <cellStyle name="Comma 15 6 2 4" xfId="12669" xr:uid="{00000000-0005-0000-0000-0000C64B0000}"/>
    <cellStyle name="Comma 15 6 2 4 2" xfId="28580" xr:uid="{00000000-0005-0000-0000-0000C74B0000}"/>
    <cellStyle name="Comma 15 6 2 4 3" xfId="28582" xr:uid="{00000000-0005-0000-0000-0000C84B0000}"/>
    <cellStyle name="Comma 15 6 2 5" xfId="12385" xr:uid="{00000000-0005-0000-0000-0000C94B0000}"/>
    <cellStyle name="Comma 15 6 2 5 2" xfId="28586" xr:uid="{00000000-0005-0000-0000-0000CA4B0000}"/>
    <cellStyle name="Comma 15 6 2 5 3" xfId="28588" xr:uid="{00000000-0005-0000-0000-0000CB4B0000}"/>
    <cellStyle name="Comma 15 6 2 6" xfId="12388" xr:uid="{00000000-0005-0000-0000-0000CC4B0000}"/>
    <cellStyle name="Comma 15 6 2 7" xfId="12678" xr:uid="{00000000-0005-0000-0000-0000CD4B0000}"/>
    <cellStyle name="Comma 15 6 2 8" xfId="28590" xr:uid="{00000000-0005-0000-0000-0000CE4B0000}"/>
    <cellStyle name="Comma 15 6 3" xfId="28595" xr:uid="{00000000-0005-0000-0000-0000CF4B0000}"/>
    <cellStyle name="Comma 15 6 3 2" xfId="28597" xr:uid="{00000000-0005-0000-0000-0000D04B0000}"/>
    <cellStyle name="Comma 15 6 3 3" xfId="28599" xr:uid="{00000000-0005-0000-0000-0000D14B0000}"/>
    <cellStyle name="Comma 15 6 4" xfId="28601" xr:uid="{00000000-0005-0000-0000-0000D24B0000}"/>
    <cellStyle name="Comma 15 6 4 2" xfId="28603" xr:uid="{00000000-0005-0000-0000-0000D34B0000}"/>
    <cellStyle name="Comma 15 6 4 3" xfId="28606" xr:uid="{00000000-0005-0000-0000-0000D44B0000}"/>
    <cellStyle name="Comma 15 6 5" xfId="28610" xr:uid="{00000000-0005-0000-0000-0000D54B0000}"/>
    <cellStyle name="Comma 15 6 5 2" xfId="28612" xr:uid="{00000000-0005-0000-0000-0000D64B0000}"/>
    <cellStyle name="Comma 15 6 5 3" xfId="28615" xr:uid="{00000000-0005-0000-0000-0000D74B0000}"/>
    <cellStyle name="Comma 15 6 6" xfId="28619" xr:uid="{00000000-0005-0000-0000-0000D84B0000}"/>
    <cellStyle name="Comma 15 6 6 2" xfId="12937" xr:uid="{00000000-0005-0000-0000-0000D94B0000}"/>
    <cellStyle name="Comma 15 6 6 3" xfId="13004" xr:uid="{00000000-0005-0000-0000-0000DA4B0000}"/>
    <cellStyle name="Comma 15 6 7" xfId="28620" xr:uid="{00000000-0005-0000-0000-0000DB4B0000}"/>
    <cellStyle name="Comma 15 6 8" xfId="25533" xr:uid="{00000000-0005-0000-0000-0000DC4B0000}"/>
    <cellStyle name="Comma 15 6 9" xfId="28622" xr:uid="{00000000-0005-0000-0000-0000DD4B0000}"/>
    <cellStyle name="Comma 15 7" xfId="28623" xr:uid="{00000000-0005-0000-0000-0000DE4B0000}"/>
    <cellStyle name="Comma 15 7 2" xfId="28626" xr:uid="{00000000-0005-0000-0000-0000DF4B0000}"/>
    <cellStyle name="Comma 15 7 2 2" xfId="18581" xr:uid="{00000000-0005-0000-0000-0000E04B0000}"/>
    <cellStyle name="Comma 15 7 2 2 2" xfId="18588" xr:uid="{00000000-0005-0000-0000-0000E14B0000}"/>
    <cellStyle name="Comma 15 7 2 2 3" xfId="18593" xr:uid="{00000000-0005-0000-0000-0000E24B0000}"/>
    <cellStyle name="Comma 15 7 2 3" xfId="18607" xr:uid="{00000000-0005-0000-0000-0000E34B0000}"/>
    <cellStyle name="Comma 15 7 2 3 2" xfId="18614" xr:uid="{00000000-0005-0000-0000-0000E44B0000}"/>
    <cellStyle name="Comma 15 7 2 3 3" xfId="28628" xr:uid="{00000000-0005-0000-0000-0000E54B0000}"/>
    <cellStyle name="Comma 15 7 2 4" xfId="15771" xr:uid="{00000000-0005-0000-0000-0000E64B0000}"/>
    <cellStyle name="Comma 15 7 2 4 2" xfId="5591" xr:uid="{00000000-0005-0000-0000-0000E74B0000}"/>
    <cellStyle name="Comma 15 7 2 4 3" xfId="28629" xr:uid="{00000000-0005-0000-0000-0000E84B0000}"/>
    <cellStyle name="Comma 15 7 2 5" xfId="10426" xr:uid="{00000000-0005-0000-0000-0000E94B0000}"/>
    <cellStyle name="Comma 15 7 2 5 2" xfId="15775" xr:uid="{00000000-0005-0000-0000-0000EA4B0000}"/>
    <cellStyle name="Comma 15 7 2 5 3" xfId="28633" xr:uid="{00000000-0005-0000-0000-0000EB4B0000}"/>
    <cellStyle name="Comma 15 7 2 6" xfId="12044" xr:uid="{00000000-0005-0000-0000-0000EC4B0000}"/>
    <cellStyle name="Comma 15 7 2 7" xfId="18618" xr:uid="{00000000-0005-0000-0000-0000ED4B0000}"/>
    <cellStyle name="Comma 15 7 3" xfId="28635" xr:uid="{00000000-0005-0000-0000-0000EE4B0000}"/>
    <cellStyle name="Comma 15 7 3 2" xfId="28637" xr:uid="{00000000-0005-0000-0000-0000EF4B0000}"/>
    <cellStyle name="Comma 15 7 3 3" xfId="28638" xr:uid="{00000000-0005-0000-0000-0000F04B0000}"/>
    <cellStyle name="Comma 15 7 4" xfId="28639" xr:uid="{00000000-0005-0000-0000-0000F14B0000}"/>
    <cellStyle name="Comma 15 7 4 2" xfId="28641" xr:uid="{00000000-0005-0000-0000-0000F24B0000}"/>
    <cellStyle name="Comma 15 7 4 3" xfId="28642" xr:uid="{00000000-0005-0000-0000-0000F34B0000}"/>
    <cellStyle name="Comma 15 7 5" xfId="28643" xr:uid="{00000000-0005-0000-0000-0000F44B0000}"/>
    <cellStyle name="Comma 15 7 5 2" xfId="28644" xr:uid="{00000000-0005-0000-0000-0000F54B0000}"/>
    <cellStyle name="Comma 15 7 5 3" xfId="28646" xr:uid="{00000000-0005-0000-0000-0000F64B0000}"/>
    <cellStyle name="Comma 15 7 6" xfId="19622" xr:uid="{00000000-0005-0000-0000-0000F74B0000}"/>
    <cellStyle name="Comma 15 7 6 2" xfId="28647" xr:uid="{00000000-0005-0000-0000-0000F84B0000}"/>
    <cellStyle name="Comma 15 7 6 3" xfId="28648" xr:uid="{00000000-0005-0000-0000-0000F94B0000}"/>
    <cellStyle name="Comma 15 7 7" xfId="28651" xr:uid="{00000000-0005-0000-0000-0000FA4B0000}"/>
    <cellStyle name="Comma 15 7 8" xfId="28652" xr:uid="{00000000-0005-0000-0000-0000FB4B0000}"/>
    <cellStyle name="Comma 15 7 9" xfId="28654" xr:uid="{00000000-0005-0000-0000-0000FC4B0000}"/>
    <cellStyle name="Comma 15 8" xfId="28657" xr:uid="{00000000-0005-0000-0000-0000FD4B0000}"/>
    <cellStyle name="Comma 15 8 2" xfId="28660" xr:uid="{00000000-0005-0000-0000-0000FE4B0000}"/>
    <cellStyle name="Comma 15 8 2 2" xfId="4681" xr:uid="{00000000-0005-0000-0000-0000FF4B0000}"/>
    <cellStyle name="Comma 15 8 2 2 2" xfId="11784" xr:uid="{00000000-0005-0000-0000-0000004C0000}"/>
    <cellStyle name="Comma 15 8 2 2 3" xfId="28664" xr:uid="{00000000-0005-0000-0000-0000014C0000}"/>
    <cellStyle name="Comma 15 8 2 3" xfId="28665" xr:uid="{00000000-0005-0000-0000-0000024C0000}"/>
    <cellStyle name="Comma 15 8 2 3 2" xfId="28669" xr:uid="{00000000-0005-0000-0000-0000034C0000}"/>
    <cellStyle name="Comma 15 8 2 3 3" xfId="28671" xr:uid="{00000000-0005-0000-0000-0000044C0000}"/>
    <cellStyle name="Comma 15 8 2 4" xfId="28674" xr:uid="{00000000-0005-0000-0000-0000054C0000}"/>
    <cellStyle name="Comma 15 8 2 4 2" xfId="28679" xr:uid="{00000000-0005-0000-0000-0000064C0000}"/>
    <cellStyle name="Comma 15 8 2 4 3" xfId="28680" xr:uid="{00000000-0005-0000-0000-0000074C0000}"/>
    <cellStyle name="Comma 15 8 2 5" xfId="28683" xr:uid="{00000000-0005-0000-0000-0000084C0000}"/>
    <cellStyle name="Comma 15 8 2 5 2" xfId="28689" xr:uid="{00000000-0005-0000-0000-0000094C0000}"/>
    <cellStyle name="Comma 15 8 2 5 3" xfId="28690" xr:uid="{00000000-0005-0000-0000-00000A4C0000}"/>
    <cellStyle name="Comma 15 8 2 6" xfId="28693" xr:uid="{00000000-0005-0000-0000-00000B4C0000}"/>
    <cellStyle name="Comma 15 8 2 7" xfId="28694" xr:uid="{00000000-0005-0000-0000-00000C4C0000}"/>
    <cellStyle name="Comma 15 8 3" xfId="13070" xr:uid="{00000000-0005-0000-0000-00000D4C0000}"/>
    <cellStyle name="Comma 15 8 3 2" xfId="4722" xr:uid="{00000000-0005-0000-0000-00000E4C0000}"/>
    <cellStyle name="Comma 15 8 3 3" xfId="28695" xr:uid="{00000000-0005-0000-0000-00000F4C0000}"/>
    <cellStyle name="Comma 15 8 4" xfId="28696" xr:uid="{00000000-0005-0000-0000-0000104C0000}"/>
    <cellStyle name="Comma 15 8 4 2" xfId="5975" xr:uid="{00000000-0005-0000-0000-0000114C0000}"/>
    <cellStyle name="Comma 15 8 4 3" xfId="5977" xr:uid="{00000000-0005-0000-0000-0000124C0000}"/>
    <cellStyle name="Comma 15 8 5" xfId="28698" xr:uid="{00000000-0005-0000-0000-0000134C0000}"/>
    <cellStyle name="Comma 15 8 5 2" xfId="28699" xr:uid="{00000000-0005-0000-0000-0000144C0000}"/>
    <cellStyle name="Comma 15 8 5 3" xfId="28700" xr:uid="{00000000-0005-0000-0000-0000154C0000}"/>
    <cellStyle name="Comma 15 8 6" xfId="28701" xr:uid="{00000000-0005-0000-0000-0000164C0000}"/>
    <cellStyle name="Comma 15 8 6 2" xfId="28702" xr:uid="{00000000-0005-0000-0000-0000174C0000}"/>
    <cellStyle name="Comma 15 8 6 3" xfId="28704" xr:uid="{00000000-0005-0000-0000-0000184C0000}"/>
    <cellStyle name="Comma 15 8 7" xfId="28707" xr:uid="{00000000-0005-0000-0000-0000194C0000}"/>
    <cellStyle name="Comma 15 8 8" xfId="28708" xr:uid="{00000000-0005-0000-0000-00001A4C0000}"/>
    <cellStyle name="Comma 15 8 9" xfId="28711" xr:uid="{00000000-0005-0000-0000-00001B4C0000}"/>
    <cellStyle name="Comma 15 9" xfId="28712" xr:uid="{00000000-0005-0000-0000-00001C4C0000}"/>
    <cellStyle name="Comma 15 9 2" xfId="28716" xr:uid="{00000000-0005-0000-0000-00001D4C0000}"/>
    <cellStyle name="Comma 15 9 2 2" xfId="28720" xr:uid="{00000000-0005-0000-0000-00001E4C0000}"/>
    <cellStyle name="Comma 15 9 2 2 2" xfId="28722" xr:uid="{00000000-0005-0000-0000-00001F4C0000}"/>
    <cellStyle name="Comma 15 9 2 2 3" xfId="28724" xr:uid="{00000000-0005-0000-0000-0000204C0000}"/>
    <cellStyle name="Comma 15 9 2 3" xfId="28725" xr:uid="{00000000-0005-0000-0000-0000214C0000}"/>
    <cellStyle name="Comma 15 9 2 3 2" xfId="28726" xr:uid="{00000000-0005-0000-0000-0000224C0000}"/>
    <cellStyle name="Comma 15 9 2 3 3" xfId="28727" xr:uid="{00000000-0005-0000-0000-0000234C0000}"/>
    <cellStyle name="Comma 15 9 2 4" xfId="28728" xr:uid="{00000000-0005-0000-0000-0000244C0000}"/>
    <cellStyle name="Comma 15 9 2 4 2" xfId="28729" xr:uid="{00000000-0005-0000-0000-0000254C0000}"/>
    <cellStyle name="Comma 15 9 2 4 3" xfId="28730" xr:uid="{00000000-0005-0000-0000-0000264C0000}"/>
    <cellStyle name="Comma 15 9 2 5" xfId="28731" xr:uid="{00000000-0005-0000-0000-0000274C0000}"/>
    <cellStyle name="Comma 15 9 2 5 2" xfId="28733" xr:uid="{00000000-0005-0000-0000-0000284C0000}"/>
    <cellStyle name="Comma 15 9 2 5 3" xfId="28734" xr:uid="{00000000-0005-0000-0000-0000294C0000}"/>
    <cellStyle name="Comma 15 9 2 6" xfId="28735" xr:uid="{00000000-0005-0000-0000-00002A4C0000}"/>
    <cellStyle name="Comma 15 9 2 7" xfId="28736" xr:uid="{00000000-0005-0000-0000-00002B4C0000}"/>
    <cellStyle name="Comma 15 9 3" xfId="28739" xr:uid="{00000000-0005-0000-0000-00002C4C0000}"/>
    <cellStyle name="Comma 15 9 3 2" xfId="28740" xr:uid="{00000000-0005-0000-0000-00002D4C0000}"/>
    <cellStyle name="Comma 15 9 3 3" xfId="28741" xr:uid="{00000000-0005-0000-0000-00002E4C0000}"/>
    <cellStyle name="Comma 15 9 4" xfId="28743" xr:uid="{00000000-0005-0000-0000-00002F4C0000}"/>
    <cellStyle name="Comma 15 9 4 2" xfId="28746" xr:uid="{00000000-0005-0000-0000-0000304C0000}"/>
    <cellStyle name="Comma 15 9 4 3" xfId="28747" xr:uid="{00000000-0005-0000-0000-0000314C0000}"/>
    <cellStyle name="Comma 15 9 5" xfId="28748" xr:uid="{00000000-0005-0000-0000-0000324C0000}"/>
    <cellStyle name="Comma 15 9 5 2" xfId="28749" xr:uid="{00000000-0005-0000-0000-0000334C0000}"/>
    <cellStyle name="Comma 15 9 5 3" xfId="28750" xr:uid="{00000000-0005-0000-0000-0000344C0000}"/>
    <cellStyle name="Comma 15 9 6" xfId="28751" xr:uid="{00000000-0005-0000-0000-0000354C0000}"/>
    <cellStyle name="Comma 15 9 6 2" xfId="28752" xr:uid="{00000000-0005-0000-0000-0000364C0000}"/>
    <cellStyle name="Comma 15 9 6 3" xfId="28753" xr:uid="{00000000-0005-0000-0000-0000374C0000}"/>
    <cellStyle name="Comma 15 9 7" xfId="28754" xr:uid="{00000000-0005-0000-0000-0000384C0000}"/>
    <cellStyle name="Comma 15 9 8" xfId="28755" xr:uid="{00000000-0005-0000-0000-0000394C0000}"/>
    <cellStyle name="Comma 15 9 9" xfId="28758" xr:uid="{00000000-0005-0000-0000-00003A4C0000}"/>
    <cellStyle name="Comma 15_AMAL_31-05-2009" xfId="28763" xr:uid="{00000000-0005-0000-0000-00003B4C0000}"/>
    <cellStyle name="Comma 16" xfId="1896" xr:uid="{00000000-0005-0000-0000-00003C4C0000}"/>
    <cellStyle name="Comma 16 10" xfId="28766" xr:uid="{00000000-0005-0000-0000-00003D4C0000}"/>
    <cellStyle name="Comma 16 11" xfId="28764" xr:uid="{00000000-0005-0000-0000-00003E4C0000}"/>
    <cellStyle name="Comma 16 12" xfId="51793" xr:uid="{AC6B57ED-797D-4513-9E50-F1E4C8FB5A43}"/>
    <cellStyle name="Comma 16 13" xfId="52196" xr:uid="{8E2C394F-2149-4D66-B5D7-4D37821189E9}"/>
    <cellStyle name="Comma 16 2" xfId="1903" xr:uid="{00000000-0005-0000-0000-00003F4C0000}"/>
    <cellStyle name="Comma 16 2 10" xfId="52252" xr:uid="{8A90F77D-E368-49F7-A17B-4B15576DB3AF}"/>
    <cellStyle name="Comma 16 2 2" xfId="28770" xr:uid="{00000000-0005-0000-0000-0000404C0000}"/>
    <cellStyle name="Comma 16 2 2 2" xfId="28772" xr:uid="{00000000-0005-0000-0000-0000414C0000}"/>
    <cellStyle name="Comma 16 2 2 3" xfId="28774" xr:uid="{00000000-0005-0000-0000-0000424C0000}"/>
    <cellStyle name="Comma 16 2 2 4" xfId="28775" xr:uid="{00000000-0005-0000-0000-0000434C0000}"/>
    <cellStyle name="Comma 16 2 2 5" xfId="28776" xr:uid="{00000000-0005-0000-0000-0000444C0000}"/>
    <cellStyle name="Comma 16 2 3" xfId="28777" xr:uid="{00000000-0005-0000-0000-0000454C0000}"/>
    <cellStyle name="Comma 16 2 3 2" xfId="28780" xr:uid="{00000000-0005-0000-0000-0000464C0000}"/>
    <cellStyle name="Comma 16 2 3 3" xfId="28781" xr:uid="{00000000-0005-0000-0000-0000474C0000}"/>
    <cellStyle name="Comma 16 2 3 4" xfId="28782" xr:uid="{00000000-0005-0000-0000-0000484C0000}"/>
    <cellStyle name="Comma 16 2 3 5" xfId="28783" xr:uid="{00000000-0005-0000-0000-0000494C0000}"/>
    <cellStyle name="Comma 16 2 4" xfId="28784" xr:uid="{00000000-0005-0000-0000-00004A4C0000}"/>
    <cellStyle name="Comma 16 2 4 2" xfId="28786" xr:uid="{00000000-0005-0000-0000-00004B4C0000}"/>
    <cellStyle name="Comma 16 2 4 3" xfId="16749" xr:uid="{00000000-0005-0000-0000-00004C4C0000}"/>
    <cellStyle name="Comma 16 2 4 4" xfId="28788" xr:uid="{00000000-0005-0000-0000-00004D4C0000}"/>
    <cellStyle name="Comma 16 2 5" xfId="28789" xr:uid="{00000000-0005-0000-0000-00004E4C0000}"/>
    <cellStyle name="Comma 16 2 5 2" xfId="28791" xr:uid="{00000000-0005-0000-0000-00004F4C0000}"/>
    <cellStyle name="Comma 16 2 6" xfId="28792" xr:uid="{00000000-0005-0000-0000-0000504C0000}"/>
    <cellStyle name="Comma 16 2 7" xfId="28793" xr:uid="{00000000-0005-0000-0000-0000514C0000}"/>
    <cellStyle name="Comma 16 2 8" xfId="28768" xr:uid="{00000000-0005-0000-0000-0000524C0000}"/>
    <cellStyle name="Comma 16 2 9" xfId="51869" xr:uid="{0D6C103A-9FCC-4C73-9A69-78A1931117D2}"/>
    <cellStyle name="Comma 16 2_BSD2" xfId="22269" xr:uid="{00000000-0005-0000-0000-0000534C0000}"/>
    <cellStyle name="Comma 16 3" xfId="28794" xr:uid="{00000000-0005-0000-0000-0000544C0000}"/>
    <cellStyle name="Comma 16 3 2" xfId="28796" xr:uid="{00000000-0005-0000-0000-0000554C0000}"/>
    <cellStyle name="Comma 16 3 2 2" xfId="28798" xr:uid="{00000000-0005-0000-0000-0000564C0000}"/>
    <cellStyle name="Comma 16 3 3" xfId="28799" xr:uid="{00000000-0005-0000-0000-0000574C0000}"/>
    <cellStyle name="Comma 16 3 4" xfId="28802" xr:uid="{00000000-0005-0000-0000-0000584C0000}"/>
    <cellStyle name="Comma 16 3 5" xfId="13603" xr:uid="{00000000-0005-0000-0000-0000594C0000}"/>
    <cellStyle name="Comma 16 4" xfId="28804" xr:uid="{00000000-0005-0000-0000-00005A4C0000}"/>
    <cellStyle name="Comma 16 4 2" xfId="28806" xr:uid="{00000000-0005-0000-0000-00005B4C0000}"/>
    <cellStyle name="Comma 16 4 3" xfId="28808" xr:uid="{00000000-0005-0000-0000-00005C4C0000}"/>
    <cellStyle name="Comma 16 4 4" xfId="28810" xr:uid="{00000000-0005-0000-0000-00005D4C0000}"/>
    <cellStyle name="Comma 16 4 5" xfId="28812" xr:uid="{00000000-0005-0000-0000-00005E4C0000}"/>
    <cellStyle name="Comma 16 5" xfId="28815" xr:uid="{00000000-0005-0000-0000-00005F4C0000}"/>
    <cellStyle name="Comma 16 5 2" xfId="28819" xr:uid="{00000000-0005-0000-0000-0000604C0000}"/>
    <cellStyle name="Comma 16 5 3" xfId="28823" xr:uid="{00000000-0005-0000-0000-0000614C0000}"/>
    <cellStyle name="Comma 16 5 4" xfId="28827" xr:uid="{00000000-0005-0000-0000-0000624C0000}"/>
    <cellStyle name="Comma 16 5 5" xfId="28831" xr:uid="{00000000-0005-0000-0000-0000634C0000}"/>
    <cellStyle name="Comma 16 6" xfId="28835" xr:uid="{00000000-0005-0000-0000-0000644C0000}"/>
    <cellStyle name="Comma 16 6 2" xfId="28838" xr:uid="{00000000-0005-0000-0000-0000654C0000}"/>
    <cellStyle name="Comma 16 7" xfId="28841" xr:uid="{00000000-0005-0000-0000-0000664C0000}"/>
    <cellStyle name="Comma 16 8" xfId="5644" xr:uid="{00000000-0005-0000-0000-0000674C0000}"/>
    <cellStyle name="Comma 16 9" xfId="28844" xr:uid="{00000000-0005-0000-0000-0000684C0000}"/>
    <cellStyle name="Comma 16_BSD2" xfId="28846" xr:uid="{00000000-0005-0000-0000-0000694C0000}"/>
    <cellStyle name="Comma 17" xfId="1905" xr:uid="{00000000-0005-0000-0000-00006A4C0000}"/>
    <cellStyle name="Comma 17 10" xfId="28847" xr:uid="{00000000-0005-0000-0000-00006B4C0000}"/>
    <cellStyle name="Comma 17 10 2" xfId="28849" xr:uid="{00000000-0005-0000-0000-00006C4C0000}"/>
    <cellStyle name="Comma 17 10 3" xfId="18059" xr:uid="{00000000-0005-0000-0000-00006D4C0000}"/>
    <cellStyle name="Comma 17 10 4" xfId="14864" xr:uid="{00000000-0005-0000-0000-00006E4C0000}"/>
    <cellStyle name="Comma 17 10 5" xfId="28853" xr:uid="{00000000-0005-0000-0000-00006F4C0000}"/>
    <cellStyle name="Comma 17 11" xfId="28855" xr:uid="{00000000-0005-0000-0000-0000704C0000}"/>
    <cellStyle name="Comma 17 11 2" xfId="28857" xr:uid="{00000000-0005-0000-0000-0000714C0000}"/>
    <cellStyle name="Comma 17 11 3" xfId="28861" xr:uid="{00000000-0005-0000-0000-0000724C0000}"/>
    <cellStyle name="Comma 17 11 4" xfId="21579" xr:uid="{00000000-0005-0000-0000-0000734C0000}"/>
    <cellStyle name="Comma 17 12" xfId="28864" xr:uid="{00000000-0005-0000-0000-0000744C0000}"/>
    <cellStyle name="Comma 17 12 2" xfId="28866" xr:uid="{00000000-0005-0000-0000-0000754C0000}"/>
    <cellStyle name="Comma 17 12 3" xfId="24514" xr:uid="{00000000-0005-0000-0000-0000764C0000}"/>
    <cellStyle name="Comma 17 12 4" xfId="28870" xr:uid="{00000000-0005-0000-0000-0000774C0000}"/>
    <cellStyle name="Comma 17 13" xfId="28874" xr:uid="{00000000-0005-0000-0000-0000784C0000}"/>
    <cellStyle name="Comma 17 13 2" xfId="28876" xr:uid="{00000000-0005-0000-0000-0000794C0000}"/>
    <cellStyle name="Comma 17 13 3" xfId="28880" xr:uid="{00000000-0005-0000-0000-00007A4C0000}"/>
    <cellStyle name="Comma 17 13 4" xfId="28884" xr:uid="{00000000-0005-0000-0000-00007B4C0000}"/>
    <cellStyle name="Comma 17 14" xfId="28886" xr:uid="{00000000-0005-0000-0000-00007C4C0000}"/>
    <cellStyle name="Comma 17 14 2" xfId="28888" xr:uid="{00000000-0005-0000-0000-00007D4C0000}"/>
    <cellStyle name="Comma 17 14 3" xfId="28893" xr:uid="{00000000-0005-0000-0000-00007E4C0000}"/>
    <cellStyle name="Comma 17 14 4" xfId="28899" xr:uid="{00000000-0005-0000-0000-00007F4C0000}"/>
    <cellStyle name="Comma 17 15" xfId="28901" xr:uid="{00000000-0005-0000-0000-0000804C0000}"/>
    <cellStyle name="Comma 17 15 2" xfId="28904" xr:uid="{00000000-0005-0000-0000-0000814C0000}"/>
    <cellStyle name="Comma 17 15 3" xfId="24931" xr:uid="{00000000-0005-0000-0000-0000824C0000}"/>
    <cellStyle name="Comma 17 15 4" xfId="28909" xr:uid="{00000000-0005-0000-0000-0000834C0000}"/>
    <cellStyle name="Comma 17 16" xfId="28911" xr:uid="{00000000-0005-0000-0000-0000844C0000}"/>
    <cellStyle name="Comma 17 16 2" xfId="28915" xr:uid="{00000000-0005-0000-0000-0000854C0000}"/>
    <cellStyle name="Comma 17 16 3" xfId="28919" xr:uid="{00000000-0005-0000-0000-0000864C0000}"/>
    <cellStyle name="Comma 17 16 4" xfId="28923" xr:uid="{00000000-0005-0000-0000-0000874C0000}"/>
    <cellStyle name="Comma 17 17" xfId="28926" xr:uid="{00000000-0005-0000-0000-0000884C0000}"/>
    <cellStyle name="Comma 17 17 2" xfId="28929" xr:uid="{00000000-0005-0000-0000-0000894C0000}"/>
    <cellStyle name="Comma 17 18" xfId="28932" xr:uid="{00000000-0005-0000-0000-00008A4C0000}"/>
    <cellStyle name="Comma 17 19" xfId="17931" xr:uid="{00000000-0005-0000-0000-00008B4C0000}"/>
    <cellStyle name="Comma 17 2" xfId="17936" xr:uid="{00000000-0005-0000-0000-00008C4C0000}"/>
    <cellStyle name="Comma 17 2 2" xfId="27339" xr:uid="{00000000-0005-0000-0000-00008D4C0000}"/>
    <cellStyle name="Comma 17 2 2 2" xfId="25259" xr:uid="{00000000-0005-0000-0000-00008E4C0000}"/>
    <cellStyle name="Comma 17 2 2 3" xfId="25262" xr:uid="{00000000-0005-0000-0000-00008F4C0000}"/>
    <cellStyle name="Comma 17 2 3" xfId="28935" xr:uid="{00000000-0005-0000-0000-0000904C0000}"/>
    <cellStyle name="Comma 17 2 3 2" xfId="21089" xr:uid="{00000000-0005-0000-0000-0000914C0000}"/>
    <cellStyle name="Comma 17 2 3 3" xfId="25277" xr:uid="{00000000-0005-0000-0000-0000924C0000}"/>
    <cellStyle name="Comma 17 2 4" xfId="28938" xr:uid="{00000000-0005-0000-0000-0000934C0000}"/>
    <cellStyle name="Comma 17 2 4 2" xfId="25299" xr:uid="{00000000-0005-0000-0000-0000944C0000}"/>
    <cellStyle name="Comma 17 2 5" xfId="28940" xr:uid="{00000000-0005-0000-0000-0000954C0000}"/>
    <cellStyle name="Comma 17 2 6" xfId="28944" xr:uid="{00000000-0005-0000-0000-0000964C0000}"/>
    <cellStyle name="Comma 17 2_BSD2" xfId="28946" xr:uid="{00000000-0005-0000-0000-0000974C0000}"/>
    <cellStyle name="Comma 17 20" xfId="51592" xr:uid="{CACFA4C2-BE71-428E-A071-79962458F3BD}"/>
    <cellStyle name="Comma 17 21" xfId="51818" xr:uid="{287BCCA3-DFC2-4765-B2F5-119E51E48F93}"/>
    <cellStyle name="Comma 17 22" xfId="51575" xr:uid="{1F09FB26-C184-4104-AE12-4EA7E7B78E40}"/>
    <cellStyle name="Comma 17 23" xfId="51731" xr:uid="{4720773E-CBA0-4C3C-80CE-782F6ABFD71A}"/>
    <cellStyle name="Comma 17 24" xfId="52111" xr:uid="{AFF23974-A7EF-4325-B677-5DF0522097B7}"/>
    <cellStyle name="Comma 17 25" xfId="52107" xr:uid="{9A487CCE-3DE7-445A-9ABC-2B0C40AF5BC5}"/>
    <cellStyle name="Comma 17 3" xfId="28948" xr:uid="{00000000-0005-0000-0000-0000984C0000}"/>
    <cellStyle name="Comma 17 3 2" xfId="28951" xr:uid="{00000000-0005-0000-0000-0000994C0000}"/>
    <cellStyle name="Comma 17 3 2 2" xfId="25381" xr:uid="{00000000-0005-0000-0000-00009A4C0000}"/>
    <cellStyle name="Comma 17 3 3" xfId="28953" xr:uid="{00000000-0005-0000-0000-00009B4C0000}"/>
    <cellStyle name="Comma 17 3 3 2" xfId="28955" xr:uid="{00000000-0005-0000-0000-00009C4C0000}"/>
    <cellStyle name="Comma 17 3 4" xfId="28957" xr:uid="{00000000-0005-0000-0000-00009D4C0000}"/>
    <cellStyle name="Comma 17 3 4 2" xfId="4173" xr:uid="{00000000-0005-0000-0000-00009E4C0000}"/>
    <cellStyle name="Comma 17 3 5" xfId="28961" xr:uid="{00000000-0005-0000-0000-00009F4C0000}"/>
    <cellStyle name="Comma 17 4" xfId="28963" xr:uid="{00000000-0005-0000-0000-0000A04C0000}"/>
    <cellStyle name="Comma 17 4 2" xfId="28965" xr:uid="{00000000-0005-0000-0000-0000A14C0000}"/>
    <cellStyle name="Comma 17 4 2 2" xfId="28967" xr:uid="{00000000-0005-0000-0000-0000A24C0000}"/>
    <cellStyle name="Comma 17 4 3" xfId="28969" xr:uid="{00000000-0005-0000-0000-0000A34C0000}"/>
    <cellStyle name="Comma 17 4 3 2" xfId="28972" xr:uid="{00000000-0005-0000-0000-0000A44C0000}"/>
    <cellStyle name="Comma 17 4 4" xfId="28974" xr:uid="{00000000-0005-0000-0000-0000A54C0000}"/>
    <cellStyle name="Comma 17 4 4 2" xfId="28978" xr:uid="{00000000-0005-0000-0000-0000A64C0000}"/>
    <cellStyle name="Comma 17 4 5" xfId="28980" xr:uid="{00000000-0005-0000-0000-0000A74C0000}"/>
    <cellStyle name="Comma 17 4 6" xfId="28982" xr:uid="{00000000-0005-0000-0000-0000A84C0000}"/>
    <cellStyle name="Comma 17 5" xfId="28984" xr:uid="{00000000-0005-0000-0000-0000A94C0000}"/>
    <cellStyle name="Comma 17 5 2" xfId="28986" xr:uid="{00000000-0005-0000-0000-0000AA4C0000}"/>
    <cellStyle name="Comma 17 5 2 2" xfId="28988" xr:uid="{00000000-0005-0000-0000-0000AB4C0000}"/>
    <cellStyle name="Comma 17 5 3" xfId="28990" xr:uid="{00000000-0005-0000-0000-0000AC4C0000}"/>
    <cellStyle name="Comma 17 5 3 2" xfId="28993" xr:uid="{00000000-0005-0000-0000-0000AD4C0000}"/>
    <cellStyle name="Comma 17 5 4" xfId="28995" xr:uid="{00000000-0005-0000-0000-0000AE4C0000}"/>
    <cellStyle name="Comma 17 5 5" xfId="28997" xr:uid="{00000000-0005-0000-0000-0000AF4C0000}"/>
    <cellStyle name="Comma 17 6" xfId="28999" xr:uid="{00000000-0005-0000-0000-0000B04C0000}"/>
    <cellStyle name="Comma 17 6 2" xfId="29001" xr:uid="{00000000-0005-0000-0000-0000B14C0000}"/>
    <cellStyle name="Comma 17 6 2 2" xfId="29003" xr:uid="{00000000-0005-0000-0000-0000B24C0000}"/>
    <cellStyle name="Comma 17 6 3" xfId="29005" xr:uid="{00000000-0005-0000-0000-0000B34C0000}"/>
    <cellStyle name="Comma 17 6 3 2" xfId="29007" xr:uid="{00000000-0005-0000-0000-0000B44C0000}"/>
    <cellStyle name="Comma 17 6 4" xfId="29009" xr:uid="{00000000-0005-0000-0000-0000B54C0000}"/>
    <cellStyle name="Comma 17 6 5" xfId="29011" xr:uid="{00000000-0005-0000-0000-0000B64C0000}"/>
    <cellStyle name="Comma 17 7" xfId="29014" xr:uid="{00000000-0005-0000-0000-0000B74C0000}"/>
    <cellStyle name="Comma 17 7 2" xfId="29016" xr:uid="{00000000-0005-0000-0000-0000B84C0000}"/>
    <cellStyle name="Comma 17 7 3" xfId="29018" xr:uid="{00000000-0005-0000-0000-0000B94C0000}"/>
    <cellStyle name="Comma 17 7 4" xfId="29020" xr:uid="{00000000-0005-0000-0000-0000BA4C0000}"/>
    <cellStyle name="Comma 17 7 5" xfId="29022" xr:uid="{00000000-0005-0000-0000-0000BB4C0000}"/>
    <cellStyle name="Comma 17 8" xfId="29025" xr:uid="{00000000-0005-0000-0000-0000BC4C0000}"/>
    <cellStyle name="Comma 17 8 2" xfId="29027" xr:uid="{00000000-0005-0000-0000-0000BD4C0000}"/>
    <cellStyle name="Comma 17 8 3" xfId="29029" xr:uid="{00000000-0005-0000-0000-0000BE4C0000}"/>
    <cellStyle name="Comma 17 8 4" xfId="29031" xr:uid="{00000000-0005-0000-0000-0000BF4C0000}"/>
    <cellStyle name="Comma 17 8 5" xfId="29033" xr:uid="{00000000-0005-0000-0000-0000C04C0000}"/>
    <cellStyle name="Comma 17 9" xfId="29036" xr:uid="{00000000-0005-0000-0000-0000C14C0000}"/>
    <cellStyle name="Comma 17 9 2" xfId="29038" xr:uid="{00000000-0005-0000-0000-0000C24C0000}"/>
    <cellStyle name="Comma 17 9 3" xfId="29040" xr:uid="{00000000-0005-0000-0000-0000C34C0000}"/>
    <cellStyle name="Comma 17 9 4" xfId="29042" xr:uid="{00000000-0005-0000-0000-0000C44C0000}"/>
    <cellStyle name="Comma 17 9 5" xfId="20878" xr:uid="{00000000-0005-0000-0000-0000C54C0000}"/>
    <cellStyle name="Comma 17_AMAL_NOVEMBER _ 2009 ( CREDIT CONTROL)-kate" xfId="29044" xr:uid="{00000000-0005-0000-0000-0000C64C0000}"/>
    <cellStyle name="Comma 18" xfId="1849" xr:uid="{00000000-0005-0000-0000-0000C74C0000}"/>
    <cellStyle name="Comma 18 10" xfId="29045" xr:uid="{00000000-0005-0000-0000-0000C84C0000}"/>
    <cellStyle name="Comma 18 10 2" xfId="29047" xr:uid="{00000000-0005-0000-0000-0000C94C0000}"/>
    <cellStyle name="Comma 18 10 2 2" xfId="29048" xr:uid="{00000000-0005-0000-0000-0000CA4C0000}"/>
    <cellStyle name="Comma 18 10 2 2 2" xfId="29049" xr:uid="{00000000-0005-0000-0000-0000CB4C0000}"/>
    <cellStyle name="Comma 18 10 2 2 3" xfId="29050" xr:uid="{00000000-0005-0000-0000-0000CC4C0000}"/>
    <cellStyle name="Comma 18 10 2 3" xfId="16581" xr:uid="{00000000-0005-0000-0000-0000CD4C0000}"/>
    <cellStyle name="Comma 18 10 2 3 2" xfId="13327" xr:uid="{00000000-0005-0000-0000-0000CE4C0000}"/>
    <cellStyle name="Comma 18 10 2 3 3" xfId="6325" xr:uid="{00000000-0005-0000-0000-0000CF4C0000}"/>
    <cellStyle name="Comma 18 10 2 4" xfId="29051" xr:uid="{00000000-0005-0000-0000-0000D04C0000}"/>
    <cellStyle name="Comma 18 10 2 4 2" xfId="29052" xr:uid="{00000000-0005-0000-0000-0000D14C0000}"/>
    <cellStyle name="Comma 18 10 2 4 3" xfId="29053" xr:uid="{00000000-0005-0000-0000-0000D24C0000}"/>
    <cellStyle name="Comma 18 10 2 5" xfId="29054" xr:uid="{00000000-0005-0000-0000-0000D34C0000}"/>
    <cellStyle name="Comma 18 10 2 5 2" xfId="29055" xr:uid="{00000000-0005-0000-0000-0000D44C0000}"/>
    <cellStyle name="Comma 18 10 2 5 3" xfId="29056" xr:uid="{00000000-0005-0000-0000-0000D54C0000}"/>
    <cellStyle name="Comma 18 10 2 6" xfId="29057" xr:uid="{00000000-0005-0000-0000-0000D64C0000}"/>
    <cellStyle name="Comma 18 10 2 7" xfId="29058" xr:uid="{00000000-0005-0000-0000-0000D74C0000}"/>
    <cellStyle name="Comma 18 10 3" xfId="12142" xr:uid="{00000000-0005-0000-0000-0000D84C0000}"/>
    <cellStyle name="Comma 18 10 3 2" xfId="29059" xr:uid="{00000000-0005-0000-0000-0000D94C0000}"/>
    <cellStyle name="Comma 18 10 3 3" xfId="29060" xr:uid="{00000000-0005-0000-0000-0000DA4C0000}"/>
    <cellStyle name="Comma 18 10 4" xfId="29062" xr:uid="{00000000-0005-0000-0000-0000DB4C0000}"/>
    <cellStyle name="Comma 18 10 4 2" xfId="29063" xr:uid="{00000000-0005-0000-0000-0000DC4C0000}"/>
    <cellStyle name="Comma 18 10 4 3" xfId="29064" xr:uid="{00000000-0005-0000-0000-0000DD4C0000}"/>
    <cellStyle name="Comma 18 10 5" xfId="29065" xr:uid="{00000000-0005-0000-0000-0000DE4C0000}"/>
    <cellStyle name="Comma 18 10 5 2" xfId="29066" xr:uid="{00000000-0005-0000-0000-0000DF4C0000}"/>
    <cellStyle name="Comma 18 10 5 3" xfId="29067" xr:uid="{00000000-0005-0000-0000-0000E04C0000}"/>
    <cellStyle name="Comma 18 10 6" xfId="29069" xr:uid="{00000000-0005-0000-0000-0000E14C0000}"/>
    <cellStyle name="Comma 18 10 6 2" xfId="29070" xr:uid="{00000000-0005-0000-0000-0000E24C0000}"/>
    <cellStyle name="Comma 18 10 6 3" xfId="29071" xr:uid="{00000000-0005-0000-0000-0000E34C0000}"/>
    <cellStyle name="Comma 18 10 7" xfId="29072" xr:uid="{00000000-0005-0000-0000-0000E44C0000}"/>
    <cellStyle name="Comma 18 10 8" xfId="29073" xr:uid="{00000000-0005-0000-0000-0000E54C0000}"/>
    <cellStyle name="Comma 18 11" xfId="29074" xr:uid="{00000000-0005-0000-0000-0000E64C0000}"/>
    <cellStyle name="Comma 18 11 2" xfId="29075" xr:uid="{00000000-0005-0000-0000-0000E74C0000}"/>
    <cellStyle name="Comma 18 11 2 2" xfId="29076" xr:uid="{00000000-0005-0000-0000-0000E84C0000}"/>
    <cellStyle name="Comma 18 11 2 2 2" xfId="29077" xr:uid="{00000000-0005-0000-0000-0000E94C0000}"/>
    <cellStyle name="Comma 18 11 2 2 3" xfId="29079" xr:uid="{00000000-0005-0000-0000-0000EA4C0000}"/>
    <cellStyle name="Comma 18 11 2 3" xfId="29080" xr:uid="{00000000-0005-0000-0000-0000EB4C0000}"/>
    <cellStyle name="Comma 18 11 2 3 2" xfId="29081" xr:uid="{00000000-0005-0000-0000-0000EC4C0000}"/>
    <cellStyle name="Comma 18 11 2 3 3" xfId="29082" xr:uid="{00000000-0005-0000-0000-0000ED4C0000}"/>
    <cellStyle name="Comma 18 11 2 4" xfId="29083" xr:uid="{00000000-0005-0000-0000-0000EE4C0000}"/>
    <cellStyle name="Comma 18 11 2 4 2" xfId="29084" xr:uid="{00000000-0005-0000-0000-0000EF4C0000}"/>
    <cellStyle name="Comma 18 11 2 4 3" xfId="29087" xr:uid="{00000000-0005-0000-0000-0000F04C0000}"/>
    <cellStyle name="Comma 18 11 2 5" xfId="29089" xr:uid="{00000000-0005-0000-0000-0000F14C0000}"/>
    <cellStyle name="Comma 18 11 2 5 2" xfId="29091" xr:uid="{00000000-0005-0000-0000-0000F24C0000}"/>
    <cellStyle name="Comma 18 11 2 5 3" xfId="29093" xr:uid="{00000000-0005-0000-0000-0000F34C0000}"/>
    <cellStyle name="Comma 18 11 2 6" xfId="29094" xr:uid="{00000000-0005-0000-0000-0000F44C0000}"/>
    <cellStyle name="Comma 18 11 2 7" xfId="29095" xr:uid="{00000000-0005-0000-0000-0000F54C0000}"/>
    <cellStyle name="Comma 18 11 3" xfId="29096" xr:uid="{00000000-0005-0000-0000-0000F64C0000}"/>
    <cellStyle name="Comma 18 11 3 2" xfId="29097" xr:uid="{00000000-0005-0000-0000-0000F74C0000}"/>
    <cellStyle name="Comma 18 11 3 3" xfId="29098" xr:uid="{00000000-0005-0000-0000-0000F84C0000}"/>
    <cellStyle name="Comma 18 11 4" xfId="21712" xr:uid="{00000000-0005-0000-0000-0000F94C0000}"/>
    <cellStyle name="Comma 18 11 4 2" xfId="29099" xr:uid="{00000000-0005-0000-0000-0000FA4C0000}"/>
    <cellStyle name="Comma 18 11 4 3" xfId="29100" xr:uid="{00000000-0005-0000-0000-0000FB4C0000}"/>
    <cellStyle name="Comma 18 11 5" xfId="20353" xr:uid="{00000000-0005-0000-0000-0000FC4C0000}"/>
    <cellStyle name="Comma 18 11 5 2" xfId="29101" xr:uid="{00000000-0005-0000-0000-0000FD4C0000}"/>
    <cellStyle name="Comma 18 11 5 3" xfId="29102" xr:uid="{00000000-0005-0000-0000-0000FE4C0000}"/>
    <cellStyle name="Comma 18 11 6" xfId="29104" xr:uid="{00000000-0005-0000-0000-0000FF4C0000}"/>
    <cellStyle name="Comma 18 11 6 2" xfId="21758" xr:uid="{00000000-0005-0000-0000-0000004D0000}"/>
    <cellStyle name="Comma 18 11 6 3" xfId="29105" xr:uid="{00000000-0005-0000-0000-0000014D0000}"/>
    <cellStyle name="Comma 18 11 7" xfId="29106" xr:uid="{00000000-0005-0000-0000-0000024D0000}"/>
    <cellStyle name="Comma 18 11 8" xfId="29107" xr:uid="{00000000-0005-0000-0000-0000034D0000}"/>
    <cellStyle name="Comma 18 12" xfId="29110" xr:uid="{00000000-0005-0000-0000-0000044D0000}"/>
    <cellStyle name="Comma 18 12 2" xfId="29111" xr:uid="{00000000-0005-0000-0000-0000054D0000}"/>
    <cellStyle name="Comma 18 12 2 2" xfId="29113" xr:uid="{00000000-0005-0000-0000-0000064D0000}"/>
    <cellStyle name="Comma 18 12 2 2 2" xfId="29115" xr:uid="{00000000-0005-0000-0000-0000074D0000}"/>
    <cellStyle name="Comma 18 12 2 2 3" xfId="29117" xr:uid="{00000000-0005-0000-0000-0000084D0000}"/>
    <cellStyle name="Comma 18 12 2 3" xfId="29119" xr:uid="{00000000-0005-0000-0000-0000094D0000}"/>
    <cellStyle name="Comma 18 12 2 3 2" xfId="29121" xr:uid="{00000000-0005-0000-0000-00000A4D0000}"/>
    <cellStyle name="Comma 18 12 2 3 3" xfId="29124" xr:uid="{00000000-0005-0000-0000-00000B4D0000}"/>
    <cellStyle name="Comma 18 12 2 4" xfId="29126" xr:uid="{00000000-0005-0000-0000-00000C4D0000}"/>
    <cellStyle name="Comma 18 12 2 4 2" xfId="29129" xr:uid="{00000000-0005-0000-0000-00000D4D0000}"/>
    <cellStyle name="Comma 18 12 2 4 3" xfId="29132" xr:uid="{00000000-0005-0000-0000-00000E4D0000}"/>
    <cellStyle name="Comma 18 12 2 5" xfId="22955" xr:uid="{00000000-0005-0000-0000-00000F4D0000}"/>
    <cellStyle name="Comma 18 12 2 5 2" xfId="29134" xr:uid="{00000000-0005-0000-0000-0000104D0000}"/>
    <cellStyle name="Comma 18 12 2 5 3" xfId="29136" xr:uid="{00000000-0005-0000-0000-0000114D0000}"/>
    <cellStyle name="Comma 18 12 2 6" xfId="29137" xr:uid="{00000000-0005-0000-0000-0000124D0000}"/>
    <cellStyle name="Comma 18 12 2 7" xfId="29141" xr:uid="{00000000-0005-0000-0000-0000134D0000}"/>
    <cellStyle name="Comma 18 12 3" xfId="12462" xr:uid="{00000000-0005-0000-0000-0000144D0000}"/>
    <cellStyle name="Comma 18 12 3 2" xfId="29143" xr:uid="{00000000-0005-0000-0000-0000154D0000}"/>
    <cellStyle name="Comma 18 12 3 3" xfId="29145" xr:uid="{00000000-0005-0000-0000-0000164D0000}"/>
    <cellStyle name="Comma 18 12 4" xfId="29146" xr:uid="{00000000-0005-0000-0000-0000174D0000}"/>
    <cellStyle name="Comma 18 12 4 2" xfId="29148" xr:uid="{00000000-0005-0000-0000-0000184D0000}"/>
    <cellStyle name="Comma 18 12 4 3" xfId="29150" xr:uid="{00000000-0005-0000-0000-0000194D0000}"/>
    <cellStyle name="Comma 18 12 5" xfId="29151" xr:uid="{00000000-0005-0000-0000-00001A4D0000}"/>
    <cellStyle name="Comma 18 12 5 2" xfId="29153" xr:uid="{00000000-0005-0000-0000-00001B4D0000}"/>
    <cellStyle name="Comma 18 12 5 3" xfId="29155" xr:uid="{00000000-0005-0000-0000-00001C4D0000}"/>
    <cellStyle name="Comma 18 12 6" xfId="3235" xr:uid="{00000000-0005-0000-0000-00001D4D0000}"/>
    <cellStyle name="Comma 18 12 6 2" xfId="29157" xr:uid="{00000000-0005-0000-0000-00001E4D0000}"/>
    <cellStyle name="Comma 18 12 6 3" xfId="29159" xr:uid="{00000000-0005-0000-0000-00001F4D0000}"/>
    <cellStyle name="Comma 18 12 7" xfId="3291" xr:uid="{00000000-0005-0000-0000-0000204D0000}"/>
    <cellStyle name="Comma 18 12 8" xfId="8107" xr:uid="{00000000-0005-0000-0000-0000214D0000}"/>
    <cellStyle name="Comma 18 13" xfId="29160" xr:uid="{00000000-0005-0000-0000-0000224D0000}"/>
    <cellStyle name="Comma 18 13 2" xfId="29161" xr:uid="{00000000-0005-0000-0000-0000234D0000}"/>
    <cellStyle name="Comma 18 13 2 2" xfId="29163" xr:uid="{00000000-0005-0000-0000-0000244D0000}"/>
    <cellStyle name="Comma 18 13 2 2 2" xfId="29164" xr:uid="{00000000-0005-0000-0000-0000254D0000}"/>
    <cellStyle name="Comma 18 13 2 2 3" xfId="29165" xr:uid="{00000000-0005-0000-0000-0000264D0000}"/>
    <cellStyle name="Comma 18 13 2 3" xfId="29167" xr:uid="{00000000-0005-0000-0000-0000274D0000}"/>
    <cellStyle name="Comma 18 13 2 3 2" xfId="29168" xr:uid="{00000000-0005-0000-0000-0000284D0000}"/>
    <cellStyle name="Comma 18 13 2 3 3" xfId="29169" xr:uid="{00000000-0005-0000-0000-0000294D0000}"/>
    <cellStyle name="Comma 18 13 2 4" xfId="29171" xr:uid="{00000000-0005-0000-0000-00002A4D0000}"/>
    <cellStyle name="Comma 18 13 2 4 2" xfId="29172" xr:uid="{00000000-0005-0000-0000-00002B4D0000}"/>
    <cellStyle name="Comma 18 13 2 4 3" xfId="29173" xr:uid="{00000000-0005-0000-0000-00002C4D0000}"/>
    <cellStyle name="Comma 18 13 2 5" xfId="29174" xr:uid="{00000000-0005-0000-0000-00002D4D0000}"/>
    <cellStyle name="Comma 18 13 2 5 2" xfId="29175" xr:uid="{00000000-0005-0000-0000-00002E4D0000}"/>
    <cellStyle name="Comma 18 13 2 5 3" xfId="29176" xr:uid="{00000000-0005-0000-0000-00002F4D0000}"/>
    <cellStyle name="Comma 18 13 2 6" xfId="29177" xr:uid="{00000000-0005-0000-0000-0000304D0000}"/>
    <cellStyle name="Comma 18 13 2 7" xfId="29178" xr:uid="{00000000-0005-0000-0000-0000314D0000}"/>
    <cellStyle name="Comma 18 13 3" xfId="29179" xr:uid="{00000000-0005-0000-0000-0000324D0000}"/>
    <cellStyle name="Comma 18 13 3 2" xfId="29180" xr:uid="{00000000-0005-0000-0000-0000334D0000}"/>
    <cellStyle name="Comma 18 13 3 3" xfId="29181" xr:uid="{00000000-0005-0000-0000-0000344D0000}"/>
    <cellStyle name="Comma 18 13 4" xfId="29182" xr:uid="{00000000-0005-0000-0000-0000354D0000}"/>
    <cellStyle name="Comma 18 13 4 2" xfId="29183" xr:uid="{00000000-0005-0000-0000-0000364D0000}"/>
    <cellStyle name="Comma 18 13 4 3" xfId="26207" xr:uid="{00000000-0005-0000-0000-0000374D0000}"/>
    <cellStyle name="Comma 18 13 5" xfId="29184" xr:uid="{00000000-0005-0000-0000-0000384D0000}"/>
    <cellStyle name="Comma 18 13 5 2" xfId="29185" xr:uid="{00000000-0005-0000-0000-0000394D0000}"/>
    <cellStyle name="Comma 18 13 5 3" xfId="29186" xr:uid="{00000000-0005-0000-0000-00003A4D0000}"/>
    <cellStyle name="Comma 18 13 6" xfId="29188" xr:uid="{00000000-0005-0000-0000-00003B4D0000}"/>
    <cellStyle name="Comma 18 13 6 2" xfId="29189" xr:uid="{00000000-0005-0000-0000-00003C4D0000}"/>
    <cellStyle name="Comma 18 13 6 3" xfId="27055" xr:uid="{00000000-0005-0000-0000-00003D4D0000}"/>
    <cellStyle name="Comma 18 13 7" xfId="29191" xr:uid="{00000000-0005-0000-0000-00003E4D0000}"/>
    <cellStyle name="Comma 18 13 8" xfId="29192" xr:uid="{00000000-0005-0000-0000-00003F4D0000}"/>
    <cellStyle name="Comma 18 14" xfId="29196" xr:uid="{00000000-0005-0000-0000-0000404D0000}"/>
    <cellStyle name="Comma 18 14 2" xfId="29197" xr:uid="{00000000-0005-0000-0000-0000414D0000}"/>
    <cellStyle name="Comma 18 14 2 2" xfId="29199" xr:uid="{00000000-0005-0000-0000-0000424D0000}"/>
    <cellStyle name="Comma 18 14 2 2 2" xfId="29200" xr:uid="{00000000-0005-0000-0000-0000434D0000}"/>
    <cellStyle name="Comma 18 14 2 2 3" xfId="29201" xr:uid="{00000000-0005-0000-0000-0000444D0000}"/>
    <cellStyle name="Comma 18 14 2 3" xfId="29202" xr:uid="{00000000-0005-0000-0000-0000454D0000}"/>
    <cellStyle name="Comma 18 14 2 3 2" xfId="29203" xr:uid="{00000000-0005-0000-0000-0000464D0000}"/>
    <cellStyle name="Comma 18 14 2 3 3" xfId="27960" xr:uid="{00000000-0005-0000-0000-0000474D0000}"/>
    <cellStyle name="Comma 18 14 2 4" xfId="29204" xr:uid="{00000000-0005-0000-0000-0000484D0000}"/>
    <cellStyle name="Comma 18 14 2 4 2" xfId="29205" xr:uid="{00000000-0005-0000-0000-0000494D0000}"/>
    <cellStyle name="Comma 18 14 2 4 3" xfId="27977" xr:uid="{00000000-0005-0000-0000-00004A4D0000}"/>
    <cellStyle name="Comma 18 14 2 5" xfId="29206" xr:uid="{00000000-0005-0000-0000-00004B4D0000}"/>
    <cellStyle name="Comma 18 14 2 5 2" xfId="29207" xr:uid="{00000000-0005-0000-0000-00004C4D0000}"/>
    <cellStyle name="Comma 18 14 2 5 3" xfId="27981" xr:uid="{00000000-0005-0000-0000-00004D4D0000}"/>
    <cellStyle name="Comma 18 14 2 6" xfId="29209" xr:uid="{00000000-0005-0000-0000-00004E4D0000}"/>
    <cellStyle name="Comma 18 14 2 7" xfId="29211" xr:uid="{00000000-0005-0000-0000-00004F4D0000}"/>
    <cellStyle name="Comma 18 14 3" xfId="29212" xr:uid="{00000000-0005-0000-0000-0000504D0000}"/>
    <cellStyle name="Comma 18 14 3 2" xfId="29213" xr:uid="{00000000-0005-0000-0000-0000514D0000}"/>
    <cellStyle name="Comma 18 14 3 3" xfId="29214" xr:uid="{00000000-0005-0000-0000-0000524D0000}"/>
    <cellStyle name="Comma 18 14 4" xfId="29215" xr:uid="{00000000-0005-0000-0000-0000534D0000}"/>
    <cellStyle name="Comma 18 14 4 2" xfId="29216" xr:uid="{00000000-0005-0000-0000-0000544D0000}"/>
    <cellStyle name="Comma 18 14 4 3" xfId="26357" xr:uid="{00000000-0005-0000-0000-0000554D0000}"/>
    <cellStyle name="Comma 18 14 5" xfId="29217" xr:uid="{00000000-0005-0000-0000-0000564D0000}"/>
    <cellStyle name="Comma 18 14 5 2" xfId="22568" xr:uid="{00000000-0005-0000-0000-0000574D0000}"/>
    <cellStyle name="Comma 18 14 5 3" xfId="29218" xr:uid="{00000000-0005-0000-0000-0000584D0000}"/>
    <cellStyle name="Comma 18 14 6" xfId="29220" xr:uid="{00000000-0005-0000-0000-0000594D0000}"/>
    <cellStyle name="Comma 18 14 6 2" xfId="29223" xr:uid="{00000000-0005-0000-0000-00005A4D0000}"/>
    <cellStyle name="Comma 18 14 6 3" xfId="16075" xr:uid="{00000000-0005-0000-0000-00005B4D0000}"/>
    <cellStyle name="Comma 18 14 7" xfId="29225" xr:uid="{00000000-0005-0000-0000-00005C4D0000}"/>
    <cellStyle name="Comma 18 14 8" xfId="29227" xr:uid="{00000000-0005-0000-0000-00005D4D0000}"/>
    <cellStyle name="Comma 18 15" xfId="29228" xr:uid="{00000000-0005-0000-0000-00005E4D0000}"/>
    <cellStyle name="Comma 18 15 2" xfId="29230" xr:uid="{00000000-0005-0000-0000-00005F4D0000}"/>
    <cellStyle name="Comma 18 15 2 2" xfId="29233" xr:uid="{00000000-0005-0000-0000-0000604D0000}"/>
    <cellStyle name="Comma 18 15 2 3" xfId="16600" xr:uid="{00000000-0005-0000-0000-0000614D0000}"/>
    <cellStyle name="Comma 18 15 3" xfId="24967" xr:uid="{00000000-0005-0000-0000-0000624D0000}"/>
    <cellStyle name="Comma 18 15 3 2" xfId="29234" xr:uid="{00000000-0005-0000-0000-0000634D0000}"/>
    <cellStyle name="Comma 18 15 3 3" xfId="29235" xr:uid="{00000000-0005-0000-0000-0000644D0000}"/>
    <cellStyle name="Comma 18 15 4" xfId="29236" xr:uid="{00000000-0005-0000-0000-0000654D0000}"/>
    <cellStyle name="Comma 18 15 4 2" xfId="13840" xr:uid="{00000000-0005-0000-0000-0000664D0000}"/>
    <cellStyle name="Comma 18 15 4 3" xfId="13852" xr:uid="{00000000-0005-0000-0000-0000674D0000}"/>
    <cellStyle name="Comma 18 15 5" xfId="21853" xr:uid="{00000000-0005-0000-0000-0000684D0000}"/>
    <cellStyle name="Comma 18 15 5 2" xfId="14952" xr:uid="{00000000-0005-0000-0000-0000694D0000}"/>
    <cellStyle name="Comma 18 15 5 3" xfId="14969" xr:uid="{00000000-0005-0000-0000-00006A4D0000}"/>
    <cellStyle name="Comma 18 15 6" xfId="29237" xr:uid="{00000000-0005-0000-0000-00006B4D0000}"/>
    <cellStyle name="Comma 18 15 7" xfId="29238" xr:uid="{00000000-0005-0000-0000-00006C4D0000}"/>
    <cellStyle name="Comma 18 16" xfId="29239" xr:uid="{00000000-0005-0000-0000-00006D4D0000}"/>
    <cellStyle name="Comma 18 16 2" xfId="29241" xr:uid="{00000000-0005-0000-0000-00006E4D0000}"/>
    <cellStyle name="Comma 18 16 3" xfId="29242" xr:uid="{00000000-0005-0000-0000-00006F4D0000}"/>
    <cellStyle name="Comma 18 17" xfId="29243" xr:uid="{00000000-0005-0000-0000-0000704D0000}"/>
    <cellStyle name="Comma 18 17 2" xfId="29245" xr:uid="{00000000-0005-0000-0000-0000714D0000}"/>
    <cellStyle name="Comma 18 17 3" xfId="29246" xr:uid="{00000000-0005-0000-0000-0000724D0000}"/>
    <cellStyle name="Comma 18 18" xfId="22933" xr:uid="{00000000-0005-0000-0000-0000734D0000}"/>
    <cellStyle name="Comma 18 18 2" xfId="28119" xr:uid="{00000000-0005-0000-0000-0000744D0000}"/>
    <cellStyle name="Comma 18 18 3" xfId="28126" xr:uid="{00000000-0005-0000-0000-0000754D0000}"/>
    <cellStyle name="Comma 18 19" xfId="29247" xr:uid="{00000000-0005-0000-0000-0000764D0000}"/>
    <cellStyle name="Comma 18 19 2" xfId="28140" xr:uid="{00000000-0005-0000-0000-0000774D0000}"/>
    <cellStyle name="Comma 18 19 3" xfId="29249" xr:uid="{00000000-0005-0000-0000-0000784D0000}"/>
    <cellStyle name="Comma 18 2" xfId="334" xr:uid="{00000000-0005-0000-0000-0000794D0000}"/>
    <cellStyle name="Comma 18 2 10" xfId="29250" xr:uid="{00000000-0005-0000-0000-00007A4D0000}"/>
    <cellStyle name="Comma 18 2 10 2" xfId="20198" xr:uid="{00000000-0005-0000-0000-00007B4D0000}"/>
    <cellStyle name="Comma 18 2 10 2 2" xfId="20200" xr:uid="{00000000-0005-0000-0000-00007C4D0000}"/>
    <cellStyle name="Comma 18 2 10 2 2 2" xfId="20202" xr:uid="{00000000-0005-0000-0000-00007D4D0000}"/>
    <cellStyle name="Comma 18 2 10 2 2 3" xfId="29252" xr:uid="{00000000-0005-0000-0000-00007E4D0000}"/>
    <cellStyle name="Comma 18 2 10 2 3" xfId="20204" xr:uid="{00000000-0005-0000-0000-00007F4D0000}"/>
    <cellStyle name="Comma 18 2 10 2 3 2" xfId="29253" xr:uid="{00000000-0005-0000-0000-0000804D0000}"/>
    <cellStyle name="Comma 18 2 10 2 3 3" xfId="29254" xr:uid="{00000000-0005-0000-0000-0000814D0000}"/>
    <cellStyle name="Comma 18 2 10 2 4" xfId="20206" xr:uid="{00000000-0005-0000-0000-0000824D0000}"/>
    <cellStyle name="Comma 18 2 10 2 4 2" xfId="5113" xr:uid="{00000000-0005-0000-0000-0000834D0000}"/>
    <cellStyle name="Comma 18 2 10 2 4 3" xfId="5120" xr:uid="{00000000-0005-0000-0000-0000844D0000}"/>
    <cellStyle name="Comma 18 2 10 2 5" xfId="20208" xr:uid="{00000000-0005-0000-0000-0000854D0000}"/>
    <cellStyle name="Comma 18 2 10 2 5 2" xfId="8782" xr:uid="{00000000-0005-0000-0000-0000864D0000}"/>
    <cellStyle name="Comma 18 2 10 2 5 3" xfId="8788" xr:uid="{00000000-0005-0000-0000-0000874D0000}"/>
    <cellStyle name="Comma 18 2 10 2 6" xfId="29255" xr:uid="{00000000-0005-0000-0000-0000884D0000}"/>
    <cellStyle name="Comma 18 2 10 2 7" xfId="29257" xr:uid="{00000000-0005-0000-0000-0000894D0000}"/>
    <cellStyle name="Comma 18 2 10 3" xfId="20213" xr:uid="{00000000-0005-0000-0000-00008A4D0000}"/>
    <cellStyle name="Comma 18 2 10 3 2" xfId="20215" xr:uid="{00000000-0005-0000-0000-00008B4D0000}"/>
    <cellStyle name="Comma 18 2 10 3 3" xfId="20217" xr:uid="{00000000-0005-0000-0000-00008C4D0000}"/>
    <cellStyle name="Comma 18 2 10 4" xfId="20221" xr:uid="{00000000-0005-0000-0000-00008D4D0000}"/>
    <cellStyle name="Comma 18 2 10 4 2" xfId="11955" xr:uid="{00000000-0005-0000-0000-00008E4D0000}"/>
    <cellStyle name="Comma 18 2 10 4 3" xfId="9451" xr:uid="{00000000-0005-0000-0000-00008F4D0000}"/>
    <cellStyle name="Comma 18 2 10 5" xfId="20224" xr:uid="{00000000-0005-0000-0000-0000904D0000}"/>
    <cellStyle name="Comma 18 2 10 5 2" xfId="12582" xr:uid="{00000000-0005-0000-0000-0000914D0000}"/>
    <cellStyle name="Comma 18 2 10 5 3" xfId="9464" xr:uid="{00000000-0005-0000-0000-0000924D0000}"/>
    <cellStyle name="Comma 18 2 10 6" xfId="8128" xr:uid="{00000000-0005-0000-0000-0000934D0000}"/>
    <cellStyle name="Comma 18 2 10 6 2" xfId="8139" xr:uid="{00000000-0005-0000-0000-0000944D0000}"/>
    <cellStyle name="Comma 18 2 10 6 3" xfId="8148" xr:uid="{00000000-0005-0000-0000-0000954D0000}"/>
    <cellStyle name="Comma 18 2 10 7" xfId="8159" xr:uid="{00000000-0005-0000-0000-0000964D0000}"/>
    <cellStyle name="Comma 18 2 10 8" xfId="29258" xr:uid="{00000000-0005-0000-0000-0000974D0000}"/>
    <cellStyle name="Comma 18 2 11" xfId="29259" xr:uid="{00000000-0005-0000-0000-0000984D0000}"/>
    <cellStyle name="Comma 18 2 11 2" xfId="20304" xr:uid="{00000000-0005-0000-0000-0000994D0000}"/>
    <cellStyle name="Comma 18 2 11 2 2" xfId="20308" xr:uid="{00000000-0005-0000-0000-00009A4D0000}"/>
    <cellStyle name="Comma 18 2 11 2 2 2" xfId="16703" xr:uid="{00000000-0005-0000-0000-00009B4D0000}"/>
    <cellStyle name="Comma 18 2 11 2 2 3" xfId="29261" xr:uid="{00000000-0005-0000-0000-00009C4D0000}"/>
    <cellStyle name="Comma 18 2 11 2 3" xfId="29264" xr:uid="{00000000-0005-0000-0000-00009D4D0000}"/>
    <cellStyle name="Comma 18 2 11 2 3 2" xfId="29265" xr:uid="{00000000-0005-0000-0000-00009E4D0000}"/>
    <cellStyle name="Comma 18 2 11 2 3 3" xfId="29266" xr:uid="{00000000-0005-0000-0000-00009F4D0000}"/>
    <cellStyle name="Comma 18 2 11 2 4" xfId="29269" xr:uid="{00000000-0005-0000-0000-0000A04D0000}"/>
    <cellStyle name="Comma 18 2 11 2 4 2" xfId="29270" xr:uid="{00000000-0005-0000-0000-0000A14D0000}"/>
    <cellStyle name="Comma 18 2 11 2 4 3" xfId="29271" xr:uid="{00000000-0005-0000-0000-0000A24D0000}"/>
    <cellStyle name="Comma 18 2 11 2 5" xfId="29274" xr:uid="{00000000-0005-0000-0000-0000A34D0000}"/>
    <cellStyle name="Comma 18 2 11 2 5 2" xfId="29275" xr:uid="{00000000-0005-0000-0000-0000A44D0000}"/>
    <cellStyle name="Comma 18 2 11 2 5 3" xfId="29276" xr:uid="{00000000-0005-0000-0000-0000A54D0000}"/>
    <cellStyle name="Comma 18 2 11 2 6" xfId="29279" xr:uid="{00000000-0005-0000-0000-0000A64D0000}"/>
    <cellStyle name="Comma 18 2 11 2 7" xfId="29281" xr:uid="{00000000-0005-0000-0000-0000A74D0000}"/>
    <cellStyle name="Comma 18 2 11 3" xfId="20311" xr:uid="{00000000-0005-0000-0000-0000A84D0000}"/>
    <cellStyle name="Comma 18 2 11 3 2" xfId="29282" xr:uid="{00000000-0005-0000-0000-0000A94D0000}"/>
    <cellStyle name="Comma 18 2 11 3 3" xfId="29283" xr:uid="{00000000-0005-0000-0000-0000AA4D0000}"/>
    <cellStyle name="Comma 18 2 11 4" xfId="20315" xr:uid="{00000000-0005-0000-0000-0000AB4D0000}"/>
    <cellStyle name="Comma 18 2 11 4 2" xfId="4880" xr:uid="{00000000-0005-0000-0000-0000AC4D0000}"/>
    <cellStyle name="Comma 18 2 11 4 3" xfId="6080" xr:uid="{00000000-0005-0000-0000-0000AD4D0000}"/>
    <cellStyle name="Comma 18 2 11 5" xfId="29285" xr:uid="{00000000-0005-0000-0000-0000AE4D0000}"/>
    <cellStyle name="Comma 18 2 11 5 2" xfId="18374" xr:uid="{00000000-0005-0000-0000-0000AF4D0000}"/>
    <cellStyle name="Comma 18 2 11 5 3" xfId="18389" xr:uid="{00000000-0005-0000-0000-0000B04D0000}"/>
    <cellStyle name="Comma 18 2 11 6" xfId="29286" xr:uid="{00000000-0005-0000-0000-0000B14D0000}"/>
    <cellStyle name="Comma 18 2 11 6 2" xfId="29288" xr:uid="{00000000-0005-0000-0000-0000B24D0000}"/>
    <cellStyle name="Comma 18 2 11 6 3" xfId="8192" xr:uid="{00000000-0005-0000-0000-0000B34D0000}"/>
    <cellStyle name="Comma 18 2 11 7" xfId="29289" xr:uid="{00000000-0005-0000-0000-0000B44D0000}"/>
    <cellStyle name="Comma 18 2 11 8" xfId="29290" xr:uid="{00000000-0005-0000-0000-0000B54D0000}"/>
    <cellStyle name="Comma 18 2 12" xfId="29291" xr:uid="{00000000-0005-0000-0000-0000B64D0000}"/>
    <cellStyle name="Comma 18 2 12 2" xfId="20364" xr:uid="{00000000-0005-0000-0000-0000B74D0000}"/>
    <cellStyle name="Comma 18 2 12 2 2" xfId="20366" xr:uid="{00000000-0005-0000-0000-0000B84D0000}"/>
    <cellStyle name="Comma 18 2 12 2 2 2" xfId="21478" xr:uid="{00000000-0005-0000-0000-0000B94D0000}"/>
    <cellStyle name="Comma 18 2 12 2 2 3" xfId="21481" xr:uid="{00000000-0005-0000-0000-0000BA4D0000}"/>
    <cellStyle name="Comma 18 2 12 2 3" xfId="21499" xr:uid="{00000000-0005-0000-0000-0000BB4D0000}"/>
    <cellStyle name="Comma 18 2 12 2 3 2" xfId="14617" xr:uid="{00000000-0005-0000-0000-0000BC4D0000}"/>
    <cellStyle name="Comma 18 2 12 2 3 3" xfId="8751" xr:uid="{00000000-0005-0000-0000-0000BD4D0000}"/>
    <cellStyle name="Comma 18 2 12 2 4" xfId="29293" xr:uid="{00000000-0005-0000-0000-0000BE4D0000}"/>
    <cellStyle name="Comma 18 2 12 2 4 2" xfId="29295" xr:uid="{00000000-0005-0000-0000-0000BF4D0000}"/>
    <cellStyle name="Comma 18 2 12 2 4 3" xfId="29296" xr:uid="{00000000-0005-0000-0000-0000C04D0000}"/>
    <cellStyle name="Comma 18 2 12 2 5" xfId="17655" xr:uid="{00000000-0005-0000-0000-0000C14D0000}"/>
    <cellStyle name="Comma 18 2 12 2 5 2" xfId="20049" xr:uid="{00000000-0005-0000-0000-0000C24D0000}"/>
    <cellStyle name="Comma 18 2 12 2 5 3" xfId="29297" xr:uid="{00000000-0005-0000-0000-0000C34D0000}"/>
    <cellStyle name="Comma 18 2 12 2 6" xfId="29298" xr:uid="{00000000-0005-0000-0000-0000C44D0000}"/>
    <cellStyle name="Comma 18 2 12 2 7" xfId="21740" xr:uid="{00000000-0005-0000-0000-0000C54D0000}"/>
    <cellStyle name="Comma 18 2 12 3" xfId="20370" xr:uid="{00000000-0005-0000-0000-0000C64D0000}"/>
    <cellStyle name="Comma 18 2 12 3 2" xfId="22038" xr:uid="{00000000-0005-0000-0000-0000C74D0000}"/>
    <cellStyle name="Comma 18 2 12 3 3" xfId="22083" xr:uid="{00000000-0005-0000-0000-0000C84D0000}"/>
    <cellStyle name="Comma 18 2 12 4" xfId="20373" xr:uid="{00000000-0005-0000-0000-0000C94D0000}"/>
    <cellStyle name="Comma 18 2 12 4 2" xfId="29300" xr:uid="{00000000-0005-0000-0000-0000CA4D0000}"/>
    <cellStyle name="Comma 18 2 12 4 3" xfId="29301" xr:uid="{00000000-0005-0000-0000-0000CB4D0000}"/>
    <cellStyle name="Comma 18 2 12 5" xfId="29305" xr:uid="{00000000-0005-0000-0000-0000CC4D0000}"/>
    <cellStyle name="Comma 18 2 12 5 2" xfId="15815" xr:uid="{00000000-0005-0000-0000-0000CD4D0000}"/>
    <cellStyle name="Comma 18 2 12 5 3" xfId="29306" xr:uid="{00000000-0005-0000-0000-0000CE4D0000}"/>
    <cellStyle name="Comma 18 2 12 6" xfId="29307" xr:uid="{00000000-0005-0000-0000-0000CF4D0000}"/>
    <cellStyle name="Comma 18 2 12 6 2" xfId="29308" xr:uid="{00000000-0005-0000-0000-0000D04D0000}"/>
    <cellStyle name="Comma 18 2 12 6 3" xfId="29309" xr:uid="{00000000-0005-0000-0000-0000D14D0000}"/>
    <cellStyle name="Comma 18 2 12 7" xfId="29311" xr:uid="{00000000-0005-0000-0000-0000D24D0000}"/>
    <cellStyle name="Comma 18 2 12 8" xfId="29312" xr:uid="{00000000-0005-0000-0000-0000D34D0000}"/>
    <cellStyle name="Comma 18 2 13" xfId="29313" xr:uid="{00000000-0005-0000-0000-0000D44D0000}"/>
    <cellStyle name="Comma 18 2 13 2" xfId="20411" xr:uid="{00000000-0005-0000-0000-0000D54D0000}"/>
    <cellStyle name="Comma 18 2 13 2 2" xfId="16794" xr:uid="{00000000-0005-0000-0000-0000D64D0000}"/>
    <cellStyle name="Comma 18 2 13 2 3" xfId="29314" xr:uid="{00000000-0005-0000-0000-0000D74D0000}"/>
    <cellStyle name="Comma 18 2 13 3" xfId="20413" xr:uid="{00000000-0005-0000-0000-0000D84D0000}"/>
    <cellStyle name="Comma 18 2 13 3 2" xfId="29315" xr:uid="{00000000-0005-0000-0000-0000D94D0000}"/>
    <cellStyle name="Comma 18 2 13 3 3" xfId="29316" xr:uid="{00000000-0005-0000-0000-0000DA4D0000}"/>
    <cellStyle name="Comma 18 2 13 4" xfId="20415" xr:uid="{00000000-0005-0000-0000-0000DB4D0000}"/>
    <cellStyle name="Comma 18 2 13 4 2" xfId="29317" xr:uid="{00000000-0005-0000-0000-0000DC4D0000}"/>
    <cellStyle name="Comma 18 2 13 4 3" xfId="29318" xr:uid="{00000000-0005-0000-0000-0000DD4D0000}"/>
    <cellStyle name="Comma 18 2 13 5" xfId="29319" xr:uid="{00000000-0005-0000-0000-0000DE4D0000}"/>
    <cellStyle name="Comma 18 2 13 5 2" xfId="29320" xr:uid="{00000000-0005-0000-0000-0000DF4D0000}"/>
    <cellStyle name="Comma 18 2 13 5 3" xfId="29321" xr:uid="{00000000-0005-0000-0000-0000E04D0000}"/>
    <cellStyle name="Comma 18 2 13 6" xfId="29322" xr:uid="{00000000-0005-0000-0000-0000E14D0000}"/>
    <cellStyle name="Comma 18 2 13 7" xfId="29323" xr:uid="{00000000-0005-0000-0000-0000E24D0000}"/>
    <cellStyle name="Comma 18 2 14" xfId="29324" xr:uid="{00000000-0005-0000-0000-0000E34D0000}"/>
    <cellStyle name="Comma 18 2 14 2" xfId="20475" xr:uid="{00000000-0005-0000-0000-0000E44D0000}"/>
    <cellStyle name="Comma 18 2 14 3" xfId="20478" xr:uid="{00000000-0005-0000-0000-0000E54D0000}"/>
    <cellStyle name="Comma 18 2 15" xfId="29326" xr:uid="{00000000-0005-0000-0000-0000E64D0000}"/>
    <cellStyle name="Comma 18 2 15 2" xfId="20520" xr:uid="{00000000-0005-0000-0000-0000E74D0000}"/>
    <cellStyle name="Comma 18 2 15 3" xfId="13983" xr:uid="{00000000-0005-0000-0000-0000E84D0000}"/>
    <cellStyle name="Comma 18 2 16" xfId="29328" xr:uid="{00000000-0005-0000-0000-0000E94D0000}"/>
    <cellStyle name="Comma 18 2 16 2" xfId="20550" xr:uid="{00000000-0005-0000-0000-0000EA4D0000}"/>
    <cellStyle name="Comma 18 2 16 3" xfId="2873" xr:uid="{00000000-0005-0000-0000-0000EB4D0000}"/>
    <cellStyle name="Comma 18 2 17" xfId="29330" xr:uid="{00000000-0005-0000-0000-0000EC4D0000}"/>
    <cellStyle name="Comma 18 2 17 2" xfId="8562" xr:uid="{00000000-0005-0000-0000-0000ED4D0000}"/>
    <cellStyle name="Comma 18 2 17 3" xfId="14424" xr:uid="{00000000-0005-0000-0000-0000EE4D0000}"/>
    <cellStyle name="Comma 18 2 18" xfId="29332" xr:uid="{00000000-0005-0000-0000-0000EF4D0000}"/>
    <cellStyle name="Comma 18 2 19" xfId="26902" xr:uid="{00000000-0005-0000-0000-0000F04D0000}"/>
    <cellStyle name="Comma 18 2 2" xfId="29333" xr:uid="{00000000-0005-0000-0000-0000F14D0000}"/>
    <cellStyle name="Comma 18 2 2 2" xfId="7319" xr:uid="{00000000-0005-0000-0000-0000F24D0000}"/>
    <cellStyle name="Comma 18 2 2 2 2" xfId="29335" xr:uid="{00000000-0005-0000-0000-0000F34D0000}"/>
    <cellStyle name="Comma 18 2 2 2 2 2" xfId="29338" xr:uid="{00000000-0005-0000-0000-0000F44D0000}"/>
    <cellStyle name="Comma 18 2 2 2 2 3" xfId="2931" xr:uid="{00000000-0005-0000-0000-0000F54D0000}"/>
    <cellStyle name="Comma 18 2 2 2 3" xfId="29340" xr:uid="{00000000-0005-0000-0000-0000F64D0000}"/>
    <cellStyle name="Comma 18 2 2 2 3 2" xfId="29343" xr:uid="{00000000-0005-0000-0000-0000F74D0000}"/>
    <cellStyle name="Comma 18 2 2 2 3 3" xfId="29345" xr:uid="{00000000-0005-0000-0000-0000F84D0000}"/>
    <cellStyle name="Comma 18 2 2 2 4" xfId="29347" xr:uid="{00000000-0005-0000-0000-0000F94D0000}"/>
    <cellStyle name="Comma 18 2 2 2 4 2" xfId="29349" xr:uid="{00000000-0005-0000-0000-0000FA4D0000}"/>
    <cellStyle name="Comma 18 2 2 2 4 3" xfId="29350" xr:uid="{00000000-0005-0000-0000-0000FB4D0000}"/>
    <cellStyle name="Comma 18 2 2 2 5" xfId="29352" xr:uid="{00000000-0005-0000-0000-0000FC4D0000}"/>
    <cellStyle name="Comma 18 2 2 2 5 2" xfId="29354" xr:uid="{00000000-0005-0000-0000-0000FD4D0000}"/>
    <cellStyle name="Comma 18 2 2 2 5 3" xfId="29355" xr:uid="{00000000-0005-0000-0000-0000FE4D0000}"/>
    <cellStyle name="Comma 18 2 2 2 6" xfId="29357" xr:uid="{00000000-0005-0000-0000-0000FF4D0000}"/>
    <cellStyle name="Comma 18 2 2 2 7" xfId="29359" xr:uid="{00000000-0005-0000-0000-0000004E0000}"/>
    <cellStyle name="Comma 18 2 2 2 8" xfId="29361" xr:uid="{00000000-0005-0000-0000-0000014E0000}"/>
    <cellStyle name="Comma 18 2 2 3" xfId="29363" xr:uid="{00000000-0005-0000-0000-0000024E0000}"/>
    <cellStyle name="Comma 18 2 2 3 2" xfId="29366" xr:uid="{00000000-0005-0000-0000-0000034E0000}"/>
    <cellStyle name="Comma 18 2 2 3 3" xfId="8653" xr:uid="{00000000-0005-0000-0000-0000044E0000}"/>
    <cellStyle name="Comma 18 2 2 4" xfId="29368" xr:uid="{00000000-0005-0000-0000-0000054E0000}"/>
    <cellStyle name="Comma 18 2 2 4 2" xfId="29371" xr:uid="{00000000-0005-0000-0000-0000064E0000}"/>
    <cellStyle name="Comma 18 2 2 4 3" xfId="8671" xr:uid="{00000000-0005-0000-0000-0000074E0000}"/>
    <cellStyle name="Comma 18 2 2 5" xfId="29373" xr:uid="{00000000-0005-0000-0000-0000084E0000}"/>
    <cellStyle name="Comma 18 2 2 5 2" xfId="29376" xr:uid="{00000000-0005-0000-0000-0000094E0000}"/>
    <cellStyle name="Comma 18 2 2 5 3" xfId="5397" xr:uid="{00000000-0005-0000-0000-00000A4E0000}"/>
    <cellStyle name="Comma 18 2 2 6" xfId="29377" xr:uid="{00000000-0005-0000-0000-00000B4E0000}"/>
    <cellStyle name="Comma 18 2 2 6 2" xfId="29379" xr:uid="{00000000-0005-0000-0000-00000C4E0000}"/>
    <cellStyle name="Comma 18 2 2 6 3" xfId="8057" xr:uid="{00000000-0005-0000-0000-00000D4E0000}"/>
    <cellStyle name="Comma 18 2 2 7" xfId="29380" xr:uid="{00000000-0005-0000-0000-00000E4E0000}"/>
    <cellStyle name="Comma 18 2 2 8" xfId="29384" xr:uid="{00000000-0005-0000-0000-00000F4E0000}"/>
    <cellStyle name="Comma 18 2 20" xfId="29327" xr:uid="{00000000-0005-0000-0000-0000104E0000}"/>
    <cellStyle name="Comma 18 2 20 2" xfId="20521" xr:uid="{00000000-0005-0000-0000-0000114E0000}"/>
    <cellStyle name="Comma 18 2 20 3" xfId="13984" xr:uid="{00000000-0005-0000-0000-0000124E0000}"/>
    <cellStyle name="Comma 18 2 20 4" xfId="14008" xr:uid="{00000000-0005-0000-0000-0000134E0000}"/>
    <cellStyle name="Comma 18 2 21" xfId="29329" xr:uid="{00000000-0005-0000-0000-0000144E0000}"/>
    <cellStyle name="Comma 18 2 22" xfId="29331" xr:uid="{00000000-0005-0000-0000-0000154E0000}"/>
    <cellStyle name="Comma 18 2 23" xfId="14730" xr:uid="{00000000-0005-0000-0000-0000164E0000}"/>
    <cellStyle name="Comma 18 2 24" xfId="51870" xr:uid="{0AF59BC4-AE9E-4E8B-9DE0-4159D990C225}"/>
    <cellStyle name="Comma 18 2 25" xfId="52253" xr:uid="{338C9490-ECF7-4CA6-B064-BF81FCA30E16}"/>
    <cellStyle name="Comma 18 2 3" xfId="29386" xr:uid="{00000000-0005-0000-0000-0000174E0000}"/>
    <cellStyle name="Comma 18 2 3 2" xfId="9079" xr:uid="{00000000-0005-0000-0000-0000184E0000}"/>
    <cellStyle name="Comma 18 2 3 2 2" xfId="29388" xr:uid="{00000000-0005-0000-0000-0000194E0000}"/>
    <cellStyle name="Comma 18 2 3 2 2 2" xfId="29391" xr:uid="{00000000-0005-0000-0000-00001A4E0000}"/>
    <cellStyle name="Comma 18 2 3 2 2 3" xfId="15892" xr:uid="{00000000-0005-0000-0000-00001B4E0000}"/>
    <cellStyle name="Comma 18 2 3 2 3" xfId="17075" xr:uid="{00000000-0005-0000-0000-00001C4E0000}"/>
    <cellStyle name="Comma 18 2 3 2 3 2" xfId="29392" xr:uid="{00000000-0005-0000-0000-00001D4E0000}"/>
    <cellStyle name="Comma 18 2 3 2 3 3" xfId="29393" xr:uid="{00000000-0005-0000-0000-00001E4E0000}"/>
    <cellStyle name="Comma 18 2 3 2 4" xfId="29395" xr:uid="{00000000-0005-0000-0000-00001F4E0000}"/>
    <cellStyle name="Comma 18 2 3 2 4 2" xfId="29396" xr:uid="{00000000-0005-0000-0000-0000204E0000}"/>
    <cellStyle name="Comma 18 2 3 2 4 3" xfId="16001" xr:uid="{00000000-0005-0000-0000-0000214E0000}"/>
    <cellStyle name="Comma 18 2 3 2 5" xfId="29398" xr:uid="{00000000-0005-0000-0000-0000224E0000}"/>
    <cellStyle name="Comma 18 2 3 2 5 2" xfId="29399" xr:uid="{00000000-0005-0000-0000-0000234E0000}"/>
    <cellStyle name="Comma 18 2 3 2 5 3" xfId="29400" xr:uid="{00000000-0005-0000-0000-0000244E0000}"/>
    <cellStyle name="Comma 18 2 3 2 6" xfId="29401" xr:uid="{00000000-0005-0000-0000-0000254E0000}"/>
    <cellStyle name="Comma 18 2 3 2 7" xfId="29402" xr:uid="{00000000-0005-0000-0000-0000264E0000}"/>
    <cellStyle name="Comma 18 2 3 3" xfId="29403" xr:uid="{00000000-0005-0000-0000-0000274E0000}"/>
    <cellStyle name="Comma 18 2 3 3 2" xfId="29405" xr:uid="{00000000-0005-0000-0000-0000284E0000}"/>
    <cellStyle name="Comma 18 2 3 3 3" xfId="17079" xr:uid="{00000000-0005-0000-0000-0000294E0000}"/>
    <cellStyle name="Comma 18 2 3 4" xfId="29406" xr:uid="{00000000-0005-0000-0000-00002A4E0000}"/>
    <cellStyle name="Comma 18 2 3 4 2" xfId="29408" xr:uid="{00000000-0005-0000-0000-00002B4E0000}"/>
    <cellStyle name="Comma 18 2 3 4 3" xfId="17790" xr:uid="{00000000-0005-0000-0000-00002C4E0000}"/>
    <cellStyle name="Comma 18 2 3 5" xfId="29409" xr:uid="{00000000-0005-0000-0000-00002D4E0000}"/>
    <cellStyle name="Comma 18 2 3 5 2" xfId="29411" xr:uid="{00000000-0005-0000-0000-00002E4E0000}"/>
    <cellStyle name="Comma 18 2 3 5 3" xfId="17793" xr:uid="{00000000-0005-0000-0000-00002F4E0000}"/>
    <cellStyle name="Comma 18 2 3 6" xfId="29412" xr:uid="{00000000-0005-0000-0000-0000304E0000}"/>
    <cellStyle name="Comma 18 2 3 6 2" xfId="29413" xr:uid="{00000000-0005-0000-0000-0000314E0000}"/>
    <cellStyle name="Comma 18 2 3 6 3" xfId="3301" xr:uid="{00000000-0005-0000-0000-0000324E0000}"/>
    <cellStyle name="Comma 18 2 3 7" xfId="29414" xr:uid="{00000000-0005-0000-0000-0000334E0000}"/>
    <cellStyle name="Comma 18 2 3 8" xfId="29415" xr:uid="{00000000-0005-0000-0000-0000344E0000}"/>
    <cellStyle name="Comma 18 2 3 9" xfId="29417" xr:uid="{00000000-0005-0000-0000-0000354E0000}"/>
    <cellStyle name="Comma 18 2 4" xfId="29418" xr:uid="{00000000-0005-0000-0000-0000364E0000}"/>
    <cellStyle name="Comma 18 2 4 2" xfId="7275" xr:uid="{00000000-0005-0000-0000-0000374E0000}"/>
    <cellStyle name="Comma 18 2 4 2 2" xfId="29420" xr:uid="{00000000-0005-0000-0000-0000384E0000}"/>
    <cellStyle name="Comma 18 2 4 2 2 2" xfId="21342" xr:uid="{00000000-0005-0000-0000-0000394E0000}"/>
    <cellStyle name="Comma 18 2 4 2 2 3" xfId="21358" xr:uid="{00000000-0005-0000-0000-00003A4E0000}"/>
    <cellStyle name="Comma 18 2 4 2 3" xfId="29421" xr:uid="{00000000-0005-0000-0000-00003B4E0000}"/>
    <cellStyle name="Comma 18 2 4 2 3 2" xfId="29422" xr:uid="{00000000-0005-0000-0000-00003C4E0000}"/>
    <cellStyle name="Comma 18 2 4 2 3 3" xfId="26637" xr:uid="{00000000-0005-0000-0000-00003D4E0000}"/>
    <cellStyle name="Comma 18 2 4 2 4" xfId="29423" xr:uid="{00000000-0005-0000-0000-00003E4E0000}"/>
    <cellStyle name="Comma 18 2 4 2 4 2" xfId="29424" xr:uid="{00000000-0005-0000-0000-00003F4E0000}"/>
    <cellStyle name="Comma 18 2 4 2 4 3" xfId="26655" xr:uid="{00000000-0005-0000-0000-0000404E0000}"/>
    <cellStyle name="Comma 18 2 4 2 5" xfId="29425" xr:uid="{00000000-0005-0000-0000-0000414E0000}"/>
    <cellStyle name="Comma 18 2 4 2 5 2" xfId="29426" xr:uid="{00000000-0005-0000-0000-0000424E0000}"/>
    <cellStyle name="Comma 18 2 4 2 5 3" xfId="26674" xr:uid="{00000000-0005-0000-0000-0000434E0000}"/>
    <cellStyle name="Comma 18 2 4 2 6" xfId="29427" xr:uid="{00000000-0005-0000-0000-0000444E0000}"/>
    <cellStyle name="Comma 18 2 4 2 7" xfId="29428" xr:uid="{00000000-0005-0000-0000-0000454E0000}"/>
    <cellStyle name="Comma 18 2 4 3" xfId="29429" xr:uid="{00000000-0005-0000-0000-0000464E0000}"/>
    <cellStyle name="Comma 18 2 4 3 2" xfId="29431" xr:uid="{00000000-0005-0000-0000-0000474E0000}"/>
    <cellStyle name="Comma 18 2 4 3 3" xfId="10643" xr:uid="{00000000-0005-0000-0000-0000484E0000}"/>
    <cellStyle name="Comma 18 2 4 4" xfId="29432" xr:uid="{00000000-0005-0000-0000-0000494E0000}"/>
    <cellStyle name="Comma 18 2 4 4 2" xfId="29434" xr:uid="{00000000-0005-0000-0000-00004A4E0000}"/>
    <cellStyle name="Comma 18 2 4 4 3" xfId="10730" xr:uid="{00000000-0005-0000-0000-00004B4E0000}"/>
    <cellStyle name="Comma 18 2 4 5" xfId="29435" xr:uid="{00000000-0005-0000-0000-00004C4E0000}"/>
    <cellStyle name="Comma 18 2 4 5 2" xfId="29436" xr:uid="{00000000-0005-0000-0000-00004D4E0000}"/>
    <cellStyle name="Comma 18 2 4 5 3" xfId="10840" xr:uid="{00000000-0005-0000-0000-00004E4E0000}"/>
    <cellStyle name="Comma 18 2 4 6" xfId="29437" xr:uid="{00000000-0005-0000-0000-00004F4E0000}"/>
    <cellStyle name="Comma 18 2 4 6 2" xfId="29438" xr:uid="{00000000-0005-0000-0000-0000504E0000}"/>
    <cellStyle name="Comma 18 2 4 6 3" xfId="10907" xr:uid="{00000000-0005-0000-0000-0000514E0000}"/>
    <cellStyle name="Comma 18 2 4 7" xfId="20706" xr:uid="{00000000-0005-0000-0000-0000524E0000}"/>
    <cellStyle name="Comma 18 2 4 8" xfId="29439" xr:uid="{00000000-0005-0000-0000-0000534E0000}"/>
    <cellStyle name="Comma 18 2 4 9" xfId="29440" xr:uid="{00000000-0005-0000-0000-0000544E0000}"/>
    <cellStyle name="Comma 18 2 5" xfId="29441" xr:uid="{00000000-0005-0000-0000-0000554E0000}"/>
    <cellStyle name="Comma 18 2 5 2" xfId="7529" xr:uid="{00000000-0005-0000-0000-0000564E0000}"/>
    <cellStyle name="Comma 18 2 5 2 2" xfId="11327" xr:uid="{00000000-0005-0000-0000-0000574E0000}"/>
    <cellStyle name="Comma 18 2 5 2 2 2" xfId="29443" xr:uid="{00000000-0005-0000-0000-0000584E0000}"/>
    <cellStyle name="Comma 18 2 5 2 2 3" xfId="29444" xr:uid="{00000000-0005-0000-0000-0000594E0000}"/>
    <cellStyle name="Comma 18 2 5 2 3" xfId="29445" xr:uid="{00000000-0005-0000-0000-00005A4E0000}"/>
    <cellStyle name="Comma 18 2 5 2 3 2" xfId="29446" xr:uid="{00000000-0005-0000-0000-00005B4E0000}"/>
    <cellStyle name="Comma 18 2 5 2 3 3" xfId="29447" xr:uid="{00000000-0005-0000-0000-00005C4E0000}"/>
    <cellStyle name="Comma 18 2 5 2 4" xfId="29448" xr:uid="{00000000-0005-0000-0000-00005D4E0000}"/>
    <cellStyle name="Comma 18 2 5 2 4 2" xfId="29449" xr:uid="{00000000-0005-0000-0000-00005E4E0000}"/>
    <cellStyle name="Comma 18 2 5 2 4 3" xfId="29450" xr:uid="{00000000-0005-0000-0000-00005F4E0000}"/>
    <cellStyle name="Comma 18 2 5 2 5" xfId="29451" xr:uid="{00000000-0005-0000-0000-0000604E0000}"/>
    <cellStyle name="Comma 18 2 5 2 5 2" xfId="29454" xr:uid="{00000000-0005-0000-0000-0000614E0000}"/>
    <cellStyle name="Comma 18 2 5 2 5 3" xfId="29455" xr:uid="{00000000-0005-0000-0000-0000624E0000}"/>
    <cellStyle name="Comma 18 2 5 2 6" xfId="28947" xr:uid="{00000000-0005-0000-0000-0000634E0000}"/>
    <cellStyle name="Comma 18 2 5 2 7" xfId="29456" xr:uid="{00000000-0005-0000-0000-0000644E0000}"/>
    <cellStyle name="Comma 18 2 5 3" xfId="29460" xr:uid="{00000000-0005-0000-0000-0000654E0000}"/>
    <cellStyle name="Comma 18 2 5 3 2" xfId="29465" xr:uid="{00000000-0005-0000-0000-0000664E0000}"/>
    <cellStyle name="Comma 18 2 5 3 3" xfId="18199" xr:uid="{00000000-0005-0000-0000-0000674E0000}"/>
    <cellStyle name="Comma 18 2 5 4" xfId="18071" xr:uid="{00000000-0005-0000-0000-0000684E0000}"/>
    <cellStyle name="Comma 18 2 5 4 2" xfId="29469" xr:uid="{00000000-0005-0000-0000-0000694E0000}"/>
    <cellStyle name="Comma 18 2 5 4 3" xfId="18218" xr:uid="{00000000-0005-0000-0000-00006A4E0000}"/>
    <cellStyle name="Comma 18 2 5 5" xfId="29473" xr:uid="{00000000-0005-0000-0000-00006B4E0000}"/>
    <cellStyle name="Comma 18 2 5 5 2" xfId="29474" xr:uid="{00000000-0005-0000-0000-00006C4E0000}"/>
    <cellStyle name="Comma 18 2 5 5 3" xfId="18224" xr:uid="{00000000-0005-0000-0000-00006D4E0000}"/>
    <cellStyle name="Comma 18 2 5 6" xfId="29476" xr:uid="{00000000-0005-0000-0000-00006E4E0000}"/>
    <cellStyle name="Comma 18 2 5 6 2" xfId="11706" xr:uid="{00000000-0005-0000-0000-00006F4E0000}"/>
    <cellStyle name="Comma 18 2 5 6 3" xfId="11711" xr:uid="{00000000-0005-0000-0000-0000704E0000}"/>
    <cellStyle name="Comma 18 2 5 7" xfId="29477" xr:uid="{00000000-0005-0000-0000-0000714E0000}"/>
    <cellStyle name="Comma 18 2 5 8" xfId="29478" xr:uid="{00000000-0005-0000-0000-0000724E0000}"/>
    <cellStyle name="Comma 18 2 6" xfId="29479" xr:uid="{00000000-0005-0000-0000-0000734E0000}"/>
    <cellStyle name="Comma 18 2 6 2" xfId="8880" xr:uid="{00000000-0005-0000-0000-0000744E0000}"/>
    <cellStyle name="Comma 18 2 6 2 2" xfId="29481" xr:uid="{00000000-0005-0000-0000-0000754E0000}"/>
    <cellStyle name="Comma 18 2 6 2 2 2" xfId="29483" xr:uid="{00000000-0005-0000-0000-0000764E0000}"/>
    <cellStyle name="Comma 18 2 6 2 2 3" xfId="29484" xr:uid="{00000000-0005-0000-0000-0000774E0000}"/>
    <cellStyle name="Comma 18 2 6 2 3" xfId="29485" xr:uid="{00000000-0005-0000-0000-0000784E0000}"/>
    <cellStyle name="Comma 18 2 6 2 3 2" xfId="29490" xr:uid="{00000000-0005-0000-0000-0000794E0000}"/>
    <cellStyle name="Comma 18 2 6 2 3 3" xfId="29494" xr:uid="{00000000-0005-0000-0000-00007A4E0000}"/>
    <cellStyle name="Comma 18 2 6 2 4" xfId="29495" xr:uid="{00000000-0005-0000-0000-00007B4E0000}"/>
    <cellStyle name="Comma 18 2 6 2 4 2" xfId="29498" xr:uid="{00000000-0005-0000-0000-00007C4E0000}"/>
    <cellStyle name="Comma 18 2 6 2 4 3" xfId="29502" xr:uid="{00000000-0005-0000-0000-00007D4E0000}"/>
    <cellStyle name="Comma 18 2 6 2 5" xfId="29503" xr:uid="{00000000-0005-0000-0000-00007E4E0000}"/>
    <cellStyle name="Comma 18 2 6 2 5 2" xfId="29504" xr:uid="{00000000-0005-0000-0000-00007F4E0000}"/>
    <cellStyle name="Comma 18 2 6 2 5 3" xfId="29505" xr:uid="{00000000-0005-0000-0000-0000804E0000}"/>
    <cellStyle name="Comma 18 2 6 2 6" xfId="29506" xr:uid="{00000000-0005-0000-0000-0000814E0000}"/>
    <cellStyle name="Comma 18 2 6 2 7" xfId="29507" xr:uid="{00000000-0005-0000-0000-0000824E0000}"/>
    <cellStyle name="Comma 18 2 6 3" xfId="29511" xr:uid="{00000000-0005-0000-0000-0000834E0000}"/>
    <cellStyle name="Comma 18 2 6 3 2" xfId="29515" xr:uid="{00000000-0005-0000-0000-0000844E0000}"/>
    <cellStyle name="Comma 18 2 6 3 3" xfId="8907" xr:uid="{00000000-0005-0000-0000-0000854E0000}"/>
    <cellStyle name="Comma 18 2 6 4" xfId="29516" xr:uid="{00000000-0005-0000-0000-0000864E0000}"/>
    <cellStyle name="Comma 18 2 6 4 2" xfId="3524" xr:uid="{00000000-0005-0000-0000-0000874E0000}"/>
    <cellStyle name="Comma 18 2 6 4 3" xfId="3539" xr:uid="{00000000-0005-0000-0000-0000884E0000}"/>
    <cellStyle name="Comma 18 2 6 5" xfId="29519" xr:uid="{00000000-0005-0000-0000-0000894E0000}"/>
    <cellStyle name="Comma 18 2 6 5 2" xfId="7358" xr:uid="{00000000-0005-0000-0000-00008A4E0000}"/>
    <cellStyle name="Comma 18 2 6 5 3" xfId="5427" xr:uid="{00000000-0005-0000-0000-00008B4E0000}"/>
    <cellStyle name="Comma 18 2 6 6" xfId="29520" xr:uid="{00000000-0005-0000-0000-00008C4E0000}"/>
    <cellStyle name="Comma 18 2 6 6 2" xfId="29522" xr:uid="{00000000-0005-0000-0000-00008D4E0000}"/>
    <cellStyle name="Comma 18 2 6 6 3" xfId="8243" xr:uid="{00000000-0005-0000-0000-00008E4E0000}"/>
    <cellStyle name="Comma 18 2 6 7" xfId="29524" xr:uid="{00000000-0005-0000-0000-00008F4E0000}"/>
    <cellStyle name="Comma 18 2 6 8" xfId="29525" xr:uid="{00000000-0005-0000-0000-0000904E0000}"/>
    <cellStyle name="Comma 18 2 7" xfId="29526" xr:uid="{00000000-0005-0000-0000-0000914E0000}"/>
    <cellStyle name="Comma 18 2 7 2" xfId="9154" xr:uid="{00000000-0005-0000-0000-0000924E0000}"/>
    <cellStyle name="Comma 18 2 7 2 2" xfId="29528" xr:uid="{00000000-0005-0000-0000-0000934E0000}"/>
    <cellStyle name="Comma 18 2 7 2 2 2" xfId="29530" xr:uid="{00000000-0005-0000-0000-0000944E0000}"/>
    <cellStyle name="Comma 18 2 7 2 2 3" xfId="29532" xr:uid="{00000000-0005-0000-0000-0000954E0000}"/>
    <cellStyle name="Comma 18 2 7 2 3" xfId="29533" xr:uid="{00000000-0005-0000-0000-0000964E0000}"/>
    <cellStyle name="Comma 18 2 7 2 3 2" xfId="29535" xr:uid="{00000000-0005-0000-0000-0000974E0000}"/>
    <cellStyle name="Comma 18 2 7 2 3 3" xfId="29537" xr:uid="{00000000-0005-0000-0000-0000984E0000}"/>
    <cellStyle name="Comma 18 2 7 2 4" xfId="29538" xr:uid="{00000000-0005-0000-0000-0000994E0000}"/>
    <cellStyle name="Comma 18 2 7 2 4 2" xfId="29540" xr:uid="{00000000-0005-0000-0000-00009A4E0000}"/>
    <cellStyle name="Comma 18 2 7 2 4 3" xfId="29542" xr:uid="{00000000-0005-0000-0000-00009B4E0000}"/>
    <cellStyle name="Comma 18 2 7 2 5" xfId="29543" xr:uid="{00000000-0005-0000-0000-00009C4E0000}"/>
    <cellStyle name="Comma 18 2 7 2 5 2" xfId="29546" xr:uid="{00000000-0005-0000-0000-00009D4E0000}"/>
    <cellStyle name="Comma 18 2 7 2 5 3" xfId="29548" xr:uid="{00000000-0005-0000-0000-00009E4E0000}"/>
    <cellStyle name="Comma 18 2 7 2 6" xfId="29549" xr:uid="{00000000-0005-0000-0000-00009F4E0000}"/>
    <cellStyle name="Comma 18 2 7 2 7" xfId="29550" xr:uid="{00000000-0005-0000-0000-0000A04E0000}"/>
    <cellStyle name="Comma 18 2 7 3" xfId="29552" xr:uid="{00000000-0005-0000-0000-0000A14E0000}"/>
    <cellStyle name="Comma 18 2 7 3 2" xfId="29554" xr:uid="{00000000-0005-0000-0000-0000A24E0000}"/>
    <cellStyle name="Comma 18 2 7 3 3" xfId="7718" xr:uid="{00000000-0005-0000-0000-0000A34E0000}"/>
    <cellStyle name="Comma 18 2 7 4" xfId="29555" xr:uid="{00000000-0005-0000-0000-0000A44E0000}"/>
    <cellStyle name="Comma 18 2 7 4 2" xfId="3974" xr:uid="{00000000-0005-0000-0000-0000A54E0000}"/>
    <cellStyle name="Comma 18 2 7 4 3" xfId="9369" xr:uid="{00000000-0005-0000-0000-0000A64E0000}"/>
    <cellStyle name="Comma 18 2 7 5" xfId="29557" xr:uid="{00000000-0005-0000-0000-0000A74E0000}"/>
    <cellStyle name="Comma 18 2 7 5 2" xfId="9390" xr:uid="{00000000-0005-0000-0000-0000A84E0000}"/>
    <cellStyle name="Comma 18 2 7 5 3" xfId="2850" xr:uid="{00000000-0005-0000-0000-0000A94E0000}"/>
    <cellStyle name="Comma 18 2 7 6" xfId="29558" xr:uid="{00000000-0005-0000-0000-0000AA4E0000}"/>
    <cellStyle name="Comma 18 2 7 6 2" xfId="29559" xr:uid="{00000000-0005-0000-0000-0000AB4E0000}"/>
    <cellStyle name="Comma 18 2 7 6 3" xfId="9404" xr:uid="{00000000-0005-0000-0000-0000AC4E0000}"/>
    <cellStyle name="Comma 18 2 7 7" xfId="29560" xr:uid="{00000000-0005-0000-0000-0000AD4E0000}"/>
    <cellStyle name="Comma 18 2 7 8" xfId="29561" xr:uid="{00000000-0005-0000-0000-0000AE4E0000}"/>
    <cellStyle name="Comma 18 2 8" xfId="29564" xr:uid="{00000000-0005-0000-0000-0000AF4E0000}"/>
    <cellStyle name="Comma 18 2 8 2" xfId="9186" xr:uid="{00000000-0005-0000-0000-0000B04E0000}"/>
    <cellStyle name="Comma 18 2 8 2 2" xfId="29566" xr:uid="{00000000-0005-0000-0000-0000B14E0000}"/>
    <cellStyle name="Comma 18 2 8 2 2 2" xfId="29567" xr:uid="{00000000-0005-0000-0000-0000B24E0000}"/>
    <cellStyle name="Comma 18 2 8 2 2 3" xfId="29568" xr:uid="{00000000-0005-0000-0000-0000B34E0000}"/>
    <cellStyle name="Comma 18 2 8 2 3" xfId="29569" xr:uid="{00000000-0005-0000-0000-0000B44E0000}"/>
    <cellStyle name="Comma 18 2 8 2 3 2" xfId="29570" xr:uid="{00000000-0005-0000-0000-0000B54E0000}"/>
    <cellStyle name="Comma 18 2 8 2 3 3" xfId="29571" xr:uid="{00000000-0005-0000-0000-0000B64E0000}"/>
    <cellStyle name="Comma 18 2 8 2 4" xfId="29572" xr:uid="{00000000-0005-0000-0000-0000B74E0000}"/>
    <cellStyle name="Comma 18 2 8 2 4 2" xfId="29574" xr:uid="{00000000-0005-0000-0000-0000B84E0000}"/>
    <cellStyle name="Comma 18 2 8 2 4 3" xfId="16489" xr:uid="{00000000-0005-0000-0000-0000B94E0000}"/>
    <cellStyle name="Comma 18 2 8 2 5" xfId="29575" xr:uid="{00000000-0005-0000-0000-0000BA4E0000}"/>
    <cellStyle name="Comma 18 2 8 2 5 2" xfId="29576" xr:uid="{00000000-0005-0000-0000-0000BB4E0000}"/>
    <cellStyle name="Comma 18 2 8 2 5 3" xfId="29577" xr:uid="{00000000-0005-0000-0000-0000BC4E0000}"/>
    <cellStyle name="Comma 18 2 8 2 6" xfId="29579" xr:uid="{00000000-0005-0000-0000-0000BD4E0000}"/>
    <cellStyle name="Comma 18 2 8 2 7" xfId="29581" xr:uid="{00000000-0005-0000-0000-0000BE4E0000}"/>
    <cellStyle name="Comma 18 2 8 3" xfId="29584" xr:uid="{00000000-0005-0000-0000-0000BF4E0000}"/>
    <cellStyle name="Comma 18 2 8 3 2" xfId="29585" xr:uid="{00000000-0005-0000-0000-0000C04E0000}"/>
    <cellStyle name="Comma 18 2 8 3 3" xfId="13769" xr:uid="{00000000-0005-0000-0000-0000C14E0000}"/>
    <cellStyle name="Comma 18 2 8 4" xfId="29586" xr:uid="{00000000-0005-0000-0000-0000C24E0000}"/>
    <cellStyle name="Comma 18 2 8 4 2" xfId="29587" xr:uid="{00000000-0005-0000-0000-0000C34E0000}"/>
    <cellStyle name="Comma 18 2 8 4 3" xfId="11315" xr:uid="{00000000-0005-0000-0000-0000C44E0000}"/>
    <cellStyle name="Comma 18 2 8 5" xfId="29588" xr:uid="{00000000-0005-0000-0000-0000C54E0000}"/>
    <cellStyle name="Comma 18 2 8 5 2" xfId="29589" xr:uid="{00000000-0005-0000-0000-0000C64E0000}"/>
    <cellStyle name="Comma 18 2 8 5 3" xfId="13786" xr:uid="{00000000-0005-0000-0000-0000C74E0000}"/>
    <cellStyle name="Comma 18 2 8 6" xfId="29590" xr:uid="{00000000-0005-0000-0000-0000C84E0000}"/>
    <cellStyle name="Comma 18 2 8 6 2" xfId="29591" xr:uid="{00000000-0005-0000-0000-0000C94E0000}"/>
    <cellStyle name="Comma 18 2 8 6 3" xfId="29592" xr:uid="{00000000-0005-0000-0000-0000CA4E0000}"/>
    <cellStyle name="Comma 18 2 8 7" xfId="29593" xr:uid="{00000000-0005-0000-0000-0000CB4E0000}"/>
    <cellStyle name="Comma 18 2 8 8" xfId="29594" xr:uid="{00000000-0005-0000-0000-0000CC4E0000}"/>
    <cellStyle name="Comma 18 2 9" xfId="29595" xr:uid="{00000000-0005-0000-0000-0000CD4E0000}"/>
    <cellStyle name="Comma 18 2 9 2" xfId="4415" xr:uid="{00000000-0005-0000-0000-0000CE4E0000}"/>
    <cellStyle name="Comma 18 2 9 2 2" xfId="29598" xr:uid="{00000000-0005-0000-0000-0000CF4E0000}"/>
    <cellStyle name="Comma 18 2 9 2 2 2" xfId="29599" xr:uid="{00000000-0005-0000-0000-0000D04E0000}"/>
    <cellStyle name="Comma 18 2 9 2 2 3" xfId="29601" xr:uid="{00000000-0005-0000-0000-0000D14E0000}"/>
    <cellStyle name="Comma 18 2 9 2 3" xfId="29603" xr:uid="{00000000-0005-0000-0000-0000D24E0000}"/>
    <cellStyle name="Comma 18 2 9 2 3 2" xfId="29604" xr:uid="{00000000-0005-0000-0000-0000D34E0000}"/>
    <cellStyle name="Comma 18 2 9 2 3 3" xfId="29605" xr:uid="{00000000-0005-0000-0000-0000D44E0000}"/>
    <cellStyle name="Comma 18 2 9 2 4" xfId="29606" xr:uid="{00000000-0005-0000-0000-0000D54E0000}"/>
    <cellStyle name="Comma 18 2 9 2 4 2" xfId="29607" xr:uid="{00000000-0005-0000-0000-0000D64E0000}"/>
    <cellStyle name="Comma 18 2 9 2 4 3" xfId="29608" xr:uid="{00000000-0005-0000-0000-0000D74E0000}"/>
    <cellStyle name="Comma 18 2 9 2 5" xfId="29609" xr:uid="{00000000-0005-0000-0000-0000D84E0000}"/>
    <cellStyle name="Comma 18 2 9 2 5 2" xfId="29610" xr:uid="{00000000-0005-0000-0000-0000D94E0000}"/>
    <cellStyle name="Comma 18 2 9 2 5 3" xfId="10890" xr:uid="{00000000-0005-0000-0000-0000DA4E0000}"/>
    <cellStyle name="Comma 18 2 9 2 6" xfId="29611" xr:uid="{00000000-0005-0000-0000-0000DB4E0000}"/>
    <cellStyle name="Comma 18 2 9 2 7" xfId="29612" xr:uid="{00000000-0005-0000-0000-0000DC4E0000}"/>
    <cellStyle name="Comma 18 2 9 3" xfId="29613" xr:uid="{00000000-0005-0000-0000-0000DD4E0000}"/>
    <cellStyle name="Comma 18 2 9 3 2" xfId="29615" xr:uid="{00000000-0005-0000-0000-0000DE4E0000}"/>
    <cellStyle name="Comma 18 2 9 3 3" xfId="13799" xr:uid="{00000000-0005-0000-0000-0000DF4E0000}"/>
    <cellStyle name="Comma 18 2 9 4" xfId="29616" xr:uid="{00000000-0005-0000-0000-0000E04E0000}"/>
    <cellStyle name="Comma 18 2 9 4 2" xfId="29617" xr:uid="{00000000-0005-0000-0000-0000E14E0000}"/>
    <cellStyle name="Comma 18 2 9 4 3" xfId="11415" xr:uid="{00000000-0005-0000-0000-0000E24E0000}"/>
    <cellStyle name="Comma 18 2 9 5" xfId="29618" xr:uid="{00000000-0005-0000-0000-0000E34E0000}"/>
    <cellStyle name="Comma 18 2 9 5 2" xfId="29619" xr:uid="{00000000-0005-0000-0000-0000E44E0000}"/>
    <cellStyle name="Comma 18 2 9 5 3" xfId="13815" xr:uid="{00000000-0005-0000-0000-0000E54E0000}"/>
    <cellStyle name="Comma 18 2 9 6" xfId="29620" xr:uid="{00000000-0005-0000-0000-0000E64E0000}"/>
    <cellStyle name="Comma 18 2 9 6 2" xfId="29621" xr:uid="{00000000-0005-0000-0000-0000E74E0000}"/>
    <cellStyle name="Comma 18 2 9 6 3" xfId="29622" xr:uid="{00000000-0005-0000-0000-0000E84E0000}"/>
    <cellStyle name="Comma 18 2 9 7" xfId="29623" xr:uid="{00000000-0005-0000-0000-0000E94E0000}"/>
    <cellStyle name="Comma 18 2 9 8" xfId="3834" xr:uid="{00000000-0005-0000-0000-0000EA4E0000}"/>
    <cellStyle name="Comma 18 20" xfId="29229" xr:uid="{00000000-0005-0000-0000-0000EB4E0000}"/>
    <cellStyle name="Comma 18 20 2" xfId="29231" xr:uid="{00000000-0005-0000-0000-0000EC4E0000}"/>
    <cellStyle name="Comma 18 20 3" xfId="24968" xr:uid="{00000000-0005-0000-0000-0000ED4E0000}"/>
    <cellStyle name="Comma 18 21" xfId="29240" xr:uid="{00000000-0005-0000-0000-0000EE4E0000}"/>
    <cellStyle name="Comma 18 22" xfId="29244" xr:uid="{00000000-0005-0000-0000-0000EF4E0000}"/>
    <cellStyle name="Comma 18 23" xfId="22934" xr:uid="{00000000-0005-0000-0000-0000F04E0000}"/>
    <cellStyle name="Comma 18 23 2" xfId="28120" xr:uid="{00000000-0005-0000-0000-0000F14E0000}"/>
    <cellStyle name="Comma 18 23 3" xfId="28127" xr:uid="{00000000-0005-0000-0000-0000F24E0000}"/>
    <cellStyle name="Comma 18 23 4" xfId="28131" xr:uid="{00000000-0005-0000-0000-0000F34E0000}"/>
    <cellStyle name="Comma 18 24" xfId="29248" xr:uid="{00000000-0005-0000-0000-0000F44E0000}"/>
    <cellStyle name="Comma 18 25" xfId="29624" xr:uid="{00000000-0005-0000-0000-0000F54E0000}"/>
    <cellStyle name="Comma 18 26" xfId="5436" xr:uid="{00000000-0005-0000-0000-0000F64E0000}"/>
    <cellStyle name="Comma 18 27" xfId="14724" xr:uid="{00000000-0005-0000-0000-0000F74E0000}"/>
    <cellStyle name="Comma 18 3" xfId="366" xr:uid="{00000000-0005-0000-0000-0000F84E0000}"/>
    <cellStyle name="Comma 18 3 10" xfId="29627" xr:uid="{00000000-0005-0000-0000-0000F94E0000}"/>
    <cellStyle name="Comma 18 3 10 2" xfId="29628" xr:uid="{00000000-0005-0000-0000-0000FA4E0000}"/>
    <cellStyle name="Comma 18 3 10 2 2" xfId="29629" xr:uid="{00000000-0005-0000-0000-0000FB4E0000}"/>
    <cellStyle name="Comma 18 3 10 2 2 2" xfId="23976" xr:uid="{00000000-0005-0000-0000-0000FC4E0000}"/>
    <cellStyle name="Comma 18 3 10 2 2 3" xfId="23979" xr:uid="{00000000-0005-0000-0000-0000FD4E0000}"/>
    <cellStyle name="Comma 18 3 10 2 3" xfId="29630" xr:uid="{00000000-0005-0000-0000-0000FE4E0000}"/>
    <cellStyle name="Comma 18 3 10 2 3 2" xfId="29631" xr:uid="{00000000-0005-0000-0000-0000FF4E0000}"/>
    <cellStyle name="Comma 18 3 10 2 3 3" xfId="29632" xr:uid="{00000000-0005-0000-0000-0000004F0000}"/>
    <cellStyle name="Comma 18 3 10 2 4" xfId="29633" xr:uid="{00000000-0005-0000-0000-0000014F0000}"/>
    <cellStyle name="Comma 18 3 10 2 4 2" xfId="29634" xr:uid="{00000000-0005-0000-0000-0000024F0000}"/>
    <cellStyle name="Comma 18 3 10 2 4 3" xfId="29635" xr:uid="{00000000-0005-0000-0000-0000034F0000}"/>
    <cellStyle name="Comma 18 3 10 2 5" xfId="14432" xr:uid="{00000000-0005-0000-0000-0000044F0000}"/>
    <cellStyle name="Comma 18 3 10 2 5 2" xfId="18169" xr:uid="{00000000-0005-0000-0000-0000054F0000}"/>
    <cellStyle name="Comma 18 3 10 2 5 3" xfId="5199" xr:uid="{00000000-0005-0000-0000-0000064F0000}"/>
    <cellStyle name="Comma 18 3 10 2 6" xfId="18182" xr:uid="{00000000-0005-0000-0000-0000074F0000}"/>
    <cellStyle name="Comma 18 3 10 2 7" xfId="18189" xr:uid="{00000000-0005-0000-0000-0000084F0000}"/>
    <cellStyle name="Comma 18 3 10 3" xfId="29636" xr:uid="{00000000-0005-0000-0000-0000094F0000}"/>
    <cellStyle name="Comma 18 3 10 3 2" xfId="29637" xr:uid="{00000000-0005-0000-0000-00000A4F0000}"/>
    <cellStyle name="Comma 18 3 10 3 3" xfId="29641" xr:uid="{00000000-0005-0000-0000-00000B4F0000}"/>
    <cellStyle name="Comma 18 3 10 4" xfId="29643" xr:uid="{00000000-0005-0000-0000-00000C4F0000}"/>
    <cellStyle name="Comma 18 3 10 4 2" xfId="29644" xr:uid="{00000000-0005-0000-0000-00000D4F0000}"/>
    <cellStyle name="Comma 18 3 10 4 3" xfId="29645" xr:uid="{00000000-0005-0000-0000-00000E4F0000}"/>
    <cellStyle name="Comma 18 3 10 5" xfId="29646" xr:uid="{00000000-0005-0000-0000-00000F4F0000}"/>
    <cellStyle name="Comma 18 3 10 5 2" xfId="29647" xr:uid="{00000000-0005-0000-0000-0000104F0000}"/>
    <cellStyle name="Comma 18 3 10 5 3" xfId="29648" xr:uid="{00000000-0005-0000-0000-0000114F0000}"/>
    <cellStyle name="Comma 18 3 10 6" xfId="29649" xr:uid="{00000000-0005-0000-0000-0000124F0000}"/>
    <cellStyle name="Comma 18 3 10 6 2" xfId="29650" xr:uid="{00000000-0005-0000-0000-0000134F0000}"/>
    <cellStyle name="Comma 18 3 10 6 3" xfId="29651" xr:uid="{00000000-0005-0000-0000-0000144F0000}"/>
    <cellStyle name="Comma 18 3 10 7" xfId="9180" xr:uid="{00000000-0005-0000-0000-0000154F0000}"/>
    <cellStyle name="Comma 18 3 10 8" xfId="29652" xr:uid="{00000000-0005-0000-0000-0000164F0000}"/>
    <cellStyle name="Comma 18 3 11" xfId="29655" xr:uid="{00000000-0005-0000-0000-0000174F0000}"/>
    <cellStyle name="Comma 18 3 11 2" xfId="29656" xr:uid="{00000000-0005-0000-0000-0000184F0000}"/>
    <cellStyle name="Comma 18 3 11 2 2" xfId="29658" xr:uid="{00000000-0005-0000-0000-0000194F0000}"/>
    <cellStyle name="Comma 18 3 11 2 2 2" xfId="29660" xr:uid="{00000000-0005-0000-0000-00001A4F0000}"/>
    <cellStyle name="Comma 18 3 11 2 2 3" xfId="29662" xr:uid="{00000000-0005-0000-0000-00001B4F0000}"/>
    <cellStyle name="Comma 18 3 11 2 3" xfId="29665" xr:uid="{00000000-0005-0000-0000-00001C4F0000}"/>
    <cellStyle name="Comma 18 3 11 2 3 2" xfId="29668" xr:uid="{00000000-0005-0000-0000-00001D4F0000}"/>
    <cellStyle name="Comma 18 3 11 2 3 3" xfId="26499" xr:uid="{00000000-0005-0000-0000-00001E4F0000}"/>
    <cellStyle name="Comma 18 3 11 2 4" xfId="29670" xr:uid="{00000000-0005-0000-0000-00001F4F0000}"/>
    <cellStyle name="Comma 18 3 11 2 4 2" xfId="29671" xr:uid="{00000000-0005-0000-0000-0000204F0000}"/>
    <cellStyle name="Comma 18 3 11 2 4 3" xfId="29672" xr:uid="{00000000-0005-0000-0000-0000214F0000}"/>
    <cellStyle name="Comma 18 3 11 2 5" xfId="14661" xr:uid="{00000000-0005-0000-0000-0000224F0000}"/>
    <cellStyle name="Comma 18 3 11 2 5 2" xfId="29673" xr:uid="{00000000-0005-0000-0000-0000234F0000}"/>
    <cellStyle name="Comma 18 3 11 2 5 3" xfId="29674" xr:uid="{00000000-0005-0000-0000-0000244F0000}"/>
    <cellStyle name="Comma 18 3 11 2 6" xfId="29676" xr:uid="{00000000-0005-0000-0000-0000254F0000}"/>
    <cellStyle name="Comma 18 3 11 2 7" xfId="29677" xr:uid="{00000000-0005-0000-0000-0000264F0000}"/>
    <cellStyle name="Comma 18 3 11 3" xfId="29678" xr:uid="{00000000-0005-0000-0000-0000274F0000}"/>
    <cellStyle name="Comma 18 3 11 3 2" xfId="29681" xr:uid="{00000000-0005-0000-0000-0000284F0000}"/>
    <cellStyle name="Comma 18 3 11 3 3" xfId="29686" xr:uid="{00000000-0005-0000-0000-0000294F0000}"/>
    <cellStyle name="Comma 18 3 11 4" xfId="29687" xr:uid="{00000000-0005-0000-0000-00002A4F0000}"/>
    <cellStyle name="Comma 18 3 11 4 2" xfId="5138" xr:uid="{00000000-0005-0000-0000-00002B4F0000}"/>
    <cellStyle name="Comma 18 3 11 4 3" xfId="29690" xr:uid="{00000000-0005-0000-0000-00002C4F0000}"/>
    <cellStyle name="Comma 18 3 11 5" xfId="29691" xr:uid="{00000000-0005-0000-0000-00002D4F0000}"/>
    <cellStyle name="Comma 18 3 11 5 2" xfId="29694" xr:uid="{00000000-0005-0000-0000-00002E4F0000}"/>
    <cellStyle name="Comma 18 3 11 5 3" xfId="29697" xr:uid="{00000000-0005-0000-0000-00002F4F0000}"/>
    <cellStyle name="Comma 18 3 11 6" xfId="29698" xr:uid="{00000000-0005-0000-0000-0000304F0000}"/>
    <cellStyle name="Comma 18 3 11 6 2" xfId="29701" xr:uid="{00000000-0005-0000-0000-0000314F0000}"/>
    <cellStyle name="Comma 18 3 11 6 3" xfId="29705" xr:uid="{00000000-0005-0000-0000-0000324F0000}"/>
    <cellStyle name="Comma 18 3 11 7" xfId="4371" xr:uid="{00000000-0005-0000-0000-0000334F0000}"/>
    <cellStyle name="Comma 18 3 11 8" xfId="29706" xr:uid="{00000000-0005-0000-0000-0000344F0000}"/>
    <cellStyle name="Comma 18 3 12" xfId="29708" xr:uid="{00000000-0005-0000-0000-0000354F0000}"/>
    <cellStyle name="Comma 18 3 12 2" xfId="29709" xr:uid="{00000000-0005-0000-0000-0000364F0000}"/>
    <cellStyle name="Comma 18 3 12 2 2" xfId="29713" xr:uid="{00000000-0005-0000-0000-0000374F0000}"/>
    <cellStyle name="Comma 18 3 12 2 2 2" xfId="29717" xr:uid="{00000000-0005-0000-0000-0000384F0000}"/>
    <cellStyle name="Comma 18 3 12 2 2 3" xfId="29721" xr:uid="{00000000-0005-0000-0000-0000394F0000}"/>
    <cellStyle name="Comma 18 3 12 2 3" xfId="29725" xr:uid="{00000000-0005-0000-0000-00003A4F0000}"/>
    <cellStyle name="Comma 18 3 12 2 3 2" xfId="29731" xr:uid="{00000000-0005-0000-0000-00003B4F0000}"/>
    <cellStyle name="Comma 18 3 12 2 3 3" xfId="29736" xr:uid="{00000000-0005-0000-0000-00003C4F0000}"/>
    <cellStyle name="Comma 18 3 12 2 4" xfId="29740" xr:uid="{00000000-0005-0000-0000-00003D4F0000}"/>
    <cellStyle name="Comma 18 3 12 2 4 2" xfId="29743" xr:uid="{00000000-0005-0000-0000-00003E4F0000}"/>
    <cellStyle name="Comma 18 3 12 2 4 3" xfId="29748" xr:uid="{00000000-0005-0000-0000-00003F4F0000}"/>
    <cellStyle name="Comma 18 3 12 2 5" xfId="14931" xr:uid="{00000000-0005-0000-0000-0000404F0000}"/>
    <cellStyle name="Comma 18 3 12 2 5 2" xfId="15672" xr:uid="{00000000-0005-0000-0000-0000414F0000}"/>
    <cellStyle name="Comma 18 3 12 2 5 3" xfId="29753" xr:uid="{00000000-0005-0000-0000-0000424F0000}"/>
    <cellStyle name="Comma 18 3 12 2 6" xfId="29755" xr:uid="{00000000-0005-0000-0000-0000434F0000}"/>
    <cellStyle name="Comma 18 3 12 2 7" xfId="24223" xr:uid="{00000000-0005-0000-0000-0000444F0000}"/>
    <cellStyle name="Comma 18 3 12 3" xfId="29757" xr:uid="{00000000-0005-0000-0000-0000454F0000}"/>
    <cellStyle name="Comma 18 3 12 3 2" xfId="29761" xr:uid="{00000000-0005-0000-0000-0000464F0000}"/>
    <cellStyle name="Comma 18 3 12 3 3" xfId="29765" xr:uid="{00000000-0005-0000-0000-0000474F0000}"/>
    <cellStyle name="Comma 18 3 12 4" xfId="29766" xr:uid="{00000000-0005-0000-0000-0000484F0000}"/>
    <cellStyle name="Comma 18 3 12 4 2" xfId="29770" xr:uid="{00000000-0005-0000-0000-0000494F0000}"/>
    <cellStyle name="Comma 18 3 12 4 3" xfId="29774" xr:uid="{00000000-0005-0000-0000-00004A4F0000}"/>
    <cellStyle name="Comma 18 3 12 5" xfId="29775" xr:uid="{00000000-0005-0000-0000-00004B4F0000}"/>
    <cellStyle name="Comma 18 3 12 5 2" xfId="29779" xr:uid="{00000000-0005-0000-0000-00004C4F0000}"/>
    <cellStyle name="Comma 18 3 12 5 3" xfId="29783" xr:uid="{00000000-0005-0000-0000-00004D4F0000}"/>
    <cellStyle name="Comma 18 3 12 6" xfId="29785" xr:uid="{00000000-0005-0000-0000-00004E4F0000}"/>
    <cellStyle name="Comma 18 3 12 6 2" xfId="29789" xr:uid="{00000000-0005-0000-0000-00004F4F0000}"/>
    <cellStyle name="Comma 18 3 12 6 3" xfId="5452" xr:uid="{00000000-0005-0000-0000-0000504F0000}"/>
    <cellStyle name="Comma 18 3 12 7" xfId="6837" xr:uid="{00000000-0005-0000-0000-0000514F0000}"/>
    <cellStyle name="Comma 18 3 12 8" xfId="29790" xr:uid="{00000000-0005-0000-0000-0000524F0000}"/>
    <cellStyle name="Comma 18 3 13" xfId="29793" xr:uid="{00000000-0005-0000-0000-0000534F0000}"/>
    <cellStyle name="Comma 18 3 13 2" xfId="29794" xr:uid="{00000000-0005-0000-0000-0000544F0000}"/>
    <cellStyle name="Comma 18 3 13 2 2" xfId="29796" xr:uid="{00000000-0005-0000-0000-0000554F0000}"/>
    <cellStyle name="Comma 18 3 13 2 3" xfId="29799" xr:uid="{00000000-0005-0000-0000-0000564F0000}"/>
    <cellStyle name="Comma 18 3 13 3" xfId="29800" xr:uid="{00000000-0005-0000-0000-0000574F0000}"/>
    <cellStyle name="Comma 18 3 13 3 2" xfId="29803" xr:uid="{00000000-0005-0000-0000-0000584F0000}"/>
    <cellStyle name="Comma 18 3 13 3 3" xfId="29806" xr:uid="{00000000-0005-0000-0000-0000594F0000}"/>
    <cellStyle name="Comma 18 3 13 4" xfId="29808" xr:uid="{00000000-0005-0000-0000-00005A4F0000}"/>
    <cellStyle name="Comma 18 3 13 4 2" xfId="29810" xr:uid="{00000000-0005-0000-0000-00005B4F0000}"/>
    <cellStyle name="Comma 18 3 13 4 3" xfId="29812" xr:uid="{00000000-0005-0000-0000-00005C4F0000}"/>
    <cellStyle name="Comma 18 3 13 5" xfId="29813" xr:uid="{00000000-0005-0000-0000-00005D4F0000}"/>
    <cellStyle name="Comma 18 3 13 5 2" xfId="29815" xr:uid="{00000000-0005-0000-0000-00005E4F0000}"/>
    <cellStyle name="Comma 18 3 13 5 3" xfId="29817" xr:uid="{00000000-0005-0000-0000-00005F4F0000}"/>
    <cellStyle name="Comma 18 3 13 6" xfId="6854" xr:uid="{00000000-0005-0000-0000-0000604F0000}"/>
    <cellStyle name="Comma 18 3 13 7" xfId="6875" xr:uid="{00000000-0005-0000-0000-0000614F0000}"/>
    <cellStyle name="Comma 18 3 14" xfId="18552" xr:uid="{00000000-0005-0000-0000-0000624F0000}"/>
    <cellStyle name="Comma 18 3 14 2" xfId="3206" xr:uid="{00000000-0005-0000-0000-0000634F0000}"/>
    <cellStyle name="Comma 18 3 14 3" xfId="3272" xr:uid="{00000000-0005-0000-0000-0000644F0000}"/>
    <cellStyle name="Comma 18 3 15" xfId="24593" xr:uid="{00000000-0005-0000-0000-0000654F0000}"/>
    <cellStyle name="Comma 18 3 15 2" xfId="29818" xr:uid="{00000000-0005-0000-0000-0000664F0000}"/>
    <cellStyle name="Comma 18 3 15 3" xfId="16310" xr:uid="{00000000-0005-0000-0000-0000674F0000}"/>
    <cellStyle name="Comma 18 3 16" xfId="24596" xr:uid="{00000000-0005-0000-0000-0000684F0000}"/>
    <cellStyle name="Comma 18 3 16 2" xfId="29820" xr:uid="{00000000-0005-0000-0000-0000694F0000}"/>
    <cellStyle name="Comma 18 3 16 3" xfId="16314" xr:uid="{00000000-0005-0000-0000-00006A4F0000}"/>
    <cellStyle name="Comma 18 3 17" xfId="29821" xr:uid="{00000000-0005-0000-0000-00006B4F0000}"/>
    <cellStyle name="Comma 18 3 17 2" xfId="29822" xr:uid="{00000000-0005-0000-0000-00006C4F0000}"/>
    <cellStyle name="Comma 18 3 17 3" xfId="29823" xr:uid="{00000000-0005-0000-0000-00006D4F0000}"/>
    <cellStyle name="Comma 18 3 18" xfId="29824" xr:uid="{00000000-0005-0000-0000-00006E4F0000}"/>
    <cellStyle name="Comma 18 3 19" xfId="26950" xr:uid="{00000000-0005-0000-0000-00006F4F0000}"/>
    <cellStyle name="Comma 18 3 2" xfId="29825" xr:uid="{00000000-0005-0000-0000-0000704F0000}"/>
    <cellStyle name="Comma 18 3 2 2" xfId="16105" xr:uid="{00000000-0005-0000-0000-0000714F0000}"/>
    <cellStyle name="Comma 18 3 2 2 2" xfId="29828" xr:uid="{00000000-0005-0000-0000-0000724F0000}"/>
    <cellStyle name="Comma 18 3 2 2 2 2" xfId="29832" xr:uid="{00000000-0005-0000-0000-0000734F0000}"/>
    <cellStyle name="Comma 18 3 2 2 2 3" xfId="20392" xr:uid="{00000000-0005-0000-0000-0000744F0000}"/>
    <cellStyle name="Comma 18 3 2 2 3" xfId="29835" xr:uid="{00000000-0005-0000-0000-0000754F0000}"/>
    <cellStyle name="Comma 18 3 2 2 3 2" xfId="29838" xr:uid="{00000000-0005-0000-0000-0000764F0000}"/>
    <cellStyle name="Comma 18 3 2 2 3 3" xfId="29840" xr:uid="{00000000-0005-0000-0000-0000774F0000}"/>
    <cellStyle name="Comma 18 3 2 2 4" xfId="29841" xr:uid="{00000000-0005-0000-0000-0000784F0000}"/>
    <cellStyle name="Comma 18 3 2 2 4 2" xfId="29844" xr:uid="{00000000-0005-0000-0000-0000794F0000}"/>
    <cellStyle name="Comma 18 3 2 2 4 3" xfId="29847" xr:uid="{00000000-0005-0000-0000-00007A4F0000}"/>
    <cellStyle name="Comma 18 3 2 2 5" xfId="29848" xr:uid="{00000000-0005-0000-0000-00007B4F0000}"/>
    <cellStyle name="Comma 18 3 2 2 5 2" xfId="29850" xr:uid="{00000000-0005-0000-0000-00007C4F0000}"/>
    <cellStyle name="Comma 18 3 2 2 5 3" xfId="29852" xr:uid="{00000000-0005-0000-0000-00007D4F0000}"/>
    <cellStyle name="Comma 18 3 2 2 6" xfId="29853" xr:uid="{00000000-0005-0000-0000-00007E4F0000}"/>
    <cellStyle name="Comma 18 3 2 2 7" xfId="29854" xr:uid="{00000000-0005-0000-0000-00007F4F0000}"/>
    <cellStyle name="Comma 18 3 2 3" xfId="17729" xr:uid="{00000000-0005-0000-0000-0000804F0000}"/>
    <cellStyle name="Comma 18 3 2 3 2" xfId="17733" xr:uid="{00000000-0005-0000-0000-0000814F0000}"/>
    <cellStyle name="Comma 18 3 2 3 3" xfId="9553" xr:uid="{00000000-0005-0000-0000-0000824F0000}"/>
    <cellStyle name="Comma 18 3 2 4" xfId="17740" xr:uid="{00000000-0005-0000-0000-0000834F0000}"/>
    <cellStyle name="Comma 18 3 2 4 2" xfId="17746" xr:uid="{00000000-0005-0000-0000-0000844F0000}"/>
    <cellStyle name="Comma 18 3 2 4 3" xfId="12675" xr:uid="{00000000-0005-0000-0000-0000854F0000}"/>
    <cellStyle name="Comma 18 3 2 5" xfId="17750" xr:uid="{00000000-0005-0000-0000-0000864F0000}"/>
    <cellStyle name="Comma 18 3 2 5 2" xfId="17754" xr:uid="{00000000-0005-0000-0000-0000874F0000}"/>
    <cellStyle name="Comma 18 3 2 5 3" xfId="14511" xr:uid="{00000000-0005-0000-0000-0000884F0000}"/>
    <cellStyle name="Comma 18 3 2 6" xfId="17758" xr:uid="{00000000-0005-0000-0000-0000894F0000}"/>
    <cellStyle name="Comma 18 3 2 6 2" xfId="15271" xr:uid="{00000000-0005-0000-0000-00008A4F0000}"/>
    <cellStyle name="Comma 18 3 2 6 3" xfId="29855" xr:uid="{00000000-0005-0000-0000-00008B4F0000}"/>
    <cellStyle name="Comma 18 3 2 7" xfId="29856" xr:uid="{00000000-0005-0000-0000-00008C4F0000}"/>
    <cellStyle name="Comma 18 3 2 8" xfId="29858" xr:uid="{00000000-0005-0000-0000-00008D4F0000}"/>
    <cellStyle name="Comma 18 3 2 9" xfId="29860" xr:uid="{00000000-0005-0000-0000-00008E4F0000}"/>
    <cellStyle name="Comma 18 3 20" xfId="24594" xr:uid="{00000000-0005-0000-0000-00008F4F0000}"/>
    <cellStyle name="Comma 18 3 20 2" xfId="29819" xr:uid="{00000000-0005-0000-0000-0000904F0000}"/>
    <cellStyle name="Comma 18 3 20 3" xfId="16311" xr:uid="{00000000-0005-0000-0000-0000914F0000}"/>
    <cellStyle name="Comma 18 3 20 4" xfId="29862" xr:uid="{00000000-0005-0000-0000-0000924F0000}"/>
    <cellStyle name="Comma 18 3 21" xfId="24597" xr:uid="{00000000-0005-0000-0000-0000934F0000}"/>
    <cellStyle name="Comma 18 3 22" xfId="29625" xr:uid="{00000000-0005-0000-0000-0000944F0000}"/>
    <cellStyle name="Comma 18 3 23" xfId="51794" xr:uid="{2F510C98-0B3E-4443-8076-439C5EBDFAE5}"/>
    <cellStyle name="Comma 18 3 24" xfId="52197" xr:uid="{BB4D7D0A-DBD9-4D60-8C99-674C5CBD45D6}"/>
    <cellStyle name="Comma 18 3 3" xfId="29863" xr:uid="{00000000-0005-0000-0000-0000954F0000}"/>
    <cellStyle name="Comma 18 3 3 2" xfId="29866" xr:uid="{00000000-0005-0000-0000-0000964F0000}"/>
    <cellStyle name="Comma 18 3 3 2 2" xfId="29868" xr:uid="{00000000-0005-0000-0000-0000974F0000}"/>
    <cellStyle name="Comma 18 3 3 2 2 2" xfId="29870" xr:uid="{00000000-0005-0000-0000-0000984F0000}"/>
    <cellStyle name="Comma 18 3 3 2 2 3" xfId="20454" xr:uid="{00000000-0005-0000-0000-0000994F0000}"/>
    <cellStyle name="Comma 18 3 3 2 3" xfId="17136" xr:uid="{00000000-0005-0000-0000-00009A4F0000}"/>
    <cellStyle name="Comma 18 3 3 2 3 2" xfId="29871" xr:uid="{00000000-0005-0000-0000-00009B4F0000}"/>
    <cellStyle name="Comma 18 3 3 2 3 3" xfId="29872" xr:uid="{00000000-0005-0000-0000-00009C4F0000}"/>
    <cellStyle name="Comma 18 3 3 2 4" xfId="29873" xr:uid="{00000000-0005-0000-0000-00009D4F0000}"/>
    <cellStyle name="Comma 18 3 3 2 4 2" xfId="29874" xr:uid="{00000000-0005-0000-0000-00009E4F0000}"/>
    <cellStyle name="Comma 18 3 3 2 4 3" xfId="29875" xr:uid="{00000000-0005-0000-0000-00009F4F0000}"/>
    <cellStyle name="Comma 18 3 3 2 5" xfId="29876" xr:uid="{00000000-0005-0000-0000-0000A04F0000}"/>
    <cellStyle name="Comma 18 3 3 2 5 2" xfId="29877" xr:uid="{00000000-0005-0000-0000-0000A14F0000}"/>
    <cellStyle name="Comma 18 3 3 2 5 3" xfId="29879" xr:uid="{00000000-0005-0000-0000-0000A24F0000}"/>
    <cellStyle name="Comma 18 3 3 2 6" xfId="29881" xr:uid="{00000000-0005-0000-0000-0000A34F0000}"/>
    <cellStyle name="Comma 18 3 3 2 7" xfId="29882" xr:uid="{00000000-0005-0000-0000-0000A44F0000}"/>
    <cellStyle name="Comma 18 3 3 3" xfId="17765" xr:uid="{00000000-0005-0000-0000-0000A54F0000}"/>
    <cellStyle name="Comma 18 3 3 3 2" xfId="17768" xr:uid="{00000000-0005-0000-0000-0000A64F0000}"/>
    <cellStyle name="Comma 18 3 3 3 3" xfId="14521" xr:uid="{00000000-0005-0000-0000-0000A74F0000}"/>
    <cellStyle name="Comma 18 3 3 4" xfId="17774" xr:uid="{00000000-0005-0000-0000-0000A84F0000}"/>
    <cellStyle name="Comma 18 3 3 4 2" xfId="17777" xr:uid="{00000000-0005-0000-0000-0000A94F0000}"/>
    <cellStyle name="Comma 18 3 3 4 3" xfId="14547" xr:uid="{00000000-0005-0000-0000-0000AA4F0000}"/>
    <cellStyle name="Comma 18 3 3 5" xfId="17780" xr:uid="{00000000-0005-0000-0000-0000AB4F0000}"/>
    <cellStyle name="Comma 18 3 3 5 2" xfId="17783" xr:uid="{00000000-0005-0000-0000-0000AC4F0000}"/>
    <cellStyle name="Comma 18 3 3 5 3" xfId="14555" xr:uid="{00000000-0005-0000-0000-0000AD4F0000}"/>
    <cellStyle name="Comma 18 3 3 6" xfId="17786" xr:uid="{00000000-0005-0000-0000-0000AE4F0000}"/>
    <cellStyle name="Comma 18 3 3 6 2" xfId="6450" xr:uid="{00000000-0005-0000-0000-0000AF4F0000}"/>
    <cellStyle name="Comma 18 3 3 6 3" xfId="21514" xr:uid="{00000000-0005-0000-0000-0000B04F0000}"/>
    <cellStyle name="Comma 18 3 3 7" xfId="29883" xr:uid="{00000000-0005-0000-0000-0000B14F0000}"/>
    <cellStyle name="Comma 18 3 3 8" xfId="29884" xr:uid="{00000000-0005-0000-0000-0000B24F0000}"/>
    <cellStyle name="Comma 18 3 4" xfId="29885" xr:uid="{00000000-0005-0000-0000-0000B34F0000}"/>
    <cellStyle name="Comma 18 3 4 2" xfId="29888" xr:uid="{00000000-0005-0000-0000-0000B44F0000}"/>
    <cellStyle name="Comma 18 3 4 2 2" xfId="29890" xr:uid="{00000000-0005-0000-0000-0000B54F0000}"/>
    <cellStyle name="Comma 18 3 4 2 2 2" xfId="29893" xr:uid="{00000000-0005-0000-0000-0000B64F0000}"/>
    <cellStyle name="Comma 18 3 4 2 2 3" xfId="14070" xr:uid="{00000000-0005-0000-0000-0000B74F0000}"/>
    <cellStyle name="Comma 18 3 4 2 3" xfId="29894" xr:uid="{00000000-0005-0000-0000-0000B84F0000}"/>
    <cellStyle name="Comma 18 3 4 2 3 2" xfId="29896" xr:uid="{00000000-0005-0000-0000-0000B94F0000}"/>
    <cellStyle name="Comma 18 3 4 2 3 3" xfId="14075" xr:uid="{00000000-0005-0000-0000-0000BA4F0000}"/>
    <cellStyle name="Comma 18 3 4 2 4" xfId="29897" xr:uid="{00000000-0005-0000-0000-0000BB4F0000}"/>
    <cellStyle name="Comma 18 3 4 2 4 2" xfId="29899" xr:uid="{00000000-0005-0000-0000-0000BC4F0000}"/>
    <cellStyle name="Comma 18 3 4 2 4 3" xfId="14092" xr:uid="{00000000-0005-0000-0000-0000BD4F0000}"/>
    <cellStyle name="Comma 18 3 4 2 5" xfId="29900" xr:uid="{00000000-0005-0000-0000-0000BE4F0000}"/>
    <cellStyle name="Comma 18 3 4 2 5 2" xfId="29902" xr:uid="{00000000-0005-0000-0000-0000BF4F0000}"/>
    <cellStyle name="Comma 18 3 4 2 5 3" xfId="14136" xr:uid="{00000000-0005-0000-0000-0000C04F0000}"/>
    <cellStyle name="Comma 18 3 4 2 6" xfId="29903" xr:uid="{00000000-0005-0000-0000-0000C14F0000}"/>
    <cellStyle name="Comma 18 3 4 2 7" xfId="29905" xr:uid="{00000000-0005-0000-0000-0000C24F0000}"/>
    <cellStyle name="Comma 18 3 4 3" xfId="17806" xr:uid="{00000000-0005-0000-0000-0000C34F0000}"/>
    <cellStyle name="Comma 18 3 4 3 2" xfId="17810" xr:uid="{00000000-0005-0000-0000-0000C44F0000}"/>
    <cellStyle name="Comma 18 3 4 3 3" xfId="14565" xr:uid="{00000000-0005-0000-0000-0000C54F0000}"/>
    <cellStyle name="Comma 18 3 4 4" xfId="17818" xr:uid="{00000000-0005-0000-0000-0000C64F0000}"/>
    <cellStyle name="Comma 18 3 4 4 2" xfId="17822" xr:uid="{00000000-0005-0000-0000-0000C74F0000}"/>
    <cellStyle name="Comma 18 3 4 4 3" xfId="14582" xr:uid="{00000000-0005-0000-0000-0000C84F0000}"/>
    <cellStyle name="Comma 18 3 4 5" xfId="17825" xr:uid="{00000000-0005-0000-0000-0000C94F0000}"/>
    <cellStyle name="Comma 18 3 4 5 2" xfId="17828" xr:uid="{00000000-0005-0000-0000-0000CA4F0000}"/>
    <cellStyle name="Comma 18 3 4 5 3" xfId="10970" xr:uid="{00000000-0005-0000-0000-0000CB4F0000}"/>
    <cellStyle name="Comma 18 3 4 6" xfId="17831" xr:uid="{00000000-0005-0000-0000-0000CC4F0000}"/>
    <cellStyle name="Comma 18 3 4 6 2" xfId="4855" xr:uid="{00000000-0005-0000-0000-0000CD4F0000}"/>
    <cellStyle name="Comma 18 3 4 6 3" xfId="4006" xr:uid="{00000000-0005-0000-0000-0000CE4F0000}"/>
    <cellStyle name="Comma 18 3 4 7" xfId="29907" xr:uid="{00000000-0005-0000-0000-0000CF4F0000}"/>
    <cellStyle name="Comma 18 3 4 8" xfId="29908" xr:uid="{00000000-0005-0000-0000-0000D04F0000}"/>
    <cellStyle name="Comma 18 3 5" xfId="29909" xr:uid="{00000000-0005-0000-0000-0000D14F0000}"/>
    <cellStyle name="Comma 18 3 5 2" xfId="29911" xr:uid="{00000000-0005-0000-0000-0000D24F0000}"/>
    <cellStyle name="Comma 18 3 5 2 2" xfId="29912" xr:uid="{00000000-0005-0000-0000-0000D34F0000}"/>
    <cellStyle name="Comma 18 3 5 2 2 2" xfId="29914" xr:uid="{00000000-0005-0000-0000-0000D44F0000}"/>
    <cellStyle name="Comma 18 3 5 2 2 3" xfId="29916" xr:uid="{00000000-0005-0000-0000-0000D54F0000}"/>
    <cellStyle name="Comma 18 3 5 2 3" xfId="29918" xr:uid="{00000000-0005-0000-0000-0000D64F0000}"/>
    <cellStyle name="Comma 18 3 5 2 3 2" xfId="29921" xr:uid="{00000000-0005-0000-0000-0000D74F0000}"/>
    <cellStyle name="Comma 18 3 5 2 3 3" xfId="29923" xr:uid="{00000000-0005-0000-0000-0000D84F0000}"/>
    <cellStyle name="Comma 18 3 5 2 4" xfId="29924" xr:uid="{00000000-0005-0000-0000-0000D94F0000}"/>
    <cellStyle name="Comma 18 3 5 2 4 2" xfId="29926" xr:uid="{00000000-0005-0000-0000-0000DA4F0000}"/>
    <cellStyle name="Comma 18 3 5 2 4 3" xfId="14652" xr:uid="{00000000-0005-0000-0000-0000DB4F0000}"/>
    <cellStyle name="Comma 18 3 5 2 5" xfId="29927" xr:uid="{00000000-0005-0000-0000-0000DC4F0000}"/>
    <cellStyle name="Comma 18 3 5 2 5 2" xfId="29929" xr:uid="{00000000-0005-0000-0000-0000DD4F0000}"/>
    <cellStyle name="Comma 18 3 5 2 5 3" xfId="29930" xr:uid="{00000000-0005-0000-0000-0000DE4F0000}"/>
    <cellStyle name="Comma 18 3 5 2 6" xfId="29931" xr:uid="{00000000-0005-0000-0000-0000DF4F0000}"/>
    <cellStyle name="Comma 18 3 5 2 7" xfId="29932" xr:uid="{00000000-0005-0000-0000-0000E04F0000}"/>
    <cellStyle name="Comma 18 3 5 3" xfId="17848" xr:uid="{00000000-0005-0000-0000-0000E14F0000}"/>
    <cellStyle name="Comma 18 3 5 3 2" xfId="17852" xr:uid="{00000000-0005-0000-0000-0000E24F0000}"/>
    <cellStyle name="Comma 18 3 5 3 3" xfId="14595" xr:uid="{00000000-0005-0000-0000-0000E34F0000}"/>
    <cellStyle name="Comma 18 3 5 4" xfId="17866" xr:uid="{00000000-0005-0000-0000-0000E44F0000}"/>
    <cellStyle name="Comma 18 3 5 4 2" xfId="17871" xr:uid="{00000000-0005-0000-0000-0000E54F0000}"/>
    <cellStyle name="Comma 18 3 5 4 3" xfId="14627" xr:uid="{00000000-0005-0000-0000-0000E64F0000}"/>
    <cellStyle name="Comma 18 3 5 5" xfId="17875" xr:uid="{00000000-0005-0000-0000-0000E74F0000}"/>
    <cellStyle name="Comma 18 3 5 5 2" xfId="17880" xr:uid="{00000000-0005-0000-0000-0000E84F0000}"/>
    <cellStyle name="Comma 18 3 5 5 3" xfId="14636" xr:uid="{00000000-0005-0000-0000-0000E94F0000}"/>
    <cellStyle name="Comma 18 3 5 6" xfId="17883" xr:uid="{00000000-0005-0000-0000-0000EA4F0000}"/>
    <cellStyle name="Comma 18 3 5 6 2" xfId="29933" xr:uid="{00000000-0005-0000-0000-0000EB4F0000}"/>
    <cellStyle name="Comma 18 3 5 6 3" xfId="20057" xr:uid="{00000000-0005-0000-0000-0000EC4F0000}"/>
    <cellStyle name="Comma 18 3 5 7" xfId="29934" xr:uid="{00000000-0005-0000-0000-0000ED4F0000}"/>
    <cellStyle name="Comma 18 3 5 8" xfId="29935" xr:uid="{00000000-0005-0000-0000-0000EE4F0000}"/>
    <cellStyle name="Comma 18 3 6" xfId="29936" xr:uid="{00000000-0005-0000-0000-0000EF4F0000}"/>
    <cellStyle name="Comma 18 3 6 2" xfId="29937" xr:uid="{00000000-0005-0000-0000-0000F04F0000}"/>
    <cellStyle name="Comma 18 3 6 2 2" xfId="29939" xr:uid="{00000000-0005-0000-0000-0000F14F0000}"/>
    <cellStyle name="Comma 18 3 6 2 2 2" xfId="16146" xr:uid="{00000000-0005-0000-0000-0000F24F0000}"/>
    <cellStyle name="Comma 18 3 6 2 2 3" xfId="29941" xr:uid="{00000000-0005-0000-0000-0000F34F0000}"/>
    <cellStyle name="Comma 18 3 6 2 3" xfId="29942" xr:uid="{00000000-0005-0000-0000-0000F44F0000}"/>
    <cellStyle name="Comma 18 3 6 2 3 2" xfId="9072" xr:uid="{00000000-0005-0000-0000-0000F54F0000}"/>
    <cellStyle name="Comma 18 3 6 2 3 3" xfId="29943" xr:uid="{00000000-0005-0000-0000-0000F64F0000}"/>
    <cellStyle name="Comma 18 3 6 2 4" xfId="29944" xr:uid="{00000000-0005-0000-0000-0000F74F0000}"/>
    <cellStyle name="Comma 18 3 6 2 4 2" xfId="9759" xr:uid="{00000000-0005-0000-0000-0000F84F0000}"/>
    <cellStyle name="Comma 18 3 6 2 4 3" xfId="9763" xr:uid="{00000000-0005-0000-0000-0000F94F0000}"/>
    <cellStyle name="Comma 18 3 6 2 5" xfId="29945" xr:uid="{00000000-0005-0000-0000-0000FA4F0000}"/>
    <cellStyle name="Comma 18 3 6 2 5 2" xfId="29946" xr:uid="{00000000-0005-0000-0000-0000FB4F0000}"/>
    <cellStyle name="Comma 18 3 6 2 5 3" xfId="29947" xr:uid="{00000000-0005-0000-0000-0000FC4F0000}"/>
    <cellStyle name="Comma 18 3 6 2 6" xfId="29948" xr:uid="{00000000-0005-0000-0000-0000FD4F0000}"/>
    <cellStyle name="Comma 18 3 6 2 7" xfId="29949" xr:uid="{00000000-0005-0000-0000-0000FE4F0000}"/>
    <cellStyle name="Comma 18 3 6 3" xfId="17890" xr:uid="{00000000-0005-0000-0000-0000FF4F0000}"/>
    <cellStyle name="Comma 18 3 6 3 2" xfId="17897" xr:uid="{00000000-0005-0000-0000-000000500000}"/>
    <cellStyle name="Comma 18 3 6 3 3" xfId="14685" xr:uid="{00000000-0005-0000-0000-000001500000}"/>
    <cellStyle name="Comma 18 3 6 4" xfId="17903" xr:uid="{00000000-0005-0000-0000-000002500000}"/>
    <cellStyle name="Comma 18 3 6 4 2" xfId="17906" xr:uid="{00000000-0005-0000-0000-000003500000}"/>
    <cellStyle name="Comma 18 3 6 4 3" xfId="7214" xr:uid="{00000000-0005-0000-0000-000004500000}"/>
    <cellStyle name="Comma 18 3 6 5" xfId="17912" xr:uid="{00000000-0005-0000-0000-000005500000}"/>
    <cellStyle name="Comma 18 3 6 5 2" xfId="17916" xr:uid="{00000000-0005-0000-0000-000006500000}"/>
    <cellStyle name="Comma 18 3 6 5 3" xfId="14708" xr:uid="{00000000-0005-0000-0000-000007500000}"/>
    <cellStyle name="Comma 18 3 6 6" xfId="17919" xr:uid="{00000000-0005-0000-0000-000008500000}"/>
    <cellStyle name="Comma 18 3 6 6 2" xfId="29950" xr:uid="{00000000-0005-0000-0000-000009500000}"/>
    <cellStyle name="Comma 18 3 6 6 3" xfId="21561" xr:uid="{00000000-0005-0000-0000-00000A500000}"/>
    <cellStyle name="Comma 18 3 6 7" xfId="29951" xr:uid="{00000000-0005-0000-0000-00000B500000}"/>
    <cellStyle name="Comma 18 3 6 8" xfId="29952" xr:uid="{00000000-0005-0000-0000-00000C500000}"/>
    <cellStyle name="Comma 18 3 7" xfId="29953" xr:uid="{00000000-0005-0000-0000-00000D500000}"/>
    <cellStyle name="Comma 18 3 7 2" xfId="29954" xr:uid="{00000000-0005-0000-0000-00000E500000}"/>
    <cellStyle name="Comma 18 3 7 2 2" xfId="29955" xr:uid="{00000000-0005-0000-0000-00000F500000}"/>
    <cellStyle name="Comma 18 3 7 2 2 2" xfId="29957" xr:uid="{00000000-0005-0000-0000-000010500000}"/>
    <cellStyle name="Comma 18 3 7 2 2 3" xfId="29959" xr:uid="{00000000-0005-0000-0000-000011500000}"/>
    <cellStyle name="Comma 18 3 7 2 3" xfId="29960" xr:uid="{00000000-0005-0000-0000-000012500000}"/>
    <cellStyle name="Comma 18 3 7 2 3 2" xfId="29962" xr:uid="{00000000-0005-0000-0000-000013500000}"/>
    <cellStyle name="Comma 18 3 7 2 3 3" xfId="29963" xr:uid="{00000000-0005-0000-0000-000014500000}"/>
    <cellStyle name="Comma 18 3 7 2 4" xfId="29964" xr:uid="{00000000-0005-0000-0000-000015500000}"/>
    <cellStyle name="Comma 18 3 7 2 4 2" xfId="29965" xr:uid="{00000000-0005-0000-0000-000016500000}"/>
    <cellStyle name="Comma 18 3 7 2 4 3" xfId="29966" xr:uid="{00000000-0005-0000-0000-000017500000}"/>
    <cellStyle name="Comma 18 3 7 2 5" xfId="29967" xr:uid="{00000000-0005-0000-0000-000018500000}"/>
    <cellStyle name="Comma 18 3 7 2 5 2" xfId="29968" xr:uid="{00000000-0005-0000-0000-000019500000}"/>
    <cellStyle name="Comma 18 3 7 2 5 3" xfId="29969" xr:uid="{00000000-0005-0000-0000-00001A500000}"/>
    <cellStyle name="Comma 18 3 7 2 6" xfId="29970" xr:uid="{00000000-0005-0000-0000-00001B500000}"/>
    <cellStyle name="Comma 18 3 7 2 7" xfId="29971" xr:uid="{00000000-0005-0000-0000-00001C500000}"/>
    <cellStyle name="Comma 18 3 7 3" xfId="17930" xr:uid="{00000000-0005-0000-0000-00001D500000}"/>
    <cellStyle name="Comma 18 3 7 3 2" xfId="17935" xr:uid="{00000000-0005-0000-0000-00001E500000}"/>
    <cellStyle name="Comma 18 3 7 3 3" xfId="14728" xr:uid="{00000000-0005-0000-0000-00001F500000}"/>
    <cellStyle name="Comma 18 3 7 4" xfId="17948" xr:uid="{00000000-0005-0000-0000-000020500000}"/>
    <cellStyle name="Comma 18 3 7 4 2" xfId="17953" xr:uid="{00000000-0005-0000-0000-000021500000}"/>
    <cellStyle name="Comma 18 3 7 4 3" xfId="14756" xr:uid="{00000000-0005-0000-0000-000022500000}"/>
    <cellStyle name="Comma 18 3 7 5" xfId="17956" xr:uid="{00000000-0005-0000-0000-000023500000}"/>
    <cellStyle name="Comma 18 3 7 5 2" xfId="17860" xr:uid="{00000000-0005-0000-0000-000024500000}"/>
    <cellStyle name="Comma 18 3 7 5 3" xfId="14757" xr:uid="{00000000-0005-0000-0000-000025500000}"/>
    <cellStyle name="Comma 18 3 7 6" xfId="17959" xr:uid="{00000000-0005-0000-0000-000026500000}"/>
    <cellStyle name="Comma 18 3 7 6 2" xfId="29972" xr:uid="{00000000-0005-0000-0000-000027500000}"/>
    <cellStyle name="Comma 18 3 7 6 3" xfId="21574" xr:uid="{00000000-0005-0000-0000-000028500000}"/>
    <cellStyle name="Comma 18 3 7 7" xfId="29973" xr:uid="{00000000-0005-0000-0000-000029500000}"/>
    <cellStyle name="Comma 18 3 7 8" xfId="29974" xr:uid="{00000000-0005-0000-0000-00002A500000}"/>
    <cellStyle name="Comma 18 3 8" xfId="29975" xr:uid="{00000000-0005-0000-0000-00002B500000}"/>
    <cellStyle name="Comma 18 3 8 2" xfId="29976" xr:uid="{00000000-0005-0000-0000-00002C500000}"/>
    <cellStyle name="Comma 18 3 8 2 2" xfId="29977" xr:uid="{00000000-0005-0000-0000-00002D500000}"/>
    <cellStyle name="Comma 18 3 8 2 2 2" xfId="29978" xr:uid="{00000000-0005-0000-0000-00002E500000}"/>
    <cellStyle name="Comma 18 3 8 2 2 3" xfId="29979" xr:uid="{00000000-0005-0000-0000-00002F500000}"/>
    <cellStyle name="Comma 18 3 8 2 3" xfId="29980" xr:uid="{00000000-0005-0000-0000-000030500000}"/>
    <cellStyle name="Comma 18 3 8 2 3 2" xfId="21153" xr:uid="{00000000-0005-0000-0000-000031500000}"/>
    <cellStyle name="Comma 18 3 8 2 3 3" xfId="29981" xr:uid="{00000000-0005-0000-0000-000032500000}"/>
    <cellStyle name="Comma 18 3 8 2 4" xfId="29982" xr:uid="{00000000-0005-0000-0000-000033500000}"/>
    <cellStyle name="Comma 18 3 8 2 4 2" xfId="29984" xr:uid="{00000000-0005-0000-0000-000034500000}"/>
    <cellStyle name="Comma 18 3 8 2 4 3" xfId="29985" xr:uid="{00000000-0005-0000-0000-000035500000}"/>
    <cellStyle name="Comma 18 3 8 2 5" xfId="29988" xr:uid="{00000000-0005-0000-0000-000036500000}"/>
    <cellStyle name="Comma 18 3 8 2 5 2" xfId="29989" xr:uid="{00000000-0005-0000-0000-000037500000}"/>
    <cellStyle name="Comma 18 3 8 2 5 3" xfId="29990" xr:uid="{00000000-0005-0000-0000-000038500000}"/>
    <cellStyle name="Comma 18 3 8 2 6" xfId="29991" xr:uid="{00000000-0005-0000-0000-000039500000}"/>
    <cellStyle name="Comma 18 3 8 2 7" xfId="29992" xr:uid="{00000000-0005-0000-0000-00003A500000}"/>
    <cellStyle name="Comma 18 3 8 3" xfId="17967" xr:uid="{00000000-0005-0000-0000-00003B500000}"/>
    <cellStyle name="Comma 18 3 8 3 2" xfId="17970" xr:uid="{00000000-0005-0000-0000-00003C500000}"/>
    <cellStyle name="Comma 18 3 8 3 3" xfId="14768" xr:uid="{00000000-0005-0000-0000-00003D500000}"/>
    <cellStyle name="Comma 18 3 8 4" xfId="17973" xr:uid="{00000000-0005-0000-0000-00003E500000}"/>
    <cellStyle name="Comma 18 3 8 4 2" xfId="17976" xr:uid="{00000000-0005-0000-0000-00003F500000}"/>
    <cellStyle name="Comma 18 3 8 4 3" xfId="14797" xr:uid="{00000000-0005-0000-0000-000040500000}"/>
    <cellStyle name="Comma 18 3 8 5" xfId="17979" xr:uid="{00000000-0005-0000-0000-000041500000}"/>
    <cellStyle name="Comma 18 3 8 5 2" xfId="10570" xr:uid="{00000000-0005-0000-0000-000042500000}"/>
    <cellStyle name="Comma 18 3 8 5 3" xfId="10589" xr:uid="{00000000-0005-0000-0000-000043500000}"/>
    <cellStyle name="Comma 18 3 8 6" xfId="2762" xr:uid="{00000000-0005-0000-0000-000044500000}"/>
    <cellStyle name="Comma 18 3 8 6 2" xfId="5751" xr:uid="{00000000-0005-0000-0000-000045500000}"/>
    <cellStyle name="Comma 18 3 8 6 3" xfId="5755" xr:uid="{00000000-0005-0000-0000-000046500000}"/>
    <cellStyle name="Comma 18 3 8 7" xfId="5541" xr:uid="{00000000-0005-0000-0000-000047500000}"/>
    <cellStyle name="Comma 18 3 8 8" xfId="5557" xr:uid="{00000000-0005-0000-0000-000048500000}"/>
    <cellStyle name="Comma 18 3 9" xfId="29993" xr:uid="{00000000-0005-0000-0000-000049500000}"/>
    <cellStyle name="Comma 18 3 9 2" xfId="29994" xr:uid="{00000000-0005-0000-0000-00004A500000}"/>
    <cellStyle name="Comma 18 3 9 2 2" xfId="29996" xr:uid="{00000000-0005-0000-0000-00004B500000}"/>
    <cellStyle name="Comma 18 3 9 2 2 2" xfId="29998" xr:uid="{00000000-0005-0000-0000-00004C500000}"/>
    <cellStyle name="Comma 18 3 9 2 2 3" xfId="29999" xr:uid="{00000000-0005-0000-0000-00004D500000}"/>
    <cellStyle name="Comma 18 3 9 2 3" xfId="30000" xr:uid="{00000000-0005-0000-0000-00004E500000}"/>
    <cellStyle name="Comma 18 3 9 2 3 2" xfId="30002" xr:uid="{00000000-0005-0000-0000-00004F500000}"/>
    <cellStyle name="Comma 18 3 9 2 3 3" xfId="30003" xr:uid="{00000000-0005-0000-0000-000050500000}"/>
    <cellStyle name="Comma 18 3 9 2 4" xfId="30004" xr:uid="{00000000-0005-0000-0000-000051500000}"/>
    <cellStyle name="Comma 18 3 9 2 4 2" xfId="30008" xr:uid="{00000000-0005-0000-0000-000052500000}"/>
    <cellStyle name="Comma 18 3 9 2 4 3" xfId="30011" xr:uid="{00000000-0005-0000-0000-000053500000}"/>
    <cellStyle name="Comma 18 3 9 2 5" xfId="30013" xr:uid="{00000000-0005-0000-0000-000054500000}"/>
    <cellStyle name="Comma 18 3 9 2 5 2" xfId="30016" xr:uid="{00000000-0005-0000-0000-000055500000}"/>
    <cellStyle name="Comma 18 3 9 2 5 3" xfId="30018" xr:uid="{00000000-0005-0000-0000-000056500000}"/>
    <cellStyle name="Comma 18 3 9 2 6" xfId="30020" xr:uid="{00000000-0005-0000-0000-000057500000}"/>
    <cellStyle name="Comma 18 3 9 2 7" xfId="30023" xr:uid="{00000000-0005-0000-0000-000058500000}"/>
    <cellStyle name="Comma 18 3 9 3" xfId="18027" xr:uid="{00000000-0005-0000-0000-000059500000}"/>
    <cellStyle name="Comma 18 3 9 3 2" xfId="18032" xr:uid="{00000000-0005-0000-0000-00005A500000}"/>
    <cellStyle name="Comma 18 3 9 3 3" xfId="14813" xr:uid="{00000000-0005-0000-0000-00005B500000}"/>
    <cellStyle name="Comma 18 3 9 4" xfId="18039" xr:uid="{00000000-0005-0000-0000-00005C500000}"/>
    <cellStyle name="Comma 18 3 9 4 2" xfId="18044" xr:uid="{00000000-0005-0000-0000-00005D500000}"/>
    <cellStyle name="Comma 18 3 9 4 3" xfId="14848" xr:uid="{00000000-0005-0000-0000-00005E500000}"/>
    <cellStyle name="Comma 18 3 9 5" xfId="18049" xr:uid="{00000000-0005-0000-0000-00005F500000}"/>
    <cellStyle name="Comma 18 3 9 5 2" xfId="18054" xr:uid="{00000000-0005-0000-0000-000060500000}"/>
    <cellStyle name="Comma 18 3 9 5 3" xfId="14859" xr:uid="{00000000-0005-0000-0000-000061500000}"/>
    <cellStyle name="Comma 18 3 9 6" xfId="18063" xr:uid="{00000000-0005-0000-0000-000062500000}"/>
    <cellStyle name="Comma 18 3 9 6 2" xfId="28863" xr:uid="{00000000-0005-0000-0000-000063500000}"/>
    <cellStyle name="Comma 18 3 9 6 3" xfId="21583" xr:uid="{00000000-0005-0000-0000-000064500000}"/>
    <cellStyle name="Comma 18 3 9 7" xfId="30025" xr:uid="{00000000-0005-0000-0000-000065500000}"/>
    <cellStyle name="Comma 18 3 9 8" xfId="30028" xr:uid="{00000000-0005-0000-0000-000066500000}"/>
    <cellStyle name="Comma 18 4" xfId="30030" xr:uid="{00000000-0005-0000-0000-000067500000}"/>
    <cellStyle name="Comma 18 4 10" xfId="30034" xr:uid="{00000000-0005-0000-0000-000068500000}"/>
    <cellStyle name="Comma 18 4 11" xfId="30036" xr:uid="{00000000-0005-0000-0000-000069500000}"/>
    <cellStyle name="Comma 18 4 2" xfId="30037" xr:uid="{00000000-0005-0000-0000-00006A500000}"/>
    <cellStyle name="Comma 18 4 2 2" xfId="30039" xr:uid="{00000000-0005-0000-0000-00006B500000}"/>
    <cellStyle name="Comma 18 4 2 2 2" xfId="30042" xr:uid="{00000000-0005-0000-0000-00006C500000}"/>
    <cellStyle name="Comma 18 4 2 2 3" xfId="30044" xr:uid="{00000000-0005-0000-0000-00006D500000}"/>
    <cellStyle name="Comma 18 4 2 3" xfId="18559" xr:uid="{00000000-0005-0000-0000-00006E500000}"/>
    <cellStyle name="Comma 18 4 2 3 2" xfId="18563" xr:uid="{00000000-0005-0000-0000-00006F500000}"/>
    <cellStyle name="Comma 18 4 2 3 3" xfId="30046" xr:uid="{00000000-0005-0000-0000-000070500000}"/>
    <cellStyle name="Comma 18 4 2 4" xfId="18567" xr:uid="{00000000-0005-0000-0000-000071500000}"/>
    <cellStyle name="Comma 18 4 2 4 2" xfId="18570" xr:uid="{00000000-0005-0000-0000-000072500000}"/>
    <cellStyle name="Comma 18 4 2 4 3" xfId="30047" xr:uid="{00000000-0005-0000-0000-000073500000}"/>
    <cellStyle name="Comma 18 4 2 5" xfId="18574" xr:uid="{00000000-0005-0000-0000-000074500000}"/>
    <cellStyle name="Comma 18 4 2 5 2" xfId="18658" xr:uid="{00000000-0005-0000-0000-000075500000}"/>
    <cellStyle name="Comma 18 4 2 5 3" xfId="18666" xr:uid="{00000000-0005-0000-0000-000076500000}"/>
    <cellStyle name="Comma 18 4 2 6" xfId="30048" xr:uid="{00000000-0005-0000-0000-000077500000}"/>
    <cellStyle name="Comma 18 4 2 7" xfId="30049" xr:uid="{00000000-0005-0000-0000-000078500000}"/>
    <cellStyle name="Comma 18 4 2 8" xfId="30050" xr:uid="{00000000-0005-0000-0000-000079500000}"/>
    <cellStyle name="Comma 18 4 3" xfId="30051" xr:uid="{00000000-0005-0000-0000-00007A500000}"/>
    <cellStyle name="Comma 18 4 3 2" xfId="30053" xr:uid="{00000000-0005-0000-0000-00007B500000}"/>
    <cellStyle name="Comma 18 4 3 3" xfId="18587" xr:uid="{00000000-0005-0000-0000-00007C500000}"/>
    <cellStyle name="Comma 18 4 4" xfId="30054" xr:uid="{00000000-0005-0000-0000-00007D500000}"/>
    <cellStyle name="Comma 18 4 4 2" xfId="30057" xr:uid="{00000000-0005-0000-0000-00007E500000}"/>
    <cellStyle name="Comma 18 4 4 3" xfId="18613" xr:uid="{00000000-0005-0000-0000-00007F500000}"/>
    <cellStyle name="Comma 18 4 5" xfId="30058" xr:uid="{00000000-0005-0000-0000-000080500000}"/>
    <cellStyle name="Comma 18 4 5 2" xfId="30059" xr:uid="{00000000-0005-0000-0000-000081500000}"/>
    <cellStyle name="Comma 18 4 5 3" xfId="5595" xr:uid="{00000000-0005-0000-0000-000082500000}"/>
    <cellStyle name="Comma 18 4 6" xfId="30060" xr:uid="{00000000-0005-0000-0000-000083500000}"/>
    <cellStyle name="Comma 18 4 6 2" xfId="30061" xr:uid="{00000000-0005-0000-0000-000084500000}"/>
    <cellStyle name="Comma 18 4 6 3" xfId="15779" xr:uid="{00000000-0005-0000-0000-000085500000}"/>
    <cellStyle name="Comma 18 4 7" xfId="30063" xr:uid="{00000000-0005-0000-0000-000086500000}"/>
    <cellStyle name="Comma 18 4 8" xfId="30064" xr:uid="{00000000-0005-0000-0000-000087500000}"/>
    <cellStyle name="Comma 18 4 9" xfId="30065" xr:uid="{00000000-0005-0000-0000-000088500000}"/>
    <cellStyle name="Comma 18 5" xfId="30066" xr:uid="{00000000-0005-0000-0000-000089500000}"/>
    <cellStyle name="Comma 18 5 2" xfId="15830" xr:uid="{00000000-0005-0000-0000-00008A500000}"/>
    <cellStyle name="Comma 18 5 2 2" xfId="30071" xr:uid="{00000000-0005-0000-0000-00008B500000}"/>
    <cellStyle name="Comma 18 5 2 2 2" xfId="27077" xr:uid="{00000000-0005-0000-0000-00008C500000}"/>
    <cellStyle name="Comma 18 5 2 2 3" xfId="27080" xr:uid="{00000000-0005-0000-0000-00008D500000}"/>
    <cellStyle name="Comma 18 5 2 3" xfId="30074" xr:uid="{00000000-0005-0000-0000-00008E500000}"/>
    <cellStyle name="Comma 18 5 2 3 2" xfId="27090" xr:uid="{00000000-0005-0000-0000-00008F500000}"/>
    <cellStyle name="Comma 18 5 2 3 3" xfId="30076" xr:uid="{00000000-0005-0000-0000-000090500000}"/>
    <cellStyle name="Comma 18 5 2 4" xfId="30077" xr:uid="{00000000-0005-0000-0000-000091500000}"/>
    <cellStyle name="Comma 18 5 2 4 2" xfId="30078" xr:uid="{00000000-0005-0000-0000-000092500000}"/>
    <cellStyle name="Comma 18 5 2 4 3" xfId="30079" xr:uid="{00000000-0005-0000-0000-000093500000}"/>
    <cellStyle name="Comma 18 5 2 5" xfId="24070" xr:uid="{00000000-0005-0000-0000-000094500000}"/>
    <cellStyle name="Comma 18 5 2 5 2" xfId="24072" xr:uid="{00000000-0005-0000-0000-000095500000}"/>
    <cellStyle name="Comma 18 5 2 5 3" xfId="22675" xr:uid="{00000000-0005-0000-0000-000096500000}"/>
    <cellStyle name="Comma 18 5 2 6" xfId="24074" xr:uid="{00000000-0005-0000-0000-000097500000}"/>
    <cellStyle name="Comma 18 5 2 7" xfId="24076" xr:uid="{00000000-0005-0000-0000-000098500000}"/>
    <cellStyle name="Comma 18 5 3" xfId="30080" xr:uid="{00000000-0005-0000-0000-000099500000}"/>
    <cellStyle name="Comma 18 5 3 2" xfId="30084" xr:uid="{00000000-0005-0000-0000-00009A500000}"/>
    <cellStyle name="Comma 18 5 3 3" xfId="30086" xr:uid="{00000000-0005-0000-0000-00009B500000}"/>
    <cellStyle name="Comma 18 5 4" xfId="30087" xr:uid="{00000000-0005-0000-0000-00009C500000}"/>
    <cellStyle name="Comma 18 5 4 2" xfId="30093" xr:uid="{00000000-0005-0000-0000-00009D500000}"/>
    <cellStyle name="Comma 18 5 4 3" xfId="30095" xr:uid="{00000000-0005-0000-0000-00009E500000}"/>
    <cellStyle name="Comma 18 5 5" xfId="30096" xr:uid="{00000000-0005-0000-0000-00009F500000}"/>
    <cellStyle name="Comma 18 5 5 2" xfId="30100" xr:uid="{00000000-0005-0000-0000-0000A0500000}"/>
    <cellStyle name="Comma 18 5 5 3" xfId="30105" xr:uid="{00000000-0005-0000-0000-0000A1500000}"/>
    <cellStyle name="Comma 18 5 6" xfId="24140" xr:uid="{00000000-0005-0000-0000-0000A2500000}"/>
    <cellStyle name="Comma 18 5 6 2" xfId="30109" xr:uid="{00000000-0005-0000-0000-0000A3500000}"/>
    <cellStyle name="Comma 18 5 6 3" xfId="30115" xr:uid="{00000000-0005-0000-0000-0000A4500000}"/>
    <cellStyle name="Comma 18 5 7" xfId="22749" xr:uid="{00000000-0005-0000-0000-0000A5500000}"/>
    <cellStyle name="Comma 18 5 8" xfId="30117" xr:uid="{00000000-0005-0000-0000-0000A6500000}"/>
    <cellStyle name="Comma 18 5 9" xfId="30120" xr:uid="{00000000-0005-0000-0000-0000A7500000}"/>
    <cellStyle name="Comma 18 6" xfId="30122" xr:uid="{00000000-0005-0000-0000-0000A8500000}"/>
    <cellStyle name="Comma 18 6 2" xfId="30124" xr:uid="{00000000-0005-0000-0000-0000A9500000}"/>
    <cellStyle name="Comma 18 6 2 2" xfId="30127" xr:uid="{00000000-0005-0000-0000-0000AA500000}"/>
    <cellStyle name="Comma 18 6 2 2 2" xfId="30131" xr:uid="{00000000-0005-0000-0000-0000AB500000}"/>
    <cellStyle name="Comma 18 6 2 2 3" xfId="30136" xr:uid="{00000000-0005-0000-0000-0000AC500000}"/>
    <cellStyle name="Comma 18 6 2 3" xfId="30140" xr:uid="{00000000-0005-0000-0000-0000AD500000}"/>
    <cellStyle name="Comma 18 6 2 3 2" xfId="30141" xr:uid="{00000000-0005-0000-0000-0000AE500000}"/>
    <cellStyle name="Comma 18 6 2 3 3" xfId="4697" xr:uid="{00000000-0005-0000-0000-0000AF500000}"/>
    <cellStyle name="Comma 18 6 2 4" xfId="30144" xr:uid="{00000000-0005-0000-0000-0000B0500000}"/>
    <cellStyle name="Comma 18 6 2 4 2" xfId="30145" xr:uid="{00000000-0005-0000-0000-0000B1500000}"/>
    <cellStyle name="Comma 18 6 2 4 3" xfId="30147" xr:uid="{00000000-0005-0000-0000-0000B2500000}"/>
    <cellStyle name="Comma 18 6 2 5" xfId="13418" xr:uid="{00000000-0005-0000-0000-0000B3500000}"/>
    <cellStyle name="Comma 18 6 2 5 2" xfId="24370" xr:uid="{00000000-0005-0000-0000-0000B4500000}"/>
    <cellStyle name="Comma 18 6 2 5 3" xfId="30149" xr:uid="{00000000-0005-0000-0000-0000B5500000}"/>
    <cellStyle name="Comma 18 6 2 6" xfId="24373" xr:uid="{00000000-0005-0000-0000-0000B6500000}"/>
    <cellStyle name="Comma 18 6 2 7" xfId="30151" xr:uid="{00000000-0005-0000-0000-0000B7500000}"/>
    <cellStyle name="Comma 18 6 3" xfId="30152" xr:uid="{00000000-0005-0000-0000-0000B8500000}"/>
    <cellStyle name="Comma 18 6 3 2" xfId="30154" xr:uid="{00000000-0005-0000-0000-0000B9500000}"/>
    <cellStyle name="Comma 18 6 3 3" xfId="30155" xr:uid="{00000000-0005-0000-0000-0000BA500000}"/>
    <cellStyle name="Comma 18 6 4" xfId="30156" xr:uid="{00000000-0005-0000-0000-0000BB500000}"/>
    <cellStyle name="Comma 18 6 4 2" xfId="30158" xr:uid="{00000000-0005-0000-0000-0000BC500000}"/>
    <cellStyle name="Comma 18 6 4 3" xfId="30159" xr:uid="{00000000-0005-0000-0000-0000BD500000}"/>
    <cellStyle name="Comma 18 6 5" xfId="30160" xr:uid="{00000000-0005-0000-0000-0000BE500000}"/>
    <cellStyle name="Comma 18 6 5 2" xfId="30163" xr:uid="{00000000-0005-0000-0000-0000BF500000}"/>
    <cellStyle name="Comma 18 6 5 3" xfId="30167" xr:uid="{00000000-0005-0000-0000-0000C0500000}"/>
    <cellStyle name="Comma 18 6 6" xfId="30168" xr:uid="{00000000-0005-0000-0000-0000C1500000}"/>
    <cellStyle name="Comma 18 6 6 2" xfId="30170" xr:uid="{00000000-0005-0000-0000-0000C2500000}"/>
    <cellStyle name="Comma 18 6 6 3" xfId="30174" xr:uid="{00000000-0005-0000-0000-0000C3500000}"/>
    <cellStyle name="Comma 18 6 7" xfId="30176" xr:uid="{00000000-0005-0000-0000-0000C4500000}"/>
    <cellStyle name="Comma 18 6 8" xfId="30177" xr:uid="{00000000-0005-0000-0000-0000C5500000}"/>
    <cellStyle name="Comma 18 6 9" xfId="30179" xr:uid="{00000000-0005-0000-0000-0000C6500000}"/>
    <cellStyle name="Comma 18 7" xfId="30180" xr:uid="{00000000-0005-0000-0000-0000C7500000}"/>
    <cellStyle name="Comma 18 7 2" xfId="30182" xr:uid="{00000000-0005-0000-0000-0000C8500000}"/>
    <cellStyle name="Comma 18 7 2 2" xfId="9775" xr:uid="{00000000-0005-0000-0000-0000C9500000}"/>
    <cellStyle name="Comma 18 7 2 2 2" xfId="20156" xr:uid="{00000000-0005-0000-0000-0000CA500000}"/>
    <cellStyle name="Comma 18 7 2 2 3" xfId="20239" xr:uid="{00000000-0005-0000-0000-0000CB500000}"/>
    <cellStyle name="Comma 18 7 2 3" xfId="30183" xr:uid="{00000000-0005-0000-0000-0000CC500000}"/>
    <cellStyle name="Comma 18 7 2 3 2" xfId="20494" xr:uid="{00000000-0005-0000-0000-0000CD500000}"/>
    <cellStyle name="Comma 18 7 2 3 3" xfId="20530" xr:uid="{00000000-0005-0000-0000-0000CE500000}"/>
    <cellStyle name="Comma 18 7 2 4" xfId="30184" xr:uid="{00000000-0005-0000-0000-0000CF500000}"/>
    <cellStyle name="Comma 18 7 2 4 2" xfId="30185" xr:uid="{00000000-0005-0000-0000-0000D0500000}"/>
    <cellStyle name="Comma 18 7 2 4 3" xfId="30186" xr:uid="{00000000-0005-0000-0000-0000D1500000}"/>
    <cellStyle name="Comma 18 7 2 5" xfId="30188" xr:uid="{00000000-0005-0000-0000-0000D2500000}"/>
    <cellStyle name="Comma 18 7 2 5 2" xfId="30190" xr:uid="{00000000-0005-0000-0000-0000D3500000}"/>
    <cellStyle name="Comma 18 7 2 5 3" xfId="30191" xr:uid="{00000000-0005-0000-0000-0000D4500000}"/>
    <cellStyle name="Comma 18 7 2 6" xfId="30192" xr:uid="{00000000-0005-0000-0000-0000D5500000}"/>
    <cellStyle name="Comma 18 7 2 7" xfId="30193" xr:uid="{00000000-0005-0000-0000-0000D6500000}"/>
    <cellStyle name="Comma 18 7 3" xfId="30194" xr:uid="{00000000-0005-0000-0000-0000D7500000}"/>
    <cellStyle name="Comma 18 7 3 2" xfId="9793" xr:uid="{00000000-0005-0000-0000-0000D8500000}"/>
    <cellStyle name="Comma 18 7 3 3" xfId="30195" xr:uid="{00000000-0005-0000-0000-0000D9500000}"/>
    <cellStyle name="Comma 18 7 4" xfId="30196" xr:uid="{00000000-0005-0000-0000-0000DA500000}"/>
    <cellStyle name="Comma 18 7 4 2" xfId="7411" xr:uid="{00000000-0005-0000-0000-0000DB500000}"/>
    <cellStyle name="Comma 18 7 4 3" xfId="30197" xr:uid="{00000000-0005-0000-0000-0000DC500000}"/>
    <cellStyle name="Comma 18 7 5" xfId="30198" xr:uid="{00000000-0005-0000-0000-0000DD500000}"/>
    <cellStyle name="Comma 18 7 5 2" xfId="9814" xr:uid="{00000000-0005-0000-0000-0000DE500000}"/>
    <cellStyle name="Comma 18 7 5 3" xfId="30202" xr:uid="{00000000-0005-0000-0000-0000DF500000}"/>
    <cellStyle name="Comma 18 7 6" xfId="30203" xr:uid="{00000000-0005-0000-0000-0000E0500000}"/>
    <cellStyle name="Comma 18 7 6 2" xfId="9826" xr:uid="{00000000-0005-0000-0000-0000E1500000}"/>
    <cellStyle name="Comma 18 7 6 3" xfId="21175" xr:uid="{00000000-0005-0000-0000-0000E2500000}"/>
    <cellStyle name="Comma 18 7 7" xfId="21186" xr:uid="{00000000-0005-0000-0000-0000E3500000}"/>
    <cellStyle name="Comma 18 7 8" xfId="30204" xr:uid="{00000000-0005-0000-0000-0000E4500000}"/>
    <cellStyle name="Comma 18 8" xfId="30205" xr:uid="{00000000-0005-0000-0000-0000E5500000}"/>
    <cellStyle name="Comma 18 8 2" xfId="5818" xr:uid="{00000000-0005-0000-0000-0000E6500000}"/>
    <cellStyle name="Comma 18 8 2 2" xfId="30207" xr:uid="{00000000-0005-0000-0000-0000E7500000}"/>
    <cellStyle name="Comma 18 8 2 2 2" xfId="30208" xr:uid="{00000000-0005-0000-0000-0000E8500000}"/>
    <cellStyle name="Comma 18 8 2 2 3" xfId="30209" xr:uid="{00000000-0005-0000-0000-0000E9500000}"/>
    <cellStyle name="Comma 18 8 2 3" xfId="30211" xr:uid="{00000000-0005-0000-0000-0000EA500000}"/>
    <cellStyle name="Comma 18 8 2 3 2" xfId="30212" xr:uid="{00000000-0005-0000-0000-0000EB500000}"/>
    <cellStyle name="Comma 18 8 2 3 3" xfId="16002" xr:uid="{00000000-0005-0000-0000-0000EC500000}"/>
    <cellStyle name="Comma 18 8 2 4" xfId="30213" xr:uid="{00000000-0005-0000-0000-0000ED500000}"/>
    <cellStyle name="Comma 18 8 2 4 2" xfId="30214" xr:uid="{00000000-0005-0000-0000-0000EE500000}"/>
    <cellStyle name="Comma 18 8 2 4 3" xfId="13244" xr:uid="{00000000-0005-0000-0000-0000EF500000}"/>
    <cellStyle name="Comma 18 8 2 5" xfId="30215" xr:uid="{00000000-0005-0000-0000-0000F0500000}"/>
    <cellStyle name="Comma 18 8 2 5 2" xfId="30216" xr:uid="{00000000-0005-0000-0000-0000F1500000}"/>
    <cellStyle name="Comma 18 8 2 5 3" xfId="16015" xr:uid="{00000000-0005-0000-0000-0000F2500000}"/>
    <cellStyle name="Comma 18 8 2 6" xfId="30217" xr:uid="{00000000-0005-0000-0000-0000F3500000}"/>
    <cellStyle name="Comma 18 8 2 7" xfId="26823" xr:uid="{00000000-0005-0000-0000-0000F4500000}"/>
    <cellStyle name="Comma 18 8 3" xfId="30218" xr:uid="{00000000-0005-0000-0000-0000F5500000}"/>
    <cellStyle name="Comma 18 8 3 2" xfId="30220" xr:uid="{00000000-0005-0000-0000-0000F6500000}"/>
    <cellStyle name="Comma 18 8 3 3" xfId="30222" xr:uid="{00000000-0005-0000-0000-0000F7500000}"/>
    <cellStyle name="Comma 18 8 4" xfId="30223" xr:uid="{00000000-0005-0000-0000-0000F8500000}"/>
    <cellStyle name="Comma 18 8 4 2" xfId="30224" xr:uid="{00000000-0005-0000-0000-0000F9500000}"/>
    <cellStyle name="Comma 18 8 4 3" xfId="30225" xr:uid="{00000000-0005-0000-0000-0000FA500000}"/>
    <cellStyle name="Comma 18 8 5" xfId="30226" xr:uid="{00000000-0005-0000-0000-0000FB500000}"/>
    <cellStyle name="Comma 18 8 5 2" xfId="30228" xr:uid="{00000000-0005-0000-0000-0000FC500000}"/>
    <cellStyle name="Comma 18 8 5 3" xfId="30232" xr:uid="{00000000-0005-0000-0000-0000FD500000}"/>
    <cellStyle name="Comma 18 8 6" xfId="30233" xr:uid="{00000000-0005-0000-0000-0000FE500000}"/>
    <cellStyle name="Comma 18 8 6 2" xfId="30234" xr:uid="{00000000-0005-0000-0000-0000FF500000}"/>
    <cellStyle name="Comma 18 8 6 3" xfId="30237" xr:uid="{00000000-0005-0000-0000-000000510000}"/>
    <cellStyle name="Comma 18 8 7" xfId="30238" xr:uid="{00000000-0005-0000-0000-000001510000}"/>
    <cellStyle name="Comma 18 8 8" xfId="30239" xr:uid="{00000000-0005-0000-0000-000002510000}"/>
    <cellStyle name="Comma 18 9" xfId="18324" xr:uid="{00000000-0005-0000-0000-000003510000}"/>
    <cellStyle name="Comma 18 9 2" xfId="18329" xr:uid="{00000000-0005-0000-0000-000004510000}"/>
    <cellStyle name="Comma 18 9 2 2" xfId="30241" xr:uid="{00000000-0005-0000-0000-000005510000}"/>
    <cellStyle name="Comma 18 9 2 2 2" xfId="30242" xr:uid="{00000000-0005-0000-0000-000006510000}"/>
    <cellStyle name="Comma 18 9 2 2 3" xfId="22246" xr:uid="{00000000-0005-0000-0000-000007510000}"/>
    <cellStyle name="Comma 18 9 2 3" xfId="30243" xr:uid="{00000000-0005-0000-0000-000008510000}"/>
    <cellStyle name="Comma 18 9 2 3 2" xfId="30244" xr:uid="{00000000-0005-0000-0000-000009510000}"/>
    <cellStyle name="Comma 18 9 2 3 3" xfId="22254" xr:uid="{00000000-0005-0000-0000-00000A510000}"/>
    <cellStyle name="Comma 18 9 2 4" xfId="30245" xr:uid="{00000000-0005-0000-0000-00000B510000}"/>
    <cellStyle name="Comma 18 9 2 4 2" xfId="30246" xr:uid="{00000000-0005-0000-0000-00000C510000}"/>
    <cellStyle name="Comma 18 9 2 4 3" xfId="22257" xr:uid="{00000000-0005-0000-0000-00000D510000}"/>
    <cellStyle name="Comma 18 9 2 5" xfId="30247" xr:uid="{00000000-0005-0000-0000-00000E510000}"/>
    <cellStyle name="Comma 18 9 2 5 2" xfId="30248" xr:uid="{00000000-0005-0000-0000-00000F510000}"/>
    <cellStyle name="Comma 18 9 2 5 3" xfId="30249" xr:uid="{00000000-0005-0000-0000-000010510000}"/>
    <cellStyle name="Comma 18 9 2 6" xfId="30250" xr:uid="{00000000-0005-0000-0000-000011510000}"/>
    <cellStyle name="Comma 18 9 2 7" xfId="30251" xr:uid="{00000000-0005-0000-0000-000012510000}"/>
    <cellStyle name="Comma 18 9 3" xfId="30252" xr:uid="{00000000-0005-0000-0000-000013510000}"/>
    <cellStyle name="Comma 18 9 3 2" xfId="30253" xr:uid="{00000000-0005-0000-0000-000014510000}"/>
    <cellStyle name="Comma 18 9 3 3" xfId="30254" xr:uid="{00000000-0005-0000-0000-000015510000}"/>
    <cellStyle name="Comma 18 9 4" xfId="30255" xr:uid="{00000000-0005-0000-0000-000016510000}"/>
    <cellStyle name="Comma 18 9 4 2" xfId="30258" xr:uid="{00000000-0005-0000-0000-000017510000}"/>
    <cellStyle name="Comma 18 9 4 3" xfId="30259" xr:uid="{00000000-0005-0000-0000-000018510000}"/>
    <cellStyle name="Comma 18 9 5" xfId="30262" xr:uid="{00000000-0005-0000-0000-000019510000}"/>
    <cellStyle name="Comma 18 9 5 2" xfId="30264" xr:uid="{00000000-0005-0000-0000-00001A510000}"/>
    <cellStyle name="Comma 18 9 5 3" xfId="30269" xr:uid="{00000000-0005-0000-0000-00001B510000}"/>
    <cellStyle name="Comma 18 9 6" xfId="19502" xr:uid="{00000000-0005-0000-0000-00001C510000}"/>
    <cellStyle name="Comma 18 9 6 2" xfId="30272" xr:uid="{00000000-0005-0000-0000-00001D510000}"/>
    <cellStyle name="Comma 18 9 6 3" xfId="30275" xr:uid="{00000000-0005-0000-0000-00001E510000}"/>
    <cellStyle name="Comma 18 9 7" xfId="30276" xr:uid="{00000000-0005-0000-0000-00001F510000}"/>
    <cellStyle name="Comma 18 9 8" xfId="30277" xr:uid="{00000000-0005-0000-0000-000020510000}"/>
    <cellStyle name="Comma 19" xfId="1907" xr:uid="{00000000-0005-0000-0000-000021510000}"/>
    <cellStyle name="Comma 19 10" xfId="30279" xr:uid="{00000000-0005-0000-0000-000022510000}"/>
    <cellStyle name="Comma 19 10 2" xfId="3184" xr:uid="{00000000-0005-0000-0000-000023510000}"/>
    <cellStyle name="Comma 19 10 2 2" xfId="3300" xr:uid="{00000000-0005-0000-0000-000024510000}"/>
    <cellStyle name="Comma 19 10 2 2 2" xfId="8213" xr:uid="{00000000-0005-0000-0000-000025510000}"/>
    <cellStyle name="Comma 19 10 2 2 3" xfId="23631" xr:uid="{00000000-0005-0000-0000-000026510000}"/>
    <cellStyle name="Comma 19 10 2 3" xfId="10152" xr:uid="{00000000-0005-0000-0000-000027510000}"/>
    <cellStyle name="Comma 19 10 2 3 2" xfId="4248" xr:uid="{00000000-0005-0000-0000-000028510000}"/>
    <cellStyle name="Comma 19 10 2 3 3" xfId="23732" xr:uid="{00000000-0005-0000-0000-000029510000}"/>
    <cellStyle name="Comma 19 10 2 4" xfId="10159" xr:uid="{00000000-0005-0000-0000-00002A510000}"/>
    <cellStyle name="Comma 19 10 2 4 2" xfId="8295" xr:uid="{00000000-0005-0000-0000-00002B510000}"/>
    <cellStyle name="Comma 19 10 2 4 3" xfId="23804" xr:uid="{00000000-0005-0000-0000-00002C510000}"/>
    <cellStyle name="Comma 19 10 2 5" xfId="17347" xr:uid="{00000000-0005-0000-0000-00002D510000}"/>
    <cellStyle name="Comma 19 10 2 5 2" xfId="8388" xr:uid="{00000000-0005-0000-0000-00002E510000}"/>
    <cellStyle name="Comma 19 10 2 5 3" xfId="23861" xr:uid="{00000000-0005-0000-0000-00002F510000}"/>
    <cellStyle name="Comma 19 10 2 6" xfId="17351" xr:uid="{00000000-0005-0000-0000-000030510000}"/>
    <cellStyle name="Comma 19 10 2 7" xfId="4861" xr:uid="{00000000-0005-0000-0000-000031510000}"/>
    <cellStyle name="Comma 19 10 2 8" xfId="24009" xr:uid="{00000000-0005-0000-0000-000032510000}"/>
    <cellStyle name="Comma 19 10 3" xfId="3246" xr:uid="{00000000-0005-0000-0000-000033510000}"/>
    <cellStyle name="Comma 19 10 3 2" xfId="24148" xr:uid="{00000000-0005-0000-0000-000034510000}"/>
    <cellStyle name="Comma 19 10 3 3" xfId="24214" xr:uid="{00000000-0005-0000-0000-000035510000}"/>
    <cellStyle name="Comma 19 10 4" xfId="3307" xr:uid="{00000000-0005-0000-0000-000036510000}"/>
    <cellStyle name="Comma 19 10 4 2" xfId="24570" xr:uid="{00000000-0005-0000-0000-000037510000}"/>
    <cellStyle name="Comma 19 10 4 3" xfId="24668" xr:uid="{00000000-0005-0000-0000-000038510000}"/>
    <cellStyle name="Comma 19 10 5" xfId="30284" xr:uid="{00000000-0005-0000-0000-000039510000}"/>
    <cellStyle name="Comma 19 10 5 2" xfId="30285" xr:uid="{00000000-0005-0000-0000-00003A510000}"/>
    <cellStyle name="Comma 19 10 5 3" xfId="30286" xr:uid="{00000000-0005-0000-0000-00003B510000}"/>
    <cellStyle name="Comma 19 10 6" xfId="30287" xr:uid="{00000000-0005-0000-0000-00003C510000}"/>
    <cellStyle name="Comma 19 10 6 2" xfId="30288" xr:uid="{00000000-0005-0000-0000-00003D510000}"/>
    <cellStyle name="Comma 19 10 6 3" xfId="30289" xr:uid="{00000000-0005-0000-0000-00003E510000}"/>
    <cellStyle name="Comma 19 10 7" xfId="30290" xr:uid="{00000000-0005-0000-0000-00003F510000}"/>
    <cellStyle name="Comma 19 10 8" xfId="30292" xr:uid="{00000000-0005-0000-0000-000040510000}"/>
    <cellStyle name="Comma 19 10 9" xfId="30294" xr:uid="{00000000-0005-0000-0000-000041510000}"/>
    <cellStyle name="Comma 19 11" xfId="30295" xr:uid="{00000000-0005-0000-0000-000042510000}"/>
    <cellStyle name="Comma 19 11 2" xfId="30298" xr:uid="{00000000-0005-0000-0000-000043510000}"/>
    <cellStyle name="Comma 19 11 2 2" xfId="10910" xr:uid="{00000000-0005-0000-0000-000044510000}"/>
    <cellStyle name="Comma 19 11 2 2 2" xfId="30300" xr:uid="{00000000-0005-0000-0000-000045510000}"/>
    <cellStyle name="Comma 19 11 2 2 3" xfId="30302" xr:uid="{00000000-0005-0000-0000-000046510000}"/>
    <cellStyle name="Comma 19 11 2 3" xfId="10917" xr:uid="{00000000-0005-0000-0000-000047510000}"/>
    <cellStyle name="Comma 19 11 2 3 2" xfId="30304" xr:uid="{00000000-0005-0000-0000-000048510000}"/>
    <cellStyle name="Comma 19 11 2 3 3" xfId="30306" xr:uid="{00000000-0005-0000-0000-000049510000}"/>
    <cellStyle name="Comma 19 11 2 4" xfId="10920" xr:uid="{00000000-0005-0000-0000-00004A510000}"/>
    <cellStyle name="Comma 19 11 2 4 2" xfId="30308" xr:uid="{00000000-0005-0000-0000-00004B510000}"/>
    <cellStyle name="Comma 19 11 2 4 3" xfId="26522" xr:uid="{00000000-0005-0000-0000-00004C510000}"/>
    <cellStyle name="Comma 19 11 2 5" xfId="30310" xr:uid="{00000000-0005-0000-0000-00004D510000}"/>
    <cellStyle name="Comma 19 11 2 5 2" xfId="30313" xr:uid="{00000000-0005-0000-0000-00004E510000}"/>
    <cellStyle name="Comma 19 11 2 5 3" xfId="30316" xr:uid="{00000000-0005-0000-0000-00004F510000}"/>
    <cellStyle name="Comma 19 11 2 6" xfId="23492" xr:uid="{00000000-0005-0000-0000-000050510000}"/>
    <cellStyle name="Comma 19 11 2 7" xfId="23498" xr:uid="{00000000-0005-0000-0000-000051510000}"/>
    <cellStyle name="Comma 19 11 2 8" xfId="23504" xr:uid="{00000000-0005-0000-0000-000052510000}"/>
    <cellStyle name="Comma 19 11 3" xfId="30319" xr:uid="{00000000-0005-0000-0000-000053510000}"/>
    <cellStyle name="Comma 19 11 3 2" xfId="30323" xr:uid="{00000000-0005-0000-0000-000054510000}"/>
    <cellStyle name="Comma 19 11 3 3" xfId="30326" xr:uid="{00000000-0005-0000-0000-000055510000}"/>
    <cellStyle name="Comma 19 11 4" xfId="18001" xr:uid="{00000000-0005-0000-0000-000056510000}"/>
    <cellStyle name="Comma 19 11 4 2" xfId="30328" xr:uid="{00000000-0005-0000-0000-000057510000}"/>
    <cellStyle name="Comma 19 11 4 3" xfId="30330" xr:uid="{00000000-0005-0000-0000-000058510000}"/>
    <cellStyle name="Comma 19 11 5" xfId="18012" xr:uid="{00000000-0005-0000-0000-000059510000}"/>
    <cellStyle name="Comma 19 11 5 2" xfId="30332" xr:uid="{00000000-0005-0000-0000-00005A510000}"/>
    <cellStyle name="Comma 19 11 5 3" xfId="30334" xr:uid="{00000000-0005-0000-0000-00005B510000}"/>
    <cellStyle name="Comma 19 11 6" xfId="30336" xr:uid="{00000000-0005-0000-0000-00005C510000}"/>
    <cellStyle name="Comma 19 11 6 2" xfId="30338" xr:uid="{00000000-0005-0000-0000-00005D510000}"/>
    <cellStyle name="Comma 19 11 6 3" xfId="30340" xr:uid="{00000000-0005-0000-0000-00005E510000}"/>
    <cellStyle name="Comma 19 11 7" xfId="30342" xr:uid="{00000000-0005-0000-0000-00005F510000}"/>
    <cellStyle name="Comma 19 11 8" xfId="30344" xr:uid="{00000000-0005-0000-0000-000060510000}"/>
    <cellStyle name="Comma 19 11 9" xfId="4569" xr:uid="{00000000-0005-0000-0000-000061510000}"/>
    <cellStyle name="Comma 19 12" xfId="30348" xr:uid="{00000000-0005-0000-0000-000062510000}"/>
    <cellStyle name="Comma 19 12 2" xfId="30351" xr:uid="{00000000-0005-0000-0000-000063510000}"/>
    <cellStyle name="Comma 19 12 2 2" xfId="11716" xr:uid="{00000000-0005-0000-0000-000064510000}"/>
    <cellStyle name="Comma 19 12 2 2 2" xfId="23011" xr:uid="{00000000-0005-0000-0000-000065510000}"/>
    <cellStyle name="Comma 19 12 2 2 3" xfId="30353" xr:uid="{00000000-0005-0000-0000-000066510000}"/>
    <cellStyle name="Comma 19 12 2 3" xfId="11719" xr:uid="{00000000-0005-0000-0000-000067510000}"/>
    <cellStyle name="Comma 19 12 2 3 2" xfId="23027" xr:uid="{00000000-0005-0000-0000-000068510000}"/>
    <cellStyle name="Comma 19 12 2 3 3" xfId="30355" xr:uid="{00000000-0005-0000-0000-000069510000}"/>
    <cellStyle name="Comma 19 12 2 4" xfId="11722" xr:uid="{00000000-0005-0000-0000-00006A510000}"/>
    <cellStyle name="Comma 19 12 2 4 2" xfId="23036" xr:uid="{00000000-0005-0000-0000-00006B510000}"/>
    <cellStyle name="Comma 19 12 2 4 3" xfId="30357" xr:uid="{00000000-0005-0000-0000-00006C510000}"/>
    <cellStyle name="Comma 19 12 2 5" xfId="30360" xr:uid="{00000000-0005-0000-0000-00006D510000}"/>
    <cellStyle name="Comma 19 12 2 5 2" xfId="30364" xr:uid="{00000000-0005-0000-0000-00006E510000}"/>
    <cellStyle name="Comma 19 12 2 5 3" xfId="30368" xr:uid="{00000000-0005-0000-0000-00006F510000}"/>
    <cellStyle name="Comma 19 12 2 6" xfId="23876" xr:uid="{00000000-0005-0000-0000-000070510000}"/>
    <cellStyle name="Comma 19 12 2 7" xfId="23884" xr:uid="{00000000-0005-0000-0000-000071510000}"/>
    <cellStyle name="Comma 19 12 3" xfId="18232" xr:uid="{00000000-0005-0000-0000-000072510000}"/>
    <cellStyle name="Comma 19 12 3 2" xfId="30373" xr:uid="{00000000-0005-0000-0000-000073510000}"/>
    <cellStyle name="Comma 19 12 3 3" xfId="30376" xr:uid="{00000000-0005-0000-0000-000074510000}"/>
    <cellStyle name="Comma 19 12 4" xfId="30378" xr:uid="{00000000-0005-0000-0000-000075510000}"/>
    <cellStyle name="Comma 19 12 4 2" xfId="30381" xr:uid="{00000000-0005-0000-0000-000076510000}"/>
    <cellStyle name="Comma 19 12 4 3" xfId="30383" xr:uid="{00000000-0005-0000-0000-000077510000}"/>
    <cellStyle name="Comma 19 12 5" xfId="30385" xr:uid="{00000000-0005-0000-0000-000078510000}"/>
    <cellStyle name="Comma 19 12 5 2" xfId="30387" xr:uid="{00000000-0005-0000-0000-000079510000}"/>
    <cellStyle name="Comma 19 12 5 3" xfId="30389" xr:uid="{00000000-0005-0000-0000-00007A510000}"/>
    <cellStyle name="Comma 19 12 6" xfId="10504" xr:uid="{00000000-0005-0000-0000-00007B510000}"/>
    <cellStyle name="Comma 19 12 6 2" xfId="30391" xr:uid="{00000000-0005-0000-0000-00007C510000}"/>
    <cellStyle name="Comma 19 12 6 3" xfId="30393" xr:uid="{00000000-0005-0000-0000-00007D510000}"/>
    <cellStyle name="Comma 19 12 7" xfId="8366" xr:uid="{00000000-0005-0000-0000-00007E510000}"/>
    <cellStyle name="Comma 19 12 8" xfId="8372" xr:uid="{00000000-0005-0000-0000-00007F510000}"/>
    <cellStyle name="Comma 19 12 9" xfId="30395" xr:uid="{00000000-0005-0000-0000-000080510000}"/>
    <cellStyle name="Comma 19 13" xfId="30396" xr:uid="{00000000-0005-0000-0000-000081510000}"/>
    <cellStyle name="Comma 19 13 2" xfId="30401" xr:uid="{00000000-0005-0000-0000-000082510000}"/>
    <cellStyle name="Comma 19 13 2 2" xfId="8248" xr:uid="{00000000-0005-0000-0000-000083510000}"/>
    <cellStyle name="Comma 19 13 2 2 2" xfId="30403" xr:uid="{00000000-0005-0000-0000-000084510000}"/>
    <cellStyle name="Comma 19 13 2 2 3" xfId="30405" xr:uid="{00000000-0005-0000-0000-000085510000}"/>
    <cellStyle name="Comma 19 13 2 3" xfId="8263" xr:uid="{00000000-0005-0000-0000-000086510000}"/>
    <cellStyle name="Comma 19 13 2 3 2" xfId="30409" xr:uid="{00000000-0005-0000-0000-000087510000}"/>
    <cellStyle name="Comma 19 13 2 3 3" xfId="30411" xr:uid="{00000000-0005-0000-0000-000088510000}"/>
    <cellStyle name="Comma 19 13 2 4" xfId="30413" xr:uid="{00000000-0005-0000-0000-000089510000}"/>
    <cellStyle name="Comma 19 13 2 4 2" xfId="30415" xr:uid="{00000000-0005-0000-0000-00008A510000}"/>
    <cellStyle name="Comma 19 13 2 4 3" xfId="30417" xr:uid="{00000000-0005-0000-0000-00008B510000}"/>
    <cellStyle name="Comma 19 13 2 5" xfId="30419" xr:uid="{00000000-0005-0000-0000-00008C510000}"/>
    <cellStyle name="Comma 19 13 2 5 2" xfId="30421" xr:uid="{00000000-0005-0000-0000-00008D510000}"/>
    <cellStyle name="Comma 19 13 2 5 3" xfId="30423" xr:uid="{00000000-0005-0000-0000-00008E510000}"/>
    <cellStyle name="Comma 19 13 2 6" xfId="19155" xr:uid="{00000000-0005-0000-0000-00008F510000}"/>
    <cellStyle name="Comma 19 13 2 7" xfId="30425" xr:uid="{00000000-0005-0000-0000-000090510000}"/>
    <cellStyle name="Comma 19 13 3" xfId="30427" xr:uid="{00000000-0005-0000-0000-000091510000}"/>
    <cellStyle name="Comma 19 13 3 2" xfId="8941" xr:uid="{00000000-0005-0000-0000-000092510000}"/>
    <cellStyle name="Comma 19 13 3 3" xfId="8949" xr:uid="{00000000-0005-0000-0000-000093510000}"/>
    <cellStyle name="Comma 19 13 4" xfId="4239" xr:uid="{00000000-0005-0000-0000-000094510000}"/>
    <cellStyle name="Comma 19 13 4 2" xfId="4251" xr:uid="{00000000-0005-0000-0000-000095510000}"/>
    <cellStyle name="Comma 19 13 4 3" xfId="4275" xr:uid="{00000000-0005-0000-0000-000096510000}"/>
    <cellStyle name="Comma 19 13 5" xfId="30429" xr:uid="{00000000-0005-0000-0000-000097510000}"/>
    <cellStyle name="Comma 19 13 5 2" xfId="7727" xr:uid="{00000000-0005-0000-0000-000098510000}"/>
    <cellStyle name="Comma 19 13 5 3" xfId="7763" xr:uid="{00000000-0005-0000-0000-000099510000}"/>
    <cellStyle name="Comma 19 13 6" xfId="30432" xr:uid="{00000000-0005-0000-0000-00009A510000}"/>
    <cellStyle name="Comma 19 13 6 2" xfId="8619" xr:uid="{00000000-0005-0000-0000-00009B510000}"/>
    <cellStyle name="Comma 19 13 6 3" xfId="7320" xr:uid="{00000000-0005-0000-0000-00009C510000}"/>
    <cellStyle name="Comma 19 13 7" xfId="30434" xr:uid="{00000000-0005-0000-0000-00009D510000}"/>
    <cellStyle name="Comma 19 13 8" xfId="30436" xr:uid="{00000000-0005-0000-0000-00009E510000}"/>
    <cellStyle name="Comma 19 13 9" xfId="30439" xr:uid="{00000000-0005-0000-0000-00009F510000}"/>
    <cellStyle name="Comma 19 14" xfId="30440" xr:uid="{00000000-0005-0000-0000-0000A0510000}"/>
    <cellStyle name="Comma 19 14 2" xfId="30445" xr:uid="{00000000-0005-0000-0000-0000A1510000}"/>
    <cellStyle name="Comma 19 14 2 2" xfId="9406" xr:uid="{00000000-0005-0000-0000-0000A2510000}"/>
    <cellStyle name="Comma 19 14 2 2 2" xfId="30448" xr:uid="{00000000-0005-0000-0000-0000A3510000}"/>
    <cellStyle name="Comma 19 14 2 2 3" xfId="30451" xr:uid="{00000000-0005-0000-0000-0000A4510000}"/>
    <cellStyle name="Comma 19 14 2 3" xfId="30453" xr:uid="{00000000-0005-0000-0000-0000A5510000}"/>
    <cellStyle name="Comma 19 14 2 3 2" xfId="30456" xr:uid="{00000000-0005-0000-0000-0000A6510000}"/>
    <cellStyle name="Comma 19 14 2 3 3" xfId="30459" xr:uid="{00000000-0005-0000-0000-0000A7510000}"/>
    <cellStyle name="Comma 19 14 2 4" xfId="17596" xr:uid="{00000000-0005-0000-0000-0000A8510000}"/>
    <cellStyle name="Comma 19 14 2 4 2" xfId="17600" xr:uid="{00000000-0005-0000-0000-0000A9510000}"/>
    <cellStyle name="Comma 19 14 2 4 3" xfId="14285" xr:uid="{00000000-0005-0000-0000-0000AA510000}"/>
    <cellStyle name="Comma 19 14 2 5" xfId="17612" xr:uid="{00000000-0005-0000-0000-0000AB510000}"/>
    <cellStyle name="Comma 19 14 2 5 2" xfId="7916" xr:uid="{00000000-0005-0000-0000-0000AC510000}"/>
    <cellStyle name="Comma 19 14 2 5 3" xfId="14318" xr:uid="{00000000-0005-0000-0000-0000AD510000}"/>
    <cellStyle name="Comma 19 14 2 6" xfId="17616" xr:uid="{00000000-0005-0000-0000-0000AE510000}"/>
    <cellStyle name="Comma 19 14 2 7" xfId="6565" xr:uid="{00000000-0005-0000-0000-0000AF510000}"/>
    <cellStyle name="Comma 19 14 3" xfId="30461" xr:uid="{00000000-0005-0000-0000-0000B0510000}"/>
    <cellStyle name="Comma 19 14 3 2" xfId="9413" xr:uid="{00000000-0005-0000-0000-0000B1510000}"/>
    <cellStyle name="Comma 19 14 3 3" xfId="30463" xr:uid="{00000000-0005-0000-0000-0000B2510000}"/>
    <cellStyle name="Comma 19 14 4" xfId="30465" xr:uid="{00000000-0005-0000-0000-0000B3510000}"/>
    <cellStyle name="Comma 19 14 4 2" xfId="9424" xr:uid="{00000000-0005-0000-0000-0000B4510000}"/>
    <cellStyle name="Comma 19 14 4 3" xfId="30467" xr:uid="{00000000-0005-0000-0000-0000B5510000}"/>
    <cellStyle name="Comma 19 14 5" xfId="30469" xr:uid="{00000000-0005-0000-0000-0000B6510000}"/>
    <cellStyle name="Comma 19 14 5 2" xfId="5090" xr:uid="{00000000-0005-0000-0000-0000B7510000}"/>
    <cellStyle name="Comma 19 14 5 3" xfId="30471" xr:uid="{00000000-0005-0000-0000-0000B8510000}"/>
    <cellStyle name="Comma 19 14 6" xfId="30473" xr:uid="{00000000-0005-0000-0000-0000B9510000}"/>
    <cellStyle name="Comma 19 14 6 2" xfId="4384" xr:uid="{00000000-0005-0000-0000-0000BA510000}"/>
    <cellStyle name="Comma 19 14 6 3" xfId="16106" xr:uid="{00000000-0005-0000-0000-0000BB510000}"/>
    <cellStyle name="Comma 19 14 7" xfId="23857" xr:uid="{00000000-0005-0000-0000-0000BC510000}"/>
    <cellStyle name="Comma 19 14 8" xfId="30475" xr:uid="{00000000-0005-0000-0000-0000BD510000}"/>
    <cellStyle name="Comma 19 15" xfId="30477" xr:uid="{00000000-0005-0000-0000-0000BE510000}"/>
    <cellStyle name="Comma 19 15 2" xfId="30483" xr:uid="{00000000-0005-0000-0000-0000BF510000}"/>
    <cellStyle name="Comma 19 15 2 2" xfId="30487" xr:uid="{00000000-0005-0000-0000-0000C0510000}"/>
    <cellStyle name="Comma 19 15 2 3" xfId="17268" xr:uid="{00000000-0005-0000-0000-0000C1510000}"/>
    <cellStyle name="Comma 19 15 3" xfId="30489" xr:uid="{00000000-0005-0000-0000-0000C2510000}"/>
    <cellStyle name="Comma 19 15 3 2" xfId="30493" xr:uid="{00000000-0005-0000-0000-0000C3510000}"/>
    <cellStyle name="Comma 19 15 3 3" xfId="30495" xr:uid="{00000000-0005-0000-0000-0000C4510000}"/>
    <cellStyle name="Comma 19 15 4" xfId="30497" xr:uid="{00000000-0005-0000-0000-0000C5510000}"/>
    <cellStyle name="Comma 19 15 4 2" xfId="30499" xr:uid="{00000000-0005-0000-0000-0000C6510000}"/>
    <cellStyle name="Comma 19 15 4 3" xfId="4435" xr:uid="{00000000-0005-0000-0000-0000C7510000}"/>
    <cellStyle name="Comma 19 15 5" xfId="30501" xr:uid="{00000000-0005-0000-0000-0000C8510000}"/>
    <cellStyle name="Comma 19 15 5 2" xfId="30503" xr:uid="{00000000-0005-0000-0000-0000C9510000}"/>
    <cellStyle name="Comma 19 15 5 3" xfId="30505" xr:uid="{00000000-0005-0000-0000-0000CA510000}"/>
    <cellStyle name="Comma 19 15 6" xfId="30507" xr:uid="{00000000-0005-0000-0000-0000CB510000}"/>
    <cellStyle name="Comma 19 15 7" xfId="23862" xr:uid="{00000000-0005-0000-0000-0000CC510000}"/>
    <cellStyle name="Comma 19 16" xfId="30509" xr:uid="{00000000-0005-0000-0000-0000CD510000}"/>
    <cellStyle name="Comma 19 17" xfId="30513" xr:uid="{00000000-0005-0000-0000-0000CE510000}"/>
    <cellStyle name="Comma 19 17 2" xfId="30519" xr:uid="{00000000-0005-0000-0000-0000CF510000}"/>
    <cellStyle name="Comma 19 17 3" xfId="30522" xr:uid="{00000000-0005-0000-0000-0000D0510000}"/>
    <cellStyle name="Comma 19 18" xfId="22947" xr:uid="{00000000-0005-0000-0000-0000D1510000}"/>
    <cellStyle name="Comma 19 18 2" xfId="28351" xr:uid="{00000000-0005-0000-0000-0000D2510000}"/>
    <cellStyle name="Comma 19 18 3" xfId="28355" xr:uid="{00000000-0005-0000-0000-0000D3510000}"/>
    <cellStyle name="Comma 19 19" xfId="30526" xr:uid="{00000000-0005-0000-0000-0000D4510000}"/>
    <cellStyle name="Comma 19 19 2" xfId="28374" xr:uid="{00000000-0005-0000-0000-0000D5510000}"/>
    <cellStyle name="Comma 19 19 3" xfId="30531" xr:uid="{00000000-0005-0000-0000-0000D6510000}"/>
    <cellStyle name="Comma 19 2" xfId="550" xr:uid="{00000000-0005-0000-0000-0000D7510000}"/>
    <cellStyle name="Comma 19 2 10" xfId="27984" xr:uid="{00000000-0005-0000-0000-0000D8510000}"/>
    <cellStyle name="Comma 19 2 10 2" xfId="30533" xr:uid="{00000000-0005-0000-0000-0000D9510000}"/>
    <cellStyle name="Comma 19 2 10 2 2" xfId="30536" xr:uid="{00000000-0005-0000-0000-0000DA510000}"/>
    <cellStyle name="Comma 19 2 10 2 2 2" xfId="30539" xr:uid="{00000000-0005-0000-0000-0000DB510000}"/>
    <cellStyle name="Comma 19 2 10 2 2 3" xfId="30541" xr:uid="{00000000-0005-0000-0000-0000DC510000}"/>
    <cellStyle name="Comma 19 2 10 2 3" xfId="3802" xr:uid="{00000000-0005-0000-0000-0000DD510000}"/>
    <cellStyle name="Comma 19 2 10 2 3 2" xfId="3823" xr:uid="{00000000-0005-0000-0000-0000DE510000}"/>
    <cellStyle name="Comma 19 2 10 2 3 3" xfId="3877" xr:uid="{00000000-0005-0000-0000-0000DF510000}"/>
    <cellStyle name="Comma 19 2 10 2 4" xfId="30543" xr:uid="{00000000-0005-0000-0000-0000E0510000}"/>
    <cellStyle name="Comma 19 2 10 2 4 2" xfId="30545" xr:uid="{00000000-0005-0000-0000-0000E1510000}"/>
    <cellStyle name="Comma 19 2 10 2 4 3" xfId="30547" xr:uid="{00000000-0005-0000-0000-0000E2510000}"/>
    <cellStyle name="Comma 19 2 10 2 5" xfId="30550" xr:uid="{00000000-0005-0000-0000-0000E3510000}"/>
    <cellStyle name="Comma 19 2 10 2 5 2" xfId="30553" xr:uid="{00000000-0005-0000-0000-0000E4510000}"/>
    <cellStyle name="Comma 19 2 10 2 5 3" xfId="30556" xr:uid="{00000000-0005-0000-0000-0000E5510000}"/>
    <cellStyle name="Comma 19 2 10 2 6" xfId="30558" xr:uid="{00000000-0005-0000-0000-0000E6510000}"/>
    <cellStyle name="Comma 19 2 10 2 7" xfId="30560" xr:uid="{00000000-0005-0000-0000-0000E7510000}"/>
    <cellStyle name="Comma 19 2 10 3" xfId="30561" xr:uid="{00000000-0005-0000-0000-0000E8510000}"/>
    <cellStyle name="Comma 19 2 10 3 2" xfId="30564" xr:uid="{00000000-0005-0000-0000-0000E9510000}"/>
    <cellStyle name="Comma 19 2 10 3 3" xfId="30567" xr:uid="{00000000-0005-0000-0000-0000EA510000}"/>
    <cellStyle name="Comma 19 2 10 4" xfId="30571" xr:uid="{00000000-0005-0000-0000-0000EB510000}"/>
    <cellStyle name="Comma 19 2 10 4 2" xfId="30574" xr:uid="{00000000-0005-0000-0000-0000EC510000}"/>
    <cellStyle name="Comma 19 2 10 4 3" xfId="30577" xr:uid="{00000000-0005-0000-0000-0000ED510000}"/>
    <cellStyle name="Comma 19 2 10 5" xfId="30579" xr:uid="{00000000-0005-0000-0000-0000EE510000}"/>
    <cellStyle name="Comma 19 2 10 5 2" xfId="30581" xr:uid="{00000000-0005-0000-0000-0000EF510000}"/>
    <cellStyle name="Comma 19 2 10 5 3" xfId="30583" xr:uid="{00000000-0005-0000-0000-0000F0510000}"/>
    <cellStyle name="Comma 19 2 10 6" xfId="20928" xr:uid="{00000000-0005-0000-0000-0000F1510000}"/>
    <cellStyle name="Comma 19 2 10 6 2" xfId="30585" xr:uid="{00000000-0005-0000-0000-0000F2510000}"/>
    <cellStyle name="Comma 19 2 10 6 3" xfId="30588" xr:uid="{00000000-0005-0000-0000-0000F3510000}"/>
    <cellStyle name="Comma 19 2 10 7" xfId="30589" xr:uid="{00000000-0005-0000-0000-0000F4510000}"/>
    <cellStyle name="Comma 19 2 10 8" xfId="30590" xr:uid="{00000000-0005-0000-0000-0000F5510000}"/>
    <cellStyle name="Comma 19 2 11" xfId="30591" xr:uid="{00000000-0005-0000-0000-0000F6510000}"/>
    <cellStyle name="Comma 19 2 11 2" xfId="18803" xr:uid="{00000000-0005-0000-0000-0000F7510000}"/>
    <cellStyle name="Comma 19 2 11 2 2" xfId="18813" xr:uid="{00000000-0005-0000-0000-0000F8510000}"/>
    <cellStyle name="Comma 19 2 11 2 2 2" xfId="18819" xr:uid="{00000000-0005-0000-0000-0000F9510000}"/>
    <cellStyle name="Comma 19 2 11 2 2 3" xfId="16371" xr:uid="{00000000-0005-0000-0000-0000FA510000}"/>
    <cellStyle name="Comma 19 2 11 2 3" xfId="18824" xr:uid="{00000000-0005-0000-0000-0000FB510000}"/>
    <cellStyle name="Comma 19 2 11 2 3 2" xfId="30593" xr:uid="{00000000-0005-0000-0000-0000FC510000}"/>
    <cellStyle name="Comma 19 2 11 2 3 3" xfId="30596" xr:uid="{00000000-0005-0000-0000-0000FD510000}"/>
    <cellStyle name="Comma 19 2 11 2 4" xfId="30598" xr:uid="{00000000-0005-0000-0000-0000FE510000}"/>
    <cellStyle name="Comma 19 2 11 2 4 2" xfId="30600" xr:uid="{00000000-0005-0000-0000-0000FF510000}"/>
    <cellStyle name="Comma 19 2 11 2 4 3" xfId="30601" xr:uid="{00000000-0005-0000-0000-000000520000}"/>
    <cellStyle name="Comma 19 2 11 2 5" xfId="30603" xr:uid="{00000000-0005-0000-0000-000001520000}"/>
    <cellStyle name="Comma 19 2 11 2 5 2" xfId="30604" xr:uid="{00000000-0005-0000-0000-000002520000}"/>
    <cellStyle name="Comma 19 2 11 2 5 3" xfId="30605" xr:uid="{00000000-0005-0000-0000-000003520000}"/>
    <cellStyle name="Comma 19 2 11 2 6" xfId="30607" xr:uid="{00000000-0005-0000-0000-000004520000}"/>
    <cellStyle name="Comma 19 2 11 2 7" xfId="30608" xr:uid="{00000000-0005-0000-0000-000005520000}"/>
    <cellStyle name="Comma 19 2 11 3" xfId="18831" xr:uid="{00000000-0005-0000-0000-000006520000}"/>
    <cellStyle name="Comma 19 2 11 3 2" xfId="18840" xr:uid="{00000000-0005-0000-0000-000007520000}"/>
    <cellStyle name="Comma 19 2 11 3 3" xfId="18853" xr:uid="{00000000-0005-0000-0000-000008520000}"/>
    <cellStyle name="Comma 19 2 11 4" xfId="18862" xr:uid="{00000000-0005-0000-0000-000009520000}"/>
    <cellStyle name="Comma 19 2 11 4 2" xfId="18867" xr:uid="{00000000-0005-0000-0000-00000A520000}"/>
    <cellStyle name="Comma 19 2 11 4 3" xfId="18870" xr:uid="{00000000-0005-0000-0000-00000B520000}"/>
    <cellStyle name="Comma 19 2 11 5" xfId="18880" xr:uid="{00000000-0005-0000-0000-00000C520000}"/>
    <cellStyle name="Comma 19 2 11 5 2" xfId="18884" xr:uid="{00000000-0005-0000-0000-00000D520000}"/>
    <cellStyle name="Comma 19 2 11 5 3" xfId="18891" xr:uid="{00000000-0005-0000-0000-00000E520000}"/>
    <cellStyle name="Comma 19 2 11 6" xfId="18897" xr:uid="{00000000-0005-0000-0000-00000F520000}"/>
    <cellStyle name="Comma 19 2 11 6 2" xfId="18901" xr:uid="{00000000-0005-0000-0000-000010520000}"/>
    <cellStyle name="Comma 19 2 11 6 3" xfId="18907" xr:uid="{00000000-0005-0000-0000-000011520000}"/>
    <cellStyle name="Comma 19 2 11 7" xfId="19055" xr:uid="{00000000-0005-0000-0000-000012520000}"/>
    <cellStyle name="Comma 19 2 11 8" xfId="19074" xr:uid="{00000000-0005-0000-0000-000013520000}"/>
    <cellStyle name="Comma 19 2 12" xfId="30611" xr:uid="{00000000-0005-0000-0000-000014520000}"/>
    <cellStyle name="Comma 19 2 12 2" xfId="19326" xr:uid="{00000000-0005-0000-0000-000015520000}"/>
    <cellStyle name="Comma 19 2 12 2 2" xfId="19333" xr:uid="{00000000-0005-0000-0000-000016520000}"/>
    <cellStyle name="Comma 19 2 12 2 2 2" xfId="30613" xr:uid="{00000000-0005-0000-0000-000017520000}"/>
    <cellStyle name="Comma 19 2 12 2 2 3" xfId="30615" xr:uid="{00000000-0005-0000-0000-000018520000}"/>
    <cellStyle name="Comma 19 2 12 2 3" xfId="11250" xr:uid="{00000000-0005-0000-0000-000019520000}"/>
    <cellStyle name="Comma 19 2 12 2 3 2" xfId="11263" xr:uid="{00000000-0005-0000-0000-00001A520000}"/>
    <cellStyle name="Comma 19 2 12 2 3 3" xfId="6851" xr:uid="{00000000-0005-0000-0000-00001B520000}"/>
    <cellStyle name="Comma 19 2 12 2 4" xfId="11267" xr:uid="{00000000-0005-0000-0000-00001C520000}"/>
    <cellStyle name="Comma 19 2 12 2 4 2" xfId="30616" xr:uid="{00000000-0005-0000-0000-00001D520000}"/>
    <cellStyle name="Comma 19 2 12 2 4 3" xfId="30617" xr:uid="{00000000-0005-0000-0000-00001E520000}"/>
    <cellStyle name="Comma 19 2 12 2 5" xfId="11270" xr:uid="{00000000-0005-0000-0000-00001F520000}"/>
    <cellStyle name="Comma 19 2 12 2 5 2" xfId="30618" xr:uid="{00000000-0005-0000-0000-000020520000}"/>
    <cellStyle name="Comma 19 2 12 2 5 3" xfId="30620" xr:uid="{00000000-0005-0000-0000-000021520000}"/>
    <cellStyle name="Comma 19 2 12 2 6" xfId="30621" xr:uid="{00000000-0005-0000-0000-000022520000}"/>
    <cellStyle name="Comma 19 2 12 2 7" xfId="30622" xr:uid="{00000000-0005-0000-0000-000023520000}"/>
    <cellStyle name="Comma 19 2 12 3" xfId="19334" xr:uid="{00000000-0005-0000-0000-000024520000}"/>
    <cellStyle name="Comma 19 2 12 3 2" xfId="19341" xr:uid="{00000000-0005-0000-0000-000025520000}"/>
    <cellStyle name="Comma 19 2 12 3 3" xfId="10205" xr:uid="{00000000-0005-0000-0000-000026520000}"/>
    <cellStyle name="Comma 19 2 12 4" xfId="19344" xr:uid="{00000000-0005-0000-0000-000027520000}"/>
    <cellStyle name="Comma 19 2 12 4 2" xfId="19351" xr:uid="{00000000-0005-0000-0000-000028520000}"/>
    <cellStyle name="Comma 19 2 12 4 3" xfId="11287" xr:uid="{00000000-0005-0000-0000-000029520000}"/>
    <cellStyle name="Comma 19 2 12 5" xfId="19352" xr:uid="{00000000-0005-0000-0000-00002A520000}"/>
    <cellStyle name="Comma 19 2 12 5 2" xfId="19358" xr:uid="{00000000-0005-0000-0000-00002B520000}"/>
    <cellStyle name="Comma 19 2 12 5 3" xfId="11299" xr:uid="{00000000-0005-0000-0000-00002C520000}"/>
    <cellStyle name="Comma 19 2 12 6" xfId="19361" xr:uid="{00000000-0005-0000-0000-00002D520000}"/>
    <cellStyle name="Comma 19 2 12 6 2" xfId="19369" xr:uid="{00000000-0005-0000-0000-00002E520000}"/>
    <cellStyle name="Comma 19 2 12 6 3" xfId="11306" xr:uid="{00000000-0005-0000-0000-00002F520000}"/>
    <cellStyle name="Comma 19 2 12 7" xfId="19400" xr:uid="{00000000-0005-0000-0000-000030520000}"/>
    <cellStyle name="Comma 19 2 12 8" xfId="19407" xr:uid="{00000000-0005-0000-0000-000031520000}"/>
    <cellStyle name="Comma 19 2 13" xfId="30623" xr:uid="{00000000-0005-0000-0000-000032520000}"/>
    <cellStyle name="Comma 19 2 13 2" xfId="30624" xr:uid="{00000000-0005-0000-0000-000033520000}"/>
    <cellStyle name="Comma 19 2 13 2 2" xfId="30627" xr:uid="{00000000-0005-0000-0000-000034520000}"/>
    <cellStyle name="Comma 19 2 13 2 3" xfId="11730" xr:uid="{00000000-0005-0000-0000-000035520000}"/>
    <cellStyle name="Comma 19 2 13 3" xfId="30628" xr:uid="{00000000-0005-0000-0000-000036520000}"/>
    <cellStyle name="Comma 19 2 13 3 2" xfId="27198" xr:uid="{00000000-0005-0000-0000-000037520000}"/>
    <cellStyle name="Comma 19 2 13 3 3" xfId="4539" xr:uid="{00000000-0005-0000-0000-000038520000}"/>
    <cellStyle name="Comma 19 2 13 4" xfId="30629" xr:uid="{00000000-0005-0000-0000-000039520000}"/>
    <cellStyle name="Comma 19 2 13 4 2" xfId="30631" xr:uid="{00000000-0005-0000-0000-00003A520000}"/>
    <cellStyle name="Comma 19 2 13 4 3" xfId="5766" xr:uid="{00000000-0005-0000-0000-00003B520000}"/>
    <cellStyle name="Comma 19 2 13 5" xfId="30632" xr:uid="{00000000-0005-0000-0000-00003C520000}"/>
    <cellStyle name="Comma 19 2 13 5 2" xfId="30634" xr:uid="{00000000-0005-0000-0000-00003D520000}"/>
    <cellStyle name="Comma 19 2 13 5 3" xfId="11745" xr:uid="{00000000-0005-0000-0000-00003E520000}"/>
    <cellStyle name="Comma 19 2 13 6" xfId="22960" xr:uid="{00000000-0005-0000-0000-00003F520000}"/>
    <cellStyle name="Comma 19 2 13 7" xfId="30635" xr:uid="{00000000-0005-0000-0000-000040520000}"/>
    <cellStyle name="Comma 19 2 14" xfId="30636" xr:uid="{00000000-0005-0000-0000-000041520000}"/>
    <cellStyle name="Comma 19 2 14 2" xfId="30637" xr:uid="{00000000-0005-0000-0000-000042520000}"/>
    <cellStyle name="Comma 19 2 14 3" xfId="30638" xr:uid="{00000000-0005-0000-0000-000043520000}"/>
    <cellStyle name="Comma 19 2 15" xfId="30639" xr:uid="{00000000-0005-0000-0000-000044520000}"/>
    <cellStyle name="Comma 19 2 15 2" xfId="30641" xr:uid="{00000000-0005-0000-0000-000045520000}"/>
    <cellStyle name="Comma 19 2 15 3" xfId="17204" xr:uid="{00000000-0005-0000-0000-000046520000}"/>
    <cellStyle name="Comma 19 2 16" xfId="30643" xr:uid="{00000000-0005-0000-0000-000047520000}"/>
    <cellStyle name="Comma 19 2 16 2" xfId="19536" xr:uid="{00000000-0005-0000-0000-000048520000}"/>
    <cellStyle name="Comma 19 2 16 3" xfId="5675" xr:uid="{00000000-0005-0000-0000-000049520000}"/>
    <cellStyle name="Comma 19 2 17" xfId="30646" xr:uid="{00000000-0005-0000-0000-00004A520000}"/>
    <cellStyle name="Comma 19 2 17 2" xfId="19924" xr:uid="{00000000-0005-0000-0000-00004B520000}"/>
    <cellStyle name="Comma 19 2 17 3" xfId="17217" xr:uid="{00000000-0005-0000-0000-00004C520000}"/>
    <cellStyle name="Comma 19 2 18" xfId="30649" xr:uid="{00000000-0005-0000-0000-00004D520000}"/>
    <cellStyle name="Comma 19 2 19" xfId="30652" xr:uid="{00000000-0005-0000-0000-00004E520000}"/>
    <cellStyle name="Comma 19 2 2" xfId="30653" xr:uid="{00000000-0005-0000-0000-00004F520000}"/>
    <cellStyle name="Comma 19 2 2 2" xfId="30655" xr:uid="{00000000-0005-0000-0000-000050520000}"/>
    <cellStyle name="Comma 19 2 2 2 2" xfId="30657" xr:uid="{00000000-0005-0000-0000-000051520000}"/>
    <cellStyle name="Comma 19 2 2 2 2 2" xfId="7071" xr:uid="{00000000-0005-0000-0000-000052520000}"/>
    <cellStyle name="Comma 19 2 2 2 2 3" xfId="7077" xr:uid="{00000000-0005-0000-0000-000053520000}"/>
    <cellStyle name="Comma 19 2 2 2 3" xfId="30658" xr:uid="{00000000-0005-0000-0000-000054520000}"/>
    <cellStyle name="Comma 19 2 2 2 3 2" xfId="7228" xr:uid="{00000000-0005-0000-0000-000055520000}"/>
    <cellStyle name="Comma 19 2 2 2 3 3" xfId="7231" xr:uid="{00000000-0005-0000-0000-000056520000}"/>
    <cellStyle name="Comma 19 2 2 2 4" xfId="9041" xr:uid="{00000000-0005-0000-0000-000057520000}"/>
    <cellStyle name="Comma 19 2 2 2 4 2" xfId="7351" xr:uid="{00000000-0005-0000-0000-000058520000}"/>
    <cellStyle name="Comma 19 2 2 2 4 3" xfId="6236" xr:uid="{00000000-0005-0000-0000-000059520000}"/>
    <cellStyle name="Comma 19 2 2 2 5" xfId="30659" xr:uid="{00000000-0005-0000-0000-00005A520000}"/>
    <cellStyle name="Comma 19 2 2 2 5 2" xfId="7490" xr:uid="{00000000-0005-0000-0000-00005B520000}"/>
    <cellStyle name="Comma 19 2 2 2 5 3" xfId="5733" xr:uid="{00000000-0005-0000-0000-00005C520000}"/>
    <cellStyle name="Comma 19 2 2 2 6" xfId="30660" xr:uid="{00000000-0005-0000-0000-00005D520000}"/>
    <cellStyle name="Comma 19 2 2 2 7" xfId="30661" xr:uid="{00000000-0005-0000-0000-00005E520000}"/>
    <cellStyle name="Comma 19 2 2 2 8" xfId="30662" xr:uid="{00000000-0005-0000-0000-00005F520000}"/>
    <cellStyle name="Comma 19 2 2 3" xfId="30663" xr:uid="{00000000-0005-0000-0000-000060520000}"/>
    <cellStyle name="Comma 19 2 2 3 2" xfId="30665" xr:uid="{00000000-0005-0000-0000-000061520000}"/>
    <cellStyle name="Comma 19 2 2 3 3" xfId="30667" xr:uid="{00000000-0005-0000-0000-000062520000}"/>
    <cellStyle name="Comma 19 2 2 4" xfId="30668" xr:uid="{00000000-0005-0000-0000-000063520000}"/>
    <cellStyle name="Comma 19 2 2 4 2" xfId="30669" xr:uid="{00000000-0005-0000-0000-000064520000}"/>
    <cellStyle name="Comma 19 2 2 4 3" xfId="30670" xr:uid="{00000000-0005-0000-0000-000065520000}"/>
    <cellStyle name="Comma 19 2 2 5" xfId="30671" xr:uid="{00000000-0005-0000-0000-000066520000}"/>
    <cellStyle name="Comma 19 2 2 5 2" xfId="30674" xr:uid="{00000000-0005-0000-0000-000067520000}"/>
    <cellStyle name="Comma 19 2 2 5 3" xfId="30675" xr:uid="{00000000-0005-0000-0000-000068520000}"/>
    <cellStyle name="Comma 19 2 2 6" xfId="11625" xr:uid="{00000000-0005-0000-0000-000069520000}"/>
    <cellStyle name="Comma 19 2 2 6 2" xfId="30676" xr:uid="{00000000-0005-0000-0000-00006A520000}"/>
    <cellStyle name="Comma 19 2 2 6 3" xfId="30677" xr:uid="{00000000-0005-0000-0000-00006B520000}"/>
    <cellStyle name="Comma 19 2 2 7" xfId="11630" xr:uid="{00000000-0005-0000-0000-00006C520000}"/>
    <cellStyle name="Comma 19 2 2 8" xfId="11635" xr:uid="{00000000-0005-0000-0000-00006D520000}"/>
    <cellStyle name="Comma 19 2 2 9" xfId="29475" xr:uid="{00000000-0005-0000-0000-00006E520000}"/>
    <cellStyle name="Comma 19 2 20" xfId="30640" xr:uid="{00000000-0005-0000-0000-00006F520000}"/>
    <cellStyle name="Comma 19 2 20 2" xfId="30642" xr:uid="{00000000-0005-0000-0000-000070520000}"/>
    <cellStyle name="Comma 19 2 20 3" xfId="17205" xr:uid="{00000000-0005-0000-0000-000071520000}"/>
    <cellStyle name="Comma 19 2 20 4" xfId="13570" xr:uid="{00000000-0005-0000-0000-000072520000}"/>
    <cellStyle name="Comma 19 2 21" xfId="30644" xr:uid="{00000000-0005-0000-0000-000073520000}"/>
    <cellStyle name="Comma 19 2 22" xfId="30647" xr:uid="{00000000-0005-0000-0000-000074520000}"/>
    <cellStyle name="Comma 19 2 23" xfId="30650" xr:uid="{00000000-0005-0000-0000-000075520000}"/>
    <cellStyle name="Comma 19 2 24" xfId="14740" xr:uid="{00000000-0005-0000-0000-000076520000}"/>
    <cellStyle name="Comma 19 2 25" xfId="51871" xr:uid="{66CBAA2A-C448-41B2-9C5A-75753FB30F80}"/>
    <cellStyle name="Comma 19 2 26" xfId="52254" xr:uid="{4823197C-D106-4E08-94B4-13AC85CE5640}"/>
    <cellStyle name="Comma 19 2 3" xfId="30679" xr:uid="{00000000-0005-0000-0000-000077520000}"/>
    <cellStyle name="Comma 19 2 3 2" xfId="30682" xr:uid="{00000000-0005-0000-0000-000078520000}"/>
    <cellStyle name="Comma 19 2 3 2 2" xfId="30684" xr:uid="{00000000-0005-0000-0000-000079520000}"/>
    <cellStyle name="Comma 19 2 3 2 2 2" xfId="30685" xr:uid="{00000000-0005-0000-0000-00007A520000}"/>
    <cellStyle name="Comma 19 2 3 2 2 3" xfId="30687" xr:uid="{00000000-0005-0000-0000-00007B520000}"/>
    <cellStyle name="Comma 19 2 3 2 3" xfId="30688" xr:uid="{00000000-0005-0000-0000-00007C520000}"/>
    <cellStyle name="Comma 19 2 3 2 3 2" xfId="30689" xr:uid="{00000000-0005-0000-0000-00007D520000}"/>
    <cellStyle name="Comma 19 2 3 2 3 3" xfId="30691" xr:uid="{00000000-0005-0000-0000-00007E520000}"/>
    <cellStyle name="Comma 19 2 3 2 4" xfId="30692" xr:uid="{00000000-0005-0000-0000-00007F520000}"/>
    <cellStyle name="Comma 19 2 3 2 4 2" xfId="30693" xr:uid="{00000000-0005-0000-0000-000080520000}"/>
    <cellStyle name="Comma 19 2 3 2 4 3" xfId="30697" xr:uid="{00000000-0005-0000-0000-000081520000}"/>
    <cellStyle name="Comma 19 2 3 2 5" xfId="30699" xr:uid="{00000000-0005-0000-0000-000082520000}"/>
    <cellStyle name="Comma 19 2 3 2 5 2" xfId="12922" xr:uid="{00000000-0005-0000-0000-000083520000}"/>
    <cellStyle name="Comma 19 2 3 2 5 3" xfId="30700" xr:uid="{00000000-0005-0000-0000-000084520000}"/>
    <cellStyle name="Comma 19 2 3 2 6" xfId="30695" xr:uid="{00000000-0005-0000-0000-000085520000}"/>
    <cellStyle name="Comma 19 2 3 2 7" xfId="30696" xr:uid="{00000000-0005-0000-0000-000086520000}"/>
    <cellStyle name="Comma 19 2 3 3" xfId="22401" xr:uid="{00000000-0005-0000-0000-000087520000}"/>
    <cellStyle name="Comma 19 2 3 3 2" xfId="30701" xr:uid="{00000000-0005-0000-0000-000088520000}"/>
    <cellStyle name="Comma 19 2 3 3 3" xfId="30702" xr:uid="{00000000-0005-0000-0000-000089520000}"/>
    <cellStyle name="Comma 19 2 3 4" xfId="30704" xr:uid="{00000000-0005-0000-0000-00008A520000}"/>
    <cellStyle name="Comma 19 2 3 4 2" xfId="30705" xr:uid="{00000000-0005-0000-0000-00008B520000}"/>
    <cellStyle name="Comma 19 2 3 4 3" xfId="30706" xr:uid="{00000000-0005-0000-0000-00008C520000}"/>
    <cellStyle name="Comma 19 2 3 5" xfId="30707" xr:uid="{00000000-0005-0000-0000-00008D520000}"/>
    <cellStyle name="Comma 19 2 3 5 2" xfId="30708" xr:uid="{00000000-0005-0000-0000-00008E520000}"/>
    <cellStyle name="Comma 19 2 3 5 3" xfId="30709" xr:uid="{00000000-0005-0000-0000-00008F520000}"/>
    <cellStyle name="Comma 19 2 3 6" xfId="11690" xr:uid="{00000000-0005-0000-0000-000090520000}"/>
    <cellStyle name="Comma 19 2 3 6 2" xfId="26227" xr:uid="{00000000-0005-0000-0000-000091520000}"/>
    <cellStyle name="Comma 19 2 3 6 3" xfId="30710" xr:uid="{00000000-0005-0000-0000-000092520000}"/>
    <cellStyle name="Comma 19 2 3 7" xfId="11696" xr:uid="{00000000-0005-0000-0000-000093520000}"/>
    <cellStyle name="Comma 19 2 3 8" xfId="11701" xr:uid="{00000000-0005-0000-0000-000094520000}"/>
    <cellStyle name="Comma 19 2 3 9" xfId="11707" xr:uid="{00000000-0005-0000-0000-000095520000}"/>
    <cellStyle name="Comma 19 2 4" xfId="30713" xr:uid="{00000000-0005-0000-0000-000096520000}"/>
    <cellStyle name="Comma 19 2 4 2" xfId="30716" xr:uid="{00000000-0005-0000-0000-000097520000}"/>
    <cellStyle name="Comma 19 2 4 2 2" xfId="30717" xr:uid="{00000000-0005-0000-0000-000098520000}"/>
    <cellStyle name="Comma 19 2 4 2 2 2" xfId="15908" xr:uid="{00000000-0005-0000-0000-000099520000}"/>
    <cellStyle name="Comma 19 2 4 2 2 3" xfId="15911" xr:uid="{00000000-0005-0000-0000-00009A520000}"/>
    <cellStyle name="Comma 19 2 4 2 3" xfId="30718" xr:uid="{00000000-0005-0000-0000-00009B520000}"/>
    <cellStyle name="Comma 19 2 4 2 3 2" xfId="15975" xr:uid="{00000000-0005-0000-0000-00009C520000}"/>
    <cellStyle name="Comma 19 2 4 2 3 3" xfId="15980" xr:uid="{00000000-0005-0000-0000-00009D520000}"/>
    <cellStyle name="Comma 19 2 4 2 4" xfId="30719" xr:uid="{00000000-0005-0000-0000-00009E520000}"/>
    <cellStyle name="Comma 19 2 4 2 4 2" xfId="13491" xr:uid="{00000000-0005-0000-0000-00009F520000}"/>
    <cellStyle name="Comma 19 2 4 2 4 3" xfId="16014" xr:uid="{00000000-0005-0000-0000-0000A0520000}"/>
    <cellStyle name="Comma 19 2 4 2 5" xfId="30720" xr:uid="{00000000-0005-0000-0000-0000A1520000}"/>
    <cellStyle name="Comma 19 2 4 2 5 2" xfId="16046" xr:uid="{00000000-0005-0000-0000-0000A2520000}"/>
    <cellStyle name="Comma 19 2 4 2 5 3" xfId="16057" xr:uid="{00000000-0005-0000-0000-0000A3520000}"/>
    <cellStyle name="Comma 19 2 4 2 6" xfId="16590" xr:uid="{00000000-0005-0000-0000-0000A4520000}"/>
    <cellStyle name="Comma 19 2 4 2 7" xfId="30722" xr:uid="{00000000-0005-0000-0000-0000A5520000}"/>
    <cellStyle name="Comma 19 2 4 3" xfId="30726" xr:uid="{00000000-0005-0000-0000-0000A6520000}"/>
    <cellStyle name="Comma 19 2 4 3 2" xfId="30727" xr:uid="{00000000-0005-0000-0000-0000A7520000}"/>
    <cellStyle name="Comma 19 2 4 3 3" xfId="30728" xr:uid="{00000000-0005-0000-0000-0000A8520000}"/>
    <cellStyle name="Comma 19 2 4 4" xfId="30729" xr:uid="{00000000-0005-0000-0000-0000A9520000}"/>
    <cellStyle name="Comma 19 2 4 4 2" xfId="30730" xr:uid="{00000000-0005-0000-0000-0000AA520000}"/>
    <cellStyle name="Comma 19 2 4 4 3" xfId="30731" xr:uid="{00000000-0005-0000-0000-0000AB520000}"/>
    <cellStyle name="Comma 19 2 4 5" xfId="30732" xr:uid="{00000000-0005-0000-0000-0000AC520000}"/>
    <cellStyle name="Comma 19 2 4 5 2" xfId="30733" xr:uid="{00000000-0005-0000-0000-0000AD520000}"/>
    <cellStyle name="Comma 19 2 4 5 3" xfId="30734" xr:uid="{00000000-0005-0000-0000-0000AE520000}"/>
    <cellStyle name="Comma 19 2 4 6" xfId="11758" xr:uid="{00000000-0005-0000-0000-0000AF520000}"/>
    <cellStyle name="Comma 19 2 4 6 2" xfId="30735" xr:uid="{00000000-0005-0000-0000-0000B0520000}"/>
    <cellStyle name="Comma 19 2 4 6 3" xfId="30737" xr:uid="{00000000-0005-0000-0000-0000B1520000}"/>
    <cellStyle name="Comma 19 2 4 7" xfId="11766" xr:uid="{00000000-0005-0000-0000-0000B2520000}"/>
    <cellStyle name="Comma 19 2 4 8" xfId="26232" xr:uid="{00000000-0005-0000-0000-0000B3520000}"/>
    <cellStyle name="Comma 19 2 4 9" xfId="30742" xr:uid="{00000000-0005-0000-0000-0000B4520000}"/>
    <cellStyle name="Comma 19 2 5" xfId="30744" xr:uid="{00000000-0005-0000-0000-0000B5520000}"/>
    <cellStyle name="Comma 19 2 5 2" xfId="30747" xr:uid="{00000000-0005-0000-0000-0000B6520000}"/>
    <cellStyle name="Comma 19 2 5 2 2" xfId="5135" xr:uid="{00000000-0005-0000-0000-0000B7520000}"/>
    <cellStyle name="Comma 19 2 5 2 2 2" xfId="30748" xr:uid="{00000000-0005-0000-0000-0000B8520000}"/>
    <cellStyle name="Comma 19 2 5 2 2 3" xfId="30750" xr:uid="{00000000-0005-0000-0000-0000B9520000}"/>
    <cellStyle name="Comma 19 2 5 2 3" xfId="30751" xr:uid="{00000000-0005-0000-0000-0000BA520000}"/>
    <cellStyle name="Comma 19 2 5 2 3 2" xfId="30752" xr:uid="{00000000-0005-0000-0000-0000BB520000}"/>
    <cellStyle name="Comma 19 2 5 2 3 3" xfId="30754" xr:uid="{00000000-0005-0000-0000-0000BC520000}"/>
    <cellStyle name="Comma 19 2 5 2 4" xfId="30755" xr:uid="{00000000-0005-0000-0000-0000BD520000}"/>
    <cellStyle name="Comma 19 2 5 2 4 2" xfId="30756" xr:uid="{00000000-0005-0000-0000-0000BE520000}"/>
    <cellStyle name="Comma 19 2 5 2 4 3" xfId="30757" xr:uid="{00000000-0005-0000-0000-0000BF520000}"/>
    <cellStyle name="Comma 19 2 5 2 5" xfId="30758" xr:uid="{00000000-0005-0000-0000-0000C0520000}"/>
    <cellStyle name="Comma 19 2 5 2 5 2" xfId="30760" xr:uid="{00000000-0005-0000-0000-0000C1520000}"/>
    <cellStyle name="Comma 19 2 5 2 5 3" xfId="30280" xr:uid="{00000000-0005-0000-0000-0000C2520000}"/>
    <cellStyle name="Comma 19 2 5 2 6" xfId="30761" xr:uid="{00000000-0005-0000-0000-0000C3520000}"/>
    <cellStyle name="Comma 19 2 5 2 7" xfId="30762" xr:uid="{00000000-0005-0000-0000-0000C4520000}"/>
    <cellStyle name="Comma 19 2 5 3" xfId="30763" xr:uid="{00000000-0005-0000-0000-0000C5520000}"/>
    <cellStyle name="Comma 19 2 5 3 2" xfId="30764" xr:uid="{00000000-0005-0000-0000-0000C6520000}"/>
    <cellStyle name="Comma 19 2 5 3 3" xfId="30765" xr:uid="{00000000-0005-0000-0000-0000C7520000}"/>
    <cellStyle name="Comma 19 2 5 4" xfId="18271" xr:uid="{00000000-0005-0000-0000-0000C8520000}"/>
    <cellStyle name="Comma 19 2 5 4 2" xfId="30766" xr:uid="{00000000-0005-0000-0000-0000C9520000}"/>
    <cellStyle name="Comma 19 2 5 4 3" xfId="30767" xr:uid="{00000000-0005-0000-0000-0000CA520000}"/>
    <cellStyle name="Comma 19 2 5 5" xfId="30768" xr:uid="{00000000-0005-0000-0000-0000CB520000}"/>
    <cellStyle name="Comma 19 2 5 5 2" xfId="30769" xr:uid="{00000000-0005-0000-0000-0000CC520000}"/>
    <cellStyle name="Comma 19 2 5 5 3" xfId="30770" xr:uid="{00000000-0005-0000-0000-0000CD520000}"/>
    <cellStyle name="Comma 19 2 5 6" xfId="27372" xr:uid="{00000000-0005-0000-0000-0000CE520000}"/>
    <cellStyle name="Comma 19 2 5 6 2" xfId="27374" xr:uid="{00000000-0005-0000-0000-0000CF520000}"/>
    <cellStyle name="Comma 19 2 5 6 3" xfId="27376" xr:uid="{00000000-0005-0000-0000-0000D0520000}"/>
    <cellStyle name="Comma 19 2 5 7" xfId="11812" xr:uid="{00000000-0005-0000-0000-0000D1520000}"/>
    <cellStyle name="Comma 19 2 5 8" xfId="27382" xr:uid="{00000000-0005-0000-0000-0000D2520000}"/>
    <cellStyle name="Comma 19 2 6" xfId="30772" xr:uid="{00000000-0005-0000-0000-0000D3520000}"/>
    <cellStyle name="Comma 19 2 6 2" xfId="30774" xr:uid="{00000000-0005-0000-0000-0000D4520000}"/>
    <cellStyle name="Comma 19 2 6 2 2" xfId="30776" xr:uid="{00000000-0005-0000-0000-0000D5520000}"/>
    <cellStyle name="Comma 19 2 6 2 2 2" xfId="30779" xr:uid="{00000000-0005-0000-0000-0000D6520000}"/>
    <cellStyle name="Comma 19 2 6 2 2 3" xfId="30782" xr:uid="{00000000-0005-0000-0000-0000D7520000}"/>
    <cellStyle name="Comma 19 2 6 2 3" xfId="30784" xr:uid="{00000000-0005-0000-0000-0000D8520000}"/>
    <cellStyle name="Comma 19 2 6 2 3 2" xfId="30788" xr:uid="{00000000-0005-0000-0000-0000D9520000}"/>
    <cellStyle name="Comma 19 2 6 2 3 3" xfId="16194" xr:uid="{00000000-0005-0000-0000-0000DA520000}"/>
    <cellStyle name="Comma 19 2 6 2 4" xfId="30789" xr:uid="{00000000-0005-0000-0000-0000DB520000}"/>
    <cellStyle name="Comma 19 2 6 2 4 2" xfId="30791" xr:uid="{00000000-0005-0000-0000-0000DC520000}"/>
    <cellStyle name="Comma 19 2 6 2 4 3" xfId="30793" xr:uid="{00000000-0005-0000-0000-0000DD520000}"/>
    <cellStyle name="Comma 19 2 6 2 5" xfId="30794" xr:uid="{00000000-0005-0000-0000-0000DE520000}"/>
    <cellStyle name="Comma 19 2 6 2 5 2" xfId="30796" xr:uid="{00000000-0005-0000-0000-0000DF520000}"/>
    <cellStyle name="Comma 19 2 6 2 5 3" xfId="30799" xr:uid="{00000000-0005-0000-0000-0000E0520000}"/>
    <cellStyle name="Comma 19 2 6 2 6" xfId="30800" xr:uid="{00000000-0005-0000-0000-0000E1520000}"/>
    <cellStyle name="Comma 19 2 6 2 7" xfId="30801" xr:uid="{00000000-0005-0000-0000-0000E2520000}"/>
    <cellStyle name="Comma 19 2 6 3" xfId="30802" xr:uid="{00000000-0005-0000-0000-0000E3520000}"/>
    <cellStyle name="Comma 19 2 6 3 2" xfId="30804" xr:uid="{00000000-0005-0000-0000-0000E4520000}"/>
    <cellStyle name="Comma 19 2 6 3 3" xfId="30805" xr:uid="{00000000-0005-0000-0000-0000E5520000}"/>
    <cellStyle name="Comma 19 2 6 4" xfId="30806" xr:uid="{00000000-0005-0000-0000-0000E6520000}"/>
    <cellStyle name="Comma 19 2 6 4 2" xfId="30807" xr:uid="{00000000-0005-0000-0000-0000E7520000}"/>
    <cellStyle name="Comma 19 2 6 4 3" xfId="30808" xr:uid="{00000000-0005-0000-0000-0000E8520000}"/>
    <cellStyle name="Comma 19 2 6 5" xfId="30809" xr:uid="{00000000-0005-0000-0000-0000E9520000}"/>
    <cellStyle name="Comma 19 2 6 5 2" xfId="3421" xr:uid="{00000000-0005-0000-0000-0000EA520000}"/>
    <cellStyle name="Comma 19 2 6 5 3" xfId="3440" xr:uid="{00000000-0005-0000-0000-0000EB520000}"/>
    <cellStyle name="Comma 19 2 6 6" xfId="27389" xr:uid="{00000000-0005-0000-0000-0000EC520000}"/>
    <cellStyle name="Comma 19 2 6 6 2" xfId="30811" xr:uid="{00000000-0005-0000-0000-0000ED520000}"/>
    <cellStyle name="Comma 19 2 6 6 3" xfId="30812" xr:uid="{00000000-0005-0000-0000-0000EE520000}"/>
    <cellStyle name="Comma 19 2 6 7" xfId="27392" xr:uid="{00000000-0005-0000-0000-0000EF520000}"/>
    <cellStyle name="Comma 19 2 6 8" xfId="30813" xr:uid="{00000000-0005-0000-0000-0000F0520000}"/>
    <cellStyle name="Comma 19 2 7" xfId="30815" xr:uid="{00000000-0005-0000-0000-0000F1520000}"/>
    <cellStyle name="Comma 19 2 7 2" xfId="30816" xr:uid="{00000000-0005-0000-0000-0000F2520000}"/>
    <cellStyle name="Comma 19 2 7 2 2" xfId="25162" xr:uid="{00000000-0005-0000-0000-0000F3520000}"/>
    <cellStyle name="Comma 19 2 7 2 2 2" xfId="30817" xr:uid="{00000000-0005-0000-0000-0000F4520000}"/>
    <cellStyle name="Comma 19 2 7 2 2 3" xfId="30820" xr:uid="{00000000-0005-0000-0000-0000F5520000}"/>
    <cellStyle name="Comma 19 2 7 2 3" xfId="30821" xr:uid="{00000000-0005-0000-0000-0000F6520000}"/>
    <cellStyle name="Comma 19 2 7 2 3 2" xfId="30824" xr:uid="{00000000-0005-0000-0000-0000F7520000}"/>
    <cellStyle name="Comma 19 2 7 2 3 3" xfId="30827" xr:uid="{00000000-0005-0000-0000-0000F8520000}"/>
    <cellStyle name="Comma 19 2 7 2 4" xfId="30828" xr:uid="{00000000-0005-0000-0000-0000F9520000}"/>
    <cellStyle name="Comma 19 2 7 2 4 2" xfId="30831" xr:uid="{00000000-0005-0000-0000-0000FA520000}"/>
    <cellStyle name="Comma 19 2 7 2 4 3" xfId="30832" xr:uid="{00000000-0005-0000-0000-0000FB520000}"/>
    <cellStyle name="Comma 19 2 7 2 5" xfId="30833" xr:uid="{00000000-0005-0000-0000-0000FC520000}"/>
    <cellStyle name="Comma 19 2 7 2 5 2" xfId="30834" xr:uid="{00000000-0005-0000-0000-0000FD520000}"/>
    <cellStyle name="Comma 19 2 7 2 5 3" xfId="30835" xr:uid="{00000000-0005-0000-0000-0000FE520000}"/>
    <cellStyle name="Comma 19 2 7 2 6" xfId="30836" xr:uid="{00000000-0005-0000-0000-0000FF520000}"/>
    <cellStyle name="Comma 19 2 7 2 7" xfId="30837" xr:uid="{00000000-0005-0000-0000-000000530000}"/>
    <cellStyle name="Comma 19 2 7 3" xfId="30838" xr:uid="{00000000-0005-0000-0000-000001530000}"/>
    <cellStyle name="Comma 19 2 7 3 2" xfId="25187" xr:uid="{00000000-0005-0000-0000-000002530000}"/>
    <cellStyle name="Comma 19 2 7 3 3" xfId="30839" xr:uid="{00000000-0005-0000-0000-000003530000}"/>
    <cellStyle name="Comma 19 2 7 4" xfId="30842" xr:uid="{00000000-0005-0000-0000-000004530000}"/>
    <cellStyle name="Comma 19 2 7 4 2" xfId="25202" xr:uid="{00000000-0005-0000-0000-000005530000}"/>
    <cellStyle name="Comma 19 2 7 4 3" xfId="30843" xr:uid="{00000000-0005-0000-0000-000006530000}"/>
    <cellStyle name="Comma 19 2 7 5" xfId="30846" xr:uid="{00000000-0005-0000-0000-000007530000}"/>
    <cellStyle name="Comma 19 2 7 5 2" xfId="4673" xr:uid="{00000000-0005-0000-0000-000008530000}"/>
    <cellStyle name="Comma 19 2 7 5 3" xfId="30848" xr:uid="{00000000-0005-0000-0000-000009530000}"/>
    <cellStyle name="Comma 19 2 7 6" xfId="27395" xr:uid="{00000000-0005-0000-0000-00000A530000}"/>
    <cellStyle name="Comma 19 2 7 6 2" xfId="25225" xr:uid="{00000000-0005-0000-0000-00000B530000}"/>
    <cellStyle name="Comma 19 2 7 6 3" xfId="30851" xr:uid="{00000000-0005-0000-0000-00000C530000}"/>
    <cellStyle name="Comma 19 2 7 7" xfId="27398" xr:uid="{00000000-0005-0000-0000-00000D530000}"/>
    <cellStyle name="Comma 19 2 7 8" xfId="30854" xr:uid="{00000000-0005-0000-0000-00000E530000}"/>
    <cellStyle name="Comma 19 2 8" xfId="30855" xr:uid="{00000000-0005-0000-0000-00000F530000}"/>
    <cellStyle name="Comma 19 2 8 2" xfId="30856" xr:uid="{00000000-0005-0000-0000-000010530000}"/>
    <cellStyle name="Comma 19 2 8 2 2" xfId="30857" xr:uid="{00000000-0005-0000-0000-000011530000}"/>
    <cellStyle name="Comma 19 2 8 2 2 2" xfId="30859" xr:uid="{00000000-0005-0000-0000-000012530000}"/>
    <cellStyle name="Comma 19 2 8 2 2 3" xfId="30862" xr:uid="{00000000-0005-0000-0000-000013530000}"/>
    <cellStyle name="Comma 19 2 8 2 3" xfId="30863" xr:uid="{00000000-0005-0000-0000-000014530000}"/>
    <cellStyle name="Comma 19 2 8 2 3 2" xfId="30864" xr:uid="{00000000-0005-0000-0000-000015530000}"/>
    <cellStyle name="Comma 19 2 8 2 3 3" xfId="30866" xr:uid="{00000000-0005-0000-0000-000016530000}"/>
    <cellStyle name="Comma 19 2 8 2 4" xfId="30867" xr:uid="{00000000-0005-0000-0000-000017530000}"/>
    <cellStyle name="Comma 19 2 8 2 4 2" xfId="30868" xr:uid="{00000000-0005-0000-0000-000018530000}"/>
    <cellStyle name="Comma 19 2 8 2 4 3" xfId="30870" xr:uid="{00000000-0005-0000-0000-000019530000}"/>
    <cellStyle name="Comma 19 2 8 2 5" xfId="30871" xr:uid="{00000000-0005-0000-0000-00001A530000}"/>
    <cellStyle name="Comma 19 2 8 2 5 2" xfId="14147" xr:uid="{00000000-0005-0000-0000-00001B530000}"/>
    <cellStyle name="Comma 19 2 8 2 5 3" xfId="14157" xr:uid="{00000000-0005-0000-0000-00001C530000}"/>
    <cellStyle name="Comma 19 2 8 2 6" xfId="30872" xr:uid="{00000000-0005-0000-0000-00001D530000}"/>
    <cellStyle name="Comma 19 2 8 2 7" xfId="30873" xr:uid="{00000000-0005-0000-0000-00001E530000}"/>
    <cellStyle name="Comma 19 2 8 3" xfId="30874" xr:uid="{00000000-0005-0000-0000-00001F530000}"/>
    <cellStyle name="Comma 19 2 8 3 2" xfId="30875" xr:uid="{00000000-0005-0000-0000-000020530000}"/>
    <cellStyle name="Comma 19 2 8 3 3" xfId="30876" xr:uid="{00000000-0005-0000-0000-000021530000}"/>
    <cellStyle name="Comma 19 2 8 4" xfId="30877" xr:uid="{00000000-0005-0000-0000-000022530000}"/>
    <cellStyle name="Comma 19 2 8 4 2" xfId="30878" xr:uid="{00000000-0005-0000-0000-000023530000}"/>
    <cellStyle name="Comma 19 2 8 4 3" xfId="30879" xr:uid="{00000000-0005-0000-0000-000024530000}"/>
    <cellStyle name="Comma 19 2 8 5" xfId="30880" xr:uid="{00000000-0005-0000-0000-000025530000}"/>
    <cellStyle name="Comma 19 2 8 5 2" xfId="30882" xr:uid="{00000000-0005-0000-0000-000026530000}"/>
    <cellStyle name="Comma 19 2 8 5 3" xfId="30883" xr:uid="{00000000-0005-0000-0000-000027530000}"/>
    <cellStyle name="Comma 19 2 8 6" xfId="27401" xr:uid="{00000000-0005-0000-0000-000028530000}"/>
    <cellStyle name="Comma 19 2 8 6 2" xfId="26627" xr:uid="{00000000-0005-0000-0000-000029530000}"/>
    <cellStyle name="Comma 19 2 8 6 3" xfId="26629" xr:uid="{00000000-0005-0000-0000-00002A530000}"/>
    <cellStyle name="Comma 19 2 8 7" xfId="27404" xr:uid="{00000000-0005-0000-0000-00002B530000}"/>
    <cellStyle name="Comma 19 2 8 8" xfId="30884" xr:uid="{00000000-0005-0000-0000-00002C530000}"/>
    <cellStyle name="Comma 19 2 9" xfId="30885" xr:uid="{00000000-0005-0000-0000-00002D530000}"/>
    <cellStyle name="Comma 19 2 9 2" xfId="30886" xr:uid="{00000000-0005-0000-0000-00002E530000}"/>
    <cellStyle name="Comma 19 2 9 2 2" xfId="30887" xr:uid="{00000000-0005-0000-0000-00002F530000}"/>
    <cellStyle name="Comma 19 2 9 2 2 2" xfId="30888" xr:uid="{00000000-0005-0000-0000-000030530000}"/>
    <cellStyle name="Comma 19 2 9 2 2 3" xfId="30890" xr:uid="{00000000-0005-0000-0000-000031530000}"/>
    <cellStyle name="Comma 19 2 9 2 3" xfId="30892" xr:uid="{00000000-0005-0000-0000-000032530000}"/>
    <cellStyle name="Comma 19 2 9 2 3 2" xfId="30893" xr:uid="{00000000-0005-0000-0000-000033530000}"/>
    <cellStyle name="Comma 19 2 9 2 3 3" xfId="30895" xr:uid="{00000000-0005-0000-0000-000034530000}"/>
    <cellStyle name="Comma 19 2 9 2 4" xfId="30897" xr:uid="{00000000-0005-0000-0000-000035530000}"/>
    <cellStyle name="Comma 19 2 9 2 4 2" xfId="30898" xr:uid="{00000000-0005-0000-0000-000036530000}"/>
    <cellStyle name="Comma 19 2 9 2 4 3" xfId="30899" xr:uid="{00000000-0005-0000-0000-000037530000}"/>
    <cellStyle name="Comma 19 2 9 2 5" xfId="30901" xr:uid="{00000000-0005-0000-0000-000038530000}"/>
    <cellStyle name="Comma 19 2 9 2 5 2" xfId="30905" xr:uid="{00000000-0005-0000-0000-000039530000}"/>
    <cellStyle name="Comma 19 2 9 2 5 3" xfId="30908" xr:uid="{00000000-0005-0000-0000-00003A530000}"/>
    <cellStyle name="Comma 19 2 9 2 6" xfId="30909" xr:uid="{00000000-0005-0000-0000-00003B530000}"/>
    <cellStyle name="Comma 19 2 9 2 7" xfId="30910" xr:uid="{00000000-0005-0000-0000-00003C530000}"/>
    <cellStyle name="Comma 19 2 9 3" xfId="30913" xr:uid="{00000000-0005-0000-0000-00003D530000}"/>
    <cellStyle name="Comma 19 2 9 3 2" xfId="30914" xr:uid="{00000000-0005-0000-0000-00003E530000}"/>
    <cellStyle name="Comma 19 2 9 3 3" xfId="30916" xr:uid="{00000000-0005-0000-0000-00003F530000}"/>
    <cellStyle name="Comma 19 2 9 4" xfId="27052" xr:uid="{00000000-0005-0000-0000-000040530000}"/>
    <cellStyle name="Comma 19 2 9 4 2" xfId="30917" xr:uid="{00000000-0005-0000-0000-000041530000}"/>
    <cellStyle name="Comma 19 2 9 4 3" xfId="30919" xr:uid="{00000000-0005-0000-0000-000042530000}"/>
    <cellStyle name="Comma 19 2 9 5" xfId="30920" xr:uid="{00000000-0005-0000-0000-000043530000}"/>
    <cellStyle name="Comma 19 2 9 5 2" xfId="30922" xr:uid="{00000000-0005-0000-0000-000044530000}"/>
    <cellStyle name="Comma 19 2 9 5 3" xfId="30924" xr:uid="{00000000-0005-0000-0000-000045530000}"/>
    <cellStyle name="Comma 19 2 9 6" xfId="27411" xr:uid="{00000000-0005-0000-0000-000046530000}"/>
    <cellStyle name="Comma 19 2 9 6 2" xfId="26707" xr:uid="{00000000-0005-0000-0000-000047530000}"/>
    <cellStyle name="Comma 19 2 9 6 3" xfId="26709" xr:uid="{00000000-0005-0000-0000-000048530000}"/>
    <cellStyle name="Comma 19 2 9 7" xfId="14122" xr:uid="{00000000-0005-0000-0000-000049530000}"/>
    <cellStyle name="Comma 19 2 9 8" xfId="30925" xr:uid="{00000000-0005-0000-0000-00004A530000}"/>
    <cellStyle name="Comma 19 20" xfId="30478" xr:uid="{00000000-0005-0000-0000-00004B530000}"/>
    <cellStyle name="Comma 19 20 2" xfId="30484" xr:uid="{00000000-0005-0000-0000-00004C530000}"/>
    <cellStyle name="Comma 19 20 3" xfId="30490" xr:uid="{00000000-0005-0000-0000-00004D530000}"/>
    <cellStyle name="Comma 19 21" xfId="30510" xr:uid="{00000000-0005-0000-0000-00004E530000}"/>
    <cellStyle name="Comma 19 22" xfId="30514" xr:uid="{00000000-0005-0000-0000-00004F530000}"/>
    <cellStyle name="Comma 19 23" xfId="22948" xr:uid="{00000000-0005-0000-0000-000050530000}"/>
    <cellStyle name="Comma 19 23 2" xfId="28352" xr:uid="{00000000-0005-0000-0000-000051530000}"/>
    <cellStyle name="Comma 19 23 3" xfId="28356" xr:uid="{00000000-0005-0000-0000-000052530000}"/>
    <cellStyle name="Comma 19 23 4" xfId="28359" xr:uid="{00000000-0005-0000-0000-000053530000}"/>
    <cellStyle name="Comma 19 24" xfId="30527" xr:uid="{00000000-0005-0000-0000-000054530000}"/>
    <cellStyle name="Comma 19 25" xfId="30928" xr:uid="{00000000-0005-0000-0000-000055530000}"/>
    <cellStyle name="Comma 19 26" xfId="14735" xr:uid="{00000000-0005-0000-0000-000056530000}"/>
    <cellStyle name="Comma 19 3" xfId="566" xr:uid="{00000000-0005-0000-0000-000057530000}"/>
    <cellStyle name="Comma 19 3 10" xfId="30932" xr:uid="{00000000-0005-0000-0000-000058530000}"/>
    <cellStyle name="Comma 19 3 10 2" xfId="9511" xr:uid="{00000000-0005-0000-0000-000059530000}"/>
    <cellStyle name="Comma 19 3 10 2 2" xfId="30935" xr:uid="{00000000-0005-0000-0000-00005A530000}"/>
    <cellStyle name="Comma 19 3 10 2 2 2" xfId="30936" xr:uid="{00000000-0005-0000-0000-00005B530000}"/>
    <cellStyle name="Comma 19 3 10 2 2 3" xfId="30937" xr:uid="{00000000-0005-0000-0000-00005C530000}"/>
    <cellStyle name="Comma 19 3 10 2 3" xfId="30940" xr:uid="{00000000-0005-0000-0000-00005D530000}"/>
    <cellStyle name="Comma 19 3 10 2 3 2" xfId="30941" xr:uid="{00000000-0005-0000-0000-00005E530000}"/>
    <cellStyle name="Comma 19 3 10 2 3 3" xfId="30944" xr:uid="{00000000-0005-0000-0000-00005F530000}"/>
    <cellStyle name="Comma 19 3 10 2 4" xfId="30949" xr:uid="{00000000-0005-0000-0000-000060530000}"/>
    <cellStyle name="Comma 19 3 10 2 4 2" xfId="30951" xr:uid="{00000000-0005-0000-0000-000061530000}"/>
    <cellStyle name="Comma 19 3 10 2 4 3" xfId="30953" xr:uid="{00000000-0005-0000-0000-000062530000}"/>
    <cellStyle name="Comma 19 3 10 2 5" xfId="30956" xr:uid="{00000000-0005-0000-0000-000063530000}"/>
    <cellStyle name="Comma 19 3 10 2 5 2" xfId="30291" xr:uid="{00000000-0005-0000-0000-000064530000}"/>
    <cellStyle name="Comma 19 3 10 2 5 3" xfId="30293" xr:uid="{00000000-0005-0000-0000-000065530000}"/>
    <cellStyle name="Comma 19 3 10 2 6" xfId="30961" xr:uid="{00000000-0005-0000-0000-000066530000}"/>
    <cellStyle name="Comma 19 3 10 2 7" xfId="30965" xr:uid="{00000000-0005-0000-0000-000067530000}"/>
    <cellStyle name="Comma 19 3 10 3" xfId="30966" xr:uid="{00000000-0005-0000-0000-000068530000}"/>
    <cellStyle name="Comma 19 3 10 3 2" xfId="30967" xr:uid="{00000000-0005-0000-0000-000069530000}"/>
    <cellStyle name="Comma 19 3 10 3 3" xfId="30968" xr:uid="{00000000-0005-0000-0000-00006A530000}"/>
    <cellStyle name="Comma 19 3 10 4" xfId="30970" xr:uid="{00000000-0005-0000-0000-00006B530000}"/>
    <cellStyle name="Comma 19 3 10 4 2" xfId="30971" xr:uid="{00000000-0005-0000-0000-00006C530000}"/>
    <cellStyle name="Comma 19 3 10 4 3" xfId="30974" xr:uid="{00000000-0005-0000-0000-00006D530000}"/>
    <cellStyle name="Comma 19 3 10 5" xfId="30976" xr:uid="{00000000-0005-0000-0000-00006E530000}"/>
    <cellStyle name="Comma 19 3 10 5 2" xfId="30977" xr:uid="{00000000-0005-0000-0000-00006F530000}"/>
    <cellStyle name="Comma 19 3 10 5 3" xfId="30978" xr:uid="{00000000-0005-0000-0000-000070530000}"/>
    <cellStyle name="Comma 19 3 10 6" xfId="20940" xr:uid="{00000000-0005-0000-0000-000071530000}"/>
    <cellStyle name="Comma 19 3 10 6 2" xfId="30980" xr:uid="{00000000-0005-0000-0000-000072530000}"/>
    <cellStyle name="Comma 19 3 10 6 3" xfId="30981" xr:uid="{00000000-0005-0000-0000-000073530000}"/>
    <cellStyle name="Comma 19 3 10 7" xfId="17604" xr:uid="{00000000-0005-0000-0000-000074530000}"/>
    <cellStyle name="Comma 19 3 10 8" xfId="30984" xr:uid="{00000000-0005-0000-0000-000075530000}"/>
    <cellStyle name="Comma 19 3 11" xfId="30986" xr:uid="{00000000-0005-0000-0000-000076530000}"/>
    <cellStyle name="Comma 19 3 11 2" xfId="28621" xr:uid="{00000000-0005-0000-0000-000077530000}"/>
    <cellStyle name="Comma 19 3 11 2 2" xfId="30992" xr:uid="{00000000-0005-0000-0000-000078530000}"/>
    <cellStyle name="Comma 19 3 11 2 2 2" xfId="30996" xr:uid="{00000000-0005-0000-0000-000079530000}"/>
    <cellStyle name="Comma 19 3 11 2 2 3" xfId="30999" xr:uid="{00000000-0005-0000-0000-00007A530000}"/>
    <cellStyle name="Comma 19 3 11 2 3" xfId="31006" xr:uid="{00000000-0005-0000-0000-00007B530000}"/>
    <cellStyle name="Comma 19 3 11 2 3 2" xfId="31009" xr:uid="{00000000-0005-0000-0000-00007C530000}"/>
    <cellStyle name="Comma 19 3 11 2 3 3" xfId="31010" xr:uid="{00000000-0005-0000-0000-00007D530000}"/>
    <cellStyle name="Comma 19 3 11 2 4" xfId="31017" xr:uid="{00000000-0005-0000-0000-00007E530000}"/>
    <cellStyle name="Comma 19 3 11 2 4 2" xfId="31021" xr:uid="{00000000-0005-0000-0000-00007F530000}"/>
    <cellStyle name="Comma 19 3 11 2 4 3" xfId="31023" xr:uid="{00000000-0005-0000-0000-000080530000}"/>
    <cellStyle name="Comma 19 3 11 2 5" xfId="31030" xr:uid="{00000000-0005-0000-0000-000081530000}"/>
    <cellStyle name="Comma 19 3 11 2 5 2" xfId="31031" xr:uid="{00000000-0005-0000-0000-000082530000}"/>
    <cellStyle name="Comma 19 3 11 2 5 3" xfId="31032" xr:uid="{00000000-0005-0000-0000-000083530000}"/>
    <cellStyle name="Comma 19 3 11 2 6" xfId="31037" xr:uid="{00000000-0005-0000-0000-000084530000}"/>
    <cellStyle name="Comma 19 3 11 2 7" xfId="31042" xr:uid="{00000000-0005-0000-0000-000085530000}"/>
    <cellStyle name="Comma 19 3 11 3" xfId="31043" xr:uid="{00000000-0005-0000-0000-000086530000}"/>
    <cellStyle name="Comma 19 3 11 3 2" xfId="31047" xr:uid="{00000000-0005-0000-0000-000087530000}"/>
    <cellStyle name="Comma 19 3 11 3 3" xfId="31050" xr:uid="{00000000-0005-0000-0000-000088530000}"/>
    <cellStyle name="Comma 19 3 11 4" xfId="31051" xr:uid="{00000000-0005-0000-0000-000089530000}"/>
    <cellStyle name="Comma 19 3 11 4 2" xfId="14179" xr:uid="{00000000-0005-0000-0000-00008A530000}"/>
    <cellStyle name="Comma 19 3 11 4 3" xfId="14228" xr:uid="{00000000-0005-0000-0000-00008B530000}"/>
    <cellStyle name="Comma 19 3 11 5" xfId="31052" xr:uid="{00000000-0005-0000-0000-00008C530000}"/>
    <cellStyle name="Comma 19 3 11 5 2" xfId="15117" xr:uid="{00000000-0005-0000-0000-00008D530000}"/>
    <cellStyle name="Comma 19 3 11 5 3" xfId="15157" xr:uid="{00000000-0005-0000-0000-00008E530000}"/>
    <cellStyle name="Comma 19 3 11 6" xfId="23391" xr:uid="{00000000-0005-0000-0000-00008F530000}"/>
    <cellStyle name="Comma 19 3 11 6 2" xfId="31056" xr:uid="{00000000-0005-0000-0000-000090530000}"/>
    <cellStyle name="Comma 19 3 11 6 3" xfId="31059" xr:uid="{00000000-0005-0000-0000-000091530000}"/>
    <cellStyle name="Comma 19 3 11 7" xfId="14295" xr:uid="{00000000-0005-0000-0000-000092530000}"/>
    <cellStyle name="Comma 19 3 11 8" xfId="31062" xr:uid="{00000000-0005-0000-0000-000093530000}"/>
    <cellStyle name="Comma 19 3 12" xfId="31063" xr:uid="{00000000-0005-0000-0000-000094530000}"/>
    <cellStyle name="Comma 19 3 12 2" xfId="28656" xr:uid="{00000000-0005-0000-0000-000095530000}"/>
    <cellStyle name="Comma 19 3 12 2 2" xfId="31065" xr:uid="{00000000-0005-0000-0000-000096530000}"/>
    <cellStyle name="Comma 19 3 12 2 2 2" xfId="31066" xr:uid="{00000000-0005-0000-0000-000097530000}"/>
    <cellStyle name="Comma 19 3 12 2 2 3" xfId="31067" xr:uid="{00000000-0005-0000-0000-000098530000}"/>
    <cellStyle name="Comma 19 3 12 2 3" xfId="31068" xr:uid="{00000000-0005-0000-0000-000099530000}"/>
    <cellStyle name="Comma 19 3 12 2 3 2" xfId="31072" xr:uid="{00000000-0005-0000-0000-00009A530000}"/>
    <cellStyle name="Comma 19 3 12 2 3 3" xfId="31075" xr:uid="{00000000-0005-0000-0000-00009B530000}"/>
    <cellStyle name="Comma 19 3 12 2 4" xfId="31081" xr:uid="{00000000-0005-0000-0000-00009C530000}"/>
    <cellStyle name="Comma 19 3 12 2 4 2" xfId="31085" xr:uid="{00000000-0005-0000-0000-00009D530000}"/>
    <cellStyle name="Comma 19 3 12 2 4 3" xfId="31090" xr:uid="{00000000-0005-0000-0000-00009E530000}"/>
    <cellStyle name="Comma 19 3 12 2 5" xfId="31094" xr:uid="{00000000-0005-0000-0000-00009F530000}"/>
    <cellStyle name="Comma 19 3 12 2 5 2" xfId="15705" xr:uid="{00000000-0005-0000-0000-0000A0530000}"/>
    <cellStyle name="Comma 19 3 12 2 5 3" xfId="31097" xr:uid="{00000000-0005-0000-0000-0000A1530000}"/>
    <cellStyle name="Comma 19 3 12 2 6" xfId="31101" xr:uid="{00000000-0005-0000-0000-0000A2530000}"/>
    <cellStyle name="Comma 19 3 12 2 7" xfId="31105" xr:uid="{00000000-0005-0000-0000-0000A3530000}"/>
    <cellStyle name="Comma 19 3 12 3" xfId="31107" xr:uid="{00000000-0005-0000-0000-0000A4530000}"/>
    <cellStyle name="Comma 19 3 12 3 2" xfId="31108" xr:uid="{00000000-0005-0000-0000-0000A5530000}"/>
    <cellStyle name="Comma 19 3 12 3 3" xfId="31109" xr:uid="{00000000-0005-0000-0000-0000A6530000}"/>
    <cellStyle name="Comma 19 3 12 4" xfId="23267" xr:uid="{00000000-0005-0000-0000-0000A7530000}"/>
    <cellStyle name="Comma 19 3 12 4 2" xfId="31110" xr:uid="{00000000-0005-0000-0000-0000A8530000}"/>
    <cellStyle name="Comma 19 3 12 4 3" xfId="31111" xr:uid="{00000000-0005-0000-0000-0000A9530000}"/>
    <cellStyle name="Comma 19 3 12 5" xfId="31113" xr:uid="{00000000-0005-0000-0000-0000AA530000}"/>
    <cellStyle name="Comma 19 3 12 5 2" xfId="4076" xr:uid="{00000000-0005-0000-0000-0000AB530000}"/>
    <cellStyle name="Comma 19 3 12 5 3" xfId="31114" xr:uid="{00000000-0005-0000-0000-0000AC530000}"/>
    <cellStyle name="Comma 19 3 12 6" xfId="23427" xr:uid="{00000000-0005-0000-0000-0000AD530000}"/>
    <cellStyle name="Comma 19 3 12 6 2" xfId="31115" xr:uid="{00000000-0005-0000-0000-0000AE530000}"/>
    <cellStyle name="Comma 19 3 12 6 3" xfId="31116" xr:uid="{00000000-0005-0000-0000-0000AF530000}"/>
    <cellStyle name="Comma 19 3 12 7" xfId="14309" xr:uid="{00000000-0005-0000-0000-0000B0530000}"/>
    <cellStyle name="Comma 19 3 12 8" xfId="31119" xr:uid="{00000000-0005-0000-0000-0000B1530000}"/>
    <cellStyle name="Comma 19 3 13" xfId="31122" xr:uid="{00000000-0005-0000-0000-0000B2530000}"/>
    <cellStyle name="Comma 19 3 13 2" xfId="28710" xr:uid="{00000000-0005-0000-0000-0000B3530000}"/>
    <cellStyle name="Comma 19 3 13 2 2" xfId="31124" xr:uid="{00000000-0005-0000-0000-0000B4530000}"/>
    <cellStyle name="Comma 19 3 13 2 3" xfId="31125" xr:uid="{00000000-0005-0000-0000-0000B5530000}"/>
    <cellStyle name="Comma 19 3 13 3" xfId="23111" xr:uid="{00000000-0005-0000-0000-0000B6530000}"/>
    <cellStyle name="Comma 19 3 13 3 2" xfId="23113" xr:uid="{00000000-0005-0000-0000-0000B7530000}"/>
    <cellStyle name="Comma 19 3 13 3 3" xfId="23116" xr:uid="{00000000-0005-0000-0000-0000B8530000}"/>
    <cellStyle name="Comma 19 3 13 4" xfId="23126" xr:uid="{00000000-0005-0000-0000-0000B9530000}"/>
    <cellStyle name="Comma 19 3 13 4 2" xfId="23128" xr:uid="{00000000-0005-0000-0000-0000BA530000}"/>
    <cellStyle name="Comma 19 3 13 4 3" xfId="23130" xr:uid="{00000000-0005-0000-0000-0000BB530000}"/>
    <cellStyle name="Comma 19 3 13 5" xfId="23137" xr:uid="{00000000-0005-0000-0000-0000BC530000}"/>
    <cellStyle name="Comma 19 3 13 5 2" xfId="23139" xr:uid="{00000000-0005-0000-0000-0000BD530000}"/>
    <cellStyle name="Comma 19 3 13 5 3" xfId="23144" xr:uid="{00000000-0005-0000-0000-0000BE530000}"/>
    <cellStyle name="Comma 19 3 13 6" xfId="23152" xr:uid="{00000000-0005-0000-0000-0000BF530000}"/>
    <cellStyle name="Comma 19 3 13 7" xfId="23160" xr:uid="{00000000-0005-0000-0000-0000C0530000}"/>
    <cellStyle name="Comma 19 3 14" xfId="18576" xr:uid="{00000000-0005-0000-0000-0000C1530000}"/>
    <cellStyle name="Comma 19 3 14 2" xfId="28760" xr:uid="{00000000-0005-0000-0000-0000C2530000}"/>
    <cellStyle name="Comma 19 3 14 3" xfId="23196" xr:uid="{00000000-0005-0000-0000-0000C3530000}"/>
    <cellStyle name="Comma 19 3 15" xfId="31127" xr:uid="{00000000-0005-0000-0000-0000C4530000}"/>
    <cellStyle name="Comma 19 3 15 2" xfId="31130" xr:uid="{00000000-0005-0000-0000-0000C5530000}"/>
    <cellStyle name="Comma 19 3 15 3" xfId="17318" xr:uid="{00000000-0005-0000-0000-0000C6530000}"/>
    <cellStyle name="Comma 19 3 16" xfId="31133" xr:uid="{00000000-0005-0000-0000-0000C7530000}"/>
    <cellStyle name="Comma 19 3 16 2" xfId="31138" xr:uid="{00000000-0005-0000-0000-0000C8530000}"/>
    <cellStyle name="Comma 19 3 16 3" xfId="17326" xr:uid="{00000000-0005-0000-0000-0000C9530000}"/>
    <cellStyle name="Comma 19 3 17" xfId="31141" xr:uid="{00000000-0005-0000-0000-0000CA530000}"/>
    <cellStyle name="Comma 19 3 17 2" xfId="31144" xr:uid="{00000000-0005-0000-0000-0000CB530000}"/>
    <cellStyle name="Comma 19 3 17 3" xfId="23361" xr:uid="{00000000-0005-0000-0000-0000CC530000}"/>
    <cellStyle name="Comma 19 3 18" xfId="31147" xr:uid="{00000000-0005-0000-0000-0000CD530000}"/>
    <cellStyle name="Comma 19 3 19" xfId="31150" xr:uid="{00000000-0005-0000-0000-0000CE530000}"/>
    <cellStyle name="Comma 19 3 2" xfId="4794" xr:uid="{00000000-0005-0000-0000-0000CF530000}"/>
    <cellStyle name="Comma 19 3 2 2" xfId="6117" xr:uid="{00000000-0005-0000-0000-0000D0530000}"/>
    <cellStyle name="Comma 19 3 2 2 2" xfId="6129" xr:uid="{00000000-0005-0000-0000-0000D1530000}"/>
    <cellStyle name="Comma 19 3 2 2 2 2" xfId="5341" xr:uid="{00000000-0005-0000-0000-0000D2530000}"/>
    <cellStyle name="Comma 19 3 2 2 2 3" xfId="5875" xr:uid="{00000000-0005-0000-0000-0000D3530000}"/>
    <cellStyle name="Comma 19 3 2 2 3" xfId="6144" xr:uid="{00000000-0005-0000-0000-0000D4530000}"/>
    <cellStyle name="Comma 19 3 2 2 3 2" xfId="31151" xr:uid="{00000000-0005-0000-0000-0000D5530000}"/>
    <cellStyle name="Comma 19 3 2 2 3 3" xfId="31153" xr:uid="{00000000-0005-0000-0000-0000D6530000}"/>
    <cellStyle name="Comma 19 3 2 2 4" xfId="7209" xr:uid="{00000000-0005-0000-0000-0000D7530000}"/>
    <cellStyle name="Comma 19 3 2 2 4 2" xfId="20240" xr:uid="{00000000-0005-0000-0000-0000D8530000}"/>
    <cellStyle name="Comma 19 3 2 2 4 3" xfId="20251" xr:uid="{00000000-0005-0000-0000-0000D9530000}"/>
    <cellStyle name="Comma 19 3 2 2 5" xfId="31154" xr:uid="{00000000-0005-0000-0000-0000DA530000}"/>
    <cellStyle name="Comma 19 3 2 2 5 2" xfId="20531" xr:uid="{00000000-0005-0000-0000-0000DB530000}"/>
    <cellStyle name="Comma 19 3 2 2 5 3" xfId="11946" xr:uid="{00000000-0005-0000-0000-0000DC530000}"/>
    <cellStyle name="Comma 19 3 2 2 6" xfId="31155" xr:uid="{00000000-0005-0000-0000-0000DD530000}"/>
    <cellStyle name="Comma 19 3 2 2 7" xfId="31156" xr:uid="{00000000-0005-0000-0000-0000DE530000}"/>
    <cellStyle name="Comma 19 3 2 2 8" xfId="31157" xr:uid="{00000000-0005-0000-0000-0000DF530000}"/>
    <cellStyle name="Comma 19 3 2 3" xfId="6161" xr:uid="{00000000-0005-0000-0000-0000E0530000}"/>
    <cellStyle name="Comma 19 3 2 3 2" xfId="6792" xr:uid="{00000000-0005-0000-0000-0000E1530000}"/>
    <cellStyle name="Comma 19 3 2 3 3" xfId="6062" xr:uid="{00000000-0005-0000-0000-0000E2530000}"/>
    <cellStyle name="Comma 19 3 2 4" xfId="6175" xr:uid="{00000000-0005-0000-0000-0000E3530000}"/>
    <cellStyle name="Comma 19 3 2 4 2" xfId="7085" xr:uid="{00000000-0005-0000-0000-0000E4530000}"/>
    <cellStyle name="Comma 19 3 2 4 3" xfId="7092" xr:uid="{00000000-0005-0000-0000-0000E5530000}"/>
    <cellStyle name="Comma 19 3 2 5" xfId="6308" xr:uid="{00000000-0005-0000-0000-0000E6530000}"/>
    <cellStyle name="Comma 19 3 2 5 2" xfId="7241" xr:uid="{00000000-0005-0000-0000-0000E7530000}"/>
    <cellStyle name="Comma 19 3 2 5 3" xfId="7249" xr:uid="{00000000-0005-0000-0000-0000E8530000}"/>
    <cellStyle name="Comma 19 3 2 6" xfId="6215" xr:uid="{00000000-0005-0000-0000-0000E9530000}"/>
    <cellStyle name="Comma 19 3 2 6 2" xfId="6234" xr:uid="{00000000-0005-0000-0000-0000EA530000}"/>
    <cellStyle name="Comma 19 3 2 6 3" xfId="4892" xr:uid="{00000000-0005-0000-0000-0000EB530000}"/>
    <cellStyle name="Comma 19 3 2 7" xfId="3941" xr:uid="{00000000-0005-0000-0000-0000EC530000}"/>
    <cellStyle name="Comma 19 3 2 8" xfId="6252" xr:uid="{00000000-0005-0000-0000-0000ED530000}"/>
    <cellStyle name="Comma 19 3 2 9" xfId="7359" xr:uid="{00000000-0005-0000-0000-0000EE530000}"/>
    <cellStyle name="Comma 19 3 20" xfId="31128" xr:uid="{00000000-0005-0000-0000-0000EF530000}"/>
    <cellStyle name="Comma 19 3 20 2" xfId="31131" xr:uid="{00000000-0005-0000-0000-0000F0530000}"/>
    <cellStyle name="Comma 19 3 20 3" xfId="17319" xr:uid="{00000000-0005-0000-0000-0000F1530000}"/>
    <cellStyle name="Comma 19 3 20 4" xfId="11330" xr:uid="{00000000-0005-0000-0000-0000F2530000}"/>
    <cellStyle name="Comma 19 3 21" xfId="31134" xr:uid="{00000000-0005-0000-0000-0000F3530000}"/>
    <cellStyle name="Comma 19 3 22" xfId="31142" xr:uid="{00000000-0005-0000-0000-0000F4530000}"/>
    <cellStyle name="Comma 19 3 23" xfId="31148" xr:uid="{00000000-0005-0000-0000-0000F5530000}"/>
    <cellStyle name="Comma 19 3 24" xfId="30930" xr:uid="{00000000-0005-0000-0000-0000F6530000}"/>
    <cellStyle name="Comma 19 3 25" xfId="51795" xr:uid="{BE029782-067A-4618-9E90-05FD5D03342C}"/>
    <cellStyle name="Comma 19 3 26" xfId="52198" xr:uid="{BC64B76A-97DC-47EB-9886-0EA707D794EF}"/>
    <cellStyle name="Comma 19 3 3" xfId="31158" xr:uid="{00000000-0005-0000-0000-0000F7530000}"/>
    <cellStyle name="Comma 19 3 3 2" xfId="3057" xr:uid="{00000000-0005-0000-0000-0000F8530000}"/>
    <cellStyle name="Comma 19 3 3 2 2" xfId="31160" xr:uid="{00000000-0005-0000-0000-0000F9530000}"/>
    <cellStyle name="Comma 19 3 3 2 2 2" xfId="31162" xr:uid="{00000000-0005-0000-0000-0000FA530000}"/>
    <cellStyle name="Comma 19 3 3 2 2 3" xfId="31163" xr:uid="{00000000-0005-0000-0000-0000FB530000}"/>
    <cellStyle name="Comma 19 3 3 2 3" xfId="31164" xr:uid="{00000000-0005-0000-0000-0000FC530000}"/>
    <cellStyle name="Comma 19 3 3 2 3 2" xfId="26528" xr:uid="{00000000-0005-0000-0000-0000FD530000}"/>
    <cellStyle name="Comma 19 3 3 2 3 3" xfId="26534" xr:uid="{00000000-0005-0000-0000-0000FE530000}"/>
    <cellStyle name="Comma 19 3 3 2 4" xfId="5964" xr:uid="{00000000-0005-0000-0000-0000FF530000}"/>
    <cellStyle name="Comma 19 3 3 2 4 2" xfId="30210" xr:uid="{00000000-0005-0000-0000-000000540000}"/>
    <cellStyle name="Comma 19 3 3 2 4 3" xfId="31166" xr:uid="{00000000-0005-0000-0000-000001540000}"/>
    <cellStyle name="Comma 19 3 3 2 5" xfId="15999" xr:uid="{00000000-0005-0000-0000-000002540000}"/>
    <cellStyle name="Comma 19 3 3 2 5 2" xfId="16003" xr:uid="{00000000-0005-0000-0000-000003540000}"/>
    <cellStyle name="Comma 19 3 3 2 5 3" xfId="12539" xr:uid="{00000000-0005-0000-0000-000004540000}"/>
    <cellStyle name="Comma 19 3 3 2 6" xfId="13493" xr:uid="{00000000-0005-0000-0000-000005540000}"/>
    <cellStyle name="Comma 19 3 3 2 7" xfId="16011" xr:uid="{00000000-0005-0000-0000-000006540000}"/>
    <cellStyle name="Comma 19 3 3 3" xfId="3114" xr:uid="{00000000-0005-0000-0000-000007540000}"/>
    <cellStyle name="Comma 19 3 3 3 2" xfId="31167" xr:uid="{00000000-0005-0000-0000-000008540000}"/>
    <cellStyle name="Comma 19 3 3 3 3" xfId="31169" xr:uid="{00000000-0005-0000-0000-000009540000}"/>
    <cellStyle name="Comma 19 3 3 4" xfId="31171" xr:uid="{00000000-0005-0000-0000-00000A540000}"/>
    <cellStyle name="Comma 19 3 3 4 2" xfId="31174" xr:uid="{00000000-0005-0000-0000-00000B540000}"/>
    <cellStyle name="Comma 19 3 3 4 3" xfId="31175" xr:uid="{00000000-0005-0000-0000-00000C540000}"/>
    <cellStyle name="Comma 19 3 3 5" xfId="31176" xr:uid="{00000000-0005-0000-0000-00000D540000}"/>
    <cellStyle name="Comma 19 3 3 5 2" xfId="31178" xr:uid="{00000000-0005-0000-0000-00000E540000}"/>
    <cellStyle name="Comma 19 3 3 5 3" xfId="31180" xr:uid="{00000000-0005-0000-0000-00000F540000}"/>
    <cellStyle name="Comma 19 3 3 6" xfId="31182" xr:uid="{00000000-0005-0000-0000-000010540000}"/>
    <cellStyle name="Comma 19 3 3 6 2" xfId="28024" xr:uid="{00000000-0005-0000-0000-000011540000}"/>
    <cellStyle name="Comma 19 3 3 6 3" xfId="28077" xr:uid="{00000000-0005-0000-0000-000012540000}"/>
    <cellStyle name="Comma 19 3 3 7" xfId="31184" xr:uid="{00000000-0005-0000-0000-000013540000}"/>
    <cellStyle name="Comma 19 3 3 8" xfId="31187" xr:uid="{00000000-0005-0000-0000-000014540000}"/>
    <cellStyle name="Comma 19 3 3 9" xfId="29523" xr:uid="{00000000-0005-0000-0000-000015540000}"/>
    <cellStyle name="Comma 19 3 4" xfId="31189" xr:uid="{00000000-0005-0000-0000-000016540000}"/>
    <cellStyle name="Comma 19 3 4 2" xfId="31191" xr:uid="{00000000-0005-0000-0000-000017540000}"/>
    <cellStyle name="Comma 19 3 4 2 2" xfId="5180" xr:uid="{00000000-0005-0000-0000-000018540000}"/>
    <cellStyle name="Comma 19 3 4 2 2 2" xfId="31194" xr:uid="{00000000-0005-0000-0000-000019540000}"/>
    <cellStyle name="Comma 19 3 4 2 2 3" xfId="31196" xr:uid="{00000000-0005-0000-0000-00001A540000}"/>
    <cellStyle name="Comma 19 3 4 2 3" xfId="31197" xr:uid="{00000000-0005-0000-0000-00001B540000}"/>
    <cellStyle name="Comma 19 3 4 2 3 2" xfId="31198" xr:uid="{00000000-0005-0000-0000-00001C540000}"/>
    <cellStyle name="Comma 19 3 4 2 3 3" xfId="31199" xr:uid="{00000000-0005-0000-0000-00001D540000}"/>
    <cellStyle name="Comma 19 3 4 2 4" xfId="22244" xr:uid="{00000000-0005-0000-0000-00001E540000}"/>
    <cellStyle name="Comma 19 3 4 2 4 2" xfId="22247" xr:uid="{00000000-0005-0000-0000-00001F540000}"/>
    <cellStyle name="Comma 19 3 4 2 4 3" xfId="22249" xr:uid="{00000000-0005-0000-0000-000020540000}"/>
    <cellStyle name="Comma 19 3 4 2 5" xfId="22251" xr:uid="{00000000-0005-0000-0000-000021540000}"/>
    <cellStyle name="Comma 19 3 4 2 5 2" xfId="22255" xr:uid="{00000000-0005-0000-0000-000022540000}"/>
    <cellStyle name="Comma 19 3 4 2 5 3" xfId="4595" xr:uid="{00000000-0005-0000-0000-000023540000}"/>
    <cellStyle name="Comma 19 3 4 2 6" xfId="16614" xr:uid="{00000000-0005-0000-0000-000024540000}"/>
    <cellStyle name="Comma 19 3 4 2 7" xfId="22259" xr:uid="{00000000-0005-0000-0000-000025540000}"/>
    <cellStyle name="Comma 19 3 4 3" xfId="31200" xr:uid="{00000000-0005-0000-0000-000026540000}"/>
    <cellStyle name="Comma 19 3 4 3 2" xfId="31202" xr:uid="{00000000-0005-0000-0000-000027540000}"/>
    <cellStyle name="Comma 19 3 4 3 3" xfId="31203" xr:uid="{00000000-0005-0000-0000-000028540000}"/>
    <cellStyle name="Comma 19 3 4 4" xfId="31204" xr:uid="{00000000-0005-0000-0000-000029540000}"/>
    <cellStyle name="Comma 19 3 4 4 2" xfId="5204" xr:uid="{00000000-0005-0000-0000-00002A540000}"/>
    <cellStyle name="Comma 19 3 4 4 3" xfId="31206" xr:uid="{00000000-0005-0000-0000-00002B540000}"/>
    <cellStyle name="Comma 19 3 4 5" xfId="31207" xr:uid="{00000000-0005-0000-0000-00002C540000}"/>
    <cellStyle name="Comma 19 3 4 5 2" xfId="2731" xr:uid="{00000000-0005-0000-0000-00002D540000}"/>
    <cellStyle name="Comma 19 3 4 5 3" xfId="31208" xr:uid="{00000000-0005-0000-0000-00002E540000}"/>
    <cellStyle name="Comma 19 3 4 6" xfId="31209" xr:uid="{00000000-0005-0000-0000-00002F540000}"/>
    <cellStyle name="Comma 19 3 4 6 2" xfId="3726" xr:uid="{00000000-0005-0000-0000-000030540000}"/>
    <cellStyle name="Comma 19 3 4 6 3" xfId="31211" xr:uid="{00000000-0005-0000-0000-000031540000}"/>
    <cellStyle name="Comma 19 3 4 7" xfId="31212" xr:uid="{00000000-0005-0000-0000-000032540000}"/>
    <cellStyle name="Comma 19 3 4 8" xfId="31215" xr:uid="{00000000-0005-0000-0000-000033540000}"/>
    <cellStyle name="Comma 19 3 4 9" xfId="31218" xr:uid="{00000000-0005-0000-0000-000034540000}"/>
    <cellStyle name="Comma 19 3 5" xfId="17227" xr:uid="{00000000-0005-0000-0000-000035540000}"/>
    <cellStyle name="Comma 19 3 5 2" xfId="31219" xr:uid="{00000000-0005-0000-0000-000036540000}"/>
    <cellStyle name="Comma 19 3 5 2 2" xfId="31223" xr:uid="{00000000-0005-0000-0000-000037540000}"/>
    <cellStyle name="Comma 19 3 5 2 2 2" xfId="2722" xr:uid="{00000000-0005-0000-0000-000038540000}"/>
    <cellStyle name="Comma 19 3 5 2 2 3" xfId="2792" xr:uid="{00000000-0005-0000-0000-000039540000}"/>
    <cellStyle name="Comma 19 3 5 2 3" xfId="31225" xr:uid="{00000000-0005-0000-0000-00003A540000}"/>
    <cellStyle name="Comma 19 3 5 2 3 2" xfId="31226" xr:uid="{00000000-0005-0000-0000-00003B540000}"/>
    <cellStyle name="Comma 19 3 5 2 3 3" xfId="31227" xr:uid="{00000000-0005-0000-0000-00003C540000}"/>
    <cellStyle name="Comma 19 3 5 2 4" xfId="11056" xr:uid="{00000000-0005-0000-0000-00003D540000}"/>
    <cellStyle name="Comma 19 3 5 2 4 2" xfId="14108" xr:uid="{00000000-0005-0000-0000-00003E540000}"/>
    <cellStyle name="Comma 19 3 5 2 4 3" xfId="14115" xr:uid="{00000000-0005-0000-0000-00003F540000}"/>
    <cellStyle name="Comma 19 3 5 2 5" xfId="22707" xr:uid="{00000000-0005-0000-0000-000040540000}"/>
    <cellStyle name="Comma 19 3 5 2 5 2" xfId="14159" xr:uid="{00000000-0005-0000-0000-000041540000}"/>
    <cellStyle name="Comma 19 3 5 2 5 3" xfId="14165" xr:uid="{00000000-0005-0000-0000-000042540000}"/>
    <cellStyle name="Comma 19 3 5 2 6" xfId="22710" xr:uid="{00000000-0005-0000-0000-000043540000}"/>
    <cellStyle name="Comma 19 3 5 2 7" xfId="16442" xr:uid="{00000000-0005-0000-0000-000044540000}"/>
    <cellStyle name="Comma 19 3 5 3" xfId="31228" xr:uid="{00000000-0005-0000-0000-000045540000}"/>
    <cellStyle name="Comma 19 3 5 3 2" xfId="31231" xr:uid="{00000000-0005-0000-0000-000046540000}"/>
    <cellStyle name="Comma 19 3 5 3 3" xfId="31233" xr:uid="{00000000-0005-0000-0000-000047540000}"/>
    <cellStyle name="Comma 19 3 5 4" xfId="31234" xr:uid="{00000000-0005-0000-0000-000048540000}"/>
    <cellStyle name="Comma 19 3 5 4 2" xfId="31235" xr:uid="{00000000-0005-0000-0000-000049540000}"/>
    <cellStyle name="Comma 19 3 5 4 3" xfId="31236" xr:uid="{00000000-0005-0000-0000-00004A540000}"/>
    <cellStyle name="Comma 19 3 5 5" xfId="31237" xr:uid="{00000000-0005-0000-0000-00004B540000}"/>
    <cellStyle name="Comma 19 3 5 5 2" xfId="31239" xr:uid="{00000000-0005-0000-0000-00004C540000}"/>
    <cellStyle name="Comma 19 3 5 5 3" xfId="31241" xr:uid="{00000000-0005-0000-0000-00004D540000}"/>
    <cellStyle name="Comma 19 3 5 6" xfId="27426" xr:uid="{00000000-0005-0000-0000-00004E540000}"/>
    <cellStyle name="Comma 19 3 5 6 2" xfId="31242" xr:uid="{00000000-0005-0000-0000-00004F540000}"/>
    <cellStyle name="Comma 19 3 5 6 3" xfId="31243" xr:uid="{00000000-0005-0000-0000-000050540000}"/>
    <cellStyle name="Comma 19 3 5 7" xfId="27429" xr:uid="{00000000-0005-0000-0000-000051540000}"/>
    <cellStyle name="Comma 19 3 5 8" xfId="31245" xr:uid="{00000000-0005-0000-0000-000052540000}"/>
    <cellStyle name="Comma 19 3 6" xfId="31246" xr:uid="{00000000-0005-0000-0000-000053540000}"/>
    <cellStyle name="Comma 19 3 6 2" xfId="31248" xr:uid="{00000000-0005-0000-0000-000054540000}"/>
    <cellStyle name="Comma 19 3 6 2 2" xfId="28756" xr:uid="{00000000-0005-0000-0000-000055540000}"/>
    <cellStyle name="Comma 19 3 6 2 2 2" xfId="31252" xr:uid="{00000000-0005-0000-0000-000056540000}"/>
    <cellStyle name="Comma 19 3 6 2 2 3" xfId="31254" xr:uid="{00000000-0005-0000-0000-000057540000}"/>
    <cellStyle name="Comma 19 3 6 2 3" xfId="28759" xr:uid="{00000000-0005-0000-0000-000058540000}"/>
    <cellStyle name="Comma 19 3 6 2 3 2" xfId="31257" xr:uid="{00000000-0005-0000-0000-000059540000}"/>
    <cellStyle name="Comma 19 3 6 2 3 3" xfId="31259" xr:uid="{00000000-0005-0000-0000-00005A540000}"/>
    <cellStyle name="Comma 19 3 6 2 4" xfId="23195" xr:uid="{00000000-0005-0000-0000-00005B540000}"/>
    <cellStyle name="Comma 19 3 6 2 4 2" xfId="23198" xr:uid="{00000000-0005-0000-0000-00005C540000}"/>
    <cellStyle name="Comma 19 3 6 2 4 3" xfId="23200" xr:uid="{00000000-0005-0000-0000-00005D540000}"/>
    <cellStyle name="Comma 19 3 6 2 5" xfId="23203" xr:uid="{00000000-0005-0000-0000-00005E540000}"/>
    <cellStyle name="Comma 19 3 6 2 5 2" xfId="23206" xr:uid="{00000000-0005-0000-0000-00005F540000}"/>
    <cellStyle name="Comma 19 3 6 2 5 3" xfId="23210" xr:uid="{00000000-0005-0000-0000-000060540000}"/>
    <cellStyle name="Comma 19 3 6 2 6" xfId="23212" xr:uid="{00000000-0005-0000-0000-000061540000}"/>
    <cellStyle name="Comma 19 3 6 2 7" xfId="23215" xr:uid="{00000000-0005-0000-0000-000062540000}"/>
    <cellStyle name="Comma 19 3 6 3" xfId="31260" xr:uid="{00000000-0005-0000-0000-000063540000}"/>
    <cellStyle name="Comma 19 3 6 3 2" xfId="26399" xr:uid="{00000000-0005-0000-0000-000064540000}"/>
    <cellStyle name="Comma 19 3 6 3 3" xfId="31129" xr:uid="{00000000-0005-0000-0000-000065540000}"/>
    <cellStyle name="Comma 19 3 6 4" xfId="31264" xr:uid="{00000000-0005-0000-0000-000066540000}"/>
    <cellStyle name="Comma 19 3 6 4 2" xfId="31266" xr:uid="{00000000-0005-0000-0000-000067540000}"/>
    <cellStyle name="Comma 19 3 6 4 3" xfId="31137" xr:uid="{00000000-0005-0000-0000-000068540000}"/>
    <cellStyle name="Comma 19 3 6 5" xfId="31267" xr:uid="{00000000-0005-0000-0000-000069540000}"/>
    <cellStyle name="Comma 19 3 6 5 2" xfId="31269" xr:uid="{00000000-0005-0000-0000-00006A540000}"/>
    <cellStyle name="Comma 19 3 6 5 3" xfId="31143" xr:uid="{00000000-0005-0000-0000-00006B540000}"/>
    <cellStyle name="Comma 19 3 6 6" xfId="27435" xr:uid="{00000000-0005-0000-0000-00006C540000}"/>
    <cellStyle name="Comma 19 3 6 6 2" xfId="31270" xr:uid="{00000000-0005-0000-0000-00006D540000}"/>
    <cellStyle name="Comma 19 3 6 6 3" xfId="31271" xr:uid="{00000000-0005-0000-0000-00006E540000}"/>
    <cellStyle name="Comma 19 3 6 7" xfId="27437" xr:uid="{00000000-0005-0000-0000-00006F540000}"/>
    <cellStyle name="Comma 19 3 6 8" xfId="31274" xr:uid="{00000000-0005-0000-0000-000070540000}"/>
    <cellStyle name="Comma 19 3 7" xfId="31277" xr:uid="{00000000-0005-0000-0000-000071540000}"/>
    <cellStyle name="Comma 19 3 7 2" xfId="8225" xr:uid="{00000000-0005-0000-0000-000072540000}"/>
    <cellStyle name="Comma 19 3 7 2 2" xfId="8241" xr:uid="{00000000-0005-0000-0000-000073540000}"/>
    <cellStyle name="Comma 19 3 7 2 2 2" xfId="8262" xr:uid="{00000000-0005-0000-0000-000074540000}"/>
    <cellStyle name="Comma 19 3 7 2 2 3" xfId="8276" xr:uid="{00000000-0005-0000-0000-000075540000}"/>
    <cellStyle name="Comma 19 3 7 2 3" xfId="8285" xr:uid="{00000000-0005-0000-0000-000076540000}"/>
    <cellStyle name="Comma 19 3 7 2 3 2" xfId="31279" xr:uid="{00000000-0005-0000-0000-000077540000}"/>
    <cellStyle name="Comma 19 3 7 2 3 3" xfId="31281" xr:uid="{00000000-0005-0000-0000-000078540000}"/>
    <cellStyle name="Comma 19 3 7 2 4" xfId="4249" xr:uid="{00000000-0005-0000-0000-000079540000}"/>
    <cellStyle name="Comma 19 3 7 2 4 2" xfId="23728" xr:uid="{00000000-0005-0000-0000-00007A540000}"/>
    <cellStyle name="Comma 19 3 7 2 4 3" xfId="23730" xr:uid="{00000000-0005-0000-0000-00007B540000}"/>
    <cellStyle name="Comma 19 3 7 2 5" xfId="23733" xr:uid="{00000000-0005-0000-0000-00007C540000}"/>
    <cellStyle name="Comma 19 3 7 2 5 2" xfId="23736" xr:uid="{00000000-0005-0000-0000-00007D540000}"/>
    <cellStyle name="Comma 19 3 7 2 5 3" xfId="12713" xr:uid="{00000000-0005-0000-0000-00007E540000}"/>
    <cellStyle name="Comma 19 3 7 2 6" xfId="23738" xr:uid="{00000000-0005-0000-0000-00007F540000}"/>
    <cellStyle name="Comma 19 3 7 2 7" xfId="23741" xr:uid="{00000000-0005-0000-0000-000080540000}"/>
    <cellStyle name="Comma 19 3 7 3" xfId="3648" xr:uid="{00000000-0005-0000-0000-000081540000}"/>
    <cellStyle name="Comma 19 3 7 3 2" xfId="4992" xr:uid="{00000000-0005-0000-0000-000082540000}"/>
    <cellStyle name="Comma 19 3 7 3 3" xfId="5013" xr:uid="{00000000-0005-0000-0000-000083540000}"/>
    <cellStyle name="Comma 19 3 7 4" xfId="3676" xr:uid="{00000000-0005-0000-0000-000084540000}"/>
    <cellStyle name="Comma 19 3 7 4 2" xfId="8363" xr:uid="{00000000-0005-0000-0000-000085540000}"/>
    <cellStyle name="Comma 19 3 7 4 3" xfId="8382" xr:uid="{00000000-0005-0000-0000-000086540000}"/>
    <cellStyle name="Comma 19 3 7 5" xfId="3696" xr:uid="{00000000-0005-0000-0000-000087540000}"/>
    <cellStyle name="Comma 19 3 7 5 2" xfId="8400" xr:uid="{00000000-0005-0000-0000-000088540000}"/>
    <cellStyle name="Comma 19 3 7 5 3" xfId="5984" xr:uid="{00000000-0005-0000-0000-000089540000}"/>
    <cellStyle name="Comma 19 3 7 6" xfId="8427" xr:uid="{00000000-0005-0000-0000-00008A540000}"/>
    <cellStyle name="Comma 19 3 7 6 2" xfId="8438" xr:uid="{00000000-0005-0000-0000-00008B540000}"/>
    <cellStyle name="Comma 19 3 7 6 3" xfId="8457" xr:uid="{00000000-0005-0000-0000-00008C540000}"/>
    <cellStyle name="Comma 19 3 7 7" xfId="8462" xr:uid="{00000000-0005-0000-0000-00008D540000}"/>
    <cellStyle name="Comma 19 3 7 8" xfId="8496" xr:uid="{00000000-0005-0000-0000-00008E540000}"/>
    <cellStyle name="Comma 19 3 8" xfId="31282" xr:uid="{00000000-0005-0000-0000-00008F540000}"/>
    <cellStyle name="Comma 19 3 8 2" xfId="8835" xr:uid="{00000000-0005-0000-0000-000090540000}"/>
    <cellStyle name="Comma 19 3 8 2 2" xfId="31284" xr:uid="{00000000-0005-0000-0000-000091540000}"/>
    <cellStyle name="Comma 19 3 8 2 2 2" xfId="31288" xr:uid="{00000000-0005-0000-0000-000092540000}"/>
    <cellStyle name="Comma 19 3 8 2 2 3" xfId="13716" xr:uid="{00000000-0005-0000-0000-000093540000}"/>
    <cellStyle name="Comma 19 3 8 2 3" xfId="31289" xr:uid="{00000000-0005-0000-0000-000094540000}"/>
    <cellStyle name="Comma 19 3 8 2 3 2" xfId="31291" xr:uid="{00000000-0005-0000-0000-000095540000}"/>
    <cellStyle name="Comma 19 3 8 2 3 3" xfId="26228" xr:uid="{00000000-0005-0000-0000-000096540000}"/>
    <cellStyle name="Comma 19 3 8 2 4" xfId="24216" xr:uid="{00000000-0005-0000-0000-000097540000}"/>
    <cellStyle name="Comma 19 3 8 2 4 2" xfId="24219" xr:uid="{00000000-0005-0000-0000-000098540000}"/>
    <cellStyle name="Comma 19 3 8 2 4 3" xfId="13951" xr:uid="{00000000-0005-0000-0000-000099540000}"/>
    <cellStyle name="Comma 19 3 8 2 5" xfId="16974" xr:uid="{00000000-0005-0000-0000-00009A540000}"/>
    <cellStyle name="Comma 19 3 8 2 5 2" xfId="16981" xr:uid="{00000000-0005-0000-0000-00009B540000}"/>
    <cellStyle name="Comma 19 3 8 2 5 3" xfId="13459" xr:uid="{00000000-0005-0000-0000-00009C540000}"/>
    <cellStyle name="Comma 19 3 8 2 6" xfId="4955" xr:uid="{00000000-0005-0000-0000-00009D540000}"/>
    <cellStyle name="Comma 19 3 8 2 7" xfId="4963" xr:uid="{00000000-0005-0000-0000-00009E540000}"/>
    <cellStyle name="Comma 19 3 8 3" xfId="7121" xr:uid="{00000000-0005-0000-0000-00009F540000}"/>
    <cellStyle name="Comma 19 3 8 3 2" xfId="31292" xr:uid="{00000000-0005-0000-0000-0000A0540000}"/>
    <cellStyle name="Comma 19 3 8 3 3" xfId="31293" xr:uid="{00000000-0005-0000-0000-0000A1540000}"/>
    <cellStyle name="Comma 19 3 8 4" xfId="31294" xr:uid="{00000000-0005-0000-0000-0000A2540000}"/>
    <cellStyle name="Comma 19 3 8 4 2" xfId="31295" xr:uid="{00000000-0005-0000-0000-0000A3540000}"/>
    <cellStyle name="Comma 19 3 8 4 3" xfId="31296" xr:uid="{00000000-0005-0000-0000-0000A4540000}"/>
    <cellStyle name="Comma 19 3 8 5" xfId="23308" xr:uid="{00000000-0005-0000-0000-0000A5540000}"/>
    <cellStyle name="Comma 19 3 8 5 2" xfId="31297" xr:uid="{00000000-0005-0000-0000-0000A6540000}"/>
    <cellStyle name="Comma 19 3 8 5 3" xfId="31298" xr:uid="{00000000-0005-0000-0000-0000A7540000}"/>
    <cellStyle name="Comma 19 3 8 6" xfId="27441" xr:uid="{00000000-0005-0000-0000-0000A8540000}"/>
    <cellStyle name="Comma 19 3 8 6 2" xfId="3496" xr:uid="{00000000-0005-0000-0000-0000A9540000}"/>
    <cellStyle name="Comma 19 3 8 6 3" xfId="31300" xr:uid="{00000000-0005-0000-0000-0000AA540000}"/>
    <cellStyle name="Comma 19 3 8 7" xfId="27443" xr:uid="{00000000-0005-0000-0000-0000AB540000}"/>
    <cellStyle name="Comma 19 3 8 8" xfId="31303" xr:uid="{00000000-0005-0000-0000-0000AC540000}"/>
    <cellStyle name="Comma 19 3 9" xfId="31305" xr:uid="{00000000-0005-0000-0000-0000AD540000}"/>
    <cellStyle name="Comma 19 3 9 2" xfId="31307" xr:uid="{00000000-0005-0000-0000-0000AE540000}"/>
    <cellStyle name="Comma 19 3 9 2 2" xfId="30278" xr:uid="{00000000-0005-0000-0000-0000AF540000}"/>
    <cellStyle name="Comma 19 3 9 2 2 2" xfId="31308" xr:uid="{00000000-0005-0000-0000-0000B0540000}"/>
    <cellStyle name="Comma 19 3 9 2 2 3" xfId="31309" xr:uid="{00000000-0005-0000-0000-0000B1540000}"/>
    <cellStyle name="Comma 19 3 9 2 3" xfId="31311" xr:uid="{00000000-0005-0000-0000-0000B2540000}"/>
    <cellStyle name="Comma 19 3 9 2 3 2" xfId="31312" xr:uid="{00000000-0005-0000-0000-0000B3540000}"/>
    <cellStyle name="Comma 19 3 9 2 3 3" xfId="31313" xr:uid="{00000000-0005-0000-0000-0000B4540000}"/>
    <cellStyle name="Comma 19 3 9 2 4" xfId="24671" xr:uid="{00000000-0005-0000-0000-0000B5540000}"/>
    <cellStyle name="Comma 19 3 9 2 4 2" xfId="24673" xr:uid="{00000000-0005-0000-0000-0000B6540000}"/>
    <cellStyle name="Comma 19 3 9 2 4 3" xfId="24678" xr:uid="{00000000-0005-0000-0000-0000B7540000}"/>
    <cellStyle name="Comma 19 3 9 2 5" xfId="24681" xr:uid="{00000000-0005-0000-0000-0000B8540000}"/>
    <cellStyle name="Comma 19 3 9 2 5 2" xfId="24685" xr:uid="{00000000-0005-0000-0000-0000B9540000}"/>
    <cellStyle name="Comma 19 3 9 2 5 3" xfId="8870" xr:uid="{00000000-0005-0000-0000-0000BA540000}"/>
    <cellStyle name="Comma 19 3 9 2 6" xfId="24687" xr:uid="{00000000-0005-0000-0000-0000BB540000}"/>
    <cellStyle name="Comma 19 3 9 2 7" xfId="24691" xr:uid="{00000000-0005-0000-0000-0000BC540000}"/>
    <cellStyle name="Comma 19 3 9 3" xfId="31314" xr:uid="{00000000-0005-0000-0000-0000BD540000}"/>
    <cellStyle name="Comma 19 3 9 3 2" xfId="31315" xr:uid="{00000000-0005-0000-0000-0000BE540000}"/>
    <cellStyle name="Comma 19 3 9 3 3" xfId="31317" xr:uid="{00000000-0005-0000-0000-0000BF540000}"/>
    <cellStyle name="Comma 19 3 9 4" xfId="31318" xr:uid="{00000000-0005-0000-0000-0000C0540000}"/>
    <cellStyle name="Comma 19 3 9 4 2" xfId="31319" xr:uid="{00000000-0005-0000-0000-0000C1540000}"/>
    <cellStyle name="Comma 19 3 9 4 3" xfId="31321" xr:uid="{00000000-0005-0000-0000-0000C2540000}"/>
    <cellStyle name="Comma 19 3 9 5" xfId="31322" xr:uid="{00000000-0005-0000-0000-0000C3540000}"/>
    <cellStyle name="Comma 19 3 9 5 2" xfId="31323" xr:uid="{00000000-0005-0000-0000-0000C4540000}"/>
    <cellStyle name="Comma 19 3 9 5 3" xfId="31325" xr:uid="{00000000-0005-0000-0000-0000C5540000}"/>
    <cellStyle name="Comma 19 3 9 6" xfId="31326" xr:uid="{00000000-0005-0000-0000-0000C6540000}"/>
    <cellStyle name="Comma 19 3 9 6 2" xfId="31328" xr:uid="{00000000-0005-0000-0000-0000C7540000}"/>
    <cellStyle name="Comma 19 3 9 6 3" xfId="31329" xr:uid="{00000000-0005-0000-0000-0000C8540000}"/>
    <cellStyle name="Comma 19 3 9 7" xfId="31330" xr:uid="{00000000-0005-0000-0000-0000C9540000}"/>
    <cellStyle name="Comma 19 3 9 8" xfId="31331" xr:uid="{00000000-0005-0000-0000-0000CA540000}"/>
    <cellStyle name="Comma 19 4" xfId="24266" xr:uid="{00000000-0005-0000-0000-0000CB540000}"/>
    <cellStyle name="Comma 19 4 10" xfId="21628" xr:uid="{00000000-0005-0000-0000-0000CC540000}"/>
    <cellStyle name="Comma 19 4 11" xfId="31333" xr:uid="{00000000-0005-0000-0000-0000CD540000}"/>
    <cellStyle name="Comma 19 4 2" xfId="31335" xr:uid="{00000000-0005-0000-0000-0000CE540000}"/>
    <cellStyle name="Comma 19 4 2 2" xfId="11387" xr:uid="{00000000-0005-0000-0000-0000CF540000}"/>
    <cellStyle name="Comma 19 4 2 2 2" xfId="3464" xr:uid="{00000000-0005-0000-0000-0000D0540000}"/>
    <cellStyle name="Comma 19 4 2 2 3" xfId="3484" xr:uid="{00000000-0005-0000-0000-0000D1540000}"/>
    <cellStyle name="Comma 19 4 2 3" xfId="11391" xr:uid="{00000000-0005-0000-0000-0000D2540000}"/>
    <cellStyle name="Comma 19 4 2 3 2" xfId="11395" xr:uid="{00000000-0005-0000-0000-0000D3540000}"/>
    <cellStyle name="Comma 19 4 2 3 3" xfId="11404" xr:uid="{00000000-0005-0000-0000-0000D4540000}"/>
    <cellStyle name="Comma 19 4 2 4" xfId="11437" xr:uid="{00000000-0005-0000-0000-0000D5540000}"/>
    <cellStyle name="Comma 19 4 2 4 2" xfId="3279" xr:uid="{00000000-0005-0000-0000-0000D6540000}"/>
    <cellStyle name="Comma 19 4 2 4 3" xfId="3320" xr:uid="{00000000-0005-0000-0000-0000D7540000}"/>
    <cellStyle name="Comma 19 4 2 5" xfId="5236" xr:uid="{00000000-0005-0000-0000-0000D8540000}"/>
    <cellStyle name="Comma 19 4 2 5 2" xfId="4707" xr:uid="{00000000-0005-0000-0000-0000D9540000}"/>
    <cellStyle name="Comma 19 4 2 5 3" xfId="2708" xr:uid="{00000000-0005-0000-0000-0000DA540000}"/>
    <cellStyle name="Comma 19 4 2 6" xfId="5364" xr:uid="{00000000-0005-0000-0000-0000DB540000}"/>
    <cellStyle name="Comma 19 4 2 7" xfId="5382" xr:uid="{00000000-0005-0000-0000-0000DC540000}"/>
    <cellStyle name="Comma 19 4 2 8" xfId="11474" xr:uid="{00000000-0005-0000-0000-0000DD540000}"/>
    <cellStyle name="Comma 19 4 3" xfId="31337" xr:uid="{00000000-0005-0000-0000-0000DE540000}"/>
    <cellStyle name="Comma 19 4 3 2" xfId="11777" xr:uid="{00000000-0005-0000-0000-0000DF540000}"/>
    <cellStyle name="Comma 19 4 3 3" xfId="11781" xr:uid="{00000000-0005-0000-0000-0000E0540000}"/>
    <cellStyle name="Comma 19 4 3 4" xfId="28662" xr:uid="{00000000-0005-0000-0000-0000E1540000}"/>
    <cellStyle name="Comma 19 4 4" xfId="12786" xr:uid="{00000000-0005-0000-0000-0000E2540000}"/>
    <cellStyle name="Comma 19 4 4 2" xfId="31342" xr:uid="{00000000-0005-0000-0000-0000E3540000}"/>
    <cellStyle name="Comma 19 4 4 3" xfId="28667" xr:uid="{00000000-0005-0000-0000-0000E4540000}"/>
    <cellStyle name="Comma 19 4 4 4" xfId="28670" xr:uid="{00000000-0005-0000-0000-0000E5540000}"/>
    <cellStyle name="Comma 19 4 5" xfId="12789" xr:uid="{00000000-0005-0000-0000-0000E6540000}"/>
    <cellStyle name="Comma 19 4 5 2" xfId="31344" xr:uid="{00000000-0005-0000-0000-0000E7540000}"/>
    <cellStyle name="Comma 19 4 5 3" xfId="28675" xr:uid="{00000000-0005-0000-0000-0000E8540000}"/>
    <cellStyle name="Comma 19 4 6" xfId="31346" xr:uid="{00000000-0005-0000-0000-0000E9540000}"/>
    <cellStyle name="Comma 19 4 6 2" xfId="31348" xr:uid="{00000000-0005-0000-0000-0000EA540000}"/>
    <cellStyle name="Comma 19 4 6 3" xfId="28684" xr:uid="{00000000-0005-0000-0000-0000EB540000}"/>
    <cellStyle name="Comma 19 4 7" xfId="31351" xr:uid="{00000000-0005-0000-0000-0000EC540000}"/>
    <cellStyle name="Comma 19 4 8" xfId="31353" xr:uid="{00000000-0005-0000-0000-0000ED540000}"/>
    <cellStyle name="Comma 19 4 9" xfId="3535" xr:uid="{00000000-0005-0000-0000-0000EE540000}"/>
    <cellStyle name="Comma 19 5" xfId="31356" xr:uid="{00000000-0005-0000-0000-0000EF540000}"/>
    <cellStyle name="Comma 19 5 2" xfId="31358" xr:uid="{00000000-0005-0000-0000-0000F0540000}"/>
    <cellStyle name="Comma 19 5 2 2" xfId="31360" xr:uid="{00000000-0005-0000-0000-0000F1540000}"/>
    <cellStyle name="Comma 19 5 2 2 2" xfId="22486" xr:uid="{00000000-0005-0000-0000-0000F2540000}"/>
    <cellStyle name="Comma 19 5 2 2 3" xfId="22491" xr:uid="{00000000-0005-0000-0000-0000F3540000}"/>
    <cellStyle name="Comma 19 5 2 3" xfId="31362" xr:uid="{00000000-0005-0000-0000-0000F4540000}"/>
    <cellStyle name="Comma 19 5 2 3 2" xfId="14764" xr:uid="{00000000-0005-0000-0000-0000F5540000}"/>
    <cellStyle name="Comma 19 5 2 3 3" xfId="22503" xr:uid="{00000000-0005-0000-0000-0000F6540000}"/>
    <cellStyle name="Comma 19 5 2 4" xfId="31364" xr:uid="{00000000-0005-0000-0000-0000F7540000}"/>
    <cellStyle name="Comma 19 5 2 4 2" xfId="22508" xr:uid="{00000000-0005-0000-0000-0000F8540000}"/>
    <cellStyle name="Comma 19 5 2 4 3" xfId="22511" xr:uid="{00000000-0005-0000-0000-0000F9540000}"/>
    <cellStyle name="Comma 19 5 2 5" xfId="31366" xr:uid="{00000000-0005-0000-0000-0000FA540000}"/>
    <cellStyle name="Comma 19 5 2 5 2" xfId="8132" xr:uid="{00000000-0005-0000-0000-0000FB540000}"/>
    <cellStyle name="Comma 19 5 2 5 3" xfId="22520" xr:uid="{00000000-0005-0000-0000-0000FC540000}"/>
    <cellStyle name="Comma 19 5 2 6" xfId="31368" xr:uid="{00000000-0005-0000-0000-0000FD540000}"/>
    <cellStyle name="Comma 19 5 2 7" xfId="31370" xr:uid="{00000000-0005-0000-0000-0000FE540000}"/>
    <cellStyle name="Comma 19 5 2 8" xfId="31372" xr:uid="{00000000-0005-0000-0000-0000FF540000}"/>
    <cellStyle name="Comma 19 5 3" xfId="31373" xr:uid="{00000000-0005-0000-0000-000000550000}"/>
    <cellStyle name="Comma 19 5 3 2" xfId="31375" xr:uid="{00000000-0005-0000-0000-000001550000}"/>
    <cellStyle name="Comma 19 5 3 3" xfId="31378" xr:uid="{00000000-0005-0000-0000-000002550000}"/>
    <cellStyle name="Comma 19 5 3 4" xfId="31381" xr:uid="{00000000-0005-0000-0000-000003550000}"/>
    <cellStyle name="Comma 19 5 4" xfId="31383" xr:uid="{00000000-0005-0000-0000-000004550000}"/>
    <cellStyle name="Comma 19 5 4 2" xfId="31386" xr:uid="{00000000-0005-0000-0000-000005550000}"/>
    <cellStyle name="Comma 19 5 4 3" xfId="31388" xr:uid="{00000000-0005-0000-0000-000006550000}"/>
    <cellStyle name="Comma 19 5 4 4" xfId="31390" xr:uid="{00000000-0005-0000-0000-000007550000}"/>
    <cellStyle name="Comma 19 5 5" xfId="31391" xr:uid="{00000000-0005-0000-0000-000008550000}"/>
    <cellStyle name="Comma 19 5 5 2" xfId="31393" xr:uid="{00000000-0005-0000-0000-000009550000}"/>
    <cellStyle name="Comma 19 5 5 3" xfId="31396" xr:uid="{00000000-0005-0000-0000-00000A550000}"/>
    <cellStyle name="Comma 19 5 6" xfId="6226" xr:uid="{00000000-0005-0000-0000-00000B550000}"/>
    <cellStyle name="Comma 19 5 6 2" xfId="6243" xr:uid="{00000000-0005-0000-0000-00000C550000}"/>
    <cellStyle name="Comma 19 5 6 3" xfId="4909" xr:uid="{00000000-0005-0000-0000-00000D550000}"/>
    <cellStyle name="Comma 19 5 7" xfId="3954" xr:uid="{00000000-0005-0000-0000-00000E550000}"/>
    <cellStyle name="Comma 19 5 8" xfId="6259" xr:uid="{00000000-0005-0000-0000-00000F550000}"/>
    <cellStyle name="Comma 19 5 9" xfId="31399" xr:uid="{00000000-0005-0000-0000-000010550000}"/>
    <cellStyle name="Comma 19 6" xfId="15464" xr:uid="{00000000-0005-0000-0000-000011550000}"/>
    <cellStyle name="Comma 19 6 2" xfId="31402" xr:uid="{00000000-0005-0000-0000-000012550000}"/>
    <cellStyle name="Comma 19 6 2 2" xfId="31404" xr:uid="{00000000-0005-0000-0000-000013550000}"/>
    <cellStyle name="Comma 19 6 2 2 2" xfId="31406" xr:uid="{00000000-0005-0000-0000-000014550000}"/>
    <cellStyle name="Comma 19 6 2 2 3" xfId="31408" xr:uid="{00000000-0005-0000-0000-000015550000}"/>
    <cellStyle name="Comma 19 6 2 3" xfId="5945" xr:uid="{00000000-0005-0000-0000-000016550000}"/>
    <cellStyle name="Comma 19 6 2 3 2" xfId="31410" xr:uid="{00000000-0005-0000-0000-000017550000}"/>
    <cellStyle name="Comma 19 6 2 3 3" xfId="31413" xr:uid="{00000000-0005-0000-0000-000018550000}"/>
    <cellStyle name="Comma 19 6 2 4" xfId="5965" xr:uid="{00000000-0005-0000-0000-000019550000}"/>
    <cellStyle name="Comma 19 6 2 4 2" xfId="31415" xr:uid="{00000000-0005-0000-0000-00001A550000}"/>
    <cellStyle name="Comma 19 6 2 4 3" xfId="31417" xr:uid="{00000000-0005-0000-0000-00001B550000}"/>
    <cellStyle name="Comma 19 6 2 5" xfId="31419" xr:uid="{00000000-0005-0000-0000-00001C550000}"/>
    <cellStyle name="Comma 19 6 2 5 2" xfId="31421" xr:uid="{00000000-0005-0000-0000-00001D550000}"/>
    <cellStyle name="Comma 19 6 2 5 3" xfId="31423" xr:uid="{00000000-0005-0000-0000-00001E550000}"/>
    <cellStyle name="Comma 19 6 2 6" xfId="31425" xr:uid="{00000000-0005-0000-0000-00001F550000}"/>
    <cellStyle name="Comma 19 6 2 7" xfId="31427" xr:uid="{00000000-0005-0000-0000-000020550000}"/>
    <cellStyle name="Comma 19 6 2 8" xfId="26728" xr:uid="{00000000-0005-0000-0000-000021550000}"/>
    <cellStyle name="Comma 19 6 3" xfId="31429" xr:uid="{00000000-0005-0000-0000-000022550000}"/>
    <cellStyle name="Comma 19 6 3 2" xfId="31431" xr:uid="{00000000-0005-0000-0000-000023550000}"/>
    <cellStyle name="Comma 19 6 3 3" xfId="31434" xr:uid="{00000000-0005-0000-0000-000024550000}"/>
    <cellStyle name="Comma 19 6 3 4" xfId="31437" xr:uid="{00000000-0005-0000-0000-000025550000}"/>
    <cellStyle name="Comma 19 6 4" xfId="31439" xr:uid="{00000000-0005-0000-0000-000026550000}"/>
    <cellStyle name="Comma 19 6 4 2" xfId="31441" xr:uid="{00000000-0005-0000-0000-000027550000}"/>
    <cellStyle name="Comma 19 6 4 3" xfId="20954" xr:uid="{00000000-0005-0000-0000-000028550000}"/>
    <cellStyle name="Comma 19 6 4 4" xfId="31443" xr:uid="{00000000-0005-0000-0000-000029550000}"/>
    <cellStyle name="Comma 19 6 5" xfId="31446" xr:uid="{00000000-0005-0000-0000-00002A550000}"/>
    <cellStyle name="Comma 19 6 5 2" xfId="31448" xr:uid="{00000000-0005-0000-0000-00002B550000}"/>
    <cellStyle name="Comma 19 6 5 3" xfId="31450" xr:uid="{00000000-0005-0000-0000-00002C550000}"/>
    <cellStyle name="Comma 19 6 6" xfId="31452" xr:uid="{00000000-0005-0000-0000-00002D550000}"/>
    <cellStyle name="Comma 19 6 6 2" xfId="31454" xr:uid="{00000000-0005-0000-0000-00002E550000}"/>
    <cellStyle name="Comma 19 6 6 3" xfId="31457" xr:uid="{00000000-0005-0000-0000-00002F550000}"/>
    <cellStyle name="Comma 19 6 7" xfId="31460" xr:uid="{00000000-0005-0000-0000-000030550000}"/>
    <cellStyle name="Comma 19 6 8" xfId="31462" xr:uid="{00000000-0005-0000-0000-000031550000}"/>
    <cellStyle name="Comma 19 6 9" xfId="31465" xr:uid="{00000000-0005-0000-0000-000032550000}"/>
    <cellStyle name="Comma 19 7" xfId="13737" xr:uid="{00000000-0005-0000-0000-000033550000}"/>
    <cellStyle name="Comma 19 7 2" xfId="31467" xr:uid="{00000000-0005-0000-0000-000034550000}"/>
    <cellStyle name="Comma 19 7 2 2" xfId="31469" xr:uid="{00000000-0005-0000-0000-000035550000}"/>
    <cellStyle name="Comma 19 7 2 2 2" xfId="31471" xr:uid="{00000000-0005-0000-0000-000036550000}"/>
    <cellStyle name="Comma 19 7 2 2 3" xfId="31473" xr:uid="{00000000-0005-0000-0000-000037550000}"/>
    <cellStyle name="Comma 19 7 2 3" xfId="31475" xr:uid="{00000000-0005-0000-0000-000038550000}"/>
    <cellStyle name="Comma 19 7 2 3 2" xfId="31478" xr:uid="{00000000-0005-0000-0000-000039550000}"/>
    <cellStyle name="Comma 19 7 2 3 3" xfId="31481" xr:uid="{00000000-0005-0000-0000-00003A550000}"/>
    <cellStyle name="Comma 19 7 2 4" xfId="31483" xr:uid="{00000000-0005-0000-0000-00003B550000}"/>
    <cellStyle name="Comma 19 7 2 4 2" xfId="31486" xr:uid="{00000000-0005-0000-0000-00003C550000}"/>
    <cellStyle name="Comma 19 7 2 4 3" xfId="31489" xr:uid="{00000000-0005-0000-0000-00003D550000}"/>
    <cellStyle name="Comma 19 7 2 5" xfId="31491" xr:uid="{00000000-0005-0000-0000-00003E550000}"/>
    <cellStyle name="Comma 19 7 2 5 2" xfId="31494" xr:uid="{00000000-0005-0000-0000-00003F550000}"/>
    <cellStyle name="Comma 19 7 2 5 3" xfId="31496" xr:uid="{00000000-0005-0000-0000-000040550000}"/>
    <cellStyle name="Comma 19 7 2 6" xfId="5658" xr:uid="{00000000-0005-0000-0000-000041550000}"/>
    <cellStyle name="Comma 19 7 2 7" xfId="6906" xr:uid="{00000000-0005-0000-0000-000042550000}"/>
    <cellStyle name="Comma 19 7 2 8" xfId="31498" xr:uid="{00000000-0005-0000-0000-000043550000}"/>
    <cellStyle name="Comma 19 7 3" xfId="31499" xr:uid="{00000000-0005-0000-0000-000044550000}"/>
    <cellStyle name="Comma 19 7 3 2" xfId="31501" xr:uid="{00000000-0005-0000-0000-000045550000}"/>
    <cellStyle name="Comma 19 7 3 3" xfId="31504" xr:uid="{00000000-0005-0000-0000-000046550000}"/>
    <cellStyle name="Comma 19 7 3 4" xfId="31507" xr:uid="{00000000-0005-0000-0000-000047550000}"/>
    <cellStyle name="Comma 19 7 4" xfId="31509" xr:uid="{00000000-0005-0000-0000-000048550000}"/>
    <cellStyle name="Comma 19 7 4 2" xfId="31511" xr:uid="{00000000-0005-0000-0000-000049550000}"/>
    <cellStyle name="Comma 19 7 4 3" xfId="31513" xr:uid="{00000000-0005-0000-0000-00004A550000}"/>
    <cellStyle name="Comma 19 7 4 4" xfId="31515" xr:uid="{00000000-0005-0000-0000-00004B550000}"/>
    <cellStyle name="Comma 19 7 5" xfId="31516" xr:uid="{00000000-0005-0000-0000-00004C550000}"/>
    <cellStyle name="Comma 19 7 5 2" xfId="31518" xr:uid="{00000000-0005-0000-0000-00004D550000}"/>
    <cellStyle name="Comma 19 7 5 3" xfId="31520" xr:uid="{00000000-0005-0000-0000-00004E550000}"/>
    <cellStyle name="Comma 19 7 6" xfId="31522" xr:uid="{00000000-0005-0000-0000-00004F550000}"/>
    <cellStyle name="Comma 19 7 6 2" xfId="31525" xr:uid="{00000000-0005-0000-0000-000050550000}"/>
    <cellStyle name="Comma 19 7 6 3" xfId="31528" xr:uid="{00000000-0005-0000-0000-000051550000}"/>
    <cellStyle name="Comma 19 7 7" xfId="31530" xr:uid="{00000000-0005-0000-0000-000052550000}"/>
    <cellStyle name="Comma 19 7 8" xfId="31532" xr:uid="{00000000-0005-0000-0000-000053550000}"/>
    <cellStyle name="Comma 19 7 9" xfId="31535" xr:uid="{00000000-0005-0000-0000-000054550000}"/>
    <cellStyle name="Comma 19 8" xfId="31536" xr:uid="{00000000-0005-0000-0000-000055550000}"/>
    <cellStyle name="Comma 19 8 2" xfId="31538" xr:uid="{00000000-0005-0000-0000-000056550000}"/>
    <cellStyle name="Comma 19 8 2 2" xfId="4658" xr:uid="{00000000-0005-0000-0000-000057550000}"/>
    <cellStyle name="Comma 19 8 2 2 2" xfId="31540" xr:uid="{00000000-0005-0000-0000-000058550000}"/>
    <cellStyle name="Comma 19 8 2 2 3" xfId="31543" xr:uid="{00000000-0005-0000-0000-000059550000}"/>
    <cellStyle name="Comma 19 8 2 3" xfId="11849" xr:uid="{00000000-0005-0000-0000-00005A550000}"/>
    <cellStyle name="Comma 19 8 2 3 2" xfId="31545" xr:uid="{00000000-0005-0000-0000-00005B550000}"/>
    <cellStyle name="Comma 19 8 2 3 3" xfId="31547" xr:uid="{00000000-0005-0000-0000-00005C550000}"/>
    <cellStyle name="Comma 19 8 2 4" xfId="31549" xr:uid="{00000000-0005-0000-0000-00005D550000}"/>
    <cellStyle name="Comma 19 8 2 4 2" xfId="31551" xr:uid="{00000000-0005-0000-0000-00005E550000}"/>
    <cellStyle name="Comma 19 8 2 4 3" xfId="31553" xr:uid="{00000000-0005-0000-0000-00005F550000}"/>
    <cellStyle name="Comma 19 8 2 5" xfId="31555" xr:uid="{00000000-0005-0000-0000-000060550000}"/>
    <cellStyle name="Comma 19 8 2 5 2" xfId="31557" xr:uid="{00000000-0005-0000-0000-000061550000}"/>
    <cellStyle name="Comma 19 8 2 5 3" xfId="31559" xr:uid="{00000000-0005-0000-0000-000062550000}"/>
    <cellStyle name="Comma 19 8 2 6" xfId="31561" xr:uid="{00000000-0005-0000-0000-000063550000}"/>
    <cellStyle name="Comma 19 8 2 7" xfId="31563" xr:uid="{00000000-0005-0000-0000-000064550000}"/>
    <cellStyle name="Comma 19 8 2 8" xfId="31565" xr:uid="{00000000-0005-0000-0000-000065550000}"/>
    <cellStyle name="Comma 19 8 3" xfId="31566" xr:uid="{00000000-0005-0000-0000-000066550000}"/>
    <cellStyle name="Comma 19 8 3 2" xfId="31568" xr:uid="{00000000-0005-0000-0000-000067550000}"/>
    <cellStyle name="Comma 19 8 3 3" xfId="31571" xr:uid="{00000000-0005-0000-0000-000068550000}"/>
    <cellStyle name="Comma 19 8 3 4" xfId="31574" xr:uid="{00000000-0005-0000-0000-000069550000}"/>
    <cellStyle name="Comma 19 8 4" xfId="31576" xr:uid="{00000000-0005-0000-0000-00006A550000}"/>
    <cellStyle name="Comma 19 8 4 2" xfId="31579" xr:uid="{00000000-0005-0000-0000-00006B550000}"/>
    <cellStyle name="Comma 19 8 4 3" xfId="31582" xr:uid="{00000000-0005-0000-0000-00006C550000}"/>
    <cellStyle name="Comma 19 8 4 4" xfId="31585" xr:uid="{00000000-0005-0000-0000-00006D550000}"/>
    <cellStyle name="Comma 19 8 5" xfId="31586" xr:uid="{00000000-0005-0000-0000-00006E550000}"/>
    <cellStyle name="Comma 19 8 5 2" xfId="31588" xr:uid="{00000000-0005-0000-0000-00006F550000}"/>
    <cellStyle name="Comma 19 8 5 3" xfId="31591" xr:uid="{00000000-0005-0000-0000-000070550000}"/>
    <cellStyle name="Comma 19 8 6" xfId="31594" xr:uid="{00000000-0005-0000-0000-000071550000}"/>
    <cellStyle name="Comma 19 8 6 2" xfId="31596" xr:uid="{00000000-0005-0000-0000-000072550000}"/>
    <cellStyle name="Comma 19 8 6 3" xfId="31599" xr:uid="{00000000-0005-0000-0000-000073550000}"/>
    <cellStyle name="Comma 19 8 7" xfId="31602" xr:uid="{00000000-0005-0000-0000-000074550000}"/>
    <cellStyle name="Comma 19 8 8" xfId="31604" xr:uid="{00000000-0005-0000-0000-000075550000}"/>
    <cellStyle name="Comma 19 8 9" xfId="31607" xr:uid="{00000000-0005-0000-0000-000076550000}"/>
    <cellStyle name="Comma 19 9" xfId="15510" xr:uid="{00000000-0005-0000-0000-000077550000}"/>
    <cellStyle name="Comma 19 9 2" xfId="6029" xr:uid="{00000000-0005-0000-0000-000078550000}"/>
    <cellStyle name="Comma 19 9 2 2" xfId="31609" xr:uid="{00000000-0005-0000-0000-000079550000}"/>
    <cellStyle name="Comma 19 9 2 2 2" xfId="31610" xr:uid="{00000000-0005-0000-0000-00007A550000}"/>
    <cellStyle name="Comma 19 9 2 2 3" xfId="31611" xr:uid="{00000000-0005-0000-0000-00007B550000}"/>
    <cellStyle name="Comma 19 9 2 3" xfId="31612" xr:uid="{00000000-0005-0000-0000-00007C550000}"/>
    <cellStyle name="Comma 19 9 2 3 2" xfId="31613" xr:uid="{00000000-0005-0000-0000-00007D550000}"/>
    <cellStyle name="Comma 19 9 2 3 3" xfId="31614" xr:uid="{00000000-0005-0000-0000-00007E550000}"/>
    <cellStyle name="Comma 19 9 2 4" xfId="31617" xr:uid="{00000000-0005-0000-0000-00007F550000}"/>
    <cellStyle name="Comma 19 9 2 4 2" xfId="31618" xr:uid="{00000000-0005-0000-0000-000080550000}"/>
    <cellStyle name="Comma 19 9 2 4 3" xfId="31619" xr:uid="{00000000-0005-0000-0000-000081550000}"/>
    <cellStyle name="Comma 19 9 2 5" xfId="31620" xr:uid="{00000000-0005-0000-0000-000082550000}"/>
    <cellStyle name="Comma 19 9 2 5 2" xfId="31621" xr:uid="{00000000-0005-0000-0000-000083550000}"/>
    <cellStyle name="Comma 19 9 2 5 3" xfId="31622" xr:uid="{00000000-0005-0000-0000-000084550000}"/>
    <cellStyle name="Comma 19 9 2 6" xfId="31623" xr:uid="{00000000-0005-0000-0000-000085550000}"/>
    <cellStyle name="Comma 19 9 2 7" xfId="31624" xr:uid="{00000000-0005-0000-0000-000086550000}"/>
    <cellStyle name="Comma 19 9 2 8" xfId="31625" xr:uid="{00000000-0005-0000-0000-000087550000}"/>
    <cellStyle name="Comma 19 9 3" xfId="31626" xr:uid="{00000000-0005-0000-0000-000088550000}"/>
    <cellStyle name="Comma 19 9 3 2" xfId="31627" xr:uid="{00000000-0005-0000-0000-000089550000}"/>
    <cellStyle name="Comma 19 9 3 3" xfId="31629" xr:uid="{00000000-0005-0000-0000-00008A550000}"/>
    <cellStyle name="Comma 19 9 3 4" xfId="31631" xr:uid="{00000000-0005-0000-0000-00008B550000}"/>
    <cellStyle name="Comma 19 9 4" xfId="15518" xr:uid="{00000000-0005-0000-0000-00008C550000}"/>
    <cellStyle name="Comma 19 9 4 2" xfId="31635" xr:uid="{00000000-0005-0000-0000-00008D550000}"/>
    <cellStyle name="Comma 19 9 4 3" xfId="31636" xr:uid="{00000000-0005-0000-0000-00008E550000}"/>
    <cellStyle name="Comma 19 9 4 4" xfId="31639" xr:uid="{00000000-0005-0000-0000-00008F550000}"/>
    <cellStyle name="Comma 19 9 5" xfId="31640" xr:uid="{00000000-0005-0000-0000-000090550000}"/>
    <cellStyle name="Comma 19 9 5 2" xfId="31641" xr:uid="{00000000-0005-0000-0000-000091550000}"/>
    <cellStyle name="Comma 19 9 5 3" xfId="31643" xr:uid="{00000000-0005-0000-0000-000092550000}"/>
    <cellStyle name="Comma 19 9 6" xfId="31646" xr:uid="{00000000-0005-0000-0000-000093550000}"/>
    <cellStyle name="Comma 19 9 6 2" xfId="31647" xr:uid="{00000000-0005-0000-0000-000094550000}"/>
    <cellStyle name="Comma 19 9 6 3" xfId="17556" xr:uid="{00000000-0005-0000-0000-000095550000}"/>
    <cellStyle name="Comma 19 9 7" xfId="31649" xr:uid="{00000000-0005-0000-0000-000096550000}"/>
    <cellStyle name="Comma 19 9 8" xfId="31650" xr:uid="{00000000-0005-0000-0000-000097550000}"/>
    <cellStyle name="Comma 19 9 9" xfId="31651" xr:uid="{00000000-0005-0000-0000-000098550000}"/>
    <cellStyle name="Comma 2" xfId="882" xr:uid="{00000000-0005-0000-0000-000099550000}"/>
    <cellStyle name="Comma 2 10" xfId="1909" xr:uid="{00000000-0005-0000-0000-00009A550000}"/>
    <cellStyle name="Comma 2 10 10" xfId="31653" xr:uid="{00000000-0005-0000-0000-00009B550000}"/>
    <cellStyle name="Comma 2 10 10 2" xfId="31658" xr:uid="{00000000-0005-0000-0000-00009C550000}"/>
    <cellStyle name="Comma 2 10 11" xfId="31659" xr:uid="{00000000-0005-0000-0000-00009D550000}"/>
    <cellStyle name="Comma 2 10 11 2" xfId="31663" xr:uid="{00000000-0005-0000-0000-00009E550000}"/>
    <cellStyle name="Comma 2 10 12" xfId="31664" xr:uid="{00000000-0005-0000-0000-00009F550000}"/>
    <cellStyle name="Comma 2 10 12 2" xfId="31668" xr:uid="{00000000-0005-0000-0000-0000A0550000}"/>
    <cellStyle name="Comma 2 10 13" xfId="31669" xr:uid="{00000000-0005-0000-0000-0000A1550000}"/>
    <cellStyle name="Comma 2 10 13 2" xfId="31673" xr:uid="{00000000-0005-0000-0000-0000A2550000}"/>
    <cellStyle name="Comma 2 10 14" xfId="31674" xr:uid="{00000000-0005-0000-0000-0000A3550000}"/>
    <cellStyle name="Comma 2 10 15" xfId="31675" xr:uid="{00000000-0005-0000-0000-0000A4550000}"/>
    <cellStyle name="Comma 2 10 16" xfId="31677" xr:uid="{00000000-0005-0000-0000-0000A5550000}"/>
    <cellStyle name="Comma 2 10 17" xfId="31679" xr:uid="{00000000-0005-0000-0000-0000A6550000}"/>
    <cellStyle name="Comma 2 10 18" xfId="31681" xr:uid="{00000000-0005-0000-0000-0000A7550000}"/>
    <cellStyle name="Comma 2 10 19" xfId="31685" xr:uid="{00000000-0005-0000-0000-0000A8550000}"/>
    <cellStyle name="Comma 2 10 2" xfId="31688" xr:uid="{00000000-0005-0000-0000-0000A9550000}"/>
    <cellStyle name="Comma 2 10 2 2" xfId="25265" xr:uid="{00000000-0005-0000-0000-0000AA550000}"/>
    <cellStyle name="Comma 2 10 2 2 2" xfId="31690" xr:uid="{00000000-0005-0000-0000-0000AB550000}"/>
    <cellStyle name="Comma 2 10 2 3" xfId="25269" xr:uid="{00000000-0005-0000-0000-0000AC550000}"/>
    <cellStyle name="Comma 2 10 2 3 2" xfId="31692" xr:uid="{00000000-0005-0000-0000-0000AD550000}"/>
    <cellStyle name="Comma 2 10 2 4" xfId="31698" xr:uid="{00000000-0005-0000-0000-0000AE550000}"/>
    <cellStyle name="Comma 2 10 2 4 2" xfId="31702" xr:uid="{00000000-0005-0000-0000-0000AF550000}"/>
    <cellStyle name="Comma 2 10 2 5" xfId="31707" xr:uid="{00000000-0005-0000-0000-0000B0550000}"/>
    <cellStyle name="Comma 2 10 2 6" xfId="31710" xr:uid="{00000000-0005-0000-0000-0000B1550000}"/>
    <cellStyle name="Comma 2 10 2 7" xfId="31711" xr:uid="{00000000-0005-0000-0000-0000B2550000}"/>
    <cellStyle name="Comma 2 10 2_BSD10" xfId="31716" xr:uid="{00000000-0005-0000-0000-0000B3550000}"/>
    <cellStyle name="Comma 2 10 20" xfId="31676" xr:uid="{00000000-0005-0000-0000-0000B4550000}"/>
    <cellStyle name="Comma 2 10 21" xfId="31678" xr:uid="{00000000-0005-0000-0000-0000B5550000}"/>
    <cellStyle name="Comma 2 10 21 2" xfId="31718" xr:uid="{00000000-0005-0000-0000-0000B6550000}"/>
    <cellStyle name="Comma 2 10 21 2 2" xfId="31719" xr:uid="{00000000-0005-0000-0000-0000B7550000}"/>
    <cellStyle name="Comma 2 10 21 3" xfId="31721" xr:uid="{00000000-0005-0000-0000-0000B8550000}"/>
    <cellStyle name="Comma 2 10 21 4" xfId="31722" xr:uid="{00000000-0005-0000-0000-0000B9550000}"/>
    <cellStyle name="Comma 2 10 21 5" xfId="31723" xr:uid="{00000000-0005-0000-0000-0000BA550000}"/>
    <cellStyle name="Comma 2 10 22" xfId="31680" xr:uid="{00000000-0005-0000-0000-0000BB550000}"/>
    <cellStyle name="Comma 2 10 22 2" xfId="31724" xr:uid="{00000000-0005-0000-0000-0000BC550000}"/>
    <cellStyle name="Comma 2 10 23" xfId="31682" xr:uid="{00000000-0005-0000-0000-0000BD550000}"/>
    <cellStyle name="Comma 2 10 24" xfId="31652" xr:uid="{00000000-0005-0000-0000-0000BE550000}"/>
    <cellStyle name="Comma 2 10 3" xfId="31726" xr:uid="{00000000-0005-0000-0000-0000BF550000}"/>
    <cellStyle name="Comma 2 10 3 2" xfId="25281" xr:uid="{00000000-0005-0000-0000-0000C0550000}"/>
    <cellStyle name="Comma 2 10 3 3" xfId="25285" xr:uid="{00000000-0005-0000-0000-0000C1550000}"/>
    <cellStyle name="Comma 2 10 3 4" xfId="31729" xr:uid="{00000000-0005-0000-0000-0000C2550000}"/>
    <cellStyle name="Comma 2 10 4" xfId="13845" xr:uid="{00000000-0005-0000-0000-0000C3550000}"/>
    <cellStyle name="Comma 2 10 4 2" xfId="25305" xr:uid="{00000000-0005-0000-0000-0000C4550000}"/>
    <cellStyle name="Comma 2 10 4 2 2" xfId="31732" xr:uid="{00000000-0005-0000-0000-0000C5550000}"/>
    <cellStyle name="Comma 2 10 4 3" xfId="31735" xr:uid="{00000000-0005-0000-0000-0000C6550000}"/>
    <cellStyle name="Comma 2 10 4 4" xfId="25671" xr:uid="{00000000-0005-0000-0000-0000C7550000}"/>
    <cellStyle name="Comma 2 10 4 5" xfId="31737" xr:uid="{00000000-0005-0000-0000-0000C8550000}"/>
    <cellStyle name="Comma 2 10 5" xfId="9296" xr:uid="{00000000-0005-0000-0000-0000C9550000}"/>
    <cellStyle name="Comma 2 10 5 2" xfId="15110" xr:uid="{00000000-0005-0000-0000-0000CA550000}"/>
    <cellStyle name="Comma 2 10 5 3" xfId="17839" xr:uid="{00000000-0005-0000-0000-0000CB550000}"/>
    <cellStyle name="Comma 2 10 5 4" xfId="31740" xr:uid="{00000000-0005-0000-0000-0000CC550000}"/>
    <cellStyle name="Comma 2 10 5 5" xfId="31743" xr:uid="{00000000-0005-0000-0000-0000CD550000}"/>
    <cellStyle name="Comma 2 10 6" xfId="31744" xr:uid="{00000000-0005-0000-0000-0000CE550000}"/>
    <cellStyle name="Comma 2 10 6 2" xfId="2916" xr:uid="{00000000-0005-0000-0000-0000CF550000}"/>
    <cellStyle name="Comma 2 10 6 3" xfId="31749" xr:uid="{00000000-0005-0000-0000-0000D0550000}"/>
    <cellStyle name="Comma 2 10 6 4" xfId="31751" xr:uid="{00000000-0005-0000-0000-0000D1550000}"/>
    <cellStyle name="Comma 2 10 6 5" xfId="31753" xr:uid="{00000000-0005-0000-0000-0000D2550000}"/>
    <cellStyle name="Comma 2 10 7" xfId="25008" xr:uid="{00000000-0005-0000-0000-0000D3550000}"/>
    <cellStyle name="Comma 2 10 7 2" xfId="25340" xr:uid="{00000000-0005-0000-0000-0000D4550000}"/>
    <cellStyle name="Comma 2 10 7 3" xfId="24986" xr:uid="{00000000-0005-0000-0000-0000D5550000}"/>
    <cellStyle name="Comma 2 10 7 4" xfId="31755" xr:uid="{00000000-0005-0000-0000-0000D6550000}"/>
    <cellStyle name="Comma 2 10 7 5" xfId="31757" xr:uid="{00000000-0005-0000-0000-0000D7550000}"/>
    <cellStyle name="Comma 2 10 8" xfId="25011" xr:uid="{00000000-0005-0000-0000-0000D8550000}"/>
    <cellStyle name="Comma 2 10 8 2" xfId="25344" xr:uid="{00000000-0005-0000-0000-0000D9550000}"/>
    <cellStyle name="Comma 2 10 8 3" xfId="31759" xr:uid="{00000000-0005-0000-0000-0000DA550000}"/>
    <cellStyle name="Comma 2 10 8 4" xfId="31761" xr:uid="{00000000-0005-0000-0000-0000DB550000}"/>
    <cellStyle name="Comma 2 10 8 5" xfId="31763" xr:uid="{00000000-0005-0000-0000-0000DC550000}"/>
    <cellStyle name="Comma 2 10 9" xfId="31764" xr:uid="{00000000-0005-0000-0000-0000DD550000}"/>
    <cellStyle name="Comma 2 10 9 2" xfId="31766" xr:uid="{00000000-0005-0000-0000-0000DE550000}"/>
    <cellStyle name="Comma 2 10 9 3" xfId="31768" xr:uid="{00000000-0005-0000-0000-0000DF550000}"/>
    <cellStyle name="Comma 2 10 9 4" xfId="31770" xr:uid="{00000000-0005-0000-0000-0000E0550000}"/>
    <cellStyle name="Comma 2 10 9 5" xfId="31772" xr:uid="{00000000-0005-0000-0000-0000E1550000}"/>
    <cellStyle name="Comma 2 10_Annexure" xfId="31774" xr:uid="{00000000-0005-0000-0000-0000E2550000}"/>
    <cellStyle name="Comma 2 11" xfId="1910" xr:uid="{00000000-0005-0000-0000-0000E3550000}"/>
    <cellStyle name="Comma 2 11 10" xfId="31775" xr:uid="{00000000-0005-0000-0000-0000E4550000}"/>
    <cellStyle name="Comma 2 11 10 2" xfId="31777" xr:uid="{00000000-0005-0000-0000-0000E5550000}"/>
    <cellStyle name="Comma 2 11 11" xfId="13855" xr:uid="{00000000-0005-0000-0000-0000E6550000}"/>
    <cellStyle name="Comma 2 11 11 2" xfId="13862" xr:uid="{00000000-0005-0000-0000-0000E7550000}"/>
    <cellStyle name="Comma 2 11 12" xfId="13864" xr:uid="{00000000-0005-0000-0000-0000E8550000}"/>
    <cellStyle name="Comma 2 11 12 2" xfId="12797" xr:uid="{00000000-0005-0000-0000-0000E9550000}"/>
    <cellStyle name="Comma 2 11 13" xfId="13869" xr:uid="{00000000-0005-0000-0000-0000EA550000}"/>
    <cellStyle name="Comma 2 11 13 2" xfId="31780" xr:uid="{00000000-0005-0000-0000-0000EB550000}"/>
    <cellStyle name="Comma 2 11 14" xfId="28552" xr:uid="{00000000-0005-0000-0000-0000EC550000}"/>
    <cellStyle name="Comma 2 11 15" xfId="28555" xr:uid="{00000000-0005-0000-0000-0000ED550000}"/>
    <cellStyle name="Comma 2 11 16" xfId="28559" xr:uid="{00000000-0005-0000-0000-0000EE550000}"/>
    <cellStyle name="Comma 2 11 17" xfId="31781" xr:uid="{00000000-0005-0000-0000-0000EF550000}"/>
    <cellStyle name="Comma 2 11 18" xfId="31783" xr:uid="{00000000-0005-0000-0000-0000F0550000}"/>
    <cellStyle name="Comma 2 11 19" xfId="31787" xr:uid="{00000000-0005-0000-0000-0000F1550000}"/>
    <cellStyle name="Comma 2 11 2" xfId="12074" xr:uid="{00000000-0005-0000-0000-0000F2550000}"/>
    <cellStyle name="Comma 2 11 2 2" xfId="12081" xr:uid="{00000000-0005-0000-0000-0000F3550000}"/>
    <cellStyle name="Comma 2 11 2 3" xfId="12098" xr:uid="{00000000-0005-0000-0000-0000F4550000}"/>
    <cellStyle name="Comma 2 11 2 4" xfId="12106" xr:uid="{00000000-0005-0000-0000-0000F5550000}"/>
    <cellStyle name="Comma 2 11 20" xfId="28556" xr:uid="{00000000-0005-0000-0000-0000F6550000}"/>
    <cellStyle name="Comma 2 11 21" xfId="28560" xr:uid="{00000000-0005-0000-0000-0000F7550000}"/>
    <cellStyle name="Comma 2 11 21 2" xfId="31790" xr:uid="{00000000-0005-0000-0000-0000F8550000}"/>
    <cellStyle name="Comma 2 11 21 3" xfId="31791" xr:uid="{00000000-0005-0000-0000-0000F9550000}"/>
    <cellStyle name="Comma 2 11 21 4" xfId="31792" xr:uid="{00000000-0005-0000-0000-0000FA550000}"/>
    <cellStyle name="Comma 2 11 22" xfId="31782" xr:uid="{00000000-0005-0000-0000-0000FB550000}"/>
    <cellStyle name="Comma 2 11 23" xfId="31784" xr:uid="{00000000-0005-0000-0000-0000FC550000}"/>
    <cellStyle name="Comma 2 11 24" xfId="21979" xr:uid="{00000000-0005-0000-0000-0000FD550000}"/>
    <cellStyle name="Comma 2 11 3" xfId="12107" xr:uid="{00000000-0005-0000-0000-0000FE550000}"/>
    <cellStyle name="Comma 2 11 3 2" xfId="12115" xr:uid="{00000000-0005-0000-0000-0000FF550000}"/>
    <cellStyle name="Comma 2 11 3 3" xfId="7798" xr:uid="{00000000-0005-0000-0000-000000560000}"/>
    <cellStyle name="Comma 2 11 3 4" xfId="12134" xr:uid="{00000000-0005-0000-0000-000001560000}"/>
    <cellStyle name="Comma 2 11 4" xfId="12152" xr:uid="{00000000-0005-0000-0000-000002560000}"/>
    <cellStyle name="Comma 2 11 4 2" xfId="4189" xr:uid="{00000000-0005-0000-0000-000003560000}"/>
    <cellStyle name="Comma 2 11 4 3" xfId="5053" xr:uid="{00000000-0005-0000-0000-000004560000}"/>
    <cellStyle name="Comma 2 11 4 4" xfId="12173" xr:uid="{00000000-0005-0000-0000-000005560000}"/>
    <cellStyle name="Comma 2 11 5" xfId="12175" xr:uid="{00000000-0005-0000-0000-000006560000}"/>
    <cellStyle name="Comma 2 11 5 2" xfId="4136" xr:uid="{00000000-0005-0000-0000-000007560000}"/>
    <cellStyle name="Comma 2 11 5 3" xfId="12190" xr:uid="{00000000-0005-0000-0000-000008560000}"/>
    <cellStyle name="Comma 2 11 5 4" xfId="12194" xr:uid="{00000000-0005-0000-0000-000009560000}"/>
    <cellStyle name="Comma 2 11 5 5" xfId="31794" xr:uid="{00000000-0005-0000-0000-00000A560000}"/>
    <cellStyle name="Comma 2 11 6" xfId="12196" xr:uid="{00000000-0005-0000-0000-00000B560000}"/>
    <cellStyle name="Comma 2 11 6 2" xfId="12210" xr:uid="{00000000-0005-0000-0000-00000C560000}"/>
    <cellStyle name="Comma 2 11 6 3" xfId="12222" xr:uid="{00000000-0005-0000-0000-00000D560000}"/>
    <cellStyle name="Comma 2 11 6 4" xfId="12226" xr:uid="{00000000-0005-0000-0000-00000E560000}"/>
    <cellStyle name="Comma 2 11 6 5" xfId="31796" xr:uid="{00000000-0005-0000-0000-00000F560000}"/>
    <cellStyle name="Comma 2 11 7" xfId="12228" xr:uid="{00000000-0005-0000-0000-000010560000}"/>
    <cellStyle name="Comma 2 11 7 2" xfId="12236" xr:uid="{00000000-0005-0000-0000-000011560000}"/>
    <cellStyle name="Comma 2 11 7 3" xfId="12249" xr:uid="{00000000-0005-0000-0000-000012560000}"/>
    <cellStyle name="Comma 2 11 7 4" xfId="10982" xr:uid="{00000000-0005-0000-0000-000013560000}"/>
    <cellStyle name="Comma 2 11 7 5" xfId="31798" xr:uid="{00000000-0005-0000-0000-000014560000}"/>
    <cellStyle name="Comma 2 11 8" xfId="9559" xr:uid="{00000000-0005-0000-0000-000015560000}"/>
    <cellStyle name="Comma 2 11 8 2" xfId="12260" xr:uid="{00000000-0005-0000-0000-000016560000}"/>
    <cellStyle name="Comma 2 11 8 3" xfId="9534" xr:uid="{00000000-0005-0000-0000-000017560000}"/>
    <cellStyle name="Comma 2 11 8 4" xfId="12278" xr:uid="{00000000-0005-0000-0000-000018560000}"/>
    <cellStyle name="Comma 2 11 8 5" xfId="31800" xr:uid="{00000000-0005-0000-0000-000019560000}"/>
    <cellStyle name="Comma 2 11 9" xfId="12309" xr:uid="{00000000-0005-0000-0000-00001A560000}"/>
    <cellStyle name="Comma 2 11 9 2" xfId="5859" xr:uid="{00000000-0005-0000-0000-00001B560000}"/>
    <cellStyle name="Comma 2 11 9 3" xfId="12331" xr:uid="{00000000-0005-0000-0000-00001C560000}"/>
    <cellStyle name="Comma 2 11 9 4" xfId="12337" xr:uid="{00000000-0005-0000-0000-00001D560000}"/>
    <cellStyle name="Comma 2 11 9 5" xfId="26777" xr:uid="{00000000-0005-0000-0000-00001E560000}"/>
    <cellStyle name="Comma 2 11_Annexure" xfId="8637" xr:uid="{00000000-0005-0000-0000-00001F560000}"/>
    <cellStyle name="Comma 2 12" xfId="1911" xr:uid="{00000000-0005-0000-0000-000020560000}"/>
    <cellStyle name="Comma 2 12 10" xfId="29208" xr:uid="{00000000-0005-0000-0000-000021560000}"/>
    <cellStyle name="Comma 2 12 10 2" xfId="31802" xr:uid="{00000000-0005-0000-0000-000022560000}"/>
    <cellStyle name="Comma 2 12 11" xfId="29210" xr:uid="{00000000-0005-0000-0000-000023560000}"/>
    <cellStyle name="Comma 2 12 11 2" xfId="31804" xr:uid="{00000000-0005-0000-0000-000024560000}"/>
    <cellStyle name="Comma 2 12 12" xfId="31805" xr:uid="{00000000-0005-0000-0000-000025560000}"/>
    <cellStyle name="Comma 2 12 12 2" xfId="31807" xr:uid="{00000000-0005-0000-0000-000026560000}"/>
    <cellStyle name="Comma 2 12 13" xfId="5477" xr:uid="{00000000-0005-0000-0000-000027560000}"/>
    <cellStyle name="Comma 2 12 14" xfId="30934" xr:uid="{00000000-0005-0000-0000-000028560000}"/>
    <cellStyle name="Comma 2 12 15" xfId="30938" xr:uid="{00000000-0005-0000-0000-000029560000}"/>
    <cellStyle name="Comma 2 12 16" xfId="30947" xr:uid="{00000000-0005-0000-0000-00002A560000}"/>
    <cellStyle name="Comma 2 12 17" xfId="30954" xr:uid="{00000000-0005-0000-0000-00002B560000}"/>
    <cellStyle name="Comma 2 12 18" xfId="30957" xr:uid="{00000000-0005-0000-0000-00002C560000}"/>
    <cellStyle name="Comma 2 12 19" xfId="30962" xr:uid="{00000000-0005-0000-0000-00002D560000}"/>
    <cellStyle name="Comma 2 12 2" xfId="12622" xr:uid="{00000000-0005-0000-0000-00002E560000}"/>
    <cellStyle name="Comma 2 12 2 2" xfId="12628" xr:uid="{00000000-0005-0000-0000-00002F560000}"/>
    <cellStyle name="Comma 2 12 2 3" xfId="12633" xr:uid="{00000000-0005-0000-0000-000030560000}"/>
    <cellStyle name="Comma 2 12 2 4" xfId="15791" xr:uid="{00000000-0005-0000-0000-000031560000}"/>
    <cellStyle name="Comma 2 12 20" xfId="30939" xr:uid="{00000000-0005-0000-0000-000032560000}"/>
    <cellStyle name="Comma 2 12 21" xfId="30948" xr:uid="{00000000-0005-0000-0000-000033560000}"/>
    <cellStyle name="Comma 2 12 21 2" xfId="30950" xr:uid="{00000000-0005-0000-0000-000034560000}"/>
    <cellStyle name="Comma 2 12 21 3" xfId="30952" xr:uid="{00000000-0005-0000-0000-000035560000}"/>
    <cellStyle name="Comma 2 12 21 4" xfId="31808" xr:uid="{00000000-0005-0000-0000-000036560000}"/>
    <cellStyle name="Comma 2 12 22" xfId="30955" xr:uid="{00000000-0005-0000-0000-000037560000}"/>
    <cellStyle name="Comma 2 12 23" xfId="30958" xr:uid="{00000000-0005-0000-0000-000038560000}"/>
    <cellStyle name="Comma 2 12 24" xfId="31801" xr:uid="{00000000-0005-0000-0000-000039560000}"/>
    <cellStyle name="Comma 2 12 3" xfId="12635" xr:uid="{00000000-0005-0000-0000-00003A560000}"/>
    <cellStyle name="Comma 2 12 3 2" xfId="12641" xr:uid="{00000000-0005-0000-0000-00003B560000}"/>
    <cellStyle name="Comma 2 12 3 3" xfId="12645" xr:uid="{00000000-0005-0000-0000-00003C560000}"/>
    <cellStyle name="Comma 2 12 3 4" xfId="31810" xr:uid="{00000000-0005-0000-0000-00003D560000}"/>
    <cellStyle name="Comma 2 12 4" xfId="12666" xr:uid="{00000000-0005-0000-0000-00003E560000}"/>
    <cellStyle name="Comma 2 12 4 2" xfId="28575" xr:uid="{00000000-0005-0000-0000-00003F560000}"/>
    <cellStyle name="Comma 2 12 4 3" xfId="28578" xr:uid="{00000000-0005-0000-0000-000040560000}"/>
    <cellStyle name="Comma 2 12 4 4" xfId="31811" xr:uid="{00000000-0005-0000-0000-000041560000}"/>
    <cellStyle name="Comma 2 12 5" xfId="12670" xr:uid="{00000000-0005-0000-0000-000042560000}"/>
    <cellStyle name="Comma 2 12 5 2" xfId="28581" xr:uid="{00000000-0005-0000-0000-000043560000}"/>
    <cellStyle name="Comma 2 12 5 3" xfId="28583" xr:uid="{00000000-0005-0000-0000-000044560000}"/>
    <cellStyle name="Comma 2 12 5 4" xfId="31812" xr:uid="{00000000-0005-0000-0000-000045560000}"/>
    <cellStyle name="Comma 2 12 5 5" xfId="4526" xr:uid="{00000000-0005-0000-0000-000046560000}"/>
    <cellStyle name="Comma 2 12 6" xfId="12386" xr:uid="{00000000-0005-0000-0000-000047560000}"/>
    <cellStyle name="Comma 2 12 6 2" xfId="28587" xr:uid="{00000000-0005-0000-0000-000048560000}"/>
    <cellStyle name="Comma 2 12 6 3" xfId="28589" xr:uid="{00000000-0005-0000-0000-000049560000}"/>
    <cellStyle name="Comma 2 12 6 4" xfId="18144" xr:uid="{00000000-0005-0000-0000-00004A560000}"/>
    <cellStyle name="Comma 2 12 6 5" xfId="20885" xr:uid="{00000000-0005-0000-0000-00004B560000}"/>
    <cellStyle name="Comma 2 12 7" xfId="12389" xr:uid="{00000000-0005-0000-0000-00004C560000}"/>
    <cellStyle name="Comma 2 12 7 2" xfId="31813" xr:uid="{00000000-0005-0000-0000-00004D560000}"/>
    <cellStyle name="Comma 2 12 7 3" xfId="31814" xr:uid="{00000000-0005-0000-0000-00004E560000}"/>
    <cellStyle name="Comma 2 12 7 4" xfId="18147" xr:uid="{00000000-0005-0000-0000-00004F560000}"/>
    <cellStyle name="Comma 2 12 7 5" xfId="20892" xr:uid="{00000000-0005-0000-0000-000050560000}"/>
    <cellStyle name="Comma 2 12 8" xfId="12679" xr:uid="{00000000-0005-0000-0000-000051560000}"/>
    <cellStyle name="Comma 2 12 8 2" xfId="31815" xr:uid="{00000000-0005-0000-0000-000052560000}"/>
    <cellStyle name="Comma 2 12 8 3" xfId="31816" xr:uid="{00000000-0005-0000-0000-000053560000}"/>
    <cellStyle name="Comma 2 12 8 4" xfId="31817" xr:uid="{00000000-0005-0000-0000-000054560000}"/>
    <cellStyle name="Comma 2 12 8 5" xfId="20908" xr:uid="{00000000-0005-0000-0000-000055560000}"/>
    <cellStyle name="Comma 2 12 9" xfId="28591" xr:uid="{00000000-0005-0000-0000-000056560000}"/>
    <cellStyle name="Comma 2 12 9 2" xfId="31818" xr:uid="{00000000-0005-0000-0000-000057560000}"/>
    <cellStyle name="Comma 2 12_Annexure" xfId="31820" xr:uid="{00000000-0005-0000-0000-000058560000}"/>
    <cellStyle name="Comma 2 13" xfId="1912" xr:uid="{00000000-0005-0000-0000-000059560000}"/>
    <cellStyle name="Comma 2 13 10" xfId="31821" xr:uid="{00000000-0005-0000-0000-00005A560000}"/>
    <cellStyle name="Comma 2 13 10 2" xfId="31822" xr:uid="{00000000-0005-0000-0000-00005B560000}"/>
    <cellStyle name="Comma 2 13 11" xfId="3372" xr:uid="{00000000-0005-0000-0000-00005C560000}"/>
    <cellStyle name="Comma 2 13 11 2" xfId="2742" xr:uid="{00000000-0005-0000-0000-00005D560000}"/>
    <cellStyle name="Comma 2 13 12" xfId="31823" xr:uid="{00000000-0005-0000-0000-00005E560000}"/>
    <cellStyle name="Comma 2 13 12 2" xfId="31828" xr:uid="{00000000-0005-0000-0000-00005F560000}"/>
    <cellStyle name="Comma 2 13 13" xfId="31829" xr:uid="{00000000-0005-0000-0000-000060560000}"/>
    <cellStyle name="Comma 2 13 14" xfId="31831" xr:uid="{00000000-0005-0000-0000-000061560000}"/>
    <cellStyle name="Comma 2 13 15" xfId="31833" xr:uid="{00000000-0005-0000-0000-000062560000}"/>
    <cellStyle name="Comma 2 13 16" xfId="31835" xr:uid="{00000000-0005-0000-0000-000063560000}"/>
    <cellStyle name="Comma 2 13 17" xfId="31837" xr:uid="{00000000-0005-0000-0000-000064560000}"/>
    <cellStyle name="Comma 2 13 18" xfId="31839" xr:uid="{00000000-0005-0000-0000-000065560000}"/>
    <cellStyle name="Comma 2 13 19" xfId="31843" xr:uid="{00000000-0005-0000-0000-000066560000}"/>
    <cellStyle name="Comma 2 13 2" xfId="31846" xr:uid="{00000000-0005-0000-0000-000067560000}"/>
    <cellStyle name="Comma 2 13 2 2" xfId="31848" xr:uid="{00000000-0005-0000-0000-000068560000}"/>
    <cellStyle name="Comma 2 13 2 3" xfId="31850" xr:uid="{00000000-0005-0000-0000-000069560000}"/>
    <cellStyle name="Comma 2 13 2 4" xfId="31853" xr:uid="{00000000-0005-0000-0000-00006A560000}"/>
    <cellStyle name="Comma 2 13 20" xfId="31834" xr:uid="{00000000-0005-0000-0000-00006B560000}"/>
    <cellStyle name="Comma 2 13 21" xfId="31836" xr:uid="{00000000-0005-0000-0000-00006C560000}"/>
    <cellStyle name="Comma 2 13 21 2" xfId="31854" xr:uid="{00000000-0005-0000-0000-00006D560000}"/>
    <cellStyle name="Comma 2 13 21 3" xfId="31855" xr:uid="{00000000-0005-0000-0000-00006E560000}"/>
    <cellStyle name="Comma 2 13 21 4" xfId="31856" xr:uid="{00000000-0005-0000-0000-00006F560000}"/>
    <cellStyle name="Comma 2 13 22" xfId="31838" xr:uid="{00000000-0005-0000-0000-000070560000}"/>
    <cellStyle name="Comma 2 13 23" xfId="31840" xr:uid="{00000000-0005-0000-0000-000071560000}"/>
    <cellStyle name="Comma 2 13 24" xfId="23645" xr:uid="{00000000-0005-0000-0000-000072560000}"/>
    <cellStyle name="Comma 2 13 3" xfId="28598" xr:uid="{00000000-0005-0000-0000-000073560000}"/>
    <cellStyle name="Comma 2 13 3 2" xfId="31858" xr:uid="{00000000-0005-0000-0000-000074560000}"/>
    <cellStyle name="Comma 2 13 3 3" xfId="31860" xr:uid="{00000000-0005-0000-0000-000075560000}"/>
    <cellStyle name="Comma 2 13 3 4" xfId="31861" xr:uid="{00000000-0005-0000-0000-000076560000}"/>
    <cellStyle name="Comma 2 13 4" xfId="28600" xr:uid="{00000000-0005-0000-0000-000077560000}"/>
    <cellStyle name="Comma 2 13 4 2" xfId="31863" xr:uid="{00000000-0005-0000-0000-000078560000}"/>
    <cellStyle name="Comma 2 13 4 3" xfId="31864" xr:uid="{00000000-0005-0000-0000-000079560000}"/>
    <cellStyle name="Comma 2 13 4 4" xfId="31865" xr:uid="{00000000-0005-0000-0000-00007A560000}"/>
    <cellStyle name="Comma 2 13 5" xfId="31866" xr:uid="{00000000-0005-0000-0000-00007B560000}"/>
    <cellStyle name="Comma 2 13 5 2" xfId="31869" xr:uid="{00000000-0005-0000-0000-00007C560000}"/>
    <cellStyle name="Comma 2 13 5 3" xfId="31870" xr:uid="{00000000-0005-0000-0000-00007D560000}"/>
    <cellStyle name="Comma 2 13 5 4" xfId="31871" xr:uid="{00000000-0005-0000-0000-00007E560000}"/>
    <cellStyle name="Comma 2 13 5 5" xfId="21109" xr:uid="{00000000-0005-0000-0000-00007F560000}"/>
    <cellStyle name="Comma 2 13 6" xfId="31872" xr:uid="{00000000-0005-0000-0000-000080560000}"/>
    <cellStyle name="Comma 2 13 6 2" xfId="31876" xr:uid="{00000000-0005-0000-0000-000081560000}"/>
    <cellStyle name="Comma 2 13 6 3" xfId="31877" xr:uid="{00000000-0005-0000-0000-000082560000}"/>
    <cellStyle name="Comma 2 13 6 4" xfId="3991" xr:uid="{00000000-0005-0000-0000-000083560000}"/>
    <cellStyle name="Comma 2 13 6 5" xfId="31878" xr:uid="{00000000-0005-0000-0000-000084560000}"/>
    <cellStyle name="Comma 2 13 7" xfId="31879" xr:uid="{00000000-0005-0000-0000-000085560000}"/>
    <cellStyle name="Comma 2 13 7 2" xfId="31880" xr:uid="{00000000-0005-0000-0000-000086560000}"/>
    <cellStyle name="Comma 2 13 7 3" xfId="31881" xr:uid="{00000000-0005-0000-0000-000087560000}"/>
    <cellStyle name="Comma 2 13 7 4" xfId="31882" xr:uid="{00000000-0005-0000-0000-000088560000}"/>
    <cellStyle name="Comma 2 13 7 5" xfId="31883" xr:uid="{00000000-0005-0000-0000-000089560000}"/>
    <cellStyle name="Comma 2 13 8" xfId="31884" xr:uid="{00000000-0005-0000-0000-00008A560000}"/>
    <cellStyle name="Comma 2 13 8 2" xfId="31886" xr:uid="{00000000-0005-0000-0000-00008B560000}"/>
    <cellStyle name="Comma 2 13 8 3" xfId="31887" xr:uid="{00000000-0005-0000-0000-00008C560000}"/>
    <cellStyle name="Comma 2 13 8 4" xfId="31888" xr:uid="{00000000-0005-0000-0000-00008D560000}"/>
    <cellStyle name="Comma 2 13 8 5" xfId="31889" xr:uid="{00000000-0005-0000-0000-00008E560000}"/>
    <cellStyle name="Comma 2 13 9" xfId="31890" xr:uid="{00000000-0005-0000-0000-00008F560000}"/>
    <cellStyle name="Comma 2 13 9 2" xfId="31893" xr:uid="{00000000-0005-0000-0000-000090560000}"/>
    <cellStyle name="Comma 2 13_Nov 2010" xfId="31894" xr:uid="{00000000-0005-0000-0000-000091560000}"/>
    <cellStyle name="Comma 2 14" xfId="1913" xr:uid="{00000000-0005-0000-0000-000092560000}"/>
    <cellStyle name="Comma 2 14 10" xfId="29983" xr:uid="{00000000-0005-0000-0000-000093560000}"/>
    <cellStyle name="Comma 2 14 11" xfId="29987" xr:uid="{00000000-0005-0000-0000-000094560000}"/>
    <cellStyle name="Comma 2 14 12" xfId="31896" xr:uid="{00000000-0005-0000-0000-000095560000}"/>
    <cellStyle name="Comma 2 14 13" xfId="24676" xr:uid="{00000000-0005-0000-0000-000096560000}"/>
    <cellStyle name="Comma 2 14 14" xfId="31897" xr:uid="{00000000-0005-0000-0000-000097560000}"/>
    <cellStyle name="Comma 2 14 15" xfId="31899" xr:uid="{00000000-0005-0000-0000-000098560000}"/>
    <cellStyle name="Comma 2 14 16" xfId="20553" xr:uid="{00000000-0005-0000-0000-000099560000}"/>
    <cellStyle name="Comma 2 14 17" xfId="31901" xr:uid="{00000000-0005-0000-0000-00009A560000}"/>
    <cellStyle name="Comma 2 14 18" xfId="31903" xr:uid="{00000000-0005-0000-0000-00009B560000}"/>
    <cellStyle name="Comma 2 14 19" xfId="31909" xr:uid="{00000000-0005-0000-0000-00009C560000}"/>
    <cellStyle name="Comma 2 14 2" xfId="13906" xr:uid="{00000000-0005-0000-0000-00009D560000}"/>
    <cellStyle name="Comma 2 14 2 2" xfId="31912" xr:uid="{00000000-0005-0000-0000-00009E560000}"/>
    <cellStyle name="Comma 2 14 2 3" xfId="31913" xr:uid="{00000000-0005-0000-0000-00009F560000}"/>
    <cellStyle name="Comma 2 14 2 4" xfId="31917" xr:uid="{00000000-0005-0000-0000-0000A0560000}"/>
    <cellStyle name="Comma 2 14 20" xfId="31900" xr:uid="{00000000-0005-0000-0000-0000A1560000}"/>
    <cellStyle name="Comma 2 14 21" xfId="20554" xr:uid="{00000000-0005-0000-0000-0000A2560000}"/>
    <cellStyle name="Comma 2 14 21 2" xfId="31923" xr:uid="{00000000-0005-0000-0000-0000A3560000}"/>
    <cellStyle name="Comma 2 14 21 3" xfId="31924" xr:uid="{00000000-0005-0000-0000-0000A4560000}"/>
    <cellStyle name="Comma 2 14 21 4" xfId="31925" xr:uid="{00000000-0005-0000-0000-0000A5560000}"/>
    <cellStyle name="Comma 2 14 22" xfId="31902" xr:uid="{00000000-0005-0000-0000-0000A6560000}"/>
    <cellStyle name="Comma 2 14 23" xfId="31904" xr:uid="{00000000-0005-0000-0000-0000A7560000}"/>
    <cellStyle name="Comma 2 14 24" xfId="23649" xr:uid="{00000000-0005-0000-0000-0000A8560000}"/>
    <cellStyle name="Comma 2 14 3" xfId="28604" xr:uid="{00000000-0005-0000-0000-0000A9560000}"/>
    <cellStyle name="Comma 2 14 3 2" xfId="31927" xr:uid="{00000000-0005-0000-0000-0000AA560000}"/>
    <cellStyle name="Comma 2 14 3 3" xfId="31928" xr:uid="{00000000-0005-0000-0000-0000AB560000}"/>
    <cellStyle name="Comma 2 14 3 4" xfId="31931" xr:uid="{00000000-0005-0000-0000-0000AC560000}"/>
    <cellStyle name="Comma 2 14 4" xfId="28607" xr:uid="{00000000-0005-0000-0000-0000AD560000}"/>
    <cellStyle name="Comma 2 14 5" xfId="31934" xr:uid="{00000000-0005-0000-0000-0000AE560000}"/>
    <cellStyle name="Comma 2 14 5 2" xfId="31940" xr:uid="{00000000-0005-0000-0000-0000AF560000}"/>
    <cellStyle name="Comma 2 14 6" xfId="31941" xr:uid="{00000000-0005-0000-0000-0000B0560000}"/>
    <cellStyle name="Comma 2 14 6 2" xfId="31946" xr:uid="{00000000-0005-0000-0000-0000B1560000}"/>
    <cellStyle name="Comma 2 14 7" xfId="27829" xr:uid="{00000000-0005-0000-0000-0000B2560000}"/>
    <cellStyle name="Comma 2 14 7 2" xfId="31947" xr:uid="{00000000-0005-0000-0000-0000B3560000}"/>
    <cellStyle name="Comma 2 14 8" xfId="27832" xr:uid="{00000000-0005-0000-0000-0000B4560000}"/>
    <cellStyle name="Comma 2 14 9" xfId="31948" xr:uid="{00000000-0005-0000-0000-0000B5560000}"/>
    <cellStyle name="Comma 2 14_Nov 2010" xfId="31949" xr:uid="{00000000-0005-0000-0000-0000B6560000}"/>
    <cellStyle name="Comma 2 15" xfId="1914" xr:uid="{00000000-0005-0000-0000-0000B7560000}"/>
    <cellStyle name="Comma 2 15 2" xfId="31950" xr:uid="{00000000-0005-0000-0000-0000B8560000}"/>
    <cellStyle name="Comma 2 15 3" xfId="28613" xr:uid="{00000000-0005-0000-0000-0000B9560000}"/>
    <cellStyle name="Comma 2 15 3 2" xfId="8682" xr:uid="{00000000-0005-0000-0000-0000BA560000}"/>
    <cellStyle name="Comma 2 15 3 3" xfId="8732" xr:uid="{00000000-0005-0000-0000-0000BB560000}"/>
    <cellStyle name="Comma 2 15 3 4" xfId="4785" xr:uid="{00000000-0005-0000-0000-0000BC560000}"/>
    <cellStyle name="Comma 2 15 4" xfId="28616" xr:uid="{00000000-0005-0000-0000-0000BD560000}"/>
    <cellStyle name="Comma 2 15 5" xfId="31952" xr:uid="{00000000-0005-0000-0000-0000BE560000}"/>
    <cellStyle name="Comma 2 15 6" xfId="31954" xr:uid="{00000000-0005-0000-0000-0000BF560000}"/>
    <cellStyle name="Comma 2 15 7" xfId="27837" xr:uid="{00000000-0005-0000-0000-0000C0560000}"/>
    <cellStyle name="Comma 2 15 8" xfId="23651" xr:uid="{00000000-0005-0000-0000-0000C1560000}"/>
    <cellStyle name="Comma 2 16" xfId="1916" xr:uid="{00000000-0005-0000-0000-0000C2560000}"/>
    <cellStyle name="Comma 2 16 2" xfId="5534" xr:uid="{00000000-0005-0000-0000-0000C3560000}"/>
    <cellStyle name="Comma 2 16 2 2" xfId="12913" xr:uid="{00000000-0005-0000-0000-0000C4560000}"/>
    <cellStyle name="Comma 2 16 2 3" xfId="12929" xr:uid="{00000000-0005-0000-0000-0000C5560000}"/>
    <cellStyle name="Comma 2 16 3" xfId="12938" xr:uid="{00000000-0005-0000-0000-0000C6560000}"/>
    <cellStyle name="Comma 2 16 3 2" xfId="12946" xr:uid="{00000000-0005-0000-0000-0000C7560000}"/>
    <cellStyle name="Comma 2 16 3 3" xfId="12956" xr:uid="{00000000-0005-0000-0000-0000C8560000}"/>
    <cellStyle name="Comma 2 16 3 4" xfId="12962" xr:uid="{00000000-0005-0000-0000-0000C9560000}"/>
    <cellStyle name="Comma 2 16 4" xfId="13005" xr:uid="{00000000-0005-0000-0000-0000CA560000}"/>
    <cellStyle name="Comma 2 16 5" xfId="13032" xr:uid="{00000000-0005-0000-0000-0000CB560000}"/>
    <cellStyle name="Comma 2 16 6" xfId="13062" xr:uid="{00000000-0005-0000-0000-0000CC560000}"/>
    <cellStyle name="Comma 2 16 7" xfId="25880" xr:uid="{00000000-0005-0000-0000-0000CD560000}"/>
    <cellStyle name="Comma 2 16_BSD2" xfId="29682" xr:uid="{00000000-0005-0000-0000-0000CE560000}"/>
    <cellStyle name="Comma 2 17" xfId="1918" xr:uid="{00000000-0005-0000-0000-0000CF560000}"/>
    <cellStyle name="Comma 2 17 10" xfId="31956" xr:uid="{00000000-0005-0000-0000-0000D0560000}"/>
    <cellStyle name="Comma 2 17 11" xfId="31958" xr:uid="{00000000-0005-0000-0000-0000D1560000}"/>
    <cellStyle name="Comma 2 17 11 10" xfId="31960" xr:uid="{00000000-0005-0000-0000-0000D2560000}"/>
    <cellStyle name="Comma 2 17 11 2" xfId="31961" xr:uid="{00000000-0005-0000-0000-0000D3560000}"/>
    <cellStyle name="Comma 2 17 11 2 2" xfId="31962" xr:uid="{00000000-0005-0000-0000-0000D4560000}"/>
    <cellStyle name="Comma 2 17 11 2 2 2" xfId="31963" xr:uid="{00000000-0005-0000-0000-0000D5560000}"/>
    <cellStyle name="Comma 2 17 11 2 2 2 2" xfId="31965" xr:uid="{00000000-0005-0000-0000-0000D6560000}"/>
    <cellStyle name="Comma 2 17 11 2 2 2 3" xfId="31966" xr:uid="{00000000-0005-0000-0000-0000D7560000}"/>
    <cellStyle name="Comma 2 17 11 2 2 2 4" xfId="31967" xr:uid="{00000000-0005-0000-0000-0000D8560000}"/>
    <cellStyle name="Comma 2 17 11 2 2 3" xfId="22043" xr:uid="{00000000-0005-0000-0000-0000D9560000}"/>
    <cellStyle name="Comma 2 17 11 2 2 4" xfId="31968" xr:uid="{00000000-0005-0000-0000-0000DA560000}"/>
    <cellStyle name="Comma 2 17 11 2 2 5" xfId="23734" xr:uid="{00000000-0005-0000-0000-0000DB560000}"/>
    <cellStyle name="Comma 2 17 11 2 2 6" xfId="12709" xr:uid="{00000000-0005-0000-0000-0000DC560000}"/>
    <cellStyle name="Comma 2 17 11 2 2 7" xfId="12716" xr:uid="{00000000-0005-0000-0000-0000DD560000}"/>
    <cellStyle name="Comma 2 17 11 2 3" xfId="31969" xr:uid="{00000000-0005-0000-0000-0000DE560000}"/>
    <cellStyle name="Comma 2 17 11 2 3 2" xfId="31970" xr:uid="{00000000-0005-0000-0000-0000DF560000}"/>
    <cellStyle name="Comma 2 17 11 2 3 3" xfId="22048" xr:uid="{00000000-0005-0000-0000-0000E0560000}"/>
    <cellStyle name="Comma 2 17 11 2 3 4" xfId="31971" xr:uid="{00000000-0005-0000-0000-0000E1560000}"/>
    <cellStyle name="Comma 2 17 11 2 4" xfId="31972" xr:uid="{00000000-0005-0000-0000-0000E2560000}"/>
    <cellStyle name="Comma 2 17 11 2 5" xfId="31973" xr:uid="{00000000-0005-0000-0000-0000E3560000}"/>
    <cellStyle name="Comma 2 17 11 2 6" xfId="27801" xr:uid="{00000000-0005-0000-0000-0000E4560000}"/>
    <cellStyle name="Comma 2 17 11 2 7" xfId="27805" xr:uid="{00000000-0005-0000-0000-0000E5560000}"/>
    <cellStyle name="Comma 2 17 11 3" xfId="19042" xr:uid="{00000000-0005-0000-0000-0000E6560000}"/>
    <cellStyle name="Comma 2 17 11 4" xfId="19044" xr:uid="{00000000-0005-0000-0000-0000E7560000}"/>
    <cellStyle name="Comma 2 17 11 5" xfId="19051" xr:uid="{00000000-0005-0000-0000-0000E8560000}"/>
    <cellStyle name="Comma 2 17 11 5 2" xfId="31974" xr:uid="{00000000-0005-0000-0000-0000E9560000}"/>
    <cellStyle name="Comma 2 17 11 5 3" xfId="31975" xr:uid="{00000000-0005-0000-0000-0000EA560000}"/>
    <cellStyle name="Comma 2 17 11 5 4" xfId="31976" xr:uid="{00000000-0005-0000-0000-0000EB560000}"/>
    <cellStyle name="Comma 2 17 11 6" xfId="31977" xr:uid="{00000000-0005-0000-0000-0000EC560000}"/>
    <cellStyle name="Comma 2 17 11 7" xfId="31978" xr:uid="{00000000-0005-0000-0000-0000ED560000}"/>
    <cellStyle name="Comma 2 17 11 8" xfId="31980" xr:uid="{00000000-0005-0000-0000-0000EE560000}"/>
    <cellStyle name="Comma 2 17 11 9" xfId="31985" xr:uid="{00000000-0005-0000-0000-0000EF560000}"/>
    <cellStyle name="Comma 2 17 12" xfId="31987" xr:uid="{00000000-0005-0000-0000-0000F0560000}"/>
    <cellStyle name="Comma 2 17 12 2" xfId="31989" xr:uid="{00000000-0005-0000-0000-0000F1560000}"/>
    <cellStyle name="Comma 2 17 12 2 2" xfId="31990" xr:uid="{00000000-0005-0000-0000-0000F2560000}"/>
    <cellStyle name="Comma 2 17 12 2 2 2" xfId="31991" xr:uid="{00000000-0005-0000-0000-0000F3560000}"/>
    <cellStyle name="Comma 2 17 12 2 2 3" xfId="31994" xr:uid="{00000000-0005-0000-0000-0000F4560000}"/>
    <cellStyle name="Comma 2 17 12 2 2 4" xfId="31996" xr:uid="{00000000-0005-0000-0000-0000F5560000}"/>
    <cellStyle name="Comma 2 17 12 2 3" xfId="31998" xr:uid="{00000000-0005-0000-0000-0000F6560000}"/>
    <cellStyle name="Comma 2 17 12 2 4" xfId="31999" xr:uid="{00000000-0005-0000-0000-0000F7560000}"/>
    <cellStyle name="Comma 2 17 12 2 5" xfId="32000" xr:uid="{00000000-0005-0000-0000-0000F8560000}"/>
    <cellStyle name="Comma 2 17 12 2 6" xfId="27853" xr:uid="{00000000-0005-0000-0000-0000F9560000}"/>
    <cellStyle name="Comma 2 17 12 2 7" xfId="27860" xr:uid="{00000000-0005-0000-0000-0000FA560000}"/>
    <cellStyle name="Comma 2 17 12 3" xfId="32003" xr:uid="{00000000-0005-0000-0000-0000FB560000}"/>
    <cellStyle name="Comma 2 17 12 3 2" xfId="32006" xr:uid="{00000000-0005-0000-0000-0000FC560000}"/>
    <cellStyle name="Comma 2 17 12 3 3" xfId="32007" xr:uid="{00000000-0005-0000-0000-0000FD560000}"/>
    <cellStyle name="Comma 2 17 12 3 4" xfId="25981" xr:uid="{00000000-0005-0000-0000-0000FE560000}"/>
    <cellStyle name="Comma 2 17 12 4" xfId="22334" xr:uid="{00000000-0005-0000-0000-0000FF560000}"/>
    <cellStyle name="Comma 2 17 12 5" xfId="22344" xr:uid="{00000000-0005-0000-0000-000000570000}"/>
    <cellStyle name="Comma 2 17 12 6" xfId="32008" xr:uid="{00000000-0005-0000-0000-000001570000}"/>
    <cellStyle name="Comma 2 17 12 7" xfId="32009" xr:uid="{00000000-0005-0000-0000-000002570000}"/>
    <cellStyle name="Comma 2 17 13" xfId="3923" xr:uid="{00000000-0005-0000-0000-000003570000}"/>
    <cellStyle name="Comma 2 17 14" xfId="30987" xr:uid="{00000000-0005-0000-0000-000004570000}"/>
    <cellStyle name="Comma 2 17 14 2" xfId="30993" xr:uid="{00000000-0005-0000-0000-000005570000}"/>
    <cellStyle name="Comma 2 17 14 3" xfId="30997" xr:uid="{00000000-0005-0000-0000-000006570000}"/>
    <cellStyle name="Comma 2 17 14 4" xfId="7382" xr:uid="{00000000-0005-0000-0000-000007570000}"/>
    <cellStyle name="Comma 2 17 15" xfId="31000" xr:uid="{00000000-0005-0000-0000-000008570000}"/>
    <cellStyle name="Comma 2 17 16" xfId="31011" xr:uid="{00000000-0005-0000-0000-000009570000}"/>
    <cellStyle name="Comma 2 17 17" xfId="31024" xr:uid="{00000000-0005-0000-0000-00000A570000}"/>
    <cellStyle name="Comma 2 17 18" xfId="31033" xr:uid="{00000000-0005-0000-0000-00000B570000}"/>
    <cellStyle name="Comma 2 17 19" xfId="31038" xr:uid="{00000000-0005-0000-0000-00000C570000}"/>
    <cellStyle name="Comma 2 17 2" xfId="13606" xr:uid="{00000000-0005-0000-0000-00000D570000}"/>
    <cellStyle name="Comma 2 17 2 10" xfId="32011" xr:uid="{00000000-0005-0000-0000-00000E570000}"/>
    <cellStyle name="Comma 2 17 2 10 2" xfId="32012" xr:uid="{00000000-0005-0000-0000-00000F570000}"/>
    <cellStyle name="Comma 2 17 2 10 3" xfId="32013" xr:uid="{00000000-0005-0000-0000-000010570000}"/>
    <cellStyle name="Comma 2 17 2 10 4" xfId="32014" xr:uid="{00000000-0005-0000-0000-000011570000}"/>
    <cellStyle name="Comma 2 17 2 10 5" xfId="16052" xr:uid="{00000000-0005-0000-0000-000012570000}"/>
    <cellStyle name="Comma 2 17 2 10 6" xfId="32015" xr:uid="{00000000-0005-0000-0000-000013570000}"/>
    <cellStyle name="Comma 2 17 2 10 7" xfId="32016" xr:uid="{00000000-0005-0000-0000-000014570000}"/>
    <cellStyle name="Comma 2 17 2 10 8" xfId="32018" xr:uid="{00000000-0005-0000-0000-000015570000}"/>
    <cellStyle name="Comma 2 17 2 10 9" xfId="2895" xr:uid="{00000000-0005-0000-0000-000016570000}"/>
    <cellStyle name="Comma 2 17 2 11" xfId="32019" xr:uid="{00000000-0005-0000-0000-000017570000}"/>
    <cellStyle name="Comma 2 17 2 12" xfId="32020" xr:uid="{00000000-0005-0000-0000-000018570000}"/>
    <cellStyle name="Comma 2 17 2 13" xfId="32021" xr:uid="{00000000-0005-0000-0000-000019570000}"/>
    <cellStyle name="Comma 2 17 2 14" xfId="32022" xr:uid="{00000000-0005-0000-0000-00001A570000}"/>
    <cellStyle name="Comma 2 17 2 14 2" xfId="32023" xr:uid="{00000000-0005-0000-0000-00001B570000}"/>
    <cellStyle name="Comma 2 17 2 14 3" xfId="15749" xr:uid="{00000000-0005-0000-0000-00001C570000}"/>
    <cellStyle name="Comma 2 17 2 14 4" xfId="32024" xr:uid="{00000000-0005-0000-0000-00001D570000}"/>
    <cellStyle name="Comma 2 17 2 14 5" xfId="26199" xr:uid="{00000000-0005-0000-0000-00001E570000}"/>
    <cellStyle name="Comma 2 17 2 14 6" xfId="32025" xr:uid="{00000000-0005-0000-0000-00001F570000}"/>
    <cellStyle name="Comma 2 17 2 15" xfId="2738" xr:uid="{00000000-0005-0000-0000-000020570000}"/>
    <cellStyle name="Comma 2 17 2 15 2" xfId="32026" xr:uid="{00000000-0005-0000-0000-000021570000}"/>
    <cellStyle name="Comma 2 17 2 15 3" xfId="32027" xr:uid="{00000000-0005-0000-0000-000022570000}"/>
    <cellStyle name="Comma 2 17 2 15 4" xfId="32028" xr:uid="{00000000-0005-0000-0000-000023570000}"/>
    <cellStyle name="Comma 2 17 2 15 5" xfId="32030" xr:uid="{00000000-0005-0000-0000-000024570000}"/>
    <cellStyle name="Comma 2 17 2 15 6" xfId="32031" xr:uid="{00000000-0005-0000-0000-000025570000}"/>
    <cellStyle name="Comma 2 17 2 16" xfId="3769" xr:uid="{00000000-0005-0000-0000-000026570000}"/>
    <cellStyle name="Comma 2 17 2 2" xfId="13616" xr:uid="{00000000-0005-0000-0000-000027570000}"/>
    <cellStyle name="Comma 2 17 2 2 10" xfId="32033" xr:uid="{00000000-0005-0000-0000-000028570000}"/>
    <cellStyle name="Comma 2 17 2 2 11" xfId="32034" xr:uid="{00000000-0005-0000-0000-000029570000}"/>
    <cellStyle name="Comma 2 17 2 2 12" xfId="32037" xr:uid="{00000000-0005-0000-0000-00002A570000}"/>
    <cellStyle name="Comma 2 17 2 2 13" xfId="32038" xr:uid="{00000000-0005-0000-0000-00002B570000}"/>
    <cellStyle name="Comma 2 17 2 2 14" xfId="32039" xr:uid="{00000000-0005-0000-0000-00002C570000}"/>
    <cellStyle name="Comma 2 17 2 2 15" xfId="29661" xr:uid="{00000000-0005-0000-0000-00002D570000}"/>
    <cellStyle name="Comma 2 17 2 2 16" xfId="29663" xr:uid="{00000000-0005-0000-0000-00002E570000}"/>
    <cellStyle name="Comma 2 17 2 2 17" xfId="32040" xr:uid="{00000000-0005-0000-0000-00002F570000}"/>
    <cellStyle name="Comma 2 17 2 2 2" xfId="13623" xr:uid="{00000000-0005-0000-0000-000030570000}"/>
    <cellStyle name="Comma 2 17 2 2 2 10" xfId="4446" xr:uid="{00000000-0005-0000-0000-000031570000}"/>
    <cellStyle name="Comma 2 17 2 2 2 2" xfId="12363" xr:uid="{00000000-0005-0000-0000-000032570000}"/>
    <cellStyle name="Comma 2 17 2 2 2 2 2" xfId="16023" xr:uid="{00000000-0005-0000-0000-000033570000}"/>
    <cellStyle name="Comma 2 17 2 2 2 2 2 2" xfId="32041" xr:uid="{00000000-0005-0000-0000-000034570000}"/>
    <cellStyle name="Comma 2 17 2 2 2 2 2 2 2" xfId="21418" xr:uid="{00000000-0005-0000-0000-000035570000}"/>
    <cellStyle name="Comma 2 17 2 2 2 2 2 2 3" xfId="21421" xr:uid="{00000000-0005-0000-0000-000036570000}"/>
    <cellStyle name="Comma 2 17 2 2 2 2 2 2 4" xfId="21456" xr:uid="{00000000-0005-0000-0000-000037570000}"/>
    <cellStyle name="Comma 2 17 2 2 2 2 2 3" xfId="32043" xr:uid="{00000000-0005-0000-0000-000038570000}"/>
    <cellStyle name="Comma 2 17 2 2 2 2 2 4" xfId="32045" xr:uid="{00000000-0005-0000-0000-000039570000}"/>
    <cellStyle name="Comma 2 17 2 2 2 2 2 5" xfId="32046" xr:uid="{00000000-0005-0000-0000-00003A570000}"/>
    <cellStyle name="Comma 2 17 2 2 2 2 2 6" xfId="32047" xr:uid="{00000000-0005-0000-0000-00003B570000}"/>
    <cellStyle name="Comma 2 17 2 2 2 2 2 7" xfId="32048" xr:uid="{00000000-0005-0000-0000-00003C570000}"/>
    <cellStyle name="Comma 2 17 2 2 2 2 3" xfId="32049" xr:uid="{00000000-0005-0000-0000-00003D570000}"/>
    <cellStyle name="Comma 2 17 2 2 2 2 3 2" xfId="32050" xr:uid="{00000000-0005-0000-0000-00003E570000}"/>
    <cellStyle name="Comma 2 17 2 2 2 2 3 3" xfId="32051" xr:uid="{00000000-0005-0000-0000-00003F570000}"/>
    <cellStyle name="Comma 2 17 2 2 2 2 3 4" xfId="32052" xr:uid="{00000000-0005-0000-0000-000040570000}"/>
    <cellStyle name="Comma 2 17 2 2 2 2 4" xfId="32053" xr:uid="{00000000-0005-0000-0000-000041570000}"/>
    <cellStyle name="Comma 2 17 2 2 2 2 5" xfId="20120" xr:uid="{00000000-0005-0000-0000-000042570000}"/>
    <cellStyle name="Comma 2 17 2 2 2 2 6" xfId="32055" xr:uid="{00000000-0005-0000-0000-000043570000}"/>
    <cellStyle name="Comma 2 17 2 2 2 2 7" xfId="32057" xr:uid="{00000000-0005-0000-0000-000044570000}"/>
    <cellStyle name="Comma 2 17 2 2 2 3" xfId="16028" xr:uid="{00000000-0005-0000-0000-000045570000}"/>
    <cellStyle name="Comma 2 17 2 2 2 4" xfId="16040" xr:uid="{00000000-0005-0000-0000-000046570000}"/>
    <cellStyle name="Comma 2 17 2 2 2 5" xfId="32058" xr:uid="{00000000-0005-0000-0000-000047570000}"/>
    <cellStyle name="Comma 2 17 2 2 2 5 2" xfId="32059" xr:uid="{00000000-0005-0000-0000-000048570000}"/>
    <cellStyle name="Comma 2 17 2 2 2 5 3" xfId="32060" xr:uid="{00000000-0005-0000-0000-000049570000}"/>
    <cellStyle name="Comma 2 17 2 2 2 5 4" xfId="32061" xr:uid="{00000000-0005-0000-0000-00004A570000}"/>
    <cellStyle name="Comma 2 17 2 2 2 6" xfId="32062" xr:uid="{00000000-0005-0000-0000-00004B570000}"/>
    <cellStyle name="Comma 2 17 2 2 2 7" xfId="32063" xr:uid="{00000000-0005-0000-0000-00004C570000}"/>
    <cellStyle name="Comma 2 17 2 2 2 8" xfId="32064" xr:uid="{00000000-0005-0000-0000-00004D570000}"/>
    <cellStyle name="Comma 2 17 2 2 2 9" xfId="32066" xr:uid="{00000000-0005-0000-0000-00004E570000}"/>
    <cellStyle name="Comma 2 17 2 2 3" xfId="16049" xr:uid="{00000000-0005-0000-0000-00004F570000}"/>
    <cellStyle name="Comma 2 17 2 2 4" xfId="16059" xr:uid="{00000000-0005-0000-0000-000050570000}"/>
    <cellStyle name="Comma 2 17 2 2 4 2" xfId="12416" xr:uid="{00000000-0005-0000-0000-000051570000}"/>
    <cellStyle name="Comma 2 17 2 2 4 2 2" xfId="32069" xr:uid="{00000000-0005-0000-0000-000052570000}"/>
    <cellStyle name="Comma 2 17 2 2 4 2 2 2" xfId="32070" xr:uid="{00000000-0005-0000-0000-000053570000}"/>
    <cellStyle name="Comma 2 17 2 2 4 2 2 3" xfId="32071" xr:uid="{00000000-0005-0000-0000-000054570000}"/>
    <cellStyle name="Comma 2 17 2 2 4 2 2 4" xfId="32072" xr:uid="{00000000-0005-0000-0000-000055570000}"/>
    <cellStyle name="Comma 2 17 2 2 4 2 3" xfId="6451" xr:uid="{00000000-0005-0000-0000-000056570000}"/>
    <cellStyle name="Comma 2 17 2 2 4 2 4" xfId="21515" xr:uid="{00000000-0005-0000-0000-000057570000}"/>
    <cellStyle name="Comma 2 17 2 2 4 2 5" xfId="17352" xr:uid="{00000000-0005-0000-0000-000058570000}"/>
    <cellStyle name="Comma 2 17 2 2 4 2 6" xfId="32073" xr:uid="{00000000-0005-0000-0000-000059570000}"/>
    <cellStyle name="Comma 2 17 2 2 4 2 7" xfId="32074" xr:uid="{00000000-0005-0000-0000-00005A570000}"/>
    <cellStyle name="Comma 2 17 2 2 4 3" xfId="32076" xr:uid="{00000000-0005-0000-0000-00005B570000}"/>
    <cellStyle name="Comma 2 17 2 2 4 3 2" xfId="32077" xr:uid="{00000000-0005-0000-0000-00005C570000}"/>
    <cellStyle name="Comma 2 17 2 2 4 3 3" xfId="32078" xr:uid="{00000000-0005-0000-0000-00005D570000}"/>
    <cellStyle name="Comma 2 17 2 2 4 3 4" xfId="21518" xr:uid="{00000000-0005-0000-0000-00005E570000}"/>
    <cellStyle name="Comma 2 17 2 2 4 4" xfId="32081" xr:uid="{00000000-0005-0000-0000-00005F570000}"/>
    <cellStyle name="Comma 2 17 2 2 4 5" xfId="21618" xr:uid="{00000000-0005-0000-0000-000060570000}"/>
    <cellStyle name="Comma 2 17 2 2 4 6" xfId="32082" xr:uid="{00000000-0005-0000-0000-000061570000}"/>
    <cellStyle name="Comma 2 17 2 2 4 7" xfId="32083" xr:uid="{00000000-0005-0000-0000-000062570000}"/>
    <cellStyle name="Comma 2 17 2 2 5" xfId="16063" xr:uid="{00000000-0005-0000-0000-000063570000}"/>
    <cellStyle name="Comma 2 17 2 2 6" xfId="32085" xr:uid="{00000000-0005-0000-0000-000064570000}"/>
    <cellStyle name="Comma 2 17 2 2 6 2" xfId="32086" xr:uid="{00000000-0005-0000-0000-000065570000}"/>
    <cellStyle name="Comma 2 17 2 2 6 3" xfId="20069" xr:uid="{00000000-0005-0000-0000-000066570000}"/>
    <cellStyle name="Comma 2 17 2 2 6 4" xfId="32087" xr:uid="{00000000-0005-0000-0000-000067570000}"/>
    <cellStyle name="Comma 2 17 2 2 7" xfId="32090" xr:uid="{00000000-0005-0000-0000-000068570000}"/>
    <cellStyle name="Comma 2 17 2 2 8" xfId="32092" xr:uid="{00000000-0005-0000-0000-000069570000}"/>
    <cellStyle name="Comma 2 17 2 2 9" xfId="32093" xr:uid="{00000000-0005-0000-0000-00006A570000}"/>
    <cellStyle name="Comma 2 17 2 3" xfId="13629" xr:uid="{00000000-0005-0000-0000-00006B570000}"/>
    <cellStyle name="Comma 2 17 2 4" xfId="13640" xr:uid="{00000000-0005-0000-0000-00006C570000}"/>
    <cellStyle name="Comma 2 17 2 5" xfId="16156" xr:uid="{00000000-0005-0000-0000-00006D570000}"/>
    <cellStyle name="Comma 2 17 2 6" xfId="16192" xr:uid="{00000000-0005-0000-0000-00006E570000}"/>
    <cellStyle name="Comma 2 17 2 7" xfId="8024" xr:uid="{00000000-0005-0000-0000-00006F570000}"/>
    <cellStyle name="Comma 2 17 2 7 10" xfId="9832" xr:uid="{00000000-0005-0000-0000-000070570000}"/>
    <cellStyle name="Comma 2 17 2 7 11" xfId="21177" xr:uid="{00000000-0005-0000-0000-000071570000}"/>
    <cellStyle name="Comma 2 17 2 7 12" xfId="21184" xr:uid="{00000000-0005-0000-0000-000072570000}"/>
    <cellStyle name="Comma 2 17 2 7 13" xfId="32094" xr:uid="{00000000-0005-0000-0000-000073570000}"/>
    <cellStyle name="Comma 2 17 2 7 14" xfId="32095" xr:uid="{00000000-0005-0000-0000-000074570000}"/>
    <cellStyle name="Comma 2 17 2 7 15" xfId="32098" xr:uid="{00000000-0005-0000-0000-000075570000}"/>
    <cellStyle name="Comma 2 17 2 7 2" xfId="3507" xr:uid="{00000000-0005-0000-0000-000076570000}"/>
    <cellStyle name="Comma 2 17 2 7 2 2" xfId="12821" xr:uid="{00000000-0005-0000-0000-000077570000}"/>
    <cellStyle name="Comma 2 17 2 7 2 2 2" xfId="12832" xr:uid="{00000000-0005-0000-0000-000078570000}"/>
    <cellStyle name="Comma 2 17 2 7 2 2 2 2" xfId="32099" xr:uid="{00000000-0005-0000-0000-000079570000}"/>
    <cellStyle name="Comma 2 17 2 7 2 2 2 3" xfId="32100" xr:uid="{00000000-0005-0000-0000-00007A570000}"/>
    <cellStyle name="Comma 2 17 2 7 2 2 2 4" xfId="5218" xr:uid="{00000000-0005-0000-0000-00007B570000}"/>
    <cellStyle name="Comma 2 17 2 7 2 2 3" xfId="32103" xr:uid="{00000000-0005-0000-0000-00007C570000}"/>
    <cellStyle name="Comma 2 17 2 7 2 2 4" xfId="32104" xr:uid="{00000000-0005-0000-0000-00007D570000}"/>
    <cellStyle name="Comma 2 17 2 7 2 2 5" xfId="20650" xr:uid="{00000000-0005-0000-0000-00007E570000}"/>
    <cellStyle name="Comma 2 17 2 7 2 2 6" xfId="19121" xr:uid="{00000000-0005-0000-0000-00007F570000}"/>
    <cellStyle name="Comma 2 17 2 7 2 2 7" xfId="32105" xr:uid="{00000000-0005-0000-0000-000080570000}"/>
    <cellStyle name="Comma 2 17 2 7 2 3" xfId="12838" xr:uid="{00000000-0005-0000-0000-000081570000}"/>
    <cellStyle name="Comma 2 17 2 7 2 3 2" xfId="12848" xr:uid="{00000000-0005-0000-0000-000082570000}"/>
    <cellStyle name="Comma 2 17 2 7 2 3 3" xfId="32107" xr:uid="{00000000-0005-0000-0000-000083570000}"/>
    <cellStyle name="Comma 2 17 2 7 2 3 4" xfId="32108" xr:uid="{00000000-0005-0000-0000-000084570000}"/>
    <cellStyle name="Comma 2 17 2 7 2 4" xfId="12854" xr:uid="{00000000-0005-0000-0000-000085570000}"/>
    <cellStyle name="Comma 2 17 2 7 2 5" xfId="19987" xr:uid="{00000000-0005-0000-0000-000086570000}"/>
    <cellStyle name="Comma 2 17 2 7 2 6" xfId="19993" xr:uid="{00000000-0005-0000-0000-000087570000}"/>
    <cellStyle name="Comma 2 17 2 7 2 7" xfId="32109" xr:uid="{00000000-0005-0000-0000-000088570000}"/>
    <cellStyle name="Comma 2 17 2 7 3" xfId="7877" xr:uid="{00000000-0005-0000-0000-000089570000}"/>
    <cellStyle name="Comma 2 17 2 7 4" xfId="16203" xr:uid="{00000000-0005-0000-0000-00008A570000}"/>
    <cellStyle name="Comma 2 17 2 7 5" xfId="16207" xr:uid="{00000000-0005-0000-0000-00008B570000}"/>
    <cellStyle name="Comma 2 17 2 7 5 2" xfId="32110" xr:uid="{00000000-0005-0000-0000-00008C570000}"/>
    <cellStyle name="Comma 2 17 2 7 5 3" xfId="20774" xr:uid="{00000000-0005-0000-0000-00008D570000}"/>
    <cellStyle name="Comma 2 17 2 7 5 4" xfId="19231" xr:uid="{00000000-0005-0000-0000-00008E570000}"/>
    <cellStyle name="Comma 2 17 2 7 6" xfId="32112" xr:uid="{00000000-0005-0000-0000-00008F570000}"/>
    <cellStyle name="Comma 2 17 2 7 7" xfId="32113" xr:uid="{00000000-0005-0000-0000-000090570000}"/>
    <cellStyle name="Comma 2 17 2 7 8" xfId="32114" xr:uid="{00000000-0005-0000-0000-000091570000}"/>
    <cellStyle name="Comma 2 17 2 7 9" xfId="32115" xr:uid="{00000000-0005-0000-0000-000092570000}"/>
    <cellStyle name="Comma 2 17 2 8" xfId="8039" xr:uid="{00000000-0005-0000-0000-000093570000}"/>
    <cellStyle name="Comma 2 17 2 8 10" xfId="32117" xr:uid="{00000000-0005-0000-0000-000094570000}"/>
    <cellStyle name="Comma 2 17 2 8 11" xfId="15137" xr:uid="{00000000-0005-0000-0000-000095570000}"/>
    <cellStyle name="Comma 2 17 2 8 12" xfId="32119" xr:uid="{00000000-0005-0000-0000-000096570000}"/>
    <cellStyle name="Comma 2 17 2 8 2" xfId="16211" xr:uid="{00000000-0005-0000-0000-000097570000}"/>
    <cellStyle name="Comma 2 17 2 8 2 2" xfId="13985" xr:uid="{00000000-0005-0000-0000-000098570000}"/>
    <cellStyle name="Comma 2 17 2 8 2 2 2" xfId="13993" xr:uid="{00000000-0005-0000-0000-000099570000}"/>
    <cellStyle name="Comma 2 17 2 8 2 2 3" xfId="32120" xr:uid="{00000000-0005-0000-0000-00009A570000}"/>
    <cellStyle name="Comma 2 17 2 8 2 2 4" xfId="17722" xr:uid="{00000000-0005-0000-0000-00009B570000}"/>
    <cellStyle name="Comma 2 17 2 8 2 3" xfId="14009" xr:uid="{00000000-0005-0000-0000-00009C570000}"/>
    <cellStyle name="Comma 2 17 2 8 2 4" xfId="14031" xr:uid="{00000000-0005-0000-0000-00009D570000}"/>
    <cellStyle name="Comma 2 17 2 8 2 5" xfId="8395" xr:uid="{00000000-0005-0000-0000-00009E570000}"/>
    <cellStyle name="Comma 2 17 2 8 2 6" xfId="5981" xr:uid="{00000000-0005-0000-0000-00009F570000}"/>
    <cellStyle name="Comma 2 17 2 8 2 7" xfId="32121" xr:uid="{00000000-0005-0000-0000-0000A0570000}"/>
    <cellStyle name="Comma 2 17 2 8 3" xfId="16219" xr:uid="{00000000-0005-0000-0000-0000A1570000}"/>
    <cellStyle name="Comma 2 17 2 8 3 2" xfId="2874" xr:uid="{00000000-0005-0000-0000-0000A2570000}"/>
    <cellStyle name="Comma 2 17 2 8 3 3" xfId="20552" xr:uid="{00000000-0005-0000-0000-0000A3570000}"/>
    <cellStyle name="Comma 2 17 2 8 3 4" xfId="32122" xr:uid="{00000000-0005-0000-0000-0000A4570000}"/>
    <cellStyle name="Comma 2 17 2 8 4" xfId="16223" xr:uid="{00000000-0005-0000-0000-0000A5570000}"/>
    <cellStyle name="Comma 2 17 2 8 5" xfId="16226" xr:uid="{00000000-0005-0000-0000-0000A6570000}"/>
    <cellStyle name="Comma 2 17 2 8 6" xfId="32123" xr:uid="{00000000-0005-0000-0000-0000A7570000}"/>
    <cellStyle name="Comma 2 17 2 8 7" xfId="32124" xr:uid="{00000000-0005-0000-0000-0000A8570000}"/>
    <cellStyle name="Comma 2 17 2 8 8" xfId="32125" xr:uid="{00000000-0005-0000-0000-0000A9570000}"/>
    <cellStyle name="Comma 2 17 2 8 9" xfId="32126" xr:uid="{00000000-0005-0000-0000-0000AA570000}"/>
    <cellStyle name="Comma 2 17 2 9" xfId="8050" xr:uid="{00000000-0005-0000-0000-0000AB570000}"/>
    <cellStyle name="Comma 2 17 20" xfId="31001" xr:uid="{00000000-0005-0000-0000-0000AC570000}"/>
    <cellStyle name="Comma 2 17 21" xfId="31012" xr:uid="{00000000-0005-0000-0000-0000AD570000}"/>
    <cellStyle name="Comma 2 17 22" xfId="31025" xr:uid="{00000000-0005-0000-0000-0000AE570000}"/>
    <cellStyle name="Comma 2 17 23" xfId="31034" xr:uid="{00000000-0005-0000-0000-0000AF570000}"/>
    <cellStyle name="Comma 2 17 24" xfId="31039" xr:uid="{00000000-0005-0000-0000-0000B0570000}"/>
    <cellStyle name="Comma 2 17 25" xfId="32127" xr:uid="{00000000-0005-0000-0000-0000B1570000}"/>
    <cellStyle name="Comma 2 17 26" xfId="16684" xr:uid="{00000000-0005-0000-0000-0000B2570000}"/>
    <cellStyle name="Comma 2 17 26 2" xfId="16689" xr:uid="{00000000-0005-0000-0000-0000B3570000}"/>
    <cellStyle name="Comma 2 17 26 3" xfId="4328" xr:uid="{00000000-0005-0000-0000-0000B4570000}"/>
    <cellStyle name="Comma 2 17 26 4" xfId="16270" xr:uid="{00000000-0005-0000-0000-0000B5570000}"/>
    <cellStyle name="Comma 2 17 27" xfId="13498" xr:uid="{00000000-0005-0000-0000-0000B6570000}"/>
    <cellStyle name="Comma 2 17 3" xfId="13642" xr:uid="{00000000-0005-0000-0000-0000B7570000}"/>
    <cellStyle name="Comma 2 17 3 2" xfId="13650" xr:uid="{00000000-0005-0000-0000-0000B8570000}"/>
    <cellStyle name="Comma 2 17 4" xfId="13666" xr:uid="{00000000-0005-0000-0000-0000B9570000}"/>
    <cellStyle name="Comma 2 17 4 2" xfId="13672" xr:uid="{00000000-0005-0000-0000-0000BA570000}"/>
    <cellStyle name="Comma 2 17 5" xfId="13678" xr:uid="{00000000-0005-0000-0000-0000BB570000}"/>
    <cellStyle name="Comma 2 17 5 2" xfId="13686" xr:uid="{00000000-0005-0000-0000-0000BC570000}"/>
    <cellStyle name="Comma 2 17 6" xfId="13690" xr:uid="{00000000-0005-0000-0000-0000BD570000}"/>
    <cellStyle name="Comma 2 17 7" xfId="13697" xr:uid="{00000000-0005-0000-0000-0000BE570000}"/>
    <cellStyle name="Comma 2 17 7 10" xfId="32129" xr:uid="{00000000-0005-0000-0000-0000BF570000}"/>
    <cellStyle name="Comma 2 17 7 11" xfId="32130" xr:uid="{00000000-0005-0000-0000-0000C0570000}"/>
    <cellStyle name="Comma 2 17 7 2" xfId="13702" xr:uid="{00000000-0005-0000-0000-0000C1570000}"/>
    <cellStyle name="Comma 2 17 7 2 10" xfId="32131" xr:uid="{00000000-0005-0000-0000-0000C2570000}"/>
    <cellStyle name="Comma 2 17 7 2 2" xfId="16993" xr:uid="{00000000-0005-0000-0000-0000C3570000}"/>
    <cellStyle name="Comma 2 17 7 2 2 2" xfId="17002" xr:uid="{00000000-0005-0000-0000-0000C4570000}"/>
    <cellStyle name="Comma 2 17 7 2 2 2 2" xfId="17003" xr:uid="{00000000-0005-0000-0000-0000C5570000}"/>
    <cellStyle name="Comma 2 17 7 2 2 2 2 2" xfId="32132" xr:uid="{00000000-0005-0000-0000-0000C6570000}"/>
    <cellStyle name="Comma 2 17 7 2 2 2 2 3" xfId="32133" xr:uid="{00000000-0005-0000-0000-0000C7570000}"/>
    <cellStyle name="Comma 2 17 7 2 2 2 2 4" xfId="16767" xr:uid="{00000000-0005-0000-0000-0000C8570000}"/>
    <cellStyle name="Comma 2 17 7 2 2 2 3" xfId="32134" xr:uid="{00000000-0005-0000-0000-0000C9570000}"/>
    <cellStyle name="Comma 2 17 7 2 2 2 4" xfId="32135" xr:uid="{00000000-0005-0000-0000-0000CA570000}"/>
    <cellStyle name="Comma 2 17 7 2 2 2 5" xfId="32136" xr:uid="{00000000-0005-0000-0000-0000CB570000}"/>
    <cellStyle name="Comma 2 17 7 2 2 2 6" xfId="32137" xr:uid="{00000000-0005-0000-0000-0000CC570000}"/>
    <cellStyle name="Comma 2 17 7 2 2 2 7" xfId="32138" xr:uid="{00000000-0005-0000-0000-0000CD570000}"/>
    <cellStyle name="Comma 2 17 7 2 2 3" xfId="3389" xr:uid="{00000000-0005-0000-0000-0000CE570000}"/>
    <cellStyle name="Comma 2 17 7 2 2 3 2" xfId="2746" xr:uid="{00000000-0005-0000-0000-0000CF570000}"/>
    <cellStyle name="Comma 2 17 7 2 2 3 3" xfId="3750" xr:uid="{00000000-0005-0000-0000-0000D0570000}"/>
    <cellStyle name="Comma 2 17 7 2 2 3 4" xfId="32139" xr:uid="{00000000-0005-0000-0000-0000D1570000}"/>
    <cellStyle name="Comma 2 17 7 2 2 4" xfId="3412" xr:uid="{00000000-0005-0000-0000-0000D2570000}"/>
    <cellStyle name="Comma 2 17 7 2 2 5" xfId="3436" xr:uid="{00000000-0005-0000-0000-0000D3570000}"/>
    <cellStyle name="Comma 2 17 7 2 2 6" xfId="15725" xr:uid="{00000000-0005-0000-0000-0000D4570000}"/>
    <cellStyle name="Comma 2 17 7 2 2 7" xfId="15733" xr:uid="{00000000-0005-0000-0000-0000D5570000}"/>
    <cellStyle name="Comma 2 17 7 2 3" xfId="17009" xr:uid="{00000000-0005-0000-0000-0000D6570000}"/>
    <cellStyle name="Comma 2 17 7 2 4" xfId="17017" xr:uid="{00000000-0005-0000-0000-0000D7570000}"/>
    <cellStyle name="Comma 2 17 7 2 5" xfId="17019" xr:uid="{00000000-0005-0000-0000-0000D8570000}"/>
    <cellStyle name="Comma 2 17 7 2 5 2" xfId="32140" xr:uid="{00000000-0005-0000-0000-0000D9570000}"/>
    <cellStyle name="Comma 2 17 7 2 5 3" xfId="16239" xr:uid="{00000000-0005-0000-0000-0000DA570000}"/>
    <cellStyle name="Comma 2 17 7 2 5 4" xfId="16253" xr:uid="{00000000-0005-0000-0000-0000DB570000}"/>
    <cellStyle name="Comma 2 17 7 2 6" xfId="32142" xr:uid="{00000000-0005-0000-0000-0000DC570000}"/>
    <cellStyle name="Comma 2 17 7 2 7" xfId="32143" xr:uid="{00000000-0005-0000-0000-0000DD570000}"/>
    <cellStyle name="Comma 2 17 7 2 8" xfId="32144" xr:uid="{00000000-0005-0000-0000-0000DE570000}"/>
    <cellStyle name="Comma 2 17 7 2 9" xfId="32145" xr:uid="{00000000-0005-0000-0000-0000DF570000}"/>
    <cellStyle name="Comma 2 17 7 3" xfId="17027" xr:uid="{00000000-0005-0000-0000-0000E0570000}"/>
    <cellStyle name="Comma 2 17 7 4" xfId="17059" xr:uid="{00000000-0005-0000-0000-0000E1570000}"/>
    <cellStyle name="Comma 2 17 7 4 2" xfId="17063" xr:uid="{00000000-0005-0000-0000-0000E2570000}"/>
    <cellStyle name="Comma 2 17 7 4 2 2" xfId="17071" xr:uid="{00000000-0005-0000-0000-0000E3570000}"/>
    <cellStyle name="Comma 2 17 7 4 2 2 2" xfId="17072" xr:uid="{00000000-0005-0000-0000-0000E4570000}"/>
    <cellStyle name="Comma 2 17 7 4 2 2 3" xfId="29394" xr:uid="{00000000-0005-0000-0000-0000E5570000}"/>
    <cellStyle name="Comma 2 17 7 4 2 2 4" xfId="29397" xr:uid="{00000000-0005-0000-0000-0000E6570000}"/>
    <cellStyle name="Comma 2 17 7 4 2 3" xfId="3032" xr:uid="{00000000-0005-0000-0000-0000E7570000}"/>
    <cellStyle name="Comma 2 17 7 4 2 4" xfId="3075" xr:uid="{00000000-0005-0000-0000-0000E8570000}"/>
    <cellStyle name="Comma 2 17 7 4 2 5" xfId="3155" xr:uid="{00000000-0005-0000-0000-0000E9570000}"/>
    <cellStyle name="Comma 2 17 7 4 2 6" xfId="3182" xr:uid="{00000000-0005-0000-0000-0000EA570000}"/>
    <cellStyle name="Comma 2 17 7 4 2 7" xfId="3244" xr:uid="{00000000-0005-0000-0000-0000EB570000}"/>
    <cellStyle name="Comma 2 17 7 4 3" xfId="17085" xr:uid="{00000000-0005-0000-0000-0000EC570000}"/>
    <cellStyle name="Comma 2 17 7 4 3 2" xfId="14696" xr:uid="{00000000-0005-0000-0000-0000ED570000}"/>
    <cellStyle name="Comma 2 17 7 4 3 3" xfId="6136" xr:uid="{00000000-0005-0000-0000-0000EE570000}"/>
    <cellStyle name="Comma 2 17 7 4 3 4" xfId="17986" xr:uid="{00000000-0005-0000-0000-0000EF570000}"/>
    <cellStyle name="Comma 2 17 7 4 4" xfId="17087" xr:uid="{00000000-0005-0000-0000-0000F0570000}"/>
    <cellStyle name="Comma 2 17 7 4 5" xfId="6354" xr:uid="{00000000-0005-0000-0000-0000F1570000}"/>
    <cellStyle name="Comma 2 17 7 4 6" xfId="32147" xr:uid="{00000000-0005-0000-0000-0000F2570000}"/>
    <cellStyle name="Comma 2 17 7 4 7" xfId="32148" xr:uid="{00000000-0005-0000-0000-0000F3570000}"/>
    <cellStyle name="Comma 2 17 7 5" xfId="17122" xr:uid="{00000000-0005-0000-0000-0000F4570000}"/>
    <cellStyle name="Comma 2 17 7 6" xfId="17162" xr:uid="{00000000-0005-0000-0000-0000F5570000}"/>
    <cellStyle name="Comma 2 17 7 6 2" xfId="15810" xr:uid="{00000000-0005-0000-0000-0000F6570000}"/>
    <cellStyle name="Comma 2 17 7 6 3" xfId="17174" xr:uid="{00000000-0005-0000-0000-0000F7570000}"/>
    <cellStyle name="Comma 2 17 7 6 4" xfId="9873" xr:uid="{00000000-0005-0000-0000-0000F8570000}"/>
    <cellStyle name="Comma 2 17 7 7" xfId="8236" xr:uid="{00000000-0005-0000-0000-0000F9570000}"/>
    <cellStyle name="Comma 2 17 7 8" xfId="8280" xr:uid="{00000000-0005-0000-0000-0000FA570000}"/>
    <cellStyle name="Comma 2 17 7 9" xfId="4242" xr:uid="{00000000-0005-0000-0000-0000FB570000}"/>
    <cellStyle name="Comma 2 17 8" xfId="13707" xr:uid="{00000000-0005-0000-0000-0000FC570000}"/>
    <cellStyle name="Comma 2 17 9" xfId="32149" xr:uid="{00000000-0005-0000-0000-0000FD570000}"/>
    <cellStyle name="Comma 2 17_BSD2" xfId="32154" xr:uid="{00000000-0005-0000-0000-0000FE570000}"/>
    <cellStyle name="Comma 2 18" xfId="1920" xr:uid="{00000000-0005-0000-0000-0000FF570000}"/>
    <cellStyle name="Comma 2 18 2" xfId="32158" xr:uid="{00000000-0005-0000-0000-000000580000}"/>
    <cellStyle name="Comma 2 18 2 2" xfId="32160" xr:uid="{00000000-0005-0000-0000-000001580000}"/>
    <cellStyle name="Comma 2 18 2 3" xfId="32162" xr:uid="{00000000-0005-0000-0000-000002580000}"/>
    <cellStyle name="Comma 2 18 3" xfId="32165" xr:uid="{00000000-0005-0000-0000-000003580000}"/>
    <cellStyle name="Comma 2 18 3 2" xfId="32167" xr:uid="{00000000-0005-0000-0000-000004580000}"/>
    <cellStyle name="Comma 2 18 3 3" xfId="32169" xr:uid="{00000000-0005-0000-0000-000005580000}"/>
    <cellStyle name="Comma 2 18 3 4" xfId="22145" xr:uid="{00000000-0005-0000-0000-000006580000}"/>
    <cellStyle name="Comma 2 18 4" xfId="23097" xr:uid="{00000000-0005-0000-0000-000007580000}"/>
    <cellStyle name="Comma 2 18 4 2" xfId="32171" xr:uid="{00000000-0005-0000-0000-000008580000}"/>
    <cellStyle name="Comma 2 18 5" xfId="32173" xr:uid="{00000000-0005-0000-0000-000009580000}"/>
    <cellStyle name="Comma 2 18 6" xfId="32175" xr:uid="{00000000-0005-0000-0000-00000A580000}"/>
    <cellStyle name="Comma 2 18 7" xfId="32177" xr:uid="{00000000-0005-0000-0000-00000B580000}"/>
    <cellStyle name="Comma 2 18 8" xfId="32156" xr:uid="{00000000-0005-0000-0000-00000C580000}"/>
    <cellStyle name="Comma 2 18_BSD2" xfId="32179" xr:uid="{00000000-0005-0000-0000-00000D580000}"/>
    <cellStyle name="Comma 2 19" xfId="1922" xr:uid="{00000000-0005-0000-0000-00000E580000}"/>
    <cellStyle name="Comma 2 19 10" xfId="14786" xr:uid="{00000000-0005-0000-0000-00000F580000}"/>
    <cellStyle name="Comma 2 19 10 2" xfId="6288" xr:uid="{00000000-0005-0000-0000-000010580000}"/>
    <cellStyle name="Comma 2 19 10 3" xfId="32183" xr:uid="{00000000-0005-0000-0000-000011580000}"/>
    <cellStyle name="Comma 2 19 10 4" xfId="23321" xr:uid="{00000000-0005-0000-0000-000012580000}"/>
    <cellStyle name="Comma 2 19 11" xfId="32184" xr:uid="{00000000-0005-0000-0000-000013580000}"/>
    <cellStyle name="Comma 2 19 12" xfId="24733" xr:uid="{00000000-0005-0000-0000-000014580000}"/>
    <cellStyle name="Comma 2 19 13" xfId="32185" xr:uid="{00000000-0005-0000-0000-000015580000}"/>
    <cellStyle name="Comma 2 19 14" xfId="32188" xr:uid="{00000000-0005-0000-0000-000016580000}"/>
    <cellStyle name="Comma 2 19 15" xfId="32191" xr:uid="{00000000-0005-0000-0000-000017580000}"/>
    <cellStyle name="Comma 2 19 16" xfId="32195" xr:uid="{00000000-0005-0000-0000-000018580000}"/>
    <cellStyle name="Comma 2 19 17" xfId="32199" xr:uid="{00000000-0005-0000-0000-000019580000}"/>
    <cellStyle name="Comma 2 19 18" xfId="32201" xr:uid="{00000000-0005-0000-0000-00001A580000}"/>
    <cellStyle name="Comma 2 19 19" xfId="32203" xr:uid="{00000000-0005-0000-0000-00001B580000}"/>
    <cellStyle name="Comma 2 19 2" xfId="3924" xr:uid="{00000000-0005-0000-0000-00001C580000}"/>
    <cellStyle name="Comma 2 19 2 10" xfId="16608" xr:uid="{00000000-0005-0000-0000-00001D580000}"/>
    <cellStyle name="Comma 2 19 2 10 2" xfId="32206" xr:uid="{00000000-0005-0000-0000-00001E580000}"/>
    <cellStyle name="Comma 2 19 2 10 3" xfId="32208" xr:uid="{00000000-0005-0000-0000-00001F580000}"/>
    <cellStyle name="Comma 2 19 2 10 4" xfId="32210" xr:uid="{00000000-0005-0000-0000-000020580000}"/>
    <cellStyle name="Comma 2 19 2 10 5" xfId="18548" xr:uid="{00000000-0005-0000-0000-000021580000}"/>
    <cellStyle name="Comma 2 19 2 10 6" xfId="32211" xr:uid="{00000000-0005-0000-0000-000022580000}"/>
    <cellStyle name="Comma 2 19 2 11" xfId="32212" xr:uid="{00000000-0005-0000-0000-000023580000}"/>
    <cellStyle name="Comma 2 19 2 11 2" xfId="32213" xr:uid="{00000000-0005-0000-0000-000024580000}"/>
    <cellStyle name="Comma 2 19 2 11 3" xfId="32215" xr:uid="{00000000-0005-0000-0000-000025580000}"/>
    <cellStyle name="Comma 2 19 2 11 4" xfId="32217" xr:uid="{00000000-0005-0000-0000-000026580000}"/>
    <cellStyle name="Comma 2 19 2 11 5" xfId="32221" xr:uid="{00000000-0005-0000-0000-000027580000}"/>
    <cellStyle name="Comma 2 19 2 11 6" xfId="32224" xr:uid="{00000000-0005-0000-0000-000028580000}"/>
    <cellStyle name="Comma 2 19 2 12" xfId="32225" xr:uid="{00000000-0005-0000-0000-000029580000}"/>
    <cellStyle name="Comma 2 19 2 2" xfId="32226" xr:uid="{00000000-0005-0000-0000-00002A580000}"/>
    <cellStyle name="Comma 2 19 2 2 10" xfId="32228" xr:uid="{00000000-0005-0000-0000-00002B580000}"/>
    <cellStyle name="Comma 2 19 2 2 11" xfId="32229" xr:uid="{00000000-0005-0000-0000-00002C580000}"/>
    <cellStyle name="Comma 2 19 2 2 12" xfId="32231" xr:uid="{00000000-0005-0000-0000-00002D580000}"/>
    <cellStyle name="Comma 2 19 2 2 13" xfId="32233" xr:uid="{00000000-0005-0000-0000-00002E580000}"/>
    <cellStyle name="Comma 2 19 2 2 14" xfId="32237" xr:uid="{00000000-0005-0000-0000-00002F580000}"/>
    <cellStyle name="Comma 2 19 2 2 15" xfId="32239" xr:uid="{00000000-0005-0000-0000-000030580000}"/>
    <cellStyle name="Comma 2 19 2 2 16" xfId="10728" xr:uid="{00000000-0005-0000-0000-000031580000}"/>
    <cellStyle name="Comma 2 19 2 2 2" xfId="32240" xr:uid="{00000000-0005-0000-0000-000032580000}"/>
    <cellStyle name="Comma 2 19 2 2 2 2" xfId="32241" xr:uid="{00000000-0005-0000-0000-000033580000}"/>
    <cellStyle name="Comma 2 19 2 2 2 2 2" xfId="32244" xr:uid="{00000000-0005-0000-0000-000034580000}"/>
    <cellStyle name="Comma 2 19 2 2 2 2 2 2" xfId="32247" xr:uid="{00000000-0005-0000-0000-000035580000}"/>
    <cellStyle name="Comma 2 19 2 2 2 2 2 3" xfId="11575" xr:uid="{00000000-0005-0000-0000-000036580000}"/>
    <cellStyle name="Comma 2 19 2 2 2 2 2 4" xfId="11979" xr:uid="{00000000-0005-0000-0000-000037580000}"/>
    <cellStyle name="Comma 2 19 2 2 2 2 3" xfId="32248" xr:uid="{00000000-0005-0000-0000-000038580000}"/>
    <cellStyle name="Comma 2 19 2 2 2 2 4" xfId="32250" xr:uid="{00000000-0005-0000-0000-000039580000}"/>
    <cellStyle name="Comma 2 19 2 2 2 2 5" xfId="32252" xr:uid="{00000000-0005-0000-0000-00003A580000}"/>
    <cellStyle name="Comma 2 19 2 2 2 2 6" xfId="32254" xr:uid="{00000000-0005-0000-0000-00003B580000}"/>
    <cellStyle name="Comma 2 19 2 2 2 2 7" xfId="32255" xr:uid="{00000000-0005-0000-0000-00003C580000}"/>
    <cellStyle name="Comma 2 19 2 2 2 3" xfId="32256" xr:uid="{00000000-0005-0000-0000-00003D580000}"/>
    <cellStyle name="Comma 2 19 2 2 2 3 2" xfId="32259" xr:uid="{00000000-0005-0000-0000-00003E580000}"/>
    <cellStyle name="Comma 2 19 2 2 2 3 3" xfId="32260" xr:uid="{00000000-0005-0000-0000-00003F580000}"/>
    <cellStyle name="Comma 2 19 2 2 2 3 4" xfId="32261" xr:uid="{00000000-0005-0000-0000-000040580000}"/>
    <cellStyle name="Comma 2 19 2 2 2 4" xfId="32262" xr:uid="{00000000-0005-0000-0000-000041580000}"/>
    <cellStyle name="Comma 2 19 2 2 2 5" xfId="24683" xr:uid="{00000000-0005-0000-0000-000042580000}"/>
    <cellStyle name="Comma 2 19 2 2 2 6" xfId="8868" xr:uid="{00000000-0005-0000-0000-000043580000}"/>
    <cellStyle name="Comma 2 19 2 2 2 7" xfId="32263" xr:uid="{00000000-0005-0000-0000-000044580000}"/>
    <cellStyle name="Comma 2 19 2 2 3" xfId="30795" xr:uid="{00000000-0005-0000-0000-000045580000}"/>
    <cellStyle name="Comma 2 19 2 2 4" xfId="30797" xr:uid="{00000000-0005-0000-0000-000046580000}"/>
    <cellStyle name="Comma 2 19 2 2 5" xfId="32264" xr:uid="{00000000-0005-0000-0000-000047580000}"/>
    <cellStyle name="Comma 2 19 2 2 5 2" xfId="32265" xr:uid="{00000000-0005-0000-0000-000048580000}"/>
    <cellStyle name="Comma 2 19 2 2 5 3" xfId="32152" xr:uid="{00000000-0005-0000-0000-000049580000}"/>
    <cellStyle name="Comma 2 19 2 2 5 4" xfId="32267" xr:uid="{00000000-0005-0000-0000-00004A580000}"/>
    <cellStyle name="Comma 2 19 2 2 6" xfId="27918" xr:uid="{00000000-0005-0000-0000-00004B580000}"/>
    <cellStyle name="Comma 2 19 2 2 7" xfId="27925" xr:uid="{00000000-0005-0000-0000-00004C580000}"/>
    <cellStyle name="Comma 2 19 2 2 8" xfId="32268" xr:uid="{00000000-0005-0000-0000-00004D580000}"/>
    <cellStyle name="Comma 2 19 2 2 9" xfId="32269" xr:uid="{00000000-0005-0000-0000-00004E580000}"/>
    <cellStyle name="Comma 2 19 2 3" xfId="32270" xr:uid="{00000000-0005-0000-0000-00004F580000}"/>
    <cellStyle name="Comma 2 19 2 3 10" xfId="32271" xr:uid="{00000000-0005-0000-0000-000050580000}"/>
    <cellStyle name="Comma 2 19 2 3 2" xfId="32272" xr:uid="{00000000-0005-0000-0000-000051580000}"/>
    <cellStyle name="Comma 2 19 2 3 3" xfId="32274" xr:uid="{00000000-0005-0000-0000-000052580000}"/>
    <cellStyle name="Comma 2 19 2 3 4" xfId="32276" xr:uid="{00000000-0005-0000-0000-000053580000}"/>
    <cellStyle name="Comma 2 19 2 3 5" xfId="32277" xr:uid="{00000000-0005-0000-0000-000054580000}"/>
    <cellStyle name="Comma 2 19 2 3 6" xfId="27927" xr:uid="{00000000-0005-0000-0000-000055580000}"/>
    <cellStyle name="Comma 2 19 2 3 7" xfId="27930" xr:uid="{00000000-0005-0000-0000-000056580000}"/>
    <cellStyle name="Comma 2 19 2 3 8" xfId="32278" xr:uid="{00000000-0005-0000-0000-000057580000}"/>
    <cellStyle name="Comma 2 19 2 3 9" xfId="32279" xr:uid="{00000000-0005-0000-0000-000058580000}"/>
    <cellStyle name="Comma 2 19 2 4" xfId="2841" xr:uid="{00000000-0005-0000-0000-000059580000}"/>
    <cellStyle name="Comma 2 19 2 4 10" xfId="32280" xr:uid="{00000000-0005-0000-0000-00005A580000}"/>
    <cellStyle name="Comma 2 19 2 4 11" xfId="32283" xr:uid="{00000000-0005-0000-0000-00005B580000}"/>
    <cellStyle name="Comma 2 19 2 4 12" xfId="32284" xr:uid="{00000000-0005-0000-0000-00005C580000}"/>
    <cellStyle name="Comma 2 19 2 4 2" xfId="22355" xr:uid="{00000000-0005-0000-0000-00005D580000}"/>
    <cellStyle name="Comma 2 19 2 4 2 2" xfId="26045" xr:uid="{00000000-0005-0000-0000-00005E580000}"/>
    <cellStyle name="Comma 2 19 2 4 2 2 2" xfId="32054" xr:uid="{00000000-0005-0000-0000-00005F580000}"/>
    <cellStyle name="Comma 2 19 2 4 2 2 3" xfId="32056" xr:uid="{00000000-0005-0000-0000-000060580000}"/>
    <cellStyle name="Comma 2 19 2 4 2 2 4" xfId="6801" xr:uid="{00000000-0005-0000-0000-000061580000}"/>
    <cellStyle name="Comma 2 19 2 4 2 3" xfId="32285" xr:uid="{00000000-0005-0000-0000-000062580000}"/>
    <cellStyle name="Comma 2 19 2 4 2 4" xfId="32287" xr:uid="{00000000-0005-0000-0000-000063580000}"/>
    <cellStyle name="Comma 2 19 2 4 2 5" xfId="24776" xr:uid="{00000000-0005-0000-0000-000064580000}"/>
    <cellStyle name="Comma 2 19 2 4 2 6" xfId="32288" xr:uid="{00000000-0005-0000-0000-000065580000}"/>
    <cellStyle name="Comma 2 19 2 4 2 7" xfId="32289" xr:uid="{00000000-0005-0000-0000-000066580000}"/>
    <cellStyle name="Comma 2 19 2 4 3" xfId="32290" xr:uid="{00000000-0005-0000-0000-000067580000}"/>
    <cellStyle name="Comma 2 19 2 4 3 2" xfId="26056" xr:uid="{00000000-0005-0000-0000-000068580000}"/>
    <cellStyle name="Comma 2 19 2 4 3 3" xfId="32291" xr:uid="{00000000-0005-0000-0000-000069580000}"/>
    <cellStyle name="Comma 2 19 2 4 3 4" xfId="32293" xr:uid="{00000000-0005-0000-0000-00006A580000}"/>
    <cellStyle name="Comma 2 19 2 4 4" xfId="32294" xr:uid="{00000000-0005-0000-0000-00006B580000}"/>
    <cellStyle name="Comma 2 19 2 4 5" xfId="32295" xr:uid="{00000000-0005-0000-0000-00006C580000}"/>
    <cellStyle name="Comma 2 19 2 4 6" xfId="27935" xr:uid="{00000000-0005-0000-0000-00006D580000}"/>
    <cellStyle name="Comma 2 19 2 4 7" xfId="27938" xr:uid="{00000000-0005-0000-0000-00006E580000}"/>
    <cellStyle name="Comma 2 19 2 4 8" xfId="11359" xr:uid="{00000000-0005-0000-0000-00006F580000}"/>
    <cellStyle name="Comma 2 19 2 4 9" xfId="32296" xr:uid="{00000000-0005-0000-0000-000070580000}"/>
    <cellStyle name="Comma 2 19 2 5" xfId="22357" xr:uid="{00000000-0005-0000-0000-000071580000}"/>
    <cellStyle name="Comma 2 19 2 6" xfId="32297" xr:uid="{00000000-0005-0000-0000-000072580000}"/>
    <cellStyle name="Comma 2 19 2 6 2" xfId="32298" xr:uid="{00000000-0005-0000-0000-000073580000}"/>
    <cellStyle name="Comma 2 19 2 6 3" xfId="32299" xr:uid="{00000000-0005-0000-0000-000074580000}"/>
    <cellStyle name="Comma 2 19 2 6 4" xfId="32300" xr:uid="{00000000-0005-0000-0000-000075580000}"/>
    <cellStyle name="Comma 2 19 2 6 5" xfId="32301" xr:uid="{00000000-0005-0000-0000-000076580000}"/>
    <cellStyle name="Comma 2 19 2 6 6" xfId="32302" xr:uid="{00000000-0005-0000-0000-000077580000}"/>
    <cellStyle name="Comma 2 19 2 6 7" xfId="32303" xr:uid="{00000000-0005-0000-0000-000078580000}"/>
    <cellStyle name="Comma 2 19 2 6 8" xfId="32306" xr:uid="{00000000-0005-0000-0000-000079580000}"/>
    <cellStyle name="Comma 2 19 2 6 9" xfId="32307" xr:uid="{00000000-0005-0000-0000-00007A580000}"/>
    <cellStyle name="Comma 2 19 2 7" xfId="32308" xr:uid="{00000000-0005-0000-0000-00007B580000}"/>
    <cellStyle name="Comma 2 19 2 8" xfId="23767" xr:uid="{00000000-0005-0000-0000-00007C580000}"/>
    <cellStyle name="Comma 2 19 2 9" xfId="22309" xr:uid="{00000000-0005-0000-0000-00007D580000}"/>
    <cellStyle name="Comma 2 19 20" xfId="32192" xr:uid="{00000000-0005-0000-0000-00007E580000}"/>
    <cellStyle name="Comma 2 19 21" xfId="32196" xr:uid="{00000000-0005-0000-0000-00007F580000}"/>
    <cellStyle name="Comma 2 19 22" xfId="32200" xr:uid="{00000000-0005-0000-0000-000080580000}"/>
    <cellStyle name="Comma 2 19 22 2" xfId="30969" xr:uid="{00000000-0005-0000-0000-000081580000}"/>
    <cellStyle name="Comma 2 19 22 3" xfId="30975" xr:uid="{00000000-0005-0000-0000-000082580000}"/>
    <cellStyle name="Comma 2 19 22 4" xfId="20935" xr:uid="{00000000-0005-0000-0000-000083580000}"/>
    <cellStyle name="Comma 2 19 23" xfId="32202" xr:uid="{00000000-0005-0000-0000-000084580000}"/>
    <cellStyle name="Comma 2 19 24" xfId="32204" xr:uid="{00000000-0005-0000-0000-000085580000}"/>
    <cellStyle name="Comma 2 19 25" xfId="32309" xr:uid="{00000000-0005-0000-0000-000086580000}"/>
    <cellStyle name="Comma 2 19 26" xfId="32181" xr:uid="{00000000-0005-0000-0000-000087580000}"/>
    <cellStyle name="Comma 2 19 3" xfId="30988" xr:uid="{00000000-0005-0000-0000-000088580000}"/>
    <cellStyle name="Comma 2 19 3 2" xfId="30994" xr:uid="{00000000-0005-0000-0000-000089580000}"/>
    <cellStyle name="Comma 2 19 4" xfId="31002" xr:uid="{00000000-0005-0000-0000-00008A580000}"/>
    <cellStyle name="Comma 2 19 4 2" xfId="31007" xr:uid="{00000000-0005-0000-0000-00008B580000}"/>
    <cellStyle name="Comma 2 19 5" xfId="31013" xr:uid="{00000000-0005-0000-0000-00008C580000}"/>
    <cellStyle name="Comma 2 19 5 2" xfId="31018" xr:uid="{00000000-0005-0000-0000-00008D580000}"/>
    <cellStyle name="Comma 2 19 6" xfId="31026" xr:uid="{00000000-0005-0000-0000-00008E580000}"/>
    <cellStyle name="Comma 2 19 7" xfId="31035" xr:uid="{00000000-0005-0000-0000-00008F580000}"/>
    <cellStyle name="Comma 2 19 7 10" xfId="32310" xr:uid="{00000000-0005-0000-0000-000090580000}"/>
    <cellStyle name="Comma 2 19 7 2" xfId="32311" xr:uid="{00000000-0005-0000-0000-000091580000}"/>
    <cellStyle name="Comma 2 19 7 2 2" xfId="32313" xr:uid="{00000000-0005-0000-0000-000092580000}"/>
    <cellStyle name="Comma 2 19 7 2 2 2" xfId="32314" xr:uid="{00000000-0005-0000-0000-000093580000}"/>
    <cellStyle name="Comma 2 19 7 2 2 2 2" xfId="32315" xr:uid="{00000000-0005-0000-0000-000094580000}"/>
    <cellStyle name="Comma 2 19 7 2 2 2 3" xfId="32316" xr:uid="{00000000-0005-0000-0000-000095580000}"/>
    <cellStyle name="Comma 2 19 7 2 2 2 4" xfId="32318" xr:uid="{00000000-0005-0000-0000-000096580000}"/>
    <cellStyle name="Comma 2 19 7 2 2 3" xfId="32319" xr:uid="{00000000-0005-0000-0000-000097580000}"/>
    <cellStyle name="Comma 2 19 7 2 2 4" xfId="32320" xr:uid="{00000000-0005-0000-0000-000098580000}"/>
    <cellStyle name="Comma 2 19 7 2 2 5" xfId="32321" xr:uid="{00000000-0005-0000-0000-000099580000}"/>
    <cellStyle name="Comma 2 19 7 2 2 6" xfId="32326" xr:uid="{00000000-0005-0000-0000-00009A580000}"/>
    <cellStyle name="Comma 2 19 7 2 2 7" xfId="32331" xr:uid="{00000000-0005-0000-0000-00009B580000}"/>
    <cellStyle name="Comma 2 19 7 2 3" xfId="32333" xr:uid="{00000000-0005-0000-0000-00009C580000}"/>
    <cellStyle name="Comma 2 19 7 2 3 2" xfId="32334" xr:uid="{00000000-0005-0000-0000-00009D580000}"/>
    <cellStyle name="Comma 2 19 7 2 3 3" xfId="32335" xr:uid="{00000000-0005-0000-0000-00009E580000}"/>
    <cellStyle name="Comma 2 19 7 2 3 4" xfId="32336" xr:uid="{00000000-0005-0000-0000-00009F580000}"/>
    <cellStyle name="Comma 2 19 7 2 4" xfId="32337" xr:uid="{00000000-0005-0000-0000-0000A0580000}"/>
    <cellStyle name="Comma 2 19 7 2 5" xfId="32338" xr:uid="{00000000-0005-0000-0000-0000A1580000}"/>
    <cellStyle name="Comma 2 19 7 2 6" xfId="32341" xr:uid="{00000000-0005-0000-0000-0000A2580000}"/>
    <cellStyle name="Comma 2 19 7 2 7" xfId="32342" xr:uid="{00000000-0005-0000-0000-0000A3580000}"/>
    <cellStyle name="Comma 2 19 7 3" xfId="32343" xr:uid="{00000000-0005-0000-0000-0000A4580000}"/>
    <cellStyle name="Comma 2 19 7 4" xfId="22369" xr:uid="{00000000-0005-0000-0000-0000A5580000}"/>
    <cellStyle name="Comma 2 19 7 5" xfId="32344" xr:uid="{00000000-0005-0000-0000-0000A6580000}"/>
    <cellStyle name="Comma 2 19 7 5 2" xfId="32346" xr:uid="{00000000-0005-0000-0000-0000A7580000}"/>
    <cellStyle name="Comma 2 19 7 5 3" xfId="25122" xr:uid="{00000000-0005-0000-0000-0000A8580000}"/>
    <cellStyle name="Comma 2 19 7 5 4" xfId="32347" xr:uid="{00000000-0005-0000-0000-0000A9580000}"/>
    <cellStyle name="Comma 2 19 7 6" xfId="32348" xr:uid="{00000000-0005-0000-0000-0000AA580000}"/>
    <cellStyle name="Comma 2 19 7 7" xfId="32349" xr:uid="{00000000-0005-0000-0000-0000AB580000}"/>
    <cellStyle name="Comma 2 19 7 8" xfId="32350" xr:uid="{00000000-0005-0000-0000-0000AC580000}"/>
    <cellStyle name="Comma 2 19 7 9" xfId="32351" xr:uid="{00000000-0005-0000-0000-0000AD580000}"/>
    <cellStyle name="Comma 2 19 8" xfId="31040" xr:uid="{00000000-0005-0000-0000-0000AE580000}"/>
    <cellStyle name="Comma 2 19 8 2" xfId="23245" xr:uid="{00000000-0005-0000-0000-0000AF580000}"/>
    <cellStyle name="Comma 2 19 8 2 2" xfId="32353" xr:uid="{00000000-0005-0000-0000-0000B0580000}"/>
    <cellStyle name="Comma 2 19 8 2 2 2" xfId="32356" xr:uid="{00000000-0005-0000-0000-0000B1580000}"/>
    <cellStyle name="Comma 2 19 8 2 2 3" xfId="32358" xr:uid="{00000000-0005-0000-0000-0000B2580000}"/>
    <cellStyle name="Comma 2 19 8 2 2 4" xfId="32359" xr:uid="{00000000-0005-0000-0000-0000B3580000}"/>
    <cellStyle name="Comma 2 19 8 2 3" xfId="32360" xr:uid="{00000000-0005-0000-0000-0000B4580000}"/>
    <cellStyle name="Comma 2 19 8 2 4" xfId="32361" xr:uid="{00000000-0005-0000-0000-0000B5580000}"/>
    <cellStyle name="Comma 2 19 8 2 5" xfId="32364" xr:uid="{00000000-0005-0000-0000-0000B6580000}"/>
    <cellStyle name="Comma 2 19 8 2 6" xfId="32365" xr:uid="{00000000-0005-0000-0000-0000B7580000}"/>
    <cellStyle name="Comma 2 19 8 2 7" xfId="32366" xr:uid="{00000000-0005-0000-0000-0000B8580000}"/>
    <cellStyle name="Comma 2 19 8 3" xfId="32367" xr:uid="{00000000-0005-0000-0000-0000B9580000}"/>
    <cellStyle name="Comma 2 19 8 3 2" xfId="32370" xr:uid="{00000000-0005-0000-0000-0000BA580000}"/>
    <cellStyle name="Comma 2 19 8 3 3" xfId="32371" xr:uid="{00000000-0005-0000-0000-0000BB580000}"/>
    <cellStyle name="Comma 2 19 8 3 4" xfId="32373" xr:uid="{00000000-0005-0000-0000-0000BC580000}"/>
    <cellStyle name="Comma 2 19 8 4" xfId="22405" xr:uid="{00000000-0005-0000-0000-0000BD580000}"/>
    <cellStyle name="Comma 2 19 8 5" xfId="32374" xr:uid="{00000000-0005-0000-0000-0000BE580000}"/>
    <cellStyle name="Comma 2 19 8 6" xfId="32375" xr:uid="{00000000-0005-0000-0000-0000BF580000}"/>
    <cellStyle name="Comma 2 19 8 7" xfId="32377" xr:uid="{00000000-0005-0000-0000-0000C0580000}"/>
    <cellStyle name="Comma 2 19 9" xfId="32128" xr:uid="{00000000-0005-0000-0000-0000C1580000}"/>
    <cellStyle name="Comma 2 19_BSD2" xfId="25923" xr:uid="{00000000-0005-0000-0000-0000C2580000}"/>
    <cellStyle name="Comma 2 2" xfId="1924" xr:uid="{00000000-0005-0000-0000-0000C3580000}"/>
    <cellStyle name="Comma 2 2 10" xfId="32381" xr:uid="{00000000-0005-0000-0000-0000C4580000}"/>
    <cellStyle name="Comma 2 2 10 2" xfId="30721" xr:uid="{00000000-0005-0000-0000-0000C5580000}"/>
    <cellStyle name="Comma 2 2 10 2 2" xfId="16047" xr:uid="{00000000-0005-0000-0000-0000C6580000}"/>
    <cellStyle name="Comma 2 2 10 2 2 2" xfId="12400" xr:uid="{00000000-0005-0000-0000-0000C7580000}"/>
    <cellStyle name="Comma 2 2 10 2 2 3" xfId="32382" xr:uid="{00000000-0005-0000-0000-0000C8580000}"/>
    <cellStyle name="Comma 2 2 10 2 2 4" xfId="32383" xr:uid="{00000000-0005-0000-0000-0000C9580000}"/>
    <cellStyle name="Comma 2 2 10 2 3" xfId="16058" xr:uid="{00000000-0005-0000-0000-0000CA580000}"/>
    <cellStyle name="Comma 2 2 10 2 3 2" xfId="12415" xr:uid="{00000000-0005-0000-0000-0000CB580000}"/>
    <cellStyle name="Comma 2 2 10 2 3 2 2" xfId="32068" xr:uid="{00000000-0005-0000-0000-0000CC580000}"/>
    <cellStyle name="Comma 2 2 10 2 3 2 3" xfId="6449" xr:uid="{00000000-0005-0000-0000-0000CD580000}"/>
    <cellStyle name="Comma 2 2 10 2 3 2 4" xfId="21512" xr:uid="{00000000-0005-0000-0000-0000CE580000}"/>
    <cellStyle name="Comma 2 2 10 2 3 3" xfId="32075" xr:uid="{00000000-0005-0000-0000-0000CF580000}"/>
    <cellStyle name="Comma 2 2 10 2 3 4" xfId="32080" xr:uid="{00000000-0005-0000-0000-0000D0580000}"/>
    <cellStyle name="Comma 2 2 10 2 3 5" xfId="21617" xr:uid="{00000000-0005-0000-0000-0000D1580000}"/>
    <cellStyle name="Comma 2 2 10 2 4" xfId="16062" xr:uid="{00000000-0005-0000-0000-0000D2580000}"/>
    <cellStyle name="Comma 2 2 10 2 5" xfId="32084" xr:uid="{00000000-0005-0000-0000-0000D3580000}"/>
    <cellStyle name="Comma 2 2 10 2 6" xfId="32088" xr:uid="{00000000-0005-0000-0000-0000D4580000}"/>
    <cellStyle name="Comma 2 2 10 3" xfId="16591" xr:uid="{00000000-0005-0000-0000-0000D5580000}"/>
    <cellStyle name="Comma 2 2 10 4" xfId="30723" xr:uid="{00000000-0005-0000-0000-0000D6580000}"/>
    <cellStyle name="Comma 2 2 10 5" xfId="19862" xr:uid="{00000000-0005-0000-0000-0000D7580000}"/>
    <cellStyle name="Comma 2 2 10 6" xfId="17713" xr:uid="{00000000-0005-0000-0000-0000D8580000}"/>
    <cellStyle name="Comma 2 2 11" xfId="12947" xr:uid="{00000000-0005-0000-0000-0000D9580000}"/>
    <cellStyle name="Comma 2 2 11 2" xfId="10217" xr:uid="{00000000-0005-0000-0000-0000DA580000}"/>
    <cellStyle name="Comma 2 2 11 3" xfId="12951" xr:uid="{00000000-0005-0000-0000-0000DB580000}"/>
    <cellStyle name="Comma 2 2 11 4" xfId="32384" xr:uid="{00000000-0005-0000-0000-0000DC580000}"/>
    <cellStyle name="Comma 2 2 11 5" xfId="19883" xr:uid="{00000000-0005-0000-0000-0000DD580000}"/>
    <cellStyle name="Comma 2 2 12" xfId="12957" xr:uid="{00000000-0005-0000-0000-0000DE580000}"/>
    <cellStyle name="Comma 2 2 12 2" xfId="32385" xr:uid="{00000000-0005-0000-0000-0000DF580000}"/>
    <cellStyle name="Comma 2 2 12 3" xfId="32386" xr:uid="{00000000-0005-0000-0000-0000E0580000}"/>
    <cellStyle name="Comma 2 2 12 4" xfId="32387" xr:uid="{00000000-0005-0000-0000-0000E1580000}"/>
    <cellStyle name="Comma 2 2 12 5" xfId="16022" xr:uid="{00000000-0005-0000-0000-0000E2580000}"/>
    <cellStyle name="Comma 2 2 13" xfId="12963" xr:uid="{00000000-0005-0000-0000-0000E3580000}"/>
    <cellStyle name="Comma 2 2 13 2" xfId="26317" xr:uid="{00000000-0005-0000-0000-0000E4580000}"/>
    <cellStyle name="Comma 2 2 13 3" xfId="32388" xr:uid="{00000000-0005-0000-0000-0000E5580000}"/>
    <cellStyle name="Comma 2 2 13 4" xfId="32390" xr:uid="{00000000-0005-0000-0000-0000E6580000}"/>
    <cellStyle name="Comma 2 2 13 5" xfId="16034" xr:uid="{00000000-0005-0000-0000-0000E7580000}"/>
    <cellStyle name="Comma 2 2 14" xfId="25666" xr:uid="{00000000-0005-0000-0000-0000E8580000}"/>
    <cellStyle name="Comma 2 2 14 2" xfId="32391" xr:uid="{00000000-0005-0000-0000-0000E9580000}"/>
    <cellStyle name="Comma 2 2 14 3" xfId="19456" xr:uid="{00000000-0005-0000-0000-0000EA580000}"/>
    <cellStyle name="Comma 2 2 14 4" xfId="32392" xr:uid="{00000000-0005-0000-0000-0000EB580000}"/>
    <cellStyle name="Comma 2 2 14 5" xfId="19897" xr:uid="{00000000-0005-0000-0000-0000EC580000}"/>
    <cellStyle name="Comma 2 2 15" xfId="32393" xr:uid="{00000000-0005-0000-0000-0000ED580000}"/>
    <cellStyle name="Comma 2 2 15 2" xfId="3836" xr:uid="{00000000-0005-0000-0000-0000EE580000}"/>
    <cellStyle name="Comma 2 2 15 3" xfId="3889" xr:uid="{00000000-0005-0000-0000-0000EF580000}"/>
    <cellStyle name="Comma 2 2 15 4" xfId="23578" xr:uid="{00000000-0005-0000-0000-0000F0580000}"/>
    <cellStyle name="Comma 2 2 15 5" xfId="19906" xr:uid="{00000000-0005-0000-0000-0000F1580000}"/>
    <cellStyle name="Comma 2 2 16" xfId="32395" xr:uid="{00000000-0005-0000-0000-0000F2580000}"/>
    <cellStyle name="Comma 2 2 16 2" xfId="32397" xr:uid="{00000000-0005-0000-0000-0000F3580000}"/>
    <cellStyle name="Comma 2 2 16 2 2" xfId="18253" xr:uid="{00000000-0005-0000-0000-0000F4580000}"/>
    <cellStyle name="Comma 2 2 16 3" xfId="32399" xr:uid="{00000000-0005-0000-0000-0000F5580000}"/>
    <cellStyle name="Comma 2 2 16 3 2" xfId="24778" xr:uid="{00000000-0005-0000-0000-0000F6580000}"/>
    <cellStyle name="Comma 2 2 16 4" xfId="32402" xr:uid="{00000000-0005-0000-0000-0000F7580000}"/>
    <cellStyle name="Comma 2 2 16 5" xfId="19929" xr:uid="{00000000-0005-0000-0000-0000F8580000}"/>
    <cellStyle name="Comma 2 2 17" xfId="32405" xr:uid="{00000000-0005-0000-0000-0000F9580000}"/>
    <cellStyle name="Comma 2 2 17 2" xfId="32407" xr:uid="{00000000-0005-0000-0000-0000FA580000}"/>
    <cellStyle name="Comma 2 2 17 3" xfId="32411" xr:uid="{00000000-0005-0000-0000-0000FB580000}"/>
    <cellStyle name="Comma 2 2 17 4" xfId="32416" xr:uid="{00000000-0005-0000-0000-0000FC580000}"/>
    <cellStyle name="Comma 2 2 17 5" xfId="19934" xr:uid="{00000000-0005-0000-0000-0000FD580000}"/>
    <cellStyle name="Comma 2 2 18" xfId="32420" xr:uid="{00000000-0005-0000-0000-0000FE580000}"/>
    <cellStyle name="Comma 2 2 18 2" xfId="32422" xr:uid="{00000000-0005-0000-0000-0000FF580000}"/>
    <cellStyle name="Comma 2 2 18 3" xfId="32425" xr:uid="{00000000-0005-0000-0000-000000590000}"/>
    <cellStyle name="Comma 2 2 18 4" xfId="32431" xr:uid="{00000000-0005-0000-0000-000001590000}"/>
    <cellStyle name="Comma 2 2 18 5" xfId="19943" xr:uid="{00000000-0005-0000-0000-000002590000}"/>
    <cellStyle name="Comma 2 2 19" xfId="32434" xr:uid="{00000000-0005-0000-0000-000003590000}"/>
    <cellStyle name="Comma 2 2 19 2" xfId="32436" xr:uid="{00000000-0005-0000-0000-000004590000}"/>
    <cellStyle name="Comma 2 2 19 3" xfId="32438" xr:uid="{00000000-0005-0000-0000-000005590000}"/>
    <cellStyle name="Comma 2 2 19 4" xfId="32443" xr:uid="{00000000-0005-0000-0000-000006590000}"/>
    <cellStyle name="Comma 2 2 19 5" xfId="19952" xr:uid="{00000000-0005-0000-0000-000007590000}"/>
    <cellStyle name="Comma 2 2 2" xfId="1925" xr:uid="{00000000-0005-0000-0000-000008590000}"/>
    <cellStyle name="Comma 2 2 2 10" xfId="18948" xr:uid="{00000000-0005-0000-0000-000009590000}"/>
    <cellStyle name="Comma 2 2 2 10 2" xfId="18951" xr:uid="{00000000-0005-0000-0000-00000A590000}"/>
    <cellStyle name="Comma 2 2 2 10 3" xfId="18957" xr:uid="{00000000-0005-0000-0000-00000B590000}"/>
    <cellStyle name="Comma 2 2 2 10 4" xfId="5143" xr:uid="{00000000-0005-0000-0000-00000C590000}"/>
    <cellStyle name="Comma 2 2 2 11" xfId="18962" xr:uid="{00000000-0005-0000-0000-00000D590000}"/>
    <cellStyle name="Comma 2 2 2 11 2" xfId="18965" xr:uid="{00000000-0005-0000-0000-00000E590000}"/>
    <cellStyle name="Comma 2 2 2 11 3" xfId="18970" xr:uid="{00000000-0005-0000-0000-00000F590000}"/>
    <cellStyle name="Comma 2 2 2 11 4" xfId="18975" xr:uid="{00000000-0005-0000-0000-000010590000}"/>
    <cellStyle name="Comma 2 2 2 12" xfId="18982" xr:uid="{00000000-0005-0000-0000-000011590000}"/>
    <cellStyle name="Comma 2 2 2 12 2" xfId="18984" xr:uid="{00000000-0005-0000-0000-000012590000}"/>
    <cellStyle name="Comma 2 2 2 12 3" xfId="18988" xr:uid="{00000000-0005-0000-0000-000013590000}"/>
    <cellStyle name="Comma 2 2 2 12 4" xfId="7196" xr:uid="{00000000-0005-0000-0000-000014590000}"/>
    <cellStyle name="Comma 2 2 2 13" xfId="18990" xr:uid="{00000000-0005-0000-0000-000015590000}"/>
    <cellStyle name="Comma 2 2 2 13 2" xfId="18992" xr:uid="{00000000-0005-0000-0000-000016590000}"/>
    <cellStyle name="Comma 2 2 2 13 3" xfId="18996" xr:uid="{00000000-0005-0000-0000-000017590000}"/>
    <cellStyle name="Comma 2 2 2 13 4" xfId="19004" xr:uid="{00000000-0005-0000-0000-000018590000}"/>
    <cellStyle name="Comma 2 2 2 14" xfId="19006" xr:uid="{00000000-0005-0000-0000-000019590000}"/>
    <cellStyle name="Comma 2 2 2 14 2" xfId="19010" xr:uid="{00000000-0005-0000-0000-00001A590000}"/>
    <cellStyle name="Comma 2 2 2 14 3" xfId="19014" xr:uid="{00000000-0005-0000-0000-00001B590000}"/>
    <cellStyle name="Comma 2 2 2 14 4" xfId="19018" xr:uid="{00000000-0005-0000-0000-00001C590000}"/>
    <cellStyle name="Comma 2 2 2 15" xfId="19020" xr:uid="{00000000-0005-0000-0000-00001D590000}"/>
    <cellStyle name="Comma 2 2 2 15 2" xfId="19023" xr:uid="{00000000-0005-0000-0000-00001E590000}"/>
    <cellStyle name="Comma 2 2 2 15 3" xfId="19029" xr:uid="{00000000-0005-0000-0000-00001F590000}"/>
    <cellStyle name="Comma 2 2 2 15 4" xfId="19032" xr:uid="{00000000-0005-0000-0000-000020590000}"/>
    <cellStyle name="Comma 2 2 2 16" xfId="19035" xr:uid="{00000000-0005-0000-0000-000021590000}"/>
    <cellStyle name="Comma 2 2 2 16 2" xfId="19040" xr:uid="{00000000-0005-0000-0000-000022590000}"/>
    <cellStyle name="Comma 2 2 2 17" xfId="3944" xr:uid="{00000000-0005-0000-0000-000023590000}"/>
    <cellStyle name="Comma 2 2 2 17 2" xfId="32002" xr:uid="{00000000-0005-0000-0000-000024590000}"/>
    <cellStyle name="Comma 2 2 2 18" xfId="32446" xr:uid="{00000000-0005-0000-0000-000025590000}"/>
    <cellStyle name="Comma 2 2 2 19" xfId="32448" xr:uid="{00000000-0005-0000-0000-000026590000}"/>
    <cellStyle name="Comma 2 2 2 2" xfId="206" xr:uid="{00000000-0005-0000-0000-000027590000}"/>
    <cellStyle name="Comma 2 2 2 2 10" xfId="29302" xr:uid="{00000000-0005-0000-0000-000028590000}"/>
    <cellStyle name="Comma 2 2 2 2 11" xfId="32452" xr:uid="{00000000-0005-0000-0000-000029590000}"/>
    <cellStyle name="Comma 2 2 2 2 12" xfId="24163" xr:uid="{00000000-0005-0000-0000-00002A590000}"/>
    <cellStyle name="Comma 2 2 2 2 13" xfId="11363" xr:uid="{00000000-0005-0000-0000-00002B590000}"/>
    <cellStyle name="Comma 2 2 2 2 14" xfId="32450" xr:uid="{00000000-0005-0000-0000-00002C590000}"/>
    <cellStyle name="Comma 2 2 2 2 2" xfId="1926" xr:uid="{00000000-0005-0000-0000-00002D590000}"/>
    <cellStyle name="Comma 2 2 2 2 2 2" xfId="32456" xr:uid="{00000000-0005-0000-0000-00002E590000}"/>
    <cellStyle name="Comma 2 2 2 2 2 2 2" xfId="12664" xr:uid="{00000000-0005-0000-0000-00002F590000}"/>
    <cellStyle name="Comma 2 2 2 2 2 2 3" xfId="32461" xr:uid="{00000000-0005-0000-0000-000030590000}"/>
    <cellStyle name="Comma 2 2 2 2 2 3" xfId="32462" xr:uid="{00000000-0005-0000-0000-000031590000}"/>
    <cellStyle name="Comma 2 2 2 2 2 3 2" xfId="15594" xr:uid="{00000000-0005-0000-0000-000032590000}"/>
    <cellStyle name="Comma 2 2 2 2 2 3 3" xfId="32463" xr:uid="{00000000-0005-0000-0000-000033590000}"/>
    <cellStyle name="Comma 2 2 2 2 2 3 4" xfId="32464" xr:uid="{00000000-0005-0000-0000-000034590000}"/>
    <cellStyle name="Comma 2 2 2 2 2 4" xfId="32465" xr:uid="{00000000-0005-0000-0000-000035590000}"/>
    <cellStyle name="Comma 2 2 2 2 2 4 2" xfId="15618" xr:uid="{00000000-0005-0000-0000-000036590000}"/>
    <cellStyle name="Comma 2 2 2 2 2 5" xfId="32466" xr:uid="{00000000-0005-0000-0000-000037590000}"/>
    <cellStyle name="Comma 2 2 2 2 2 6" xfId="32467" xr:uid="{00000000-0005-0000-0000-000038590000}"/>
    <cellStyle name="Comma 2 2 2 2 2 7" xfId="32468" xr:uid="{00000000-0005-0000-0000-000039590000}"/>
    <cellStyle name="Comma 2 2 2 2 2 8" xfId="32454" xr:uid="{00000000-0005-0000-0000-00003A590000}"/>
    <cellStyle name="Comma 2 2 2 2 2_BSD2" xfId="32469" xr:uid="{00000000-0005-0000-0000-00003B590000}"/>
    <cellStyle name="Comma 2 2 2 2 3" xfId="1928" xr:uid="{00000000-0005-0000-0000-00003C590000}"/>
    <cellStyle name="Comma 2 2 2 2 3 2" xfId="32474" xr:uid="{00000000-0005-0000-0000-00003D590000}"/>
    <cellStyle name="Comma 2 2 2 2 3 2 2" xfId="32477" xr:uid="{00000000-0005-0000-0000-00003E590000}"/>
    <cellStyle name="Comma 2 2 2 2 3 3" xfId="32480" xr:uid="{00000000-0005-0000-0000-00003F590000}"/>
    <cellStyle name="Comma 2 2 2 2 3 4" xfId="32481" xr:uid="{00000000-0005-0000-0000-000040590000}"/>
    <cellStyle name="Comma 2 2 2 2 3 5" xfId="32482" xr:uid="{00000000-0005-0000-0000-000041590000}"/>
    <cellStyle name="Comma 2 2 2 2 3 6" xfId="32483" xr:uid="{00000000-0005-0000-0000-000042590000}"/>
    <cellStyle name="Comma 2 2 2 2 3 7" xfId="32470" xr:uid="{00000000-0005-0000-0000-000043590000}"/>
    <cellStyle name="Comma 2 2 2 2 4" xfId="32484" xr:uid="{00000000-0005-0000-0000-000044590000}"/>
    <cellStyle name="Comma 2 2 2 2 4 2" xfId="32486" xr:uid="{00000000-0005-0000-0000-000045590000}"/>
    <cellStyle name="Comma 2 2 2 2 4 3" xfId="32487" xr:uid="{00000000-0005-0000-0000-000046590000}"/>
    <cellStyle name="Comma 2 2 2 2 4 4" xfId="32488" xr:uid="{00000000-0005-0000-0000-000047590000}"/>
    <cellStyle name="Comma 2 2 2 2 5" xfId="26105" xr:uid="{00000000-0005-0000-0000-000048590000}"/>
    <cellStyle name="Comma 2 2 2 2 5 2" xfId="6847" xr:uid="{00000000-0005-0000-0000-000049590000}"/>
    <cellStyle name="Comma 2 2 2 2 5 3" xfId="32490" xr:uid="{00000000-0005-0000-0000-00004A590000}"/>
    <cellStyle name="Comma 2 2 2 2 5 4" xfId="32493" xr:uid="{00000000-0005-0000-0000-00004B590000}"/>
    <cellStyle name="Comma 2 2 2 2 6" xfId="32494" xr:uid="{00000000-0005-0000-0000-00004C590000}"/>
    <cellStyle name="Comma 2 2 2 2 6 2" xfId="15242" xr:uid="{00000000-0005-0000-0000-00004D590000}"/>
    <cellStyle name="Comma 2 2 2 2 6 3" xfId="32497" xr:uid="{00000000-0005-0000-0000-00004E590000}"/>
    <cellStyle name="Comma 2 2 2 2 6 4" xfId="32500" xr:uid="{00000000-0005-0000-0000-00004F590000}"/>
    <cellStyle name="Comma 2 2 2 2 7" xfId="32501" xr:uid="{00000000-0005-0000-0000-000050590000}"/>
    <cellStyle name="Comma 2 2 2 2 7 2" xfId="15265" xr:uid="{00000000-0005-0000-0000-000051590000}"/>
    <cellStyle name="Comma 2 2 2 2 7 3" xfId="32502" xr:uid="{00000000-0005-0000-0000-000052590000}"/>
    <cellStyle name="Comma 2 2 2 2 7 4" xfId="32503" xr:uid="{00000000-0005-0000-0000-000053590000}"/>
    <cellStyle name="Comma 2 2 2 2 8" xfId="29878" xr:uid="{00000000-0005-0000-0000-000054590000}"/>
    <cellStyle name="Comma 2 2 2 2 8 2" xfId="15282" xr:uid="{00000000-0005-0000-0000-000055590000}"/>
    <cellStyle name="Comma 2 2 2 2 8 3" xfId="32504" xr:uid="{00000000-0005-0000-0000-000056590000}"/>
    <cellStyle name="Comma 2 2 2 2 8 4" xfId="32505" xr:uid="{00000000-0005-0000-0000-000057590000}"/>
    <cellStyle name="Comma 2 2 2 2 9" xfId="29880" xr:uid="{00000000-0005-0000-0000-000058590000}"/>
    <cellStyle name="Comma 2 2 2 2 9 2" xfId="11963" xr:uid="{00000000-0005-0000-0000-000059590000}"/>
    <cellStyle name="Comma 2 2 2 2_BSD2" xfId="24438" xr:uid="{00000000-0005-0000-0000-00005A590000}"/>
    <cellStyle name="Comma 2 2 2 20" xfId="19021" xr:uid="{00000000-0005-0000-0000-00005B590000}"/>
    <cellStyle name="Comma 2 2 2 21" xfId="19036" xr:uid="{00000000-0005-0000-0000-00005C590000}"/>
    <cellStyle name="Comma 2 2 2 22" xfId="3945" xr:uid="{00000000-0005-0000-0000-00005D590000}"/>
    <cellStyle name="Comma 2 2 2 23" xfId="32447" xr:uid="{00000000-0005-0000-0000-00005E590000}"/>
    <cellStyle name="Comma 2 2 2 24" xfId="32449" xr:uid="{00000000-0005-0000-0000-00005F590000}"/>
    <cellStyle name="Comma 2 2 2 25" xfId="32507" xr:uid="{00000000-0005-0000-0000-000060590000}"/>
    <cellStyle name="Comma 2 2 2 3" xfId="211" xr:uid="{00000000-0005-0000-0000-000061590000}"/>
    <cellStyle name="Comma 2 2 2 3 2" xfId="32508" xr:uid="{00000000-0005-0000-0000-000062590000}"/>
    <cellStyle name="Comma 2 2 2 3 2 2" xfId="32089" xr:uid="{00000000-0005-0000-0000-000063590000}"/>
    <cellStyle name="Comma 2 2 2 3 2 3" xfId="32091" xr:uid="{00000000-0005-0000-0000-000064590000}"/>
    <cellStyle name="Comma 2 2 2 3 3" xfId="32509" xr:uid="{00000000-0005-0000-0000-000065590000}"/>
    <cellStyle name="Comma 2 2 2 3 3 2" xfId="32512" xr:uid="{00000000-0005-0000-0000-000066590000}"/>
    <cellStyle name="Comma 2 2 2 3 3 2 2" xfId="32515" xr:uid="{00000000-0005-0000-0000-000067590000}"/>
    <cellStyle name="Comma 2 2 2 3 3 3" xfId="32518" xr:uid="{00000000-0005-0000-0000-000068590000}"/>
    <cellStyle name="Comma 2 2 2 3 3 4" xfId="32519" xr:uid="{00000000-0005-0000-0000-000069590000}"/>
    <cellStyle name="Comma 2 2 2 3 4" xfId="32520" xr:uid="{00000000-0005-0000-0000-00006A590000}"/>
    <cellStyle name="Comma 2 2 2 3 4 2" xfId="32521" xr:uid="{00000000-0005-0000-0000-00006B590000}"/>
    <cellStyle name="Comma 2 2 2 3 5" xfId="26108" xr:uid="{00000000-0005-0000-0000-00006C590000}"/>
    <cellStyle name="Comma 2 2 2 3 6" xfId="32522" xr:uid="{00000000-0005-0000-0000-00006D590000}"/>
    <cellStyle name="Comma 2 2 2 3 7" xfId="32523" xr:uid="{00000000-0005-0000-0000-00006E590000}"/>
    <cellStyle name="Comma 2 2 2 3 8" xfId="31589" xr:uid="{00000000-0005-0000-0000-00006F590000}"/>
    <cellStyle name="Comma 2 2 2 3_BSD2" xfId="32524" xr:uid="{00000000-0005-0000-0000-000070590000}"/>
    <cellStyle name="Comma 2 2 2 4" xfId="216" xr:uid="{00000000-0005-0000-0000-000071590000}"/>
    <cellStyle name="Comma 2 2 2 4 2" xfId="32525" xr:uid="{00000000-0005-0000-0000-000072590000}"/>
    <cellStyle name="Comma 2 2 2 4 2 2" xfId="32526" xr:uid="{00000000-0005-0000-0000-000073590000}"/>
    <cellStyle name="Comma 2 2 2 4 3" xfId="32527" xr:uid="{00000000-0005-0000-0000-000074590000}"/>
    <cellStyle name="Comma 2 2 2 4 4" xfId="18412" xr:uid="{00000000-0005-0000-0000-000075590000}"/>
    <cellStyle name="Comma 2 2 2 4 5" xfId="4870" xr:uid="{00000000-0005-0000-0000-000076590000}"/>
    <cellStyle name="Comma 2 2 2 4 6" xfId="32528" xr:uid="{00000000-0005-0000-0000-000077590000}"/>
    <cellStyle name="Comma 2 2 2 4 7" xfId="31592" xr:uid="{00000000-0005-0000-0000-000078590000}"/>
    <cellStyle name="Comma 2 2 2 5" xfId="32529" xr:uid="{00000000-0005-0000-0000-000079590000}"/>
    <cellStyle name="Comma 2 2 2 5 2" xfId="32530" xr:uid="{00000000-0005-0000-0000-00007A590000}"/>
    <cellStyle name="Comma 2 2 2 5 3" xfId="32531" xr:uid="{00000000-0005-0000-0000-00007B590000}"/>
    <cellStyle name="Comma 2 2 2 5 4" xfId="18419" xr:uid="{00000000-0005-0000-0000-00007C590000}"/>
    <cellStyle name="Comma 2 2 2 5 5" xfId="26110" xr:uid="{00000000-0005-0000-0000-00007D590000}"/>
    <cellStyle name="Comma 2 2 2 6" xfId="29112" xr:uid="{00000000-0005-0000-0000-00007E590000}"/>
    <cellStyle name="Comma 2 2 2 6 2" xfId="29114" xr:uid="{00000000-0005-0000-0000-00007F590000}"/>
    <cellStyle name="Comma 2 2 2 6 3" xfId="29116" xr:uid="{00000000-0005-0000-0000-000080590000}"/>
    <cellStyle name="Comma 2 2 2 6 4" xfId="32532" xr:uid="{00000000-0005-0000-0000-000081590000}"/>
    <cellStyle name="Comma 2 2 2 6 5" xfId="9252" xr:uid="{00000000-0005-0000-0000-000082590000}"/>
    <cellStyle name="Comma 2 2 2 7" xfId="29118" xr:uid="{00000000-0005-0000-0000-000083590000}"/>
    <cellStyle name="Comma 2 2 2 7 2" xfId="29120" xr:uid="{00000000-0005-0000-0000-000084590000}"/>
    <cellStyle name="Comma 2 2 2 7 2 2" xfId="32534" xr:uid="{00000000-0005-0000-0000-000085590000}"/>
    <cellStyle name="Comma 2 2 2 7 3" xfId="29122" xr:uid="{00000000-0005-0000-0000-000086590000}"/>
    <cellStyle name="Comma 2 2 2 7 4" xfId="32535" xr:uid="{00000000-0005-0000-0000-000087590000}"/>
    <cellStyle name="Comma 2 2 2 7 5" xfId="21781" xr:uid="{00000000-0005-0000-0000-000088590000}"/>
    <cellStyle name="Comma 2 2 2 7 6" xfId="20441" xr:uid="{00000000-0005-0000-0000-000089590000}"/>
    <cellStyle name="Comma 2 2 2 8" xfId="29125" xr:uid="{00000000-0005-0000-0000-00008A590000}"/>
    <cellStyle name="Comma 2 2 2 8 2" xfId="29127" xr:uid="{00000000-0005-0000-0000-00008B590000}"/>
    <cellStyle name="Comma 2 2 2 8 3" xfId="29130" xr:uid="{00000000-0005-0000-0000-00008C590000}"/>
    <cellStyle name="Comma 2 2 2 8 4" xfId="32536" xr:uid="{00000000-0005-0000-0000-00008D590000}"/>
    <cellStyle name="Comma 2 2 2 9" xfId="22953" xr:uid="{00000000-0005-0000-0000-00008E590000}"/>
    <cellStyle name="Comma 2 2 2 9 2" xfId="29133" xr:uid="{00000000-0005-0000-0000-00008F590000}"/>
    <cellStyle name="Comma 2 2 2 9 3" xfId="29135" xr:uid="{00000000-0005-0000-0000-000090590000}"/>
    <cellStyle name="Comma 2 2 2 9 4" xfId="32537" xr:uid="{00000000-0005-0000-0000-000091590000}"/>
    <cellStyle name="Comma 2 2 2_Annexure" xfId="28949" xr:uid="{00000000-0005-0000-0000-000092590000}"/>
    <cellStyle name="Comma 2 2 20" xfId="32394" xr:uid="{00000000-0005-0000-0000-000093590000}"/>
    <cellStyle name="Comma 2 2 20 2" xfId="3837" xr:uid="{00000000-0005-0000-0000-000094590000}"/>
    <cellStyle name="Comma 2 2 20 3" xfId="3890" xr:uid="{00000000-0005-0000-0000-000095590000}"/>
    <cellStyle name="Comma 2 2 20 4" xfId="23579" xr:uid="{00000000-0005-0000-0000-000096590000}"/>
    <cellStyle name="Comma 2 2 20 5" xfId="19907" xr:uid="{00000000-0005-0000-0000-000097590000}"/>
    <cellStyle name="Comma 2 2 21" xfId="32396" xr:uid="{00000000-0005-0000-0000-000098590000}"/>
    <cellStyle name="Comma 2 2 21 2" xfId="32398" xr:uid="{00000000-0005-0000-0000-000099590000}"/>
    <cellStyle name="Comma 2 2 21 3" xfId="32400" xr:uid="{00000000-0005-0000-0000-00009A590000}"/>
    <cellStyle name="Comma 2 2 21 4" xfId="32403" xr:uid="{00000000-0005-0000-0000-00009B590000}"/>
    <cellStyle name="Comma 2 2 21 5" xfId="19930" xr:uid="{00000000-0005-0000-0000-00009C590000}"/>
    <cellStyle name="Comma 2 2 22" xfId="32406" xr:uid="{00000000-0005-0000-0000-00009D590000}"/>
    <cellStyle name="Comma 2 2 22 2" xfId="32408" xr:uid="{00000000-0005-0000-0000-00009E590000}"/>
    <cellStyle name="Comma 2 2 22 3" xfId="32412" xr:uid="{00000000-0005-0000-0000-00009F590000}"/>
    <cellStyle name="Comma 2 2 23" xfId="32421" xr:uid="{00000000-0005-0000-0000-0000A0590000}"/>
    <cellStyle name="Comma 2 2 23 2" xfId="32423" xr:uid="{00000000-0005-0000-0000-0000A1590000}"/>
    <cellStyle name="Comma 2 2 23 3" xfId="32426" xr:uid="{00000000-0005-0000-0000-0000A2590000}"/>
    <cellStyle name="Comma 2 2 24" xfId="32435" xr:uid="{00000000-0005-0000-0000-0000A3590000}"/>
    <cellStyle name="Comma 2 2 24 2" xfId="32437" xr:uid="{00000000-0005-0000-0000-0000A4590000}"/>
    <cellStyle name="Comma 2 2 24 3" xfId="32439" xr:uid="{00000000-0005-0000-0000-0000A5590000}"/>
    <cellStyle name="Comma 2 2 25" xfId="32538" xr:uid="{00000000-0005-0000-0000-0000A6590000}"/>
    <cellStyle name="Comma 2 2 25 2" xfId="32540" xr:uid="{00000000-0005-0000-0000-0000A7590000}"/>
    <cellStyle name="Comma 2 2 25 3" xfId="32545" xr:uid="{00000000-0005-0000-0000-0000A8590000}"/>
    <cellStyle name="Comma 2 2 26" xfId="32547" xr:uid="{00000000-0005-0000-0000-0000A9590000}"/>
    <cellStyle name="Comma 2 2 26 2" xfId="32549" xr:uid="{00000000-0005-0000-0000-0000AA590000}"/>
    <cellStyle name="Comma 2 2 26 3" xfId="32550" xr:uid="{00000000-0005-0000-0000-0000AB590000}"/>
    <cellStyle name="Comma 2 2 27" xfId="21146" xr:uid="{00000000-0005-0000-0000-0000AC590000}"/>
    <cellStyle name="Comma 2 2 27 2" xfId="21149" xr:uid="{00000000-0005-0000-0000-0000AD590000}"/>
    <cellStyle name="Comma 2 2 28" xfId="17482" xr:uid="{00000000-0005-0000-0000-0000AE590000}"/>
    <cellStyle name="Comma 2 2 28 2" xfId="32552" xr:uid="{00000000-0005-0000-0000-0000AF590000}"/>
    <cellStyle name="Comma 2 2 29" xfId="21151" xr:uid="{00000000-0005-0000-0000-0000B0590000}"/>
    <cellStyle name="Comma 2 2 29 2" xfId="32553" xr:uid="{00000000-0005-0000-0000-0000B1590000}"/>
    <cellStyle name="Comma 2 2 3" xfId="1929" xr:uid="{00000000-0005-0000-0000-0000B2590000}"/>
    <cellStyle name="Comma 2 2 3 10" xfId="19381" xr:uid="{00000000-0005-0000-0000-0000B3590000}"/>
    <cellStyle name="Comma 2 2 3 10 2" xfId="19383" xr:uid="{00000000-0005-0000-0000-0000B4590000}"/>
    <cellStyle name="Comma 2 2 3 10 3" xfId="8155" xr:uid="{00000000-0005-0000-0000-0000B5590000}"/>
    <cellStyle name="Comma 2 2 3 10 4" xfId="22782" xr:uid="{00000000-0005-0000-0000-0000B6590000}"/>
    <cellStyle name="Comma 2 2 3 11" xfId="19385" xr:uid="{00000000-0005-0000-0000-0000B7590000}"/>
    <cellStyle name="Comma 2 2 3 11 2" xfId="3601" xr:uid="{00000000-0005-0000-0000-0000B8590000}"/>
    <cellStyle name="Comma 2 2 3 12" xfId="8216" xr:uid="{00000000-0005-0000-0000-0000B9590000}"/>
    <cellStyle name="Comma 2 2 3 12 2" xfId="8228" xr:uid="{00000000-0005-0000-0000-0000BA590000}"/>
    <cellStyle name="Comma 2 2 3 13" xfId="3640" xr:uid="{00000000-0005-0000-0000-0000BB590000}"/>
    <cellStyle name="Comma 2 2 3 14" xfId="3663" xr:uid="{00000000-0005-0000-0000-0000BC590000}"/>
    <cellStyle name="Comma 2 2 3 15" xfId="19390" xr:uid="{00000000-0005-0000-0000-0000BD590000}"/>
    <cellStyle name="Comma 2 2 3 16" xfId="19396" xr:uid="{00000000-0005-0000-0000-0000BE590000}"/>
    <cellStyle name="Comma 2 2 3 17" xfId="32556" xr:uid="{00000000-0005-0000-0000-0000BF590000}"/>
    <cellStyle name="Comma 2 2 3 2" xfId="1566" xr:uid="{00000000-0005-0000-0000-0000C0590000}"/>
    <cellStyle name="Comma 2 2 3 2 2" xfId="32559" xr:uid="{00000000-0005-0000-0000-0000C1590000}"/>
    <cellStyle name="Comma 2 2 3 2 2 2" xfId="32560" xr:uid="{00000000-0005-0000-0000-0000C2590000}"/>
    <cellStyle name="Comma 2 2 3 2 2 2 2" xfId="32562" xr:uid="{00000000-0005-0000-0000-0000C3590000}"/>
    <cellStyle name="Comma 2 2 3 2 2 2 3" xfId="32566" xr:uid="{00000000-0005-0000-0000-0000C4590000}"/>
    <cellStyle name="Comma 2 2 3 2 2 2 4" xfId="32567" xr:uid="{00000000-0005-0000-0000-0000C5590000}"/>
    <cellStyle name="Comma 2 2 3 2 2 3" xfId="32568" xr:uid="{00000000-0005-0000-0000-0000C6590000}"/>
    <cellStyle name="Comma 2 2 3 2 2 3 2" xfId="32570" xr:uid="{00000000-0005-0000-0000-0000C7590000}"/>
    <cellStyle name="Comma 2 2 3 2 2 3 3" xfId="32571" xr:uid="{00000000-0005-0000-0000-0000C8590000}"/>
    <cellStyle name="Comma 2 2 3 2 2 3 4" xfId="32572" xr:uid="{00000000-0005-0000-0000-0000C9590000}"/>
    <cellStyle name="Comma 2 2 3 2 2 4" xfId="32573" xr:uid="{00000000-0005-0000-0000-0000CA590000}"/>
    <cellStyle name="Comma 2 2 3 2 2 5" xfId="2714" xr:uid="{00000000-0005-0000-0000-0000CB590000}"/>
    <cellStyle name="Comma 2 2 3 2 2 6" xfId="32574" xr:uid="{00000000-0005-0000-0000-0000CC590000}"/>
    <cellStyle name="Comma 2 2 3 2 3" xfId="32575" xr:uid="{00000000-0005-0000-0000-0000CD590000}"/>
    <cellStyle name="Comma 2 2 3 2 3 2" xfId="32576" xr:uid="{00000000-0005-0000-0000-0000CE590000}"/>
    <cellStyle name="Comma 2 2 3 2 3 3" xfId="32577" xr:uid="{00000000-0005-0000-0000-0000CF590000}"/>
    <cellStyle name="Comma 2 2 3 2 3 4" xfId="32578" xr:uid="{00000000-0005-0000-0000-0000D0590000}"/>
    <cellStyle name="Comma 2 2 3 2 4" xfId="32579" xr:uid="{00000000-0005-0000-0000-0000D1590000}"/>
    <cellStyle name="Comma 2 2 3 2 4 2" xfId="32580" xr:uid="{00000000-0005-0000-0000-0000D2590000}"/>
    <cellStyle name="Comma 2 2 3 2 5" xfId="32581" xr:uid="{00000000-0005-0000-0000-0000D3590000}"/>
    <cellStyle name="Comma 2 2 3 2 6" xfId="32582" xr:uid="{00000000-0005-0000-0000-0000D4590000}"/>
    <cellStyle name="Comma 2 2 3 2 7" xfId="32583" xr:uid="{00000000-0005-0000-0000-0000D5590000}"/>
    <cellStyle name="Comma 2 2 3 2 8" xfId="32557" xr:uid="{00000000-0005-0000-0000-0000D6590000}"/>
    <cellStyle name="Comma 2 2 3 3" xfId="1569" xr:uid="{00000000-0005-0000-0000-0000D7590000}"/>
    <cellStyle name="Comma 2 2 3 3 10" xfId="32585" xr:uid="{00000000-0005-0000-0000-0000D8590000}"/>
    <cellStyle name="Comma 2 2 3 3 11" xfId="32586" xr:uid="{00000000-0005-0000-0000-0000D9590000}"/>
    <cellStyle name="Comma 2 2 3 3 12" xfId="29078" xr:uid="{00000000-0005-0000-0000-0000DA590000}"/>
    <cellStyle name="Comma 2 2 3 3 13" xfId="31597" xr:uid="{00000000-0005-0000-0000-0000DB590000}"/>
    <cellStyle name="Comma 2 2 3 3 2" xfId="32587" xr:uid="{00000000-0005-0000-0000-0000DC590000}"/>
    <cellStyle name="Comma 2 2 3 3 2 2" xfId="30397" xr:uid="{00000000-0005-0000-0000-0000DD590000}"/>
    <cellStyle name="Comma 2 2 3 3 2 3" xfId="30441" xr:uid="{00000000-0005-0000-0000-0000DE590000}"/>
    <cellStyle name="Comma 2 2 3 3 2 4" xfId="30479" xr:uid="{00000000-0005-0000-0000-0000DF590000}"/>
    <cellStyle name="Comma 2 2 3 3 3" xfId="32588" xr:uid="{00000000-0005-0000-0000-0000E0590000}"/>
    <cellStyle name="Comma 2 2 3 3 3 2" xfId="32589" xr:uid="{00000000-0005-0000-0000-0000E1590000}"/>
    <cellStyle name="Comma 2 2 3 3 3 3" xfId="32590" xr:uid="{00000000-0005-0000-0000-0000E2590000}"/>
    <cellStyle name="Comma 2 2 3 3 3 4" xfId="4038" xr:uid="{00000000-0005-0000-0000-0000E3590000}"/>
    <cellStyle name="Comma 2 2 3 3 4" xfId="32591" xr:uid="{00000000-0005-0000-0000-0000E4590000}"/>
    <cellStyle name="Comma 2 2 3 3 4 2" xfId="32592" xr:uid="{00000000-0005-0000-0000-0000E5590000}"/>
    <cellStyle name="Comma 2 2 3 3 4 3" xfId="32593" xr:uid="{00000000-0005-0000-0000-0000E6590000}"/>
    <cellStyle name="Comma 2 2 3 3 4 4" xfId="32594" xr:uid="{00000000-0005-0000-0000-0000E7590000}"/>
    <cellStyle name="Comma 2 2 3 3 5" xfId="32595" xr:uid="{00000000-0005-0000-0000-0000E8590000}"/>
    <cellStyle name="Comma 2 2 3 3 5 2" xfId="32596" xr:uid="{00000000-0005-0000-0000-0000E9590000}"/>
    <cellStyle name="Comma 2 2 3 3 5 3" xfId="32597" xr:uid="{00000000-0005-0000-0000-0000EA590000}"/>
    <cellStyle name="Comma 2 2 3 3 5 4" xfId="32598" xr:uid="{00000000-0005-0000-0000-0000EB590000}"/>
    <cellStyle name="Comma 2 2 3 3 6" xfId="32599" xr:uid="{00000000-0005-0000-0000-0000EC590000}"/>
    <cellStyle name="Comma 2 2 3 3 6 2" xfId="32600" xr:uid="{00000000-0005-0000-0000-0000ED590000}"/>
    <cellStyle name="Comma 2 2 3 3 6 3" xfId="32603" xr:uid="{00000000-0005-0000-0000-0000EE590000}"/>
    <cellStyle name="Comma 2 2 3 3 6 4" xfId="32604" xr:uid="{00000000-0005-0000-0000-0000EF590000}"/>
    <cellStyle name="Comma 2 2 3 3 7" xfId="32605" xr:uid="{00000000-0005-0000-0000-0000F0590000}"/>
    <cellStyle name="Comma 2 2 3 3 7 2" xfId="32606" xr:uid="{00000000-0005-0000-0000-0000F1590000}"/>
    <cellStyle name="Comma 2 2 3 3 7 3" xfId="32608" xr:uid="{00000000-0005-0000-0000-0000F2590000}"/>
    <cellStyle name="Comma 2 2 3 3 7 4" xfId="32610" xr:uid="{00000000-0005-0000-0000-0000F3590000}"/>
    <cellStyle name="Comma 2 2 3 3 8" xfId="6351" xr:uid="{00000000-0005-0000-0000-0000F4590000}"/>
    <cellStyle name="Comma 2 2 3 3 8 2" xfId="32613" xr:uid="{00000000-0005-0000-0000-0000F5590000}"/>
    <cellStyle name="Comma 2 2 3 3 8 3" xfId="32614" xr:uid="{00000000-0005-0000-0000-0000F6590000}"/>
    <cellStyle name="Comma 2 2 3 3 8 4" xfId="32615" xr:uid="{00000000-0005-0000-0000-0000F7590000}"/>
    <cellStyle name="Comma 2 2 3 3 9" xfId="32616" xr:uid="{00000000-0005-0000-0000-0000F8590000}"/>
    <cellStyle name="Comma 2 2 3 3 9 2" xfId="11875" xr:uid="{00000000-0005-0000-0000-0000F9590000}"/>
    <cellStyle name="Comma 2 2 3 4" xfId="31600" xr:uid="{00000000-0005-0000-0000-0000FA590000}"/>
    <cellStyle name="Comma 2 2 3 4 2" xfId="32617" xr:uid="{00000000-0005-0000-0000-0000FB590000}"/>
    <cellStyle name="Comma 2 2 3 4 2 2" xfId="32618" xr:uid="{00000000-0005-0000-0000-0000FC590000}"/>
    <cellStyle name="Comma 2 2 3 4 3" xfId="32619" xr:uid="{00000000-0005-0000-0000-0000FD590000}"/>
    <cellStyle name="Comma 2 2 3 4 4" xfId="18435" xr:uid="{00000000-0005-0000-0000-0000FE590000}"/>
    <cellStyle name="Comma 2 2 3 4 5" xfId="32621" xr:uid="{00000000-0005-0000-0000-0000FF590000}"/>
    <cellStyle name="Comma 2 2 3 4 6" xfId="32622" xr:uid="{00000000-0005-0000-0000-0000005A0000}"/>
    <cellStyle name="Comma 2 2 3 5" xfId="32623" xr:uid="{00000000-0005-0000-0000-0000015A0000}"/>
    <cellStyle name="Comma 2 2 3 5 2" xfId="32624" xr:uid="{00000000-0005-0000-0000-0000025A0000}"/>
    <cellStyle name="Comma 2 2 3 5 2 2" xfId="32627" xr:uid="{00000000-0005-0000-0000-0000035A0000}"/>
    <cellStyle name="Comma 2 2 3 5 3" xfId="32628" xr:uid="{00000000-0005-0000-0000-0000045A0000}"/>
    <cellStyle name="Comma 2 2 3 5 4" xfId="18440" xr:uid="{00000000-0005-0000-0000-0000055A0000}"/>
    <cellStyle name="Comma 2 2 3 5 5" xfId="32630" xr:uid="{00000000-0005-0000-0000-0000065A0000}"/>
    <cellStyle name="Comma 2 2 3 5 6" xfId="32631" xr:uid="{00000000-0005-0000-0000-0000075A0000}"/>
    <cellStyle name="Comma 2 2 3 6" xfId="29142" xr:uid="{00000000-0005-0000-0000-0000085A0000}"/>
    <cellStyle name="Comma 2 2 3 6 2" xfId="32632" xr:uid="{00000000-0005-0000-0000-0000095A0000}"/>
    <cellStyle name="Comma 2 2 3 6 3" xfId="32633" xr:uid="{00000000-0005-0000-0000-00000A5A0000}"/>
    <cellStyle name="Comma 2 2 3 6 4" xfId="32635" xr:uid="{00000000-0005-0000-0000-00000B5A0000}"/>
    <cellStyle name="Comma 2 2 3 7" xfId="29144" xr:uid="{00000000-0005-0000-0000-00000C5A0000}"/>
    <cellStyle name="Comma 2 2 3 7 2" xfId="32636" xr:uid="{00000000-0005-0000-0000-00000D5A0000}"/>
    <cellStyle name="Comma 2 2 3 7 3" xfId="32637" xr:uid="{00000000-0005-0000-0000-00000E5A0000}"/>
    <cellStyle name="Comma 2 2 3 7 4" xfId="32638" xr:uid="{00000000-0005-0000-0000-00000F5A0000}"/>
    <cellStyle name="Comma 2 2 3 8" xfId="32639" xr:uid="{00000000-0005-0000-0000-0000105A0000}"/>
    <cellStyle name="Comma 2 2 3 8 2" xfId="32640" xr:uid="{00000000-0005-0000-0000-0000115A0000}"/>
    <cellStyle name="Comma 2 2 3 8 3" xfId="32641" xr:uid="{00000000-0005-0000-0000-0000125A0000}"/>
    <cellStyle name="Comma 2 2 3 8 4" xfId="32642" xr:uid="{00000000-0005-0000-0000-0000135A0000}"/>
    <cellStyle name="Comma 2 2 3 9" xfId="32643" xr:uid="{00000000-0005-0000-0000-0000145A0000}"/>
    <cellStyle name="Comma 2 2 3 9 2" xfId="32644" xr:uid="{00000000-0005-0000-0000-0000155A0000}"/>
    <cellStyle name="Comma 2 2 3 9 3" xfId="32645" xr:uid="{00000000-0005-0000-0000-0000165A0000}"/>
    <cellStyle name="Comma 2 2 3 9 4" xfId="32646" xr:uid="{00000000-0005-0000-0000-0000175A0000}"/>
    <cellStyle name="Comma 2 2 3_Annexure" xfId="22789" xr:uid="{00000000-0005-0000-0000-0000185A0000}"/>
    <cellStyle name="Comma 2 2 30" xfId="32539" xr:uid="{00000000-0005-0000-0000-0000195A0000}"/>
    <cellStyle name="Comma 2 2 30 2" xfId="32541" xr:uid="{00000000-0005-0000-0000-00001A5A0000}"/>
    <cellStyle name="Comma 2 2 31" xfId="32548" xr:uid="{00000000-0005-0000-0000-00001B5A0000}"/>
    <cellStyle name="Comma 2 2 32" xfId="21147" xr:uid="{00000000-0005-0000-0000-00001C5A0000}"/>
    <cellStyle name="Comma 2 2 33" xfId="17483" xr:uid="{00000000-0005-0000-0000-00001D5A0000}"/>
    <cellStyle name="Comma 2 2 34" xfId="21152" xr:uid="{00000000-0005-0000-0000-00001E5A0000}"/>
    <cellStyle name="Comma 2 2 35" xfId="52320" xr:uid="{43766F28-9655-4BE6-85F5-024754D15D6B}"/>
    <cellStyle name="Comma 2 2 36" xfId="52328" xr:uid="{EEAD3966-2D96-4E67-AEB3-E61E5D926DED}"/>
    <cellStyle name="Comma 2 2 37" xfId="52332" xr:uid="{52376E4C-6CE8-4304-A408-252340842144}"/>
    <cellStyle name="Comma 2 2 4" xfId="1930" xr:uid="{00000000-0005-0000-0000-00001F5A0000}"/>
    <cellStyle name="Comma 2 2 4 10" xfId="32649" xr:uid="{00000000-0005-0000-0000-0000205A0000}"/>
    <cellStyle name="Comma 2 2 4 11" xfId="32650" xr:uid="{00000000-0005-0000-0000-0000215A0000}"/>
    <cellStyle name="Comma 2 2 4 12" xfId="32651" xr:uid="{00000000-0005-0000-0000-0000225A0000}"/>
    <cellStyle name="Comma 2 2 4 13" xfId="32652" xr:uid="{00000000-0005-0000-0000-0000235A0000}"/>
    <cellStyle name="Comma 2 2 4 14" xfId="32653" xr:uid="{00000000-0005-0000-0000-0000245A0000}"/>
    <cellStyle name="Comma 2 2 4 15" xfId="32648" xr:uid="{00000000-0005-0000-0000-0000255A0000}"/>
    <cellStyle name="Comma 2 2 4 2" xfId="32654" xr:uid="{00000000-0005-0000-0000-0000265A0000}"/>
    <cellStyle name="Comma 2 2 4 2 2" xfId="32657" xr:uid="{00000000-0005-0000-0000-0000275A0000}"/>
    <cellStyle name="Comma 2 2 4 2 2 2" xfId="27859" xr:uid="{00000000-0005-0000-0000-0000285A0000}"/>
    <cellStyle name="Comma 2 2 4 2 2 3" xfId="32659" xr:uid="{00000000-0005-0000-0000-0000295A0000}"/>
    <cellStyle name="Comma 2 2 4 2 2 4" xfId="21623" xr:uid="{00000000-0005-0000-0000-00002A5A0000}"/>
    <cellStyle name="Comma 2 2 4 2 3" xfId="32661" xr:uid="{00000000-0005-0000-0000-00002B5A0000}"/>
    <cellStyle name="Comma 2 2 4 2 4" xfId="32663" xr:uid="{00000000-0005-0000-0000-00002C5A0000}"/>
    <cellStyle name="Comma 2 2 4 2 5" xfId="32666" xr:uid="{00000000-0005-0000-0000-00002D5A0000}"/>
    <cellStyle name="Comma 2 2 4 2 6" xfId="32669" xr:uid="{00000000-0005-0000-0000-00002E5A0000}"/>
    <cellStyle name="Comma 2 2 4 3" xfId="32670" xr:uid="{00000000-0005-0000-0000-00002F5A0000}"/>
    <cellStyle name="Comma 2 2 4 3 2" xfId="32672" xr:uid="{00000000-0005-0000-0000-0000305A0000}"/>
    <cellStyle name="Comma 2 2 4 3 2 2" xfId="27924" xr:uid="{00000000-0005-0000-0000-0000315A0000}"/>
    <cellStyle name="Comma 2 2 4 3 3" xfId="32674" xr:uid="{00000000-0005-0000-0000-0000325A0000}"/>
    <cellStyle name="Comma 2 2 4 3 4" xfId="32676" xr:uid="{00000000-0005-0000-0000-0000335A0000}"/>
    <cellStyle name="Comma 2 2 4 3 5" xfId="32679" xr:uid="{00000000-0005-0000-0000-0000345A0000}"/>
    <cellStyle name="Comma 2 2 4 3 6" xfId="32682" xr:uid="{00000000-0005-0000-0000-0000355A0000}"/>
    <cellStyle name="Comma 2 2 4 4" xfId="32683" xr:uid="{00000000-0005-0000-0000-0000365A0000}"/>
    <cellStyle name="Comma 2 2 4 4 2" xfId="32685" xr:uid="{00000000-0005-0000-0000-0000375A0000}"/>
    <cellStyle name="Comma 2 2 4 4 3" xfId="32687" xr:uid="{00000000-0005-0000-0000-0000385A0000}"/>
    <cellStyle name="Comma 2 2 4 4 4" xfId="18457" xr:uid="{00000000-0005-0000-0000-0000395A0000}"/>
    <cellStyle name="Comma 2 2 4 4 5" xfId="32689" xr:uid="{00000000-0005-0000-0000-00003A5A0000}"/>
    <cellStyle name="Comma 2 2 4 5" xfId="32691" xr:uid="{00000000-0005-0000-0000-00003B5A0000}"/>
    <cellStyle name="Comma 2 2 4 5 2" xfId="32693" xr:uid="{00000000-0005-0000-0000-00003C5A0000}"/>
    <cellStyle name="Comma 2 2 4 5 3" xfId="32695" xr:uid="{00000000-0005-0000-0000-00003D5A0000}"/>
    <cellStyle name="Comma 2 2 4 5 4" xfId="18464" xr:uid="{00000000-0005-0000-0000-00003E5A0000}"/>
    <cellStyle name="Comma 2 2 4 6" xfId="29147" xr:uid="{00000000-0005-0000-0000-00003F5A0000}"/>
    <cellStyle name="Comma 2 2 4 6 2" xfId="18121" xr:uid="{00000000-0005-0000-0000-0000405A0000}"/>
    <cellStyle name="Comma 2 2 4 6 3" xfId="27952" xr:uid="{00000000-0005-0000-0000-0000415A0000}"/>
    <cellStyle name="Comma 2 2 4 6 4" xfId="32696" xr:uid="{00000000-0005-0000-0000-0000425A0000}"/>
    <cellStyle name="Comma 2 2 4 7" xfId="29149" xr:uid="{00000000-0005-0000-0000-0000435A0000}"/>
    <cellStyle name="Comma 2 2 4 7 2" xfId="32700" xr:uid="{00000000-0005-0000-0000-0000445A0000}"/>
    <cellStyle name="Comma 2 2 4 7 3" xfId="32702" xr:uid="{00000000-0005-0000-0000-0000455A0000}"/>
    <cellStyle name="Comma 2 2 4 7 4" xfId="32704" xr:uid="{00000000-0005-0000-0000-0000465A0000}"/>
    <cellStyle name="Comma 2 2 4 8" xfId="32705" xr:uid="{00000000-0005-0000-0000-0000475A0000}"/>
    <cellStyle name="Comma 2 2 4 8 2" xfId="32707" xr:uid="{00000000-0005-0000-0000-0000485A0000}"/>
    <cellStyle name="Comma 2 2 4 8 3" xfId="32709" xr:uid="{00000000-0005-0000-0000-0000495A0000}"/>
    <cellStyle name="Comma 2 2 4 8 4" xfId="32710" xr:uid="{00000000-0005-0000-0000-00004A5A0000}"/>
    <cellStyle name="Comma 2 2 4 9" xfId="32711" xr:uid="{00000000-0005-0000-0000-00004B5A0000}"/>
    <cellStyle name="Comma 2 2 4 9 2" xfId="32712" xr:uid="{00000000-0005-0000-0000-00004C5A0000}"/>
    <cellStyle name="Comma 2 2 4_Annexure" xfId="32714" xr:uid="{00000000-0005-0000-0000-00004D5A0000}"/>
    <cellStyle name="Comma 2 2 5" xfId="1931" xr:uid="{00000000-0005-0000-0000-00004E5A0000}"/>
    <cellStyle name="Comma 2 2 5 10" xfId="32716" xr:uid="{00000000-0005-0000-0000-00004F5A0000}"/>
    <cellStyle name="Comma 2 2 5 11" xfId="32719" xr:uid="{00000000-0005-0000-0000-0000505A0000}"/>
    <cellStyle name="Comma 2 2 5 2" xfId="94" xr:uid="{00000000-0005-0000-0000-0000515A0000}"/>
    <cellStyle name="Comma 2 2 5 2 2" xfId="32724" xr:uid="{00000000-0005-0000-0000-0000525A0000}"/>
    <cellStyle name="Comma 2 2 5 2 3" xfId="32726" xr:uid="{00000000-0005-0000-0000-0000535A0000}"/>
    <cellStyle name="Comma 2 2 5 2 4" xfId="32728" xr:uid="{00000000-0005-0000-0000-0000545A0000}"/>
    <cellStyle name="Comma 2 2 5 2 5" xfId="32730" xr:uid="{00000000-0005-0000-0000-0000555A0000}"/>
    <cellStyle name="Comma 2 2 5 2 6" xfId="32722" xr:uid="{00000000-0005-0000-0000-0000565A0000}"/>
    <cellStyle name="Comma 2 2 5 3" xfId="32733" xr:uid="{00000000-0005-0000-0000-0000575A0000}"/>
    <cellStyle name="Comma 2 2 5 3 2" xfId="18827" xr:uid="{00000000-0005-0000-0000-0000585A0000}"/>
    <cellStyle name="Comma 2 2 5 3 3" xfId="32735" xr:uid="{00000000-0005-0000-0000-0000595A0000}"/>
    <cellStyle name="Comma 2 2 5 3 4" xfId="32737" xr:uid="{00000000-0005-0000-0000-00005A5A0000}"/>
    <cellStyle name="Comma 2 2 5 3 5" xfId="32739" xr:uid="{00000000-0005-0000-0000-00005B5A0000}"/>
    <cellStyle name="Comma 2 2 5 4" xfId="32742" xr:uid="{00000000-0005-0000-0000-00005C5A0000}"/>
    <cellStyle name="Comma 2 2 5 4 2" xfId="32744" xr:uid="{00000000-0005-0000-0000-00005D5A0000}"/>
    <cellStyle name="Comma 2 2 5 4 3" xfId="32746" xr:uid="{00000000-0005-0000-0000-00005E5A0000}"/>
    <cellStyle name="Comma 2 2 5 4 4" xfId="18505" xr:uid="{00000000-0005-0000-0000-00005F5A0000}"/>
    <cellStyle name="Comma 2 2 5 5" xfId="32748" xr:uid="{00000000-0005-0000-0000-0000605A0000}"/>
    <cellStyle name="Comma 2 2 5 5 2" xfId="32749" xr:uid="{00000000-0005-0000-0000-0000615A0000}"/>
    <cellStyle name="Comma 2 2 5 5 3" xfId="32750" xr:uid="{00000000-0005-0000-0000-0000625A0000}"/>
    <cellStyle name="Comma 2 2 5 5 4" xfId="18513" xr:uid="{00000000-0005-0000-0000-0000635A0000}"/>
    <cellStyle name="Comma 2 2 5 6" xfId="29152" xr:uid="{00000000-0005-0000-0000-0000645A0000}"/>
    <cellStyle name="Comma 2 2 5 6 2" xfId="32752" xr:uid="{00000000-0005-0000-0000-0000655A0000}"/>
    <cellStyle name="Comma 2 2 5 6 3" xfId="32753" xr:uid="{00000000-0005-0000-0000-0000665A0000}"/>
    <cellStyle name="Comma 2 2 5 6 4" xfId="32754" xr:uid="{00000000-0005-0000-0000-0000675A0000}"/>
    <cellStyle name="Comma 2 2 5 7" xfId="29154" xr:uid="{00000000-0005-0000-0000-0000685A0000}"/>
    <cellStyle name="Comma 2 2 5 7 2" xfId="32755" xr:uid="{00000000-0005-0000-0000-0000695A0000}"/>
    <cellStyle name="Comma 2 2 5 7 3" xfId="32756" xr:uid="{00000000-0005-0000-0000-00006A5A0000}"/>
    <cellStyle name="Comma 2 2 5 7 4" xfId="32757" xr:uid="{00000000-0005-0000-0000-00006B5A0000}"/>
    <cellStyle name="Comma 2 2 5 8" xfId="32758" xr:uid="{00000000-0005-0000-0000-00006C5A0000}"/>
    <cellStyle name="Comma 2 2 5 8 2" xfId="32759" xr:uid="{00000000-0005-0000-0000-00006D5A0000}"/>
    <cellStyle name="Comma 2 2 5 8 3" xfId="32760" xr:uid="{00000000-0005-0000-0000-00006E5A0000}"/>
    <cellStyle name="Comma 2 2 5 8 4" xfId="24545" xr:uid="{00000000-0005-0000-0000-00006F5A0000}"/>
    <cellStyle name="Comma 2 2 5 9" xfId="32761" xr:uid="{00000000-0005-0000-0000-0000705A0000}"/>
    <cellStyle name="Comma 2 2 5 9 2" xfId="32762" xr:uid="{00000000-0005-0000-0000-0000715A0000}"/>
    <cellStyle name="Comma 2 2 5_Annexure" xfId="5687" xr:uid="{00000000-0005-0000-0000-0000725A0000}"/>
    <cellStyle name="Comma 2 2 6" xfId="1932" xr:uid="{00000000-0005-0000-0000-0000735A0000}"/>
    <cellStyle name="Comma 2 2 6 10" xfId="32764" xr:uid="{00000000-0005-0000-0000-0000745A0000}"/>
    <cellStyle name="Comma 2 2 6 11" xfId="32765" xr:uid="{00000000-0005-0000-0000-0000755A0000}"/>
    <cellStyle name="Comma 2 2 6 12" xfId="5495" xr:uid="{00000000-0005-0000-0000-0000765A0000}"/>
    <cellStyle name="Comma 2 2 6 13" xfId="32763" xr:uid="{00000000-0005-0000-0000-0000775A0000}"/>
    <cellStyle name="Comma 2 2 6 2" xfId="1933" xr:uid="{00000000-0005-0000-0000-0000785A0000}"/>
    <cellStyle name="Comma 2 2 6 2 2" xfId="32768" xr:uid="{00000000-0005-0000-0000-0000795A0000}"/>
    <cellStyle name="Comma 2 2 6 2 3" xfId="32770" xr:uid="{00000000-0005-0000-0000-00007A5A0000}"/>
    <cellStyle name="Comma 2 2 6 2 4" xfId="32772" xr:uid="{00000000-0005-0000-0000-00007B5A0000}"/>
    <cellStyle name="Comma 2 2 6 2 5" xfId="32774" xr:uid="{00000000-0005-0000-0000-00007C5A0000}"/>
    <cellStyle name="Comma 2 2 6 2 6" xfId="32766" xr:uid="{00000000-0005-0000-0000-00007D5A0000}"/>
    <cellStyle name="Comma 2 2 6 3" xfId="32775" xr:uid="{00000000-0005-0000-0000-00007E5A0000}"/>
    <cellStyle name="Comma 2 2 6 3 2" xfId="32777" xr:uid="{00000000-0005-0000-0000-00007F5A0000}"/>
    <cellStyle name="Comma 2 2 6 3 3" xfId="32780" xr:uid="{00000000-0005-0000-0000-0000805A0000}"/>
    <cellStyle name="Comma 2 2 6 3 4" xfId="6530" xr:uid="{00000000-0005-0000-0000-0000815A0000}"/>
    <cellStyle name="Comma 2 2 6 3 5" xfId="32781" xr:uid="{00000000-0005-0000-0000-0000825A0000}"/>
    <cellStyle name="Comma 2 2 6 4" xfId="32783" xr:uid="{00000000-0005-0000-0000-0000835A0000}"/>
    <cellStyle name="Comma 2 2 6 4 2" xfId="32784" xr:uid="{00000000-0005-0000-0000-0000845A0000}"/>
    <cellStyle name="Comma 2 2 6 4 3" xfId="32785" xr:uid="{00000000-0005-0000-0000-0000855A0000}"/>
    <cellStyle name="Comma 2 2 6 4 4" xfId="18522" xr:uid="{00000000-0005-0000-0000-0000865A0000}"/>
    <cellStyle name="Comma 2 2 6 5" xfId="32786" xr:uid="{00000000-0005-0000-0000-0000875A0000}"/>
    <cellStyle name="Comma 2 2 6 5 2" xfId="32787" xr:uid="{00000000-0005-0000-0000-0000885A0000}"/>
    <cellStyle name="Comma 2 2 6 5 3" xfId="32788" xr:uid="{00000000-0005-0000-0000-0000895A0000}"/>
    <cellStyle name="Comma 2 2 6 5 4" xfId="18527" xr:uid="{00000000-0005-0000-0000-00008A5A0000}"/>
    <cellStyle name="Comma 2 2 6 6" xfId="29156" xr:uid="{00000000-0005-0000-0000-00008B5A0000}"/>
    <cellStyle name="Comma 2 2 6 6 2" xfId="32789" xr:uid="{00000000-0005-0000-0000-00008C5A0000}"/>
    <cellStyle name="Comma 2 2 6 6 3" xfId="32790" xr:uid="{00000000-0005-0000-0000-00008D5A0000}"/>
    <cellStyle name="Comma 2 2 6 6 4" xfId="32791" xr:uid="{00000000-0005-0000-0000-00008E5A0000}"/>
    <cellStyle name="Comma 2 2 6 7" xfId="29158" xr:uid="{00000000-0005-0000-0000-00008F5A0000}"/>
    <cellStyle name="Comma 2 2 6 7 2" xfId="32792" xr:uid="{00000000-0005-0000-0000-0000905A0000}"/>
    <cellStyle name="Comma 2 2 6 7 3" xfId="32793" xr:uid="{00000000-0005-0000-0000-0000915A0000}"/>
    <cellStyle name="Comma 2 2 6 7 4" xfId="32794" xr:uid="{00000000-0005-0000-0000-0000925A0000}"/>
    <cellStyle name="Comma 2 2 6 8" xfId="32795" xr:uid="{00000000-0005-0000-0000-0000935A0000}"/>
    <cellStyle name="Comma 2 2 6 8 2" xfId="32797" xr:uid="{00000000-0005-0000-0000-0000945A0000}"/>
    <cellStyle name="Comma 2 2 6 8 3" xfId="32799" xr:uid="{00000000-0005-0000-0000-0000955A0000}"/>
    <cellStyle name="Comma 2 2 6 8 4" xfId="32800" xr:uid="{00000000-0005-0000-0000-0000965A0000}"/>
    <cellStyle name="Comma 2 2 6 9" xfId="32801" xr:uid="{00000000-0005-0000-0000-0000975A0000}"/>
    <cellStyle name="Comma 2 2 6 9 2" xfId="32802" xr:uid="{00000000-0005-0000-0000-0000985A0000}"/>
    <cellStyle name="Comma 2 2 6_Annexure" xfId="32803" xr:uid="{00000000-0005-0000-0000-0000995A0000}"/>
    <cellStyle name="Comma 2 2 7" xfId="1934" xr:uid="{00000000-0005-0000-0000-00009A5A0000}"/>
    <cellStyle name="Comma 2 2 7 10" xfId="19599" xr:uid="{00000000-0005-0000-0000-00009B5A0000}"/>
    <cellStyle name="Comma 2 2 7 11" xfId="19609" xr:uid="{00000000-0005-0000-0000-00009C5A0000}"/>
    <cellStyle name="Comma 2 2 7 12" xfId="19617" xr:uid="{00000000-0005-0000-0000-00009D5A0000}"/>
    <cellStyle name="Comma 2 2 7 13" xfId="19623" xr:uid="{00000000-0005-0000-0000-00009E5A0000}"/>
    <cellStyle name="Comma 2 2 7 14" xfId="32805" xr:uid="{00000000-0005-0000-0000-00009F5A0000}"/>
    <cellStyle name="Comma 2 2 7 2" xfId="32807" xr:uid="{00000000-0005-0000-0000-0000A05A0000}"/>
    <cellStyle name="Comma 2 2 7 2 2" xfId="32808" xr:uid="{00000000-0005-0000-0000-0000A15A0000}"/>
    <cellStyle name="Comma 2 2 7 2 3" xfId="32809" xr:uid="{00000000-0005-0000-0000-0000A25A0000}"/>
    <cellStyle name="Comma 2 2 7 2 4" xfId="32810" xr:uid="{00000000-0005-0000-0000-0000A35A0000}"/>
    <cellStyle name="Comma 2 2 7 2 5" xfId="32811" xr:uid="{00000000-0005-0000-0000-0000A45A0000}"/>
    <cellStyle name="Comma 2 2 7 3" xfId="32812" xr:uid="{00000000-0005-0000-0000-0000A55A0000}"/>
    <cellStyle name="Comma 2 2 7 3 2" xfId="32813" xr:uid="{00000000-0005-0000-0000-0000A65A0000}"/>
    <cellStyle name="Comma 2 2 7 3 2 2" xfId="30946" xr:uid="{00000000-0005-0000-0000-0000A75A0000}"/>
    <cellStyle name="Comma 2 2 7 3 3" xfId="32814" xr:uid="{00000000-0005-0000-0000-0000A85A0000}"/>
    <cellStyle name="Comma 2 2 7 3 4" xfId="32815" xr:uid="{00000000-0005-0000-0000-0000A95A0000}"/>
    <cellStyle name="Comma 2 2 7 3 5" xfId="32816" xr:uid="{00000000-0005-0000-0000-0000AA5A0000}"/>
    <cellStyle name="Comma 2 2 7 3 6" xfId="32817" xr:uid="{00000000-0005-0000-0000-0000AB5A0000}"/>
    <cellStyle name="Comma 2 2 7 4" xfId="32818" xr:uid="{00000000-0005-0000-0000-0000AC5A0000}"/>
    <cellStyle name="Comma 2 2 7 4 2" xfId="32820" xr:uid="{00000000-0005-0000-0000-0000AD5A0000}"/>
    <cellStyle name="Comma 2 2 7 4 3" xfId="32821" xr:uid="{00000000-0005-0000-0000-0000AE5A0000}"/>
    <cellStyle name="Comma 2 2 7 4 4" xfId="18540" xr:uid="{00000000-0005-0000-0000-0000AF5A0000}"/>
    <cellStyle name="Comma 2 2 7 4 5" xfId="32822" xr:uid="{00000000-0005-0000-0000-0000B05A0000}"/>
    <cellStyle name="Comma 2 2 7 5" xfId="32823" xr:uid="{00000000-0005-0000-0000-0000B15A0000}"/>
    <cellStyle name="Comma 2 2 7 5 2" xfId="32207" xr:uid="{00000000-0005-0000-0000-0000B25A0000}"/>
    <cellStyle name="Comma 2 2 7 5 3" xfId="32209" xr:uid="{00000000-0005-0000-0000-0000B35A0000}"/>
    <cellStyle name="Comma 2 2 7 5 4" xfId="18547" xr:uid="{00000000-0005-0000-0000-0000B45A0000}"/>
    <cellStyle name="Comma 2 2 7 6" xfId="32824" xr:uid="{00000000-0005-0000-0000-0000B55A0000}"/>
    <cellStyle name="Comma 2 2 7 6 2" xfId="32214" xr:uid="{00000000-0005-0000-0000-0000B65A0000}"/>
    <cellStyle name="Comma 2 2 7 6 3" xfId="32216" xr:uid="{00000000-0005-0000-0000-0000B75A0000}"/>
    <cellStyle name="Comma 2 2 7 6 4" xfId="32218" xr:uid="{00000000-0005-0000-0000-0000B85A0000}"/>
    <cellStyle name="Comma 2 2 7 7" xfId="32825" xr:uid="{00000000-0005-0000-0000-0000B95A0000}"/>
    <cellStyle name="Comma 2 2 7 7 2" xfId="32826" xr:uid="{00000000-0005-0000-0000-0000BA5A0000}"/>
    <cellStyle name="Comma 2 2 7 7 3" xfId="16067" xr:uid="{00000000-0005-0000-0000-0000BB5A0000}"/>
    <cellStyle name="Comma 2 2 7 7 4" xfId="32827" xr:uid="{00000000-0005-0000-0000-0000BC5A0000}"/>
    <cellStyle name="Comma 2 2 7 8" xfId="32828" xr:uid="{00000000-0005-0000-0000-0000BD5A0000}"/>
    <cellStyle name="Comma 2 2 7 8 2" xfId="32829" xr:uid="{00000000-0005-0000-0000-0000BE5A0000}"/>
    <cellStyle name="Comma 2 2 7 8 3" xfId="16071" xr:uid="{00000000-0005-0000-0000-0000BF5A0000}"/>
    <cellStyle name="Comma 2 2 7 8 4" xfId="32831" xr:uid="{00000000-0005-0000-0000-0000C05A0000}"/>
    <cellStyle name="Comma 2 2 7 9" xfId="32832" xr:uid="{00000000-0005-0000-0000-0000C15A0000}"/>
    <cellStyle name="Comma 2 2 7 9 2" xfId="32834" xr:uid="{00000000-0005-0000-0000-0000C25A0000}"/>
    <cellStyle name="Comma 2 2 7_Annexure" xfId="5789" xr:uid="{00000000-0005-0000-0000-0000C35A0000}"/>
    <cellStyle name="Comma 2 2 8" xfId="32835" xr:uid="{00000000-0005-0000-0000-0000C45A0000}"/>
    <cellStyle name="Comma 2 2 8 10" xfId="19971" xr:uid="{00000000-0005-0000-0000-0000C55A0000}"/>
    <cellStyle name="Comma 2 2 8 11" xfId="19979" xr:uid="{00000000-0005-0000-0000-0000C65A0000}"/>
    <cellStyle name="Comma 2 2 8 12" xfId="12819" xr:uid="{00000000-0005-0000-0000-0000C75A0000}"/>
    <cellStyle name="Comma 2 2 8 2" xfId="32837" xr:uid="{00000000-0005-0000-0000-0000C85A0000}"/>
    <cellStyle name="Comma 2 2 8 2 2" xfId="32838" xr:uid="{00000000-0005-0000-0000-0000C95A0000}"/>
    <cellStyle name="Comma 2 2 8 2 3" xfId="32839" xr:uid="{00000000-0005-0000-0000-0000CA5A0000}"/>
    <cellStyle name="Comma 2 2 8 2 4" xfId="32840" xr:uid="{00000000-0005-0000-0000-0000CB5A0000}"/>
    <cellStyle name="Comma 2 2 8 2 5" xfId="32841" xr:uid="{00000000-0005-0000-0000-0000CC5A0000}"/>
    <cellStyle name="Comma 2 2 8 3" xfId="32842" xr:uid="{00000000-0005-0000-0000-0000CD5A0000}"/>
    <cellStyle name="Comma 2 2 8 3 2" xfId="32506" xr:uid="{00000000-0005-0000-0000-0000CE5A0000}"/>
    <cellStyle name="Comma 2 2 8 3 3" xfId="32843" xr:uid="{00000000-0005-0000-0000-0000CF5A0000}"/>
    <cellStyle name="Comma 2 2 8 3 4" xfId="30043" xr:uid="{00000000-0005-0000-0000-0000D05A0000}"/>
    <cellStyle name="Comma 2 2 8 3 5" xfId="30045" xr:uid="{00000000-0005-0000-0000-0000D15A0000}"/>
    <cellStyle name="Comma 2 2 8 4" xfId="16486" xr:uid="{00000000-0005-0000-0000-0000D25A0000}"/>
    <cellStyle name="Comma 2 2 8 4 2" xfId="12802" xr:uid="{00000000-0005-0000-0000-0000D35A0000}"/>
    <cellStyle name="Comma 2 2 8 4 3" xfId="32844" xr:uid="{00000000-0005-0000-0000-0000D45A0000}"/>
    <cellStyle name="Comma 2 2 8 4 4" xfId="18564" xr:uid="{00000000-0005-0000-0000-0000D55A0000}"/>
    <cellStyle name="Comma 2 2 8 5" xfId="16438" xr:uid="{00000000-0005-0000-0000-0000D65A0000}"/>
    <cellStyle name="Comma 2 2 8 5 2" xfId="16446" xr:uid="{00000000-0005-0000-0000-0000D75A0000}"/>
    <cellStyle name="Comma 2 2 8 5 3" xfId="32845" xr:uid="{00000000-0005-0000-0000-0000D85A0000}"/>
    <cellStyle name="Comma 2 2 8 5 4" xfId="18571" xr:uid="{00000000-0005-0000-0000-0000D95A0000}"/>
    <cellStyle name="Comma 2 2 8 6" xfId="16451" xr:uid="{00000000-0005-0000-0000-0000DA5A0000}"/>
    <cellStyle name="Comma 2 2 8 6 2" xfId="18644" xr:uid="{00000000-0005-0000-0000-0000DB5A0000}"/>
    <cellStyle name="Comma 2 2 8 6 3" xfId="18654" xr:uid="{00000000-0005-0000-0000-0000DC5A0000}"/>
    <cellStyle name="Comma 2 2 8 6 4" xfId="18659" xr:uid="{00000000-0005-0000-0000-0000DD5A0000}"/>
    <cellStyle name="Comma 2 2 8 7" xfId="32846" xr:uid="{00000000-0005-0000-0000-0000DE5A0000}"/>
    <cellStyle name="Comma 2 2 8 7 2" xfId="32847" xr:uid="{00000000-0005-0000-0000-0000DF5A0000}"/>
    <cellStyle name="Comma 2 2 8 7 3" xfId="32848" xr:uid="{00000000-0005-0000-0000-0000E05A0000}"/>
    <cellStyle name="Comma 2 2 8 7 4" xfId="32849" xr:uid="{00000000-0005-0000-0000-0000E15A0000}"/>
    <cellStyle name="Comma 2 2 8 8" xfId="32850" xr:uid="{00000000-0005-0000-0000-0000E25A0000}"/>
    <cellStyle name="Comma 2 2 8 8 2" xfId="32851" xr:uid="{00000000-0005-0000-0000-0000E35A0000}"/>
    <cellStyle name="Comma 2 2 8 8 3" xfId="32852" xr:uid="{00000000-0005-0000-0000-0000E45A0000}"/>
    <cellStyle name="Comma 2 2 8 8 4" xfId="32853" xr:uid="{00000000-0005-0000-0000-0000E55A0000}"/>
    <cellStyle name="Comma 2 2 8 9" xfId="32854" xr:uid="{00000000-0005-0000-0000-0000E65A0000}"/>
    <cellStyle name="Comma 2 2 8 9 2" xfId="32042" xr:uid="{00000000-0005-0000-0000-0000E75A0000}"/>
    <cellStyle name="Comma 2 2 8_BSD10" xfId="32856" xr:uid="{00000000-0005-0000-0000-0000E85A0000}"/>
    <cellStyle name="Comma 2 2 9" xfId="32857" xr:uid="{00000000-0005-0000-0000-0000E95A0000}"/>
    <cellStyle name="Comma 2 2 9 10" xfId="13401" xr:uid="{00000000-0005-0000-0000-0000EA5A0000}"/>
    <cellStyle name="Comma 2 2 9 11" xfId="32859" xr:uid="{00000000-0005-0000-0000-0000EB5A0000}"/>
    <cellStyle name="Comma 2 2 9 12" xfId="7970" xr:uid="{00000000-0005-0000-0000-0000EC5A0000}"/>
    <cellStyle name="Comma 2 2 9 13" xfId="32860" xr:uid="{00000000-0005-0000-0000-0000ED5A0000}"/>
    <cellStyle name="Comma 2 2 9 2" xfId="32804" xr:uid="{00000000-0005-0000-0000-0000EE5A0000}"/>
    <cellStyle name="Comma 2 2 9 2 10" xfId="32861" xr:uid="{00000000-0005-0000-0000-0000EF5A0000}"/>
    <cellStyle name="Comma 2 2 9 2 11" xfId="32862" xr:uid="{00000000-0005-0000-0000-0000F05A0000}"/>
    <cellStyle name="Comma 2 2 9 2 2" xfId="32864" xr:uid="{00000000-0005-0000-0000-0000F15A0000}"/>
    <cellStyle name="Comma 2 2 9 2 2 2" xfId="32869" xr:uid="{00000000-0005-0000-0000-0000F25A0000}"/>
    <cellStyle name="Comma 2 2 9 2 2 3" xfId="24523" xr:uid="{00000000-0005-0000-0000-0000F35A0000}"/>
    <cellStyle name="Comma 2 2 9 2 2 4" xfId="24530" xr:uid="{00000000-0005-0000-0000-0000F45A0000}"/>
    <cellStyle name="Comma 2 2 9 2 3" xfId="32871" xr:uid="{00000000-0005-0000-0000-0000F55A0000}"/>
    <cellStyle name="Comma 2 2 9 2 3 2" xfId="32874" xr:uid="{00000000-0005-0000-0000-0000F65A0000}"/>
    <cellStyle name="Comma 2 2 9 2 3 3" xfId="24535" xr:uid="{00000000-0005-0000-0000-0000F75A0000}"/>
    <cellStyle name="Comma 2 2 9 2 3 4" xfId="24542" xr:uid="{00000000-0005-0000-0000-0000F85A0000}"/>
    <cellStyle name="Comma 2 2 9 2 4" xfId="32877" xr:uid="{00000000-0005-0000-0000-0000F95A0000}"/>
    <cellStyle name="Comma 2 2 9 2 4 2" xfId="32880" xr:uid="{00000000-0005-0000-0000-0000FA5A0000}"/>
    <cellStyle name="Comma 2 2 9 2 4 3" xfId="24552" xr:uid="{00000000-0005-0000-0000-0000FB5A0000}"/>
    <cellStyle name="Comma 2 2 9 2 4 4" xfId="24556" xr:uid="{00000000-0005-0000-0000-0000FC5A0000}"/>
    <cellStyle name="Comma 2 2 9 2 5" xfId="32882" xr:uid="{00000000-0005-0000-0000-0000FD5A0000}"/>
    <cellStyle name="Comma 2 2 9 2 5 2" xfId="32885" xr:uid="{00000000-0005-0000-0000-0000FE5A0000}"/>
    <cellStyle name="Comma 2 2 9 2 5 3" xfId="15752" xr:uid="{00000000-0005-0000-0000-0000FF5A0000}"/>
    <cellStyle name="Comma 2 2 9 2 5 4" xfId="15817" xr:uid="{00000000-0005-0000-0000-0000005B0000}"/>
    <cellStyle name="Comma 2 2 9 2 6" xfId="32715" xr:uid="{00000000-0005-0000-0000-0000015B0000}"/>
    <cellStyle name="Comma 2 2 9 2 6 2" xfId="32887" xr:uid="{00000000-0005-0000-0000-0000025B0000}"/>
    <cellStyle name="Comma 2 2 9 2 6 3" xfId="16464" xr:uid="{00000000-0005-0000-0000-0000035B0000}"/>
    <cellStyle name="Comma 2 2 9 2 6 4" xfId="16472" xr:uid="{00000000-0005-0000-0000-0000045B0000}"/>
    <cellStyle name="Comma 2 2 9 2 7" xfId="32889" xr:uid="{00000000-0005-0000-0000-0000055B0000}"/>
    <cellStyle name="Comma 2 2 9 2 7 2" xfId="32893" xr:uid="{00000000-0005-0000-0000-0000065B0000}"/>
    <cellStyle name="Comma 2 2 9 2 7 3" xfId="24634" xr:uid="{00000000-0005-0000-0000-0000075B0000}"/>
    <cellStyle name="Comma 2 2 9 2 7 4" xfId="24642" xr:uid="{00000000-0005-0000-0000-0000085B0000}"/>
    <cellStyle name="Comma 2 2 9 2 8" xfId="32895" xr:uid="{00000000-0005-0000-0000-0000095B0000}"/>
    <cellStyle name="Comma 2 2 9 2 8 2" xfId="32898" xr:uid="{00000000-0005-0000-0000-00000A5B0000}"/>
    <cellStyle name="Comma 2 2 9 2 8 3" xfId="24653" xr:uid="{00000000-0005-0000-0000-00000B5B0000}"/>
    <cellStyle name="Comma 2 2 9 2 8 4" xfId="24657" xr:uid="{00000000-0005-0000-0000-00000C5B0000}"/>
    <cellStyle name="Comma 2 2 9 2 9" xfId="32899" xr:uid="{00000000-0005-0000-0000-00000D5B0000}"/>
    <cellStyle name="Comma 2 2 9 3" xfId="32902" xr:uid="{00000000-0005-0000-0000-00000E5B0000}"/>
    <cellStyle name="Comma 2 2 9 3 2" xfId="32904" xr:uid="{00000000-0005-0000-0000-00000F5B0000}"/>
    <cellStyle name="Comma 2 2 9 3 3" xfId="32906" xr:uid="{00000000-0005-0000-0000-0000105B0000}"/>
    <cellStyle name="Comma 2 2 9 3 4" xfId="32908" xr:uid="{00000000-0005-0000-0000-0000115B0000}"/>
    <cellStyle name="Comma 2 2 9 4" xfId="5007" xr:uid="{00000000-0005-0000-0000-0000125B0000}"/>
    <cellStyle name="Comma 2 2 9 4 2" xfId="32910" xr:uid="{00000000-0005-0000-0000-0000135B0000}"/>
    <cellStyle name="Comma 2 2 9 4 3" xfId="32912" xr:uid="{00000000-0005-0000-0000-0000145B0000}"/>
    <cellStyle name="Comma 2 2 9 4 4" xfId="18592" xr:uid="{00000000-0005-0000-0000-0000155B0000}"/>
    <cellStyle name="Comma 2 2 9 5" xfId="32913" xr:uid="{00000000-0005-0000-0000-0000165B0000}"/>
    <cellStyle name="Comma 2 2 9 5 2" xfId="32915" xr:uid="{00000000-0005-0000-0000-0000175B0000}"/>
    <cellStyle name="Comma 2 2 9 5 3" xfId="32917" xr:uid="{00000000-0005-0000-0000-0000185B0000}"/>
    <cellStyle name="Comma 2 2 9 5 4" xfId="18596" xr:uid="{00000000-0005-0000-0000-0000195B0000}"/>
    <cellStyle name="Comma 2 2 9 6" xfId="32918" xr:uid="{00000000-0005-0000-0000-00001A5B0000}"/>
    <cellStyle name="Comma 2 2 9 6 2" xfId="32921" xr:uid="{00000000-0005-0000-0000-00001B5B0000}"/>
    <cellStyle name="Comma 2 2 9 6 3" xfId="32924" xr:uid="{00000000-0005-0000-0000-00001C5B0000}"/>
    <cellStyle name="Comma 2 2 9 6 4" xfId="32925" xr:uid="{00000000-0005-0000-0000-00001D5B0000}"/>
    <cellStyle name="Comma 2 2 9 7" xfId="32926" xr:uid="{00000000-0005-0000-0000-00001E5B0000}"/>
    <cellStyle name="Comma 2 2 9 7 2" xfId="32929" xr:uid="{00000000-0005-0000-0000-00001F5B0000}"/>
    <cellStyle name="Comma 2 2 9 7 3" xfId="32932" xr:uid="{00000000-0005-0000-0000-0000205B0000}"/>
    <cellStyle name="Comma 2 2 9 7 4" xfId="32934" xr:uid="{00000000-0005-0000-0000-0000215B0000}"/>
    <cellStyle name="Comma 2 2 9 8" xfId="32935" xr:uid="{00000000-0005-0000-0000-0000225B0000}"/>
    <cellStyle name="Comma 2 2 9 8 2" xfId="32938" xr:uid="{00000000-0005-0000-0000-0000235B0000}"/>
    <cellStyle name="Comma 2 2 9 8 3" xfId="32940" xr:uid="{00000000-0005-0000-0000-0000245B0000}"/>
    <cellStyle name="Comma 2 2 9 8 4" xfId="32941" xr:uid="{00000000-0005-0000-0000-0000255B0000}"/>
    <cellStyle name="Comma 2 2 9 9" xfId="32942" xr:uid="{00000000-0005-0000-0000-0000265B0000}"/>
    <cellStyle name="Comma 2 2 9 9 2" xfId="32944" xr:uid="{00000000-0005-0000-0000-0000275B0000}"/>
    <cellStyle name="Comma 2 2 9 9 3" xfId="32945" xr:uid="{00000000-0005-0000-0000-0000285B0000}"/>
    <cellStyle name="Comma 2 2 9 9 4" xfId="32946" xr:uid="{00000000-0005-0000-0000-0000295B0000}"/>
    <cellStyle name="Comma 2 2_aggregate" xfId="30359" xr:uid="{00000000-0005-0000-0000-00002A5B0000}"/>
    <cellStyle name="Comma 2 20" xfId="1915" xr:uid="{00000000-0005-0000-0000-00002B5B0000}"/>
    <cellStyle name="Comma 2 20 10" xfId="29256" xr:uid="{00000000-0005-0000-0000-00002C5B0000}"/>
    <cellStyle name="Comma 2 20 11" xfId="32947" xr:uid="{00000000-0005-0000-0000-00002D5B0000}"/>
    <cellStyle name="Comma 2 20 12" xfId="32948" xr:uid="{00000000-0005-0000-0000-00002E5B0000}"/>
    <cellStyle name="Comma 2 20 13" xfId="32949" xr:uid="{00000000-0005-0000-0000-00002F5B0000}"/>
    <cellStyle name="Comma 2 20 14" xfId="32950" xr:uid="{00000000-0005-0000-0000-0000305B0000}"/>
    <cellStyle name="Comma 2 20 15" xfId="32951" xr:uid="{00000000-0005-0000-0000-0000315B0000}"/>
    <cellStyle name="Comma 2 20 16" xfId="32953" xr:uid="{00000000-0005-0000-0000-0000325B0000}"/>
    <cellStyle name="Comma 2 20 17" xfId="32955" xr:uid="{00000000-0005-0000-0000-0000335B0000}"/>
    <cellStyle name="Comma 2 20 18" xfId="25000" xr:uid="{00000000-0005-0000-0000-0000345B0000}"/>
    <cellStyle name="Comma 2 20 19" xfId="25003" xr:uid="{00000000-0005-0000-0000-0000355B0000}"/>
    <cellStyle name="Comma 2 20 19 2" xfId="23230" xr:uid="{00000000-0005-0000-0000-0000365B0000}"/>
    <cellStyle name="Comma 2 20 19 3" xfId="32957" xr:uid="{00000000-0005-0000-0000-0000375B0000}"/>
    <cellStyle name="Comma 2 20 19 4" xfId="32960" xr:uid="{00000000-0005-0000-0000-0000385B0000}"/>
    <cellStyle name="Comma 2 20 2" xfId="31951" xr:uid="{00000000-0005-0000-0000-0000395B0000}"/>
    <cellStyle name="Comma 2 20 2 2" xfId="7471" xr:uid="{00000000-0005-0000-0000-00003A5B0000}"/>
    <cellStyle name="Comma 2 20 2 3" xfId="7526" xr:uid="{00000000-0005-0000-0000-00003B5B0000}"/>
    <cellStyle name="Comma 2 20 20" xfId="32952" xr:uid="{00000000-0005-0000-0000-00003C5B0000}"/>
    <cellStyle name="Comma 2 20 21" xfId="32954" xr:uid="{00000000-0005-0000-0000-00003D5B0000}"/>
    <cellStyle name="Comma 2 20 22" xfId="32956" xr:uid="{00000000-0005-0000-0000-00003E5B0000}"/>
    <cellStyle name="Comma 2 20 23" xfId="23652" xr:uid="{00000000-0005-0000-0000-00003F5B0000}"/>
    <cellStyle name="Comma 2 20 3" xfId="28614" xr:uid="{00000000-0005-0000-0000-0000405B0000}"/>
    <cellStyle name="Comma 2 20 3 2" xfId="8683" xr:uid="{00000000-0005-0000-0000-0000415B0000}"/>
    <cellStyle name="Comma 2 20 4" xfId="28617" xr:uid="{00000000-0005-0000-0000-0000425B0000}"/>
    <cellStyle name="Comma 2 20 4 2" xfId="3363" xr:uid="{00000000-0005-0000-0000-0000435B0000}"/>
    <cellStyle name="Comma 2 20 5" xfId="31953" xr:uid="{00000000-0005-0000-0000-0000445B0000}"/>
    <cellStyle name="Comma 2 20 5 2" xfId="7149" xr:uid="{00000000-0005-0000-0000-0000455B0000}"/>
    <cellStyle name="Comma 2 20 6" xfId="31955" xr:uid="{00000000-0005-0000-0000-0000465B0000}"/>
    <cellStyle name="Comma 2 20 7" xfId="27838" xr:uid="{00000000-0005-0000-0000-0000475B0000}"/>
    <cellStyle name="Comma 2 20 8" xfId="27841" xr:uid="{00000000-0005-0000-0000-0000485B0000}"/>
    <cellStyle name="Comma 2 20 9" xfId="32961" xr:uid="{00000000-0005-0000-0000-0000495B0000}"/>
    <cellStyle name="Comma 2 20_BSD2" xfId="31327" xr:uid="{00000000-0005-0000-0000-00004A5B0000}"/>
    <cellStyle name="Comma 2 21" xfId="1917" xr:uid="{00000000-0005-0000-0000-00004B5B0000}"/>
    <cellStyle name="Comma 2 21 10" xfId="17537" xr:uid="{00000000-0005-0000-0000-00004C5B0000}"/>
    <cellStyle name="Comma 2 21 11" xfId="13882" xr:uid="{00000000-0005-0000-0000-00004D5B0000}"/>
    <cellStyle name="Comma 2 21 12" xfId="13894" xr:uid="{00000000-0005-0000-0000-00004E5B0000}"/>
    <cellStyle name="Comma 2 21 13" xfId="13907" xr:uid="{00000000-0005-0000-0000-00004F5B0000}"/>
    <cellStyle name="Comma 2 21 14" xfId="28605" xr:uid="{00000000-0005-0000-0000-0000505B0000}"/>
    <cellStyle name="Comma 2 21 15" xfId="28608" xr:uid="{00000000-0005-0000-0000-0000515B0000}"/>
    <cellStyle name="Comma 2 21 16" xfId="31935" xr:uid="{00000000-0005-0000-0000-0000525B0000}"/>
    <cellStyle name="Comma 2 21 17" xfId="31942" xr:uid="{00000000-0005-0000-0000-0000535B0000}"/>
    <cellStyle name="Comma 2 21 18" xfId="27830" xr:uid="{00000000-0005-0000-0000-0000545B0000}"/>
    <cellStyle name="Comma 2 21 19" xfId="27833" xr:uid="{00000000-0005-0000-0000-0000555B0000}"/>
    <cellStyle name="Comma 2 21 19 2" xfId="23235" xr:uid="{00000000-0005-0000-0000-0000565B0000}"/>
    <cellStyle name="Comma 2 21 19 3" xfId="32962" xr:uid="{00000000-0005-0000-0000-0000575B0000}"/>
    <cellStyle name="Comma 2 21 19 4" xfId="32967" xr:uid="{00000000-0005-0000-0000-0000585B0000}"/>
    <cellStyle name="Comma 2 21 2" xfId="5535" xr:uid="{00000000-0005-0000-0000-0000595B0000}"/>
    <cellStyle name="Comma 2 21 2 2" xfId="12914" xr:uid="{00000000-0005-0000-0000-00005A5B0000}"/>
    <cellStyle name="Comma 2 21 2 3" xfId="12930" xr:uid="{00000000-0005-0000-0000-00005B5B0000}"/>
    <cellStyle name="Comma 2 21 20" xfId="28609" xr:uid="{00000000-0005-0000-0000-00005C5B0000}"/>
    <cellStyle name="Comma 2 21 21" xfId="31936" xr:uid="{00000000-0005-0000-0000-00005D5B0000}"/>
    <cellStyle name="Comma 2 21 22" xfId="31943" xr:uid="{00000000-0005-0000-0000-00005E5B0000}"/>
    <cellStyle name="Comma 2 21 23" xfId="25881" xr:uid="{00000000-0005-0000-0000-00005F5B0000}"/>
    <cellStyle name="Comma 2 21 3" xfId="12939" xr:uid="{00000000-0005-0000-0000-0000605B0000}"/>
    <cellStyle name="Comma 2 21 3 2" xfId="12948" xr:uid="{00000000-0005-0000-0000-0000615B0000}"/>
    <cellStyle name="Comma 2 21 4" xfId="13006" xr:uid="{00000000-0005-0000-0000-0000625B0000}"/>
    <cellStyle name="Comma 2 21 4 2" xfId="13012" xr:uid="{00000000-0005-0000-0000-0000635B0000}"/>
    <cellStyle name="Comma 2 21 5" xfId="13033" xr:uid="{00000000-0005-0000-0000-0000645B0000}"/>
    <cellStyle name="Comma 2 21 5 2" xfId="13042" xr:uid="{00000000-0005-0000-0000-0000655B0000}"/>
    <cellStyle name="Comma 2 21 6" xfId="13063" xr:uid="{00000000-0005-0000-0000-0000665B0000}"/>
    <cellStyle name="Comma 2 21 7" xfId="13089" xr:uid="{00000000-0005-0000-0000-0000675B0000}"/>
    <cellStyle name="Comma 2 21 8" xfId="13112" xr:uid="{00000000-0005-0000-0000-0000685B0000}"/>
    <cellStyle name="Comma 2 21 9" xfId="13204" xr:uid="{00000000-0005-0000-0000-0000695B0000}"/>
    <cellStyle name="Comma 2 21_BSD2" xfId="29683" xr:uid="{00000000-0005-0000-0000-00006A5B0000}"/>
    <cellStyle name="Comma 2 22" xfId="1919" xr:uid="{00000000-0005-0000-0000-00006B5B0000}"/>
    <cellStyle name="Comma 2 22 10" xfId="31957" xr:uid="{00000000-0005-0000-0000-00006C5B0000}"/>
    <cellStyle name="Comma 2 22 11" xfId="31959" xr:uid="{00000000-0005-0000-0000-00006D5B0000}"/>
    <cellStyle name="Comma 2 22 12" xfId="31988" xr:uid="{00000000-0005-0000-0000-00006E5B0000}"/>
    <cellStyle name="Comma 2 22 13" xfId="3925" xr:uid="{00000000-0005-0000-0000-00006F5B0000}"/>
    <cellStyle name="Comma 2 22 14" xfId="30989" xr:uid="{00000000-0005-0000-0000-0000705B0000}"/>
    <cellStyle name="Comma 2 22 15" xfId="31003" xr:uid="{00000000-0005-0000-0000-0000715B0000}"/>
    <cellStyle name="Comma 2 22 16" xfId="31014" xr:uid="{00000000-0005-0000-0000-0000725B0000}"/>
    <cellStyle name="Comma 2 22 17" xfId="31027" xr:uid="{00000000-0005-0000-0000-0000735B0000}"/>
    <cellStyle name="Comma 2 22 18" xfId="31036" xr:uid="{00000000-0005-0000-0000-0000745B0000}"/>
    <cellStyle name="Comma 2 22 19" xfId="31041" xr:uid="{00000000-0005-0000-0000-0000755B0000}"/>
    <cellStyle name="Comma 2 22 19 2" xfId="23246" xr:uid="{00000000-0005-0000-0000-0000765B0000}"/>
    <cellStyle name="Comma 2 22 19 3" xfId="32368" xr:uid="{00000000-0005-0000-0000-0000775B0000}"/>
    <cellStyle name="Comma 2 22 19 4" xfId="22406" xr:uid="{00000000-0005-0000-0000-0000785B0000}"/>
    <cellStyle name="Comma 2 22 2" xfId="13607" xr:uid="{00000000-0005-0000-0000-0000795B0000}"/>
    <cellStyle name="Comma 2 22 2 2" xfId="13617" xr:uid="{00000000-0005-0000-0000-00007A5B0000}"/>
    <cellStyle name="Comma 2 22 20" xfId="31004" xr:uid="{00000000-0005-0000-0000-00007B5B0000}"/>
    <cellStyle name="Comma 2 22 21" xfId="31015" xr:uid="{00000000-0005-0000-0000-00007C5B0000}"/>
    <cellStyle name="Comma 2 22 22" xfId="31028" xr:uid="{00000000-0005-0000-0000-00007D5B0000}"/>
    <cellStyle name="Comma 2 22 23" xfId="25886" xr:uid="{00000000-0005-0000-0000-00007E5B0000}"/>
    <cellStyle name="Comma 2 22 3" xfId="13643" xr:uid="{00000000-0005-0000-0000-00007F5B0000}"/>
    <cellStyle name="Comma 2 22 3 2" xfId="13651" xr:uid="{00000000-0005-0000-0000-0000805B0000}"/>
    <cellStyle name="Comma 2 22 4" xfId="13667" xr:uid="{00000000-0005-0000-0000-0000815B0000}"/>
    <cellStyle name="Comma 2 22 4 2" xfId="13673" xr:uid="{00000000-0005-0000-0000-0000825B0000}"/>
    <cellStyle name="Comma 2 22 5" xfId="13679" xr:uid="{00000000-0005-0000-0000-0000835B0000}"/>
    <cellStyle name="Comma 2 22 6" xfId="13691" xr:uid="{00000000-0005-0000-0000-0000845B0000}"/>
    <cellStyle name="Comma 2 22 7" xfId="13698" xr:uid="{00000000-0005-0000-0000-0000855B0000}"/>
    <cellStyle name="Comma 2 22 8" xfId="13708" xr:uid="{00000000-0005-0000-0000-0000865B0000}"/>
    <cellStyle name="Comma 2 22 9" xfId="32150" xr:uid="{00000000-0005-0000-0000-0000875B0000}"/>
    <cellStyle name="Comma 2 23" xfId="1921" xr:uid="{00000000-0005-0000-0000-0000885B0000}"/>
    <cellStyle name="Comma 2 23 10" xfId="27620" xr:uid="{00000000-0005-0000-0000-0000895B0000}"/>
    <cellStyle name="Comma 2 23 11" xfId="27623" xr:uid="{00000000-0005-0000-0000-00008A5B0000}"/>
    <cellStyle name="Comma 2 23 12" xfId="27626" xr:uid="{00000000-0005-0000-0000-00008B5B0000}"/>
    <cellStyle name="Comma 2 23 13" xfId="27629" xr:uid="{00000000-0005-0000-0000-00008C5B0000}"/>
    <cellStyle name="Comma 2 23 14" xfId="27634" xr:uid="{00000000-0005-0000-0000-00008D5B0000}"/>
    <cellStyle name="Comma 2 23 15" xfId="32970" xr:uid="{00000000-0005-0000-0000-00008E5B0000}"/>
    <cellStyle name="Comma 2 23 16" xfId="32974" xr:uid="{00000000-0005-0000-0000-00008F5B0000}"/>
    <cellStyle name="Comma 2 23 17" xfId="32978" xr:uid="{00000000-0005-0000-0000-0000905B0000}"/>
    <cellStyle name="Comma 2 23 18" xfId="32983" xr:uid="{00000000-0005-0000-0000-0000915B0000}"/>
    <cellStyle name="Comma 2 23 18 2" xfId="18859" xr:uid="{00000000-0005-0000-0000-0000925B0000}"/>
    <cellStyle name="Comma 2 23 18 3" xfId="18879" xr:uid="{00000000-0005-0000-0000-0000935B0000}"/>
    <cellStyle name="Comma 2 23 18 4" xfId="18894" xr:uid="{00000000-0005-0000-0000-0000945B0000}"/>
    <cellStyle name="Comma 2 23 19" xfId="32986" xr:uid="{00000000-0005-0000-0000-0000955B0000}"/>
    <cellStyle name="Comma 2 23 2" xfId="32159" xr:uid="{00000000-0005-0000-0000-0000965B0000}"/>
    <cellStyle name="Comma 2 23 2 10" xfId="32989" xr:uid="{00000000-0005-0000-0000-0000975B0000}"/>
    <cellStyle name="Comma 2 23 2 10 2" xfId="32990" xr:uid="{00000000-0005-0000-0000-0000985B0000}"/>
    <cellStyle name="Comma 2 23 2 11" xfId="32584" xr:uid="{00000000-0005-0000-0000-0000995B0000}"/>
    <cellStyle name="Comma 2 23 2 2" xfId="32161" xr:uid="{00000000-0005-0000-0000-00009A5B0000}"/>
    <cellStyle name="Comma 2 23 2 2 2" xfId="32991" xr:uid="{00000000-0005-0000-0000-00009B5B0000}"/>
    <cellStyle name="Comma 2 23 2 2 2 2" xfId="32992" xr:uid="{00000000-0005-0000-0000-00009C5B0000}"/>
    <cellStyle name="Comma 2 23 2 2 2 2 2" xfId="3504" xr:uid="{00000000-0005-0000-0000-00009D5B0000}"/>
    <cellStyle name="Comma 2 23 2 2 2 2 3" xfId="7874" xr:uid="{00000000-0005-0000-0000-00009E5B0000}"/>
    <cellStyle name="Comma 2 23 2 2 2 2 4" xfId="3530" xr:uid="{00000000-0005-0000-0000-00009F5B0000}"/>
    <cellStyle name="Comma 2 23 2 2 2 3" xfId="18380" xr:uid="{00000000-0005-0000-0000-0000A05B0000}"/>
    <cellStyle name="Comma 2 23 2 2 2 4" xfId="15091" xr:uid="{00000000-0005-0000-0000-0000A15B0000}"/>
    <cellStyle name="Comma 2 23 2 2 2 5" xfId="30903" xr:uid="{00000000-0005-0000-0000-0000A25B0000}"/>
    <cellStyle name="Comma 2 23 2 2 2 6" xfId="30906" xr:uid="{00000000-0005-0000-0000-0000A35B0000}"/>
    <cellStyle name="Comma 2 23 2 2 2 7" xfId="32994" xr:uid="{00000000-0005-0000-0000-0000A45B0000}"/>
    <cellStyle name="Comma 2 23 2 2 2 8" xfId="30942" xr:uid="{00000000-0005-0000-0000-0000A55B0000}"/>
    <cellStyle name="Comma 2 23 2 2 3" xfId="30759" xr:uid="{00000000-0005-0000-0000-0000A65B0000}"/>
    <cellStyle name="Comma 2 23 2 2 3 2" xfId="32996" xr:uid="{00000000-0005-0000-0000-0000A75B0000}"/>
    <cellStyle name="Comma 2 23 2 2 3 3" xfId="5423" xr:uid="{00000000-0005-0000-0000-0000A85B0000}"/>
    <cellStyle name="Comma 2 23 2 2 3 4" xfId="15102" xr:uid="{00000000-0005-0000-0000-0000A95B0000}"/>
    <cellStyle name="Comma 2 23 2 2 3 5" xfId="32997" xr:uid="{00000000-0005-0000-0000-0000AA5B0000}"/>
    <cellStyle name="Comma 2 23 2 2 4" xfId="30282" xr:uid="{00000000-0005-0000-0000-0000AB5B0000}"/>
    <cellStyle name="Comma 2 23 2 2 4 2" xfId="3183" xr:uid="{00000000-0005-0000-0000-0000AC5B0000}"/>
    <cellStyle name="Comma 2 23 2 2 5" xfId="30297" xr:uid="{00000000-0005-0000-0000-0000AD5B0000}"/>
    <cellStyle name="Comma 2 23 2 2 6" xfId="30350" xr:uid="{00000000-0005-0000-0000-0000AE5B0000}"/>
    <cellStyle name="Comma 2 23 2 2 7" xfId="30399" xr:uid="{00000000-0005-0000-0000-0000AF5B0000}"/>
    <cellStyle name="Comma 2 23 2 2 8" xfId="30443" xr:uid="{00000000-0005-0000-0000-0000B05B0000}"/>
    <cellStyle name="Comma 2 23 2 3" xfId="32163" xr:uid="{00000000-0005-0000-0000-0000B15B0000}"/>
    <cellStyle name="Comma 2 23 2 3 2" xfId="32999" xr:uid="{00000000-0005-0000-0000-0000B25B0000}"/>
    <cellStyle name="Comma 2 23 2 3 3" xfId="33000" xr:uid="{00000000-0005-0000-0000-0000B35B0000}"/>
    <cellStyle name="Comma 2 23 2 3 4" xfId="31773" xr:uid="{00000000-0005-0000-0000-0000B45B0000}"/>
    <cellStyle name="Comma 2 23 2 3 5" xfId="33001" xr:uid="{00000000-0005-0000-0000-0000B55B0000}"/>
    <cellStyle name="Comma 2 23 2 4" xfId="22134" xr:uid="{00000000-0005-0000-0000-0000B65B0000}"/>
    <cellStyle name="Comma 2 23 2 4 2" xfId="21832" xr:uid="{00000000-0005-0000-0000-0000B75B0000}"/>
    <cellStyle name="Comma 2 23 2 4 3" xfId="33002" xr:uid="{00000000-0005-0000-0000-0000B85B0000}"/>
    <cellStyle name="Comma 2 23 2 4 4" xfId="33003" xr:uid="{00000000-0005-0000-0000-0000B95B0000}"/>
    <cellStyle name="Comma 2 23 2 4 5" xfId="33004" xr:uid="{00000000-0005-0000-0000-0000BA5B0000}"/>
    <cellStyle name="Comma 2 23 2 5" xfId="21491" xr:uid="{00000000-0005-0000-0000-0000BB5B0000}"/>
    <cellStyle name="Comma 2 23 2 5 2" xfId="33005" xr:uid="{00000000-0005-0000-0000-0000BC5B0000}"/>
    <cellStyle name="Comma 2 23 2 5 2 2" xfId="32620" xr:uid="{00000000-0005-0000-0000-0000BD5B0000}"/>
    <cellStyle name="Comma 2 23 2 5 3" xfId="33008" xr:uid="{00000000-0005-0000-0000-0000BE5B0000}"/>
    <cellStyle name="Comma 2 23 2 5 3 2" xfId="32629" xr:uid="{00000000-0005-0000-0000-0000BF5B0000}"/>
    <cellStyle name="Comma 2 23 2 5 4" xfId="33009" xr:uid="{00000000-0005-0000-0000-0000C05B0000}"/>
    <cellStyle name="Comma 2 23 2 5 4 2" xfId="32634" xr:uid="{00000000-0005-0000-0000-0000C15B0000}"/>
    <cellStyle name="Comma 2 23 2 5 5" xfId="33010" xr:uid="{00000000-0005-0000-0000-0000C25B0000}"/>
    <cellStyle name="Comma 2 23 2 6" xfId="22136" xr:uid="{00000000-0005-0000-0000-0000C35B0000}"/>
    <cellStyle name="Comma 2 23 2 6 2" xfId="33011" xr:uid="{00000000-0005-0000-0000-0000C45B0000}"/>
    <cellStyle name="Comma 2 23 2 6 3" xfId="33012" xr:uid="{00000000-0005-0000-0000-0000C55B0000}"/>
    <cellStyle name="Comma 2 23 2 6 4" xfId="33013" xr:uid="{00000000-0005-0000-0000-0000C65B0000}"/>
    <cellStyle name="Comma 2 23 2 6 5" xfId="33014" xr:uid="{00000000-0005-0000-0000-0000C75B0000}"/>
    <cellStyle name="Comma 2 23 2 7" xfId="22138" xr:uid="{00000000-0005-0000-0000-0000C85B0000}"/>
    <cellStyle name="Comma 2 23 2 7 2" xfId="33015" xr:uid="{00000000-0005-0000-0000-0000C95B0000}"/>
    <cellStyle name="Comma 2 23 2 7 3" xfId="33016" xr:uid="{00000000-0005-0000-0000-0000CA5B0000}"/>
    <cellStyle name="Comma 2 23 2 7 4" xfId="33019" xr:uid="{00000000-0005-0000-0000-0000CB5B0000}"/>
    <cellStyle name="Comma 2 23 2 7 5" xfId="33021" xr:uid="{00000000-0005-0000-0000-0000CC5B0000}"/>
    <cellStyle name="Comma 2 23 2 8" xfId="23752" xr:uid="{00000000-0005-0000-0000-0000CD5B0000}"/>
    <cellStyle name="Comma 2 23 2 8 2" xfId="19273" xr:uid="{00000000-0005-0000-0000-0000CE5B0000}"/>
    <cellStyle name="Comma 2 23 2 9" xfId="22301" xr:uid="{00000000-0005-0000-0000-0000CF5B0000}"/>
    <cellStyle name="Comma 2 23 2 9 2" xfId="33022" xr:uid="{00000000-0005-0000-0000-0000D05B0000}"/>
    <cellStyle name="Comma 2 23 20" xfId="32971" xr:uid="{00000000-0005-0000-0000-0000D15B0000}"/>
    <cellStyle name="Comma 2 23 21" xfId="32975" xr:uid="{00000000-0005-0000-0000-0000D25B0000}"/>
    <cellStyle name="Comma 2 23 22" xfId="32157" xr:uid="{00000000-0005-0000-0000-0000D35B0000}"/>
    <cellStyle name="Comma 2 23 3" xfId="32166" xr:uid="{00000000-0005-0000-0000-0000D45B0000}"/>
    <cellStyle name="Comma 2 23 3 2" xfId="32168" xr:uid="{00000000-0005-0000-0000-0000D55B0000}"/>
    <cellStyle name="Comma 2 23 3 3" xfId="32170" xr:uid="{00000000-0005-0000-0000-0000D65B0000}"/>
    <cellStyle name="Comma 2 23 3 4" xfId="22146" xr:uid="{00000000-0005-0000-0000-0000D75B0000}"/>
    <cellStyle name="Comma 2 23 3 5" xfId="21496" xr:uid="{00000000-0005-0000-0000-0000D85B0000}"/>
    <cellStyle name="Comma 2 23 4" xfId="23098" xr:uid="{00000000-0005-0000-0000-0000D95B0000}"/>
    <cellStyle name="Comma 2 23 4 2" xfId="32172" xr:uid="{00000000-0005-0000-0000-0000DA5B0000}"/>
    <cellStyle name="Comma 2 23 4 2 2" xfId="33023" xr:uid="{00000000-0005-0000-0000-0000DB5B0000}"/>
    <cellStyle name="Comma 2 23 4 2 2 2" xfId="33024" xr:uid="{00000000-0005-0000-0000-0000DC5B0000}"/>
    <cellStyle name="Comma 2 23 4 2 2 3" xfId="25951" xr:uid="{00000000-0005-0000-0000-0000DD5B0000}"/>
    <cellStyle name="Comma 2 23 4 2 2 4" xfId="25959" xr:uid="{00000000-0005-0000-0000-0000DE5B0000}"/>
    <cellStyle name="Comma 2 23 4 2 3" xfId="33028" xr:uid="{00000000-0005-0000-0000-0000DF5B0000}"/>
    <cellStyle name="Comma 2 23 4 2 4" xfId="33029" xr:uid="{00000000-0005-0000-0000-0000E05B0000}"/>
    <cellStyle name="Comma 2 23 4 2 5" xfId="33030" xr:uid="{00000000-0005-0000-0000-0000E15B0000}"/>
    <cellStyle name="Comma 2 23 4 2 6" xfId="33031" xr:uid="{00000000-0005-0000-0000-0000E25B0000}"/>
    <cellStyle name="Comma 2 23 4 2 7" xfId="32625" xr:uid="{00000000-0005-0000-0000-0000E35B0000}"/>
    <cellStyle name="Comma 2 23 4 3" xfId="33033" xr:uid="{00000000-0005-0000-0000-0000E45B0000}"/>
    <cellStyle name="Comma 2 23 4 3 2" xfId="33034" xr:uid="{00000000-0005-0000-0000-0000E55B0000}"/>
    <cellStyle name="Comma 2 23 4 3 3" xfId="33035" xr:uid="{00000000-0005-0000-0000-0000E65B0000}"/>
    <cellStyle name="Comma 2 23 4 3 4" xfId="33036" xr:uid="{00000000-0005-0000-0000-0000E75B0000}"/>
    <cellStyle name="Comma 2 23 4 4" xfId="22154" xr:uid="{00000000-0005-0000-0000-0000E85B0000}"/>
    <cellStyle name="Comma 2 23 4 5" xfId="3830" xr:uid="{00000000-0005-0000-0000-0000E95B0000}"/>
    <cellStyle name="Comma 2 23 4 6" xfId="3878" xr:uid="{00000000-0005-0000-0000-0000EA5B0000}"/>
    <cellStyle name="Comma 2 23 4 7" xfId="3900" xr:uid="{00000000-0005-0000-0000-0000EB5B0000}"/>
    <cellStyle name="Comma 2 23 4 8" xfId="33037" xr:uid="{00000000-0005-0000-0000-0000EC5B0000}"/>
    <cellStyle name="Comma 2 23 5" xfId="32174" xr:uid="{00000000-0005-0000-0000-0000ED5B0000}"/>
    <cellStyle name="Comma 2 23 5 2" xfId="33038" xr:uid="{00000000-0005-0000-0000-0000EE5B0000}"/>
    <cellStyle name="Comma 2 23 6" xfId="32176" xr:uid="{00000000-0005-0000-0000-0000EF5B0000}"/>
    <cellStyle name="Comma 2 23 6 2" xfId="33040" xr:uid="{00000000-0005-0000-0000-0000F05B0000}"/>
    <cellStyle name="Comma 2 23 6 3" xfId="33042" xr:uid="{00000000-0005-0000-0000-0000F15B0000}"/>
    <cellStyle name="Comma 2 23 6 4" xfId="19584" xr:uid="{00000000-0005-0000-0000-0000F25B0000}"/>
    <cellStyle name="Comma 2 23 6 5" xfId="19747" xr:uid="{00000000-0005-0000-0000-0000F35B0000}"/>
    <cellStyle name="Comma 2 23 7" xfId="32178" xr:uid="{00000000-0005-0000-0000-0000F45B0000}"/>
    <cellStyle name="Comma 2 23 8" xfId="33043" xr:uid="{00000000-0005-0000-0000-0000F55B0000}"/>
    <cellStyle name="Comma 2 23 9" xfId="33044" xr:uid="{00000000-0005-0000-0000-0000F65B0000}"/>
    <cellStyle name="Comma 2 24" xfId="1923" xr:uid="{00000000-0005-0000-0000-0000F75B0000}"/>
    <cellStyle name="Comma 2 24 2" xfId="3926" xr:uid="{00000000-0005-0000-0000-0000F85B0000}"/>
    <cellStyle name="Comma 2 24 2 2" xfId="32227" xr:uid="{00000000-0005-0000-0000-0000F95B0000}"/>
    <cellStyle name="Comma 2 24 3" xfId="30990" xr:uid="{00000000-0005-0000-0000-0000FA5B0000}"/>
    <cellStyle name="Comma 2 24 3 2" xfId="30995" xr:uid="{00000000-0005-0000-0000-0000FB5B0000}"/>
    <cellStyle name="Comma 2 24 3 3" xfId="30998" xr:uid="{00000000-0005-0000-0000-0000FC5B0000}"/>
    <cellStyle name="Comma 2 24 3 4" xfId="7383" xr:uid="{00000000-0005-0000-0000-0000FD5B0000}"/>
    <cellStyle name="Comma 2 24 4" xfId="31005" xr:uid="{00000000-0005-0000-0000-0000FE5B0000}"/>
    <cellStyle name="Comma 2 24 4 2" xfId="31008" xr:uid="{00000000-0005-0000-0000-0000FF5B0000}"/>
    <cellStyle name="Comma 2 24 5" xfId="31016" xr:uid="{00000000-0005-0000-0000-0000005C0000}"/>
    <cellStyle name="Comma 2 24 6" xfId="31029" xr:uid="{00000000-0005-0000-0000-0000015C0000}"/>
    <cellStyle name="Comma 2 24 7" xfId="32182" xr:uid="{00000000-0005-0000-0000-0000025C0000}"/>
    <cellStyle name="Comma 2 25" xfId="1935" xr:uid="{00000000-0005-0000-0000-0000035C0000}"/>
    <cellStyle name="Comma 2 25 2" xfId="33045" xr:uid="{00000000-0005-0000-0000-0000045C0000}"/>
    <cellStyle name="Comma 2 25 2 2" xfId="33047" xr:uid="{00000000-0005-0000-0000-0000055C0000}"/>
    <cellStyle name="Comma 2 25 3" xfId="31044" xr:uid="{00000000-0005-0000-0000-0000065C0000}"/>
    <cellStyle name="Comma 2 25 3 2" xfId="33049" xr:uid="{00000000-0005-0000-0000-0000075C0000}"/>
    <cellStyle name="Comma 2 25 3 3" xfId="33051" xr:uid="{00000000-0005-0000-0000-0000085C0000}"/>
    <cellStyle name="Comma 2 25 3 4" xfId="33052" xr:uid="{00000000-0005-0000-0000-0000095C0000}"/>
    <cellStyle name="Comma 2 25 4" xfId="31048" xr:uid="{00000000-0005-0000-0000-00000A5C0000}"/>
    <cellStyle name="Comma 2 25 4 2" xfId="33053" xr:uid="{00000000-0005-0000-0000-00000B5C0000}"/>
    <cellStyle name="Comma 2 25 5" xfId="33055" xr:uid="{00000000-0005-0000-0000-00000C5C0000}"/>
    <cellStyle name="Comma 2 25 6" xfId="33057" xr:uid="{00000000-0005-0000-0000-00000D5C0000}"/>
    <cellStyle name="Comma 2 25 7" xfId="14793" xr:uid="{00000000-0005-0000-0000-00000E5C0000}"/>
    <cellStyle name="Comma 2 26" xfId="1937" xr:uid="{00000000-0005-0000-0000-00000F5C0000}"/>
    <cellStyle name="Comma 2 26 2" xfId="14128" xr:uid="{00000000-0005-0000-0000-0000105C0000}"/>
    <cellStyle name="Comma 2 26 2 2" xfId="14132" xr:uid="{00000000-0005-0000-0000-0000115C0000}"/>
    <cellStyle name="Comma 2 26 3" xfId="14175" xr:uid="{00000000-0005-0000-0000-0000125C0000}"/>
    <cellStyle name="Comma 2 26 3 2" xfId="3751" xr:uid="{00000000-0005-0000-0000-0000135C0000}"/>
    <cellStyle name="Comma 2 26 3 3" xfId="14181" xr:uid="{00000000-0005-0000-0000-0000145C0000}"/>
    <cellStyle name="Comma 2 26 3 4" xfId="14190" xr:uid="{00000000-0005-0000-0000-0000155C0000}"/>
    <cellStyle name="Comma 2 26 4" xfId="14224" xr:uid="{00000000-0005-0000-0000-0000165C0000}"/>
    <cellStyle name="Comma 2 26 4 2" xfId="14231" xr:uid="{00000000-0005-0000-0000-0000175C0000}"/>
    <cellStyle name="Comma 2 26 5" xfId="14249" xr:uid="{00000000-0005-0000-0000-0000185C0000}"/>
    <cellStyle name="Comma 2 26 6" xfId="14275" xr:uid="{00000000-0005-0000-0000-0000195C0000}"/>
    <cellStyle name="Comma 2 26 7" xfId="33060" xr:uid="{00000000-0005-0000-0000-00001A5C0000}"/>
    <cellStyle name="Comma 2 27" xfId="1939" xr:uid="{00000000-0005-0000-0000-00001B5C0000}"/>
    <cellStyle name="Comma 2 27 10" xfId="33062" xr:uid="{00000000-0005-0000-0000-00001C5C0000}"/>
    <cellStyle name="Comma 2 27 11" xfId="33063" xr:uid="{00000000-0005-0000-0000-00001D5C0000}"/>
    <cellStyle name="Comma 2 27 12" xfId="33064" xr:uid="{00000000-0005-0000-0000-00001E5C0000}"/>
    <cellStyle name="Comma 2 27 13" xfId="33065" xr:uid="{00000000-0005-0000-0000-00001F5C0000}"/>
    <cellStyle name="Comma 2 27 14" xfId="31064" xr:uid="{00000000-0005-0000-0000-0000205C0000}"/>
    <cellStyle name="Comma 2 27 15" xfId="31070" xr:uid="{00000000-0005-0000-0000-0000215C0000}"/>
    <cellStyle name="Comma 2 27 16" xfId="31079" xr:uid="{00000000-0005-0000-0000-0000225C0000}"/>
    <cellStyle name="Comma 2 27 17" xfId="31092" xr:uid="{00000000-0005-0000-0000-0000235C0000}"/>
    <cellStyle name="Comma 2 27 17 2" xfId="15702" xr:uid="{00000000-0005-0000-0000-0000245C0000}"/>
    <cellStyle name="Comma 2 27 17 3" xfId="31096" xr:uid="{00000000-0005-0000-0000-0000255C0000}"/>
    <cellStyle name="Comma 2 27 17 4" xfId="20992" xr:uid="{00000000-0005-0000-0000-0000265C0000}"/>
    <cellStyle name="Comma 2 27 18" xfId="31099" xr:uid="{00000000-0005-0000-0000-0000275C0000}"/>
    <cellStyle name="Comma 2 27 19" xfId="31103" xr:uid="{00000000-0005-0000-0000-0000285C0000}"/>
    <cellStyle name="Comma 2 27 2" xfId="1489" xr:uid="{00000000-0005-0000-0000-0000295C0000}"/>
    <cellStyle name="Comma 2 27 2 2" xfId="15087" xr:uid="{00000000-0005-0000-0000-00002A5C0000}"/>
    <cellStyle name="Comma 2 27 2 2 2" xfId="15092" xr:uid="{00000000-0005-0000-0000-00002B5C0000}"/>
    <cellStyle name="Comma 2 27 2 2 2 2" xfId="3329" xr:uid="{00000000-0005-0000-0000-00002C5C0000}"/>
    <cellStyle name="Comma 2 27 2 2 2 3" xfId="7896" xr:uid="{00000000-0005-0000-0000-00002D5C0000}"/>
    <cellStyle name="Comma 2 27 2 2 2 4" xfId="33066" xr:uid="{00000000-0005-0000-0000-00002E5C0000}"/>
    <cellStyle name="Comma 2 27 2 2 3" xfId="30904" xr:uid="{00000000-0005-0000-0000-00002F5C0000}"/>
    <cellStyle name="Comma 2 27 2 2 4" xfId="30907" xr:uid="{00000000-0005-0000-0000-0000305C0000}"/>
    <cellStyle name="Comma 2 27 2 2 5" xfId="32995" xr:uid="{00000000-0005-0000-0000-0000315C0000}"/>
    <cellStyle name="Comma 2 27 2 2 6" xfId="30943" xr:uid="{00000000-0005-0000-0000-0000325C0000}"/>
    <cellStyle name="Comma 2 27 2 2 7" xfId="30945" xr:uid="{00000000-0005-0000-0000-0000335C0000}"/>
    <cellStyle name="Comma 2 27 2 3" xfId="15096" xr:uid="{00000000-0005-0000-0000-0000345C0000}"/>
    <cellStyle name="Comma 2 27 2 3 2" xfId="15103" xr:uid="{00000000-0005-0000-0000-0000355C0000}"/>
    <cellStyle name="Comma 2 27 2 3 3" xfId="32998" xr:uid="{00000000-0005-0000-0000-0000365C0000}"/>
    <cellStyle name="Comma 2 27 2 3 4" xfId="33067" xr:uid="{00000000-0005-0000-0000-0000375C0000}"/>
    <cellStyle name="Comma 2 27 2 4" xfId="3169" xr:uid="{00000000-0005-0000-0000-0000385C0000}"/>
    <cellStyle name="Comma 2 27 2 5" xfId="3238" xr:uid="{00000000-0005-0000-0000-0000395C0000}"/>
    <cellStyle name="Comma 2 27 2 6" xfId="3296" xr:uid="{00000000-0005-0000-0000-00003A5C0000}"/>
    <cellStyle name="Comma 2 27 2 7" xfId="33068" xr:uid="{00000000-0005-0000-0000-00003B5C0000}"/>
    <cellStyle name="Comma 2 27 2 8" xfId="23792" xr:uid="{00000000-0005-0000-0000-00003C5C0000}"/>
    <cellStyle name="Comma 2 27 2 9" xfId="15082" xr:uid="{00000000-0005-0000-0000-00003D5C0000}"/>
    <cellStyle name="Comma 2 27 20" xfId="31071" xr:uid="{00000000-0005-0000-0000-00003E5C0000}"/>
    <cellStyle name="Comma 2 27 21" xfId="19643" xr:uid="{00000000-0005-0000-0000-00003F5C0000}"/>
    <cellStyle name="Comma 2 27 22" xfId="51798" xr:uid="{058DC8DA-1FF8-4AB6-8F5B-D1EBB95A1296}"/>
    <cellStyle name="Comma 2 27 23" xfId="52004" xr:uid="{D9C0BC54-B040-4288-84FF-F2F0BE43B60F}"/>
    <cellStyle name="Comma 2 27 3" xfId="1492" xr:uid="{00000000-0005-0000-0000-0000405C0000}"/>
    <cellStyle name="Comma 2 27 3 2" xfId="15119" xr:uid="{00000000-0005-0000-0000-0000415C0000}"/>
    <cellStyle name="Comma 2 27 3 3" xfId="15113" xr:uid="{00000000-0005-0000-0000-0000425C0000}"/>
    <cellStyle name="Comma 2 27 4" xfId="1497" xr:uid="{00000000-0005-0000-0000-0000435C0000}"/>
    <cellStyle name="Comma 2 27 4 2" xfId="6050" xr:uid="{00000000-0005-0000-0000-0000445C0000}"/>
    <cellStyle name="Comma 2 27 4 3" xfId="15154" xr:uid="{00000000-0005-0000-0000-0000455C0000}"/>
    <cellStyle name="Comma 2 27 5" xfId="15160" xr:uid="{00000000-0005-0000-0000-0000465C0000}"/>
    <cellStyle name="Comma 2 27 5 2" xfId="15163" xr:uid="{00000000-0005-0000-0000-0000475C0000}"/>
    <cellStyle name="Comma 2 27 5 3" xfId="18656" xr:uid="{00000000-0005-0000-0000-0000485C0000}"/>
    <cellStyle name="Comma 2 27 5 4" xfId="3635" xr:uid="{00000000-0005-0000-0000-0000495C0000}"/>
    <cellStyle name="Comma 2 27 6" xfId="15165" xr:uid="{00000000-0005-0000-0000-00004A5C0000}"/>
    <cellStyle name="Comma 2 27 7" xfId="15168" xr:uid="{00000000-0005-0000-0000-00004B5C0000}"/>
    <cellStyle name="Comma 2 27 8" xfId="15171" xr:uid="{00000000-0005-0000-0000-00004C5C0000}"/>
    <cellStyle name="Comma 2 27 9" xfId="33069" xr:uid="{00000000-0005-0000-0000-00004D5C0000}"/>
    <cellStyle name="Comma 2 28" xfId="1941" xr:uid="{00000000-0005-0000-0000-00004E5C0000}"/>
    <cellStyle name="Comma 2 28 10" xfId="27653" xr:uid="{00000000-0005-0000-0000-00004F5C0000}"/>
    <cellStyle name="Comma 2 28 11" xfId="27655" xr:uid="{00000000-0005-0000-0000-0000505C0000}"/>
    <cellStyle name="Comma 2 28 12" xfId="27658" xr:uid="{00000000-0005-0000-0000-0000515C0000}"/>
    <cellStyle name="Comma 2 28 13" xfId="26088" xr:uid="{00000000-0005-0000-0000-0000525C0000}"/>
    <cellStyle name="Comma 2 28 14" xfId="19649" xr:uid="{00000000-0005-0000-0000-0000535C0000}"/>
    <cellStyle name="Comma 2 28 15" xfId="51872" xr:uid="{C649F5F5-CEF1-4DA8-9D62-201BBFDBC8CC}"/>
    <cellStyle name="Comma 2 28 16" xfId="52255" xr:uid="{501A8519-9F3F-4E51-8652-57FD2199442C}"/>
    <cellStyle name="Comma 2 28 2" xfId="24795" xr:uid="{00000000-0005-0000-0000-0000545C0000}"/>
    <cellStyle name="Comma 2 28 2 2" xfId="33070" xr:uid="{00000000-0005-0000-0000-0000555C0000}"/>
    <cellStyle name="Comma 2 28 2 2 2" xfId="33072" xr:uid="{00000000-0005-0000-0000-0000565C0000}"/>
    <cellStyle name="Comma 2 28 2 2 3" xfId="33073" xr:uid="{00000000-0005-0000-0000-0000575C0000}"/>
    <cellStyle name="Comma 2 28 2 2 4" xfId="33074" xr:uid="{00000000-0005-0000-0000-0000585C0000}"/>
    <cellStyle name="Comma 2 28 2 3" xfId="33075" xr:uid="{00000000-0005-0000-0000-0000595C0000}"/>
    <cellStyle name="Comma 2 28 2 4" xfId="22515" xr:uid="{00000000-0005-0000-0000-00005A5C0000}"/>
    <cellStyle name="Comma 2 28 2 5" xfId="22061" xr:uid="{00000000-0005-0000-0000-00005B5C0000}"/>
    <cellStyle name="Comma 2 28 2 6" xfId="8134" xr:uid="{00000000-0005-0000-0000-00005C5C0000}"/>
    <cellStyle name="Comma 2 28 2 7" xfId="22522" xr:uid="{00000000-0005-0000-0000-00005D5C0000}"/>
    <cellStyle name="Comma 2 28 2 8" xfId="23817" xr:uid="{00000000-0005-0000-0000-00005E5C0000}"/>
    <cellStyle name="Comma 2 28 2 9" xfId="22343" xr:uid="{00000000-0005-0000-0000-00005F5C0000}"/>
    <cellStyle name="Comma 2 28 3" xfId="31053" xr:uid="{00000000-0005-0000-0000-0000605C0000}"/>
    <cellStyle name="Comma 2 28 3 2" xfId="33078" xr:uid="{00000000-0005-0000-0000-0000615C0000}"/>
    <cellStyle name="Comma 2 28 3 3" xfId="33082" xr:uid="{00000000-0005-0000-0000-0000625C0000}"/>
    <cellStyle name="Comma 2 28 3 4" xfId="22535" xr:uid="{00000000-0005-0000-0000-0000635C0000}"/>
    <cellStyle name="Comma 2 28 3 5" xfId="22071" xr:uid="{00000000-0005-0000-0000-0000645C0000}"/>
    <cellStyle name="Comma 2 28 3 6" xfId="33085" xr:uid="{00000000-0005-0000-0000-0000655C0000}"/>
    <cellStyle name="Comma 2 28 4" xfId="31057" xr:uid="{00000000-0005-0000-0000-0000665C0000}"/>
    <cellStyle name="Comma 2 28 4 2" xfId="33088" xr:uid="{00000000-0005-0000-0000-0000675C0000}"/>
    <cellStyle name="Comma 2 28 5" xfId="33089" xr:uid="{00000000-0005-0000-0000-0000685C0000}"/>
    <cellStyle name="Comma 2 28 6" xfId="33091" xr:uid="{00000000-0005-0000-0000-0000695C0000}"/>
    <cellStyle name="Comma 2 28 7" xfId="33094" xr:uid="{00000000-0005-0000-0000-00006A5C0000}"/>
    <cellStyle name="Comma 2 28 8" xfId="33095" xr:uid="{00000000-0005-0000-0000-00006B5C0000}"/>
    <cellStyle name="Comma 2 28 9" xfId="33096" xr:uid="{00000000-0005-0000-0000-00006C5C0000}"/>
    <cellStyle name="Comma 2 29" xfId="1943" xr:uid="{00000000-0005-0000-0000-00006D5C0000}"/>
    <cellStyle name="Comma 2 29 10" xfId="19654" xr:uid="{00000000-0005-0000-0000-00006E5C0000}"/>
    <cellStyle name="Comma 2 29 11" xfId="51796" xr:uid="{D2E8858C-B223-4513-B469-7FEAEA6AAB03}"/>
    <cellStyle name="Comma 2 29 12" xfId="52199" xr:uid="{74A005CB-59AA-4E43-8E0B-1B98EE097845}"/>
    <cellStyle name="Comma 2 29 2" xfId="27630" xr:uid="{00000000-0005-0000-0000-00006F5C0000}"/>
    <cellStyle name="Comma 2 29 2 2" xfId="33099" xr:uid="{00000000-0005-0000-0000-0000705C0000}"/>
    <cellStyle name="Comma 2 29 3" xfId="27635" xr:uid="{00000000-0005-0000-0000-0000715C0000}"/>
    <cellStyle name="Comma 2 29 3 2" xfId="33101" xr:uid="{00000000-0005-0000-0000-0000725C0000}"/>
    <cellStyle name="Comma 2 29 4" xfId="32972" xr:uid="{00000000-0005-0000-0000-0000735C0000}"/>
    <cellStyle name="Comma 2 29 4 2" xfId="33103" xr:uid="{00000000-0005-0000-0000-0000745C0000}"/>
    <cellStyle name="Comma 2 29 5" xfId="32976" xr:uid="{00000000-0005-0000-0000-0000755C0000}"/>
    <cellStyle name="Comma 2 29 6" xfId="32979" xr:uid="{00000000-0005-0000-0000-0000765C0000}"/>
    <cellStyle name="Comma 2 29 6 2" xfId="30568" xr:uid="{00000000-0005-0000-0000-0000775C0000}"/>
    <cellStyle name="Comma 2 29 6 3" xfId="30578" xr:uid="{00000000-0005-0000-0000-0000785C0000}"/>
    <cellStyle name="Comma 2 29 6 4" xfId="20923" xr:uid="{00000000-0005-0000-0000-0000795C0000}"/>
    <cellStyle name="Comma 2 29 7" xfId="32984" xr:uid="{00000000-0005-0000-0000-00007A5C0000}"/>
    <cellStyle name="Comma 2 29 8" xfId="32987" xr:uid="{00000000-0005-0000-0000-00007B5C0000}"/>
    <cellStyle name="Comma 2 29 9" xfId="33105" xr:uid="{00000000-0005-0000-0000-00007C5C0000}"/>
    <cellStyle name="Comma 2 3" xfId="1880" xr:uid="{00000000-0005-0000-0000-00007D5C0000}"/>
    <cellStyle name="Comma 2 3 10" xfId="33109" xr:uid="{00000000-0005-0000-0000-00007E5C0000}"/>
    <cellStyle name="Comma 2 3 10 2" xfId="30902" xr:uid="{00000000-0005-0000-0000-00007F5C0000}"/>
    <cellStyle name="Comma 2 3 11" xfId="13120" xr:uid="{00000000-0005-0000-0000-0000805C0000}"/>
    <cellStyle name="Comma 2 3 11 2" xfId="13129" xr:uid="{00000000-0005-0000-0000-0000815C0000}"/>
    <cellStyle name="Comma 2 3 12" xfId="13134" xr:uid="{00000000-0005-0000-0000-0000825C0000}"/>
    <cellStyle name="Comma 2 3 13" xfId="4013" xr:uid="{00000000-0005-0000-0000-0000835C0000}"/>
    <cellStyle name="Comma 2 3 14" xfId="13202" xr:uid="{00000000-0005-0000-0000-0000845C0000}"/>
    <cellStyle name="Comma 2 3 15" xfId="33110" xr:uid="{00000000-0005-0000-0000-0000855C0000}"/>
    <cellStyle name="Comma 2 3 16" xfId="33112" xr:uid="{00000000-0005-0000-0000-0000865C0000}"/>
    <cellStyle name="Comma 2 3 17" xfId="33114" xr:uid="{00000000-0005-0000-0000-0000875C0000}"/>
    <cellStyle name="Comma 2 3 18" xfId="33116" xr:uid="{00000000-0005-0000-0000-0000885C0000}"/>
    <cellStyle name="Comma 2 3 19" xfId="20188" xr:uid="{00000000-0005-0000-0000-0000895C0000}"/>
    <cellStyle name="Comma 2 3 2" xfId="1944" xr:uid="{00000000-0005-0000-0000-00008A5C0000}"/>
    <cellStyle name="Comma 2 3 2 10" xfId="51695" xr:uid="{699B9EF5-88B2-473C-938B-86EC9F42A439}"/>
    <cellStyle name="Comma 2 3 2 2" xfId="1946" xr:uid="{00000000-0005-0000-0000-00008B5C0000}"/>
    <cellStyle name="Comma 2 3 2 2 2" xfId="3910" xr:uid="{00000000-0005-0000-0000-00008C5C0000}"/>
    <cellStyle name="Comma 2 3 2 2 3" xfId="24327" xr:uid="{00000000-0005-0000-0000-00008D5C0000}"/>
    <cellStyle name="Comma 2 3 2 2 4" xfId="33119" xr:uid="{00000000-0005-0000-0000-00008E5C0000}"/>
    <cellStyle name="Comma 2 3 2 3" xfId="1948" xr:uid="{00000000-0005-0000-0000-00008F5C0000}"/>
    <cellStyle name="Comma 2 3 2 3 2" xfId="33121" xr:uid="{00000000-0005-0000-0000-0000905C0000}"/>
    <cellStyle name="Comma 2 3 2 3 3" xfId="33123" xr:uid="{00000000-0005-0000-0000-0000915C0000}"/>
    <cellStyle name="Comma 2 3 2 3 4" xfId="33125" xr:uid="{00000000-0005-0000-0000-0000925C0000}"/>
    <cellStyle name="Comma 2 3 2 3 5" xfId="31642" xr:uid="{00000000-0005-0000-0000-0000935C0000}"/>
    <cellStyle name="Comma 2 3 2 4" xfId="31644" xr:uid="{00000000-0005-0000-0000-0000945C0000}"/>
    <cellStyle name="Comma 2 3 2 4 2" xfId="33126" xr:uid="{00000000-0005-0000-0000-0000955C0000}"/>
    <cellStyle name="Comma 2 3 2 5" xfId="33127" xr:uid="{00000000-0005-0000-0000-0000965C0000}"/>
    <cellStyle name="Comma 2 3 2 5 2" xfId="33128" xr:uid="{00000000-0005-0000-0000-0000975C0000}"/>
    <cellStyle name="Comma 2 3 2 6" xfId="29162" xr:uid="{00000000-0005-0000-0000-0000985C0000}"/>
    <cellStyle name="Comma 2 3 2 7" xfId="29166" xr:uid="{00000000-0005-0000-0000-0000995C0000}"/>
    <cellStyle name="Comma 2 3 2 8" xfId="29170" xr:uid="{00000000-0005-0000-0000-00009A5C0000}"/>
    <cellStyle name="Comma 2 3 2 9" xfId="33118" xr:uid="{00000000-0005-0000-0000-00009B5C0000}"/>
    <cellStyle name="Comma 2 3 20" xfId="33111" xr:uid="{00000000-0005-0000-0000-00009C5C0000}"/>
    <cellStyle name="Comma 2 3 21" xfId="33113" xr:uid="{00000000-0005-0000-0000-00009D5C0000}"/>
    <cellStyle name="Comma 2 3 21 2" xfId="33129" xr:uid="{00000000-0005-0000-0000-00009E5C0000}"/>
    <cellStyle name="Comma 2 3 21 3" xfId="33130" xr:uid="{00000000-0005-0000-0000-00009F5C0000}"/>
    <cellStyle name="Comma 2 3 21 4" xfId="33131" xr:uid="{00000000-0005-0000-0000-0000A05C0000}"/>
    <cellStyle name="Comma 2 3 22" xfId="33115" xr:uid="{00000000-0005-0000-0000-0000A15C0000}"/>
    <cellStyle name="Comma 2 3 23" xfId="33117" xr:uid="{00000000-0005-0000-0000-0000A25C0000}"/>
    <cellStyle name="Comma 2 3 24" xfId="20189" xr:uid="{00000000-0005-0000-0000-0000A35C0000}"/>
    <cellStyle name="Comma 2 3 24 2" xfId="33133" xr:uid="{00000000-0005-0000-0000-0000A45C0000}"/>
    <cellStyle name="Comma 2 3 24 3" xfId="33134" xr:uid="{00000000-0005-0000-0000-0000A55C0000}"/>
    <cellStyle name="Comma 2 3 24 3 2" xfId="33135" xr:uid="{00000000-0005-0000-0000-0000A65C0000}"/>
    <cellStyle name="Comma 2 3 24 3 3" xfId="33136" xr:uid="{00000000-0005-0000-0000-0000A75C0000}"/>
    <cellStyle name="Comma 2 3 24 3 4" xfId="33137" xr:uid="{00000000-0005-0000-0000-0000A85C0000}"/>
    <cellStyle name="Comma 2 3 25" xfId="20191" xr:uid="{00000000-0005-0000-0000-0000A95C0000}"/>
    <cellStyle name="Comma 2 3 25 2" xfId="33138" xr:uid="{00000000-0005-0000-0000-0000AA5C0000}"/>
    <cellStyle name="Comma 2 3 25 3" xfId="33139" xr:uid="{00000000-0005-0000-0000-0000AB5C0000}"/>
    <cellStyle name="Comma 2 3 25 4" xfId="33140" xr:uid="{00000000-0005-0000-0000-0000AC5C0000}"/>
    <cellStyle name="Comma 2 3 26" xfId="20193" xr:uid="{00000000-0005-0000-0000-0000AD5C0000}"/>
    <cellStyle name="Comma 2 3 26 2" xfId="33141" xr:uid="{00000000-0005-0000-0000-0000AE5C0000}"/>
    <cellStyle name="Comma 2 3 26 3" xfId="33142" xr:uid="{00000000-0005-0000-0000-0000AF5C0000}"/>
    <cellStyle name="Comma 2 3 26 4" xfId="33143" xr:uid="{00000000-0005-0000-0000-0000B05C0000}"/>
    <cellStyle name="Comma 2 3 27" xfId="20195" xr:uid="{00000000-0005-0000-0000-0000B15C0000}"/>
    <cellStyle name="Comma 2 3 27 2" xfId="33144" xr:uid="{00000000-0005-0000-0000-0000B25C0000}"/>
    <cellStyle name="Comma 2 3 28" xfId="33145" xr:uid="{00000000-0005-0000-0000-0000B35C0000}"/>
    <cellStyle name="Comma 2 3 29" xfId="33146" xr:uid="{00000000-0005-0000-0000-0000B45C0000}"/>
    <cellStyle name="Comma 2 3 3" xfId="1949" xr:uid="{00000000-0005-0000-0000-0000B55C0000}"/>
    <cellStyle name="Comma 2 3 3 2" xfId="1951" xr:uid="{00000000-0005-0000-0000-0000B65C0000}"/>
    <cellStyle name="Comma 2 3 3 2 2" xfId="33149" xr:uid="{00000000-0005-0000-0000-0000B75C0000}"/>
    <cellStyle name="Comma 2 3 3 3" xfId="31648" xr:uid="{00000000-0005-0000-0000-0000B85C0000}"/>
    <cellStyle name="Comma 2 3 3 4" xfId="17557" xr:uid="{00000000-0005-0000-0000-0000B95C0000}"/>
    <cellStyle name="Comma 2 3 3 5" xfId="33148" xr:uid="{00000000-0005-0000-0000-0000BA5C0000}"/>
    <cellStyle name="Comma 2 3 30" xfId="33108" xr:uid="{00000000-0005-0000-0000-0000BB5C0000}"/>
    <cellStyle name="Comma 2 3 4" xfId="1952" xr:uid="{00000000-0005-0000-0000-0000BC5C0000}"/>
    <cellStyle name="Comma 2 3 4 2" xfId="30537" xr:uid="{00000000-0005-0000-0000-0000BD5C0000}"/>
    <cellStyle name="Comma 2 3 4 3" xfId="30540" xr:uid="{00000000-0005-0000-0000-0000BE5C0000}"/>
    <cellStyle name="Comma 2 3 4 4" xfId="33151" xr:uid="{00000000-0005-0000-0000-0000BF5C0000}"/>
    <cellStyle name="Comma 2 3 4 5" xfId="33152" xr:uid="{00000000-0005-0000-0000-0000C05C0000}"/>
    <cellStyle name="Comma 2 3 4 6" xfId="30535" xr:uid="{00000000-0005-0000-0000-0000C15C0000}"/>
    <cellStyle name="Comma 2 3 5" xfId="3800" xr:uid="{00000000-0005-0000-0000-0000C25C0000}"/>
    <cellStyle name="Comma 2 3 5 2" xfId="3821" xr:uid="{00000000-0005-0000-0000-0000C35C0000}"/>
    <cellStyle name="Comma 2 3 5 3" xfId="3875" xr:uid="{00000000-0005-0000-0000-0000C45C0000}"/>
    <cellStyle name="Comma 2 3 5 4" xfId="3897" xr:uid="{00000000-0005-0000-0000-0000C55C0000}"/>
    <cellStyle name="Comma 2 3 5 5" xfId="33153" xr:uid="{00000000-0005-0000-0000-0000C65C0000}"/>
    <cellStyle name="Comma 2 3 6" xfId="30542" xr:uid="{00000000-0005-0000-0000-0000C75C0000}"/>
    <cellStyle name="Comma 2 3 6 2" xfId="30544" xr:uid="{00000000-0005-0000-0000-0000C85C0000}"/>
    <cellStyle name="Comma 2 3 6 3" xfId="30546" xr:uid="{00000000-0005-0000-0000-0000C95C0000}"/>
    <cellStyle name="Comma 2 3 6 4" xfId="33154" xr:uid="{00000000-0005-0000-0000-0000CA5C0000}"/>
    <cellStyle name="Comma 2 3 6 5" xfId="33155" xr:uid="{00000000-0005-0000-0000-0000CB5C0000}"/>
    <cellStyle name="Comma 2 3 7" xfId="30548" xr:uid="{00000000-0005-0000-0000-0000CC5C0000}"/>
    <cellStyle name="Comma 2 3 7 2" xfId="30551" xr:uid="{00000000-0005-0000-0000-0000CD5C0000}"/>
    <cellStyle name="Comma 2 3 7 3" xfId="30554" xr:uid="{00000000-0005-0000-0000-0000CE5C0000}"/>
    <cellStyle name="Comma 2 3 7 4" xfId="33156" xr:uid="{00000000-0005-0000-0000-0000CF5C0000}"/>
    <cellStyle name="Comma 2 3 7 5" xfId="33158" xr:uid="{00000000-0005-0000-0000-0000D05C0000}"/>
    <cellStyle name="Comma 2 3 8" xfId="30557" xr:uid="{00000000-0005-0000-0000-0000D15C0000}"/>
    <cellStyle name="Comma 2 3 8 2" xfId="5638" xr:uid="{00000000-0005-0000-0000-0000D25C0000}"/>
    <cellStyle name="Comma 2 3 8 3" xfId="33159" xr:uid="{00000000-0005-0000-0000-0000D35C0000}"/>
    <cellStyle name="Comma 2 3 8 4" xfId="33160" xr:uid="{00000000-0005-0000-0000-0000D45C0000}"/>
    <cellStyle name="Comma 2 3 8 5" xfId="33161" xr:uid="{00000000-0005-0000-0000-0000D55C0000}"/>
    <cellStyle name="Comma 2 3 9" xfId="30559" xr:uid="{00000000-0005-0000-0000-0000D65C0000}"/>
    <cellStyle name="Comma 2 3 9 2" xfId="33162" xr:uid="{00000000-0005-0000-0000-0000D75C0000}"/>
    <cellStyle name="Comma 2 3 9 3" xfId="33166" xr:uid="{00000000-0005-0000-0000-0000D85C0000}"/>
    <cellStyle name="Comma 2 3_Annexure" xfId="22200" xr:uid="{00000000-0005-0000-0000-0000D95C0000}"/>
    <cellStyle name="Comma 2 30" xfId="1936" xr:uid="{00000000-0005-0000-0000-0000DA5C0000}"/>
    <cellStyle name="Comma 2 30 10" xfId="29280" xr:uid="{00000000-0005-0000-0000-0000DB5C0000}"/>
    <cellStyle name="Comma 2 30 11" xfId="33167" xr:uid="{00000000-0005-0000-0000-0000DC5C0000}"/>
    <cellStyle name="Comma 2 30 11 2" xfId="33168" xr:uid="{00000000-0005-0000-0000-0000DD5C0000}"/>
    <cellStyle name="Comma 2 30 11 3" xfId="33171" xr:uid="{00000000-0005-0000-0000-0000DE5C0000}"/>
    <cellStyle name="Comma 2 30 11 4" xfId="23910" xr:uid="{00000000-0005-0000-0000-0000DF5C0000}"/>
    <cellStyle name="Comma 2 30 12" xfId="33172" xr:uid="{00000000-0005-0000-0000-0000E05C0000}"/>
    <cellStyle name="Comma 2 30 13" xfId="28226" xr:uid="{00000000-0005-0000-0000-0000E15C0000}"/>
    <cellStyle name="Comma 2 30 14" xfId="28230" xr:uid="{00000000-0005-0000-0000-0000E25C0000}"/>
    <cellStyle name="Comma 2 30 15" xfId="14794" xr:uid="{00000000-0005-0000-0000-0000E35C0000}"/>
    <cellStyle name="Comma 2 30 2" xfId="33046" xr:uid="{00000000-0005-0000-0000-0000E45C0000}"/>
    <cellStyle name="Comma 2 30 2 2" xfId="33048" xr:uid="{00000000-0005-0000-0000-0000E55C0000}"/>
    <cellStyle name="Comma 2 30 3" xfId="31045" xr:uid="{00000000-0005-0000-0000-0000E65C0000}"/>
    <cellStyle name="Comma 2 30 3 2" xfId="33050" xr:uid="{00000000-0005-0000-0000-0000E75C0000}"/>
    <cellStyle name="Comma 2 30 4" xfId="31049" xr:uid="{00000000-0005-0000-0000-0000E85C0000}"/>
    <cellStyle name="Comma 2 30 4 2" xfId="33054" xr:uid="{00000000-0005-0000-0000-0000E95C0000}"/>
    <cellStyle name="Comma 2 30 5" xfId="33056" xr:uid="{00000000-0005-0000-0000-0000EA5C0000}"/>
    <cellStyle name="Comma 2 30 6" xfId="33058" xr:uid="{00000000-0005-0000-0000-0000EB5C0000}"/>
    <cellStyle name="Comma 2 30 7" xfId="33175" xr:uid="{00000000-0005-0000-0000-0000EC5C0000}"/>
    <cellStyle name="Comma 2 30 8" xfId="33176" xr:uid="{00000000-0005-0000-0000-0000ED5C0000}"/>
    <cellStyle name="Comma 2 30 9" xfId="33177" xr:uid="{00000000-0005-0000-0000-0000EE5C0000}"/>
    <cellStyle name="Comma 2 31" xfId="1938" xr:uid="{00000000-0005-0000-0000-0000EF5C0000}"/>
    <cellStyle name="Comma 2 31 2" xfId="14129" xr:uid="{00000000-0005-0000-0000-0000F05C0000}"/>
    <cellStyle name="Comma 2 31 2 2" xfId="14133" xr:uid="{00000000-0005-0000-0000-0000F15C0000}"/>
    <cellStyle name="Comma 2 31 3" xfId="14176" xr:uid="{00000000-0005-0000-0000-0000F25C0000}"/>
    <cellStyle name="Comma 2 31 3 2" xfId="3752" xr:uid="{00000000-0005-0000-0000-0000F35C0000}"/>
    <cellStyle name="Comma 2 31 3 3" xfId="14182" xr:uid="{00000000-0005-0000-0000-0000F45C0000}"/>
    <cellStyle name="Comma 2 31 3 4" xfId="14191" xr:uid="{00000000-0005-0000-0000-0000F55C0000}"/>
    <cellStyle name="Comma 2 31 4" xfId="14225" xr:uid="{00000000-0005-0000-0000-0000F65C0000}"/>
    <cellStyle name="Comma 2 31 4 2" xfId="14232" xr:uid="{00000000-0005-0000-0000-0000F75C0000}"/>
    <cellStyle name="Comma 2 31 5" xfId="14250" xr:uid="{00000000-0005-0000-0000-0000F85C0000}"/>
    <cellStyle name="Comma 2 31 6" xfId="14276" xr:uid="{00000000-0005-0000-0000-0000F95C0000}"/>
    <cellStyle name="Comma 2 31 7" xfId="33061" xr:uid="{00000000-0005-0000-0000-0000FA5C0000}"/>
    <cellStyle name="Comma 2 32" xfId="1940" xr:uid="{00000000-0005-0000-0000-0000FB5C0000}"/>
    <cellStyle name="Comma 2 32 2" xfId="15083" xr:uid="{00000000-0005-0000-0000-0000FC5C0000}"/>
    <cellStyle name="Comma 2 32 2 2" xfId="15088" xr:uid="{00000000-0005-0000-0000-0000FD5C0000}"/>
    <cellStyle name="Comma 2 32 3" xfId="15114" xr:uid="{00000000-0005-0000-0000-0000FE5C0000}"/>
    <cellStyle name="Comma 2 32 3 2" xfId="15120" xr:uid="{00000000-0005-0000-0000-0000FF5C0000}"/>
    <cellStyle name="Comma 2 32 4" xfId="15155" xr:uid="{00000000-0005-0000-0000-0000005D0000}"/>
    <cellStyle name="Comma 2 32 5" xfId="15161" xr:uid="{00000000-0005-0000-0000-0000015D0000}"/>
    <cellStyle name="Comma 2 32 6" xfId="19644" xr:uid="{00000000-0005-0000-0000-0000025D0000}"/>
    <cellStyle name="Comma 2 33" xfId="19650" xr:uid="{00000000-0005-0000-0000-0000035D0000}"/>
    <cellStyle name="Comma 2 33 2" xfId="24796" xr:uid="{00000000-0005-0000-0000-0000045D0000}"/>
    <cellStyle name="Comma 2 33 2 2" xfId="33071" xr:uid="{00000000-0005-0000-0000-0000055D0000}"/>
    <cellStyle name="Comma 2 33 3" xfId="31054" xr:uid="{00000000-0005-0000-0000-0000065D0000}"/>
    <cellStyle name="Comma 2 33 3 2" xfId="33079" xr:uid="{00000000-0005-0000-0000-0000075D0000}"/>
    <cellStyle name="Comma 2 33 4" xfId="31058" xr:uid="{00000000-0005-0000-0000-0000085D0000}"/>
    <cellStyle name="Comma 2 33 5" xfId="33090" xr:uid="{00000000-0005-0000-0000-0000095D0000}"/>
    <cellStyle name="Comma 2 34" xfId="19655" xr:uid="{00000000-0005-0000-0000-00000A5D0000}"/>
    <cellStyle name="Comma 2 34 2" xfId="27631" xr:uid="{00000000-0005-0000-0000-00000B5D0000}"/>
    <cellStyle name="Comma 2 34 2 2" xfId="33100" xr:uid="{00000000-0005-0000-0000-00000C5D0000}"/>
    <cellStyle name="Comma 2 34 3" xfId="27636" xr:uid="{00000000-0005-0000-0000-00000D5D0000}"/>
    <cellStyle name="Comma 2 34 3 2" xfId="33102" xr:uid="{00000000-0005-0000-0000-00000E5D0000}"/>
    <cellStyle name="Comma 2 34 4" xfId="32973" xr:uid="{00000000-0005-0000-0000-00000F5D0000}"/>
    <cellStyle name="Comma 2 34 4 2" xfId="33104" xr:uid="{00000000-0005-0000-0000-0000105D0000}"/>
    <cellStyle name="Comma 2 34 5" xfId="32977" xr:uid="{00000000-0005-0000-0000-0000115D0000}"/>
    <cellStyle name="Comma 2 34 6" xfId="32980" xr:uid="{00000000-0005-0000-0000-0000125D0000}"/>
    <cellStyle name="Comma 2 34 7" xfId="32985" xr:uid="{00000000-0005-0000-0000-0000135D0000}"/>
    <cellStyle name="Comma 2 35" xfId="19658" xr:uid="{00000000-0005-0000-0000-0000145D0000}"/>
    <cellStyle name="Comma 2 35 2" xfId="33179" xr:uid="{00000000-0005-0000-0000-0000155D0000}"/>
    <cellStyle name="Comma 2 35 2 2" xfId="21135" xr:uid="{00000000-0005-0000-0000-0000165D0000}"/>
    <cellStyle name="Comma 2 35 3" xfId="33181" xr:uid="{00000000-0005-0000-0000-0000175D0000}"/>
    <cellStyle name="Comma 2 35 3 2" xfId="21414" xr:uid="{00000000-0005-0000-0000-0000185D0000}"/>
    <cellStyle name="Comma 2 35 4" xfId="33183" xr:uid="{00000000-0005-0000-0000-0000195D0000}"/>
    <cellStyle name="Comma 2 35 4 2" xfId="6983" xr:uid="{00000000-0005-0000-0000-00001A5D0000}"/>
    <cellStyle name="Comma 2 35 5" xfId="33185" xr:uid="{00000000-0005-0000-0000-00001B5D0000}"/>
    <cellStyle name="Comma 2 35 6" xfId="33187" xr:uid="{00000000-0005-0000-0000-00001C5D0000}"/>
    <cellStyle name="Comma 2 35 7" xfId="33188" xr:uid="{00000000-0005-0000-0000-00001D5D0000}"/>
    <cellStyle name="Comma 2 36" xfId="33189" xr:uid="{00000000-0005-0000-0000-00001E5D0000}"/>
    <cellStyle name="Comma 2 36 2" xfId="15645" xr:uid="{00000000-0005-0000-0000-00001F5D0000}"/>
    <cellStyle name="Comma 2 36 3" xfId="15685" xr:uid="{00000000-0005-0000-0000-0000205D0000}"/>
    <cellStyle name="Comma 2 36 4" xfId="15755" xr:uid="{00000000-0005-0000-0000-0000215D0000}"/>
    <cellStyle name="Comma 2 36 5" xfId="15820" xr:uid="{00000000-0005-0000-0000-0000225D0000}"/>
    <cellStyle name="Comma 2 37" xfId="33191" xr:uid="{00000000-0005-0000-0000-0000235D0000}"/>
    <cellStyle name="Comma 2 37 2" xfId="16408" xr:uid="{00000000-0005-0000-0000-0000245D0000}"/>
    <cellStyle name="Comma 2 37 3" xfId="16429" xr:uid="{00000000-0005-0000-0000-0000255D0000}"/>
    <cellStyle name="Comma 2 37 4" xfId="16468" xr:uid="{00000000-0005-0000-0000-0000265D0000}"/>
    <cellStyle name="Comma 2 37 5" xfId="16475" xr:uid="{00000000-0005-0000-0000-0000275D0000}"/>
    <cellStyle name="Comma 2 38" xfId="33193" xr:uid="{00000000-0005-0000-0000-0000285D0000}"/>
    <cellStyle name="Comma 2 38 2" xfId="33195" xr:uid="{00000000-0005-0000-0000-0000295D0000}"/>
    <cellStyle name="Comma 2 38 3" xfId="33197" xr:uid="{00000000-0005-0000-0000-00002A5D0000}"/>
    <cellStyle name="Comma 2 38 4" xfId="33199" xr:uid="{00000000-0005-0000-0000-00002B5D0000}"/>
    <cellStyle name="Comma 2 38 5" xfId="33201" xr:uid="{00000000-0005-0000-0000-00002C5D0000}"/>
    <cellStyle name="Comma 2 39" xfId="33203" xr:uid="{00000000-0005-0000-0000-00002D5D0000}"/>
    <cellStyle name="Comma 2 39 2" xfId="32186" xr:uid="{00000000-0005-0000-0000-00002E5D0000}"/>
    <cellStyle name="Comma 2 39 2 2" xfId="33205" xr:uid="{00000000-0005-0000-0000-00002F5D0000}"/>
    <cellStyle name="Comma 2 39 2 3" xfId="33206" xr:uid="{00000000-0005-0000-0000-0000305D0000}"/>
    <cellStyle name="Comma 2 39 2 4" xfId="23353" xr:uid="{00000000-0005-0000-0000-0000315D0000}"/>
    <cellStyle name="Comma 2 39 3" xfId="32189" xr:uid="{00000000-0005-0000-0000-0000325D0000}"/>
    <cellStyle name="Comma 2 39 3 2" xfId="33207" xr:uid="{00000000-0005-0000-0000-0000335D0000}"/>
    <cellStyle name="Comma 2 39 4" xfId="32193" xr:uid="{00000000-0005-0000-0000-0000345D0000}"/>
    <cellStyle name="Comma 2 39 4 2" xfId="7170" xr:uid="{00000000-0005-0000-0000-0000355D0000}"/>
    <cellStyle name="Comma 2 39 5" xfId="32197" xr:uid="{00000000-0005-0000-0000-0000365D0000}"/>
    <cellStyle name="Comma 2 4" xfId="1882" xr:uid="{00000000-0005-0000-0000-0000375D0000}"/>
    <cellStyle name="Comma 2 4 10" xfId="16967" xr:uid="{00000000-0005-0000-0000-0000385D0000}"/>
    <cellStyle name="Comma 2 4 10 2" xfId="11863" xr:uid="{00000000-0005-0000-0000-0000395D0000}"/>
    <cellStyle name="Comma 2 4 10 3" xfId="11866" xr:uid="{00000000-0005-0000-0000-00003A5D0000}"/>
    <cellStyle name="Comma 2 4 11" xfId="13262" xr:uid="{00000000-0005-0000-0000-00003B5D0000}"/>
    <cellStyle name="Comma 2 4 11 2" xfId="13271" xr:uid="{00000000-0005-0000-0000-00003C5D0000}"/>
    <cellStyle name="Comma 2 4 12" xfId="13293" xr:uid="{00000000-0005-0000-0000-00003D5D0000}"/>
    <cellStyle name="Comma 2 4 12 2" xfId="13298" xr:uid="{00000000-0005-0000-0000-00003E5D0000}"/>
    <cellStyle name="Comma 2 4 13" xfId="13304" xr:uid="{00000000-0005-0000-0000-00003F5D0000}"/>
    <cellStyle name="Comma 2 4 14" xfId="13316" xr:uid="{00000000-0005-0000-0000-0000405D0000}"/>
    <cellStyle name="Comma 2 4 15" xfId="13335" xr:uid="{00000000-0005-0000-0000-0000415D0000}"/>
    <cellStyle name="Comma 2 4 16" xfId="13343" xr:uid="{00000000-0005-0000-0000-0000425D0000}"/>
    <cellStyle name="Comma 2 4 17" xfId="13347" xr:uid="{00000000-0005-0000-0000-0000435D0000}"/>
    <cellStyle name="Comma 2 4 18" xfId="10319" xr:uid="{00000000-0005-0000-0000-0000445D0000}"/>
    <cellStyle name="Comma 2 4 19" xfId="8136" xr:uid="{00000000-0005-0000-0000-0000455D0000}"/>
    <cellStyle name="Comma 2 4 2" xfId="1954" xr:uid="{00000000-0005-0000-0000-0000465D0000}"/>
    <cellStyle name="Comma 2 4 2 2" xfId="1956" xr:uid="{00000000-0005-0000-0000-0000475D0000}"/>
    <cellStyle name="Comma 2 4 2 2 2" xfId="25663" xr:uid="{00000000-0005-0000-0000-0000485D0000}"/>
    <cellStyle name="Comma 2 4 2 2 3" xfId="33211" xr:uid="{00000000-0005-0000-0000-0000495D0000}"/>
    <cellStyle name="Comma 2 4 2 3" xfId="1960" xr:uid="{00000000-0005-0000-0000-00004A5D0000}"/>
    <cellStyle name="Comma 2 4 2 3 2" xfId="33214" xr:uid="{00000000-0005-0000-0000-00004B5D0000}"/>
    <cellStyle name="Comma 2 4 2 3 3" xfId="33213" xr:uid="{00000000-0005-0000-0000-00004C5D0000}"/>
    <cellStyle name="Comma 2 4 2 4" xfId="33215" xr:uid="{00000000-0005-0000-0000-00004D5D0000}"/>
    <cellStyle name="Comma 2 4 2 5" xfId="33216" xr:uid="{00000000-0005-0000-0000-00004E5D0000}"/>
    <cellStyle name="Comma 2 4 2 6" xfId="29198" xr:uid="{00000000-0005-0000-0000-00004F5D0000}"/>
    <cellStyle name="Comma 2 4 2 7" xfId="33210" xr:uid="{00000000-0005-0000-0000-0000505D0000}"/>
    <cellStyle name="Comma 2 4 20" xfId="13336" xr:uid="{00000000-0005-0000-0000-0000515D0000}"/>
    <cellStyle name="Comma 2 4 21" xfId="13344" xr:uid="{00000000-0005-0000-0000-0000525D0000}"/>
    <cellStyle name="Comma 2 4 21 2" xfId="33217" xr:uid="{00000000-0005-0000-0000-0000535D0000}"/>
    <cellStyle name="Comma 2 4 21 3" xfId="33218" xr:uid="{00000000-0005-0000-0000-0000545D0000}"/>
    <cellStyle name="Comma 2 4 21 4" xfId="33219" xr:uid="{00000000-0005-0000-0000-0000555D0000}"/>
    <cellStyle name="Comma 2 4 22" xfId="13348" xr:uid="{00000000-0005-0000-0000-0000565D0000}"/>
    <cellStyle name="Comma 2 4 23" xfId="10320" xr:uid="{00000000-0005-0000-0000-0000575D0000}"/>
    <cellStyle name="Comma 2 4 23 2" xfId="3549" xr:uid="{00000000-0005-0000-0000-0000585D0000}"/>
    <cellStyle name="Comma 2 4 23 3" xfId="33220" xr:uid="{00000000-0005-0000-0000-0000595D0000}"/>
    <cellStyle name="Comma 2 4 23 4" xfId="33221" xr:uid="{00000000-0005-0000-0000-00005A5D0000}"/>
    <cellStyle name="Comma 2 4 24" xfId="8137" xr:uid="{00000000-0005-0000-0000-00005B5D0000}"/>
    <cellStyle name="Comma 2 4 24 2" xfId="20225" xr:uid="{00000000-0005-0000-0000-00005C5D0000}"/>
    <cellStyle name="Comma 2 4 24 3" xfId="33222" xr:uid="{00000000-0005-0000-0000-00005D5D0000}"/>
    <cellStyle name="Comma 2 4 24 4" xfId="33223" xr:uid="{00000000-0005-0000-0000-00005E5D0000}"/>
    <cellStyle name="Comma 2 4 25" xfId="8146" xr:uid="{00000000-0005-0000-0000-00005F5D0000}"/>
    <cellStyle name="Comma 2 4 25 2" xfId="33224" xr:uid="{00000000-0005-0000-0000-0000605D0000}"/>
    <cellStyle name="Comma 2 4 25 3" xfId="33225" xr:uid="{00000000-0005-0000-0000-0000615D0000}"/>
    <cellStyle name="Comma 2 4 25 4" xfId="33226" xr:uid="{00000000-0005-0000-0000-0000625D0000}"/>
    <cellStyle name="Comma 2 4 26" xfId="20227" xr:uid="{00000000-0005-0000-0000-0000635D0000}"/>
    <cellStyle name="Comma 2 4 27" xfId="20229" xr:uid="{00000000-0005-0000-0000-0000645D0000}"/>
    <cellStyle name="Comma 2 4 27 2" xfId="33227" xr:uid="{00000000-0005-0000-0000-0000655D0000}"/>
    <cellStyle name="Comma 2 4 27 3" xfId="33228" xr:uid="{00000000-0005-0000-0000-0000665D0000}"/>
    <cellStyle name="Comma 2 4 27 4" xfId="33229" xr:uid="{00000000-0005-0000-0000-0000675D0000}"/>
    <cellStyle name="Comma 2 4 28" xfId="33209" xr:uid="{00000000-0005-0000-0000-0000685D0000}"/>
    <cellStyle name="Comma 2 4 29" xfId="51589" xr:uid="{C6FF3081-125D-4A80-BD5F-7AC007725787}"/>
    <cellStyle name="Comma 2 4 3" xfId="1961" xr:uid="{00000000-0005-0000-0000-0000695D0000}"/>
    <cellStyle name="Comma 2 4 3 2" xfId="33232" xr:uid="{00000000-0005-0000-0000-00006A5D0000}"/>
    <cellStyle name="Comma 2 4 3 2 2" xfId="33235" xr:uid="{00000000-0005-0000-0000-00006B5D0000}"/>
    <cellStyle name="Comma 2 4 3 3" xfId="21556" xr:uid="{00000000-0005-0000-0000-00006C5D0000}"/>
    <cellStyle name="Comma 2 4 3 4" xfId="33236" xr:uid="{00000000-0005-0000-0000-00006D5D0000}"/>
    <cellStyle name="Comma 2 4 3 5" xfId="7588" xr:uid="{00000000-0005-0000-0000-00006E5D0000}"/>
    <cellStyle name="Comma 2 4 3 6" xfId="33231" xr:uid="{00000000-0005-0000-0000-00006F5D0000}"/>
    <cellStyle name="Comma 2 4 3 7" xfId="51873" xr:uid="{B37C0EBF-E4A2-4B87-96C1-FE934338F43D}"/>
    <cellStyle name="Comma 2 4 3 8" xfId="52256" xr:uid="{10AA1D08-0611-4D0D-8327-E3C0E9435282}"/>
    <cellStyle name="Comma 2 4 4" xfId="1963" xr:uid="{00000000-0005-0000-0000-0000705D0000}"/>
    <cellStyle name="Comma 2 4 4 2" xfId="33237" xr:uid="{00000000-0005-0000-0000-0000715D0000}"/>
    <cellStyle name="Comma 2 4 4 2 2" xfId="33240" xr:uid="{00000000-0005-0000-0000-0000725D0000}"/>
    <cellStyle name="Comma 2 4 4 3" xfId="33241" xr:uid="{00000000-0005-0000-0000-0000735D0000}"/>
    <cellStyle name="Comma 2 4 4 4" xfId="33242" xr:uid="{00000000-0005-0000-0000-0000745D0000}"/>
    <cellStyle name="Comma 2 4 4 5" xfId="33243" xr:uid="{00000000-0005-0000-0000-0000755D0000}"/>
    <cellStyle name="Comma 2 4 4 6" xfId="30563" xr:uid="{00000000-0005-0000-0000-0000765D0000}"/>
    <cellStyle name="Comma 2 4 4 7" xfId="51800" xr:uid="{0C84C1C7-3A36-4813-9354-5E67F00EFE2C}"/>
    <cellStyle name="Comma 2 4 4 8" xfId="52200" xr:uid="{ACDD285F-C0CB-4198-B2F9-C7BE313789B8}"/>
    <cellStyle name="Comma 2 4 5" xfId="1966" xr:uid="{00000000-0005-0000-0000-0000775D0000}"/>
    <cellStyle name="Comma 2 4 5 2" xfId="33244" xr:uid="{00000000-0005-0000-0000-0000785D0000}"/>
    <cellStyle name="Comma 2 4 5 2 2" xfId="33245" xr:uid="{00000000-0005-0000-0000-0000795D0000}"/>
    <cellStyle name="Comma 2 4 5 3" xfId="16699" xr:uid="{00000000-0005-0000-0000-00007A5D0000}"/>
    <cellStyle name="Comma 2 4 5 4" xfId="33246" xr:uid="{00000000-0005-0000-0000-00007B5D0000}"/>
    <cellStyle name="Comma 2 4 5 5" xfId="33247" xr:uid="{00000000-0005-0000-0000-00007C5D0000}"/>
    <cellStyle name="Comma 2 4 5 6" xfId="30566" xr:uid="{00000000-0005-0000-0000-00007D5D0000}"/>
    <cellStyle name="Comma 2 4 6" xfId="33248" xr:uid="{00000000-0005-0000-0000-00007E5D0000}"/>
    <cellStyle name="Comma 2 4 6 2" xfId="33249" xr:uid="{00000000-0005-0000-0000-00007F5D0000}"/>
    <cellStyle name="Comma 2 4 6 3" xfId="33250" xr:uid="{00000000-0005-0000-0000-0000805D0000}"/>
    <cellStyle name="Comma 2 4 6 4" xfId="33251" xr:uid="{00000000-0005-0000-0000-0000815D0000}"/>
    <cellStyle name="Comma 2 4 6 5" xfId="33252" xr:uid="{00000000-0005-0000-0000-0000825D0000}"/>
    <cellStyle name="Comma 2 4 7" xfId="33253" xr:uid="{00000000-0005-0000-0000-0000835D0000}"/>
    <cellStyle name="Comma 2 4 7 2" xfId="33254" xr:uid="{00000000-0005-0000-0000-0000845D0000}"/>
    <cellStyle name="Comma 2 4 7 3" xfId="33255" xr:uid="{00000000-0005-0000-0000-0000855D0000}"/>
    <cellStyle name="Comma 2 4 7 4" xfId="33256" xr:uid="{00000000-0005-0000-0000-0000865D0000}"/>
    <cellStyle name="Comma 2 4 7 5" xfId="33257" xr:uid="{00000000-0005-0000-0000-0000875D0000}"/>
    <cellStyle name="Comma 2 4 8" xfId="33258" xr:uid="{00000000-0005-0000-0000-0000885D0000}"/>
    <cellStyle name="Comma 2 4 8 2" xfId="33259" xr:uid="{00000000-0005-0000-0000-0000895D0000}"/>
    <cellStyle name="Comma 2 4 8 3" xfId="33260" xr:uid="{00000000-0005-0000-0000-00008A5D0000}"/>
    <cellStyle name="Comma 2 4 8 4" xfId="33263" xr:uid="{00000000-0005-0000-0000-00008B5D0000}"/>
    <cellStyle name="Comma 2 4 8 5" xfId="33264" xr:uid="{00000000-0005-0000-0000-00008C5D0000}"/>
    <cellStyle name="Comma 2 4 9" xfId="33265" xr:uid="{00000000-0005-0000-0000-00008D5D0000}"/>
    <cellStyle name="Comma 2 4 9 2" xfId="33266" xr:uid="{00000000-0005-0000-0000-00008E5D0000}"/>
    <cellStyle name="Comma 2 4 9 3" xfId="33269" xr:uid="{00000000-0005-0000-0000-00008F5D0000}"/>
    <cellStyle name="Comma 2 4_Annexure" xfId="33270" xr:uid="{00000000-0005-0000-0000-0000905D0000}"/>
    <cellStyle name="Comma 2 40" xfId="19659" xr:uid="{00000000-0005-0000-0000-0000915D0000}"/>
    <cellStyle name="Comma 2 40 2" xfId="33180" xr:uid="{00000000-0005-0000-0000-0000925D0000}"/>
    <cellStyle name="Comma 2 40 3" xfId="33182" xr:uid="{00000000-0005-0000-0000-0000935D0000}"/>
    <cellStyle name="Comma 2 40 4" xfId="33184" xr:uid="{00000000-0005-0000-0000-0000945D0000}"/>
    <cellStyle name="Comma 2 40 5" xfId="33186" xr:uid="{00000000-0005-0000-0000-0000955D0000}"/>
    <cellStyle name="Comma 2 41" xfId="33190" xr:uid="{00000000-0005-0000-0000-0000965D0000}"/>
    <cellStyle name="Comma 2 41 2" xfId="15646" xr:uid="{00000000-0005-0000-0000-0000975D0000}"/>
    <cellStyle name="Comma 2 41 2 2" xfId="15649" xr:uid="{00000000-0005-0000-0000-0000985D0000}"/>
    <cellStyle name="Comma 2 41 3" xfId="15686" xr:uid="{00000000-0005-0000-0000-0000995D0000}"/>
    <cellStyle name="Comma 2 41 3 2" xfId="15692" xr:uid="{00000000-0005-0000-0000-00009A5D0000}"/>
    <cellStyle name="Comma 2 41 4" xfId="15756" xr:uid="{00000000-0005-0000-0000-00009B5D0000}"/>
    <cellStyle name="Comma 2 41 5" xfId="15821" xr:uid="{00000000-0005-0000-0000-00009C5D0000}"/>
    <cellStyle name="Comma 2 42" xfId="33192" xr:uid="{00000000-0005-0000-0000-00009D5D0000}"/>
    <cellStyle name="Comma 2 42 2" xfId="16409" xr:uid="{00000000-0005-0000-0000-00009E5D0000}"/>
    <cellStyle name="Comma 2 42 3" xfId="16430" xr:uid="{00000000-0005-0000-0000-00009F5D0000}"/>
    <cellStyle name="Comma 2 42 4" xfId="16469" xr:uid="{00000000-0005-0000-0000-0000A05D0000}"/>
    <cellStyle name="Comma 2 42 5" xfId="16476" xr:uid="{00000000-0005-0000-0000-0000A15D0000}"/>
    <cellStyle name="Comma 2 43" xfId="33194" xr:uid="{00000000-0005-0000-0000-0000A25D0000}"/>
    <cellStyle name="Comma 2 43 2" xfId="33196" xr:uid="{00000000-0005-0000-0000-0000A35D0000}"/>
    <cellStyle name="Comma 2 43 3" xfId="33198" xr:uid="{00000000-0005-0000-0000-0000A45D0000}"/>
    <cellStyle name="Comma 2 43 4" xfId="33200" xr:uid="{00000000-0005-0000-0000-0000A55D0000}"/>
    <cellStyle name="Comma 2 43 5" xfId="33202" xr:uid="{00000000-0005-0000-0000-0000A65D0000}"/>
    <cellStyle name="Comma 2 44" xfId="33204" xr:uid="{00000000-0005-0000-0000-0000A75D0000}"/>
    <cellStyle name="Comma 2 44 2" xfId="32187" xr:uid="{00000000-0005-0000-0000-0000A85D0000}"/>
    <cellStyle name="Comma 2 44 3" xfId="32190" xr:uid="{00000000-0005-0000-0000-0000A95D0000}"/>
    <cellStyle name="Comma 2 44 4" xfId="32194" xr:uid="{00000000-0005-0000-0000-0000AA5D0000}"/>
    <cellStyle name="Comma 2 44 5" xfId="32198" xr:uid="{00000000-0005-0000-0000-0000AB5D0000}"/>
    <cellStyle name="Comma 2 45" xfId="33271" xr:uid="{00000000-0005-0000-0000-0000AC5D0000}"/>
    <cellStyle name="Comma 2 45 2" xfId="33273" xr:uid="{00000000-0005-0000-0000-0000AD5D0000}"/>
    <cellStyle name="Comma 2 45 3" xfId="33275" xr:uid="{00000000-0005-0000-0000-0000AE5D0000}"/>
    <cellStyle name="Comma 2 45 4" xfId="33276" xr:uid="{00000000-0005-0000-0000-0000AF5D0000}"/>
    <cellStyle name="Comma 2 45 5" xfId="33277" xr:uid="{00000000-0005-0000-0000-0000B05D0000}"/>
    <cellStyle name="Comma 2 46" xfId="4294" xr:uid="{00000000-0005-0000-0000-0000B15D0000}"/>
    <cellStyle name="Comma 2 46 2" xfId="4298" xr:uid="{00000000-0005-0000-0000-0000B25D0000}"/>
    <cellStyle name="Comma 2 46 3" xfId="4316" xr:uid="{00000000-0005-0000-0000-0000B35D0000}"/>
    <cellStyle name="Comma 2 47" xfId="4322" xr:uid="{00000000-0005-0000-0000-0000B45D0000}"/>
    <cellStyle name="Comma 2 47 2" xfId="17438" xr:uid="{00000000-0005-0000-0000-0000B55D0000}"/>
    <cellStyle name="Comma 2 47 3" xfId="17458" xr:uid="{00000000-0005-0000-0000-0000B65D0000}"/>
    <cellStyle name="Comma 2 48" xfId="3816" xr:uid="{00000000-0005-0000-0000-0000B75D0000}"/>
    <cellStyle name="Comma 2 48 2" xfId="28218" xr:uid="{00000000-0005-0000-0000-0000B85D0000}"/>
    <cellStyle name="Comma 2 49" xfId="28223" xr:uid="{00000000-0005-0000-0000-0000B95D0000}"/>
    <cellStyle name="Comma 2 49 2" xfId="28227" xr:uid="{00000000-0005-0000-0000-0000BA5D0000}"/>
    <cellStyle name="Comma 2 5" xfId="1967" xr:uid="{00000000-0005-0000-0000-0000BB5D0000}"/>
    <cellStyle name="Comma 2 5 10" xfId="13942" xr:uid="{00000000-0005-0000-0000-0000BC5D0000}"/>
    <cellStyle name="Comma 2 5 10 2" xfId="13948" xr:uid="{00000000-0005-0000-0000-0000BD5D0000}"/>
    <cellStyle name="Comma 2 5 10 3" xfId="13967" xr:uid="{00000000-0005-0000-0000-0000BE5D0000}"/>
    <cellStyle name="Comma 2 5 11" xfId="13449" xr:uid="{00000000-0005-0000-0000-0000BF5D0000}"/>
    <cellStyle name="Comma 2 5 11 2" xfId="13454" xr:uid="{00000000-0005-0000-0000-0000C05D0000}"/>
    <cellStyle name="Comma 2 5 12" xfId="8544" xr:uid="{00000000-0005-0000-0000-0000C15D0000}"/>
    <cellStyle name="Comma 2 5 12 2" xfId="8550" xr:uid="{00000000-0005-0000-0000-0000C25D0000}"/>
    <cellStyle name="Comma 2 5 13" xfId="8570" xr:uid="{00000000-0005-0000-0000-0000C35D0000}"/>
    <cellStyle name="Comma 2 5 14" xfId="8577" xr:uid="{00000000-0005-0000-0000-0000C45D0000}"/>
    <cellStyle name="Comma 2 5 15" xfId="8585" xr:uid="{00000000-0005-0000-0000-0000C55D0000}"/>
    <cellStyle name="Comma 2 5 16" xfId="7834" xr:uid="{00000000-0005-0000-0000-0000C65D0000}"/>
    <cellStyle name="Comma 2 5 17" xfId="7849" xr:uid="{00000000-0005-0000-0000-0000C75D0000}"/>
    <cellStyle name="Comma 2 5 18" xfId="33278" xr:uid="{00000000-0005-0000-0000-0000C85D0000}"/>
    <cellStyle name="Comma 2 5 19" xfId="33280" xr:uid="{00000000-0005-0000-0000-0000C95D0000}"/>
    <cellStyle name="Comma 2 5 2" xfId="468" xr:uid="{00000000-0005-0000-0000-0000CA5D0000}"/>
    <cellStyle name="Comma 2 5 2 2" xfId="7856" xr:uid="{00000000-0005-0000-0000-0000CB5D0000}"/>
    <cellStyle name="Comma 2 5 2 2 2" xfId="7864" xr:uid="{00000000-0005-0000-0000-0000CC5D0000}"/>
    <cellStyle name="Comma 2 5 2 3" xfId="5710" xr:uid="{00000000-0005-0000-0000-0000CD5D0000}"/>
    <cellStyle name="Comma 2 5 2 4" xfId="33283" xr:uid="{00000000-0005-0000-0000-0000CE5D0000}"/>
    <cellStyle name="Comma 2 5 2 5" xfId="33284" xr:uid="{00000000-0005-0000-0000-0000CF5D0000}"/>
    <cellStyle name="Comma 2 5 2 6" xfId="29232" xr:uid="{00000000-0005-0000-0000-0000D05D0000}"/>
    <cellStyle name="Comma 2 5 2 7" xfId="33282" xr:uid="{00000000-0005-0000-0000-0000D15D0000}"/>
    <cellStyle name="Comma 2 5 20" xfId="8586" xr:uid="{00000000-0005-0000-0000-0000D25D0000}"/>
    <cellStyle name="Comma 2 5 21" xfId="7835" xr:uid="{00000000-0005-0000-0000-0000D35D0000}"/>
    <cellStyle name="Comma 2 5 22" xfId="7850" xr:uid="{00000000-0005-0000-0000-0000D45D0000}"/>
    <cellStyle name="Comma 2 5 23" xfId="33279" xr:uid="{00000000-0005-0000-0000-0000D55D0000}"/>
    <cellStyle name="Comma 2 5 24" xfId="33281" xr:uid="{00000000-0005-0000-0000-0000D65D0000}"/>
    <cellStyle name="Comma 2 5 25" xfId="33285" xr:uid="{00000000-0005-0000-0000-0000D75D0000}"/>
    <cellStyle name="Comma 2 5 26" xfId="33286" xr:uid="{00000000-0005-0000-0000-0000D85D0000}"/>
    <cellStyle name="Comma 2 5 27" xfId="11496" xr:uid="{00000000-0005-0000-0000-0000D95D0000}"/>
    <cellStyle name="Comma 2 5 3" xfId="33288" xr:uid="{00000000-0005-0000-0000-0000DA5D0000}"/>
    <cellStyle name="Comma 2 5 3 2" xfId="3471" xr:uid="{00000000-0005-0000-0000-0000DB5D0000}"/>
    <cellStyle name="Comma 2 5 3 2 2" xfId="2961" xr:uid="{00000000-0005-0000-0000-0000DC5D0000}"/>
    <cellStyle name="Comma 2 5 3 3" xfId="3500" xr:uid="{00000000-0005-0000-0000-0000DD5D0000}"/>
    <cellStyle name="Comma 2 5 3 4" xfId="33289" xr:uid="{00000000-0005-0000-0000-0000DE5D0000}"/>
    <cellStyle name="Comma 2 5 3 5" xfId="33290" xr:uid="{00000000-0005-0000-0000-0000DF5D0000}"/>
    <cellStyle name="Comma 2 5 4" xfId="30573" xr:uid="{00000000-0005-0000-0000-0000E05D0000}"/>
    <cellStyle name="Comma 2 5 4 2" xfId="6218" xr:uid="{00000000-0005-0000-0000-0000E15D0000}"/>
    <cellStyle name="Comma 2 5 4 3" xfId="3947" xr:uid="{00000000-0005-0000-0000-0000E25D0000}"/>
    <cellStyle name="Comma 2 5 4 4" xfId="6255" xr:uid="{00000000-0005-0000-0000-0000E35D0000}"/>
    <cellStyle name="Comma 2 5 4 5" xfId="13830" xr:uid="{00000000-0005-0000-0000-0000E45D0000}"/>
    <cellStyle name="Comma 2 5 5" xfId="30576" xr:uid="{00000000-0005-0000-0000-0000E55D0000}"/>
    <cellStyle name="Comma 2 5 5 2" xfId="3282" xr:uid="{00000000-0005-0000-0000-0000E65D0000}"/>
    <cellStyle name="Comma 2 5 5 3" xfId="3324" xr:uid="{00000000-0005-0000-0000-0000E75D0000}"/>
    <cellStyle name="Comma 2 5 5 4" xfId="7888" xr:uid="{00000000-0005-0000-0000-0000E85D0000}"/>
    <cellStyle name="Comma 2 5 5 5" xfId="14942" xr:uid="{00000000-0005-0000-0000-0000E95D0000}"/>
    <cellStyle name="Comma 2 5 6" xfId="33291" xr:uid="{00000000-0005-0000-0000-0000EA5D0000}"/>
    <cellStyle name="Comma 2 5 6 2" xfId="33292" xr:uid="{00000000-0005-0000-0000-0000EB5D0000}"/>
    <cellStyle name="Comma 2 5 6 3" xfId="33295" xr:uid="{00000000-0005-0000-0000-0000EC5D0000}"/>
    <cellStyle name="Comma 2 5 6 4" xfId="33298" xr:uid="{00000000-0005-0000-0000-0000ED5D0000}"/>
    <cellStyle name="Comma 2 5 6 5" xfId="33301" xr:uid="{00000000-0005-0000-0000-0000EE5D0000}"/>
    <cellStyle name="Comma 2 5 7" xfId="33304" xr:uid="{00000000-0005-0000-0000-0000EF5D0000}"/>
    <cellStyle name="Comma 2 5 7 2" xfId="33305" xr:uid="{00000000-0005-0000-0000-0000F05D0000}"/>
    <cellStyle name="Comma 2 5 7 3" xfId="33306" xr:uid="{00000000-0005-0000-0000-0000F15D0000}"/>
    <cellStyle name="Comma 2 5 7 4" xfId="33307" xr:uid="{00000000-0005-0000-0000-0000F25D0000}"/>
    <cellStyle name="Comma 2 5 7 5" xfId="33308" xr:uid="{00000000-0005-0000-0000-0000F35D0000}"/>
    <cellStyle name="Comma 2 5 8" xfId="5369" xr:uid="{00000000-0005-0000-0000-0000F45D0000}"/>
    <cellStyle name="Comma 2 5 8 2" xfId="5824" xr:uid="{00000000-0005-0000-0000-0000F55D0000}"/>
    <cellStyle name="Comma 2 5 8 3" xfId="5837" xr:uid="{00000000-0005-0000-0000-0000F65D0000}"/>
    <cellStyle name="Comma 2 5 8 4" xfId="5841" xr:uid="{00000000-0005-0000-0000-0000F75D0000}"/>
    <cellStyle name="Comma 2 5 8 5" xfId="33309" xr:uid="{00000000-0005-0000-0000-0000F85D0000}"/>
    <cellStyle name="Comma 2 5 9" xfId="33310" xr:uid="{00000000-0005-0000-0000-0000F95D0000}"/>
    <cellStyle name="Comma 2 5 9 2" xfId="3711" xr:uid="{00000000-0005-0000-0000-0000FA5D0000}"/>
    <cellStyle name="Comma 2 5 9 3" xfId="8036" xr:uid="{00000000-0005-0000-0000-0000FB5D0000}"/>
    <cellStyle name="Comma 2 5_Annexure" xfId="19503" xr:uid="{00000000-0005-0000-0000-0000FC5D0000}"/>
    <cellStyle name="Comma 2 50" xfId="33272" xr:uid="{00000000-0005-0000-0000-0000FD5D0000}"/>
    <cellStyle name="Comma 2 50 2" xfId="33274" xr:uid="{00000000-0005-0000-0000-0000FE5D0000}"/>
    <cellStyle name="Comma 2 51" xfId="4295" xr:uid="{00000000-0005-0000-0000-0000FF5D0000}"/>
    <cellStyle name="Comma 2 51 2" xfId="4299" xr:uid="{00000000-0005-0000-0000-0000005E0000}"/>
    <cellStyle name="Comma 2 52" xfId="4323" xr:uid="{00000000-0005-0000-0000-0000015E0000}"/>
    <cellStyle name="Comma 2 52 2" xfId="17439" xr:uid="{00000000-0005-0000-0000-0000025E0000}"/>
    <cellStyle name="Comma 2 53" xfId="3817" xr:uid="{00000000-0005-0000-0000-0000035E0000}"/>
    <cellStyle name="Comma 2 53 2" xfId="28219" xr:uid="{00000000-0005-0000-0000-0000045E0000}"/>
    <cellStyle name="Comma 2 53 3" xfId="28221" xr:uid="{00000000-0005-0000-0000-0000055E0000}"/>
    <cellStyle name="Comma 2 53 4" xfId="33311" xr:uid="{00000000-0005-0000-0000-0000065E0000}"/>
    <cellStyle name="Comma 2 54" xfId="28224" xr:uid="{00000000-0005-0000-0000-0000075E0000}"/>
    <cellStyle name="Comma 2 54 2" xfId="28228" xr:uid="{00000000-0005-0000-0000-0000085E0000}"/>
    <cellStyle name="Comma 2 54 3" xfId="28231" xr:uid="{00000000-0005-0000-0000-0000095E0000}"/>
    <cellStyle name="Comma 2 54 4" xfId="33312" xr:uid="{00000000-0005-0000-0000-00000A5E0000}"/>
    <cellStyle name="Comma 2 55" xfId="8703" xr:uid="{00000000-0005-0000-0000-00000B5E0000}"/>
    <cellStyle name="Comma 2 55 2" xfId="28233" xr:uid="{00000000-0005-0000-0000-00000C5E0000}"/>
    <cellStyle name="Comma 2 55 3" xfId="28236" xr:uid="{00000000-0005-0000-0000-00000D5E0000}"/>
    <cellStyle name="Comma 2 55 4" xfId="33314" xr:uid="{00000000-0005-0000-0000-00000E5E0000}"/>
    <cellStyle name="Comma 2 56" xfId="21982" xr:uid="{00000000-0005-0000-0000-00000F5E0000}"/>
    <cellStyle name="Comma 2 57" xfId="28238" xr:uid="{00000000-0005-0000-0000-0000105E0000}"/>
    <cellStyle name="Comma 2 58" xfId="18313" xr:uid="{00000000-0005-0000-0000-0000115E0000}"/>
    <cellStyle name="Comma 2 59" xfId="23655" xr:uid="{00000000-0005-0000-0000-0000125E0000}"/>
    <cellStyle name="Comma 2 6" xfId="1968" xr:uid="{00000000-0005-0000-0000-0000135E0000}"/>
    <cellStyle name="Comma 2 6 10" xfId="17179" xr:uid="{00000000-0005-0000-0000-0000145E0000}"/>
    <cellStyle name="Comma 2 6 10 2" xfId="33315" xr:uid="{00000000-0005-0000-0000-0000155E0000}"/>
    <cellStyle name="Comma 2 6 10 3" xfId="33316" xr:uid="{00000000-0005-0000-0000-0000165E0000}"/>
    <cellStyle name="Comma 2 6 11" xfId="13519" xr:uid="{00000000-0005-0000-0000-0000175E0000}"/>
    <cellStyle name="Comma 2 6 11 2" xfId="13523" xr:uid="{00000000-0005-0000-0000-0000185E0000}"/>
    <cellStyle name="Comma 2 6 11 3" xfId="17169" xr:uid="{00000000-0005-0000-0000-0000195E0000}"/>
    <cellStyle name="Comma 2 6 12" xfId="3932" xr:uid="{00000000-0005-0000-0000-00001A5E0000}"/>
    <cellStyle name="Comma 2 6 12 2" xfId="13526" xr:uid="{00000000-0005-0000-0000-00001B5E0000}"/>
    <cellStyle name="Comma 2 6 13" xfId="13530" xr:uid="{00000000-0005-0000-0000-00001C5E0000}"/>
    <cellStyle name="Comma 2 6 13 2" xfId="33322" xr:uid="{00000000-0005-0000-0000-00001D5E0000}"/>
    <cellStyle name="Comma 2 6 14" xfId="21215" xr:uid="{00000000-0005-0000-0000-00001E5E0000}"/>
    <cellStyle name="Comma 2 6 15" xfId="21225" xr:uid="{00000000-0005-0000-0000-00001F5E0000}"/>
    <cellStyle name="Comma 2 6 16" xfId="33293" xr:uid="{00000000-0005-0000-0000-0000205E0000}"/>
    <cellStyle name="Comma 2 6 17" xfId="33296" xr:uid="{00000000-0005-0000-0000-0000215E0000}"/>
    <cellStyle name="Comma 2 6 18" xfId="33299" xr:uid="{00000000-0005-0000-0000-0000225E0000}"/>
    <cellStyle name="Comma 2 6 19" xfId="33302" xr:uid="{00000000-0005-0000-0000-0000235E0000}"/>
    <cellStyle name="Comma 2 6 2" xfId="574" xr:uid="{00000000-0005-0000-0000-0000245E0000}"/>
    <cellStyle name="Comma 2 6 2 2" xfId="33324" xr:uid="{00000000-0005-0000-0000-0000255E0000}"/>
    <cellStyle name="Comma 2 6 2 2 2" xfId="33325" xr:uid="{00000000-0005-0000-0000-0000265E0000}"/>
    <cellStyle name="Comma 2 6 2 3" xfId="33326" xr:uid="{00000000-0005-0000-0000-0000275E0000}"/>
    <cellStyle name="Comma 2 6 2 3 2" xfId="33327" xr:uid="{00000000-0005-0000-0000-0000285E0000}"/>
    <cellStyle name="Comma 2 6 2 4" xfId="33328" xr:uid="{00000000-0005-0000-0000-0000295E0000}"/>
    <cellStyle name="Comma 2 6 2 4 2" xfId="33329" xr:uid="{00000000-0005-0000-0000-00002A5E0000}"/>
    <cellStyle name="Comma 2 6 2 5" xfId="18318" xr:uid="{00000000-0005-0000-0000-00002B5E0000}"/>
    <cellStyle name="Comma 2 6 2 5 2" xfId="33331" xr:uid="{00000000-0005-0000-0000-00002C5E0000}"/>
    <cellStyle name="Comma 2 6 2 6" xfId="33332" xr:uid="{00000000-0005-0000-0000-00002D5E0000}"/>
    <cellStyle name="Comma 2 6 2 7" xfId="33333" xr:uid="{00000000-0005-0000-0000-00002E5E0000}"/>
    <cellStyle name="Comma 2 6 2 8" xfId="33334" xr:uid="{00000000-0005-0000-0000-00002F5E0000}"/>
    <cellStyle name="Comma 2 6 2 9" xfId="33323" xr:uid="{00000000-0005-0000-0000-0000305E0000}"/>
    <cellStyle name="Comma 2 6 2_BSD10" xfId="33335" xr:uid="{00000000-0005-0000-0000-0000315E0000}"/>
    <cellStyle name="Comma 2 6 20" xfId="21226" xr:uid="{00000000-0005-0000-0000-0000325E0000}"/>
    <cellStyle name="Comma 2 6 21" xfId="33294" xr:uid="{00000000-0005-0000-0000-0000335E0000}"/>
    <cellStyle name="Comma 2 6 22" xfId="33297" xr:uid="{00000000-0005-0000-0000-0000345E0000}"/>
    <cellStyle name="Comma 2 6 23" xfId="33300" xr:uid="{00000000-0005-0000-0000-0000355E0000}"/>
    <cellStyle name="Comma 2 6 24" xfId="33303" xr:uid="{00000000-0005-0000-0000-0000365E0000}"/>
    <cellStyle name="Comma 2 6 24 2" xfId="33339" xr:uid="{00000000-0005-0000-0000-0000375E0000}"/>
    <cellStyle name="Comma 2 6 24 3" xfId="19317" xr:uid="{00000000-0005-0000-0000-0000385E0000}"/>
    <cellStyle name="Comma 2 6 24 4" xfId="33342" xr:uid="{00000000-0005-0000-0000-0000395E0000}"/>
    <cellStyle name="Comma 2 6 25" xfId="33343" xr:uid="{00000000-0005-0000-0000-00003A5E0000}"/>
    <cellStyle name="Comma 2 6 25 2" xfId="33344" xr:uid="{00000000-0005-0000-0000-00003B5E0000}"/>
    <cellStyle name="Comma 2 6 25 3" xfId="10447" xr:uid="{00000000-0005-0000-0000-00003C5E0000}"/>
    <cellStyle name="Comma 2 6 25 4" xfId="33345" xr:uid="{00000000-0005-0000-0000-00003D5E0000}"/>
    <cellStyle name="Comma 2 6 3" xfId="578" xr:uid="{00000000-0005-0000-0000-00003E5E0000}"/>
    <cellStyle name="Comma 2 6 3 2" xfId="33349" xr:uid="{00000000-0005-0000-0000-00003F5E0000}"/>
    <cellStyle name="Comma 2 6 3 2 2" xfId="33350" xr:uid="{00000000-0005-0000-0000-0000405E0000}"/>
    <cellStyle name="Comma 2 6 3 3" xfId="33352" xr:uid="{00000000-0005-0000-0000-0000415E0000}"/>
    <cellStyle name="Comma 2 6 3 4" xfId="33354" xr:uid="{00000000-0005-0000-0000-0000425E0000}"/>
    <cellStyle name="Comma 2 6 3 5" xfId="33355" xr:uid="{00000000-0005-0000-0000-0000435E0000}"/>
    <cellStyle name="Comma 2 6 3 6" xfId="33347" xr:uid="{00000000-0005-0000-0000-0000445E0000}"/>
    <cellStyle name="Comma 2 6 4" xfId="30580" xr:uid="{00000000-0005-0000-0000-0000455E0000}"/>
    <cellStyle name="Comma 2 6 4 2" xfId="33356" xr:uid="{00000000-0005-0000-0000-0000465E0000}"/>
    <cellStyle name="Comma 2 6 4 3" xfId="33357" xr:uid="{00000000-0005-0000-0000-0000475E0000}"/>
    <cellStyle name="Comma 2 6 4 4" xfId="33358" xr:uid="{00000000-0005-0000-0000-0000485E0000}"/>
    <cellStyle name="Comma 2 6 4 5" xfId="33359" xr:uid="{00000000-0005-0000-0000-0000495E0000}"/>
    <cellStyle name="Comma 2 6 5" xfId="30582" xr:uid="{00000000-0005-0000-0000-00004A5E0000}"/>
    <cellStyle name="Comma 2 6 5 2" xfId="33360" xr:uid="{00000000-0005-0000-0000-00004B5E0000}"/>
    <cellStyle name="Comma 2 6 5 3" xfId="33361" xr:uid="{00000000-0005-0000-0000-00004C5E0000}"/>
    <cellStyle name="Comma 2 6 5 4" xfId="33362" xr:uid="{00000000-0005-0000-0000-00004D5E0000}"/>
    <cellStyle name="Comma 2 6 5 5" xfId="33363" xr:uid="{00000000-0005-0000-0000-00004E5E0000}"/>
    <cellStyle name="Comma 2 6 6" xfId="33364" xr:uid="{00000000-0005-0000-0000-00004F5E0000}"/>
    <cellStyle name="Comma 2 6 6 2" xfId="22104" xr:uid="{00000000-0005-0000-0000-0000505E0000}"/>
    <cellStyle name="Comma 2 6 6 3" xfId="22009" xr:uid="{00000000-0005-0000-0000-0000515E0000}"/>
    <cellStyle name="Comma 2 6 6 4" xfId="33365" xr:uid="{00000000-0005-0000-0000-0000525E0000}"/>
    <cellStyle name="Comma 2 6 6 5" xfId="33366" xr:uid="{00000000-0005-0000-0000-0000535E0000}"/>
    <cellStyle name="Comma 2 6 7" xfId="33367" xr:uid="{00000000-0005-0000-0000-0000545E0000}"/>
    <cellStyle name="Comma 2 6 7 2" xfId="22110" xr:uid="{00000000-0005-0000-0000-0000555E0000}"/>
    <cellStyle name="Comma 2 6 7 3" xfId="22112" xr:uid="{00000000-0005-0000-0000-0000565E0000}"/>
    <cellStyle name="Comma 2 6 7 4" xfId="33368" xr:uid="{00000000-0005-0000-0000-0000575E0000}"/>
    <cellStyle name="Comma 2 6 7 5" xfId="33369" xr:uid="{00000000-0005-0000-0000-0000585E0000}"/>
    <cellStyle name="Comma 2 6 8" xfId="33370" xr:uid="{00000000-0005-0000-0000-0000595E0000}"/>
    <cellStyle name="Comma 2 6 8 2" xfId="22117" xr:uid="{00000000-0005-0000-0000-00005A5E0000}"/>
    <cellStyle name="Comma 2 6 8 3" xfId="22122" xr:uid="{00000000-0005-0000-0000-00005B5E0000}"/>
    <cellStyle name="Comma 2 6 8 4" xfId="33371" xr:uid="{00000000-0005-0000-0000-00005C5E0000}"/>
    <cellStyle name="Comma 2 6 8 5" xfId="33372" xr:uid="{00000000-0005-0000-0000-00005D5E0000}"/>
    <cellStyle name="Comma 2 6 9" xfId="33373" xr:uid="{00000000-0005-0000-0000-00005E5E0000}"/>
    <cellStyle name="Comma 2 6 9 2" xfId="22130" xr:uid="{00000000-0005-0000-0000-00005F5E0000}"/>
    <cellStyle name="Comma 2 6 9 3" xfId="33376" xr:uid="{00000000-0005-0000-0000-0000605E0000}"/>
    <cellStyle name="Comma 2 6 9 4" xfId="33377" xr:uid="{00000000-0005-0000-0000-0000615E0000}"/>
    <cellStyle name="Comma 2 6 9 5" xfId="33378" xr:uid="{00000000-0005-0000-0000-0000625E0000}"/>
    <cellStyle name="Comma 2 6_Annexure" xfId="33379" xr:uid="{00000000-0005-0000-0000-0000635E0000}"/>
    <cellStyle name="Comma 2 60" xfId="8704" xr:uid="{00000000-0005-0000-0000-0000645E0000}"/>
    <cellStyle name="Comma 2 61" xfId="21983" xr:uid="{00000000-0005-0000-0000-0000655E0000}"/>
    <cellStyle name="Comma 2 62" xfId="28239" xr:uid="{00000000-0005-0000-0000-0000665E0000}"/>
    <cellStyle name="Comma 2 63" xfId="18314" xr:uid="{00000000-0005-0000-0000-0000675E0000}"/>
    <cellStyle name="Comma 2 64" xfId="51548" xr:uid="{2F52F855-334F-4B2D-9F5A-5A8CF99FDEC1}"/>
    <cellStyle name="Comma 2 65" xfId="51781" xr:uid="{B5C24561-4FF6-411F-A17F-9331E385F949}"/>
    <cellStyle name="Comma 2 66" xfId="51964" xr:uid="{E3AE15FC-DFC4-40F0-A086-7E99074CD169}"/>
    <cellStyle name="Comma 2 67" xfId="51998" xr:uid="{3B390AEC-6940-406F-A678-3848FCA4BDEC}"/>
    <cellStyle name="Comma 2 68" xfId="52007" xr:uid="{3EA49340-ADC0-4CA9-8FDD-8C3062D75883}"/>
    <cellStyle name="Comma 2 69" xfId="52005" xr:uid="{C523AD75-C268-4A9B-B8CF-9602403BF853}"/>
    <cellStyle name="Comma 2 7" xfId="1969" xr:uid="{00000000-0005-0000-0000-0000685E0000}"/>
    <cellStyle name="Comma 2 7 10" xfId="33382" xr:uid="{00000000-0005-0000-0000-0000695E0000}"/>
    <cellStyle name="Comma 2 7 10 2" xfId="22252" xr:uid="{00000000-0005-0000-0000-00006A5E0000}"/>
    <cellStyle name="Comma 2 7 10 3" xfId="16615" xr:uid="{00000000-0005-0000-0000-00006B5E0000}"/>
    <cellStyle name="Comma 2 7 11" xfId="13652" xr:uid="{00000000-0005-0000-0000-00006C5E0000}"/>
    <cellStyle name="Comma 2 7 11 2" xfId="13654" xr:uid="{00000000-0005-0000-0000-00006D5E0000}"/>
    <cellStyle name="Comma 2 7 12" xfId="13656" xr:uid="{00000000-0005-0000-0000-00006E5E0000}"/>
    <cellStyle name="Comma 2 7 12 2" xfId="13659" xr:uid="{00000000-0005-0000-0000-00006F5E0000}"/>
    <cellStyle name="Comma 2 7 13" xfId="13661" xr:uid="{00000000-0005-0000-0000-0000705E0000}"/>
    <cellStyle name="Comma 2 7 13 2" xfId="22362" xr:uid="{00000000-0005-0000-0000-0000715E0000}"/>
    <cellStyle name="Comma 2 7 14" xfId="21281" xr:uid="{00000000-0005-0000-0000-0000725E0000}"/>
    <cellStyle name="Comma 2 7 15" xfId="21287" xr:uid="{00000000-0005-0000-0000-0000735E0000}"/>
    <cellStyle name="Comma 2 7 16" xfId="33383" xr:uid="{00000000-0005-0000-0000-0000745E0000}"/>
    <cellStyle name="Comma 2 7 17" xfId="33385" xr:uid="{00000000-0005-0000-0000-0000755E0000}"/>
    <cellStyle name="Comma 2 7 18" xfId="33387" xr:uid="{00000000-0005-0000-0000-0000765E0000}"/>
    <cellStyle name="Comma 2 7 19" xfId="33389" xr:uid="{00000000-0005-0000-0000-0000775E0000}"/>
    <cellStyle name="Comma 2 7 2" xfId="1970" xr:uid="{00000000-0005-0000-0000-0000785E0000}"/>
    <cellStyle name="Comma 2 7 2 2" xfId="33393" xr:uid="{00000000-0005-0000-0000-0000795E0000}"/>
    <cellStyle name="Comma 2 7 2 2 2" xfId="33395" xr:uid="{00000000-0005-0000-0000-00007A5E0000}"/>
    <cellStyle name="Comma 2 7 2 3" xfId="33396" xr:uid="{00000000-0005-0000-0000-00007B5E0000}"/>
    <cellStyle name="Comma 2 7 2 3 2" xfId="33397" xr:uid="{00000000-0005-0000-0000-00007C5E0000}"/>
    <cellStyle name="Comma 2 7 2 4" xfId="33398" xr:uid="{00000000-0005-0000-0000-00007D5E0000}"/>
    <cellStyle name="Comma 2 7 2 4 2" xfId="33399" xr:uid="{00000000-0005-0000-0000-00007E5E0000}"/>
    <cellStyle name="Comma 2 7 2 5" xfId="33400" xr:uid="{00000000-0005-0000-0000-00007F5E0000}"/>
    <cellStyle name="Comma 2 7 2 6" xfId="33401" xr:uid="{00000000-0005-0000-0000-0000805E0000}"/>
    <cellStyle name="Comma 2 7 2 7" xfId="33402" xr:uid="{00000000-0005-0000-0000-0000815E0000}"/>
    <cellStyle name="Comma 2 7 2 8" xfId="33391" xr:uid="{00000000-0005-0000-0000-0000825E0000}"/>
    <cellStyle name="Comma 2 7 2_BSD10" xfId="33403" xr:uid="{00000000-0005-0000-0000-0000835E0000}"/>
    <cellStyle name="Comma 2 7 20" xfId="21288" xr:uid="{00000000-0005-0000-0000-0000845E0000}"/>
    <cellStyle name="Comma 2 7 21" xfId="33384" xr:uid="{00000000-0005-0000-0000-0000855E0000}"/>
    <cellStyle name="Comma 2 7 22" xfId="33386" xr:uid="{00000000-0005-0000-0000-0000865E0000}"/>
    <cellStyle name="Comma 2 7 23" xfId="33388" xr:uid="{00000000-0005-0000-0000-0000875E0000}"/>
    <cellStyle name="Comma 2 7 24" xfId="33390" xr:uid="{00000000-0005-0000-0000-0000885E0000}"/>
    <cellStyle name="Comma 2 7 25" xfId="33404" xr:uid="{00000000-0005-0000-0000-0000895E0000}"/>
    <cellStyle name="Comma 2 7 26" xfId="33380" xr:uid="{00000000-0005-0000-0000-00008A5E0000}"/>
    <cellStyle name="Comma 2 7 27" xfId="51596" xr:uid="{C8585FB3-8DCC-4B67-8B7E-A5C51900AEDF}"/>
    <cellStyle name="Comma 2 7 28" xfId="51552" xr:uid="{33B50ECD-1099-4B08-8C5C-9D45753596BF}"/>
    <cellStyle name="Comma 2 7 29" xfId="51980" xr:uid="{09439B10-1088-44E1-9999-198F72005E14}"/>
    <cellStyle name="Comma 2 7 3" xfId="1971" xr:uid="{00000000-0005-0000-0000-00008B5E0000}"/>
    <cellStyle name="Comma 2 7 3 2" xfId="33406" xr:uid="{00000000-0005-0000-0000-00008C5E0000}"/>
    <cellStyle name="Comma 2 7 3 3" xfId="33407" xr:uid="{00000000-0005-0000-0000-00008D5E0000}"/>
    <cellStyle name="Comma 2 7 3 4" xfId="33408" xr:uid="{00000000-0005-0000-0000-00008E5E0000}"/>
    <cellStyle name="Comma 2 7 3 5" xfId="24336" xr:uid="{00000000-0005-0000-0000-00008F5E0000}"/>
    <cellStyle name="Comma 2 7 30" xfId="52000" xr:uid="{7C4606D7-8F36-4E55-9D6A-E22B494C88D4}"/>
    <cellStyle name="Comma 2 7 31" xfId="52113" xr:uid="{5EC909A9-C10F-4F8A-BFBF-D337F6F99DC4}"/>
    <cellStyle name="Comma 2 7 32" xfId="52159" xr:uid="{21889C32-62A4-4B9C-A455-0476F07FC8F4}"/>
    <cellStyle name="Comma 2 7 4" xfId="1973" xr:uid="{00000000-0005-0000-0000-0000905E0000}"/>
    <cellStyle name="Comma 2 7 4 2" xfId="33409" xr:uid="{00000000-0005-0000-0000-0000915E0000}"/>
    <cellStyle name="Comma 2 7 4 3" xfId="33410" xr:uid="{00000000-0005-0000-0000-0000925E0000}"/>
    <cellStyle name="Comma 2 7 4 4" xfId="33411" xr:uid="{00000000-0005-0000-0000-0000935E0000}"/>
    <cellStyle name="Comma 2 7 4 5" xfId="33412" xr:uid="{00000000-0005-0000-0000-0000945E0000}"/>
    <cellStyle name="Comma 2 7 4 6" xfId="30584" xr:uid="{00000000-0005-0000-0000-0000955E0000}"/>
    <cellStyle name="Comma 2 7 5" xfId="30586" xr:uid="{00000000-0005-0000-0000-0000965E0000}"/>
    <cellStyle name="Comma 2 7 5 2" xfId="33413" xr:uid="{00000000-0005-0000-0000-0000975E0000}"/>
    <cellStyle name="Comma 2 7 5 3" xfId="33414" xr:uid="{00000000-0005-0000-0000-0000985E0000}"/>
    <cellStyle name="Comma 2 7 5 4" xfId="33415" xr:uid="{00000000-0005-0000-0000-0000995E0000}"/>
    <cellStyle name="Comma 2 7 5 5" xfId="33416" xr:uid="{00000000-0005-0000-0000-00009A5E0000}"/>
    <cellStyle name="Comma 2 7 6" xfId="33417" xr:uid="{00000000-0005-0000-0000-00009B5E0000}"/>
    <cellStyle name="Comma 2 7 6 2" xfId="33418" xr:uid="{00000000-0005-0000-0000-00009C5E0000}"/>
    <cellStyle name="Comma 2 7 6 3" xfId="33419" xr:uid="{00000000-0005-0000-0000-00009D5E0000}"/>
    <cellStyle name="Comma 2 7 6 4" xfId="33420" xr:uid="{00000000-0005-0000-0000-00009E5E0000}"/>
    <cellStyle name="Comma 2 7 6 5" xfId="33421" xr:uid="{00000000-0005-0000-0000-00009F5E0000}"/>
    <cellStyle name="Comma 2 7 7" xfId="33422" xr:uid="{00000000-0005-0000-0000-0000A05E0000}"/>
    <cellStyle name="Comma 2 7 7 2" xfId="33423" xr:uid="{00000000-0005-0000-0000-0000A15E0000}"/>
    <cellStyle name="Comma 2 7 7 3" xfId="33424" xr:uid="{00000000-0005-0000-0000-0000A25E0000}"/>
    <cellStyle name="Comma 2 7 7 4" xfId="33425" xr:uid="{00000000-0005-0000-0000-0000A35E0000}"/>
    <cellStyle name="Comma 2 7 7 5" xfId="33426" xr:uid="{00000000-0005-0000-0000-0000A45E0000}"/>
    <cellStyle name="Comma 2 7 8" xfId="33427" xr:uid="{00000000-0005-0000-0000-0000A55E0000}"/>
    <cellStyle name="Comma 2 7 8 2" xfId="31979" xr:uid="{00000000-0005-0000-0000-0000A65E0000}"/>
    <cellStyle name="Comma 2 7 8 3" xfId="31981" xr:uid="{00000000-0005-0000-0000-0000A75E0000}"/>
    <cellStyle name="Comma 2 7 8 4" xfId="31986" xr:uid="{00000000-0005-0000-0000-0000A85E0000}"/>
    <cellStyle name="Comma 2 7 8 5" xfId="33428" xr:uid="{00000000-0005-0000-0000-0000A95E0000}"/>
    <cellStyle name="Comma 2 7 9" xfId="33429" xr:uid="{00000000-0005-0000-0000-0000AA5E0000}"/>
    <cellStyle name="Comma 2 7 9 2" xfId="32010" xr:uid="{00000000-0005-0000-0000-0000AB5E0000}"/>
    <cellStyle name="Comma 2 7 9 3" xfId="33432" xr:uid="{00000000-0005-0000-0000-0000AC5E0000}"/>
    <cellStyle name="Comma 2 7 9 4" xfId="33433" xr:uid="{00000000-0005-0000-0000-0000AD5E0000}"/>
    <cellStyle name="Comma 2 7 9 5" xfId="33434" xr:uid="{00000000-0005-0000-0000-0000AE5E0000}"/>
    <cellStyle name="Comma 2 7_Annexure" xfId="24639" xr:uid="{00000000-0005-0000-0000-0000AF5E0000}"/>
    <cellStyle name="Comma 2 70" xfId="52051" xr:uid="{1153AA85-9303-41DC-9944-CEC6CFF1471C}"/>
    <cellStyle name="Comma 2 71" xfId="52059" xr:uid="{763869AA-3D75-4DCD-B53B-B869E8F9E743}"/>
    <cellStyle name="Comma 2 72" xfId="52065" xr:uid="{45B9153F-5301-42E9-9C2F-21080407F2CB}"/>
    <cellStyle name="Comma 2 73" xfId="52071" xr:uid="{45578391-81D1-4286-94D9-8A3F8D96481E}"/>
    <cellStyle name="Comma 2 74" xfId="52186" xr:uid="{F93ADBC1-5ED8-43F0-AFD0-F52B65F7DBF3}"/>
    <cellStyle name="Comma 2 75" xfId="52117" xr:uid="{E6AFF4EF-8B38-411F-B83F-2CEEBB143F35}"/>
    <cellStyle name="Comma 2 76" xfId="52313" xr:uid="{1A2FDBDC-9CB8-47F0-AF40-563CAEDDC7B1}"/>
    <cellStyle name="Comma 2 77" xfId="52322" xr:uid="{370DF170-0137-4D9E-9B35-C9A4DBF5F117}"/>
    <cellStyle name="Comma 2 78" xfId="52329" xr:uid="{DBD0755B-3A00-4EFD-A50B-BFE8874D671D}"/>
    <cellStyle name="Comma 2 79" xfId="52339" xr:uid="{6F8866F2-43EA-4687-AB75-2CEAD716DBC3}"/>
    <cellStyle name="Comma 2 8" xfId="1465" xr:uid="{00000000-0005-0000-0000-0000B05E0000}"/>
    <cellStyle name="Comma 2 8 10" xfId="31286" xr:uid="{00000000-0005-0000-0000-0000B15E0000}"/>
    <cellStyle name="Comma 2 8 10 2" xfId="24682" xr:uid="{00000000-0005-0000-0000-0000B25E0000}"/>
    <cellStyle name="Comma 2 8 10 3" xfId="24688" xr:uid="{00000000-0005-0000-0000-0000B35E0000}"/>
    <cellStyle name="Comma 2 8 11" xfId="13714" xr:uid="{00000000-0005-0000-0000-0000B45E0000}"/>
    <cellStyle name="Comma 2 8 11 2" xfId="24741" xr:uid="{00000000-0005-0000-0000-0000B55E0000}"/>
    <cellStyle name="Comma 2 8 12" xfId="33435" xr:uid="{00000000-0005-0000-0000-0000B65E0000}"/>
    <cellStyle name="Comma 2 8 12 2" xfId="24775" xr:uid="{00000000-0005-0000-0000-0000B75E0000}"/>
    <cellStyle name="Comma 2 8 13" xfId="14063" xr:uid="{00000000-0005-0000-0000-0000B85E0000}"/>
    <cellStyle name="Comma 2 8 13 2" xfId="24830" xr:uid="{00000000-0005-0000-0000-0000B95E0000}"/>
    <cellStyle name="Comma 2 8 14" xfId="21347" xr:uid="{00000000-0005-0000-0000-0000BA5E0000}"/>
    <cellStyle name="Comma 2 8 15" xfId="21354" xr:uid="{00000000-0005-0000-0000-0000BB5E0000}"/>
    <cellStyle name="Comma 2 8 16" xfId="33438" xr:uid="{00000000-0005-0000-0000-0000BC5E0000}"/>
    <cellStyle name="Comma 2 8 17" xfId="33440" xr:uid="{00000000-0005-0000-0000-0000BD5E0000}"/>
    <cellStyle name="Comma 2 8 18" xfId="33442" xr:uid="{00000000-0005-0000-0000-0000BE5E0000}"/>
    <cellStyle name="Comma 2 8 19" xfId="20300" xr:uid="{00000000-0005-0000-0000-0000BF5E0000}"/>
    <cellStyle name="Comma 2 8 2" xfId="28031" xr:uid="{00000000-0005-0000-0000-0000C05E0000}"/>
    <cellStyle name="Comma 2 8 2 2" xfId="28036" xr:uid="{00000000-0005-0000-0000-0000C15E0000}"/>
    <cellStyle name="Comma 2 8 2 2 2" xfId="33444" xr:uid="{00000000-0005-0000-0000-0000C25E0000}"/>
    <cellStyle name="Comma 2 8 2 3" xfId="28038" xr:uid="{00000000-0005-0000-0000-0000C35E0000}"/>
    <cellStyle name="Comma 2 8 2 3 2" xfId="33445" xr:uid="{00000000-0005-0000-0000-0000C45E0000}"/>
    <cellStyle name="Comma 2 8 2 4" xfId="33446" xr:uid="{00000000-0005-0000-0000-0000C55E0000}"/>
    <cellStyle name="Comma 2 8 2 4 2" xfId="33447" xr:uid="{00000000-0005-0000-0000-0000C65E0000}"/>
    <cellStyle name="Comma 2 8 2 5" xfId="33448" xr:uid="{00000000-0005-0000-0000-0000C75E0000}"/>
    <cellStyle name="Comma 2 8 2 6" xfId="28123" xr:uid="{00000000-0005-0000-0000-0000C85E0000}"/>
    <cellStyle name="Comma 2 8 2 7" xfId="28125" xr:uid="{00000000-0005-0000-0000-0000C95E0000}"/>
    <cellStyle name="Comma 2 8 2_BSD10" xfId="33449" xr:uid="{00000000-0005-0000-0000-0000CA5E0000}"/>
    <cellStyle name="Comma 2 8 20" xfId="21355" xr:uid="{00000000-0005-0000-0000-0000CB5E0000}"/>
    <cellStyle name="Comma 2 8 21" xfId="33439" xr:uid="{00000000-0005-0000-0000-0000CC5E0000}"/>
    <cellStyle name="Comma 2 8 22" xfId="33441" xr:uid="{00000000-0005-0000-0000-0000CD5E0000}"/>
    <cellStyle name="Comma 2 8 23" xfId="33443" xr:uid="{00000000-0005-0000-0000-0000CE5E0000}"/>
    <cellStyle name="Comma 2 8 24" xfId="28029" xr:uid="{00000000-0005-0000-0000-0000CF5E0000}"/>
    <cellStyle name="Comma 2 8 3" xfId="28040" xr:uid="{00000000-0005-0000-0000-0000D05E0000}"/>
    <cellStyle name="Comma 2 8 3 2" xfId="28043" xr:uid="{00000000-0005-0000-0000-0000D15E0000}"/>
    <cellStyle name="Comma 2 8 3 3" xfId="28045" xr:uid="{00000000-0005-0000-0000-0000D25E0000}"/>
    <cellStyle name="Comma 2 8 3 4" xfId="33450" xr:uid="{00000000-0005-0000-0000-0000D35E0000}"/>
    <cellStyle name="Comma 2 8 4" xfId="28047" xr:uid="{00000000-0005-0000-0000-0000D45E0000}"/>
    <cellStyle name="Comma 2 8 4 2" xfId="28049" xr:uid="{00000000-0005-0000-0000-0000D55E0000}"/>
    <cellStyle name="Comma 2 8 4 3" xfId="28051" xr:uid="{00000000-0005-0000-0000-0000D65E0000}"/>
    <cellStyle name="Comma 2 8 4 4" xfId="33451" xr:uid="{00000000-0005-0000-0000-0000D75E0000}"/>
    <cellStyle name="Comma 2 8 4 5" xfId="33454" xr:uid="{00000000-0005-0000-0000-0000D85E0000}"/>
    <cellStyle name="Comma 2 8 5" xfId="28053" xr:uid="{00000000-0005-0000-0000-0000D95E0000}"/>
    <cellStyle name="Comma 2 8 5 2" xfId="15576" xr:uid="{00000000-0005-0000-0000-0000DA5E0000}"/>
    <cellStyle name="Comma 2 8 5 3" xfId="28055" xr:uid="{00000000-0005-0000-0000-0000DB5E0000}"/>
    <cellStyle name="Comma 2 8 5 4" xfId="33455" xr:uid="{00000000-0005-0000-0000-0000DC5E0000}"/>
    <cellStyle name="Comma 2 8 5 5" xfId="33456" xr:uid="{00000000-0005-0000-0000-0000DD5E0000}"/>
    <cellStyle name="Comma 2 8 6" xfId="4798" xr:uid="{00000000-0005-0000-0000-0000DE5E0000}"/>
    <cellStyle name="Comma 2 8 6 2" xfId="4803" xr:uid="{00000000-0005-0000-0000-0000DF5E0000}"/>
    <cellStyle name="Comma 2 8 6 3" xfId="4832" xr:uid="{00000000-0005-0000-0000-0000E05E0000}"/>
    <cellStyle name="Comma 2 8 6 4" xfId="4835" xr:uid="{00000000-0005-0000-0000-0000E15E0000}"/>
    <cellStyle name="Comma 2 8 6 5" xfId="33457" xr:uid="{00000000-0005-0000-0000-0000E25E0000}"/>
    <cellStyle name="Comma 2 8 7" xfId="28057" xr:uid="{00000000-0005-0000-0000-0000E35E0000}"/>
    <cellStyle name="Comma 2 8 7 2" xfId="33458" xr:uid="{00000000-0005-0000-0000-0000E45E0000}"/>
    <cellStyle name="Comma 2 8 7 3" xfId="33459" xr:uid="{00000000-0005-0000-0000-0000E55E0000}"/>
    <cellStyle name="Comma 2 8 7 4" xfId="33460" xr:uid="{00000000-0005-0000-0000-0000E65E0000}"/>
    <cellStyle name="Comma 2 8 7 5" xfId="33461" xr:uid="{00000000-0005-0000-0000-0000E75E0000}"/>
    <cellStyle name="Comma 2 8 8" xfId="33462" xr:uid="{00000000-0005-0000-0000-0000E85E0000}"/>
    <cellStyle name="Comma 2 8 8 2" xfId="33463" xr:uid="{00000000-0005-0000-0000-0000E95E0000}"/>
    <cellStyle name="Comma 2 8 8 3" xfId="33464" xr:uid="{00000000-0005-0000-0000-0000EA5E0000}"/>
    <cellStyle name="Comma 2 8 8 4" xfId="33465" xr:uid="{00000000-0005-0000-0000-0000EB5E0000}"/>
    <cellStyle name="Comma 2 8 8 5" xfId="33466" xr:uid="{00000000-0005-0000-0000-0000EC5E0000}"/>
    <cellStyle name="Comma 2 8 9" xfId="33467" xr:uid="{00000000-0005-0000-0000-0000ED5E0000}"/>
    <cellStyle name="Comma 2 8 9 2" xfId="33468" xr:uid="{00000000-0005-0000-0000-0000EE5E0000}"/>
    <cellStyle name="Comma 2 8 9 3" xfId="33471" xr:uid="{00000000-0005-0000-0000-0000EF5E0000}"/>
    <cellStyle name="Comma 2 8 9 4" xfId="33472" xr:uid="{00000000-0005-0000-0000-0000F05E0000}"/>
    <cellStyle name="Comma 2 8 9 5" xfId="33473" xr:uid="{00000000-0005-0000-0000-0000F15E0000}"/>
    <cellStyle name="Comma 2 8_Annexure" xfId="33475" xr:uid="{00000000-0005-0000-0000-0000F25E0000}"/>
    <cellStyle name="Comma 2 80" xfId="52347" xr:uid="{4F6787C5-5717-4D82-965F-209203DCB4A8}"/>
    <cellStyle name="Comma 2 81" xfId="52369" xr:uid="{37A3D0B9-256D-4941-ADC8-BED8F19720E6}"/>
    <cellStyle name="Comma 2 82" xfId="52382" xr:uid="{2B9D1758-C17F-4624-909D-4365A09EBEBE}"/>
    <cellStyle name="Comma 2 83" xfId="52380" xr:uid="{9B3D3672-714A-4D34-9ADF-38E671D95EC8}"/>
    <cellStyle name="Comma 2 84" xfId="52383" xr:uid="{CF5CCC28-B9D3-4EDC-84B6-75DBD0CFF278}"/>
    <cellStyle name="Comma 2 85" xfId="52384" xr:uid="{E0E4C8A8-1A3B-4857-BD6C-A8DD06FB299C}"/>
    <cellStyle name="Comma 2 86" xfId="52407" xr:uid="{33E1BA59-350D-4A8C-BAC9-039ECAEA7761}"/>
    <cellStyle name="Comma 2 9" xfId="1974" xr:uid="{00000000-0005-0000-0000-0000F35E0000}"/>
    <cellStyle name="Comma 2 9 10" xfId="16988" xr:uid="{00000000-0005-0000-0000-0000F45E0000}"/>
    <cellStyle name="Comma 2 9 10 2" xfId="33476" xr:uid="{00000000-0005-0000-0000-0000F55E0000}"/>
    <cellStyle name="Comma 2 9 11" xfId="13464" xr:uid="{00000000-0005-0000-0000-0000F65E0000}"/>
    <cellStyle name="Comma 2 9 11 2" xfId="14644" xr:uid="{00000000-0005-0000-0000-0000F75E0000}"/>
    <cellStyle name="Comma 2 9 12" xfId="14654" xr:uid="{00000000-0005-0000-0000-0000F85E0000}"/>
    <cellStyle name="Comma 2 9 12 2" xfId="5622" xr:uid="{00000000-0005-0000-0000-0000F95E0000}"/>
    <cellStyle name="Comma 2 9 13" xfId="14656" xr:uid="{00000000-0005-0000-0000-0000FA5E0000}"/>
    <cellStyle name="Comma 2 9 13 2" xfId="14658" xr:uid="{00000000-0005-0000-0000-0000FB5E0000}"/>
    <cellStyle name="Comma 2 9 14" xfId="14666" xr:uid="{00000000-0005-0000-0000-0000FC5E0000}"/>
    <cellStyle name="Comma 2 9 15" xfId="14674" xr:uid="{00000000-0005-0000-0000-0000FD5E0000}"/>
    <cellStyle name="Comma 2 9 16" xfId="8497" xr:uid="{00000000-0005-0000-0000-0000FE5E0000}"/>
    <cellStyle name="Comma 2 9 17" xfId="8517" xr:uid="{00000000-0005-0000-0000-0000FF5E0000}"/>
    <cellStyle name="Comma 2 9 18" xfId="33477" xr:uid="{00000000-0005-0000-0000-0000005F0000}"/>
    <cellStyle name="Comma 2 9 19" xfId="29287" xr:uid="{00000000-0005-0000-0000-0000015F0000}"/>
    <cellStyle name="Comma 2 9 2" xfId="28062" xr:uid="{00000000-0005-0000-0000-0000025F0000}"/>
    <cellStyle name="Comma 2 9 2 2" xfId="33479" xr:uid="{00000000-0005-0000-0000-0000035F0000}"/>
    <cellStyle name="Comma 2 9 2 2 2" xfId="29140" xr:uid="{00000000-0005-0000-0000-0000045F0000}"/>
    <cellStyle name="Comma 2 9 2 3" xfId="33480" xr:uid="{00000000-0005-0000-0000-0000055F0000}"/>
    <cellStyle name="Comma 2 9 2 3 2" xfId="33481" xr:uid="{00000000-0005-0000-0000-0000065F0000}"/>
    <cellStyle name="Comma 2 9 2 4" xfId="33482" xr:uid="{00000000-0005-0000-0000-0000075F0000}"/>
    <cellStyle name="Comma 2 9 2 4 2" xfId="33483" xr:uid="{00000000-0005-0000-0000-0000085F0000}"/>
    <cellStyle name="Comma 2 9 2 5" xfId="33485" xr:uid="{00000000-0005-0000-0000-0000095F0000}"/>
    <cellStyle name="Comma 2 9 2 6" xfId="33487" xr:uid="{00000000-0005-0000-0000-00000A5F0000}"/>
    <cellStyle name="Comma 2 9 2 7" xfId="33489" xr:uid="{00000000-0005-0000-0000-00000B5F0000}"/>
    <cellStyle name="Comma 2 9 2_BSD10" xfId="4190" xr:uid="{00000000-0005-0000-0000-00000C5F0000}"/>
    <cellStyle name="Comma 2 9 20" xfId="14675" xr:uid="{00000000-0005-0000-0000-00000D5F0000}"/>
    <cellStyle name="Comma 2 9 21" xfId="8498" xr:uid="{00000000-0005-0000-0000-00000E5F0000}"/>
    <cellStyle name="Comma 2 9 21 2" xfId="33490" xr:uid="{00000000-0005-0000-0000-00000F5F0000}"/>
    <cellStyle name="Comma 2 9 21 3" xfId="33491" xr:uid="{00000000-0005-0000-0000-0000105F0000}"/>
    <cellStyle name="Comma 2 9 21 4" xfId="33494" xr:uid="{00000000-0005-0000-0000-0000115F0000}"/>
    <cellStyle name="Comma 2 9 22" xfId="8518" xr:uid="{00000000-0005-0000-0000-0000125F0000}"/>
    <cellStyle name="Comma 2 9 23" xfId="33478" xr:uid="{00000000-0005-0000-0000-0000135F0000}"/>
    <cellStyle name="Comma 2 9 24" xfId="28060" xr:uid="{00000000-0005-0000-0000-0000145F0000}"/>
    <cellStyle name="Comma 2 9 3" xfId="28064" xr:uid="{00000000-0005-0000-0000-0000155F0000}"/>
    <cellStyle name="Comma 2 9 3 2" xfId="33495" xr:uid="{00000000-0005-0000-0000-0000165F0000}"/>
    <cellStyle name="Comma 2 9 3 3" xfId="21571" xr:uid="{00000000-0005-0000-0000-0000175F0000}"/>
    <cellStyle name="Comma 2 9 3 4" xfId="33496" xr:uid="{00000000-0005-0000-0000-0000185F0000}"/>
    <cellStyle name="Comma 2 9 4" xfId="33497" xr:uid="{00000000-0005-0000-0000-0000195F0000}"/>
    <cellStyle name="Comma 2 9 4 2" xfId="33498" xr:uid="{00000000-0005-0000-0000-00001A5F0000}"/>
    <cellStyle name="Comma 2 9 4 3" xfId="33499" xr:uid="{00000000-0005-0000-0000-00001B5F0000}"/>
    <cellStyle name="Comma 2 9 4 4" xfId="33500" xr:uid="{00000000-0005-0000-0000-00001C5F0000}"/>
    <cellStyle name="Comma 2 9 5" xfId="33503" xr:uid="{00000000-0005-0000-0000-00001D5F0000}"/>
    <cellStyle name="Comma 2 9 5 2" xfId="33507" xr:uid="{00000000-0005-0000-0000-00001E5F0000}"/>
    <cellStyle name="Comma 2 9 5 3" xfId="9585" xr:uid="{00000000-0005-0000-0000-00001F5F0000}"/>
    <cellStyle name="Comma 2 9 5 4" xfId="33508" xr:uid="{00000000-0005-0000-0000-0000205F0000}"/>
    <cellStyle name="Comma 2 9 5 5" xfId="33509" xr:uid="{00000000-0005-0000-0000-0000215F0000}"/>
    <cellStyle name="Comma 2 9 6" xfId="33510" xr:uid="{00000000-0005-0000-0000-0000225F0000}"/>
    <cellStyle name="Comma 2 9 6 2" xfId="33511" xr:uid="{00000000-0005-0000-0000-0000235F0000}"/>
    <cellStyle name="Comma 2 9 6 3" xfId="33512" xr:uid="{00000000-0005-0000-0000-0000245F0000}"/>
    <cellStyle name="Comma 2 9 6 4" xfId="4097" xr:uid="{00000000-0005-0000-0000-0000255F0000}"/>
    <cellStyle name="Comma 2 9 6 5" xfId="4112" xr:uid="{00000000-0005-0000-0000-0000265F0000}"/>
    <cellStyle name="Comma 2 9 7" xfId="33513" xr:uid="{00000000-0005-0000-0000-0000275F0000}"/>
    <cellStyle name="Comma 2 9 7 2" xfId="33515" xr:uid="{00000000-0005-0000-0000-0000285F0000}"/>
    <cellStyle name="Comma 2 9 7 3" xfId="33516" xr:uid="{00000000-0005-0000-0000-0000295F0000}"/>
    <cellStyle name="Comma 2 9 7 4" xfId="33517" xr:uid="{00000000-0005-0000-0000-00002A5F0000}"/>
    <cellStyle name="Comma 2 9 7 5" xfId="33518" xr:uid="{00000000-0005-0000-0000-00002B5F0000}"/>
    <cellStyle name="Comma 2 9 8" xfId="33519" xr:uid="{00000000-0005-0000-0000-00002C5F0000}"/>
    <cellStyle name="Comma 2 9 8 2" xfId="33520" xr:uid="{00000000-0005-0000-0000-00002D5F0000}"/>
    <cellStyle name="Comma 2 9 8 3" xfId="33521" xr:uid="{00000000-0005-0000-0000-00002E5F0000}"/>
    <cellStyle name="Comma 2 9 8 4" xfId="33526" xr:uid="{00000000-0005-0000-0000-00002F5F0000}"/>
    <cellStyle name="Comma 2 9 8 5" xfId="33527" xr:uid="{00000000-0005-0000-0000-0000305F0000}"/>
    <cellStyle name="Comma 2 9 9" xfId="33528" xr:uid="{00000000-0005-0000-0000-0000315F0000}"/>
    <cellStyle name="Comma 2 9 9 2" xfId="33529" xr:uid="{00000000-0005-0000-0000-0000325F0000}"/>
    <cellStyle name="Comma 2 9 9 3" xfId="33532" xr:uid="{00000000-0005-0000-0000-0000335F0000}"/>
    <cellStyle name="Comma 2 9 9 4" xfId="19025" xr:uid="{00000000-0005-0000-0000-0000345F0000}"/>
    <cellStyle name="Comma 2 9 9 5" xfId="33533" xr:uid="{00000000-0005-0000-0000-0000355F0000}"/>
    <cellStyle name="Comma 2 9_Annexure" xfId="33534" xr:uid="{00000000-0005-0000-0000-0000365F0000}"/>
    <cellStyle name="Comma 2_Annexure" xfId="32778" xr:uid="{00000000-0005-0000-0000-0000375F0000}"/>
    <cellStyle name="Comma 20" xfId="1900" xr:uid="{00000000-0005-0000-0000-0000385F0000}"/>
    <cellStyle name="Comma 20 10" xfId="27202" xr:uid="{00000000-0005-0000-0000-0000395F0000}"/>
    <cellStyle name="Comma 20 11" xfId="27244" xr:uid="{00000000-0005-0000-0000-00003A5F0000}"/>
    <cellStyle name="Comma 20 12" xfId="27291" xr:uid="{00000000-0005-0000-0000-00003B5F0000}"/>
    <cellStyle name="Comma 20 13" xfId="27200" xr:uid="{00000000-0005-0000-0000-00003C5F0000}"/>
    <cellStyle name="Comma 20 14" xfId="51696" xr:uid="{2214DCAE-3B3D-49A8-A339-D147E9ED9D8C}"/>
    <cellStyle name="Comma 20 15" xfId="52150" xr:uid="{6FFD5F4F-5716-45DC-856D-4FF6702D4C6C}"/>
    <cellStyle name="Comma 20 2" xfId="1902" xr:uid="{00000000-0005-0000-0000-00003D5F0000}"/>
    <cellStyle name="Comma 20 2 2" xfId="27605" xr:uid="{00000000-0005-0000-0000-00003E5F0000}"/>
    <cellStyle name="Comma 20 2 2 2" xfId="27607" xr:uid="{00000000-0005-0000-0000-00003F5F0000}"/>
    <cellStyle name="Comma 20 2 2 3" xfId="27638" xr:uid="{00000000-0005-0000-0000-0000405F0000}"/>
    <cellStyle name="Comma 20 2 3" xfId="27647" xr:uid="{00000000-0005-0000-0000-0000415F0000}"/>
    <cellStyle name="Comma 20 2 3 2" xfId="27649" xr:uid="{00000000-0005-0000-0000-0000425F0000}"/>
    <cellStyle name="Comma 20 2 4" xfId="19089" xr:uid="{00000000-0005-0000-0000-0000435F0000}"/>
    <cellStyle name="Comma 20 2 5" xfId="27703" xr:uid="{00000000-0005-0000-0000-0000445F0000}"/>
    <cellStyle name="Comma 20 2 6" xfId="27465" xr:uid="{00000000-0005-0000-0000-0000455F0000}"/>
    <cellStyle name="Comma 20 2 7" xfId="51874" xr:uid="{3B34B979-DAC4-412F-A68B-967126D83EA8}"/>
    <cellStyle name="Comma 20 2 8" xfId="52257" xr:uid="{F78C68C8-29F5-46DD-9A08-7397CDBB7243}"/>
    <cellStyle name="Comma 20 3" xfId="27955" xr:uid="{00000000-0005-0000-0000-0000465F0000}"/>
    <cellStyle name="Comma 20 3 2" xfId="28114" xr:uid="{00000000-0005-0000-0000-0000475F0000}"/>
    <cellStyle name="Comma 20 3 3" xfId="28154" xr:uid="{00000000-0005-0000-0000-0000485F0000}"/>
    <cellStyle name="Comma 20 3 4" xfId="28216" xr:uid="{00000000-0005-0000-0000-0000495F0000}"/>
    <cellStyle name="Comma 20 3 5" xfId="28260" xr:uid="{00000000-0005-0000-0000-00004A5F0000}"/>
    <cellStyle name="Comma 20 4" xfId="28472" xr:uid="{00000000-0005-0000-0000-00004B5F0000}"/>
    <cellStyle name="Comma 20 4 2" xfId="28479" xr:uid="{00000000-0005-0000-0000-00004C5F0000}"/>
    <cellStyle name="Comma 20 4 3" xfId="28509" xr:uid="{00000000-0005-0000-0000-00004D5F0000}"/>
    <cellStyle name="Comma 20 4 4" xfId="22097" xr:uid="{00000000-0005-0000-0000-00004E5F0000}"/>
    <cellStyle name="Comma 20 4 5" xfId="28514" xr:uid="{00000000-0005-0000-0000-00004F5F0000}"/>
    <cellStyle name="Comma 20 5" xfId="28522" xr:uid="{00000000-0005-0000-0000-0000505F0000}"/>
    <cellStyle name="Comma 20 5 2" xfId="28524" xr:uid="{00000000-0005-0000-0000-0000515F0000}"/>
    <cellStyle name="Comma 20 5 3" xfId="28545" xr:uid="{00000000-0005-0000-0000-0000525F0000}"/>
    <cellStyle name="Comma 20 5 4" xfId="28550" xr:uid="{00000000-0005-0000-0000-0000535F0000}"/>
    <cellStyle name="Comma 20 5 5" xfId="28562" xr:uid="{00000000-0005-0000-0000-0000545F0000}"/>
    <cellStyle name="Comma 20 6" xfId="28569" xr:uid="{00000000-0005-0000-0000-0000555F0000}"/>
    <cellStyle name="Comma 20 6 2" xfId="28572" xr:uid="{00000000-0005-0000-0000-0000565F0000}"/>
    <cellStyle name="Comma 20 6 3" xfId="28596" xr:uid="{00000000-0005-0000-0000-0000575F0000}"/>
    <cellStyle name="Comma 20 6 4" xfId="28602" xr:uid="{00000000-0005-0000-0000-0000585F0000}"/>
    <cellStyle name="Comma 20 6 5" xfId="28611" xr:uid="{00000000-0005-0000-0000-0000595F0000}"/>
    <cellStyle name="Comma 20 7" xfId="28624" xr:uid="{00000000-0005-0000-0000-00005A5F0000}"/>
    <cellStyle name="Comma 20 7 2" xfId="28627" xr:uid="{00000000-0005-0000-0000-00005B5F0000}"/>
    <cellStyle name="Comma 20 7 3" xfId="28636" xr:uid="{00000000-0005-0000-0000-00005C5F0000}"/>
    <cellStyle name="Comma 20 7 4" xfId="28640" xr:uid="{00000000-0005-0000-0000-00005D5F0000}"/>
    <cellStyle name="Comma 20 8" xfId="28658" xr:uid="{00000000-0005-0000-0000-00005E5F0000}"/>
    <cellStyle name="Comma 20 8 2" xfId="28661" xr:uid="{00000000-0005-0000-0000-00005F5F0000}"/>
    <cellStyle name="Comma 20 8 3" xfId="13071" xr:uid="{00000000-0005-0000-0000-0000605F0000}"/>
    <cellStyle name="Comma 20 8 4" xfId="28697" xr:uid="{00000000-0005-0000-0000-0000615F0000}"/>
    <cellStyle name="Comma 20 9" xfId="28713" xr:uid="{00000000-0005-0000-0000-0000625F0000}"/>
    <cellStyle name="Comma 20 9 2" xfId="28717" xr:uid="{00000000-0005-0000-0000-0000635F0000}"/>
    <cellStyle name="Comma 20_Nov 2010" xfId="11350" xr:uid="{00000000-0005-0000-0000-0000645F0000}"/>
    <cellStyle name="Comma 21" xfId="1897" xr:uid="{00000000-0005-0000-0000-0000655F0000}"/>
    <cellStyle name="Comma 21 10" xfId="28767" xr:uid="{00000000-0005-0000-0000-0000665F0000}"/>
    <cellStyle name="Comma 21 11" xfId="4498" xr:uid="{00000000-0005-0000-0000-0000675F0000}"/>
    <cellStyle name="Comma 21 12" xfId="20684" xr:uid="{00000000-0005-0000-0000-0000685F0000}"/>
    <cellStyle name="Comma 21 13" xfId="28765" xr:uid="{00000000-0005-0000-0000-0000695F0000}"/>
    <cellStyle name="Comma 21 14" xfId="51803" xr:uid="{08558254-E390-444A-A370-27E3E0C900BF}"/>
    <cellStyle name="Comma 21 15" xfId="52201" xr:uid="{A0D3CBE4-9FCB-4478-A6F2-DDBD039C929B}"/>
    <cellStyle name="Comma 21 2" xfId="1904" xr:uid="{00000000-0005-0000-0000-00006A5F0000}"/>
    <cellStyle name="Comma 21 2 2" xfId="28771" xr:uid="{00000000-0005-0000-0000-00006B5F0000}"/>
    <cellStyle name="Comma 21 2 2 2" xfId="28773" xr:uid="{00000000-0005-0000-0000-00006C5F0000}"/>
    <cellStyle name="Comma 21 2 3" xfId="28778" xr:uid="{00000000-0005-0000-0000-00006D5F0000}"/>
    <cellStyle name="Comma 21 2 4" xfId="28785" xr:uid="{00000000-0005-0000-0000-00006E5F0000}"/>
    <cellStyle name="Comma 21 2 5" xfId="28790" xr:uid="{00000000-0005-0000-0000-00006F5F0000}"/>
    <cellStyle name="Comma 21 2 6" xfId="28769" xr:uid="{00000000-0005-0000-0000-0000705F0000}"/>
    <cellStyle name="Comma 21 2 7" xfId="51875" xr:uid="{D3392F91-2A7F-4E6B-8EED-B5BA0B4BFE35}"/>
    <cellStyle name="Comma 21 2 8" xfId="52258" xr:uid="{C4E61AF0-28DB-43DB-B573-4FF140CEF93E}"/>
    <cellStyle name="Comma 21 3" xfId="28795" xr:uid="{00000000-0005-0000-0000-0000715F0000}"/>
    <cellStyle name="Comma 21 3 2" xfId="28797" xr:uid="{00000000-0005-0000-0000-0000725F0000}"/>
    <cellStyle name="Comma 21 3 3" xfId="28800" xr:uid="{00000000-0005-0000-0000-0000735F0000}"/>
    <cellStyle name="Comma 21 3 4" xfId="28803" xr:uid="{00000000-0005-0000-0000-0000745F0000}"/>
    <cellStyle name="Comma 21 3 5" xfId="13604" xr:uid="{00000000-0005-0000-0000-0000755F0000}"/>
    <cellStyle name="Comma 21 4" xfId="28805" xr:uid="{00000000-0005-0000-0000-0000765F0000}"/>
    <cellStyle name="Comma 21 4 2" xfId="28807" xr:uid="{00000000-0005-0000-0000-0000775F0000}"/>
    <cellStyle name="Comma 21 4 2 2" xfId="33540" xr:uid="{00000000-0005-0000-0000-0000785F0000}"/>
    <cellStyle name="Comma 21 4 3" xfId="28809" xr:uid="{00000000-0005-0000-0000-0000795F0000}"/>
    <cellStyle name="Comma 21 4 4" xfId="28811" xr:uid="{00000000-0005-0000-0000-00007A5F0000}"/>
    <cellStyle name="Comma 21 4 5" xfId="28813" xr:uid="{00000000-0005-0000-0000-00007B5F0000}"/>
    <cellStyle name="Comma 21 4 6" xfId="33541" xr:uid="{00000000-0005-0000-0000-00007C5F0000}"/>
    <cellStyle name="Comma 21 5" xfId="28816" xr:uid="{00000000-0005-0000-0000-00007D5F0000}"/>
    <cellStyle name="Comma 21 5 2" xfId="28820" xr:uid="{00000000-0005-0000-0000-00007E5F0000}"/>
    <cellStyle name="Comma 21 5 3" xfId="28824" xr:uid="{00000000-0005-0000-0000-00007F5F0000}"/>
    <cellStyle name="Comma 21 5 4" xfId="28828" xr:uid="{00000000-0005-0000-0000-0000805F0000}"/>
    <cellStyle name="Comma 21 5 5" xfId="28832" xr:uid="{00000000-0005-0000-0000-0000815F0000}"/>
    <cellStyle name="Comma 21 6" xfId="28836" xr:uid="{00000000-0005-0000-0000-0000825F0000}"/>
    <cellStyle name="Comma 21 6 2" xfId="28839" xr:uid="{00000000-0005-0000-0000-0000835F0000}"/>
    <cellStyle name="Comma 21 6 3" xfId="33545" xr:uid="{00000000-0005-0000-0000-0000845F0000}"/>
    <cellStyle name="Comma 21 6 4" xfId="33547" xr:uid="{00000000-0005-0000-0000-0000855F0000}"/>
    <cellStyle name="Comma 21 7" xfId="28842" xr:uid="{00000000-0005-0000-0000-0000865F0000}"/>
    <cellStyle name="Comma 21 7 2" xfId="33548" xr:uid="{00000000-0005-0000-0000-0000875F0000}"/>
    <cellStyle name="Comma 21 7 3" xfId="33550" xr:uid="{00000000-0005-0000-0000-0000885F0000}"/>
    <cellStyle name="Comma 21 7 4" xfId="33552" xr:uid="{00000000-0005-0000-0000-0000895F0000}"/>
    <cellStyle name="Comma 21 8" xfId="5645" xr:uid="{00000000-0005-0000-0000-00008A5F0000}"/>
    <cellStyle name="Comma 21 8 2" xfId="33554" xr:uid="{00000000-0005-0000-0000-00008B5F0000}"/>
    <cellStyle name="Comma 21 8 3" xfId="33555" xr:uid="{00000000-0005-0000-0000-00008C5F0000}"/>
    <cellStyle name="Comma 21 8 4" xfId="33556" xr:uid="{00000000-0005-0000-0000-00008D5F0000}"/>
    <cellStyle name="Comma 21 9" xfId="28845" xr:uid="{00000000-0005-0000-0000-00008E5F0000}"/>
    <cellStyle name="Comma 21 9 2" xfId="33558" xr:uid="{00000000-0005-0000-0000-00008F5F0000}"/>
    <cellStyle name="Comma 21_BSD November 2010" xfId="33562" xr:uid="{00000000-0005-0000-0000-0000905F0000}"/>
    <cellStyle name="Comma 22" xfId="1906" xr:uid="{00000000-0005-0000-0000-0000915F0000}"/>
    <cellStyle name="Comma 22 10" xfId="28848" xr:uid="{00000000-0005-0000-0000-0000925F0000}"/>
    <cellStyle name="Comma 22 10 2" xfId="28850" xr:uid="{00000000-0005-0000-0000-0000935F0000}"/>
    <cellStyle name="Comma 22 10 2 2" xfId="33563" xr:uid="{00000000-0005-0000-0000-0000945F0000}"/>
    <cellStyle name="Comma 22 10 2 2 2" xfId="33565" xr:uid="{00000000-0005-0000-0000-0000955F0000}"/>
    <cellStyle name="Comma 22 10 2 2 3" xfId="33566" xr:uid="{00000000-0005-0000-0000-0000965F0000}"/>
    <cellStyle name="Comma 22 10 2 3" xfId="27775" xr:uid="{00000000-0005-0000-0000-0000975F0000}"/>
    <cellStyle name="Comma 22 10 2 3 2" xfId="33567" xr:uid="{00000000-0005-0000-0000-0000985F0000}"/>
    <cellStyle name="Comma 22 10 2 3 3" xfId="33568" xr:uid="{00000000-0005-0000-0000-0000995F0000}"/>
    <cellStyle name="Comma 22 10 2 4" xfId="21995" xr:uid="{00000000-0005-0000-0000-00009A5F0000}"/>
    <cellStyle name="Comma 22 10 2 4 2" xfId="33569" xr:uid="{00000000-0005-0000-0000-00009B5F0000}"/>
    <cellStyle name="Comma 22 10 2 4 3" xfId="33570" xr:uid="{00000000-0005-0000-0000-00009C5F0000}"/>
    <cellStyle name="Comma 22 10 2 5" xfId="33573" xr:uid="{00000000-0005-0000-0000-00009D5F0000}"/>
    <cellStyle name="Comma 22 10 2 5 2" xfId="33574" xr:uid="{00000000-0005-0000-0000-00009E5F0000}"/>
    <cellStyle name="Comma 22 10 2 5 3" xfId="28719" xr:uid="{00000000-0005-0000-0000-00009F5F0000}"/>
    <cellStyle name="Comma 22 10 2 6" xfId="23663" xr:uid="{00000000-0005-0000-0000-0000A05F0000}"/>
    <cellStyle name="Comma 22 10 2 7" xfId="23667" xr:uid="{00000000-0005-0000-0000-0000A15F0000}"/>
    <cellStyle name="Comma 22 10 3" xfId="18060" xr:uid="{00000000-0005-0000-0000-0000A25F0000}"/>
    <cellStyle name="Comma 22 10 3 2" xfId="20659" xr:uid="{00000000-0005-0000-0000-0000A35F0000}"/>
    <cellStyle name="Comma 22 10 3 3" xfId="27784" xr:uid="{00000000-0005-0000-0000-0000A45F0000}"/>
    <cellStyle name="Comma 22 10 4" xfId="14865" xr:uid="{00000000-0005-0000-0000-0000A55F0000}"/>
    <cellStyle name="Comma 22 10 4 2" xfId="33577" xr:uid="{00000000-0005-0000-0000-0000A65F0000}"/>
    <cellStyle name="Comma 22 10 4 3" xfId="27792" xr:uid="{00000000-0005-0000-0000-0000A75F0000}"/>
    <cellStyle name="Comma 22 10 5" xfId="28854" xr:uid="{00000000-0005-0000-0000-0000A85F0000}"/>
    <cellStyle name="Comma 22 10 5 2" xfId="33582" xr:uid="{00000000-0005-0000-0000-0000A95F0000}"/>
    <cellStyle name="Comma 22 10 5 3" xfId="33585" xr:uid="{00000000-0005-0000-0000-0000AA5F0000}"/>
    <cellStyle name="Comma 22 10 6" xfId="33590" xr:uid="{00000000-0005-0000-0000-0000AB5F0000}"/>
    <cellStyle name="Comma 22 10 6 2" xfId="33591" xr:uid="{00000000-0005-0000-0000-0000AC5F0000}"/>
    <cellStyle name="Comma 22 10 6 3" xfId="33593" xr:uid="{00000000-0005-0000-0000-0000AD5F0000}"/>
    <cellStyle name="Comma 22 10 7" xfId="33594" xr:uid="{00000000-0005-0000-0000-0000AE5F0000}"/>
    <cellStyle name="Comma 22 10 8" xfId="31725" xr:uid="{00000000-0005-0000-0000-0000AF5F0000}"/>
    <cellStyle name="Comma 22 11" xfId="28856" xr:uid="{00000000-0005-0000-0000-0000B05F0000}"/>
    <cellStyle name="Comma 22 11 2" xfId="28858" xr:uid="{00000000-0005-0000-0000-0000B15F0000}"/>
    <cellStyle name="Comma 22 11 2 2" xfId="33595" xr:uid="{00000000-0005-0000-0000-0000B25F0000}"/>
    <cellStyle name="Comma 22 11 2 2 2" xfId="33596" xr:uid="{00000000-0005-0000-0000-0000B35F0000}"/>
    <cellStyle name="Comma 22 11 2 2 3" xfId="33597" xr:uid="{00000000-0005-0000-0000-0000B45F0000}"/>
    <cellStyle name="Comma 22 11 2 3" xfId="33599" xr:uid="{00000000-0005-0000-0000-0000B55F0000}"/>
    <cellStyle name="Comma 22 11 2 3 2" xfId="33600" xr:uid="{00000000-0005-0000-0000-0000B65F0000}"/>
    <cellStyle name="Comma 22 11 2 3 3" xfId="33601" xr:uid="{00000000-0005-0000-0000-0000B75F0000}"/>
    <cellStyle name="Comma 22 11 2 4" xfId="33603" xr:uid="{00000000-0005-0000-0000-0000B85F0000}"/>
    <cellStyle name="Comma 22 11 2 4 2" xfId="33604" xr:uid="{00000000-0005-0000-0000-0000B95F0000}"/>
    <cellStyle name="Comma 22 11 2 4 3" xfId="33605" xr:uid="{00000000-0005-0000-0000-0000BA5F0000}"/>
    <cellStyle name="Comma 22 11 2 5" xfId="33609" xr:uid="{00000000-0005-0000-0000-0000BB5F0000}"/>
    <cellStyle name="Comma 22 11 2 5 2" xfId="33611" xr:uid="{00000000-0005-0000-0000-0000BC5F0000}"/>
    <cellStyle name="Comma 22 11 2 5 3" xfId="33613" xr:uid="{00000000-0005-0000-0000-0000BD5F0000}"/>
    <cellStyle name="Comma 22 11 2 6" xfId="33615" xr:uid="{00000000-0005-0000-0000-0000BE5F0000}"/>
    <cellStyle name="Comma 22 11 2 7" xfId="33616" xr:uid="{00000000-0005-0000-0000-0000BF5F0000}"/>
    <cellStyle name="Comma 22 11 3" xfId="28862" xr:uid="{00000000-0005-0000-0000-0000C05F0000}"/>
    <cellStyle name="Comma 22 11 3 2" xfId="33619" xr:uid="{00000000-0005-0000-0000-0000C15F0000}"/>
    <cellStyle name="Comma 22 11 3 3" xfId="33623" xr:uid="{00000000-0005-0000-0000-0000C25F0000}"/>
    <cellStyle name="Comma 22 11 4" xfId="21580" xr:uid="{00000000-0005-0000-0000-0000C35F0000}"/>
    <cellStyle name="Comma 22 11 4 2" xfId="33626" xr:uid="{00000000-0005-0000-0000-0000C45F0000}"/>
    <cellStyle name="Comma 22 11 4 3" xfId="33629" xr:uid="{00000000-0005-0000-0000-0000C55F0000}"/>
    <cellStyle name="Comma 22 11 5" xfId="20291" xr:uid="{00000000-0005-0000-0000-0000C65F0000}"/>
    <cellStyle name="Comma 22 11 5 2" xfId="33632" xr:uid="{00000000-0005-0000-0000-0000C75F0000}"/>
    <cellStyle name="Comma 22 11 5 3" xfId="33634" xr:uid="{00000000-0005-0000-0000-0000C85F0000}"/>
    <cellStyle name="Comma 22 11 6" xfId="33638" xr:uid="{00000000-0005-0000-0000-0000C95F0000}"/>
    <cellStyle name="Comma 22 11 6 2" xfId="33639" xr:uid="{00000000-0005-0000-0000-0000CA5F0000}"/>
    <cellStyle name="Comma 22 11 6 3" xfId="33641" xr:uid="{00000000-0005-0000-0000-0000CB5F0000}"/>
    <cellStyle name="Comma 22 11 7" xfId="33642" xr:uid="{00000000-0005-0000-0000-0000CC5F0000}"/>
    <cellStyle name="Comma 22 11 8" xfId="33643" xr:uid="{00000000-0005-0000-0000-0000CD5F0000}"/>
    <cellStyle name="Comma 22 12" xfId="28865" xr:uid="{00000000-0005-0000-0000-0000CE5F0000}"/>
    <cellStyle name="Comma 22 12 2" xfId="28867" xr:uid="{00000000-0005-0000-0000-0000CF5F0000}"/>
    <cellStyle name="Comma 22 12 2 2" xfId="33646" xr:uid="{00000000-0005-0000-0000-0000D05F0000}"/>
    <cellStyle name="Comma 22 12 2 2 2" xfId="33097" xr:uid="{00000000-0005-0000-0000-0000D15F0000}"/>
    <cellStyle name="Comma 22 12 2 2 3" xfId="33647" xr:uid="{00000000-0005-0000-0000-0000D25F0000}"/>
    <cellStyle name="Comma 22 12 2 3" xfId="33649" xr:uid="{00000000-0005-0000-0000-0000D35F0000}"/>
    <cellStyle name="Comma 22 12 2 3 2" xfId="33106" xr:uid="{00000000-0005-0000-0000-0000D45F0000}"/>
    <cellStyle name="Comma 22 12 2 3 3" xfId="5352" xr:uid="{00000000-0005-0000-0000-0000D55F0000}"/>
    <cellStyle name="Comma 22 12 2 4" xfId="16293" xr:uid="{00000000-0005-0000-0000-0000D65F0000}"/>
    <cellStyle name="Comma 22 12 2 4 2" xfId="25651" xr:uid="{00000000-0005-0000-0000-0000D75F0000}"/>
    <cellStyle name="Comma 22 12 2 4 3" xfId="33651" xr:uid="{00000000-0005-0000-0000-0000D85F0000}"/>
    <cellStyle name="Comma 22 12 2 5" xfId="25654" xr:uid="{00000000-0005-0000-0000-0000D95F0000}"/>
    <cellStyle name="Comma 22 12 2 5 2" xfId="15954" xr:uid="{00000000-0005-0000-0000-0000DA5F0000}"/>
    <cellStyle name="Comma 22 12 2 5 3" xfId="15995" xr:uid="{00000000-0005-0000-0000-0000DB5F0000}"/>
    <cellStyle name="Comma 22 12 2 6" xfId="25657" xr:uid="{00000000-0005-0000-0000-0000DC5F0000}"/>
    <cellStyle name="Comma 22 12 2 7" xfId="25659" xr:uid="{00000000-0005-0000-0000-0000DD5F0000}"/>
    <cellStyle name="Comma 22 12 3" xfId="24515" xr:uid="{00000000-0005-0000-0000-0000DE5F0000}"/>
    <cellStyle name="Comma 22 12 3 2" xfId="33654" xr:uid="{00000000-0005-0000-0000-0000DF5F0000}"/>
    <cellStyle name="Comma 22 12 3 3" xfId="33658" xr:uid="{00000000-0005-0000-0000-0000E05F0000}"/>
    <cellStyle name="Comma 22 12 4" xfId="28871" xr:uid="{00000000-0005-0000-0000-0000E15F0000}"/>
    <cellStyle name="Comma 22 12 4 2" xfId="33661" xr:uid="{00000000-0005-0000-0000-0000E25F0000}"/>
    <cellStyle name="Comma 22 12 4 3" xfId="33663" xr:uid="{00000000-0005-0000-0000-0000E35F0000}"/>
    <cellStyle name="Comma 22 12 5" xfId="33666" xr:uid="{00000000-0005-0000-0000-0000E45F0000}"/>
    <cellStyle name="Comma 22 12 5 2" xfId="33669" xr:uid="{00000000-0005-0000-0000-0000E55F0000}"/>
    <cellStyle name="Comma 22 12 5 3" xfId="33671" xr:uid="{00000000-0005-0000-0000-0000E65F0000}"/>
    <cellStyle name="Comma 22 12 6" xfId="10242" xr:uid="{00000000-0005-0000-0000-0000E75F0000}"/>
    <cellStyle name="Comma 22 12 6 2" xfId="33672" xr:uid="{00000000-0005-0000-0000-0000E85F0000}"/>
    <cellStyle name="Comma 22 12 6 3" xfId="33674" xr:uid="{00000000-0005-0000-0000-0000E95F0000}"/>
    <cellStyle name="Comma 22 12 7" xfId="8014" xr:uid="{00000000-0005-0000-0000-0000EA5F0000}"/>
    <cellStyle name="Comma 22 12 8" xfId="8017" xr:uid="{00000000-0005-0000-0000-0000EB5F0000}"/>
    <cellStyle name="Comma 22 13" xfId="28875" xr:uid="{00000000-0005-0000-0000-0000EC5F0000}"/>
    <cellStyle name="Comma 22 13 2" xfId="28877" xr:uid="{00000000-0005-0000-0000-0000ED5F0000}"/>
    <cellStyle name="Comma 22 13 2 2" xfId="33676" xr:uid="{00000000-0005-0000-0000-0000EE5F0000}"/>
    <cellStyle name="Comma 22 13 2 2 2" xfId="33677" xr:uid="{00000000-0005-0000-0000-0000EF5F0000}"/>
    <cellStyle name="Comma 22 13 2 2 3" xfId="33678" xr:uid="{00000000-0005-0000-0000-0000F05F0000}"/>
    <cellStyle name="Comma 22 13 2 3" xfId="33681" xr:uid="{00000000-0005-0000-0000-0000F15F0000}"/>
    <cellStyle name="Comma 22 13 2 3 2" xfId="33682" xr:uid="{00000000-0005-0000-0000-0000F25F0000}"/>
    <cellStyle name="Comma 22 13 2 3 3" xfId="33683" xr:uid="{00000000-0005-0000-0000-0000F35F0000}"/>
    <cellStyle name="Comma 22 13 2 4" xfId="33685" xr:uid="{00000000-0005-0000-0000-0000F45F0000}"/>
    <cellStyle name="Comma 22 13 2 4 2" xfId="33686" xr:uid="{00000000-0005-0000-0000-0000F55F0000}"/>
    <cellStyle name="Comma 22 13 2 4 3" xfId="33687" xr:uid="{00000000-0005-0000-0000-0000F65F0000}"/>
    <cellStyle name="Comma 22 13 2 5" xfId="33689" xr:uid="{00000000-0005-0000-0000-0000F75F0000}"/>
    <cellStyle name="Comma 22 13 2 5 2" xfId="33690" xr:uid="{00000000-0005-0000-0000-0000F85F0000}"/>
    <cellStyle name="Comma 22 13 2 5 3" xfId="30240" xr:uid="{00000000-0005-0000-0000-0000F95F0000}"/>
    <cellStyle name="Comma 22 13 2 6" xfId="33692" xr:uid="{00000000-0005-0000-0000-0000FA5F0000}"/>
    <cellStyle name="Comma 22 13 2 7" xfId="33234" xr:uid="{00000000-0005-0000-0000-0000FB5F0000}"/>
    <cellStyle name="Comma 22 13 3" xfId="28881" xr:uid="{00000000-0005-0000-0000-0000FC5F0000}"/>
    <cellStyle name="Comma 22 13 3 2" xfId="33695" xr:uid="{00000000-0005-0000-0000-0000FD5F0000}"/>
    <cellStyle name="Comma 22 13 3 3" xfId="33699" xr:uid="{00000000-0005-0000-0000-0000FE5F0000}"/>
    <cellStyle name="Comma 22 13 4" xfId="28885" xr:uid="{00000000-0005-0000-0000-0000FF5F0000}"/>
    <cellStyle name="Comma 22 13 4 2" xfId="33702" xr:uid="{00000000-0005-0000-0000-000000600000}"/>
    <cellStyle name="Comma 22 13 4 3" xfId="33704" xr:uid="{00000000-0005-0000-0000-000001600000}"/>
    <cellStyle name="Comma 22 13 5" xfId="33707" xr:uid="{00000000-0005-0000-0000-000002600000}"/>
    <cellStyle name="Comma 22 13 5 2" xfId="33710" xr:uid="{00000000-0005-0000-0000-000003600000}"/>
    <cellStyle name="Comma 22 13 5 3" xfId="33713" xr:uid="{00000000-0005-0000-0000-000004600000}"/>
    <cellStyle name="Comma 22 13 6" xfId="33717" xr:uid="{00000000-0005-0000-0000-000005600000}"/>
    <cellStyle name="Comma 22 13 6 2" xfId="33718" xr:uid="{00000000-0005-0000-0000-000006600000}"/>
    <cellStyle name="Comma 22 13 6 3" xfId="33721" xr:uid="{00000000-0005-0000-0000-000007600000}"/>
    <cellStyle name="Comma 22 13 7" xfId="33722" xr:uid="{00000000-0005-0000-0000-000008600000}"/>
    <cellStyle name="Comma 22 13 8" xfId="5406" xr:uid="{00000000-0005-0000-0000-000009600000}"/>
    <cellStyle name="Comma 22 14" xfId="28887" xr:uid="{00000000-0005-0000-0000-00000A600000}"/>
    <cellStyle name="Comma 22 14 2" xfId="28889" xr:uid="{00000000-0005-0000-0000-00000B600000}"/>
    <cellStyle name="Comma 22 14 2 2" xfId="33723" xr:uid="{00000000-0005-0000-0000-00000C600000}"/>
    <cellStyle name="Comma 22 14 2 2 2" xfId="33724" xr:uid="{00000000-0005-0000-0000-00000D600000}"/>
    <cellStyle name="Comma 22 14 2 2 3" xfId="33725" xr:uid="{00000000-0005-0000-0000-00000E600000}"/>
    <cellStyle name="Comma 22 14 2 3" xfId="21964" xr:uid="{00000000-0005-0000-0000-00000F600000}"/>
    <cellStyle name="Comma 22 14 2 3 2" xfId="33726" xr:uid="{00000000-0005-0000-0000-000010600000}"/>
    <cellStyle name="Comma 22 14 2 3 3" xfId="33729" xr:uid="{00000000-0005-0000-0000-000011600000}"/>
    <cellStyle name="Comma 22 14 2 4" xfId="33733" xr:uid="{00000000-0005-0000-0000-000012600000}"/>
    <cellStyle name="Comma 22 14 2 4 2" xfId="33734" xr:uid="{00000000-0005-0000-0000-000013600000}"/>
    <cellStyle name="Comma 22 14 2 4 3" xfId="33735" xr:uid="{00000000-0005-0000-0000-000014600000}"/>
    <cellStyle name="Comma 22 14 2 5" xfId="33737" xr:uid="{00000000-0005-0000-0000-000015600000}"/>
    <cellStyle name="Comma 22 14 2 5 2" xfId="33738" xr:uid="{00000000-0005-0000-0000-000016600000}"/>
    <cellStyle name="Comma 22 14 2 5 3" xfId="31608" xr:uid="{00000000-0005-0000-0000-000017600000}"/>
    <cellStyle name="Comma 22 14 2 6" xfId="33740" xr:uid="{00000000-0005-0000-0000-000018600000}"/>
    <cellStyle name="Comma 22 14 2 7" xfId="33239" xr:uid="{00000000-0005-0000-0000-000019600000}"/>
    <cellStyle name="Comma 22 14 3" xfId="28894" xr:uid="{00000000-0005-0000-0000-00001A600000}"/>
    <cellStyle name="Comma 22 14 3 2" xfId="33743" xr:uid="{00000000-0005-0000-0000-00001B600000}"/>
    <cellStyle name="Comma 22 14 3 3" xfId="33747" xr:uid="{00000000-0005-0000-0000-00001C600000}"/>
    <cellStyle name="Comma 22 14 4" xfId="28900" xr:uid="{00000000-0005-0000-0000-00001D600000}"/>
    <cellStyle name="Comma 22 14 4 2" xfId="33750" xr:uid="{00000000-0005-0000-0000-00001E600000}"/>
    <cellStyle name="Comma 22 14 4 3" xfId="33752" xr:uid="{00000000-0005-0000-0000-00001F600000}"/>
    <cellStyle name="Comma 22 14 5" xfId="25703" xr:uid="{00000000-0005-0000-0000-000020600000}"/>
    <cellStyle name="Comma 22 14 5 2" xfId="21736" xr:uid="{00000000-0005-0000-0000-000021600000}"/>
    <cellStyle name="Comma 22 14 5 3" xfId="25706" xr:uid="{00000000-0005-0000-0000-000022600000}"/>
    <cellStyle name="Comma 22 14 6" xfId="3071" xr:uid="{00000000-0005-0000-0000-000023600000}"/>
    <cellStyle name="Comma 22 14 6 2" xfId="21750" xr:uid="{00000000-0005-0000-0000-000024600000}"/>
    <cellStyle name="Comma 22 14 6 3" xfId="9058" xr:uid="{00000000-0005-0000-0000-000025600000}"/>
    <cellStyle name="Comma 22 14 7" xfId="33753" xr:uid="{00000000-0005-0000-0000-000026600000}"/>
    <cellStyle name="Comma 22 14 8" xfId="33754" xr:uid="{00000000-0005-0000-0000-000027600000}"/>
    <cellStyle name="Comma 22 15" xfId="28902" xr:uid="{00000000-0005-0000-0000-000028600000}"/>
    <cellStyle name="Comma 22 15 2" xfId="28905" xr:uid="{00000000-0005-0000-0000-000029600000}"/>
    <cellStyle name="Comma 22 15 2 2" xfId="33755" xr:uid="{00000000-0005-0000-0000-00002A600000}"/>
    <cellStyle name="Comma 22 15 2 3" xfId="33756" xr:uid="{00000000-0005-0000-0000-00002B600000}"/>
    <cellStyle name="Comma 22 15 3" xfId="24932" xr:uid="{00000000-0005-0000-0000-00002C600000}"/>
    <cellStyle name="Comma 22 15 3 2" xfId="20674" xr:uid="{00000000-0005-0000-0000-00002D600000}"/>
    <cellStyle name="Comma 22 15 3 3" xfId="33760" xr:uid="{00000000-0005-0000-0000-00002E600000}"/>
    <cellStyle name="Comma 22 15 4" xfId="28910" xr:uid="{00000000-0005-0000-0000-00002F600000}"/>
    <cellStyle name="Comma 22 15 4 2" xfId="33763" xr:uid="{00000000-0005-0000-0000-000030600000}"/>
    <cellStyle name="Comma 22 15 4 3" xfId="33764" xr:uid="{00000000-0005-0000-0000-000031600000}"/>
    <cellStyle name="Comma 22 15 5" xfId="15450" xr:uid="{00000000-0005-0000-0000-000032600000}"/>
    <cellStyle name="Comma 22 15 5 2" xfId="33769" xr:uid="{00000000-0005-0000-0000-000033600000}"/>
    <cellStyle name="Comma 22 15 5 3" xfId="33770" xr:uid="{00000000-0005-0000-0000-000034600000}"/>
    <cellStyle name="Comma 22 15 6" xfId="33773" xr:uid="{00000000-0005-0000-0000-000035600000}"/>
    <cellStyle name="Comma 22 15 7" xfId="33774" xr:uid="{00000000-0005-0000-0000-000036600000}"/>
    <cellStyle name="Comma 22 16" xfId="28912" xr:uid="{00000000-0005-0000-0000-000037600000}"/>
    <cellStyle name="Comma 22 16 2" xfId="28916" xr:uid="{00000000-0005-0000-0000-000038600000}"/>
    <cellStyle name="Comma 22 16 3" xfId="28920" xr:uid="{00000000-0005-0000-0000-000039600000}"/>
    <cellStyle name="Comma 22 16 4" xfId="28924" xr:uid="{00000000-0005-0000-0000-00003A600000}"/>
    <cellStyle name="Comma 22 16 5" xfId="15455" xr:uid="{00000000-0005-0000-0000-00003B600000}"/>
    <cellStyle name="Comma 22 17" xfId="28927" xr:uid="{00000000-0005-0000-0000-00003C600000}"/>
    <cellStyle name="Comma 22 17 2" xfId="28930" xr:uid="{00000000-0005-0000-0000-00003D600000}"/>
    <cellStyle name="Comma 22 17 3" xfId="33777" xr:uid="{00000000-0005-0000-0000-00003E600000}"/>
    <cellStyle name="Comma 22 18" xfId="28933" xr:uid="{00000000-0005-0000-0000-00003F600000}"/>
    <cellStyle name="Comma 22 18 2" xfId="33779" xr:uid="{00000000-0005-0000-0000-000040600000}"/>
    <cellStyle name="Comma 22 18 3" xfId="33783" xr:uid="{00000000-0005-0000-0000-000041600000}"/>
    <cellStyle name="Comma 22 19" xfId="33785" xr:uid="{00000000-0005-0000-0000-000042600000}"/>
    <cellStyle name="Comma 22 19 2" xfId="33787" xr:uid="{00000000-0005-0000-0000-000043600000}"/>
    <cellStyle name="Comma 22 19 3" xfId="33790" xr:uid="{00000000-0005-0000-0000-000044600000}"/>
    <cellStyle name="Comma 22 2" xfId="1975" xr:uid="{00000000-0005-0000-0000-000045600000}"/>
    <cellStyle name="Comma 22 2 10" xfId="33791" xr:uid="{00000000-0005-0000-0000-000046600000}"/>
    <cellStyle name="Comma 22 2 10 2" xfId="26435" xr:uid="{00000000-0005-0000-0000-000047600000}"/>
    <cellStyle name="Comma 22 2 10 2 2" xfId="26439" xr:uid="{00000000-0005-0000-0000-000048600000}"/>
    <cellStyle name="Comma 22 2 10 2 2 2" xfId="33798" xr:uid="{00000000-0005-0000-0000-000049600000}"/>
    <cellStyle name="Comma 22 2 10 2 2 3" xfId="33803" xr:uid="{00000000-0005-0000-0000-00004A600000}"/>
    <cellStyle name="Comma 22 2 10 2 3" xfId="26443" xr:uid="{00000000-0005-0000-0000-00004B600000}"/>
    <cellStyle name="Comma 22 2 10 2 3 2" xfId="33810" xr:uid="{00000000-0005-0000-0000-00004C600000}"/>
    <cellStyle name="Comma 22 2 10 2 3 3" xfId="33813" xr:uid="{00000000-0005-0000-0000-00004D600000}"/>
    <cellStyle name="Comma 22 2 10 2 4" xfId="26447" xr:uid="{00000000-0005-0000-0000-00004E600000}"/>
    <cellStyle name="Comma 22 2 10 2 4 2" xfId="33816" xr:uid="{00000000-0005-0000-0000-00004F600000}"/>
    <cellStyle name="Comma 22 2 10 2 4 3" xfId="33817" xr:uid="{00000000-0005-0000-0000-000050600000}"/>
    <cellStyle name="Comma 22 2 10 2 5" xfId="11803" xr:uid="{00000000-0005-0000-0000-000051600000}"/>
    <cellStyle name="Comma 22 2 10 2 5 2" xfId="33818" xr:uid="{00000000-0005-0000-0000-000052600000}"/>
    <cellStyle name="Comma 22 2 10 2 5 3" xfId="33819" xr:uid="{00000000-0005-0000-0000-000053600000}"/>
    <cellStyle name="Comma 22 2 10 2 6" xfId="26450" xr:uid="{00000000-0005-0000-0000-000054600000}"/>
    <cellStyle name="Comma 22 2 10 2 7" xfId="8431" xr:uid="{00000000-0005-0000-0000-000055600000}"/>
    <cellStyle name="Comma 22 2 10 3" xfId="33822" xr:uid="{00000000-0005-0000-0000-000056600000}"/>
    <cellStyle name="Comma 22 2 10 3 2" xfId="33825" xr:uid="{00000000-0005-0000-0000-000057600000}"/>
    <cellStyle name="Comma 22 2 10 3 3" xfId="33828" xr:uid="{00000000-0005-0000-0000-000058600000}"/>
    <cellStyle name="Comma 22 2 10 4" xfId="33831" xr:uid="{00000000-0005-0000-0000-000059600000}"/>
    <cellStyle name="Comma 22 2 10 4 2" xfId="33834" xr:uid="{00000000-0005-0000-0000-00005A600000}"/>
    <cellStyle name="Comma 22 2 10 4 3" xfId="33837" xr:uid="{00000000-0005-0000-0000-00005B600000}"/>
    <cellStyle name="Comma 22 2 10 5" xfId="33841" xr:uid="{00000000-0005-0000-0000-00005C600000}"/>
    <cellStyle name="Comma 22 2 10 5 2" xfId="33845" xr:uid="{00000000-0005-0000-0000-00005D600000}"/>
    <cellStyle name="Comma 22 2 10 5 3" xfId="33849" xr:uid="{00000000-0005-0000-0000-00005E600000}"/>
    <cellStyle name="Comma 22 2 10 6" xfId="33853" xr:uid="{00000000-0005-0000-0000-00005F600000}"/>
    <cellStyle name="Comma 22 2 10 6 2" xfId="33857" xr:uid="{00000000-0005-0000-0000-000060600000}"/>
    <cellStyle name="Comma 22 2 10 6 3" xfId="33860" xr:uid="{00000000-0005-0000-0000-000061600000}"/>
    <cellStyle name="Comma 22 2 10 7" xfId="31657" xr:uid="{00000000-0005-0000-0000-000062600000}"/>
    <cellStyle name="Comma 22 2 10 8" xfId="33864" xr:uid="{00000000-0005-0000-0000-000063600000}"/>
    <cellStyle name="Comma 22 2 11" xfId="33865" xr:uid="{00000000-0005-0000-0000-000064600000}"/>
    <cellStyle name="Comma 22 2 11 2" xfId="33866" xr:uid="{00000000-0005-0000-0000-000065600000}"/>
    <cellStyle name="Comma 22 2 11 2 2" xfId="33867" xr:uid="{00000000-0005-0000-0000-000066600000}"/>
    <cellStyle name="Comma 22 2 11 2 2 2" xfId="33868" xr:uid="{00000000-0005-0000-0000-000067600000}"/>
    <cellStyle name="Comma 22 2 11 2 2 3" xfId="33870" xr:uid="{00000000-0005-0000-0000-000068600000}"/>
    <cellStyle name="Comma 22 2 11 2 3" xfId="3401" xr:uid="{00000000-0005-0000-0000-000069600000}"/>
    <cellStyle name="Comma 22 2 11 2 3 2" xfId="33871" xr:uid="{00000000-0005-0000-0000-00006A600000}"/>
    <cellStyle name="Comma 22 2 11 2 3 3" xfId="33875" xr:uid="{00000000-0005-0000-0000-00006B600000}"/>
    <cellStyle name="Comma 22 2 11 2 4" xfId="3423" xr:uid="{00000000-0005-0000-0000-00006C600000}"/>
    <cellStyle name="Comma 22 2 11 2 4 2" xfId="33876" xr:uid="{00000000-0005-0000-0000-00006D600000}"/>
    <cellStyle name="Comma 22 2 11 2 4 3" xfId="33878" xr:uid="{00000000-0005-0000-0000-00006E600000}"/>
    <cellStyle name="Comma 22 2 11 2 5" xfId="33882" xr:uid="{00000000-0005-0000-0000-00006F600000}"/>
    <cellStyle name="Comma 22 2 11 2 5 2" xfId="33883" xr:uid="{00000000-0005-0000-0000-000070600000}"/>
    <cellStyle name="Comma 22 2 11 2 5 3" xfId="33885" xr:uid="{00000000-0005-0000-0000-000071600000}"/>
    <cellStyle name="Comma 22 2 11 2 6" xfId="33886" xr:uid="{00000000-0005-0000-0000-000072600000}"/>
    <cellStyle name="Comma 22 2 11 2 7" xfId="33887" xr:uid="{00000000-0005-0000-0000-000073600000}"/>
    <cellStyle name="Comma 22 2 11 3" xfId="33888" xr:uid="{00000000-0005-0000-0000-000074600000}"/>
    <cellStyle name="Comma 22 2 11 3 2" xfId="33889" xr:uid="{00000000-0005-0000-0000-000075600000}"/>
    <cellStyle name="Comma 22 2 11 3 3" xfId="33890" xr:uid="{00000000-0005-0000-0000-000076600000}"/>
    <cellStyle name="Comma 22 2 11 4" xfId="33892" xr:uid="{00000000-0005-0000-0000-000077600000}"/>
    <cellStyle name="Comma 22 2 11 4 2" xfId="33893" xr:uid="{00000000-0005-0000-0000-000078600000}"/>
    <cellStyle name="Comma 22 2 11 4 3" xfId="33894" xr:uid="{00000000-0005-0000-0000-000079600000}"/>
    <cellStyle name="Comma 22 2 11 5" xfId="33896" xr:uid="{00000000-0005-0000-0000-00007A600000}"/>
    <cellStyle name="Comma 22 2 11 5 2" xfId="33899" xr:uid="{00000000-0005-0000-0000-00007B600000}"/>
    <cellStyle name="Comma 22 2 11 5 3" xfId="33901" xr:uid="{00000000-0005-0000-0000-00007C600000}"/>
    <cellStyle name="Comma 22 2 11 6" xfId="33903" xr:uid="{00000000-0005-0000-0000-00007D600000}"/>
    <cellStyle name="Comma 22 2 11 6 2" xfId="33906" xr:uid="{00000000-0005-0000-0000-00007E600000}"/>
    <cellStyle name="Comma 22 2 11 6 3" xfId="33907" xr:uid="{00000000-0005-0000-0000-00007F600000}"/>
    <cellStyle name="Comma 22 2 11 7" xfId="31661" xr:uid="{00000000-0005-0000-0000-000080600000}"/>
    <cellStyle name="Comma 22 2 11 8" xfId="33909" xr:uid="{00000000-0005-0000-0000-000081600000}"/>
    <cellStyle name="Comma 22 2 12" xfId="33911" xr:uid="{00000000-0005-0000-0000-000082600000}"/>
    <cellStyle name="Comma 22 2 12 2" xfId="33912" xr:uid="{00000000-0005-0000-0000-000083600000}"/>
    <cellStyle name="Comma 22 2 12 2 2" xfId="20646" xr:uid="{00000000-0005-0000-0000-000084600000}"/>
    <cellStyle name="Comma 22 2 12 2 2 2" xfId="33914" xr:uid="{00000000-0005-0000-0000-000085600000}"/>
    <cellStyle name="Comma 22 2 12 2 2 3" xfId="33918" xr:uid="{00000000-0005-0000-0000-000086600000}"/>
    <cellStyle name="Comma 22 2 12 2 3" xfId="33920" xr:uid="{00000000-0005-0000-0000-000087600000}"/>
    <cellStyle name="Comma 22 2 12 2 3 2" xfId="33921" xr:uid="{00000000-0005-0000-0000-000088600000}"/>
    <cellStyle name="Comma 22 2 12 2 3 3" xfId="33923" xr:uid="{00000000-0005-0000-0000-000089600000}"/>
    <cellStyle name="Comma 22 2 12 2 4" xfId="21674" xr:uid="{00000000-0005-0000-0000-00008A600000}"/>
    <cellStyle name="Comma 22 2 12 2 4 2" xfId="18692" xr:uid="{00000000-0005-0000-0000-00008B600000}"/>
    <cellStyle name="Comma 22 2 12 2 4 3" xfId="33925" xr:uid="{00000000-0005-0000-0000-00008C600000}"/>
    <cellStyle name="Comma 22 2 12 2 5" xfId="21684" xr:uid="{00000000-0005-0000-0000-00008D600000}"/>
    <cellStyle name="Comma 22 2 12 2 5 2" xfId="33926" xr:uid="{00000000-0005-0000-0000-00008E600000}"/>
    <cellStyle name="Comma 22 2 12 2 5 3" xfId="33928" xr:uid="{00000000-0005-0000-0000-00008F600000}"/>
    <cellStyle name="Comma 22 2 12 2 6" xfId="21685" xr:uid="{00000000-0005-0000-0000-000090600000}"/>
    <cellStyle name="Comma 22 2 12 2 7" xfId="19110" xr:uid="{00000000-0005-0000-0000-000091600000}"/>
    <cellStyle name="Comma 22 2 12 3" xfId="33929" xr:uid="{00000000-0005-0000-0000-000092600000}"/>
    <cellStyle name="Comma 22 2 12 3 2" xfId="33930" xr:uid="{00000000-0005-0000-0000-000093600000}"/>
    <cellStyle name="Comma 22 2 12 3 3" xfId="33931" xr:uid="{00000000-0005-0000-0000-000094600000}"/>
    <cellStyle name="Comma 22 2 12 4" xfId="33932" xr:uid="{00000000-0005-0000-0000-000095600000}"/>
    <cellStyle name="Comma 22 2 12 4 2" xfId="33933" xr:uid="{00000000-0005-0000-0000-000096600000}"/>
    <cellStyle name="Comma 22 2 12 4 3" xfId="33934" xr:uid="{00000000-0005-0000-0000-000097600000}"/>
    <cellStyle name="Comma 22 2 12 5" xfId="33936" xr:uid="{00000000-0005-0000-0000-000098600000}"/>
    <cellStyle name="Comma 22 2 12 5 2" xfId="33939" xr:uid="{00000000-0005-0000-0000-000099600000}"/>
    <cellStyle name="Comma 22 2 12 5 3" xfId="33942" xr:uid="{00000000-0005-0000-0000-00009A600000}"/>
    <cellStyle name="Comma 22 2 12 6" xfId="33944" xr:uid="{00000000-0005-0000-0000-00009B600000}"/>
    <cellStyle name="Comma 22 2 12 6 2" xfId="33947" xr:uid="{00000000-0005-0000-0000-00009C600000}"/>
    <cellStyle name="Comma 22 2 12 6 3" xfId="33948" xr:uid="{00000000-0005-0000-0000-00009D600000}"/>
    <cellStyle name="Comma 22 2 12 7" xfId="31666" xr:uid="{00000000-0005-0000-0000-00009E600000}"/>
    <cellStyle name="Comma 22 2 12 8" xfId="33950" xr:uid="{00000000-0005-0000-0000-00009F600000}"/>
    <cellStyle name="Comma 22 2 13" xfId="33952" xr:uid="{00000000-0005-0000-0000-0000A0600000}"/>
    <cellStyle name="Comma 22 2 13 2" xfId="33954" xr:uid="{00000000-0005-0000-0000-0000A1600000}"/>
    <cellStyle name="Comma 22 2 13 2 2" xfId="33955" xr:uid="{00000000-0005-0000-0000-0000A2600000}"/>
    <cellStyle name="Comma 22 2 13 2 3" xfId="33956" xr:uid="{00000000-0005-0000-0000-0000A3600000}"/>
    <cellStyle name="Comma 22 2 13 3" xfId="33957" xr:uid="{00000000-0005-0000-0000-0000A4600000}"/>
    <cellStyle name="Comma 22 2 13 3 2" xfId="33958" xr:uid="{00000000-0005-0000-0000-0000A5600000}"/>
    <cellStyle name="Comma 22 2 13 3 3" xfId="33959" xr:uid="{00000000-0005-0000-0000-0000A6600000}"/>
    <cellStyle name="Comma 22 2 13 4" xfId="33960" xr:uid="{00000000-0005-0000-0000-0000A7600000}"/>
    <cellStyle name="Comma 22 2 13 4 2" xfId="33961" xr:uid="{00000000-0005-0000-0000-0000A8600000}"/>
    <cellStyle name="Comma 22 2 13 4 3" xfId="6064" xr:uid="{00000000-0005-0000-0000-0000A9600000}"/>
    <cellStyle name="Comma 22 2 13 5" xfId="33963" xr:uid="{00000000-0005-0000-0000-0000AA600000}"/>
    <cellStyle name="Comma 22 2 13 5 2" xfId="23084" xr:uid="{00000000-0005-0000-0000-0000AB600000}"/>
    <cellStyle name="Comma 22 2 13 5 3" xfId="23102" xr:uid="{00000000-0005-0000-0000-0000AC600000}"/>
    <cellStyle name="Comma 22 2 13 6" xfId="33966" xr:uid="{00000000-0005-0000-0000-0000AD600000}"/>
    <cellStyle name="Comma 22 2 13 7" xfId="31671" xr:uid="{00000000-0005-0000-0000-0000AE600000}"/>
    <cellStyle name="Comma 22 2 14" xfId="29995" xr:uid="{00000000-0005-0000-0000-0000AF600000}"/>
    <cellStyle name="Comma 22 2 14 2" xfId="29997" xr:uid="{00000000-0005-0000-0000-0000B0600000}"/>
    <cellStyle name="Comma 22 2 14 3" xfId="30001" xr:uid="{00000000-0005-0000-0000-0000B1600000}"/>
    <cellStyle name="Comma 22 2 15" xfId="18028" xr:uid="{00000000-0005-0000-0000-0000B2600000}"/>
    <cellStyle name="Comma 22 2 15 2" xfId="18033" xr:uid="{00000000-0005-0000-0000-0000B3600000}"/>
    <cellStyle name="Comma 22 2 15 3" xfId="14814" xr:uid="{00000000-0005-0000-0000-0000B4600000}"/>
    <cellStyle name="Comma 22 2 16" xfId="18040" xr:uid="{00000000-0005-0000-0000-0000B5600000}"/>
    <cellStyle name="Comma 22 2 16 2" xfId="18045" xr:uid="{00000000-0005-0000-0000-0000B6600000}"/>
    <cellStyle name="Comma 22 2 16 3" xfId="14849" xr:uid="{00000000-0005-0000-0000-0000B7600000}"/>
    <cellStyle name="Comma 22 2 17" xfId="18050" xr:uid="{00000000-0005-0000-0000-0000B8600000}"/>
    <cellStyle name="Comma 22 2 17 2" xfId="18055" xr:uid="{00000000-0005-0000-0000-0000B9600000}"/>
    <cellStyle name="Comma 22 2 17 3" xfId="14860" xr:uid="{00000000-0005-0000-0000-0000BA600000}"/>
    <cellStyle name="Comma 22 2 18" xfId="18064" xr:uid="{00000000-0005-0000-0000-0000BB600000}"/>
    <cellStyle name="Comma 22 2 19" xfId="30026" xr:uid="{00000000-0005-0000-0000-0000BC600000}"/>
    <cellStyle name="Comma 22 2 2" xfId="27340" xr:uid="{00000000-0005-0000-0000-0000BD600000}"/>
    <cellStyle name="Comma 22 2 2 2" xfId="25260" xr:uid="{00000000-0005-0000-0000-0000BE600000}"/>
    <cellStyle name="Comma 22 2 2 2 2" xfId="4152" xr:uid="{00000000-0005-0000-0000-0000BF600000}"/>
    <cellStyle name="Comma 22 2 2 2 2 2" xfId="33968" xr:uid="{00000000-0005-0000-0000-0000C0600000}"/>
    <cellStyle name="Comma 22 2 2 2 2 3" xfId="33969" xr:uid="{00000000-0005-0000-0000-0000C1600000}"/>
    <cellStyle name="Comma 22 2 2 2 3" xfId="4750" xr:uid="{00000000-0005-0000-0000-0000C2600000}"/>
    <cellStyle name="Comma 22 2 2 2 3 2" xfId="27539" xr:uid="{00000000-0005-0000-0000-0000C3600000}"/>
    <cellStyle name="Comma 22 2 2 2 3 3" xfId="27577" xr:uid="{00000000-0005-0000-0000-0000C4600000}"/>
    <cellStyle name="Comma 22 2 2 2 4" xfId="3058" xr:uid="{00000000-0005-0000-0000-0000C5600000}"/>
    <cellStyle name="Comma 22 2 2 2 4 2" xfId="31161" xr:uid="{00000000-0005-0000-0000-0000C6600000}"/>
    <cellStyle name="Comma 22 2 2 2 4 3" xfId="31165" xr:uid="{00000000-0005-0000-0000-0000C7600000}"/>
    <cellStyle name="Comma 22 2 2 2 5" xfId="3115" xr:uid="{00000000-0005-0000-0000-0000C8600000}"/>
    <cellStyle name="Comma 22 2 2 2 5 2" xfId="31168" xr:uid="{00000000-0005-0000-0000-0000C9600000}"/>
    <cellStyle name="Comma 22 2 2 2 5 3" xfId="31170" xr:uid="{00000000-0005-0000-0000-0000CA600000}"/>
    <cellStyle name="Comma 22 2 2 2 6" xfId="31172" xr:uid="{00000000-0005-0000-0000-0000CB600000}"/>
    <cellStyle name="Comma 22 2 2 2 7" xfId="31177" xr:uid="{00000000-0005-0000-0000-0000CC600000}"/>
    <cellStyle name="Comma 22 2 2 3" xfId="25263" xr:uid="{00000000-0005-0000-0000-0000CD600000}"/>
    <cellStyle name="Comma 22 2 2 3 2" xfId="31689" xr:uid="{00000000-0005-0000-0000-0000CE600000}"/>
    <cellStyle name="Comma 22 2 2 3 3" xfId="33970" xr:uid="{00000000-0005-0000-0000-0000CF600000}"/>
    <cellStyle name="Comma 22 2 2 4" xfId="25267" xr:uid="{00000000-0005-0000-0000-0000D0600000}"/>
    <cellStyle name="Comma 22 2 2 4 2" xfId="31691" xr:uid="{00000000-0005-0000-0000-0000D1600000}"/>
    <cellStyle name="Comma 22 2 2 4 3" xfId="33971" xr:uid="{00000000-0005-0000-0000-0000D2600000}"/>
    <cellStyle name="Comma 22 2 2 5" xfId="31695" xr:uid="{00000000-0005-0000-0000-0000D3600000}"/>
    <cellStyle name="Comma 22 2 2 5 2" xfId="31700" xr:uid="{00000000-0005-0000-0000-0000D4600000}"/>
    <cellStyle name="Comma 22 2 2 5 3" xfId="33972" xr:uid="{00000000-0005-0000-0000-0000D5600000}"/>
    <cellStyle name="Comma 22 2 2 6" xfId="31705" xr:uid="{00000000-0005-0000-0000-0000D6600000}"/>
    <cellStyle name="Comma 22 2 2 6 2" xfId="8124" xr:uid="{00000000-0005-0000-0000-0000D7600000}"/>
    <cellStyle name="Comma 22 2 2 6 3" xfId="8172" xr:uid="{00000000-0005-0000-0000-0000D8600000}"/>
    <cellStyle name="Comma 22 2 2 7" xfId="31708" xr:uid="{00000000-0005-0000-0000-0000D9600000}"/>
    <cellStyle name="Comma 22 2 2 8" xfId="31714" xr:uid="{00000000-0005-0000-0000-0000DA600000}"/>
    <cellStyle name="Comma 22 2 2 9" xfId="23591" xr:uid="{00000000-0005-0000-0000-0000DB600000}"/>
    <cellStyle name="Comma 22 2 20" xfId="18029" xr:uid="{00000000-0005-0000-0000-0000DC600000}"/>
    <cellStyle name="Comma 22 2 20 2" xfId="18034" xr:uid="{00000000-0005-0000-0000-0000DD600000}"/>
    <cellStyle name="Comma 22 2 20 3" xfId="14815" xr:uid="{00000000-0005-0000-0000-0000DE600000}"/>
    <cellStyle name="Comma 22 2 20 4" xfId="14827" xr:uid="{00000000-0005-0000-0000-0000DF600000}"/>
    <cellStyle name="Comma 22 2 21" xfId="18041" xr:uid="{00000000-0005-0000-0000-0000E0600000}"/>
    <cellStyle name="Comma 22 2 21 2" xfId="18046" xr:uid="{00000000-0005-0000-0000-0000E1600000}"/>
    <cellStyle name="Comma 22 2 21 3" xfId="14850" xr:uid="{00000000-0005-0000-0000-0000E2600000}"/>
    <cellStyle name="Comma 22 2 21 4" xfId="33975" xr:uid="{00000000-0005-0000-0000-0000E3600000}"/>
    <cellStyle name="Comma 22 2 22" xfId="18051" xr:uid="{00000000-0005-0000-0000-0000E4600000}"/>
    <cellStyle name="Comma 22 2 22 2" xfId="18056" xr:uid="{00000000-0005-0000-0000-0000E5600000}"/>
    <cellStyle name="Comma 22 2 23" xfId="18065" xr:uid="{00000000-0005-0000-0000-0000E6600000}"/>
    <cellStyle name="Comma 22 2 24" xfId="30027" xr:uid="{00000000-0005-0000-0000-0000E7600000}"/>
    <cellStyle name="Comma 22 2 25" xfId="30029" xr:uid="{00000000-0005-0000-0000-0000E8600000}"/>
    <cellStyle name="Comma 22 2 26" xfId="17937" xr:uid="{00000000-0005-0000-0000-0000E9600000}"/>
    <cellStyle name="Comma 22 2 27" xfId="51876" xr:uid="{A71C7ABE-32CC-4161-9A8B-D7D754F0CD90}"/>
    <cellStyle name="Comma 22 2 28" xfId="52259" xr:uid="{38599915-9113-45EB-84D6-FE07FFD96BF7}"/>
    <cellStyle name="Comma 22 2 3" xfId="28936" xr:uid="{00000000-0005-0000-0000-0000EA600000}"/>
    <cellStyle name="Comma 22 2 3 2" xfId="21090" xr:uid="{00000000-0005-0000-0000-0000EB600000}"/>
    <cellStyle name="Comma 22 2 3 2 2" xfId="11773" xr:uid="{00000000-0005-0000-0000-0000EC600000}"/>
    <cellStyle name="Comma 22 2 3 2 2 2" xfId="33977" xr:uid="{00000000-0005-0000-0000-0000ED600000}"/>
    <cellStyle name="Comma 22 2 3 2 2 3" xfId="33978" xr:uid="{00000000-0005-0000-0000-0000EE600000}"/>
    <cellStyle name="Comma 22 2 3 2 3" xfId="11775" xr:uid="{00000000-0005-0000-0000-0000EF600000}"/>
    <cellStyle name="Comma 22 2 3 2 3 2" xfId="5968" xr:uid="{00000000-0005-0000-0000-0000F0600000}"/>
    <cellStyle name="Comma 22 2 3 2 3 3" xfId="33979" xr:uid="{00000000-0005-0000-0000-0000F1600000}"/>
    <cellStyle name="Comma 22 2 3 2 4" xfId="11778" xr:uid="{00000000-0005-0000-0000-0000F2600000}"/>
    <cellStyle name="Comma 22 2 3 2 4 2" xfId="33980" xr:uid="{00000000-0005-0000-0000-0000F3600000}"/>
    <cellStyle name="Comma 22 2 3 2 4 3" xfId="33981" xr:uid="{00000000-0005-0000-0000-0000F4600000}"/>
    <cellStyle name="Comma 22 2 3 2 5" xfId="11782" xr:uid="{00000000-0005-0000-0000-0000F5600000}"/>
    <cellStyle name="Comma 22 2 3 2 5 2" xfId="33982" xr:uid="{00000000-0005-0000-0000-0000F6600000}"/>
    <cellStyle name="Comma 22 2 3 2 5 3" xfId="33983" xr:uid="{00000000-0005-0000-0000-0000F7600000}"/>
    <cellStyle name="Comma 22 2 3 2 6" xfId="28663" xr:uid="{00000000-0005-0000-0000-0000F8600000}"/>
    <cellStyle name="Comma 22 2 3 2 7" xfId="33984" xr:uid="{00000000-0005-0000-0000-0000F9600000}"/>
    <cellStyle name="Comma 22 2 3 3" xfId="25278" xr:uid="{00000000-0005-0000-0000-0000FA600000}"/>
    <cellStyle name="Comma 22 2 3 3 2" xfId="33987" xr:uid="{00000000-0005-0000-0000-0000FB600000}"/>
    <cellStyle name="Comma 22 2 3 3 3" xfId="33989" xr:uid="{00000000-0005-0000-0000-0000FC600000}"/>
    <cellStyle name="Comma 22 2 3 4" xfId="25283" xr:uid="{00000000-0005-0000-0000-0000FD600000}"/>
    <cellStyle name="Comma 22 2 3 4 2" xfId="33990" xr:uid="{00000000-0005-0000-0000-0000FE600000}"/>
    <cellStyle name="Comma 22 2 3 4 3" xfId="33991" xr:uid="{00000000-0005-0000-0000-0000FF600000}"/>
    <cellStyle name="Comma 22 2 3 5" xfId="31728" xr:uid="{00000000-0005-0000-0000-000000610000}"/>
    <cellStyle name="Comma 22 2 3 5 2" xfId="33992" xr:uid="{00000000-0005-0000-0000-000001610000}"/>
    <cellStyle name="Comma 22 2 3 5 3" xfId="33993" xr:uid="{00000000-0005-0000-0000-000002610000}"/>
    <cellStyle name="Comma 22 2 3 6" xfId="33995" xr:uid="{00000000-0005-0000-0000-000003610000}"/>
    <cellStyle name="Comma 22 2 3 6 2" xfId="6479" xr:uid="{00000000-0005-0000-0000-000004610000}"/>
    <cellStyle name="Comma 22 2 3 6 3" xfId="33996" xr:uid="{00000000-0005-0000-0000-000005610000}"/>
    <cellStyle name="Comma 22 2 3 7" xfId="33998" xr:uid="{00000000-0005-0000-0000-000006610000}"/>
    <cellStyle name="Comma 22 2 3 8" xfId="33999" xr:uid="{00000000-0005-0000-0000-000007610000}"/>
    <cellStyle name="Comma 22 2 3 9" xfId="34002" xr:uid="{00000000-0005-0000-0000-000008610000}"/>
    <cellStyle name="Comma 22 2 4" xfId="28939" xr:uid="{00000000-0005-0000-0000-000009610000}"/>
    <cellStyle name="Comma 22 2 4 2" xfId="25300" xr:uid="{00000000-0005-0000-0000-00000A610000}"/>
    <cellStyle name="Comma 22 2 4 2 2" xfId="34003" xr:uid="{00000000-0005-0000-0000-00000B610000}"/>
    <cellStyle name="Comma 22 2 4 2 2 2" xfId="34004" xr:uid="{00000000-0005-0000-0000-00000C610000}"/>
    <cellStyle name="Comma 22 2 4 2 2 3" xfId="17104" xr:uid="{00000000-0005-0000-0000-00000D610000}"/>
    <cellStyle name="Comma 22 2 4 2 3" xfId="34005" xr:uid="{00000000-0005-0000-0000-00000E610000}"/>
    <cellStyle name="Comma 22 2 4 2 3 2" xfId="34006" xr:uid="{00000000-0005-0000-0000-00000F610000}"/>
    <cellStyle name="Comma 22 2 4 2 3 3" xfId="34007" xr:uid="{00000000-0005-0000-0000-000010610000}"/>
    <cellStyle name="Comma 22 2 4 2 4" xfId="31376" xr:uid="{00000000-0005-0000-0000-000011610000}"/>
    <cellStyle name="Comma 22 2 4 2 4 2" xfId="34008" xr:uid="{00000000-0005-0000-0000-000012610000}"/>
    <cellStyle name="Comma 22 2 4 2 4 3" xfId="34009" xr:uid="{00000000-0005-0000-0000-000013610000}"/>
    <cellStyle name="Comma 22 2 4 2 5" xfId="31379" xr:uid="{00000000-0005-0000-0000-000014610000}"/>
    <cellStyle name="Comma 22 2 4 2 5 2" xfId="34010" xr:uid="{00000000-0005-0000-0000-000015610000}"/>
    <cellStyle name="Comma 22 2 4 2 5 3" xfId="34011" xr:uid="{00000000-0005-0000-0000-000016610000}"/>
    <cellStyle name="Comma 22 2 4 2 6" xfId="31382" xr:uid="{00000000-0005-0000-0000-000017610000}"/>
    <cellStyle name="Comma 22 2 4 2 7" xfId="34012" xr:uid="{00000000-0005-0000-0000-000018610000}"/>
    <cellStyle name="Comma 22 2 4 3" xfId="25302" xr:uid="{00000000-0005-0000-0000-000019610000}"/>
    <cellStyle name="Comma 22 2 4 3 2" xfId="31731" xr:uid="{00000000-0005-0000-0000-00001A610000}"/>
    <cellStyle name="Comma 22 2 4 3 3" xfId="34014" xr:uid="{00000000-0005-0000-0000-00001B610000}"/>
    <cellStyle name="Comma 22 2 4 4" xfId="31733" xr:uid="{00000000-0005-0000-0000-00001C610000}"/>
    <cellStyle name="Comma 22 2 4 4 2" xfId="34015" xr:uid="{00000000-0005-0000-0000-00001D610000}"/>
    <cellStyle name="Comma 22 2 4 4 3" xfId="34016" xr:uid="{00000000-0005-0000-0000-00001E610000}"/>
    <cellStyle name="Comma 22 2 4 5" xfId="25669" xr:uid="{00000000-0005-0000-0000-00001F610000}"/>
    <cellStyle name="Comma 22 2 4 5 2" xfId="25673" xr:uid="{00000000-0005-0000-0000-000020610000}"/>
    <cellStyle name="Comma 22 2 4 5 3" xfId="25676" xr:uid="{00000000-0005-0000-0000-000021610000}"/>
    <cellStyle name="Comma 22 2 4 6" xfId="31736" xr:uid="{00000000-0005-0000-0000-000022610000}"/>
    <cellStyle name="Comma 22 2 4 6 2" xfId="34017" xr:uid="{00000000-0005-0000-0000-000023610000}"/>
    <cellStyle name="Comma 22 2 4 6 3" xfId="34018" xr:uid="{00000000-0005-0000-0000-000024610000}"/>
    <cellStyle name="Comma 22 2 4 7" xfId="34020" xr:uid="{00000000-0005-0000-0000-000025610000}"/>
    <cellStyle name="Comma 22 2 4 8" xfId="34021" xr:uid="{00000000-0005-0000-0000-000026610000}"/>
    <cellStyle name="Comma 22 2 4 9" xfId="34022" xr:uid="{00000000-0005-0000-0000-000027610000}"/>
    <cellStyle name="Comma 22 2 5" xfId="28941" xr:uid="{00000000-0005-0000-0000-000028610000}"/>
    <cellStyle name="Comma 22 2 5 2" xfId="25319" xr:uid="{00000000-0005-0000-0000-000029610000}"/>
    <cellStyle name="Comma 22 2 5 2 2" xfId="20656" xr:uid="{00000000-0005-0000-0000-00002A610000}"/>
    <cellStyle name="Comma 22 2 5 2 2 2" xfId="34023" xr:uid="{00000000-0005-0000-0000-00002B610000}"/>
    <cellStyle name="Comma 22 2 5 2 2 3" xfId="34024" xr:uid="{00000000-0005-0000-0000-00002C610000}"/>
    <cellStyle name="Comma 22 2 5 2 3" xfId="34025" xr:uid="{00000000-0005-0000-0000-00002D610000}"/>
    <cellStyle name="Comma 22 2 5 2 3 2" xfId="34026" xr:uid="{00000000-0005-0000-0000-00002E610000}"/>
    <cellStyle name="Comma 22 2 5 2 3 3" xfId="34027" xr:uid="{00000000-0005-0000-0000-00002F610000}"/>
    <cellStyle name="Comma 22 2 5 2 4" xfId="31432" xr:uid="{00000000-0005-0000-0000-000030610000}"/>
    <cellStyle name="Comma 22 2 5 2 4 2" xfId="34028" xr:uid="{00000000-0005-0000-0000-000031610000}"/>
    <cellStyle name="Comma 22 2 5 2 4 3" xfId="34029" xr:uid="{00000000-0005-0000-0000-000032610000}"/>
    <cellStyle name="Comma 22 2 5 2 5" xfId="31435" xr:uid="{00000000-0005-0000-0000-000033610000}"/>
    <cellStyle name="Comma 22 2 5 2 5 2" xfId="34030" xr:uid="{00000000-0005-0000-0000-000034610000}"/>
    <cellStyle name="Comma 22 2 5 2 5 3" xfId="34031" xr:uid="{00000000-0005-0000-0000-000035610000}"/>
    <cellStyle name="Comma 22 2 5 2 6" xfId="31438" xr:uid="{00000000-0005-0000-0000-000036610000}"/>
    <cellStyle name="Comma 22 2 5 2 7" xfId="34032" xr:uid="{00000000-0005-0000-0000-000037610000}"/>
    <cellStyle name="Comma 22 2 5 3" xfId="15107" xr:uid="{00000000-0005-0000-0000-000038610000}"/>
    <cellStyle name="Comma 22 2 5 3 2" xfId="20670" xr:uid="{00000000-0005-0000-0000-000039610000}"/>
    <cellStyle name="Comma 22 2 5 3 3" xfId="34033" xr:uid="{00000000-0005-0000-0000-00003A610000}"/>
    <cellStyle name="Comma 22 2 5 4" xfId="17837" xr:uid="{00000000-0005-0000-0000-00003B610000}"/>
    <cellStyle name="Comma 22 2 5 4 2" xfId="20687" xr:uid="{00000000-0005-0000-0000-00003C610000}"/>
    <cellStyle name="Comma 22 2 5 4 3" xfId="34034" xr:uid="{00000000-0005-0000-0000-00003D610000}"/>
    <cellStyle name="Comma 22 2 5 5" xfId="31738" xr:uid="{00000000-0005-0000-0000-00003E610000}"/>
    <cellStyle name="Comma 22 2 5 5 2" xfId="20699" xr:uid="{00000000-0005-0000-0000-00003F610000}"/>
    <cellStyle name="Comma 22 2 5 5 3" xfId="34035" xr:uid="{00000000-0005-0000-0000-000040610000}"/>
    <cellStyle name="Comma 22 2 5 6" xfId="31741" xr:uid="{00000000-0005-0000-0000-000041610000}"/>
    <cellStyle name="Comma 22 2 5 6 2" xfId="20743" xr:uid="{00000000-0005-0000-0000-000042610000}"/>
    <cellStyle name="Comma 22 2 5 6 3" xfId="34037" xr:uid="{00000000-0005-0000-0000-000043610000}"/>
    <cellStyle name="Comma 22 2 5 7" xfId="34039" xr:uid="{00000000-0005-0000-0000-000044610000}"/>
    <cellStyle name="Comma 22 2 5 8" xfId="34041" xr:uid="{00000000-0005-0000-0000-000045610000}"/>
    <cellStyle name="Comma 22 2 6" xfId="28945" xr:uid="{00000000-0005-0000-0000-000046610000}"/>
    <cellStyle name="Comma 22 2 6 2" xfId="2901" xr:uid="{00000000-0005-0000-0000-000047610000}"/>
    <cellStyle name="Comma 22 2 6 2 2" xfId="34042" xr:uid="{00000000-0005-0000-0000-000048610000}"/>
    <cellStyle name="Comma 22 2 6 2 2 2" xfId="22203" xr:uid="{00000000-0005-0000-0000-000049610000}"/>
    <cellStyle name="Comma 22 2 6 2 2 3" xfId="11400" xr:uid="{00000000-0005-0000-0000-00004A610000}"/>
    <cellStyle name="Comma 22 2 6 2 3" xfId="34044" xr:uid="{00000000-0005-0000-0000-00004B610000}"/>
    <cellStyle name="Comma 22 2 6 2 3 2" xfId="22209" xr:uid="{00000000-0005-0000-0000-00004C610000}"/>
    <cellStyle name="Comma 22 2 6 2 3 3" xfId="22212" xr:uid="{00000000-0005-0000-0000-00004D610000}"/>
    <cellStyle name="Comma 22 2 6 2 4" xfId="31502" xr:uid="{00000000-0005-0000-0000-00004E610000}"/>
    <cellStyle name="Comma 22 2 6 2 4 2" xfId="22219" xr:uid="{00000000-0005-0000-0000-00004F610000}"/>
    <cellStyle name="Comma 22 2 6 2 4 3" xfId="22222" xr:uid="{00000000-0005-0000-0000-000050610000}"/>
    <cellStyle name="Comma 22 2 6 2 5" xfId="31505" xr:uid="{00000000-0005-0000-0000-000051610000}"/>
    <cellStyle name="Comma 22 2 6 2 5 2" xfId="34046" xr:uid="{00000000-0005-0000-0000-000052610000}"/>
    <cellStyle name="Comma 22 2 6 2 5 3" xfId="34048" xr:uid="{00000000-0005-0000-0000-000053610000}"/>
    <cellStyle name="Comma 22 2 6 2 6" xfId="31508" xr:uid="{00000000-0005-0000-0000-000054610000}"/>
    <cellStyle name="Comma 22 2 6 2 7" xfId="34050" xr:uid="{00000000-0005-0000-0000-000055610000}"/>
    <cellStyle name="Comma 22 2 6 3" xfId="2912" xr:uid="{00000000-0005-0000-0000-000056610000}"/>
    <cellStyle name="Comma 22 2 6 3 2" xfId="34051" xr:uid="{00000000-0005-0000-0000-000057610000}"/>
    <cellStyle name="Comma 22 2 6 3 3" xfId="34052" xr:uid="{00000000-0005-0000-0000-000058610000}"/>
    <cellStyle name="Comma 22 2 6 4" xfId="31745" xr:uid="{00000000-0005-0000-0000-000059610000}"/>
    <cellStyle name="Comma 22 2 6 4 2" xfId="34053" xr:uid="{00000000-0005-0000-0000-00005A610000}"/>
    <cellStyle name="Comma 22 2 6 4 3" xfId="34054" xr:uid="{00000000-0005-0000-0000-00005B610000}"/>
    <cellStyle name="Comma 22 2 6 5" xfId="31750" xr:uid="{00000000-0005-0000-0000-00005C610000}"/>
    <cellStyle name="Comma 22 2 6 5 2" xfId="34055" xr:uid="{00000000-0005-0000-0000-00005D610000}"/>
    <cellStyle name="Comma 22 2 6 5 3" xfId="34057" xr:uid="{00000000-0005-0000-0000-00005E610000}"/>
    <cellStyle name="Comma 22 2 6 6" xfId="31752" xr:uid="{00000000-0005-0000-0000-00005F610000}"/>
    <cellStyle name="Comma 22 2 6 6 2" xfId="34058" xr:uid="{00000000-0005-0000-0000-000060610000}"/>
    <cellStyle name="Comma 22 2 6 6 3" xfId="34060" xr:uid="{00000000-0005-0000-0000-000061610000}"/>
    <cellStyle name="Comma 22 2 6 7" xfId="34061" xr:uid="{00000000-0005-0000-0000-000062610000}"/>
    <cellStyle name="Comma 22 2 6 8" xfId="34062" xr:uid="{00000000-0005-0000-0000-000063610000}"/>
    <cellStyle name="Comma 22 2 7" xfId="34063" xr:uid="{00000000-0005-0000-0000-000064610000}"/>
    <cellStyle name="Comma 22 2 7 2" xfId="25336" xr:uid="{00000000-0005-0000-0000-000065610000}"/>
    <cellStyle name="Comma 22 2 7 2 2" xfId="34064" xr:uid="{00000000-0005-0000-0000-000066610000}"/>
    <cellStyle name="Comma 22 2 7 2 2 2" xfId="22632" xr:uid="{00000000-0005-0000-0000-000067610000}"/>
    <cellStyle name="Comma 22 2 7 2 2 3" xfId="22634" xr:uid="{00000000-0005-0000-0000-000068610000}"/>
    <cellStyle name="Comma 22 2 7 2 3" xfId="34065" xr:uid="{00000000-0005-0000-0000-000069610000}"/>
    <cellStyle name="Comma 22 2 7 2 3 2" xfId="19821" xr:uid="{00000000-0005-0000-0000-00006A610000}"/>
    <cellStyle name="Comma 22 2 7 2 3 3" xfId="22639" xr:uid="{00000000-0005-0000-0000-00006B610000}"/>
    <cellStyle name="Comma 22 2 7 2 4" xfId="31569" xr:uid="{00000000-0005-0000-0000-00006C610000}"/>
    <cellStyle name="Comma 22 2 7 2 4 2" xfId="18800" xr:uid="{00000000-0005-0000-0000-00006D610000}"/>
    <cellStyle name="Comma 22 2 7 2 4 3" xfId="22646" xr:uid="{00000000-0005-0000-0000-00006E610000}"/>
    <cellStyle name="Comma 22 2 7 2 5" xfId="31572" xr:uid="{00000000-0005-0000-0000-00006F610000}"/>
    <cellStyle name="Comma 22 2 7 2 5 2" xfId="34066" xr:uid="{00000000-0005-0000-0000-000070610000}"/>
    <cellStyle name="Comma 22 2 7 2 5 3" xfId="32993" xr:uid="{00000000-0005-0000-0000-000071610000}"/>
    <cellStyle name="Comma 22 2 7 2 6" xfId="31575" xr:uid="{00000000-0005-0000-0000-000072610000}"/>
    <cellStyle name="Comma 22 2 7 2 7" xfId="34067" xr:uid="{00000000-0005-0000-0000-000073610000}"/>
    <cellStyle name="Comma 22 2 7 3" xfId="25338" xr:uid="{00000000-0005-0000-0000-000074610000}"/>
    <cellStyle name="Comma 22 2 7 3 2" xfId="34068" xr:uid="{00000000-0005-0000-0000-000075610000}"/>
    <cellStyle name="Comma 22 2 7 3 3" xfId="34071" xr:uid="{00000000-0005-0000-0000-000076610000}"/>
    <cellStyle name="Comma 22 2 7 4" xfId="24984" xr:uid="{00000000-0005-0000-0000-000077610000}"/>
    <cellStyle name="Comma 22 2 7 4 2" xfId="34072" xr:uid="{00000000-0005-0000-0000-000078610000}"/>
    <cellStyle name="Comma 22 2 7 4 3" xfId="32451" xr:uid="{00000000-0005-0000-0000-000079610000}"/>
    <cellStyle name="Comma 22 2 7 5" xfId="31754" xr:uid="{00000000-0005-0000-0000-00007A610000}"/>
    <cellStyle name="Comma 22 2 7 5 2" xfId="34073" xr:uid="{00000000-0005-0000-0000-00007B610000}"/>
    <cellStyle name="Comma 22 2 7 5 3" xfId="32558" xr:uid="{00000000-0005-0000-0000-00007C610000}"/>
    <cellStyle name="Comma 22 2 7 6" xfId="31756" xr:uid="{00000000-0005-0000-0000-00007D610000}"/>
    <cellStyle name="Comma 22 2 7 6 2" xfId="34074" xr:uid="{00000000-0005-0000-0000-00007E610000}"/>
    <cellStyle name="Comma 22 2 7 6 3" xfId="32655" xr:uid="{00000000-0005-0000-0000-00007F610000}"/>
    <cellStyle name="Comma 22 2 7 7" xfId="34075" xr:uid="{00000000-0005-0000-0000-000080610000}"/>
    <cellStyle name="Comma 22 2 7 8" xfId="34076" xr:uid="{00000000-0005-0000-0000-000081610000}"/>
    <cellStyle name="Comma 22 2 8" xfId="8778" xr:uid="{00000000-0005-0000-0000-000082610000}"/>
    <cellStyle name="Comma 22 2 8 2" xfId="10782" xr:uid="{00000000-0005-0000-0000-000083610000}"/>
    <cellStyle name="Comma 22 2 8 2 2" xfId="34077" xr:uid="{00000000-0005-0000-0000-000084610000}"/>
    <cellStyle name="Comma 22 2 8 2 2 2" xfId="23168" xr:uid="{00000000-0005-0000-0000-000085610000}"/>
    <cellStyle name="Comma 22 2 8 2 2 3" xfId="23172" xr:uid="{00000000-0005-0000-0000-000086610000}"/>
    <cellStyle name="Comma 22 2 8 2 3" xfId="34078" xr:uid="{00000000-0005-0000-0000-000087610000}"/>
    <cellStyle name="Comma 22 2 8 2 3 2" xfId="7932" xr:uid="{00000000-0005-0000-0000-000088610000}"/>
    <cellStyle name="Comma 22 2 8 2 3 3" xfId="23176" xr:uid="{00000000-0005-0000-0000-000089610000}"/>
    <cellStyle name="Comma 22 2 8 2 4" xfId="31628" xr:uid="{00000000-0005-0000-0000-00008A610000}"/>
    <cellStyle name="Comma 22 2 8 2 4 2" xfId="18908" xr:uid="{00000000-0005-0000-0000-00008B610000}"/>
    <cellStyle name="Comma 22 2 8 2 4 3" xfId="23181" xr:uid="{00000000-0005-0000-0000-00008C610000}"/>
    <cellStyle name="Comma 22 2 8 2 5" xfId="31630" xr:uid="{00000000-0005-0000-0000-00008D610000}"/>
    <cellStyle name="Comma 22 2 8 2 5 2" xfId="34079" xr:uid="{00000000-0005-0000-0000-00008E610000}"/>
    <cellStyle name="Comma 22 2 8 2 5 3" xfId="34080" xr:uid="{00000000-0005-0000-0000-00008F610000}"/>
    <cellStyle name="Comma 22 2 8 2 6" xfId="31632" xr:uid="{00000000-0005-0000-0000-000090610000}"/>
    <cellStyle name="Comma 22 2 8 2 7" xfId="34081" xr:uid="{00000000-0005-0000-0000-000091610000}"/>
    <cellStyle name="Comma 22 2 8 3" xfId="25343" xr:uid="{00000000-0005-0000-0000-000092610000}"/>
    <cellStyle name="Comma 22 2 8 3 2" xfId="34082" xr:uid="{00000000-0005-0000-0000-000093610000}"/>
    <cellStyle name="Comma 22 2 8 3 3" xfId="34083" xr:uid="{00000000-0005-0000-0000-000094610000}"/>
    <cellStyle name="Comma 22 2 8 4" xfId="31758" xr:uid="{00000000-0005-0000-0000-000095610000}"/>
    <cellStyle name="Comma 22 2 8 4 2" xfId="34084" xr:uid="{00000000-0005-0000-0000-000096610000}"/>
    <cellStyle name="Comma 22 2 8 4 3" xfId="33120" xr:uid="{00000000-0005-0000-0000-000097610000}"/>
    <cellStyle name="Comma 22 2 8 5" xfId="31760" xr:uid="{00000000-0005-0000-0000-000098610000}"/>
    <cellStyle name="Comma 22 2 8 5 2" xfId="34085" xr:uid="{00000000-0005-0000-0000-000099610000}"/>
    <cellStyle name="Comma 22 2 8 5 3" xfId="33150" xr:uid="{00000000-0005-0000-0000-00009A610000}"/>
    <cellStyle name="Comma 22 2 8 6" xfId="31762" xr:uid="{00000000-0005-0000-0000-00009B610000}"/>
    <cellStyle name="Comma 22 2 8 6 2" xfId="34086" xr:uid="{00000000-0005-0000-0000-00009C610000}"/>
    <cellStyle name="Comma 22 2 8 6 3" xfId="30538" xr:uid="{00000000-0005-0000-0000-00009D610000}"/>
    <cellStyle name="Comma 22 2 8 7" xfId="34088" xr:uid="{00000000-0005-0000-0000-00009E610000}"/>
    <cellStyle name="Comma 22 2 8 8" xfId="34090" xr:uid="{00000000-0005-0000-0000-00009F610000}"/>
    <cellStyle name="Comma 22 2 9" xfId="8781" xr:uid="{00000000-0005-0000-0000-0000A0610000}"/>
    <cellStyle name="Comma 22 2 9 2" xfId="34093" xr:uid="{00000000-0005-0000-0000-0000A1610000}"/>
    <cellStyle name="Comma 22 2 9 2 2" xfId="7244" xr:uid="{00000000-0005-0000-0000-0000A2610000}"/>
    <cellStyle name="Comma 22 2 9 2 2 2" xfId="5926" xr:uid="{00000000-0005-0000-0000-0000A3610000}"/>
    <cellStyle name="Comma 22 2 9 2 2 3" xfId="5602" xr:uid="{00000000-0005-0000-0000-0000A4610000}"/>
    <cellStyle name="Comma 22 2 9 2 3" xfId="34094" xr:uid="{00000000-0005-0000-0000-0000A5610000}"/>
    <cellStyle name="Comma 22 2 9 2 3 2" xfId="23665" xr:uid="{00000000-0005-0000-0000-0000A6610000}"/>
    <cellStyle name="Comma 22 2 9 2 3 3" xfId="23668" xr:uid="{00000000-0005-0000-0000-0000A7610000}"/>
    <cellStyle name="Comma 22 2 9 2 4" xfId="34095" xr:uid="{00000000-0005-0000-0000-0000A8610000}"/>
    <cellStyle name="Comma 22 2 9 2 4 2" xfId="19124" xr:uid="{00000000-0005-0000-0000-0000A9610000}"/>
    <cellStyle name="Comma 22 2 9 2 4 3" xfId="23678" xr:uid="{00000000-0005-0000-0000-0000AA610000}"/>
    <cellStyle name="Comma 22 2 9 2 5" xfId="34096" xr:uid="{00000000-0005-0000-0000-0000AB610000}"/>
    <cellStyle name="Comma 22 2 9 2 5 2" xfId="34097" xr:uid="{00000000-0005-0000-0000-0000AC610000}"/>
    <cellStyle name="Comma 22 2 9 2 5 3" xfId="33025" xr:uid="{00000000-0005-0000-0000-0000AD610000}"/>
    <cellStyle name="Comma 22 2 9 2 6" xfId="34099" xr:uid="{00000000-0005-0000-0000-0000AE610000}"/>
    <cellStyle name="Comma 22 2 9 2 7" xfId="34100" xr:uid="{00000000-0005-0000-0000-0000AF610000}"/>
    <cellStyle name="Comma 22 2 9 3" xfId="31765" xr:uid="{00000000-0005-0000-0000-0000B0610000}"/>
    <cellStyle name="Comma 22 2 9 3 2" xfId="34101" xr:uid="{00000000-0005-0000-0000-0000B1610000}"/>
    <cellStyle name="Comma 22 2 9 3 3" xfId="34102" xr:uid="{00000000-0005-0000-0000-0000B2610000}"/>
    <cellStyle name="Comma 22 2 9 4" xfId="31767" xr:uid="{00000000-0005-0000-0000-0000B3610000}"/>
    <cellStyle name="Comma 22 2 9 4 2" xfId="34103" xr:uid="{00000000-0005-0000-0000-0000B4610000}"/>
    <cellStyle name="Comma 22 2 9 4 3" xfId="33212" xr:uid="{00000000-0005-0000-0000-0000B5610000}"/>
    <cellStyle name="Comma 22 2 9 5" xfId="31769" xr:uid="{00000000-0005-0000-0000-0000B6610000}"/>
    <cellStyle name="Comma 22 2 9 5 2" xfId="34104" xr:uid="{00000000-0005-0000-0000-0000B7610000}"/>
    <cellStyle name="Comma 22 2 9 5 3" xfId="33233" xr:uid="{00000000-0005-0000-0000-0000B8610000}"/>
    <cellStyle name="Comma 22 2 9 6" xfId="31771" xr:uid="{00000000-0005-0000-0000-0000B9610000}"/>
    <cellStyle name="Comma 22 2 9 6 2" xfId="34105" xr:uid="{00000000-0005-0000-0000-0000BA610000}"/>
    <cellStyle name="Comma 22 2 9 6 3" xfId="33238" xr:uid="{00000000-0005-0000-0000-0000BB610000}"/>
    <cellStyle name="Comma 22 2 9 7" xfId="34106" xr:uid="{00000000-0005-0000-0000-0000BC610000}"/>
    <cellStyle name="Comma 22 2 9 8" xfId="34107" xr:uid="{00000000-0005-0000-0000-0000BD610000}"/>
    <cellStyle name="Comma 22 20" xfId="28903" xr:uid="{00000000-0005-0000-0000-0000BE610000}"/>
    <cellStyle name="Comma 22 20 2" xfId="28906" xr:uid="{00000000-0005-0000-0000-0000BF610000}"/>
    <cellStyle name="Comma 22 20 3" xfId="24933" xr:uid="{00000000-0005-0000-0000-0000C0610000}"/>
    <cellStyle name="Comma 22 21" xfId="28913" xr:uid="{00000000-0005-0000-0000-0000C1610000}"/>
    <cellStyle name="Comma 22 22" xfId="28928" xr:uid="{00000000-0005-0000-0000-0000C2610000}"/>
    <cellStyle name="Comma 22 23" xfId="28934" xr:uid="{00000000-0005-0000-0000-0000C3610000}"/>
    <cellStyle name="Comma 22 23 2" xfId="33780" xr:uid="{00000000-0005-0000-0000-0000C4610000}"/>
    <cellStyle name="Comma 22 23 3" xfId="33784" xr:uid="{00000000-0005-0000-0000-0000C5610000}"/>
    <cellStyle name="Comma 22 23 4" xfId="34110" xr:uid="{00000000-0005-0000-0000-0000C6610000}"/>
    <cellStyle name="Comma 22 24" xfId="33786" xr:uid="{00000000-0005-0000-0000-0000C7610000}"/>
    <cellStyle name="Comma 22 25" xfId="34111" xr:uid="{00000000-0005-0000-0000-0000C8610000}"/>
    <cellStyle name="Comma 22 25 2" xfId="34112" xr:uid="{00000000-0005-0000-0000-0000C9610000}"/>
    <cellStyle name="Comma 22 26" xfId="34113" xr:uid="{00000000-0005-0000-0000-0000CA610000}"/>
    <cellStyle name="Comma 22 27" xfId="17932" xr:uid="{00000000-0005-0000-0000-0000CB610000}"/>
    <cellStyle name="Comma 22 28" xfId="51804" xr:uid="{BF56C614-E465-4834-9C11-93F93AA2868B}"/>
    <cellStyle name="Comma 22 29" xfId="52202" xr:uid="{876A8CC9-B9BE-4BD2-9D9D-D2F784B56E2F}"/>
    <cellStyle name="Comma 22 3" xfId="28950" xr:uid="{00000000-0005-0000-0000-0000CC610000}"/>
    <cellStyle name="Comma 22 3 10" xfId="34114" xr:uid="{00000000-0005-0000-0000-0000CD610000}"/>
    <cellStyle name="Comma 22 3 10 2" xfId="34115" xr:uid="{00000000-0005-0000-0000-0000CE610000}"/>
    <cellStyle name="Comma 22 3 10 2 2" xfId="34116" xr:uid="{00000000-0005-0000-0000-0000CF610000}"/>
    <cellStyle name="Comma 22 3 10 2 2 2" xfId="8975" xr:uid="{00000000-0005-0000-0000-0000D0610000}"/>
    <cellStyle name="Comma 22 3 10 2 2 3" xfId="34118" xr:uid="{00000000-0005-0000-0000-0000D1610000}"/>
    <cellStyle name="Comma 22 3 10 2 3" xfId="27267" xr:uid="{00000000-0005-0000-0000-0000D2610000}"/>
    <cellStyle name="Comma 22 3 10 2 3 2" xfId="34119" xr:uid="{00000000-0005-0000-0000-0000D3610000}"/>
    <cellStyle name="Comma 22 3 10 2 3 3" xfId="34120" xr:uid="{00000000-0005-0000-0000-0000D4610000}"/>
    <cellStyle name="Comma 22 3 10 2 4" xfId="27270" xr:uid="{00000000-0005-0000-0000-0000D5610000}"/>
    <cellStyle name="Comma 22 3 10 2 4 2" xfId="34121" xr:uid="{00000000-0005-0000-0000-0000D6610000}"/>
    <cellStyle name="Comma 22 3 10 2 4 3" xfId="34123" xr:uid="{00000000-0005-0000-0000-0000D7610000}"/>
    <cellStyle name="Comma 22 3 10 2 5" xfId="34124" xr:uid="{00000000-0005-0000-0000-0000D8610000}"/>
    <cellStyle name="Comma 22 3 10 2 5 2" xfId="34125" xr:uid="{00000000-0005-0000-0000-0000D9610000}"/>
    <cellStyle name="Comma 22 3 10 2 5 3" xfId="34127" xr:uid="{00000000-0005-0000-0000-0000DA610000}"/>
    <cellStyle name="Comma 22 3 10 2 6" xfId="34128" xr:uid="{00000000-0005-0000-0000-0000DB610000}"/>
    <cellStyle name="Comma 22 3 10 2 7" xfId="8726" xr:uid="{00000000-0005-0000-0000-0000DC610000}"/>
    <cellStyle name="Comma 22 3 10 3" xfId="34129" xr:uid="{00000000-0005-0000-0000-0000DD610000}"/>
    <cellStyle name="Comma 22 3 10 3 2" xfId="34130" xr:uid="{00000000-0005-0000-0000-0000DE610000}"/>
    <cellStyle name="Comma 22 3 10 3 3" xfId="27273" xr:uid="{00000000-0005-0000-0000-0000DF610000}"/>
    <cellStyle name="Comma 22 3 10 4" xfId="34132" xr:uid="{00000000-0005-0000-0000-0000E0610000}"/>
    <cellStyle name="Comma 22 3 10 4 2" xfId="34133" xr:uid="{00000000-0005-0000-0000-0000E1610000}"/>
    <cellStyle name="Comma 22 3 10 4 3" xfId="27276" xr:uid="{00000000-0005-0000-0000-0000E2610000}"/>
    <cellStyle name="Comma 22 3 10 5" xfId="34134" xr:uid="{00000000-0005-0000-0000-0000E3610000}"/>
    <cellStyle name="Comma 22 3 10 5 2" xfId="4154" xr:uid="{00000000-0005-0000-0000-0000E4610000}"/>
    <cellStyle name="Comma 22 3 10 5 3" xfId="27282" xr:uid="{00000000-0005-0000-0000-0000E5610000}"/>
    <cellStyle name="Comma 22 3 10 6" xfId="34135" xr:uid="{00000000-0005-0000-0000-0000E6610000}"/>
    <cellStyle name="Comma 22 3 10 6 2" xfId="34138" xr:uid="{00000000-0005-0000-0000-0000E7610000}"/>
    <cellStyle name="Comma 22 3 10 6 3" xfId="34139" xr:uid="{00000000-0005-0000-0000-0000E8610000}"/>
    <cellStyle name="Comma 22 3 10 7" xfId="31776" xr:uid="{00000000-0005-0000-0000-0000E9610000}"/>
    <cellStyle name="Comma 22 3 10 8" xfId="34140" xr:uid="{00000000-0005-0000-0000-0000EA610000}"/>
    <cellStyle name="Comma 22 3 11" xfId="34141" xr:uid="{00000000-0005-0000-0000-0000EB610000}"/>
    <cellStyle name="Comma 22 3 11 2" xfId="34142" xr:uid="{00000000-0005-0000-0000-0000EC610000}"/>
    <cellStyle name="Comma 22 3 11 2 2" xfId="34143" xr:uid="{00000000-0005-0000-0000-0000ED610000}"/>
    <cellStyle name="Comma 22 3 11 2 2 2" xfId="34144" xr:uid="{00000000-0005-0000-0000-0000EE610000}"/>
    <cellStyle name="Comma 22 3 11 2 2 3" xfId="24704" xr:uid="{00000000-0005-0000-0000-0000EF610000}"/>
    <cellStyle name="Comma 22 3 11 2 3" xfId="27311" xr:uid="{00000000-0005-0000-0000-0000F0610000}"/>
    <cellStyle name="Comma 22 3 11 2 3 2" xfId="34145" xr:uid="{00000000-0005-0000-0000-0000F1610000}"/>
    <cellStyle name="Comma 22 3 11 2 3 3" xfId="34146" xr:uid="{00000000-0005-0000-0000-0000F2610000}"/>
    <cellStyle name="Comma 22 3 11 2 4" xfId="20153" xr:uid="{00000000-0005-0000-0000-0000F3610000}"/>
    <cellStyle name="Comma 22 3 11 2 4 2" xfId="34147" xr:uid="{00000000-0005-0000-0000-0000F4610000}"/>
    <cellStyle name="Comma 22 3 11 2 4 3" xfId="34148" xr:uid="{00000000-0005-0000-0000-0000F5610000}"/>
    <cellStyle name="Comma 22 3 11 2 5" xfId="34149" xr:uid="{00000000-0005-0000-0000-0000F6610000}"/>
    <cellStyle name="Comma 22 3 11 2 5 2" xfId="34150" xr:uid="{00000000-0005-0000-0000-0000F7610000}"/>
    <cellStyle name="Comma 22 3 11 2 5 3" xfId="34151" xr:uid="{00000000-0005-0000-0000-0000F8610000}"/>
    <cellStyle name="Comma 22 3 11 2 6" xfId="34152" xr:uid="{00000000-0005-0000-0000-0000F9610000}"/>
    <cellStyle name="Comma 22 3 11 2 7" xfId="34153" xr:uid="{00000000-0005-0000-0000-0000FA610000}"/>
    <cellStyle name="Comma 22 3 11 3" xfId="34154" xr:uid="{00000000-0005-0000-0000-0000FB610000}"/>
    <cellStyle name="Comma 22 3 11 3 2" xfId="34155" xr:uid="{00000000-0005-0000-0000-0000FC610000}"/>
    <cellStyle name="Comma 22 3 11 3 3" xfId="27314" xr:uid="{00000000-0005-0000-0000-0000FD610000}"/>
    <cellStyle name="Comma 22 3 11 4" xfId="34156" xr:uid="{00000000-0005-0000-0000-0000FE610000}"/>
    <cellStyle name="Comma 22 3 11 4 2" xfId="22543" xr:uid="{00000000-0005-0000-0000-0000FF610000}"/>
    <cellStyle name="Comma 22 3 11 4 3" xfId="27318" xr:uid="{00000000-0005-0000-0000-000000620000}"/>
    <cellStyle name="Comma 22 3 11 5" xfId="34157" xr:uid="{00000000-0005-0000-0000-000001620000}"/>
    <cellStyle name="Comma 22 3 11 5 2" xfId="34159" xr:uid="{00000000-0005-0000-0000-000002620000}"/>
    <cellStyle name="Comma 22 3 11 5 3" xfId="27324" xr:uid="{00000000-0005-0000-0000-000003620000}"/>
    <cellStyle name="Comma 22 3 11 6" xfId="34160" xr:uid="{00000000-0005-0000-0000-000004620000}"/>
    <cellStyle name="Comma 22 3 11 6 2" xfId="34162" xr:uid="{00000000-0005-0000-0000-000005620000}"/>
    <cellStyle name="Comma 22 3 11 6 3" xfId="2833" xr:uid="{00000000-0005-0000-0000-000006620000}"/>
    <cellStyle name="Comma 22 3 11 7" xfId="13860" xr:uid="{00000000-0005-0000-0000-000007620000}"/>
    <cellStyle name="Comma 22 3 11 8" xfId="34163" xr:uid="{00000000-0005-0000-0000-000008620000}"/>
    <cellStyle name="Comma 22 3 12" xfId="29638" xr:uid="{00000000-0005-0000-0000-000009620000}"/>
    <cellStyle name="Comma 22 3 12 2" xfId="34165" xr:uid="{00000000-0005-0000-0000-00000A620000}"/>
    <cellStyle name="Comma 22 3 12 2 2" xfId="34166" xr:uid="{00000000-0005-0000-0000-00000B620000}"/>
    <cellStyle name="Comma 22 3 12 2 2 2" xfId="34167" xr:uid="{00000000-0005-0000-0000-00000C620000}"/>
    <cellStyle name="Comma 22 3 12 2 2 3" xfId="34169" xr:uid="{00000000-0005-0000-0000-00000D620000}"/>
    <cellStyle name="Comma 22 3 12 2 3" xfId="27347" xr:uid="{00000000-0005-0000-0000-00000E620000}"/>
    <cellStyle name="Comma 22 3 12 2 3 2" xfId="34170" xr:uid="{00000000-0005-0000-0000-00000F620000}"/>
    <cellStyle name="Comma 22 3 12 2 3 3" xfId="34171" xr:uid="{00000000-0005-0000-0000-000010620000}"/>
    <cellStyle name="Comma 22 3 12 2 4" xfId="27349" xr:uid="{00000000-0005-0000-0000-000011620000}"/>
    <cellStyle name="Comma 22 3 12 2 4 2" xfId="34172" xr:uid="{00000000-0005-0000-0000-000012620000}"/>
    <cellStyle name="Comma 22 3 12 2 4 3" xfId="34173" xr:uid="{00000000-0005-0000-0000-000013620000}"/>
    <cellStyle name="Comma 22 3 12 2 5" xfId="34174" xr:uid="{00000000-0005-0000-0000-000014620000}"/>
    <cellStyle name="Comma 22 3 12 2 5 2" xfId="4089" xr:uid="{00000000-0005-0000-0000-000015620000}"/>
    <cellStyle name="Comma 22 3 12 2 5 3" xfId="34175" xr:uid="{00000000-0005-0000-0000-000016620000}"/>
    <cellStyle name="Comma 22 3 12 2 6" xfId="34176" xr:uid="{00000000-0005-0000-0000-000017620000}"/>
    <cellStyle name="Comma 22 3 12 2 7" xfId="34177" xr:uid="{00000000-0005-0000-0000-000018620000}"/>
    <cellStyle name="Comma 22 3 12 3" xfId="34178" xr:uid="{00000000-0005-0000-0000-000019620000}"/>
    <cellStyle name="Comma 22 3 12 3 2" xfId="34179" xr:uid="{00000000-0005-0000-0000-00001A620000}"/>
    <cellStyle name="Comma 22 3 12 3 3" xfId="27352" xr:uid="{00000000-0005-0000-0000-00001B620000}"/>
    <cellStyle name="Comma 22 3 12 4" xfId="34180" xr:uid="{00000000-0005-0000-0000-00001C620000}"/>
    <cellStyle name="Comma 22 3 12 4 2" xfId="34181" xr:uid="{00000000-0005-0000-0000-00001D620000}"/>
    <cellStyle name="Comma 22 3 12 4 3" xfId="27356" xr:uid="{00000000-0005-0000-0000-00001E620000}"/>
    <cellStyle name="Comma 22 3 12 5" xfId="34182" xr:uid="{00000000-0005-0000-0000-00001F620000}"/>
    <cellStyle name="Comma 22 3 12 5 2" xfId="34184" xr:uid="{00000000-0005-0000-0000-000020620000}"/>
    <cellStyle name="Comma 22 3 12 5 3" xfId="27361" xr:uid="{00000000-0005-0000-0000-000021620000}"/>
    <cellStyle name="Comma 22 3 12 6" xfId="34185" xr:uid="{00000000-0005-0000-0000-000022620000}"/>
    <cellStyle name="Comma 22 3 12 6 2" xfId="34187" xr:uid="{00000000-0005-0000-0000-000023620000}"/>
    <cellStyle name="Comma 22 3 12 6 3" xfId="34188" xr:uid="{00000000-0005-0000-0000-000024620000}"/>
    <cellStyle name="Comma 22 3 12 7" xfId="12795" xr:uid="{00000000-0005-0000-0000-000025620000}"/>
    <cellStyle name="Comma 22 3 12 8" xfId="34189" xr:uid="{00000000-0005-0000-0000-000026620000}"/>
    <cellStyle name="Comma 22 3 13" xfId="29642" xr:uid="{00000000-0005-0000-0000-000027620000}"/>
    <cellStyle name="Comma 22 3 13 2" xfId="34191" xr:uid="{00000000-0005-0000-0000-000028620000}"/>
    <cellStyle name="Comma 22 3 13 2 2" xfId="30810" xr:uid="{00000000-0005-0000-0000-000029620000}"/>
    <cellStyle name="Comma 22 3 13 2 3" xfId="27390" xr:uid="{00000000-0005-0000-0000-00002A620000}"/>
    <cellStyle name="Comma 22 3 13 3" xfId="34192" xr:uid="{00000000-0005-0000-0000-00002B620000}"/>
    <cellStyle name="Comma 22 3 13 3 2" xfId="30847" xr:uid="{00000000-0005-0000-0000-00002C620000}"/>
    <cellStyle name="Comma 22 3 13 3 3" xfId="27396" xr:uid="{00000000-0005-0000-0000-00002D620000}"/>
    <cellStyle name="Comma 22 3 13 4" xfId="34193" xr:uid="{00000000-0005-0000-0000-00002E620000}"/>
    <cellStyle name="Comma 22 3 13 4 2" xfId="30881" xr:uid="{00000000-0005-0000-0000-00002F620000}"/>
    <cellStyle name="Comma 22 3 13 4 3" xfId="27402" xr:uid="{00000000-0005-0000-0000-000030620000}"/>
    <cellStyle name="Comma 22 3 13 5" xfId="34194" xr:uid="{00000000-0005-0000-0000-000031620000}"/>
    <cellStyle name="Comma 22 3 13 5 2" xfId="30921" xr:uid="{00000000-0005-0000-0000-000032620000}"/>
    <cellStyle name="Comma 22 3 13 5 3" xfId="27412" xr:uid="{00000000-0005-0000-0000-000033620000}"/>
    <cellStyle name="Comma 22 3 13 6" xfId="34196" xr:uid="{00000000-0005-0000-0000-000034620000}"/>
    <cellStyle name="Comma 22 3 13 7" xfId="31778" xr:uid="{00000000-0005-0000-0000-000035620000}"/>
    <cellStyle name="Comma 22 3 14" xfId="34198" xr:uid="{00000000-0005-0000-0000-000036620000}"/>
    <cellStyle name="Comma 22 3 14 2" xfId="34199" xr:uid="{00000000-0005-0000-0000-000037620000}"/>
    <cellStyle name="Comma 22 3 14 3" xfId="34200" xr:uid="{00000000-0005-0000-0000-000038620000}"/>
    <cellStyle name="Comma 22 3 15" xfId="14442" xr:uid="{00000000-0005-0000-0000-000039620000}"/>
    <cellStyle name="Comma 22 3 15 2" xfId="18244" xr:uid="{00000000-0005-0000-0000-00003A620000}"/>
    <cellStyle name="Comma 22 3 15 3" xfId="14978" xr:uid="{00000000-0005-0000-0000-00003B620000}"/>
    <cellStyle name="Comma 22 3 16" xfId="18258" xr:uid="{00000000-0005-0000-0000-00003C620000}"/>
    <cellStyle name="Comma 22 3 16 2" xfId="3667" xr:uid="{00000000-0005-0000-0000-00003D620000}"/>
    <cellStyle name="Comma 22 3 16 3" xfId="3687" xr:uid="{00000000-0005-0000-0000-00003E620000}"/>
    <cellStyle name="Comma 22 3 17" xfId="18264" xr:uid="{00000000-0005-0000-0000-00003F620000}"/>
    <cellStyle name="Comma 22 3 17 2" xfId="12141" xr:uid="{00000000-0005-0000-0000-000040620000}"/>
    <cellStyle name="Comma 22 3 17 3" xfId="29061" xr:uid="{00000000-0005-0000-0000-000041620000}"/>
    <cellStyle name="Comma 22 3 18" xfId="18267" xr:uid="{00000000-0005-0000-0000-000042620000}"/>
    <cellStyle name="Comma 22 3 19" xfId="34202" xr:uid="{00000000-0005-0000-0000-000043620000}"/>
    <cellStyle name="Comma 22 3 2" xfId="28952" xr:uid="{00000000-0005-0000-0000-000044620000}"/>
    <cellStyle name="Comma 22 3 2 2" xfId="25382" xr:uid="{00000000-0005-0000-0000-000045620000}"/>
    <cellStyle name="Comma 22 3 2 2 2" xfId="34205" xr:uid="{00000000-0005-0000-0000-000046620000}"/>
    <cellStyle name="Comma 22 3 2 2 2 2" xfId="34206" xr:uid="{00000000-0005-0000-0000-000047620000}"/>
    <cellStyle name="Comma 22 3 2 2 2 3" xfId="34209" xr:uid="{00000000-0005-0000-0000-000048620000}"/>
    <cellStyle name="Comma 22 3 2 2 3" xfId="34210" xr:uid="{00000000-0005-0000-0000-000049620000}"/>
    <cellStyle name="Comma 22 3 2 2 3 2" xfId="34211" xr:uid="{00000000-0005-0000-0000-00004A620000}"/>
    <cellStyle name="Comma 22 3 2 2 3 3" xfId="9184" xr:uid="{00000000-0005-0000-0000-00004B620000}"/>
    <cellStyle name="Comma 22 3 2 2 4" xfId="34212" xr:uid="{00000000-0005-0000-0000-00004C620000}"/>
    <cellStyle name="Comma 22 3 2 2 4 2" xfId="34213" xr:uid="{00000000-0005-0000-0000-00004D620000}"/>
    <cellStyle name="Comma 22 3 2 2 4 3" xfId="34216" xr:uid="{00000000-0005-0000-0000-00004E620000}"/>
    <cellStyle name="Comma 22 3 2 2 5" xfId="34217" xr:uid="{00000000-0005-0000-0000-00004F620000}"/>
    <cellStyle name="Comma 22 3 2 2 5 2" xfId="34218" xr:uid="{00000000-0005-0000-0000-000050620000}"/>
    <cellStyle name="Comma 22 3 2 2 5 3" xfId="34221" xr:uid="{00000000-0005-0000-0000-000051620000}"/>
    <cellStyle name="Comma 22 3 2 2 6" xfId="34223" xr:uid="{00000000-0005-0000-0000-000052620000}"/>
    <cellStyle name="Comma 22 3 2 2 7" xfId="34226" xr:uid="{00000000-0005-0000-0000-000053620000}"/>
    <cellStyle name="Comma 22 3 2 3" xfId="12080" xr:uid="{00000000-0005-0000-0000-000054620000}"/>
    <cellStyle name="Comma 22 3 2 3 2" xfId="12084" xr:uid="{00000000-0005-0000-0000-000055620000}"/>
    <cellStyle name="Comma 22 3 2 3 3" xfId="12092" xr:uid="{00000000-0005-0000-0000-000056620000}"/>
    <cellStyle name="Comma 22 3 2 4" xfId="12097" xr:uid="{00000000-0005-0000-0000-000057620000}"/>
    <cellStyle name="Comma 22 3 2 4 2" xfId="34228" xr:uid="{00000000-0005-0000-0000-000058620000}"/>
    <cellStyle name="Comma 22 3 2 4 3" xfId="34229" xr:uid="{00000000-0005-0000-0000-000059620000}"/>
    <cellStyle name="Comma 22 3 2 5" xfId="12105" xr:uid="{00000000-0005-0000-0000-00005A620000}"/>
    <cellStyle name="Comma 22 3 2 5 2" xfId="34233" xr:uid="{00000000-0005-0000-0000-00005B620000}"/>
    <cellStyle name="Comma 22 3 2 5 3" xfId="34234" xr:uid="{00000000-0005-0000-0000-00005C620000}"/>
    <cellStyle name="Comma 22 3 2 6" xfId="34238" xr:uid="{00000000-0005-0000-0000-00005D620000}"/>
    <cellStyle name="Comma 22 3 2 6 2" xfId="34240" xr:uid="{00000000-0005-0000-0000-00005E620000}"/>
    <cellStyle name="Comma 22 3 2 6 3" xfId="34242" xr:uid="{00000000-0005-0000-0000-00005F620000}"/>
    <cellStyle name="Comma 22 3 2 7" xfId="34245" xr:uid="{00000000-0005-0000-0000-000060620000}"/>
    <cellStyle name="Comma 22 3 2 8" xfId="34246" xr:uid="{00000000-0005-0000-0000-000061620000}"/>
    <cellStyle name="Comma 22 3 2 9" xfId="23605" xr:uid="{00000000-0005-0000-0000-000062620000}"/>
    <cellStyle name="Comma 22 3 20" xfId="14443" xr:uid="{00000000-0005-0000-0000-000063620000}"/>
    <cellStyle name="Comma 22 3 20 2" xfId="18245" xr:uid="{00000000-0005-0000-0000-000064620000}"/>
    <cellStyle name="Comma 22 3 20 3" xfId="14979" xr:uid="{00000000-0005-0000-0000-000065620000}"/>
    <cellStyle name="Comma 22 3 20 4" xfId="18251" xr:uid="{00000000-0005-0000-0000-000066620000}"/>
    <cellStyle name="Comma 22 3 21" xfId="18259" xr:uid="{00000000-0005-0000-0000-000067620000}"/>
    <cellStyle name="Comma 22 3 21 2" xfId="3668" xr:uid="{00000000-0005-0000-0000-000068620000}"/>
    <cellStyle name="Comma 22 3 21 3" xfId="3688" xr:uid="{00000000-0005-0000-0000-000069620000}"/>
    <cellStyle name="Comma 22 3 21 4" xfId="34247" xr:uid="{00000000-0005-0000-0000-00006A620000}"/>
    <cellStyle name="Comma 22 3 22" xfId="18265" xr:uid="{00000000-0005-0000-0000-00006B620000}"/>
    <cellStyle name="Comma 22 3 23" xfId="18268" xr:uid="{00000000-0005-0000-0000-00006C620000}"/>
    <cellStyle name="Comma 22 3 24" xfId="34203" xr:uid="{00000000-0005-0000-0000-00006D620000}"/>
    <cellStyle name="Comma 22 3 3" xfId="28954" xr:uid="{00000000-0005-0000-0000-00006E620000}"/>
    <cellStyle name="Comma 22 3 3 2" xfId="28956" xr:uid="{00000000-0005-0000-0000-00006F620000}"/>
    <cellStyle name="Comma 22 3 3 2 2" xfId="34248" xr:uid="{00000000-0005-0000-0000-000070620000}"/>
    <cellStyle name="Comma 22 3 3 2 2 2" xfId="34249" xr:uid="{00000000-0005-0000-0000-000071620000}"/>
    <cellStyle name="Comma 22 3 3 2 2 3" xfId="34250" xr:uid="{00000000-0005-0000-0000-000072620000}"/>
    <cellStyle name="Comma 22 3 3 2 3" xfId="16503" xr:uid="{00000000-0005-0000-0000-000073620000}"/>
    <cellStyle name="Comma 22 3 3 2 3 2" xfId="11215" xr:uid="{00000000-0005-0000-0000-000074620000}"/>
    <cellStyle name="Comma 22 3 3 2 3 3" xfId="34251" xr:uid="{00000000-0005-0000-0000-000075620000}"/>
    <cellStyle name="Comma 22 3 3 2 4" xfId="34253" xr:uid="{00000000-0005-0000-0000-000076620000}"/>
    <cellStyle name="Comma 22 3 3 2 4 2" xfId="34255" xr:uid="{00000000-0005-0000-0000-000077620000}"/>
    <cellStyle name="Comma 22 3 3 2 4 3" xfId="34256" xr:uid="{00000000-0005-0000-0000-000078620000}"/>
    <cellStyle name="Comma 22 3 3 2 5" xfId="28721" xr:uid="{00000000-0005-0000-0000-000079620000}"/>
    <cellStyle name="Comma 22 3 3 2 5 2" xfId="34257" xr:uid="{00000000-0005-0000-0000-00007A620000}"/>
    <cellStyle name="Comma 22 3 3 2 5 3" xfId="34258" xr:uid="{00000000-0005-0000-0000-00007B620000}"/>
    <cellStyle name="Comma 22 3 3 2 6" xfId="28723" xr:uid="{00000000-0005-0000-0000-00007C620000}"/>
    <cellStyle name="Comma 22 3 3 2 7" xfId="34259" xr:uid="{00000000-0005-0000-0000-00007D620000}"/>
    <cellStyle name="Comma 22 3 3 3" xfId="12114" xr:uid="{00000000-0005-0000-0000-00007E620000}"/>
    <cellStyle name="Comma 22 3 3 3 2" xfId="12118" xr:uid="{00000000-0005-0000-0000-00007F620000}"/>
    <cellStyle name="Comma 22 3 3 3 3" xfId="12126" xr:uid="{00000000-0005-0000-0000-000080620000}"/>
    <cellStyle name="Comma 22 3 3 4" xfId="7797" xr:uid="{00000000-0005-0000-0000-000081620000}"/>
    <cellStyle name="Comma 22 3 3 4 2" xfId="34260" xr:uid="{00000000-0005-0000-0000-000082620000}"/>
    <cellStyle name="Comma 22 3 3 4 3" xfId="34261" xr:uid="{00000000-0005-0000-0000-000083620000}"/>
    <cellStyle name="Comma 22 3 3 5" xfId="12133" xr:uid="{00000000-0005-0000-0000-000084620000}"/>
    <cellStyle name="Comma 22 3 3 5 2" xfId="34262" xr:uid="{00000000-0005-0000-0000-000085620000}"/>
    <cellStyle name="Comma 22 3 3 5 3" xfId="34263" xr:uid="{00000000-0005-0000-0000-000086620000}"/>
    <cellStyle name="Comma 22 3 3 6" xfId="34265" xr:uid="{00000000-0005-0000-0000-000087620000}"/>
    <cellStyle name="Comma 22 3 3 6 2" xfId="34266" xr:uid="{00000000-0005-0000-0000-000088620000}"/>
    <cellStyle name="Comma 22 3 3 6 3" xfId="5189" xr:uid="{00000000-0005-0000-0000-000089620000}"/>
    <cellStyle name="Comma 22 3 3 7" xfId="34267" xr:uid="{00000000-0005-0000-0000-00008A620000}"/>
    <cellStyle name="Comma 22 3 3 8" xfId="34268" xr:uid="{00000000-0005-0000-0000-00008B620000}"/>
    <cellStyle name="Comma 22 3 3 9" xfId="34269" xr:uid="{00000000-0005-0000-0000-00008C620000}"/>
    <cellStyle name="Comma 22 3 4" xfId="28958" xr:uid="{00000000-0005-0000-0000-00008D620000}"/>
    <cellStyle name="Comma 22 3 4 2" xfId="4174" xr:uid="{00000000-0005-0000-0000-00008E620000}"/>
    <cellStyle name="Comma 22 3 4 2 2" xfId="5031" xr:uid="{00000000-0005-0000-0000-00008F620000}"/>
    <cellStyle name="Comma 22 3 4 2 2 2" xfId="34270" xr:uid="{00000000-0005-0000-0000-000090620000}"/>
    <cellStyle name="Comma 22 3 4 2 2 3" xfId="34271" xr:uid="{00000000-0005-0000-0000-000091620000}"/>
    <cellStyle name="Comma 22 3 4 2 3" xfId="5045" xr:uid="{00000000-0005-0000-0000-000092620000}"/>
    <cellStyle name="Comma 22 3 4 2 3 2" xfId="34272" xr:uid="{00000000-0005-0000-0000-000093620000}"/>
    <cellStyle name="Comma 22 3 4 2 3 3" xfId="34273" xr:uid="{00000000-0005-0000-0000-000094620000}"/>
    <cellStyle name="Comma 22 3 4 2 4" xfId="34274" xr:uid="{00000000-0005-0000-0000-000095620000}"/>
    <cellStyle name="Comma 22 3 4 2 4 2" xfId="34275" xr:uid="{00000000-0005-0000-0000-000096620000}"/>
    <cellStyle name="Comma 22 3 4 2 4 3" xfId="34276" xr:uid="{00000000-0005-0000-0000-000097620000}"/>
    <cellStyle name="Comma 22 3 4 2 5" xfId="34277" xr:uid="{00000000-0005-0000-0000-000098620000}"/>
    <cellStyle name="Comma 22 3 4 2 5 2" xfId="34278" xr:uid="{00000000-0005-0000-0000-000099620000}"/>
    <cellStyle name="Comma 22 3 4 2 5 3" xfId="34279" xr:uid="{00000000-0005-0000-0000-00009A620000}"/>
    <cellStyle name="Comma 22 3 4 2 6" xfId="34281" xr:uid="{00000000-0005-0000-0000-00009B620000}"/>
    <cellStyle name="Comma 22 3 4 2 7" xfId="10942" xr:uid="{00000000-0005-0000-0000-00009C620000}"/>
    <cellStyle name="Comma 22 3 4 3" xfId="4188" xr:uid="{00000000-0005-0000-0000-00009D620000}"/>
    <cellStyle name="Comma 22 3 4 3 2" xfId="12157" xr:uid="{00000000-0005-0000-0000-00009E620000}"/>
    <cellStyle name="Comma 22 3 4 3 3" xfId="12165" xr:uid="{00000000-0005-0000-0000-00009F620000}"/>
    <cellStyle name="Comma 22 3 4 4" xfId="5051" xr:uid="{00000000-0005-0000-0000-0000A0620000}"/>
    <cellStyle name="Comma 22 3 4 4 2" xfId="5741" xr:uid="{00000000-0005-0000-0000-0000A1620000}"/>
    <cellStyle name="Comma 22 3 4 4 3" xfId="34282" xr:uid="{00000000-0005-0000-0000-0000A2620000}"/>
    <cellStyle name="Comma 22 3 4 5" xfId="12172" xr:uid="{00000000-0005-0000-0000-0000A3620000}"/>
    <cellStyle name="Comma 22 3 4 5 2" xfId="34283" xr:uid="{00000000-0005-0000-0000-0000A4620000}"/>
    <cellStyle name="Comma 22 3 4 5 3" xfId="34284" xr:uid="{00000000-0005-0000-0000-0000A5620000}"/>
    <cellStyle name="Comma 22 3 4 6" xfId="34286" xr:uid="{00000000-0005-0000-0000-0000A6620000}"/>
    <cellStyle name="Comma 22 3 4 6 2" xfId="34287" xr:uid="{00000000-0005-0000-0000-0000A7620000}"/>
    <cellStyle name="Comma 22 3 4 6 3" xfId="11175" xr:uid="{00000000-0005-0000-0000-0000A8620000}"/>
    <cellStyle name="Comma 22 3 4 7" xfId="34288" xr:uid="{00000000-0005-0000-0000-0000A9620000}"/>
    <cellStyle name="Comma 22 3 4 8" xfId="34289" xr:uid="{00000000-0005-0000-0000-0000AA620000}"/>
    <cellStyle name="Comma 22 3 4 9" xfId="34290" xr:uid="{00000000-0005-0000-0000-0000AB620000}"/>
    <cellStyle name="Comma 22 3 5" xfId="28962" xr:uid="{00000000-0005-0000-0000-0000AC620000}"/>
    <cellStyle name="Comma 22 3 5 2" xfId="34291" xr:uid="{00000000-0005-0000-0000-0000AD620000}"/>
    <cellStyle name="Comma 22 3 5 2 2" xfId="34293" xr:uid="{00000000-0005-0000-0000-0000AE620000}"/>
    <cellStyle name="Comma 22 3 5 2 2 2" xfId="34296" xr:uid="{00000000-0005-0000-0000-0000AF620000}"/>
    <cellStyle name="Comma 22 3 5 2 2 3" xfId="34299" xr:uid="{00000000-0005-0000-0000-0000B0620000}"/>
    <cellStyle name="Comma 22 3 5 2 3" xfId="34302" xr:uid="{00000000-0005-0000-0000-0000B1620000}"/>
    <cellStyle name="Comma 22 3 5 2 3 2" xfId="34303" xr:uid="{00000000-0005-0000-0000-0000B2620000}"/>
    <cellStyle name="Comma 22 3 5 2 3 3" xfId="34304" xr:uid="{00000000-0005-0000-0000-0000B3620000}"/>
    <cellStyle name="Comma 22 3 5 2 4" xfId="34306" xr:uid="{00000000-0005-0000-0000-0000B4620000}"/>
    <cellStyle name="Comma 22 3 5 2 4 2" xfId="34307" xr:uid="{00000000-0005-0000-0000-0000B5620000}"/>
    <cellStyle name="Comma 22 3 5 2 4 3" xfId="34308" xr:uid="{00000000-0005-0000-0000-0000B6620000}"/>
    <cellStyle name="Comma 22 3 5 2 5" xfId="34310" xr:uid="{00000000-0005-0000-0000-0000B7620000}"/>
    <cellStyle name="Comma 22 3 5 2 5 2" xfId="34311" xr:uid="{00000000-0005-0000-0000-0000B8620000}"/>
    <cellStyle name="Comma 22 3 5 2 5 3" xfId="31964" xr:uid="{00000000-0005-0000-0000-0000B9620000}"/>
    <cellStyle name="Comma 22 3 5 2 6" xfId="34312" xr:uid="{00000000-0005-0000-0000-0000BA620000}"/>
    <cellStyle name="Comma 22 3 5 2 7" xfId="34314" xr:uid="{00000000-0005-0000-0000-0000BB620000}"/>
    <cellStyle name="Comma 22 3 5 3" xfId="4135" xr:uid="{00000000-0005-0000-0000-0000BC620000}"/>
    <cellStyle name="Comma 22 3 5 3 2" xfId="12181" xr:uid="{00000000-0005-0000-0000-0000BD620000}"/>
    <cellStyle name="Comma 22 3 5 3 3" xfId="11110" xr:uid="{00000000-0005-0000-0000-0000BE620000}"/>
    <cellStyle name="Comma 22 3 5 4" xfId="12189" xr:uid="{00000000-0005-0000-0000-0000BF620000}"/>
    <cellStyle name="Comma 22 3 5 4 2" xfId="34316" xr:uid="{00000000-0005-0000-0000-0000C0620000}"/>
    <cellStyle name="Comma 22 3 5 4 3" xfId="34318" xr:uid="{00000000-0005-0000-0000-0000C1620000}"/>
    <cellStyle name="Comma 22 3 5 5" xfId="12193" xr:uid="{00000000-0005-0000-0000-0000C2620000}"/>
    <cellStyle name="Comma 22 3 5 5 2" xfId="34320" xr:uid="{00000000-0005-0000-0000-0000C3620000}"/>
    <cellStyle name="Comma 22 3 5 5 3" xfId="34322" xr:uid="{00000000-0005-0000-0000-0000C4620000}"/>
    <cellStyle name="Comma 22 3 5 6" xfId="31793" xr:uid="{00000000-0005-0000-0000-0000C5620000}"/>
    <cellStyle name="Comma 22 3 5 6 2" xfId="34326" xr:uid="{00000000-0005-0000-0000-0000C6620000}"/>
    <cellStyle name="Comma 22 3 5 6 3" xfId="18732" xr:uid="{00000000-0005-0000-0000-0000C7620000}"/>
    <cellStyle name="Comma 22 3 5 7" xfId="34327" xr:uid="{00000000-0005-0000-0000-0000C8620000}"/>
    <cellStyle name="Comma 22 3 5 8" xfId="34328" xr:uid="{00000000-0005-0000-0000-0000C9620000}"/>
    <cellStyle name="Comma 22 3 6" xfId="34332" xr:uid="{00000000-0005-0000-0000-0000CA620000}"/>
    <cellStyle name="Comma 22 3 6 2" xfId="34334" xr:uid="{00000000-0005-0000-0000-0000CB620000}"/>
    <cellStyle name="Comma 22 3 6 2 2" xfId="34338" xr:uid="{00000000-0005-0000-0000-0000CC620000}"/>
    <cellStyle name="Comma 22 3 6 2 2 2" xfId="17497" xr:uid="{00000000-0005-0000-0000-0000CD620000}"/>
    <cellStyle name="Comma 22 3 6 2 2 3" xfId="17504" xr:uid="{00000000-0005-0000-0000-0000CE620000}"/>
    <cellStyle name="Comma 22 3 6 2 3" xfId="34341" xr:uid="{00000000-0005-0000-0000-0000CF620000}"/>
    <cellStyle name="Comma 22 3 6 2 3 2" xfId="34342" xr:uid="{00000000-0005-0000-0000-0000D0620000}"/>
    <cellStyle name="Comma 22 3 6 2 3 3" xfId="34344" xr:uid="{00000000-0005-0000-0000-0000D1620000}"/>
    <cellStyle name="Comma 22 3 6 2 4" xfId="34346" xr:uid="{00000000-0005-0000-0000-0000D2620000}"/>
    <cellStyle name="Comma 22 3 6 2 4 2" xfId="34347" xr:uid="{00000000-0005-0000-0000-0000D3620000}"/>
    <cellStyle name="Comma 22 3 6 2 4 3" xfId="34349" xr:uid="{00000000-0005-0000-0000-0000D4620000}"/>
    <cellStyle name="Comma 22 3 6 2 5" xfId="34351" xr:uid="{00000000-0005-0000-0000-0000D5620000}"/>
    <cellStyle name="Comma 22 3 6 2 5 2" xfId="10092" xr:uid="{00000000-0005-0000-0000-0000D6620000}"/>
    <cellStyle name="Comma 22 3 6 2 5 3" xfId="31992" xr:uid="{00000000-0005-0000-0000-0000D7620000}"/>
    <cellStyle name="Comma 22 3 6 2 6" xfId="34352" xr:uid="{00000000-0005-0000-0000-0000D8620000}"/>
    <cellStyle name="Comma 22 3 6 2 7" xfId="34354" xr:uid="{00000000-0005-0000-0000-0000D9620000}"/>
    <cellStyle name="Comma 22 3 6 3" xfId="12208" xr:uid="{00000000-0005-0000-0000-0000DA620000}"/>
    <cellStyle name="Comma 22 3 6 3 2" xfId="12215" xr:uid="{00000000-0005-0000-0000-0000DB620000}"/>
    <cellStyle name="Comma 22 3 6 3 3" xfId="11602" xr:uid="{00000000-0005-0000-0000-0000DC620000}"/>
    <cellStyle name="Comma 22 3 6 4" xfId="12221" xr:uid="{00000000-0005-0000-0000-0000DD620000}"/>
    <cellStyle name="Comma 22 3 6 4 2" xfId="34358" xr:uid="{00000000-0005-0000-0000-0000DE620000}"/>
    <cellStyle name="Comma 22 3 6 4 3" xfId="34361" xr:uid="{00000000-0005-0000-0000-0000DF620000}"/>
    <cellStyle name="Comma 22 3 6 5" xfId="12225" xr:uid="{00000000-0005-0000-0000-0000E0620000}"/>
    <cellStyle name="Comma 22 3 6 5 2" xfId="34365" xr:uid="{00000000-0005-0000-0000-0000E1620000}"/>
    <cellStyle name="Comma 22 3 6 5 3" xfId="34369" xr:uid="{00000000-0005-0000-0000-0000E2620000}"/>
    <cellStyle name="Comma 22 3 6 6" xfId="31795" xr:uid="{00000000-0005-0000-0000-0000E3620000}"/>
    <cellStyle name="Comma 22 3 6 6 2" xfId="34373" xr:uid="{00000000-0005-0000-0000-0000E4620000}"/>
    <cellStyle name="Comma 22 3 6 6 3" xfId="18766" xr:uid="{00000000-0005-0000-0000-0000E5620000}"/>
    <cellStyle name="Comma 22 3 6 7" xfId="34374" xr:uid="{00000000-0005-0000-0000-0000E6620000}"/>
    <cellStyle name="Comma 22 3 6 8" xfId="34375" xr:uid="{00000000-0005-0000-0000-0000E7620000}"/>
    <cellStyle name="Comma 22 3 7" xfId="34376" xr:uid="{00000000-0005-0000-0000-0000E8620000}"/>
    <cellStyle name="Comma 22 3 7 2" xfId="34377" xr:uid="{00000000-0005-0000-0000-0000E9620000}"/>
    <cellStyle name="Comma 22 3 7 2 2" xfId="34378" xr:uid="{00000000-0005-0000-0000-0000EA620000}"/>
    <cellStyle name="Comma 22 3 7 2 2 2" xfId="34380" xr:uid="{00000000-0005-0000-0000-0000EB620000}"/>
    <cellStyle name="Comma 22 3 7 2 2 3" xfId="34382" xr:uid="{00000000-0005-0000-0000-0000EC620000}"/>
    <cellStyle name="Comma 22 3 7 2 3" xfId="34383" xr:uid="{00000000-0005-0000-0000-0000ED620000}"/>
    <cellStyle name="Comma 22 3 7 2 3 2" xfId="34385" xr:uid="{00000000-0005-0000-0000-0000EE620000}"/>
    <cellStyle name="Comma 22 3 7 2 3 3" xfId="17485" xr:uid="{00000000-0005-0000-0000-0000EF620000}"/>
    <cellStyle name="Comma 22 3 7 2 4" xfId="34386" xr:uid="{00000000-0005-0000-0000-0000F0620000}"/>
    <cellStyle name="Comma 22 3 7 2 4 2" xfId="19534" xr:uid="{00000000-0005-0000-0000-0000F1620000}"/>
    <cellStyle name="Comma 22 3 7 2 4 3" xfId="34387" xr:uid="{00000000-0005-0000-0000-0000F2620000}"/>
    <cellStyle name="Comma 22 3 7 2 5" xfId="34388" xr:uid="{00000000-0005-0000-0000-0000F3620000}"/>
    <cellStyle name="Comma 22 3 7 2 5 2" xfId="34389" xr:uid="{00000000-0005-0000-0000-0000F4620000}"/>
    <cellStyle name="Comma 22 3 7 2 5 3" xfId="32242" xr:uid="{00000000-0005-0000-0000-0000F5620000}"/>
    <cellStyle name="Comma 22 3 7 2 6" xfId="34391" xr:uid="{00000000-0005-0000-0000-0000F6620000}"/>
    <cellStyle name="Comma 22 3 7 2 7" xfId="34392" xr:uid="{00000000-0005-0000-0000-0000F7620000}"/>
    <cellStyle name="Comma 22 3 7 3" xfId="12235" xr:uid="{00000000-0005-0000-0000-0000F8620000}"/>
    <cellStyle name="Comma 22 3 7 3 2" xfId="12242" xr:uid="{00000000-0005-0000-0000-0000F9620000}"/>
    <cellStyle name="Comma 22 3 7 3 3" xfId="7923" xr:uid="{00000000-0005-0000-0000-0000FA620000}"/>
    <cellStyle name="Comma 22 3 7 4" xfId="12248" xr:uid="{00000000-0005-0000-0000-0000FB620000}"/>
    <cellStyle name="Comma 22 3 7 4 2" xfId="26005" xr:uid="{00000000-0005-0000-0000-0000FC620000}"/>
    <cellStyle name="Comma 22 3 7 4 3" xfId="26012" xr:uid="{00000000-0005-0000-0000-0000FD620000}"/>
    <cellStyle name="Comma 22 3 7 5" xfId="10981" xr:uid="{00000000-0005-0000-0000-0000FE620000}"/>
    <cellStyle name="Comma 22 3 7 5 2" xfId="17683" xr:uid="{00000000-0005-0000-0000-0000FF620000}"/>
    <cellStyle name="Comma 22 3 7 5 3" xfId="34393" xr:uid="{00000000-0005-0000-0000-000000630000}"/>
    <cellStyle name="Comma 22 3 7 6" xfId="31797" xr:uid="{00000000-0005-0000-0000-000001630000}"/>
    <cellStyle name="Comma 22 3 7 6 2" xfId="34394" xr:uid="{00000000-0005-0000-0000-000002630000}"/>
    <cellStyle name="Comma 22 3 7 6 3" xfId="18788" xr:uid="{00000000-0005-0000-0000-000003630000}"/>
    <cellStyle name="Comma 22 3 7 7" xfId="34395" xr:uid="{00000000-0005-0000-0000-000004630000}"/>
    <cellStyle name="Comma 22 3 7 8" xfId="34396" xr:uid="{00000000-0005-0000-0000-000005630000}"/>
    <cellStyle name="Comma 22 3 8" xfId="8787" xr:uid="{00000000-0005-0000-0000-000006630000}"/>
    <cellStyle name="Comma 22 3 8 2" xfId="10804" xr:uid="{00000000-0005-0000-0000-000007630000}"/>
    <cellStyle name="Comma 22 3 8 2 2" xfId="34397" xr:uid="{00000000-0005-0000-0000-000008630000}"/>
    <cellStyle name="Comma 22 3 8 2 2 2" xfId="34398" xr:uid="{00000000-0005-0000-0000-000009630000}"/>
    <cellStyle name="Comma 22 3 8 2 2 3" xfId="34399" xr:uid="{00000000-0005-0000-0000-00000A630000}"/>
    <cellStyle name="Comma 22 3 8 2 3" xfId="34400" xr:uid="{00000000-0005-0000-0000-00000B630000}"/>
    <cellStyle name="Comma 22 3 8 2 3 2" xfId="34401" xr:uid="{00000000-0005-0000-0000-00000C630000}"/>
    <cellStyle name="Comma 22 3 8 2 3 3" xfId="34402" xr:uid="{00000000-0005-0000-0000-00000D630000}"/>
    <cellStyle name="Comma 22 3 8 2 4" xfId="34403" xr:uid="{00000000-0005-0000-0000-00000E630000}"/>
    <cellStyle name="Comma 22 3 8 2 4 2" xfId="19581" xr:uid="{00000000-0005-0000-0000-00000F630000}"/>
    <cellStyle name="Comma 22 3 8 2 4 3" xfId="34404" xr:uid="{00000000-0005-0000-0000-000010630000}"/>
    <cellStyle name="Comma 22 3 8 2 5" xfId="34405" xr:uid="{00000000-0005-0000-0000-000011630000}"/>
    <cellStyle name="Comma 22 3 8 2 5 2" xfId="34406" xr:uid="{00000000-0005-0000-0000-000012630000}"/>
    <cellStyle name="Comma 22 3 8 2 5 3" xfId="34407" xr:uid="{00000000-0005-0000-0000-000013630000}"/>
    <cellStyle name="Comma 22 3 8 2 6" xfId="34408" xr:uid="{00000000-0005-0000-0000-000014630000}"/>
    <cellStyle name="Comma 22 3 8 2 7" xfId="34411" xr:uid="{00000000-0005-0000-0000-000015630000}"/>
    <cellStyle name="Comma 22 3 8 3" xfId="12259" xr:uid="{00000000-0005-0000-0000-000016630000}"/>
    <cellStyle name="Comma 22 3 8 3 2" xfId="12263" xr:uid="{00000000-0005-0000-0000-000017630000}"/>
    <cellStyle name="Comma 22 3 8 3 3" xfId="12270" xr:uid="{00000000-0005-0000-0000-000018630000}"/>
    <cellStyle name="Comma 22 3 8 4" xfId="9533" xr:uid="{00000000-0005-0000-0000-000019630000}"/>
    <cellStyle name="Comma 22 3 8 4 2" xfId="26388" xr:uid="{00000000-0005-0000-0000-00001A630000}"/>
    <cellStyle name="Comma 22 3 8 4 3" xfId="26390" xr:uid="{00000000-0005-0000-0000-00001B630000}"/>
    <cellStyle name="Comma 22 3 8 5" xfId="12277" xr:uid="{00000000-0005-0000-0000-00001C630000}"/>
    <cellStyle name="Comma 22 3 8 5 2" xfId="34412" xr:uid="{00000000-0005-0000-0000-00001D630000}"/>
    <cellStyle name="Comma 22 3 8 5 3" xfId="16545" xr:uid="{00000000-0005-0000-0000-00001E630000}"/>
    <cellStyle name="Comma 22 3 8 6" xfId="31799" xr:uid="{00000000-0005-0000-0000-00001F630000}"/>
    <cellStyle name="Comma 22 3 8 6 2" xfId="22306" xr:uid="{00000000-0005-0000-0000-000020630000}"/>
    <cellStyle name="Comma 22 3 8 6 3" xfId="18818" xr:uid="{00000000-0005-0000-0000-000021630000}"/>
    <cellStyle name="Comma 22 3 8 7" xfId="34413" xr:uid="{00000000-0005-0000-0000-000022630000}"/>
    <cellStyle name="Comma 22 3 8 8" xfId="34414" xr:uid="{00000000-0005-0000-0000-000023630000}"/>
    <cellStyle name="Comma 22 3 9" xfId="5333" xr:uid="{00000000-0005-0000-0000-000024630000}"/>
    <cellStyle name="Comma 22 3 9 2" xfId="26752" xr:uid="{00000000-0005-0000-0000-000025630000}"/>
    <cellStyle name="Comma 22 3 9 2 2" xfId="26754" xr:uid="{00000000-0005-0000-0000-000026630000}"/>
    <cellStyle name="Comma 22 3 9 2 2 2" xfId="34415" xr:uid="{00000000-0005-0000-0000-000027630000}"/>
    <cellStyle name="Comma 22 3 9 2 2 3" xfId="34416" xr:uid="{00000000-0005-0000-0000-000028630000}"/>
    <cellStyle name="Comma 22 3 9 2 3" xfId="26756" xr:uid="{00000000-0005-0000-0000-000029630000}"/>
    <cellStyle name="Comma 22 3 9 2 3 2" xfId="34417" xr:uid="{00000000-0005-0000-0000-00002A630000}"/>
    <cellStyle name="Comma 22 3 9 2 3 3" xfId="34418" xr:uid="{00000000-0005-0000-0000-00002B630000}"/>
    <cellStyle name="Comma 22 3 9 2 4" xfId="26758" xr:uid="{00000000-0005-0000-0000-00002C630000}"/>
    <cellStyle name="Comma 22 3 9 2 4 2" xfId="19744" xr:uid="{00000000-0005-0000-0000-00002D630000}"/>
    <cellStyle name="Comma 22 3 9 2 4 3" xfId="34419" xr:uid="{00000000-0005-0000-0000-00002E630000}"/>
    <cellStyle name="Comma 22 3 9 2 5" xfId="34420" xr:uid="{00000000-0005-0000-0000-00002F630000}"/>
    <cellStyle name="Comma 22 3 9 2 5 2" xfId="34421" xr:uid="{00000000-0005-0000-0000-000030630000}"/>
    <cellStyle name="Comma 22 3 9 2 5 3" xfId="34422" xr:uid="{00000000-0005-0000-0000-000031630000}"/>
    <cellStyle name="Comma 22 3 9 2 6" xfId="34423" xr:uid="{00000000-0005-0000-0000-000032630000}"/>
    <cellStyle name="Comma 22 3 9 2 7" xfId="34424" xr:uid="{00000000-0005-0000-0000-000033630000}"/>
    <cellStyle name="Comma 22 3 9 3" xfId="5858" xr:uid="{00000000-0005-0000-0000-000034630000}"/>
    <cellStyle name="Comma 22 3 9 3 2" xfId="12316" xr:uid="{00000000-0005-0000-0000-000035630000}"/>
    <cellStyle name="Comma 22 3 9 3 3" xfId="12323" xr:uid="{00000000-0005-0000-0000-000036630000}"/>
    <cellStyle name="Comma 22 3 9 4" xfId="12330" xr:uid="{00000000-0005-0000-0000-000037630000}"/>
    <cellStyle name="Comma 22 3 9 4 2" xfId="26763" xr:uid="{00000000-0005-0000-0000-000038630000}"/>
    <cellStyle name="Comma 22 3 9 4 3" xfId="26766" xr:uid="{00000000-0005-0000-0000-000039630000}"/>
    <cellStyle name="Comma 22 3 9 5" xfId="12336" xr:uid="{00000000-0005-0000-0000-00003A630000}"/>
    <cellStyle name="Comma 22 3 9 5 2" xfId="26773" xr:uid="{00000000-0005-0000-0000-00003B630000}"/>
    <cellStyle name="Comma 22 3 9 5 3" xfId="24463" xr:uid="{00000000-0005-0000-0000-00003C630000}"/>
    <cellStyle name="Comma 22 3 9 6" xfId="26776" xr:uid="{00000000-0005-0000-0000-00003D630000}"/>
    <cellStyle name="Comma 22 3 9 6 2" xfId="24767" xr:uid="{00000000-0005-0000-0000-00003E630000}"/>
    <cellStyle name="Comma 22 3 9 6 3" xfId="18847" xr:uid="{00000000-0005-0000-0000-00003F630000}"/>
    <cellStyle name="Comma 22 3 9 7" xfId="26780" xr:uid="{00000000-0005-0000-0000-000040630000}"/>
    <cellStyle name="Comma 22 3 9 8" xfId="26794" xr:uid="{00000000-0005-0000-0000-000041630000}"/>
    <cellStyle name="Comma 22 4" xfId="28964" xr:uid="{00000000-0005-0000-0000-000042630000}"/>
    <cellStyle name="Comma 22 4 10" xfId="34427" xr:uid="{00000000-0005-0000-0000-000043630000}"/>
    <cellStyle name="Comma 22 4 10 2" xfId="34428" xr:uid="{00000000-0005-0000-0000-000044630000}"/>
    <cellStyle name="Comma 22 4 10 3" xfId="25995" xr:uid="{00000000-0005-0000-0000-000045630000}"/>
    <cellStyle name="Comma 22 4 10 4" xfId="34429" xr:uid="{00000000-0005-0000-0000-000046630000}"/>
    <cellStyle name="Comma 22 4 11" xfId="34430" xr:uid="{00000000-0005-0000-0000-000047630000}"/>
    <cellStyle name="Comma 22 4 12" xfId="34431" xr:uid="{00000000-0005-0000-0000-000048630000}"/>
    <cellStyle name="Comma 22 4 13" xfId="34432" xr:uid="{00000000-0005-0000-0000-000049630000}"/>
    <cellStyle name="Comma 22 4 2" xfId="28966" xr:uid="{00000000-0005-0000-0000-00004A630000}"/>
    <cellStyle name="Comma 22 4 2 2" xfId="28968" xr:uid="{00000000-0005-0000-0000-00004B630000}"/>
    <cellStyle name="Comma 22 4 2 2 2" xfId="10721" xr:uid="{00000000-0005-0000-0000-00004C630000}"/>
    <cellStyle name="Comma 22 4 2 2 3" xfId="34437" xr:uid="{00000000-0005-0000-0000-00004D630000}"/>
    <cellStyle name="Comma 22 4 2 3" xfId="12627" xr:uid="{00000000-0005-0000-0000-00004E630000}"/>
    <cellStyle name="Comma 22 4 2 3 2" xfId="21451" xr:uid="{00000000-0005-0000-0000-00004F630000}"/>
    <cellStyle name="Comma 22 4 2 3 3" xfId="21453" xr:uid="{00000000-0005-0000-0000-000050630000}"/>
    <cellStyle name="Comma 22 4 2 4" xfId="12631" xr:uid="{00000000-0005-0000-0000-000051630000}"/>
    <cellStyle name="Comma 22 4 2 4 2" xfId="21485" xr:uid="{00000000-0005-0000-0000-000052630000}"/>
    <cellStyle name="Comma 22 4 2 4 3" xfId="34438" xr:uid="{00000000-0005-0000-0000-000053630000}"/>
    <cellStyle name="Comma 22 4 2 5" xfId="15788" xr:uid="{00000000-0005-0000-0000-000054630000}"/>
    <cellStyle name="Comma 22 4 2 5 2" xfId="5230" xr:uid="{00000000-0005-0000-0000-000055630000}"/>
    <cellStyle name="Comma 22 4 2 5 3" xfId="34439" xr:uid="{00000000-0005-0000-0000-000056630000}"/>
    <cellStyle name="Comma 22 4 2 6" xfId="20815" xr:uid="{00000000-0005-0000-0000-000057630000}"/>
    <cellStyle name="Comma 22 4 2 7" xfId="20825" xr:uid="{00000000-0005-0000-0000-000058630000}"/>
    <cellStyle name="Comma 22 4 2 8" xfId="34442" xr:uid="{00000000-0005-0000-0000-000059630000}"/>
    <cellStyle name="Comma 22 4 3" xfId="28970" xr:uid="{00000000-0005-0000-0000-00005A630000}"/>
    <cellStyle name="Comma 22 4 3 2" xfId="28973" xr:uid="{00000000-0005-0000-0000-00005B630000}"/>
    <cellStyle name="Comma 22 4 3 3" xfId="12639" xr:uid="{00000000-0005-0000-0000-00005C630000}"/>
    <cellStyle name="Comma 22 4 3 4" xfId="12643" xr:uid="{00000000-0005-0000-0000-00005D630000}"/>
    <cellStyle name="Comma 22 4 4" xfId="28975" xr:uid="{00000000-0005-0000-0000-00005E630000}"/>
    <cellStyle name="Comma 22 4 4 2" xfId="28979" xr:uid="{00000000-0005-0000-0000-00005F630000}"/>
    <cellStyle name="Comma 22 4 4 3" xfId="28573" xr:uid="{00000000-0005-0000-0000-000060630000}"/>
    <cellStyle name="Comma 22 4 4 4" xfId="28576" xr:uid="{00000000-0005-0000-0000-000061630000}"/>
    <cellStyle name="Comma 22 4 5" xfId="28981" xr:uid="{00000000-0005-0000-0000-000062630000}"/>
    <cellStyle name="Comma 22 4 5 2" xfId="34444" xr:uid="{00000000-0005-0000-0000-000063630000}"/>
    <cellStyle name="Comma 22 4 5 3" xfId="28579" xr:uid="{00000000-0005-0000-0000-000064630000}"/>
    <cellStyle name="Comma 22 4 6" xfId="28983" xr:uid="{00000000-0005-0000-0000-000065630000}"/>
    <cellStyle name="Comma 22 4 6 2" xfId="34445" xr:uid="{00000000-0005-0000-0000-000066630000}"/>
    <cellStyle name="Comma 22 4 6 3" xfId="28584" xr:uid="{00000000-0005-0000-0000-000067630000}"/>
    <cellStyle name="Comma 22 4 7" xfId="34447" xr:uid="{00000000-0005-0000-0000-000068630000}"/>
    <cellStyle name="Comma 22 4 8" xfId="5834" xr:uid="{00000000-0005-0000-0000-000069630000}"/>
    <cellStyle name="Comma 22 4 9" xfId="8793" xr:uid="{00000000-0005-0000-0000-00006A630000}"/>
    <cellStyle name="Comma 22 5" xfId="28985" xr:uid="{00000000-0005-0000-0000-00006B630000}"/>
    <cellStyle name="Comma 22 5 2" xfId="28987" xr:uid="{00000000-0005-0000-0000-00006C630000}"/>
    <cellStyle name="Comma 22 5 2 2" xfId="28989" xr:uid="{00000000-0005-0000-0000-00006D630000}"/>
    <cellStyle name="Comma 22 5 2 2 2" xfId="17371" xr:uid="{00000000-0005-0000-0000-00006E630000}"/>
    <cellStyle name="Comma 22 5 2 2 3" xfId="17373" xr:uid="{00000000-0005-0000-0000-00006F630000}"/>
    <cellStyle name="Comma 22 5 2 3" xfId="31847" xr:uid="{00000000-0005-0000-0000-000070630000}"/>
    <cellStyle name="Comma 22 5 2 3 2" xfId="34448" xr:uid="{00000000-0005-0000-0000-000071630000}"/>
    <cellStyle name="Comma 22 5 2 3 3" xfId="34449" xr:uid="{00000000-0005-0000-0000-000072630000}"/>
    <cellStyle name="Comma 22 5 2 4" xfId="31849" xr:uid="{00000000-0005-0000-0000-000073630000}"/>
    <cellStyle name="Comma 22 5 2 4 2" xfId="34450" xr:uid="{00000000-0005-0000-0000-000074630000}"/>
    <cellStyle name="Comma 22 5 2 4 3" xfId="34452" xr:uid="{00000000-0005-0000-0000-000075630000}"/>
    <cellStyle name="Comma 22 5 2 5" xfId="31852" xr:uid="{00000000-0005-0000-0000-000076630000}"/>
    <cellStyle name="Comma 22 5 2 5 2" xfId="34454" xr:uid="{00000000-0005-0000-0000-000077630000}"/>
    <cellStyle name="Comma 22 5 2 5 3" xfId="34455" xr:uid="{00000000-0005-0000-0000-000078630000}"/>
    <cellStyle name="Comma 22 5 2 6" xfId="21097" xr:uid="{00000000-0005-0000-0000-000079630000}"/>
    <cellStyle name="Comma 22 5 2 7" xfId="34457" xr:uid="{00000000-0005-0000-0000-00007A630000}"/>
    <cellStyle name="Comma 22 5 2 8" xfId="34458" xr:uid="{00000000-0005-0000-0000-00007B630000}"/>
    <cellStyle name="Comma 22 5 3" xfId="28991" xr:uid="{00000000-0005-0000-0000-00007C630000}"/>
    <cellStyle name="Comma 22 5 3 2" xfId="28994" xr:uid="{00000000-0005-0000-0000-00007D630000}"/>
    <cellStyle name="Comma 22 5 3 3" xfId="31857" xr:uid="{00000000-0005-0000-0000-00007E630000}"/>
    <cellStyle name="Comma 22 5 3 4" xfId="31859" xr:uid="{00000000-0005-0000-0000-00007F630000}"/>
    <cellStyle name="Comma 22 5 4" xfId="28996" xr:uid="{00000000-0005-0000-0000-000080630000}"/>
    <cellStyle name="Comma 22 5 4 2" xfId="34459" xr:uid="{00000000-0005-0000-0000-000081630000}"/>
    <cellStyle name="Comma 22 5 4 3" xfId="31862" xr:uid="{00000000-0005-0000-0000-000082630000}"/>
    <cellStyle name="Comma 22 5 5" xfId="28998" xr:uid="{00000000-0005-0000-0000-000083630000}"/>
    <cellStyle name="Comma 22 5 5 2" xfId="34460" xr:uid="{00000000-0005-0000-0000-000084630000}"/>
    <cellStyle name="Comma 22 5 5 3" xfId="31868" xr:uid="{00000000-0005-0000-0000-000085630000}"/>
    <cellStyle name="Comma 22 5 6" xfId="4357" xr:uid="{00000000-0005-0000-0000-000086630000}"/>
    <cellStyle name="Comma 22 5 6 2" xfId="34461" xr:uid="{00000000-0005-0000-0000-000087630000}"/>
    <cellStyle name="Comma 22 5 6 3" xfId="31874" xr:uid="{00000000-0005-0000-0000-000088630000}"/>
    <cellStyle name="Comma 22 5 7" xfId="22742" xr:uid="{00000000-0005-0000-0000-000089630000}"/>
    <cellStyle name="Comma 22 5 8" xfId="8798" xr:uid="{00000000-0005-0000-0000-00008A630000}"/>
    <cellStyle name="Comma 22 5 9" xfId="8800" xr:uid="{00000000-0005-0000-0000-00008B630000}"/>
    <cellStyle name="Comma 22 6" xfId="29000" xr:uid="{00000000-0005-0000-0000-00008C630000}"/>
    <cellStyle name="Comma 22 6 2" xfId="29002" xr:uid="{00000000-0005-0000-0000-00008D630000}"/>
    <cellStyle name="Comma 22 6 2 2" xfId="29004" xr:uid="{00000000-0005-0000-0000-00008E630000}"/>
    <cellStyle name="Comma 22 6 2 2 2" xfId="34463" xr:uid="{00000000-0005-0000-0000-00008F630000}"/>
    <cellStyle name="Comma 22 6 2 2 3" xfId="34464" xr:uid="{00000000-0005-0000-0000-000090630000}"/>
    <cellStyle name="Comma 22 6 2 3" xfId="31911" xr:uid="{00000000-0005-0000-0000-000091630000}"/>
    <cellStyle name="Comma 22 6 2 3 2" xfId="34465" xr:uid="{00000000-0005-0000-0000-000092630000}"/>
    <cellStyle name="Comma 22 6 2 3 3" xfId="34466" xr:uid="{00000000-0005-0000-0000-000093630000}"/>
    <cellStyle name="Comma 22 6 2 4" xfId="31916" xr:uid="{00000000-0005-0000-0000-000094630000}"/>
    <cellStyle name="Comma 22 6 2 4 2" xfId="34469" xr:uid="{00000000-0005-0000-0000-000095630000}"/>
    <cellStyle name="Comma 22 6 2 4 3" xfId="34470" xr:uid="{00000000-0005-0000-0000-000096630000}"/>
    <cellStyle name="Comma 22 6 2 5" xfId="31922" xr:uid="{00000000-0005-0000-0000-000097630000}"/>
    <cellStyle name="Comma 22 6 2 5 2" xfId="34471" xr:uid="{00000000-0005-0000-0000-000098630000}"/>
    <cellStyle name="Comma 22 6 2 5 3" xfId="34472" xr:uid="{00000000-0005-0000-0000-000099630000}"/>
    <cellStyle name="Comma 22 6 2 6" xfId="34474" xr:uid="{00000000-0005-0000-0000-00009A630000}"/>
    <cellStyle name="Comma 22 6 2 7" xfId="34476" xr:uid="{00000000-0005-0000-0000-00009B630000}"/>
    <cellStyle name="Comma 22 6 3" xfId="29006" xr:uid="{00000000-0005-0000-0000-00009C630000}"/>
    <cellStyle name="Comma 22 6 3 2" xfId="29008" xr:uid="{00000000-0005-0000-0000-00009D630000}"/>
    <cellStyle name="Comma 22 6 3 3" xfId="31926" xr:uid="{00000000-0005-0000-0000-00009E630000}"/>
    <cellStyle name="Comma 22 6 4" xfId="29010" xr:uid="{00000000-0005-0000-0000-00009F630000}"/>
    <cellStyle name="Comma 22 6 4 2" xfId="34477" xr:uid="{00000000-0005-0000-0000-0000A0630000}"/>
    <cellStyle name="Comma 22 6 4 3" xfId="34478" xr:uid="{00000000-0005-0000-0000-0000A1630000}"/>
    <cellStyle name="Comma 22 6 5" xfId="29012" xr:uid="{00000000-0005-0000-0000-0000A2630000}"/>
    <cellStyle name="Comma 22 6 5 2" xfId="34480" xr:uid="{00000000-0005-0000-0000-0000A3630000}"/>
    <cellStyle name="Comma 22 6 5 3" xfId="31938" xr:uid="{00000000-0005-0000-0000-0000A4630000}"/>
    <cellStyle name="Comma 22 6 6" xfId="34481" xr:uid="{00000000-0005-0000-0000-0000A5630000}"/>
    <cellStyle name="Comma 22 6 6 2" xfId="34482" xr:uid="{00000000-0005-0000-0000-0000A6630000}"/>
    <cellStyle name="Comma 22 6 6 3" xfId="31944" xr:uid="{00000000-0005-0000-0000-0000A7630000}"/>
    <cellStyle name="Comma 22 6 7" xfId="34484" xr:uid="{00000000-0005-0000-0000-0000A8630000}"/>
    <cellStyle name="Comma 22 6 8" xfId="34485" xr:uid="{00000000-0005-0000-0000-0000A9630000}"/>
    <cellStyle name="Comma 22 6 9" xfId="34486" xr:uid="{00000000-0005-0000-0000-0000AA630000}"/>
    <cellStyle name="Comma 22 7" xfId="29015" xr:uid="{00000000-0005-0000-0000-0000AB630000}"/>
    <cellStyle name="Comma 22 7 2" xfId="29017" xr:uid="{00000000-0005-0000-0000-0000AC630000}"/>
    <cellStyle name="Comma 22 7 2 2" xfId="7315" xr:uid="{00000000-0005-0000-0000-0000AD630000}"/>
    <cellStyle name="Comma 22 7 2 2 2" xfId="4817" xr:uid="{00000000-0005-0000-0000-0000AE630000}"/>
    <cellStyle name="Comma 22 7 2 2 3" xfId="7352" xr:uid="{00000000-0005-0000-0000-0000AF630000}"/>
    <cellStyle name="Comma 22 7 2 3" xfId="7469" xr:uid="{00000000-0005-0000-0000-0000B0630000}"/>
    <cellStyle name="Comma 22 7 2 3 2" xfId="7476" xr:uid="{00000000-0005-0000-0000-0000B1630000}"/>
    <cellStyle name="Comma 22 7 2 3 3" xfId="7491" xr:uid="{00000000-0005-0000-0000-0000B2630000}"/>
    <cellStyle name="Comma 22 7 2 4" xfId="7528" xr:uid="{00000000-0005-0000-0000-0000B3630000}"/>
    <cellStyle name="Comma 22 7 2 4 2" xfId="7542" xr:uid="{00000000-0005-0000-0000-0000B4630000}"/>
    <cellStyle name="Comma 22 7 2 4 3" xfId="6542" xr:uid="{00000000-0005-0000-0000-0000B5630000}"/>
    <cellStyle name="Comma 22 7 2 5" xfId="6320" xr:uid="{00000000-0005-0000-0000-0000B6630000}"/>
    <cellStyle name="Comma 22 7 2 5 2" xfId="6331" xr:uid="{00000000-0005-0000-0000-0000B7630000}"/>
    <cellStyle name="Comma 22 7 2 5 3" xfId="6372" xr:uid="{00000000-0005-0000-0000-0000B8630000}"/>
    <cellStyle name="Comma 22 7 2 6" xfId="6721" xr:uid="{00000000-0005-0000-0000-0000B9630000}"/>
    <cellStyle name="Comma 22 7 2 7" xfId="34487" xr:uid="{00000000-0005-0000-0000-0000BA630000}"/>
    <cellStyle name="Comma 22 7 3" xfId="29019" xr:uid="{00000000-0005-0000-0000-0000BB630000}"/>
    <cellStyle name="Comma 22 7 3 2" xfId="8543" xr:uid="{00000000-0005-0000-0000-0000BC630000}"/>
    <cellStyle name="Comma 22 7 3 3" xfId="8680" xr:uid="{00000000-0005-0000-0000-0000BD630000}"/>
    <cellStyle name="Comma 22 7 4" xfId="29021" xr:uid="{00000000-0005-0000-0000-0000BE630000}"/>
    <cellStyle name="Comma 22 7 4 2" xfId="4602" xr:uid="{00000000-0005-0000-0000-0000BF630000}"/>
    <cellStyle name="Comma 22 7 4 3" xfId="3361" xr:uid="{00000000-0005-0000-0000-0000C0630000}"/>
    <cellStyle name="Comma 22 7 5" xfId="29023" xr:uid="{00000000-0005-0000-0000-0000C1630000}"/>
    <cellStyle name="Comma 22 7 5 2" xfId="7108" xr:uid="{00000000-0005-0000-0000-0000C2630000}"/>
    <cellStyle name="Comma 22 7 5 3" xfId="7146" xr:uid="{00000000-0005-0000-0000-0000C3630000}"/>
    <cellStyle name="Comma 22 7 6" xfId="34488" xr:uid="{00000000-0005-0000-0000-0000C4630000}"/>
    <cellStyle name="Comma 22 7 6 2" xfId="7664" xr:uid="{00000000-0005-0000-0000-0000C5630000}"/>
    <cellStyle name="Comma 22 7 6 3" xfId="4148" xr:uid="{00000000-0005-0000-0000-0000C6630000}"/>
    <cellStyle name="Comma 22 7 7" xfId="34489" xr:uid="{00000000-0005-0000-0000-0000C7630000}"/>
    <cellStyle name="Comma 22 7 8" xfId="34491" xr:uid="{00000000-0005-0000-0000-0000C8630000}"/>
    <cellStyle name="Comma 22 7 9" xfId="34492" xr:uid="{00000000-0005-0000-0000-0000C9630000}"/>
    <cellStyle name="Comma 22 8" xfId="29026" xr:uid="{00000000-0005-0000-0000-0000CA630000}"/>
    <cellStyle name="Comma 22 8 2" xfId="29028" xr:uid="{00000000-0005-0000-0000-0000CB630000}"/>
    <cellStyle name="Comma 22 8 2 2" xfId="34493" xr:uid="{00000000-0005-0000-0000-0000CC630000}"/>
    <cellStyle name="Comma 22 8 2 2 2" xfId="30698" xr:uid="{00000000-0005-0000-0000-0000CD630000}"/>
    <cellStyle name="Comma 22 8 2 2 3" xfId="30694" xr:uid="{00000000-0005-0000-0000-0000CE630000}"/>
    <cellStyle name="Comma 22 8 2 3" xfId="12912" xr:uid="{00000000-0005-0000-0000-0000CF630000}"/>
    <cellStyle name="Comma 22 8 2 3 2" xfId="12917" xr:uid="{00000000-0005-0000-0000-0000D0630000}"/>
    <cellStyle name="Comma 22 8 2 3 3" xfId="12923" xr:uid="{00000000-0005-0000-0000-0000D1630000}"/>
    <cellStyle name="Comma 22 8 2 4" xfId="12928" xr:uid="{00000000-0005-0000-0000-0000D2630000}"/>
    <cellStyle name="Comma 22 8 2 4 2" xfId="34494" xr:uid="{00000000-0005-0000-0000-0000D3630000}"/>
    <cellStyle name="Comma 22 8 2 4 3" xfId="34495" xr:uid="{00000000-0005-0000-0000-0000D4630000}"/>
    <cellStyle name="Comma 22 8 2 5" xfId="12934" xr:uid="{00000000-0005-0000-0000-0000D5630000}"/>
    <cellStyle name="Comma 22 8 2 5 2" xfId="26307" xr:uid="{00000000-0005-0000-0000-0000D6630000}"/>
    <cellStyle name="Comma 22 8 2 5 3" xfId="34496" xr:uid="{00000000-0005-0000-0000-0000D7630000}"/>
    <cellStyle name="Comma 22 8 2 6" xfId="26310" xr:uid="{00000000-0005-0000-0000-0000D8630000}"/>
    <cellStyle name="Comma 22 8 2 7" xfId="34497" xr:uid="{00000000-0005-0000-0000-0000D9630000}"/>
    <cellStyle name="Comma 22 8 3" xfId="29030" xr:uid="{00000000-0005-0000-0000-0000DA630000}"/>
    <cellStyle name="Comma 22 8 3 2" xfId="32380" xr:uid="{00000000-0005-0000-0000-0000DB630000}"/>
    <cellStyle name="Comma 22 8 3 3" xfId="12945" xr:uid="{00000000-0005-0000-0000-0000DC630000}"/>
    <cellStyle name="Comma 22 8 4" xfId="29032" xr:uid="{00000000-0005-0000-0000-0000DD630000}"/>
    <cellStyle name="Comma 22 8 4 2" xfId="34498" xr:uid="{00000000-0005-0000-0000-0000DE630000}"/>
    <cellStyle name="Comma 22 8 4 3" xfId="13011" xr:uid="{00000000-0005-0000-0000-0000DF630000}"/>
    <cellStyle name="Comma 22 8 5" xfId="29034" xr:uid="{00000000-0005-0000-0000-0000E0630000}"/>
    <cellStyle name="Comma 22 8 5 2" xfId="34500" xr:uid="{00000000-0005-0000-0000-0000E1630000}"/>
    <cellStyle name="Comma 22 8 5 3" xfId="13040" xr:uid="{00000000-0005-0000-0000-0000E2630000}"/>
    <cellStyle name="Comma 22 8 6" xfId="34501" xr:uid="{00000000-0005-0000-0000-0000E3630000}"/>
    <cellStyle name="Comma 22 8 6 2" xfId="24998" xr:uid="{00000000-0005-0000-0000-0000E4630000}"/>
    <cellStyle name="Comma 22 8 6 3" xfId="13077" xr:uid="{00000000-0005-0000-0000-0000E5630000}"/>
    <cellStyle name="Comma 22 8 7" xfId="34502" xr:uid="{00000000-0005-0000-0000-0000E6630000}"/>
    <cellStyle name="Comma 22 8 8" xfId="34504" xr:uid="{00000000-0005-0000-0000-0000E7630000}"/>
    <cellStyle name="Comma 22 8 9" xfId="34505" xr:uid="{00000000-0005-0000-0000-0000E8630000}"/>
    <cellStyle name="Comma 22 9" xfId="29037" xr:uid="{00000000-0005-0000-0000-0000E9630000}"/>
    <cellStyle name="Comma 22 9 2" xfId="29039" xr:uid="{00000000-0005-0000-0000-0000EA630000}"/>
    <cellStyle name="Comma 22 9 2 2" xfId="15993" xr:uid="{00000000-0005-0000-0000-0000EB630000}"/>
    <cellStyle name="Comma 22 9 2 2 2" xfId="15998" xr:uid="{00000000-0005-0000-0000-0000EC630000}"/>
    <cellStyle name="Comma 22 9 2 2 3" xfId="13492" xr:uid="{00000000-0005-0000-0000-0000ED630000}"/>
    <cellStyle name="Comma 22 9 2 3" xfId="13615" xr:uid="{00000000-0005-0000-0000-0000EE630000}"/>
    <cellStyle name="Comma 22 9 2 3 2" xfId="13622" xr:uid="{00000000-0005-0000-0000-0000EF630000}"/>
    <cellStyle name="Comma 22 9 2 3 3" xfId="16048" xr:uid="{00000000-0005-0000-0000-0000F0630000}"/>
    <cellStyle name="Comma 22 9 2 4" xfId="13628" xr:uid="{00000000-0005-0000-0000-0000F1630000}"/>
    <cellStyle name="Comma 22 9 2 4 2" xfId="13634" xr:uid="{00000000-0005-0000-0000-0000F2630000}"/>
    <cellStyle name="Comma 22 9 2 4 3" xfId="16081" xr:uid="{00000000-0005-0000-0000-0000F3630000}"/>
    <cellStyle name="Comma 22 9 2 5" xfId="13639" xr:uid="{00000000-0005-0000-0000-0000F4630000}"/>
    <cellStyle name="Comma 22 9 2 5 2" xfId="16094" xr:uid="{00000000-0005-0000-0000-0000F5630000}"/>
    <cellStyle name="Comma 22 9 2 5 3" xfId="15657" xr:uid="{00000000-0005-0000-0000-0000F6630000}"/>
    <cellStyle name="Comma 22 9 2 6" xfId="16153" xr:uid="{00000000-0005-0000-0000-0000F7630000}"/>
    <cellStyle name="Comma 22 9 2 7" xfId="16189" xr:uid="{00000000-0005-0000-0000-0000F8630000}"/>
    <cellStyle name="Comma 22 9 3" xfId="29041" xr:uid="{00000000-0005-0000-0000-0000F9630000}"/>
    <cellStyle name="Comma 22 9 3 2" xfId="33381" xr:uid="{00000000-0005-0000-0000-0000FA630000}"/>
    <cellStyle name="Comma 22 9 3 3" xfId="13649" xr:uid="{00000000-0005-0000-0000-0000FB630000}"/>
    <cellStyle name="Comma 22 9 4" xfId="29043" xr:uid="{00000000-0005-0000-0000-0000FC630000}"/>
    <cellStyle name="Comma 22 9 4 2" xfId="34508" xr:uid="{00000000-0005-0000-0000-0000FD630000}"/>
    <cellStyle name="Comma 22 9 4 3" xfId="13671" xr:uid="{00000000-0005-0000-0000-0000FE630000}"/>
    <cellStyle name="Comma 22 9 5" xfId="20879" xr:uid="{00000000-0005-0000-0000-0000FF630000}"/>
    <cellStyle name="Comma 22 9 5 2" xfId="34510" xr:uid="{00000000-0005-0000-0000-000000640000}"/>
    <cellStyle name="Comma 22 9 5 3" xfId="13685" xr:uid="{00000000-0005-0000-0000-000001640000}"/>
    <cellStyle name="Comma 22 9 6" xfId="34511" xr:uid="{00000000-0005-0000-0000-000002640000}"/>
    <cellStyle name="Comma 22 9 6 2" xfId="34512" xr:uid="{00000000-0005-0000-0000-000003640000}"/>
    <cellStyle name="Comma 22 9 6 3" xfId="13695" xr:uid="{00000000-0005-0000-0000-000004640000}"/>
    <cellStyle name="Comma 22 9 7" xfId="34513" xr:uid="{00000000-0005-0000-0000-000005640000}"/>
    <cellStyle name="Comma 22 9 8" xfId="31285" xr:uid="{00000000-0005-0000-0000-000006640000}"/>
    <cellStyle name="Comma 23" xfId="1850" xr:uid="{00000000-0005-0000-0000-000007640000}"/>
    <cellStyle name="Comma 23 10" xfId="29046" xr:uid="{00000000-0005-0000-0000-000008640000}"/>
    <cellStyle name="Comma 23 11" xfId="14725" xr:uid="{00000000-0005-0000-0000-000009640000}"/>
    <cellStyle name="Comma 23 12" xfId="51805" xr:uid="{3336E8C6-380B-4F68-8DD9-6682B7F359CE}"/>
    <cellStyle name="Comma 23 13" xfId="52203" xr:uid="{62DD8D0A-E3C9-4947-920A-7BB1A29A4659}"/>
    <cellStyle name="Comma 23 2" xfId="335" xr:uid="{00000000-0005-0000-0000-00000A640000}"/>
    <cellStyle name="Comma 23 2 10" xfId="29251" xr:uid="{00000000-0005-0000-0000-00000B640000}"/>
    <cellStyle name="Comma 23 2 11" xfId="29260" xr:uid="{00000000-0005-0000-0000-00000C640000}"/>
    <cellStyle name="Comma 23 2 12" xfId="29292" xr:uid="{00000000-0005-0000-0000-00000D640000}"/>
    <cellStyle name="Comma 23 2 13" xfId="14731" xr:uid="{00000000-0005-0000-0000-00000E640000}"/>
    <cellStyle name="Comma 23 2 14" xfId="51877" xr:uid="{595EF60E-C110-4FF7-B941-6C0382D75165}"/>
    <cellStyle name="Comma 23 2 15" xfId="52260" xr:uid="{10ED0F9E-2EB2-42A4-B264-E80D24E68F88}"/>
    <cellStyle name="Comma 23 2 2" xfId="29334" xr:uid="{00000000-0005-0000-0000-00000F640000}"/>
    <cellStyle name="Comma 23 2 2 2" xfId="7321" xr:uid="{00000000-0005-0000-0000-000010640000}"/>
    <cellStyle name="Comma 23 2 2 2 2" xfId="29336" xr:uid="{00000000-0005-0000-0000-000011640000}"/>
    <cellStyle name="Comma 23 2 2 3" xfId="29364" xr:uid="{00000000-0005-0000-0000-000012640000}"/>
    <cellStyle name="Comma 23 2 2 4" xfId="29369" xr:uid="{00000000-0005-0000-0000-000013640000}"/>
    <cellStyle name="Comma 23 2 2 5" xfId="29374" xr:uid="{00000000-0005-0000-0000-000014640000}"/>
    <cellStyle name="Comma 23 2 3" xfId="29387" xr:uid="{00000000-0005-0000-0000-000015640000}"/>
    <cellStyle name="Comma 23 2 3 2" xfId="9080" xr:uid="{00000000-0005-0000-0000-000016640000}"/>
    <cellStyle name="Comma 23 2 3 3" xfId="29404" xr:uid="{00000000-0005-0000-0000-000017640000}"/>
    <cellStyle name="Comma 23 2 3 4" xfId="29407" xr:uid="{00000000-0005-0000-0000-000018640000}"/>
    <cellStyle name="Comma 23 2 3 5" xfId="29410" xr:uid="{00000000-0005-0000-0000-000019640000}"/>
    <cellStyle name="Comma 23 2 4" xfId="29419" xr:uid="{00000000-0005-0000-0000-00001A640000}"/>
    <cellStyle name="Comma 23 2 4 2" xfId="7276" xr:uid="{00000000-0005-0000-0000-00001B640000}"/>
    <cellStyle name="Comma 23 2 4 3" xfId="29430" xr:uid="{00000000-0005-0000-0000-00001C640000}"/>
    <cellStyle name="Comma 23 2 4 4" xfId="29433" xr:uid="{00000000-0005-0000-0000-00001D640000}"/>
    <cellStyle name="Comma 23 2 5" xfId="29442" xr:uid="{00000000-0005-0000-0000-00001E640000}"/>
    <cellStyle name="Comma 23 2 5 2" xfId="7530" xr:uid="{00000000-0005-0000-0000-00001F640000}"/>
    <cellStyle name="Comma 23 2 5 3" xfId="29461" xr:uid="{00000000-0005-0000-0000-000020640000}"/>
    <cellStyle name="Comma 23 2 5 4" xfId="18072" xr:uid="{00000000-0005-0000-0000-000021640000}"/>
    <cellStyle name="Comma 23 2 6" xfId="29480" xr:uid="{00000000-0005-0000-0000-000022640000}"/>
    <cellStyle name="Comma 23 2 6 2" xfId="8881" xr:uid="{00000000-0005-0000-0000-000023640000}"/>
    <cellStyle name="Comma 23 2 6 3" xfId="29512" xr:uid="{00000000-0005-0000-0000-000024640000}"/>
    <cellStyle name="Comma 23 2 6 4" xfId="29517" xr:uid="{00000000-0005-0000-0000-000025640000}"/>
    <cellStyle name="Comma 23 2 7" xfId="29527" xr:uid="{00000000-0005-0000-0000-000026640000}"/>
    <cellStyle name="Comma 23 2 7 2" xfId="9155" xr:uid="{00000000-0005-0000-0000-000027640000}"/>
    <cellStyle name="Comma 23 2 7 3" xfId="29553" xr:uid="{00000000-0005-0000-0000-000028640000}"/>
    <cellStyle name="Comma 23 2 7 4" xfId="29556" xr:uid="{00000000-0005-0000-0000-000029640000}"/>
    <cellStyle name="Comma 23 2 8" xfId="29565" xr:uid="{00000000-0005-0000-0000-00002A640000}"/>
    <cellStyle name="Comma 23 2 9" xfId="29596" xr:uid="{00000000-0005-0000-0000-00002B640000}"/>
    <cellStyle name="Comma 23 3" xfId="29626" xr:uid="{00000000-0005-0000-0000-00002C640000}"/>
    <cellStyle name="Comma 23 3 2" xfId="29826" xr:uid="{00000000-0005-0000-0000-00002D640000}"/>
    <cellStyle name="Comma 23 3 3" xfId="29864" xr:uid="{00000000-0005-0000-0000-00002E640000}"/>
    <cellStyle name="Comma 23 3 4" xfId="29886" xr:uid="{00000000-0005-0000-0000-00002F640000}"/>
    <cellStyle name="Comma 23 3 5" xfId="29910" xr:uid="{00000000-0005-0000-0000-000030640000}"/>
    <cellStyle name="Comma 23 4" xfId="30031" xr:uid="{00000000-0005-0000-0000-000031640000}"/>
    <cellStyle name="Comma 23 4 2" xfId="30038" xr:uid="{00000000-0005-0000-0000-000032640000}"/>
    <cellStyle name="Comma 23 4 2 2" xfId="30040" xr:uid="{00000000-0005-0000-0000-000033640000}"/>
    <cellStyle name="Comma 23 4 3" xfId="30052" xr:uid="{00000000-0005-0000-0000-000034640000}"/>
    <cellStyle name="Comma 23 5" xfId="30067" xr:uid="{00000000-0005-0000-0000-000035640000}"/>
    <cellStyle name="Comma 23 5 2" xfId="15831" xr:uid="{00000000-0005-0000-0000-000036640000}"/>
    <cellStyle name="Comma 23 6" xfId="30123" xr:uid="{00000000-0005-0000-0000-000037640000}"/>
    <cellStyle name="Comma 23 7" xfId="30181" xr:uid="{00000000-0005-0000-0000-000038640000}"/>
    <cellStyle name="Comma 23 8" xfId="30206" xr:uid="{00000000-0005-0000-0000-000039640000}"/>
    <cellStyle name="Comma 23 9" xfId="18325" xr:uid="{00000000-0005-0000-0000-00003A640000}"/>
    <cellStyle name="Comma 24" xfId="1908" xr:uid="{00000000-0005-0000-0000-00003B640000}"/>
    <cellStyle name="Comma 24 10" xfId="30281" xr:uid="{00000000-0005-0000-0000-00003C640000}"/>
    <cellStyle name="Comma 24 11" xfId="30296" xr:uid="{00000000-0005-0000-0000-00003D640000}"/>
    <cellStyle name="Comma 24 11 2" xfId="30299" xr:uid="{00000000-0005-0000-0000-00003E640000}"/>
    <cellStyle name="Comma 24 11 2 2" xfId="10911" xr:uid="{00000000-0005-0000-0000-00003F640000}"/>
    <cellStyle name="Comma 24 11 2 2 2" xfId="30301" xr:uid="{00000000-0005-0000-0000-000040640000}"/>
    <cellStyle name="Comma 24 11 2 2 3" xfId="30303" xr:uid="{00000000-0005-0000-0000-000041640000}"/>
    <cellStyle name="Comma 24 11 2 3" xfId="10918" xr:uid="{00000000-0005-0000-0000-000042640000}"/>
    <cellStyle name="Comma 24 11 2 3 2" xfId="30305" xr:uid="{00000000-0005-0000-0000-000043640000}"/>
    <cellStyle name="Comma 24 11 2 3 3" xfId="30307" xr:uid="{00000000-0005-0000-0000-000044640000}"/>
    <cellStyle name="Comma 24 11 2 4" xfId="10921" xr:uid="{00000000-0005-0000-0000-000045640000}"/>
    <cellStyle name="Comma 24 11 2 4 2" xfId="30309" xr:uid="{00000000-0005-0000-0000-000046640000}"/>
    <cellStyle name="Comma 24 11 2 4 3" xfId="26523" xr:uid="{00000000-0005-0000-0000-000047640000}"/>
    <cellStyle name="Comma 24 11 2 5" xfId="30311" xr:uid="{00000000-0005-0000-0000-000048640000}"/>
    <cellStyle name="Comma 24 11 2 5 2" xfId="30314" xr:uid="{00000000-0005-0000-0000-000049640000}"/>
    <cellStyle name="Comma 24 11 2 5 3" xfId="30317" xr:uid="{00000000-0005-0000-0000-00004A640000}"/>
    <cellStyle name="Comma 24 11 2 6" xfId="23493" xr:uid="{00000000-0005-0000-0000-00004B640000}"/>
    <cellStyle name="Comma 24 11 2 7" xfId="23499" xr:uid="{00000000-0005-0000-0000-00004C640000}"/>
    <cellStyle name="Comma 24 11 3" xfId="30320" xr:uid="{00000000-0005-0000-0000-00004D640000}"/>
    <cellStyle name="Comma 24 11 3 2" xfId="30324" xr:uid="{00000000-0005-0000-0000-00004E640000}"/>
    <cellStyle name="Comma 24 11 3 3" xfId="30327" xr:uid="{00000000-0005-0000-0000-00004F640000}"/>
    <cellStyle name="Comma 24 11 4" xfId="18002" xr:uid="{00000000-0005-0000-0000-000050640000}"/>
    <cellStyle name="Comma 24 11 4 2" xfId="30329" xr:uid="{00000000-0005-0000-0000-000051640000}"/>
    <cellStyle name="Comma 24 11 4 3" xfId="30331" xr:uid="{00000000-0005-0000-0000-000052640000}"/>
    <cellStyle name="Comma 24 11 5" xfId="18013" xr:uid="{00000000-0005-0000-0000-000053640000}"/>
    <cellStyle name="Comma 24 11 5 2" xfId="30333" xr:uid="{00000000-0005-0000-0000-000054640000}"/>
    <cellStyle name="Comma 24 11 5 3" xfId="30335" xr:uid="{00000000-0005-0000-0000-000055640000}"/>
    <cellStyle name="Comma 24 11 6" xfId="30337" xr:uid="{00000000-0005-0000-0000-000056640000}"/>
    <cellStyle name="Comma 24 11 6 2" xfId="30339" xr:uid="{00000000-0005-0000-0000-000057640000}"/>
    <cellStyle name="Comma 24 11 6 3" xfId="30341" xr:uid="{00000000-0005-0000-0000-000058640000}"/>
    <cellStyle name="Comma 24 11 7" xfId="30343" xr:uid="{00000000-0005-0000-0000-000059640000}"/>
    <cellStyle name="Comma 24 11 8" xfId="30345" xr:uid="{00000000-0005-0000-0000-00005A640000}"/>
    <cellStyle name="Comma 24 12" xfId="30349" xr:uid="{00000000-0005-0000-0000-00005B640000}"/>
    <cellStyle name="Comma 24 12 2" xfId="30352" xr:uid="{00000000-0005-0000-0000-00005C640000}"/>
    <cellStyle name="Comma 24 12 2 2" xfId="11717" xr:uid="{00000000-0005-0000-0000-00005D640000}"/>
    <cellStyle name="Comma 24 12 2 2 2" xfId="23012" xr:uid="{00000000-0005-0000-0000-00005E640000}"/>
    <cellStyle name="Comma 24 12 2 2 3" xfId="30354" xr:uid="{00000000-0005-0000-0000-00005F640000}"/>
    <cellStyle name="Comma 24 12 2 3" xfId="11720" xr:uid="{00000000-0005-0000-0000-000060640000}"/>
    <cellStyle name="Comma 24 12 2 3 2" xfId="23028" xr:uid="{00000000-0005-0000-0000-000061640000}"/>
    <cellStyle name="Comma 24 12 2 3 3" xfId="30356" xr:uid="{00000000-0005-0000-0000-000062640000}"/>
    <cellStyle name="Comma 24 12 2 4" xfId="11723" xr:uid="{00000000-0005-0000-0000-000063640000}"/>
    <cellStyle name="Comma 24 12 2 4 2" xfId="23037" xr:uid="{00000000-0005-0000-0000-000064640000}"/>
    <cellStyle name="Comma 24 12 2 4 3" xfId="30358" xr:uid="{00000000-0005-0000-0000-000065640000}"/>
    <cellStyle name="Comma 24 12 2 5" xfId="30361" xr:uid="{00000000-0005-0000-0000-000066640000}"/>
    <cellStyle name="Comma 24 12 2 5 2" xfId="30365" xr:uid="{00000000-0005-0000-0000-000067640000}"/>
    <cellStyle name="Comma 24 12 2 5 3" xfId="30369" xr:uid="{00000000-0005-0000-0000-000068640000}"/>
    <cellStyle name="Comma 24 12 2 6" xfId="23877" xr:uid="{00000000-0005-0000-0000-000069640000}"/>
    <cellStyle name="Comma 24 12 2 7" xfId="23885" xr:uid="{00000000-0005-0000-0000-00006A640000}"/>
    <cellStyle name="Comma 24 12 3" xfId="18233" xr:uid="{00000000-0005-0000-0000-00006B640000}"/>
    <cellStyle name="Comma 24 12 3 2" xfId="30374" xr:uid="{00000000-0005-0000-0000-00006C640000}"/>
    <cellStyle name="Comma 24 12 3 3" xfId="30377" xr:uid="{00000000-0005-0000-0000-00006D640000}"/>
    <cellStyle name="Comma 24 12 4" xfId="30379" xr:uid="{00000000-0005-0000-0000-00006E640000}"/>
    <cellStyle name="Comma 24 12 4 2" xfId="30382" xr:uid="{00000000-0005-0000-0000-00006F640000}"/>
    <cellStyle name="Comma 24 12 4 3" xfId="30384" xr:uid="{00000000-0005-0000-0000-000070640000}"/>
    <cellStyle name="Comma 24 12 5" xfId="30386" xr:uid="{00000000-0005-0000-0000-000071640000}"/>
    <cellStyle name="Comma 24 12 5 2" xfId="30388" xr:uid="{00000000-0005-0000-0000-000072640000}"/>
    <cellStyle name="Comma 24 12 5 3" xfId="30390" xr:uid="{00000000-0005-0000-0000-000073640000}"/>
    <cellStyle name="Comma 24 12 6" xfId="10505" xr:uid="{00000000-0005-0000-0000-000074640000}"/>
    <cellStyle name="Comma 24 12 6 2" xfId="30392" xr:uid="{00000000-0005-0000-0000-000075640000}"/>
    <cellStyle name="Comma 24 12 6 3" xfId="30394" xr:uid="{00000000-0005-0000-0000-000076640000}"/>
    <cellStyle name="Comma 24 12 7" xfId="8367" xr:uid="{00000000-0005-0000-0000-000077640000}"/>
    <cellStyle name="Comma 24 12 8" xfId="8373" xr:uid="{00000000-0005-0000-0000-000078640000}"/>
    <cellStyle name="Comma 24 13" xfId="30398" xr:uid="{00000000-0005-0000-0000-000079640000}"/>
    <cellStyle name="Comma 24 13 2" xfId="30402" xr:uid="{00000000-0005-0000-0000-00007A640000}"/>
    <cellStyle name="Comma 24 13 2 2" xfId="8249" xr:uid="{00000000-0005-0000-0000-00007B640000}"/>
    <cellStyle name="Comma 24 13 2 2 2" xfId="30404" xr:uid="{00000000-0005-0000-0000-00007C640000}"/>
    <cellStyle name="Comma 24 13 2 2 3" xfId="30406" xr:uid="{00000000-0005-0000-0000-00007D640000}"/>
    <cellStyle name="Comma 24 13 2 3" xfId="8264" xr:uid="{00000000-0005-0000-0000-00007E640000}"/>
    <cellStyle name="Comma 24 13 2 3 2" xfId="30410" xr:uid="{00000000-0005-0000-0000-00007F640000}"/>
    <cellStyle name="Comma 24 13 2 3 3" xfId="30412" xr:uid="{00000000-0005-0000-0000-000080640000}"/>
    <cellStyle name="Comma 24 13 2 4" xfId="30414" xr:uid="{00000000-0005-0000-0000-000081640000}"/>
    <cellStyle name="Comma 24 13 2 4 2" xfId="30416" xr:uid="{00000000-0005-0000-0000-000082640000}"/>
    <cellStyle name="Comma 24 13 2 4 3" xfId="30418" xr:uid="{00000000-0005-0000-0000-000083640000}"/>
    <cellStyle name="Comma 24 13 2 5" xfId="30420" xr:uid="{00000000-0005-0000-0000-000084640000}"/>
    <cellStyle name="Comma 24 13 2 5 2" xfId="30422" xr:uid="{00000000-0005-0000-0000-000085640000}"/>
    <cellStyle name="Comma 24 13 2 5 3" xfId="30424" xr:uid="{00000000-0005-0000-0000-000086640000}"/>
    <cellStyle name="Comma 24 13 2 6" xfId="19156" xr:uid="{00000000-0005-0000-0000-000087640000}"/>
    <cellStyle name="Comma 24 13 2 7" xfId="30426" xr:uid="{00000000-0005-0000-0000-000088640000}"/>
    <cellStyle name="Comma 24 13 3" xfId="30428" xr:uid="{00000000-0005-0000-0000-000089640000}"/>
    <cellStyle name="Comma 24 13 3 2" xfId="8942" xr:uid="{00000000-0005-0000-0000-00008A640000}"/>
    <cellStyle name="Comma 24 13 3 3" xfId="8950" xr:uid="{00000000-0005-0000-0000-00008B640000}"/>
    <cellStyle name="Comma 24 13 4" xfId="4240" xr:uid="{00000000-0005-0000-0000-00008C640000}"/>
    <cellStyle name="Comma 24 13 4 2" xfId="4252" xr:uid="{00000000-0005-0000-0000-00008D640000}"/>
    <cellStyle name="Comma 24 13 4 3" xfId="4276" xr:uid="{00000000-0005-0000-0000-00008E640000}"/>
    <cellStyle name="Comma 24 13 5" xfId="30430" xr:uid="{00000000-0005-0000-0000-00008F640000}"/>
    <cellStyle name="Comma 24 13 5 2" xfId="7728" xr:uid="{00000000-0005-0000-0000-000090640000}"/>
    <cellStyle name="Comma 24 13 5 3" xfId="7764" xr:uid="{00000000-0005-0000-0000-000091640000}"/>
    <cellStyle name="Comma 24 13 6" xfId="30433" xr:uid="{00000000-0005-0000-0000-000092640000}"/>
    <cellStyle name="Comma 24 13 6 2" xfId="8620" xr:uid="{00000000-0005-0000-0000-000093640000}"/>
    <cellStyle name="Comma 24 13 6 3" xfId="7322" xr:uid="{00000000-0005-0000-0000-000094640000}"/>
    <cellStyle name="Comma 24 13 7" xfId="30435" xr:uid="{00000000-0005-0000-0000-000095640000}"/>
    <cellStyle name="Comma 24 13 8" xfId="30437" xr:uid="{00000000-0005-0000-0000-000096640000}"/>
    <cellStyle name="Comma 24 14" xfId="30442" xr:uid="{00000000-0005-0000-0000-000097640000}"/>
    <cellStyle name="Comma 24 14 2" xfId="30446" xr:uid="{00000000-0005-0000-0000-000098640000}"/>
    <cellStyle name="Comma 24 14 2 2" xfId="9407" xr:uid="{00000000-0005-0000-0000-000099640000}"/>
    <cellStyle name="Comma 24 14 2 2 2" xfId="30449" xr:uid="{00000000-0005-0000-0000-00009A640000}"/>
    <cellStyle name="Comma 24 14 2 2 3" xfId="30452" xr:uid="{00000000-0005-0000-0000-00009B640000}"/>
    <cellStyle name="Comma 24 14 2 3" xfId="30454" xr:uid="{00000000-0005-0000-0000-00009C640000}"/>
    <cellStyle name="Comma 24 14 2 3 2" xfId="30457" xr:uid="{00000000-0005-0000-0000-00009D640000}"/>
    <cellStyle name="Comma 24 14 2 3 3" xfId="30460" xr:uid="{00000000-0005-0000-0000-00009E640000}"/>
    <cellStyle name="Comma 24 14 2 4" xfId="17597" xr:uid="{00000000-0005-0000-0000-00009F640000}"/>
    <cellStyle name="Comma 24 14 2 4 2" xfId="17601" xr:uid="{00000000-0005-0000-0000-0000A0640000}"/>
    <cellStyle name="Comma 24 14 2 4 3" xfId="14286" xr:uid="{00000000-0005-0000-0000-0000A1640000}"/>
    <cellStyle name="Comma 24 14 2 5" xfId="17613" xr:uid="{00000000-0005-0000-0000-0000A2640000}"/>
    <cellStyle name="Comma 24 14 2 5 2" xfId="7917" xr:uid="{00000000-0005-0000-0000-0000A3640000}"/>
    <cellStyle name="Comma 24 14 2 5 3" xfId="14319" xr:uid="{00000000-0005-0000-0000-0000A4640000}"/>
    <cellStyle name="Comma 24 14 2 6" xfId="17617" xr:uid="{00000000-0005-0000-0000-0000A5640000}"/>
    <cellStyle name="Comma 24 14 2 7" xfId="6566" xr:uid="{00000000-0005-0000-0000-0000A6640000}"/>
    <cellStyle name="Comma 24 14 3" xfId="30462" xr:uid="{00000000-0005-0000-0000-0000A7640000}"/>
    <cellStyle name="Comma 24 14 3 2" xfId="9414" xr:uid="{00000000-0005-0000-0000-0000A8640000}"/>
    <cellStyle name="Comma 24 14 3 3" xfId="30464" xr:uid="{00000000-0005-0000-0000-0000A9640000}"/>
    <cellStyle name="Comma 24 14 4" xfId="30466" xr:uid="{00000000-0005-0000-0000-0000AA640000}"/>
    <cellStyle name="Comma 24 14 4 2" xfId="9425" xr:uid="{00000000-0005-0000-0000-0000AB640000}"/>
    <cellStyle name="Comma 24 14 4 3" xfId="30468" xr:uid="{00000000-0005-0000-0000-0000AC640000}"/>
    <cellStyle name="Comma 24 14 5" xfId="30470" xr:uid="{00000000-0005-0000-0000-0000AD640000}"/>
    <cellStyle name="Comma 24 14 5 2" xfId="5091" xr:uid="{00000000-0005-0000-0000-0000AE640000}"/>
    <cellStyle name="Comma 24 14 5 3" xfId="30472" xr:uid="{00000000-0005-0000-0000-0000AF640000}"/>
    <cellStyle name="Comma 24 14 6" xfId="30474" xr:uid="{00000000-0005-0000-0000-0000B0640000}"/>
    <cellStyle name="Comma 24 14 6 2" xfId="4385" xr:uid="{00000000-0005-0000-0000-0000B1640000}"/>
    <cellStyle name="Comma 24 14 6 3" xfId="16107" xr:uid="{00000000-0005-0000-0000-0000B2640000}"/>
    <cellStyle name="Comma 24 14 7" xfId="23858" xr:uid="{00000000-0005-0000-0000-0000B3640000}"/>
    <cellStyle name="Comma 24 14 8" xfId="30476" xr:uid="{00000000-0005-0000-0000-0000B4640000}"/>
    <cellStyle name="Comma 24 15" xfId="30480" xr:uid="{00000000-0005-0000-0000-0000B5640000}"/>
    <cellStyle name="Comma 24 15 2" xfId="30485" xr:uid="{00000000-0005-0000-0000-0000B6640000}"/>
    <cellStyle name="Comma 24 15 2 2" xfId="30488" xr:uid="{00000000-0005-0000-0000-0000B7640000}"/>
    <cellStyle name="Comma 24 15 2 2 2" xfId="32664" xr:uid="{00000000-0005-0000-0000-0000B8640000}"/>
    <cellStyle name="Comma 24 15 2 2 3" xfId="32667" xr:uid="{00000000-0005-0000-0000-0000B9640000}"/>
    <cellStyle name="Comma 24 15 2 3" xfId="17269" xr:uid="{00000000-0005-0000-0000-0000BA640000}"/>
    <cellStyle name="Comma 24 15 2 3 2" xfId="32677" xr:uid="{00000000-0005-0000-0000-0000BB640000}"/>
    <cellStyle name="Comma 24 15 2 3 3" xfId="32680" xr:uid="{00000000-0005-0000-0000-0000BC640000}"/>
    <cellStyle name="Comma 24 15 2 4" xfId="18453" xr:uid="{00000000-0005-0000-0000-0000BD640000}"/>
    <cellStyle name="Comma 24 15 2 4 2" xfId="18458" xr:uid="{00000000-0005-0000-0000-0000BE640000}"/>
    <cellStyle name="Comma 24 15 2 4 3" xfId="32690" xr:uid="{00000000-0005-0000-0000-0000BF640000}"/>
    <cellStyle name="Comma 24 15 2 5" xfId="18461" xr:uid="{00000000-0005-0000-0000-0000C0640000}"/>
    <cellStyle name="Comma 24 15 2 5 2" xfId="18465" xr:uid="{00000000-0005-0000-0000-0000C1640000}"/>
    <cellStyle name="Comma 24 15 2 5 3" xfId="34514" xr:uid="{00000000-0005-0000-0000-0000C2640000}"/>
    <cellStyle name="Comma 24 15 2 6" xfId="18468" xr:uid="{00000000-0005-0000-0000-0000C3640000}"/>
    <cellStyle name="Comma 24 15 2 7" xfId="34515" xr:uid="{00000000-0005-0000-0000-0000C4640000}"/>
    <cellStyle name="Comma 24 15 3" xfId="30491" xr:uid="{00000000-0005-0000-0000-0000C5640000}"/>
    <cellStyle name="Comma 24 15 3 2" xfId="30494" xr:uid="{00000000-0005-0000-0000-0000C6640000}"/>
    <cellStyle name="Comma 24 15 3 3" xfId="30496" xr:uid="{00000000-0005-0000-0000-0000C7640000}"/>
    <cellStyle name="Comma 24 15 4" xfId="30498" xr:uid="{00000000-0005-0000-0000-0000C8640000}"/>
    <cellStyle name="Comma 24 15 4 2" xfId="30500" xr:uid="{00000000-0005-0000-0000-0000C9640000}"/>
    <cellStyle name="Comma 24 15 4 3" xfId="4436" xr:uid="{00000000-0005-0000-0000-0000CA640000}"/>
    <cellStyle name="Comma 24 15 5" xfId="30502" xr:uid="{00000000-0005-0000-0000-0000CB640000}"/>
    <cellStyle name="Comma 24 15 5 2" xfId="30504" xr:uid="{00000000-0005-0000-0000-0000CC640000}"/>
    <cellStyle name="Comma 24 15 5 3" xfId="30506" xr:uid="{00000000-0005-0000-0000-0000CD640000}"/>
    <cellStyle name="Comma 24 15 6" xfId="30508" xr:uid="{00000000-0005-0000-0000-0000CE640000}"/>
    <cellStyle name="Comma 24 15 6 2" xfId="34516" xr:uid="{00000000-0005-0000-0000-0000CF640000}"/>
    <cellStyle name="Comma 24 15 6 3" xfId="30041" xr:uid="{00000000-0005-0000-0000-0000D0640000}"/>
    <cellStyle name="Comma 24 15 7" xfId="23863" xr:uid="{00000000-0005-0000-0000-0000D1640000}"/>
    <cellStyle name="Comma 24 15 8" xfId="12733" xr:uid="{00000000-0005-0000-0000-0000D2640000}"/>
    <cellStyle name="Comma 24 16" xfId="30511" xr:uid="{00000000-0005-0000-0000-0000D3640000}"/>
    <cellStyle name="Comma 24 16 2" xfId="34518" xr:uid="{00000000-0005-0000-0000-0000D4640000}"/>
    <cellStyle name="Comma 24 16 2 2" xfId="34522" xr:uid="{00000000-0005-0000-0000-0000D5640000}"/>
    <cellStyle name="Comma 24 16 2 3" xfId="34525" xr:uid="{00000000-0005-0000-0000-0000D6640000}"/>
    <cellStyle name="Comma 24 16 3" xfId="34526" xr:uid="{00000000-0005-0000-0000-0000D7640000}"/>
    <cellStyle name="Comma 24 16 3 2" xfId="34530" xr:uid="{00000000-0005-0000-0000-0000D8640000}"/>
    <cellStyle name="Comma 24 16 3 3" xfId="34533" xr:uid="{00000000-0005-0000-0000-0000D9640000}"/>
    <cellStyle name="Comma 24 16 4" xfId="34535" xr:uid="{00000000-0005-0000-0000-0000DA640000}"/>
    <cellStyle name="Comma 24 16 4 2" xfId="34539" xr:uid="{00000000-0005-0000-0000-0000DB640000}"/>
    <cellStyle name="Comma 24 16 4 3" xfId="34543" xr:uid="{00000000-0005-0000-0000-0000DC640000}"/>
    <cellStyle name="Comma 24 16 5" xfId="34544" xr:uid="{00000000-0005-0000-0000-0000DD640000}"/>
    <cellStyle name="Comma 24 16 5 2" xfId="34548" xr:uid="{00000000-0005-0000-0000-0000DE640000}"/>
    <cellStyle name="Comma 24 16 5 3" xfId="34552" xr:uid="{00000000-0005-0000-0000-0000DF640000}"/>
    <cellStyle name="Comma 24 16 6" xfId="34553" xr:uid="{00000000-0005-0000-0000-0000E0640000}"/>
    <cellStyle name="Comma 24 16 7" xfId="23866" xr:uid="{00000000-0005-0000-0000-0000E1640000}"/>
    <cellStyle name="Comma 24 17" xfId="30515" xr:uid="{00000000-0005-0000-0000-0000E2640000}"/>
    <cellStyle name="Comma 24 17 2" xfId="30520" xr:uid="{00000000-0005-0000-0000-0000E3640000}"/>
    <cellStyle name="Comma 24 17 2 2" xfId="34556" xr:uid="{00000000-0005-0000-0000-0000E4640000}"/>
    <cellStyle name="Comma 24 17 2 3" xfId="34558" xr:uid="{00000000-0005-0000-0000-0000E5640000}"/>
    <cellStyle name="Comma 24 17 3" xfId="30523" xr:uid="{00000000-0005-0000-0000-0000E6640000}"/>
    <cellStyle name="Comma 24 17 3 2" xfId="34560" xr:uid="{00000000-0005-0000-0000-0000E7640000}"/>
    <cellStyle name="Comma 24 17 3 3" xfId="34562" xr:uid="{00000000-0005-0000-0000-0000E8640000}"/>
    <cellStyle name="Comma 24 17 4" xfId="34563" xr:uid="{00000000-0005-0000-0000-0000E9640000}"/>
    <cellStyle name="Comma 24 17 4 2" xfId="34566" xr:uid="{00000000-0005-0000-0000-0000EA640000}"/>
    <cellStyle name="Comma 24 17 4 3" xfId="34569" xr:uid="{00000000-0005-0000-0000-0000EB640000}"/>
    <cellStyle name="Comma 24 17 5" xfId="34570" xr:uid="{00000000-0005-0000-0000-0000EC640000}"/>
    <cellStyle name="Comma 24 17 5 2" xfId="34573" xr:uid="{00000000-0005-0000-0000-0000ED640000}"/>
    <cellStyle name="Comma 24 17 5 3" xfId="34576" xr:uid="{00000000-0005-0000-0000-0000EE640000}"/>
    <cellStyle name="Comma 24 17 6" xfId="34577" xr:uid="{00000000-0005-0000-0000-0000EF640000}"/>
    <cellStyle name="Comma 24 17 7" xfId="34578" xr:uid="{00000000-0005-0000-0000-0000F0640000}"/>
    <cellStyle name="Comma 24 18" xfId="22949" xr:uid="{00000000-0005-0000-0000-0000F1640000}"/>
    <cellStyle name="Comma 24 18 2" xfId="28353" xr:uid="{00000000-0005-0000-0000-0000F2640000}"/>
    <cellStyle name="Comma 24 18 2 2" xfId="9639" xr:uid="{00000000-0005-0000-0000-0000F3640000}"/>
    <cellStyle name="Comma 24 18 2 3" xfId="9645" xr:uid="{00000000-0005-0000-0000-0000F4640000}"/>
    <cellStyle name="Comma 24 18 3" xfId="28357" xr:uid="{00000000-0005-0000-0000-0000F5640000}"/>
    <cellStyle name="Comma 24 18 3 2" xfId="9661" xr:uid="{00000000-0005-0000-0000-0000F6640000}"/>
    <cellStyle name="Comma 24 18 3 3" xfId="9665" xr:uid="{00000000-0005-0000-0000-0000F7640000}"/>
    <cellStyle name="Comma 24 18 4" xfId="28360" xr:uid="{00000000-0005-0000-0000-0000F8640000}"/>
    <cellStyle name="Comma 24 18 4 2" xfId="9683" xr:uid="{00000000-0005-0000-0000-0000F9640000}"/>
    <cellStyle name="Comma 24 18 4 3" xfId="9689" xr:uid="{00000000-0005-0000-0000-0000FA640000}"/>
    <cellStyle name="Comma 24 18 5" xfId="28363" xr:uid="{00000000-0005-0000-0000-0000FB640000}"/>
    <cellStyle name="Comma 24 18 5 2" xfId="9703" xr:uid="{00000000-0005-0000-0000-0000FC640000}"/>
    <cellStyle name="Comma 24 18 5 3" xfId="9713" xr:uid="{00000000-0005-0000-0000-0000FD640000}"/>
    <cellStyle name="Comma 24 18 6" xfId="28366" xr:uid="{00000000-0005-0000-0000-0000FE640000}"/>
    <cellStyle name="Comma 24 18 7" xfId="34579" xr:uid="{00000000-0005-0000-0000-0000FF640000}"/>
    <cellStyle name="Comma 24 19" xfId="30528" xr:uid="{00000000-0005-0000-0000-000000650000}"/>
    <cellStyle name="Comma 24 19 2" xfId="28375" xr:uid="{00000000-0005-0000-0000-000001650000}"/>
    <cellStyle name="Comma 24 19 3" xfId="30532" xr:uid="{00000000-0005-0000-0000-000002650000}"/>
    <cellStyle name="Comma 24 2" xfId="551" xr:uid="{00000000-0005-0000-0000-000003650000}"/>
    <cellStyle name="Comma 24 2 2" xfId="30654" xr:uid="{00000000-0005-0000-0000-000004650000}"/>
    <cellStyle name="Comma 24 2 2 2" xfId="30656" xr:uid="{00000000-0005-0000-0000-000005650000}"/>
    <cellStyle name="Comma 24 2 2 3" xfId="30664" xr:uid="{00000000-0005-0000-0000-000006650000}"/>
    <cellStyle name="Comma 24 2 3" xfId="30680" xr:uid="{00000000-0005-0000-0000-000007650000}"/>
    <cellStyle name="Comma 24 2 3 2" xfId="30683" xr:uid="{00000000-0005-0000-0000-000008650000}"/>
    <cellStyle name="Comma 24 2 4" xfId="30714" xr:uid="{00000000-0005-0000-0000-000009650000}"/>
    <cellStyle name="Comma 24 2 5" xfId="30745" xr:uid="{00000000-0005-0000-0000-00000A650000}"/>
    <cellStyle name="Comma 24 2 6" xfId="30773" xr:uid="{00000000-0005-0000-0000-00000B650000}"/>
    <cellStyle name="Comma 24 2 7" xfId="14741" xr:uid="{00000000-0005-0000-0000-00000C650000}"/>
    <cellStyle name="Comma 24 2 8" xfId="51878" xr:uid="{5C851769-0AC7-4CA8-8CE8-FDC00919FDB8}"/>
    <cellStyle name="Comma 24 2 9" xfId="52261" xr:uid="{3727B3F4-8834-4D42-A2A1-2E3E7CC2BE85}"/>
    <cellStyle name="Comma 24 20" xfId="30481" xr:uid="{00000000-0005-0000-0000-00000D650000}"/>
    <cellStyle name="Comma 24 20 2" xfId="30486" xr:uid="{00000000-0005-0000-0000-00000E650000}"/>
    <cellStyle name="Comma 24 20 3" xfId="30492" xr:uid="{00000000-0005-0000-0000-00000F650000}"/>
    <cellStyle name="Comma 24 21" xfId="30512" xr:uid="{00000000-0005-0000-0000-000010650000}"/>
    <cellStyle name="Comma 24 21 2" xfId="34519" xr:uid="{00000000-0005-0000-0000-000011650000}"/>
    <cellStyle name="Comma 24 21 3" xfId="34527" xr:uid="{00000000-0005-0000-0000-000012650000}"/>
    <cellStyle name="Comma 24 22" xfId="30516" xr:uid="{00000000-0005-0000-0000-000013650000}"/>
    <cellStyle name="Comma 24 22 2" xfId="30521" xr:uid="{00000000-0005-0000-0000-000014650000}"/>
    <cellStyle name="Comma 24 22 3" xfId="30524" xr:uid="{00000000-0005-0000-0000-000015650000}"/>
    <cellStyle name="Comma 24 23" xfId="22950" xr:uid="{00000000-0005-0000-0000-000016650000}"/>
    <cellStyle name="Comma 24 24" xfId="30529" xr:uid="{00000000-0005-0000-0000-000017650000}"/>
    <cellStyle name="Comma 24 25" xfId="30929" xr:uid="{00000000-0005-0000-0000-000018650000}"/>
    <cellStyle name="Comma 24 25 2" xfId="28381" xr:uid="{00000000-0005-0000-0000-000019650000}"/>
    <cellStyle name="Comma 24 25 3" xfId="33675" xr:uid="{00000000-0005-0000-0000-00001A650000}"/>
    <cellStyle name="Comma 24 25 4" xfId="33679" xr:uid="{00000000-0005-0000-0000-00001B650000}"/>
    <cellStyle name="Comma 24 26" xfId="34582" xr:uid="{00000000-0005-0000-0000-00001C650000}"/>
    <cellStyle name="Comma 24 27" xfId="34585" xr:uid="{00000000-0005-0000-0000-00001D650000}"/>
    <cellStyle name="Comma 24 27 2" xfId="28386" xr:uid="{00000000-0005-0000-0000-00001E650000}"/>
    <cellStyle name="Comma 24 28" xfId="34587" xr:uid="{00000000-0005-0000-0000-00001F650000}"/>
    <cellStyle name="Comma 24 29" xfId="34590" xr:uid="{00000000-0005-0000-0000-000020650000}"/>
    <cellStyle name="Comma 24 3" xfId="30931" xr:uid="{00000000-0005-0000-0000-000021650000}"/>
    <cellStyle name="Comma 24 3 10" xfId="30933" xr:uid="{00000000-0005-0000-0000-000022650000}"/>
    <cellStyle name="Comma 24 3 2" xfId="4795" xr:uid="{00000000-0005-0000-0000-000023650000}"/>
    <cellStyle name="Comma 24 3 2 2" xfId="6118" xr:uid="{00000000-0005-0000-0000-000024650000}"/>
    <cellStyle name="Comma 24 3 2 2 2" xfId="6130" xr:uid="{00000000-0005-0000-0000-000025650000}"/>
    <cellStyle name="Comma 24 3 2 2 3" xfId="6145" xr:uid="{00000000-0005-0000-0000-000026650000}"/>
    <cellStyle name="Comma 24 3 2 3" xfId="6162" xr:uid="{00000000-0005-0000-0000-000027650000}"/>
    <cellStyle name="Comma 24 3 2 3 2" xfId="6793" xr:uid="{00000000-0005-0000-0000-000028650000}"/>
    <cellStyle name="Comma 24 3 2 3 3" xfId="6063" xr:uid="{00000000-0005-0000-0000-000029650000}"/>
    <cellStyle name="Comma 24 3 2 4" xfId="6176" xr:uid="{00000000-0005-0000-0000-00002A650000}"/>
    <cellStyle name="Comma 24 3 2 4 2" xfId="7086" xr:uid="{00000000-0005-0000-0000-00002B650000}"/>
    <cellStyle name="Comma 24 3 2 4 3" xfId="7093" xr:uid="{00000000-0005-0000-0000-00002C650000}"/>
    <cellStyle name="Comma 24 3 2 5" xfId="6309" xr:uid="{00000000-0005-0000-0000-00002D650000}"/>
    <cellStyle name="Comma 24 3 2 5 2" xfId="7242" xr:uid="{00000000-0005-0000-0000-00002E650000}"/>
    <cellStyle name="Comma 24 3 2 5 3" xfId="7250" xr:uid="{00000000-0005-0000-0000-00002F650000}"/>
    <cellStyle name="Comma 24 3 2 6" xfId="6216" xr:uid="{00000000-0005-0000-0000-000030650000}"/>
    <cellStyle name="Comma 24 3 2 7" xfId="3942" xr:uid="{00000000-0005-0000-0000-000031650000}"/>
    <cellStyle name="Comma 24 3 2 8" xfId="6253" xr:uid="{00000000-0005-0000-0000-000032650000}"/>
    <cellStyle name="Comma 24 3 3" xfId="31159" xr:uid="{00000000-0005-0000-0000-000033650000}"/>
    <cellStyle name="Comma 24 3 3 2" xfId="3059" xr:uid="{00000000-0005-0000-0000-000034650000}"/>
    <cellStyle name="Comma 24 3 3 3" xfId="3116" xr:uid="{00000000-0005-0000-0000-000035650000}"/>
    <cellStyle name="Comma 24 3 3 4" xfId="31173" xr:uid="{00000000-0005-0000-0000-000036650000}"/>
    <cellStyle name="Comma 24 3 4" xfId="31190" xr:uid="{00000000-0005-0000-0000-000037650000}"/>
    <cellStyle name="Comma 24 3 4 2" xfId="31192" xr:uid="{00000000-0005-0000-0000-000038650000}"/>
    <cellStyle name="Comma 24 3 4 3" xfId="31201" xr:uid="{00000000-0005-0000-0000-000039650000}"/>
    <cellStyle name="Comma 24 3 4 4" xfId="31205" xr:uid="{00000000-0005-0000-0000-00003A650000}"/>
    <cellStyle name="Comma 24 3 5" xfId="17228" xr:uid="{00000000-0005-0000-0000-00003B650000}"/>
    <cellStyle name="Comma 24 3 5 2" xfId="31220" xr:uid="{00000000-0005-0000-0000-00003C650000}"/>
    <cellStyle name="Comma 24 3 5 3" xfId="31229" xr:uid="{00000000-0005-0000-0000-00003D650000}"/>
    <cellStyle name="Comma 24 3 6" xfId="31247" xr:uid="{00000000-0005-0000-0000-00003E650000}"/>
    <cellStyle name="Comma 24 3 6 2" xfId="31249" xr:uid="{00000000-0005-0000-0000-00003F650000}"/>
    <cellStyle name="Comma 24 3 6 3" xfId="31261" xr:uid="{00000000-0005-0000-0000-000040650000}"/>
    <cellStyle name="Comma 24 3 7" xfId="31278" xr:uid="{00000000-0005-0000-0000-000041650000}"/>
    <cellStyle name="Comma 24 3 8" xfId="31283" xr:uid="{00000000-0005-0000-0000-000042650000}"/>
    <cellStyle name="Comma 24 3 9" xfId="31306" xr:uid="{00000000-0005-0000-0000-000043650000}"/>
    <cellStyle name="Comma 24 30" xfId="14736" xr:uid="{00000000-0005-0000-0000-000044650000}"/>
    <cellStyle name="Comma 24 31" xfId="51806" xr:uid="{09BB6A5D-CF88-4C98-A8A2-E0474788AA7C}"/>
    <cellStyle name="Comma 24 32" xfId="52204" xr:uid="{EC328EF4-586A-4B8D-82F7-A68C6315E9AD}"/>
    <cellStyle name="Comma 24 4" xfId="24267" xr:uid="{00000000-0005-0000-0000-000045650000}"/>
    <cellStyle name="Comma 24 4 2" xfId="31336" xr:uid="{00000000-0005-0000-0000-000046650000}"/>
    <cellStyle name="Comma 24 4 2 2" xfId="11388" xr:uid="{00000000-0005-0000-0000-000047650000}"/>
    <cellStyle name="Comma 24 4 2 2 2" xfId="3465" xr:uid="{00000000-0005-0000-0000-000048650000}"/>
    <cellStyle name="Comma 24 4 2 2 3" xfId="3485" xr:uid="{00000000-0005-0000-0000-000049650000}"/>
    <cellStyle name="Comma 24 4 2 3" xfId="11392" xr:uid="{00000000-0005-0000-0000-00004A650000}"/>
    <cellStyle name="Comma 24 4 2 3 2" xfId="11396" xr:uid="{00000000-0005-0000-0000-00004B650000}"/>
    <cellStyle name="Comma 24 4 2 3 3" xfId="11405" xr:uid="{00000000-0005-0000-0000-00004C650000}"/>
    <cellStyle name="Comma 24 4 2 4" xfId="11438" xr:uid="{00000000-0005-0000-0000-00004D650000}"/>
    <cellStyle name="Comma 24 4 2 4 2" xfId="3280" xr:uid="{00000000-0005-0000-0000-00004E650000}"/>
    <cellStyle name="Comma 24 4 2 4 3" xfId="3321" xr:uid="{00000000-0005-0000-0000-00004F650000}"/>
    <cellStyle name="Comma 24 4 2 5" xfId="5237" xr:uid="{00000000-0005-0000-0000-000050650000}"/>
    <cellStyle name="Comma 24 4 2 5 2" xfId="4708" xr:uid="{00000000-0005-0000-0000-000051650000}"/>
    <cellStyle name="Comma 24 4 2 5 3" xfId="2709" xr:uid="{00000000-0005-0000-0000-000052650000}"/>
    <cellStyle name="Comma 24 4 2 6" xfId="5365" xr:uid="{00000000-0005-0000-0000-000053650000}"/>
    <cellStyle name="Comma 24 4 2 7" xfId="5383" xr:uid="{00000000-0005-0000-0000-000054650000}"/>
    <cellStyle name="Comma 24 4 2 8" xfId="11475" xr:uid="{00000000-0005-0000-0000-000055650000}"/>
    <cellStyle name="Comma 24 4 3" xfId="31338" xr:uid="{00000000-0005-0000-0000-000056650000}"/>
    <cellStyle name="Comma 24 4 3 2" xfId="11779" xr:uid="{00000000-0005-0000-0000-000057650000}"/>
    <cellStyle name="Comma 24 4 3 3" xfId="11783" xr:uid="{00000000-0005-0000-0000-000058650000}"/>
    <cellStyle name="Comma 24 4 4" xfId="12787" xr:uid="{00000000-0005-0000-0000-000059650000}"/>
    <cellStyle name="Comma 24 4 4 2" xfId="31343" xr:uid="{00000000-0005-0000-0000-00005A650000}"/>
    <cellStyle name="Comma 24 4 4 3" xfId="28668" xr:uid="{00000000-0005-0000-0000-00005B650000}"/>
    <cellStyle name="Comma 24 4 5" xfId="12790" xr:uid="{00000000-0005-0000-0000-00005C650000}"/>
    <cellStyle name="Comma 24 4 5 2" xfId="31345" xr:uid="{00000000-0005-0000-0000-00005D650000}"/>
    <cellStyle name="Comma 24 4 5 3" xfId="28676" xr:uid="{00000000-0005-0000-0000-00005E650000}"/>
    <cellStyle name="Comma 24 4 6" xfId="31347" xr:uid="{00000000-0005-0000-0000-00005F650000}"/>
    <cellStyle name="Comma 24 4 6 2" xfId="31349" xr:uid="{00000000-0005-0000-0000-000060650000}"/>
    <cellStyle name="Comma 24 4 6 3" xfId="28685" xr:uid="{00000000-0005-0000-0000-000061650000}"/>
    <cellStyle name="Comma 24 4 7" xfId="31352" xr:uid="{00000000-0005-0000-0000-000062650000}"/>
    <cellStyle name="Comma 24 4 8" xfId="31354" xr:uid="{00000000-0005-0000-0000-000063650000}"/>
    <cellStyle name="Comma 24 4 9" xfId="3536" xr:uid="{00000000-0005-0000-0000-000064650000}"/>
    <cellStyle name="Comma 24 5" xfId="31357" xr:uid="{00000000-0005-0000-0000-000065650000}"/>
    <cellStyle name="Comma 24 5 2" xfId="31359" xr:uid="{00000000-0005-0000-0000-000066650000}"/>
    <cellStyle name="Comma 24 5 2 2" xfId="31361" xr:uid="{00000000-0005-0000-0000-000067650000}"/>
    <cellStyle name="Comma 24 5 2 2 2" xfId="22487" xr:uid="{00000000-0005-0000-0000-000068650000}"/>
    <cellStyle name="Comma 24 5 2 2 3" xfId="22492" xr:uid="{00000000-0005-0000-0000-000069650000}"/>
    <cellStyle name="Comma 24 5 2 3" xfId="31363" xr:uid="{00000000-0005-0000-0000-00006A650000}"/>
    <cellStyle name="Comma 24 5 2 3 2" xfId="14765" xr:uid="{00000000-0005-0000-0000-00006B650000}"/>
    <cellStyle name="Comma 24 5 2 3 3" xfId="22504" xr:uid="{00000000-0005-0000-0000-00006C650000}"/>
    <cellStyle name="Comma 24 5 2 4" xfId="31365" xr:uid="{00000000-0005-0000-0000-00006D650000}"/>
    <cellStyle name="Comma 24 5 2 4 2" xfId="22509" xr:uid="{00000000-0005-0000-0000-00006E650000}"/>
    <cellStyle name="Comma 24 5 2 4 3" xfId="22512" xr:uid="{00000000-0005-0000-0000-00006F650000}"/>
    <cellStyle name="Comma 24 5 2 5" xfId="31367" xr:uid="{00000000-0005-0000-0000-000070650000}"/>
    <cellStyle name="Comma 24 5 2 5 2" xfId="8133" xr:uid="{00000000-0005-0000-0000-000071650000}"/>
    <cellStyle name="Comma 24 5 2 5 3" xfId="22521" xr:uid="{00000000-0005-0000-0000-000072650000}"/>
    <cellStyle name="Comma 24 5 2 6" xfId="31369" xr:uid="{00000000-0005-0000-0000-000073650000}"/>
    <cellStyle name="Comma 24 5 2 7" xfId="31371" xr:uid="{00000000-0005-0000-0000-000074650000}"/>
    <cellStyle name="Comma 24 5 3" xfId="31374" xr:uid="{00000000-0005-0000-0000-000075650000}"/>
    <cellStyle name="Comma 24 5 3 2" xfId="31377" xr:uid="{00000000-0005-0000-0000-000076650000}"/>
    <cellStyle name="Comma 24 5 3 3" xfId="31380" xr:uid="{00000000-0005-0000-0000-000077650000}"/>
    <cellStyle name="Comma 24 5 4" xfId="31384" xr:uid="{00000000-0005-0000-0000-000078650000}"/>
    <cellStyle name="Comma 24 5 4 2" xfId="31387" xr:uid="{00000000-0005-0000-0000-000079650000}"/>
    <cellStyle name="Comma 24 5 4 3" xfId="31389" xr:uid="{00000000-0005-0000-0000-00007A650000}"/>
    <cellStyle name="Comma 24 5 5" xfId="31392" xr:uid="{00000000-0005-0000-0000-00007B650000}"/>
    <cellStyle name="Comma 24 5 5 2" xfId="31394" xr:uid="{00000000-0005-0000-0000-00007C650000}"/>
    <cellStyle name="Comma 24 5 5 3" xfId="31397" xr:uid="{00000000-0005-0000-0000-00007D650000}"/>
    <cellStyle name="Comma 24 5 6" xfId="6227" xr:uid="{00000000-0005-0000-0000-00007E650000}"/>
    <cellStyle name="Comma 24 5 6 2" xfId="6244" xr:uid="{00000000-0005-0000-0000-00007F650000}"/>
    <cellStyle name="Comma 24 5 6 3" xfId="4910" xr:uid="{00000000-0005-0000-0000-000080650000}"/>
    <cellStyle name="Comma 24 5 7" xfId="3955" xr:uid="{00000000-0005-0000-0000-000081650000}"/>
    <cellStyle name="Comma 24 5 8" xfId="6260" xr:uid="{00000000-0005-0000-0000-000082650000}"/>
    <cellStyle name="Comma 24 5 9" xfId="31400" xr:uid="{00000000-0005-0000-0000-000083650000}"/>
    <cellStyle name="Comma 24 6" xfId="15465" xr:uid="{00000000-0005-0000-0000-000084650000}"/>
    <cellStyle name="Comma 24 6 2" xfId="31403" xr:uid="{00000000-0005-0000-0000-000085650000}"/>
    <cellStyle name="Comma 24 6 2 2" xfId="31405" xr:uid="{00000000-0005-0000-0000-000086650000}"/>
    <cellStyle name="Comma 24 6 2 2 2" xfId="31407" xr:uid="{00000000-0005-0000-0000-000087650000}"/>
    <cellStyle name="Comma 24 6 2 2 3" xfId="31409" xr:uid="{00000000-0005-0000-0000-000088650000}"/>
    <cellStyle name="Comma 24 6 2 3" xfId="5946" xr:uid="{00000000-0005-0000-0000-000089650000}"/>
    <cellStyle name="Comma 24 6 2 3 2" xfId="31411" xr:uid="{00000000-0005-0000-0000-00008A650000}"/>
    <cellStyle name="Comma 24 6 2 3 3" xfId="31414" xr:uid="{00000000-0005-0000-0000-00008B650000}"/>
    <cellStyle name="Comma 24 6 2 4" xfId="5966" xr:uid="{00000000-0005-0000-0000-00008C650000}"/>
    <cellStyle name="Comma 24 6 2 4 2" xfId="31416" xr:uid="{00000000-0005-0000-0000-00008D650000}"/>
    <cellStyle name="Comma 24 6 2 4 3" xfId="31418" xr:uid="{00000000-0005-0000-0000-00008E650000}"/>
    <cellStyle name="Comma 24 6 2 5" xfId="31420" xr:uid="{00000000-0005-0000-0000-00008F650000}"/>
    <cellStyle name="Comma 24 6 2 5 2" xfId="31422" xr:uid="{00000000-0005-0000-0000-000090650000}"/>
    <cellStyle name="Comma 24 6 2 5 3" xfId="31424" xr:uid="{00000000-0005-0000-0000-000091650000}"/>
    <cellStyle name="Comma 24 6 2 6" xfId="31426" xr:uid="{00000000-0005-0000-0000-000092650000}"/>
    <cellStyle name="Comma 24 6 2 7" xfId="31428" xr:uid="{00000000-0005-0000-0000-000093650000}"/>
    <cellStyle name="Comma 24 6 3" xfId="31430" xr:uid="{00000000-0005-0000-0000-000094650000}"/>
    <cellStyle name="Comma 24 6 3 2" xfId="31433" xr:uid="{00000000-0005-0000-0000-000095650000}"/>
    <cellStyle name="Comma 24 6 3 3" xfId="31436" xr:uid="{00000000-0005-0000-0000-000096650000}"/>
    <cellStyle name="Comma 24 6 4" xfId="31440" xr:uid="{00000000-0005-0000-0000-000097650000}"/>
    <cellStyle name="Comma 24 6 4 2" xfId="31442" xr:uid="{00000000-0005-0000-0000-000098650000}"/>
    <cellStyle name="Comma 24 6 4 3" xfId="20955" xr:uid="{00000000-0005-0000-0000-000099650000}"/>
    <cellStyle name="Comma 24 6 5" xfId="31447" xr:uid="{00000000-0005-0000-0000-00009A650000}"/>
    <cellStyle name="Comma 24 6 5 2" xfId="31449" xr:uid="{00000000-0005-0000-0000-00009B650000}"/>
    <cellStyle name="Comma 24 6 5 3" xfId="31451" xr:uid="{00000000-0005-0000-0000-00009C650000}"/>
    <cellStyle name="Comma 24 6 6" xfId="31453" xr:uid="{00000000-0005-0000-0000-00009D650000}"/>
    <cellStyle name="Comma 24 6 6 2" xfId="31455" xr:uid="{00000000-0005-0000-0000-00009E650000}"/>
    <cellStyle name="Comma 24 6 6 3" xfId="31458" xr:uid="{00000000-0005-0000-0000-00009F650000}"/>
    <cellStyle name="Comma 24 6 7" xfId="31461" xr:uid="{00000000-0005-0000-0000-0000A0650000}"/>
    <cellStyle name="Comma 24 6 8" xfId="31463" xr:uid="{00000000-0005-0000-0000-0000A1650000}"/>
    <cellStyle name="Comma 24 6 9" xfId="31466" xr:uid="{00000000-0005-0000-0000-0000A2650000}"/>
    <cellStyle name="Comma 24 7" xfId="13738" xr:uid="{00000000-0005-0000-0000-0000A3650000}"/>
    <cellStyle name="Comma 24 7 2" xfId="31468" xr:uid="{00000000-0005-0000-0000-0000A4650000}"/>
    <cellStyle name="Comma 24 7 2 2" xfId="31470" xr:uid="{00000000-0005-0000-0000-0000A5650000}"/>
    <cellStyle name="Comma 24 7 2 2 2" xfId="31472" xr:uid="{00000000-0005-0000-0000-0000A6650000}"/>
    <cellStyle name="Comma 24 7 2 2 3" xfId="31474" xr:uid="{00000000-0005-0000-0000-0000A7650000}"/>
    <cellStyle name="Comma 24 7 2 3" xfId="31476" xr:uid="{00000000-0005-0000-0000-0000A8650000}"/>
    <cellStyle name="Comma 24 7 2 3 2" xfId="31479" xr:uid="{00000000-0005-0000-0000-0000A9650000}"/>
    <cellStyle name="Comma 24 7 2 3 3" xfId="31482" xr:uid="{00000000-0005-0000-0000-0000AA650000}"/>
    <cellStyle name="Comma 24 7 2 4" xfId="31484" xr:uid="{00000000-0005-0000-0000-0000AB650000}"/>
    <cellStyle name="Comma 24 7 2 4 2" xfId="31487" xr:uid="{00000000-0005-0000-0000-0000AC650000}"/>
    <cellStyle name="Comma 24 7 2 4 3" xfId="31490" xr:uid="{00000000-0005-0000-0000-0000AD650000}"/>
    <cellStyle name="Comma 24 7 2 5" xfId="31492" xr:uid="{00000000-0005-0000-0000-0000AE650000}"/>
    <cellStyle name="Comma 24 7 2 5 2" xfId="31495" xr:uid="{00000000-0005-0000-0000-0000AF650000}"/>
    <cellStyle name="Comma 24 7 2 5 3" xfId="31497" xr:uid="{00000000-0005-0000-0000-0000B0650000}"/>
    <cellStyle name="Comma 24 7 2 6" xfId="5659" xr:uid="{00000000-0005-0000-0000-0000B1650000}"/>
    <cellStyle name="Comma 24 7 2 7" xfId="6907" xr:uid="{00000000-0005-0000-0000-0000B2650000}"/>
    <cellStyle name="Comma 24 7 3" xfId="31500" xr:uid="{00000000-0005-0000-0000-0000B3650000}"/>
    <cellStyle name="Comma 24 7 3 2" xfId="31503" xr:uid="{00000000-0005-0000-0000-0000B4650000}"/>
    <cellStyle name="Comma 24 7 3 3" xfId="31506" xr:uid="{00000000-0005-0000-0000-0000B5650000}"/>
    <cellStyle name="Comma 24 7 4" xfId="31510" xr:uid="{00000000-0005-0000-0000-0000B6650000}"/>
    <cellStyle name="Comma 24 7 4 2" xfId="31512" xr:uid="{00000000-0005-0000-0000-0000B7650000}"/>
    <cellStyle name="Comma 24 7 4 3" xfId="31514" xr:uid="{00000000-0005-0000-0000-0000B8650000}"/>
    <cellStyle name="Comma 24 7 5" xfId="31517" xr:uid="{00000000-0005-0000-0000-0000B9650000}"/>
    <cellStyle name="Comma 24 7 5 2" xfId="31519" xr:uid="{00000000-0005-0000-0000-0000BA650000}"/>
    <cellStyle name="Comma 24 7 5 3" xfId="31521" xr:uid="{00000000-0005-0000-0000-0000BB650000}"/>
    <cellStyle name="Comma 24 7 6" xfId="31523" xr:uid="{00000000-0005-0000-0000-0000BC650000}"/>
    <cellStyle name="Comma 24 7 6 2" xfId="31526" xr:uid="{00000000-0005-0000-0000-0000BD650000}"/>
    <cellStyle name="Comma 24 7 6 3" xfId="31529" xr:uid="{00000000-0005-0000-0000-0000BE650000}"/>
    <cellStyle name="Comma 24 7 7" xfId="31531" xr:uid="{00000000-0005-0000-0000-0000BF650000}"/>
    <cellStyle name="Comma 24 7 8" xfId="31533" xr:uid="{00000000-0005-0000-0000-0000C0650000}"/>
    <cellStyle name="Comma 24 8" xfId="31537" xr:uid="{00000000-0005-0000-0000-0000C1650000}"/>
    <cellStyle name="Comma 24 8 2" xfId="31539" xr:uid="{00000000-0005-0000-0000-0000C2650000}"/>
    <cellStyle name="Comma 24 8 2 2" xfId="4659" xr:uid="{00000000-0005-0000-0000-0000C3650000}"/>
    <cellStyle name="Comma 24 8 2 2 2" xfId="31541" xr:uid="{00000000-0005-0000-0000-0000C4650000}"/>
    <cellStyle name="Comma 24 8 2 2 3" xfId="31544" xr:uid="{00000000-0005-0000-0000-0000C5650000}"/>
    <cellStyle name="Comma 24 8 2 3" xfId="11850" xr:uid="{00000000-0005-0000-0000-0000C6650000}"/>
    <cellStyle name="Comma 24 8 2 3 2" xfId="31546" xr:uid="{00000000-0005-0000-0000-0000C7650000}"/>
    <cellStyle name="Comma 24 8 2 3 3" xfId="31548" xr:uid="{00000000-0005-0000-0000-0000C8650000}"/>
    <cellStyle name="Comma 24 8 2 4" xfId="31550" xr:uid="{00000000-0005-0000-0000-0000C9650000}"/>
    <cellStyle name="Comma 24 8 2 4 2" xfId="31552" xr:uid="{00000000-0005-0000-0000-0000CA650000}"/>
    <cellStyle name="Comma 24 8 2 4 3" xfId="31554" xr:uid="{00000000-0005-0000-0000-0000CB650000}"/>
    <cellStyle name="Comma 24 8 2 5" xfId="31556" xr:uid="{00000000-0005-0000-0000-0000CC650000}"/>
    <cellStyle name="Comma 24 8 2 5 2" xfId="31558" xr:uid="{00000000-0005-0000-0000-0000CD650000}"/>
    <cellStyle name="Comma 24 8 2 5 3" xfId="31560" xr:uid="{00000000-0005-0000-0000-0000CE650000}"/>
    <cellStyle name="Comma 24 8 2 6" xfId="31562" xr:uid="{00000000-0005-0000-0000-0000CF650000}"/>
    <cellStyle name="Comma 24 8 2 7" xfId="31564" xr:uid="{00000000-0005-0000-0000-0000D0650000}"/>
    <cellStyle name="Comma 24 8 3" xfId="31567" xr:uid="{00000000-0005-0000-0000-0000D1650000}"/>
    <cellStyle name="Comma 24 8 3 2" xfId="31570" xr:uid="{00000000-0005-0000-0000-0000D2650000}"/>
    <cellStyle name="Comma 24 8 3 3" xfId="31573" xr:uid="{00000000-0005-0000-0000-0000D3650000}"/>
    <cellStyle name="Comma 24 8 4" xfId="31577" xr:uid="{00000000-0005-0000-0000-0000D4650000}"/>
    <cellStyle name="Comma 24 8 4 2" xfId="31580" xr:uid="{00000000-0005-0000-0000-0000D5650000}"/>
    <cellStyle name="Comma 24 8 4 3" xfId="31583" xr:uid="{00000000-0005-0000-0000-0000D6650000}"/>
    <cellStyle name="Comma 24 8 5" xfId="31587" xr:uid="{00000000-0005-0000-0000-0000D7650000}"/>
    <cellStyle name="Comma 24 8 5 2" xfId="31590" xr:uid="{00000000-0005-0000-0000-0000D8650000}"/>
    <cellStyle name="Comma 24 8 5 3" xfId="31593" xr:uid="{00000000-0005-0000-0000-0000D9650000}"/>
    <cellStyle name="Comma 24 8 6" xfId="31595" xr:uid="{00000000-0005-0000-0000-0000DA650000}"/>
    <cellStyle name="Comma 24 8 6 2" xfId="31598" xr:uid="{00000000-0005-0000-0000-0000DB650000}"/>
    <cellStyle name="Comma 24 8 6 3" xfId="31601" xr:uid="{00000000-0005-0000-0000-0000DC650000}"/>
    <cellStyle name="Comma 24 8 7" xfId="31603" xr:uid="{00000000-0005-0000-0000-0000DD650000}"/>
    <cellStyle name="Comma 24 8 8" xfId="31605" xr:uid="{00000000-0005-0000-0000-0000DE650000}"/>
    <cellStyle name="Comma 24 9" xfId="15511" xr:uid="{00000000-0005-0000-0000-0000DF650000}"/>
    <cellStyle name="Comma 25" xfId="1976" xr:uid="{00000000-0005-0000-0000-0000E0650000}"/>
    <cellStyle name="Comma 25 10" xfId="33018" xr:uid="{00000000-0005-0000-0000-0000E1650000}"/>
    <cellStyle name="Comma 25 11" xfId="33020" xr:uid="{00000000-0005-0000-0000-0000E2650000}"/>
    <cellStyle name="Comma 25 12" xfId="34591" xr:uid="{00000000-0005-0000-0000-0000E3650000}"/>
    <cellStyle name="Comma 25 13" xfId="32607" xr:uid="{00000000-0005-0000-0000-0000E4650000}"/>
    <cellStyle name="Comma 25 14" xfId="32609" xr:uid="{00000000-0005-0000-0000-0000E5650000}"/>
    <cellStyle name="Comma 25 14 2" xfId="34592" xr:uid="{00000000-0005-0000-0000-0000E6650000}"/>
    <cellStyle name="Comma 25 14 2 2" xfId="34593" xr:uid="{00000000-0005-0000-0000-0000E7650000}"/>
    <cellStyle name="Comma 25 14 2 3" xfId="34594" xr:uid="{00000000-0005-0000-0000-0000E8650000}"/>
    <cellStyle name="Comma 25 14 3" xfId="34595" xr:uid="{00000000-0005-0000-0000-0000E9650000}"/>
    <cellStyle name="Comma 25 14 3 2" xfId="34596" xr:uid="{00000000-0005-0000-0000-0000EA650000}"/>
    <cellStyle name="Comma 25 14 3 3" xfId="34597" xr:uid="{00000000-0005-0000-0000-0000EB650000}"/>
    <cellStyle name="Comma 25 14 4" xfId="34598" xr:uid="{00000000-0005-0000-0000-0000EC650000}"/>
    <cellStyle name="Comma 25 14 4 2" xfId="34599" xr:uid="{00000000-0005-0000-0000-0000ED650000}"/>
    <cellStyle name="Comma 25 14 4 3" xfId="34600" xr:uid="{00000000-0005-0000-0000-0000EE650000}"/>
    <cellStyle name="Comma 25 14 5" xfId="34601" xr:uid="{00000000-0005-0000-0000-0000EF650000}"/>
    <cellStyle name="Comma 25 14 5 2" xfId="34602" xr:uid="{00000000-0005-0000-0000-0000F0650000}"/>
    <cellStyle name="Comma 25 14 5 3" xfId="34603" xr:uid="{00000000-0005-0000-0000-0000F1650000}"/>
    <cellStyle name="Comma 25 14 6" xfId="34604" xr:uid="{00000000-0005-0000-0000-0000F2650000}"/>
    <cellStyle name="Comma 25 14 7" xfId="34605" xr:uid="{00000000-0005-0000-0000-0000F3650000}"/>
    <cellStyle name="Comma 25 15" xfId="32611" xr:uid="{00000000-0005-0000-0000-0000F4650000}"/>
    <cellStyle name="Comma 25 16" xfId="34606" xr:uid="{00000000-0005-0000-0000-0000F5650000}"/>
    <cellStyle name="Comma 25 17" xfId="34608" xr:uid="{00000000-0005-0000-0000-0000F6650000}"/>
    <cellStyle name="Comma 25 18" xfId="34609" xr:uid="{00000000-0005-0000-0000-0000F7650000}"/>
    <cellStyle name="Comma 25 19" xfId="32751" xr:uid="{00000000-0005-0000-0000-0000F8650000}"/>
    <cellStyle name="Comma 25 2" xfId="666" xr:uid="{00000000-0005-0000-0000-0000F9650000}"/>
    <cellStyle name="Comma 25 2 2" xfId="34612" xr:uid="{00000000-0005-0000-0000-0000FA650000}"/>
    <cellStyle name="Comma 25 2 3" xfId="34614" xr:uid="{00000000-0005-0000-0000-0000FB650000}"/>
    <cellStyle name="Comma 25 2 4" xfId="19101" xr:uid="{00000000-0005-0000-0000-0000FC650000}"/>
    <cellStyle name="Comma 25 2 5" xfId="34615" xr:uid="{00000000-0005-0000-0000-0000FD650000}"/>
    <cellStyle name="Comma 25 2 6" xfId="34610" xr:uid="{00000000-0005-0000-0000-0000FE650000}"/>
    <cellStyle name="Comma 25 2 7" xfId="51879" xr:uid="{94331370-FB16-4687-A3A1-A6A7C5392D57}"/>
    <cellStyle name="Comma 25 2 8" xfId="52262" xr:uid="{9A00B9C3-36B0-451E-93AE-A0CE69DB1571}"/>
    <cellStyle name="Comma 25 20" xfId="32612" xr:uid="{00000000-0005-0000-0000-0000FF650000}"/>
    <cellStyle name="Comma 25 21" xfId="34607" xr:uid="{00000000-0005-0000-0000-000000660000}"/>
    <cellStyle name="Comma 25 22" xfId="14746" xr:uid="{00000000-0005-0000-0000-000001660000}"/>
    <cellStyle name="Comma 25 23" xfId="51807" xr:uid="{993918CB-EA4C-4BA6-9977-7A0146F64A04}"/>
    <cellStyle name="Comma 25 24" xfId="52205" xr:uid="{BD62E9BF-07D1-4700-A4E8-A34DCD7A780A}"/>
    <cellStyle name="Comma 25 3" xfId="34617" xr:uid="{00000000-0005-0000-0000-000002660000}"/>
    <cellStyle name="Comma 25 3 2" xfId="34619" xr:uid="{00000000-0005-0000-0000-000003660000}"/>
    <cellStyle name="Comma 25 3 3" xfId="34621" xr:uid="{00000000-0005-0000-0000-000004660000}"/>
    <cellStyle name="Comma 25 3 4" xfId="34622" xr:uid="{00000000-0005-0000-0000-000005660000}"/>
    <cellStyle name="Comma 25 3 5" xfId="34623" xr:uid="{00000000-0005-0000-0000-000006660000}"/>
    <cellStyle name="Comma 25 4" xfId="34625" xr:uid="{00000000-0005-0000-0000-000007660000}"/>
    <cellStyle name="Comma 25 4 2" xfId="34627" xr:uid="{00000000-0005-0000-0000-000008660000}"/>
    <cellStyle name="Comma 25 4 3" xfId="34629" xr:uid="{00000000-0005-0000-0000-000009660000}"/>
    <cellStyle name="Comma 25 4 4" xfId="34630" xr:uid="{00000000-0005-0000-0000-00000A660000}"/>
    <cellStyle name="Comma 25 5" xfId="3382" xr:uid="{00000000-0005-0000-0000-00000B660000}"/>
    <cellStyle name="Comma 25 5 2" xfId="2750" xr:uid="{00000000-0005-0000-0000-00000C660000}"/>
    <cellStyle name="Comma 25 6" xfId="3409" xr:uid="{00000000-0005-0000-0000-00000D660000}"/>
    <cellStyle name="Comma 25 6 2" xfId="34631" xr:uid="{00000000-0005-0000-0000-00000E660000}"/>
    <cellStyle name="Comma 25 7" xfId="3438" xr:uid="{00000000-0005-0000-0000-00000F660000}"/>
    <cellStyle name="Comma 25 7 2" xfId="34632" xr:uid="{00000000-0005-0000-0000-000010660000}"/>
    <cellStyle name="Comma 25 8" xfId="34633" xr:uid="{00000000-0005-0000-0000-000011660000}"/>
    <cellStyle name="Comma 25 9" xfId="15730" xr:uid="{00000000-0005-0000-0000-000012660000}"/>
    <cellStyle name="Comma 26" xfId="1835" xr:uid="{00000000-0005-0000-0000-000013660000}"/>
    <cellStyle name="Comma 26 10" xfId="34634" xr:uid="{00000000-0005-0000-0000-000014660000}"/>
    <cellStyle name="Comma 26 11" xfId="34635" xr:uid="{00000000-0005-0000-0000-000015660000}"/>
    <cellStyle name="Comma 26 12" xfId="20696" xr:uid="{00000000-0005-0000-0000-000016660000}"/>
    <cellStyle name="Comma 26 13" xfId="19184" xr:uid="{00000000-0005-0000-0000-000017660000}"/>
    <cellStyle name="Comma 26 13 2" xfId="34637" xr:uid="{00000000-0005-0000-0000-000018660000}"/>
    <cellStyle name="Comma 26 13 2 2" xfId="11235" xr:uid="{00000000-0005-0000-0000-000019660000}"/>
    <cellStyle name="Comma 26 13 2 3" xfId="3589" xr:uid="{00000000-0005-0000-0000-00001A660000}"/>
    <cellStyle name="Comma 26 13 3" xfId="34639" xr:uid="{00000000-0005-0000-0000-00001B660000}"/>
    <cellStyle name="Comma 26 13 3 2" xfId="34642" xr:uid="{00000000-0005-0000-0000-00001C660000}"/>
    <cellStyle name="Comma 26 13 3 3" xfId="34647" xr:uid="{00000000-0005-0000-0000-00001D660000}"/>
    <cellStyle name="Comma 26 13 4" xfId="34650" xr:uid="{00000000-0005-0000-0000-00001E660000}"/>
    <cellStyle name="Comma 26 13 4 2" xfId="34653" xr:uid="{00000000-0005-0000-0000-00001F660000}"/>
    <cellStyle name="Comma 26 13 4 3" xfId="34658" xr:uid="{00000000-0005-0000-0000-000020660000}"/>
    <cellStyle name="Comma 26 13 5" xfId="34659" xr:uid="{00000000-0005-0000-0000-000021660000}"/>
    <cellStyle name="Comma 26 13 5 2" xfId="34662" xr:uid="{00000000-0005-0000-0000-000022660000}"/>
    <cellStyle name="Comma 26 13 5 3" xfId="34665" xr:uid="{00000000-0005-0000-0000-000023660000}"/>
    <cellStyle name="Comma 26 13 6" xfId="34666" xr:uid="{00000000-0005-0000-0000-000024660000}"/>
    <cellStyle name="Comma 26 13 7" xfId="34667" xr:uid="{00000000-0005-0000-0000-000025660000}"/>
    <cellStyle name="Comma 26 14" xfId="34668" xr:uid="{00000000-0005-0000-0000-000026660000}"/>
    <cellStyle name="Comma 26 14 2" xfId="34670" xr:uid="{00000000-0005-0000-0000-000027660000}"/>
    <cellStyle name="Comma 26 14 2 2" xfId="34671" xr:uid="{00000000-0005-0000-0000-000028660000}"/>
    <cellStyle name="Comma 26 14 2 3" xfId="34672" xr:uid="{00000000-0005-0000-0000-000029660000}"/>
    <cellStyle name="Comma 26 14 3" xfId="34674" xr:uid="{00000000-0005-0000-0000-00002A660000}"/>
    <cellStyle name="Comma 26 14 3 2" xfId="34676" xr:uid="{00000000-0005-0000-0000-00002B660000}"/>
    <cellStyle name="Comma 26 14 3 3" xfId="34678" xr:uid="{00000000-0005-0000-0000-00002C660000}"/>
    <cellStyle name="Comma 26 14 4" xfId="34679" xr:uid="{00000000-0005-0000-0000-00002D660000}"/>
    <cellStyle name="Comma 26 14 4 2" xfId="34682" xr:uid="{00000000-0005-0000-0000-00002E660000}"/>
    <cellStyle name="Comma 26 14 4 3" xfId="34685" xr:uid="{00000000-0005-0000-0000-00002F660000}"/>
    <cellStyle name="Comma 26 14 5" xfId="30777" xr:uid="{00000000-0005-0000-0000-000030660000}"/>
    <cellStyle name="Comma 26 14 5 2" xfId="30780" xr:uid="{00000000-0005-0000-0000-000031660000}"/>
    <cellStyle name="Comma 26 14 5 3" xfId="30783" xr:uid="{00000000-0005-0000-0000-000032660000}"/>
    <cellStyle name="Comma 26 14 6" xfId="30785" xr:uid="{00000000-0005-0000-0000-000033660000}"/>
    <cellStyle name="Comma 26 14 7" xfId="30790" xr:uid="{00000000-0005-0000-0000-000034660000}"/>
    <cellStyle name="Comma 26 15" xfId="34687" xr:uid="{00000000-0005-0000-0000-000035660000}"/>
    <cellStyle name="Comma 26 15 2" xfId="34692" xr:uid="{00000000-0005-0000-0000-000036660000}"/>
    <cellStyle name="Comma 26 15 3" xfId="34696" xr:uid="{00000000-0005-0000-0000-000037660000}"/>
    <cellStyle name="Comma 26 16" xfId="3211" xr:uid="{00000000-0005-0000-0000-000038660000}"/>
    <cellStyle name="Comma 26 16 2" xfId="34698" xr:uid="{00000000-0005-0000-0000-000039660000}"/>
    <cellStyle name="Comma 26 16 3" xfId="34705" xr:uid="{00000000-0005-0000-0000-00003A660000}"/>
    <cellStyle name="Comma 26 17" xfId="3258" xr:uid="{00000000-0005-0000-0000-00003B660000}"/>
    <cellStyle name="Comma 26 17 2" xfId="3353" xr:uid="{00000000-0005-0000-0000-00003C660000}"/>
    <cellStyle name="Comma 26 17 3" xfId="34706" xr:uid="{00000000-0005-0000-0000-00003D660000}"/>
    <cellStyle name="Comma 26 18" xfId="7566" xr:uid="{00000000-0005-0000-0000-00003E660000}"/>
    <cellStyle name="Comma 26 18 2" xfId="29362" xr:uid="{00000000-0005-0000-0000-00003F660000}"/>
    <cellStyle name="Comma 26 18 3" xfId="34707" xr:uid="{00000000-0005-0000-0000-000040660000}"/>
    <cellStyle name="Comma 26 19" xfId="34708" xr:uid="{00000000-0005-0000-0000-000041660000}"/>
    <cellStyle name="Comma 26 2" xfId="26495" xr:uid="{00000000-0005-0000-0000-000042660000}"/>
    <cellStyle name="Comma 26 2 2" xfId="34710" xr:uid="{00000000-0005-0000-0000-000043660000}"/>
    <cellStyle name="Comma 26 2 3" xfId="34712" xr:uid="{00000000-0005-0000-0000-000044660000}"/>
    <cellStyle name="Comma 26 2 4" xfId="34714" xr:uid="{00000000-0005-0000-0000-000045660000}"/>
    <cellStyle name="Comma 26 2 5" xfId="34715" xr:uid="{00000000-0005-0000-0000-000046660000}"/>
    <cellStyle name="Comma 26 20" xfId="34688" xr:uid="{00000000-0005-0000-0000-000047660000}"/>
    <cellStyle name="Comma 26 21" xfId="3212" xr:uid="{00000000-0005-0000-0000-000048660000}"/>
    <cellStyle name="Comma 26 21 2" xfId="34699" xr:uid="{00000000-0005-0000-0000-000049660000}"/>
    <cellStyle name="Comma 26 22" xfId="3259" xr:uid="{00000000-0005-0000-0000-00004A660000}"/>
    <cellStyle name="Comma 26 23" xfId="7567" xr:uid="{00000000-0005-0000-0000-00004B660000}"/>
    <cellStyle name="Comma 26 24" xfId="34709" xr:uid="{00000000-0005-0000-0000-00004C660000}"/>
    <cellStyle name="Comma 26 25" xfId="6652" xr:uid="{00000000-0005-0000-0000-00004D660000}"/>
    <cellStyle name="Comma 26 26" xfId="51914" xr:uid="{96D22330-83F0-408A-A77A-D6F27B759D39}"/>
    <cellStyle name="Comma 26 27" xfId="52293" xr:uid="{244D36FE-D49E-458B-95A3-3CBF0C1B0E2E}"/>
    <cellStyle name="Comma 26 3" xfId="34716" xr:uid="{00000000-0005-0000-0000-00004E660000}"/>
    <cellStyle name="Comma 26 3 2" xfId="34718" xr:uid="{00000000-0005-0000-0000-00004F660000}"/>
    <cellStyle name="Comma 26 3 3" xfId="32354" xr:uid="{00000000-0005-0000-0000-000050660000}"/>
    <cellStyle name="Comma 26 3 4" xfId="32357" xr:uid="{00000000-0005-0000-0000-000051660000}"/>
    <cellStyle name="Comma 26 4" xfId="34720" xr:uid="{00000000-0005-0000-0000-000052660000}"/>
    <cellStyle name="Comma 26 4 2" xfId="34722" xr:uid="{00000000-0005-0000-0000-000053660000}"/>
    <cellStyle name="Comma 26 4 3" xfId="34724" xr:uid="{00000000-0005-0000-0000-000054660000}"/>
    <cellStyle name="Comma 26 4 4" xfId="34726" xr:uid="{00000000-0005-0000-0000-000055660000}"/>
    <cellStyle name="Comma 26 5" xfId="34727" xr:uid="{00000000-0005-0000-0000-000056660000}"/>
    <cellStyle name="Comma 26 5 2" xfId="15738" xr:uid="{00000000-0005-0000-0000-000057660000}"/>
    <cellStyle name="Comma 26 5 3" xfId="34731" xr:uid="{00000000-0005-0000-0000-000058660000}"/>
    <cellStyle name="Comma 26 5 4" xfId="34735" xr:uid="{00000000-0005-0000-0000-000059660000}"/>
    <cellStyle name="Comma 26 6" xfId="34737" xr:uid="{00000000-0005-0000-0000-00005A660000}"/>
    <cellStyle name="Comma 26 6 2" xfId="34739" xr:uid="{00000000-0005-0000-0000-00005B660000}"/>
    <cellStyle name="Comma 26 7" xfId="34742" xr:uid="{00000000-0005-0000-0000-00005C660000}"/>
    <cellStyle name="Comma 26 7 2" xfId="34744" xr:uid="{00000000-0005-0000-0000-00005D660000}"/>
    <cellStyle name="Comma 26 8" xfId="34745" xr:uid="{00000000-0005-0000-0000-00005E660000}"/>
    <cellStyle name="Comma 26 8 2" xfId="34747" xr:uid="{00000000-0005-0000-0000-00005F660000}"/>
    <cellStyle name="Comma 26 9" xfId="34749" xr:uid="{00000000-0005-0000-0000-000060660000}"/>
    <cellStyle name="Comma 27" xfId="1837" xr:uid="{00000000-0005-0000-0000-000061660000}"/>
    <cellStyle name="Comma 27 10" xfId="5943" xr:uid="{00000000-0005-0000-0000-000062660000}"/>
    <cellStyle name="Comma 27 2" xfId="34750" xr:uid="{00000000-0005-0000-0000-000063660000}"/>
    <cellStyle name="Comma 27 2 2" xfId="34752" xr:uid="{00000000-0005-0000-0000-000064660000}"/>
    <cellStyle name="Comma 27 2 2 2" xfId="34754" xr:uid="{00000000-0005-0000-0000-000065660000}"/>
    <cellStyle name="Comma 27 2 3" xfId="34755" xr:uid="{00000000-0005-0000-0000-000066660000}"/>
    <cellStyle name="Comma 27 2 3 2" xfId="34757" xr:uid="{00000000-0005-0000-0000-000067660000}"/>
    <cellStyle name="Comma 27 2 4" xfId="34758" xr:uid="{00000000-0005-0000-0000-000068660000}"/>
    <cellStyle name="Comma 27 3" xfId="34760" xr:uid="{00000000-0005-0000-0000-000069660000}"/>
    <cellStyle name="Comma 27 3 2" xfId="34762" xr:uid="{00000000-0005-0000-0000-00006A660000}"/>
    <cellStyle name="Comma 27 3 2 2" xfId="34764" xr:uid="{00000000-0005-0000-0000-00006B660000}"/>
    <cellStyle name="Comma 27 3 3" xfId="34765" xr:uid="{00000000-0005-0000-0000-00006C660000}"/>
    <cellStyle name="Comma 27 3 3 2" xfId="34766" xr:uid="{00000000-0005-0000-0000-00006D660000}"/>
    <cellStyle name="Comma 27 3 4" xfId="34767" xr:uid="{00000000-0005-0000-0000-00006E660000}"/>
    <cellStyle name="Comma 27 4" xfId="34768" xr:uid="{00000000-0005-0000-0000-00006F660000}"/>
    <cellStyle name="Comma 27 4 2" xfId="34770" xr:uid="{00000000-0005-0000-0000-000070660000}"/>
    <cellStyle name="Comma 27 4 2 2" xfId="34772" xr:uid="{00000000-0005-0000-0000-000071660000}"/>
    <cellStyle name="Comma 27 4 3" xfId="34773" xr:uid="{00000000-0005-0000-0000-000072660000}"/>
    <cellStyle name="Comma 27 4 3 2" xfId="34774" xr:uid="{00000000-0005-0000-0000-000073660000}"/>
    <cellStyle name="Comma 27 4 4" xfId="34775" xr:uid="{00000000-0005-0000-0000-000074660000}"/>
    <cellStyle name="Comma 27 5" xfId="3061" xr:uid="{00000000-0005-0000-0000-000075660000}"/>
    <cellStyle name="Comma 27 5 2" xfId="34776" xr:uid="{00000000-0005-0000-0000-000076660000}"/>
    <cellStyle name="Comma 27 5 2 2" xfId="34777" xr:uid="{00000000-0005-0000-0000-000077660000}"/>
    <cellStyle name="Comma 27 5 3" xfId="34778" xr:uid="{00000000-0005-0000-0000-000078660000}"/>
    <cellStyle name="Comma 27 5 3 2" xfId="34779" xr:uid="{00000000-0005-0000-0000-000079660000}"/>
    <cellStyle name="Comma 27 5 4" xfId="34780" xr:uid="{00000000-0005-0000-0000-00007A660000}"/>
    <cellStyle name="Comma 27 6" xfId="28157" xr:uid="{00000000-0005-0000-0000-00007B660000}"/>
    <cellStyle name="Comma 27 6 2" xfId="34782" xr:uid="{00000000-0005-0000-0000-00007C660000}"/>
    <cellStyle name="Comma 27 6 3" xfId="34784" xr:uid="{00000000-0005-0000-0000-00007D660000}"/>
    <cellStyle name="Comma 27 6 4" xfId="34786" xr:uid="{00000000-0005-0000-0000-00007E660000}"/>
    <cellStyle name="Comma 27 7" xfId="34788" xr:uid="{00000000-0005-0000-0000-00007F660000}"/>
    <cellStyle name="Comma 27 7 2" xfId="34790" xr:uid="{00000000-0005-0000-0000-000080660000}"/>
    <cellStyle name="Comma 27 8" xfId="34792" xr:uid="{00000000-0005-0000-0000-000081660000}"/>
    <cellStyle name="Comma 27 8 2" xfId="34798" xr:uid="{00000000-0005-0000-0000-000082660000}"/>
    <cellStyle name="Comma 27 9" xfId="34297" xr:uid="{00000000-0005-0000-0000-000083660000}"/>
    <cellStyle name="Comma 28" xfId="1839" xr:uid="{00000000-0005-0000-0000-000084660000}"/>
    <cellStyle name="Comma 28 2" xfId="34801" xr:uid="{00000000-0005-0000-0000-000085660000}"/>
    <cellStyle name="Comma 28 2 2" xfId="11798" xr:uid="{00000000-0005-0000-0000-000086660000}"/>
    <cellStyle name="Comma 28 2 3" xfId="26448" xr:uid="{00000000-0005-0000-0000-000087660000}"/>
    <cellStyle name="Comma 28 2 4" xfId="8429" xr:uid="{00000000-0005-0000-0000-000088660000}"/>
    <cellStyle name="Comma 28 3" xfId="34803" xr:uid="{00000000-0005-0000-0000-000089660000}"/>
    <cellStyle name="Comma 28 3 2" xfId="34805" xr:uid="{00000000-0005-0000-0000-00008A660000}"/>
    <cellStyle name="Comma 28 4" xfId="34806" xr:uid="{00000000-0005-0000-0000-00008B660000}"/>
    <cellStyle name="Comma 28 4 2" xfId="34808" xr:uid="{00000000-0005-0000-0000-00008C660000}"/>
    <cellStyle name="Comma 28 5" xfId="28163" xr:uid="{00000000-0005-0000-0000-00008D660000}"/>
    <cellStyle name="Comma 28 6" xfId="34799" xr:uid="{00000000-0005-0000-0000-00008E660000}"/>
    <cellStyle name="Comma 29" xfId="1264" xr:uid="{00000000-0005-0000-0000-00008F660000}"/>
    <cellStyle name="Comma 29 2" xfId="34811" xr:uid="{00000000-0005-0000-0000-000090660000}"/>
    <cellStyle name="Comma 29 2 2" xfId="33880" xr:uid="{00000000-0005-0000-0000-000091660000}"/>
    <cellStyle name="Comma 29 3" xfId="34813" xr:uid="{00000000-0005-0000-0000-000092660000}"/>
    <cellStyle name="Comma 29 3 2" xfId="34815" xr:uid="{00000000-0005-0000-0000-000093660000}"/>
    <cellStyle name="Comma 29 3 3" xfId="34817" xr:uid="{00000000-0005-0000-0000-000094660000}"/>
    <cellStyle name="Comma 29 3 4" xfId="34818" xr:uid="{00000000-0005-0000-0000-000095660000}"/>
    <cellStyle name="Comma 29 4" xfId="34819" xr:uid="{00000000-0005-0000-0000-000096660000}"/>
    <cellStyle name="Comma 29 4 2" xfId="34821" xr:uid="{00000000-0005-0000-0000-000097660000}"/>
    <cellStyle name="Comma 29 4 3" xfId="34822" xr:uid="{00000000-0005-0000-0000-000098660000}"/>
    <cellStyle name="Comma 29 4 4" xfId="34824" xr:uid="{00000000-0005-0000-0000-000099660000}"/>
    <cellStyle name="Comma 29 5" xfId="28170" xr:uid="{00000000-0005-0000-0000-00009A660000}"/>
    <cellStyle name="Comma 29 6" xfId="34809" xr:uid="{00000000-0005-0000-0000-00009B660000}"/>
    <cellStyle name="Comma 3" xfId="1978" xr:uid="{00000000-0005-0000-0000-00009C660000}"/>
    <cellStyle name="Comma 3 10" xfId="1979" xr:uid="{00000000-0005-0000-0000-00009D660000}"/>
    <cellStyle name="Comma 3 10 10" xfId="34825" xr:uid="{00000000-0005-0000-0000-00009E660000}"/>
    <cellStyle name="Comma 3 10 11" xfId="34826" xr:uid="{00000000-0005-0000-0000-00009F660000}"/>
    <cellStyle name="Comma 3 10 12" xfId="34827" xr:uid="{00000000-0005-0000-0000-0000A0660000}"/>
    <cellStyle name="Comma 3 10 2" xfId="34828" xr:uid="{00000000-0005-0000-0000-0000A1660000}"/>
    <cellStyle name="Comma 3 10 2 10" xfId="34829" xr:uid="{00000000-0005-0000-0000-0000A2660000}"/>
    <cellStyle name="Comma 3 10 2 11" xfId="4564" xr:uid="{00000000-0005-0000-0000-0000A3660000}"/>
    <cellStyle name="Comma 3 10 2 2" xfId="34832" xr:uid="{00000000-0005-0000-0000-0000A4660000}"/>
    <cellStyle name="Comma 3 10 2 2 2" xfId="23698" xr:uid="{00000000-0005-0000-0000-0000A5660000}"/>
    <cellStyle name="Comma 3 10 2 2 2 2" xfId="23701" xr:uid="{00000000-0005-0000-0000-0000A6660000}"/>
    <cellStyle name="Comma 3 10 2 2 2 2 2" xfId="23706" xr:uid="{00000000-0005-0000-0000-0000A7660000}"/>
    <cellStyle name="Comma 3 10 2 2 2 2 3" xfId="18936" xr:uid="{00000000-0005-0000-0000-0000A8660000}"/>
    <cellStyle name="Comma 3 10 2 2 2 2 4" xfId="34833" xr:uid="{00000000-0005-0000-0000-0000A9660000}"/>
    <cellStyle name="Comma 3 10 2 2 2 3" xfId="23709" xr:uid="{00000000-0005-0000-0000-0000AA660000}"/>
    <cellStyle name="Comma 3 10 2 2 2 4" xfId="34834" xr:uid="{00000000-0005-0000-0000-0000AB660000}"/>
    <cellStyle name="Comma 3 10 2 2 2 5" xfId="34835" xr:uid="{00000000-0005-0000-0000-0000AC660000}"/>
    <cellStyle name="Comma 3 10 2 2 2 6" xfId="34836" xr:uid="{00000000-0005-0000-0000-0000AD660000}"/>
    <cellStyle name="Comma 3 10 2 2 2 7" xfId="34837" xr:uid="{00000000-0005-0000-0000-0000AE660000}"/>
    <cellStyle name="Comma 3 10 2 2 3" xfId="23712" xr:uid="{00000000-0005-0000-0000-0000AF660000}"/>
    <cellStyle name="Comma 3 10 2 2 3 2" xfId="16849" xr:uid="{00000000-0005-0000-0000-0000B0660000}"/>
    <cellStyle name="Comma 3 10 2 2 3 3" xfId="23717" xr:uid="{00000000-0005-0000-0000-0000B1660000}"/>
    <cellStyle name="Comma 3 10 2 2 3 4" xfId="34840" xr:uid="{00000000-0005-0000-0000-0000B2660000}"/>
    <cellStyle name="Comma 3 10 2 2 4" xfId="23722" xr:uid="{00000000-0005-0000-0000-0000B3660000}"/>
    <cellStyle name="Comma 3 10 2 2 5" xfId="23747" xr:uid="{00000000-0005-0000-0000-0000B4660000}"/>
    <cellStyle name="Comma 3 10 2 2 6" xfId="23762" xr:uid="{00000000-0005-0000-0000-0000B5660000}"/>
    <cellStyle name="Comma 3 10 2 2 7" xfId="9895" xr:uid="{00000000-0005-0000-0000-0000B6660000}"/>
    <cellStyle name="Comma 3 10 2 3" xfId="34841" xr:uid="{00000000-0005-0000-0000-0000B7660000}"/>
    <cellStyle name="Comma 3 10 2 4" xfId="28821" xr:uid="{00000000-0005-0000-0000-0000B8660000}"/>
    <cellStyle name="Comma 3 10 2 5" xfId="28825" xr:uid="{00000000-0005-0000-0000-0000B9660000}"/>
    <cellStyle name="Comma 3 10 2 5 2" xfId="34842" xr:uid="{00000000-0005-0000-0000-0000BA660000}"/>
    <cellStyle name="Comma 3 10 2 5 3" xfId="34843" xr:uid="{00000000-0005-0000-0000-0000BB660000}"/>
    <cellStyle name="Comma 3 10 2 5 4" xfId="34845" xr:uid="{00000000-0005-0000-0000-0000BC660000}"/>
    <cellStyle name="Comma 3 10 2 6" xfId="28829" xr:uid="{00000000-0005-0000-0000-0000BD660000}"/>
    <cellStyle name="Comma 3 10 2 7" xfId="28833" xr:uid="{00000000-0005-0000-0000-0000BE660000}"/>
    <cellStyle name="Comma 3 10 2 8" xfId="24125" xr:uid="{00000000-0005-0000-0000-0000BF660000}"/>
    <cellStyle name="Comma 3 10 2 9" xfId="22728" xr:uid="{00000000-0005-0000-0000-0000C0660000}"/>
    <cellStyle name="Comma 3 10 3" xfId="34846" xr:uid="{00000000-0005-0000-0000-0000C1660000}"/>
    <cellStyle name="Comma 3 10 3 2" xfId="34847" xr:uid="{00000000-0005-0000-0000-0000C2660000}"/>
    <cellStyle name="Comma 3 10 4" xfId="34848" xr:uid="{00000000-0005-0000-0000-0000C3660000}"/>
    <cellStyle name="Comma 3 10 4 2" xfId="34849" xr:uid="{00000000-0005-0000-0000-0000C4660000}"/>
    <cellStyle name="Comma 3 10 4 2 2" xfId="28278" xr:uid="{00000000-0005-0000-0000-0000C5660000}"/>
    <cellStyle name="Comma 3 10 4 2 2 2" xfId="34850" xr:uid="{00000000-0005-0000-0000-0000C6660000}"/>
    <cellStyle name="Comma 3 10 4 2 2 3" xfId="34851" xr:uid="{00000000-0005-0000-0000-0000C7660000}"/>
    <cellStyle name="Comma 3 10 4 2 2 4" xfId="34852" xr:uid="{00000000-0005-0000-0000-0000C8660000}"/>
    <cellStyle name="Comma 3 10 4 2 3" xfId="34853" xr:uid="{00000000-0005-0000-0000-0000C9660000}"/>
    <cellStyle name="Comma 3 10 4 2 4" xfId="34854" xr:uid="{00000000-0005-0000-0000-0000CA660000}"/>
    <cellStyle name="Comma 3 10 4 2 5" xfId="34390" xr:uid="{00000000-0005-0000-0000-0000CB660000}"/>
    <cellStyle name="Comma 3 10 4 2 6" xfId="32243" xr:uid="{00000000-0005-0000-0000-0000CC660000}"/>
    <cellStyle name="Comma 3 10 4 2 7" xfId="32257" xr:uid="{00000000-0005-0000-0000-0000CD660000}"/>
    <cellStyle name="Comma 3 10 4 3" xfId="34855" xr:uid="{00000000-0005-0000-0000-0000CE660000}"/>
    <cellStyle name="Comma 3 10 4 3 2" xfId="34856" xr:uid="{00000000-0005-0000-0000-0000CF660000}"/>
    <cellStyle name="Comma 3 10 4 3 3" xfId="13535" xr:uid="{00000000-0005-0000-0000-0000D0660000}"/>
    <cellStyle name="Comma 3 10 4 3 4" xfId="34857" xr:uid="{00000000-0005-0000-0000-0000D1660000}"/>
    <cellStyle name="Comma 3 10 4 4" xfId="33549" xr:uid="{00000000-0005-0000-0000-0000D2660000}"/>
    <cellStyle name="Comma 3 10 4 5" xfId="33551" xr:uid="{00000000-0005-0000-0000-0000D3660000}"/>
    <cellStyle name="Comma 3 10 4 6" xfId="33553" xr:uid="{00000000-0005-0000-0000-0000D4660000}"/>
    <cellStyle name="Comma 3 10 4 7" xfId="34858" xr:uid="{00000000-0005-0000-0000-0000D5660000}"/>
    <cellStyle name="Comma 3 10 4 8" xfId="34859" xr:uid="{00000000-0005-0000-0000-0000D6660000}"/>
    <cellStyle name="Comma 3 10 5" xfId="34860" xr:uid="{00000000-0005-0000-0000-0000D7660000}"/>
    <cellStyle name="Comma 3 10 6" xfId="34863" xr:uid="{00000000-0005-0000-0000-0000D8660000}"/>
    <cellStyle name="Comma 3 10 6 2" xfId="34865" xr:uid="{00000000-0005-0000-0000-0000D9660000}"/>
    <cellStyle name="Comma 3 10 6 3" xfId="34867" xr:uid="{00000000-0005-0000-0000-0000DA660000}"/>
    <cellStyle name="Comma 3 10 6 4" xfId="33559" xr:uid="{00000000-0005-0000-0000-0000DB660000}"/>
    <cellStyle name="Comma 3 10 7" xfId="34868" xr:uid="{00000000-0005-0000-0000-0000DC660000}"/>
    <cellStyle name="Comma 3 10 8" xfId="34869" xr:uid="{00000000-0005-0000-0000-0000DD660000}"/>
    <cellStyle name="Comma 3 10 9" xfId="34870" xr:uid="{00000000-0005-0000-0000-0000DE660000}"/>
    <cellStyle name="Comma 3 11" xfId="1980" xr:uid="{00000000-0005-0000-0000-0000DF660000}"/>
    <cellStyle name="Comma 3 11 2" xfId="30860" xr:uid="{00000000-0005-0000-0000-0000E0660000}"/>
    <cellStyle name="Comma 3 11 3" xfId="34871" xr:uid="{00000000-0005-0000-0000-0000E1660000}"/>
    <cellStyle name="Comma 3 11 4" xfId="34872" xr:uid="{00000000-0005-0000-0000-0000E2660000}"/>
    <cellStyle name="Comma 3 11 5" xfId="34873" xr:uid="{00000000-0005-0000-0000-0000E3660000}"/>
    <cellStyle name="Comma 3 11 6" xfId="22011" xr:uid="{00000000-0005-0000-0000-0000E4660000}"/>
    <cellStyle name="Comma 3 12" xfId="34874" xr:uid="{00000000-0005-0000-0000-0000E5660000}"/>
    <cellStyle name="Comma 3 12 2" xfId="30865" xr:uid="{00000000-0005-0000-0000-0000E6660000}"/>
    <cellStyle name="Comma 3 12 3" xfId="34875" xr:uid="{00000000-0005-0000-0000-0000E7660000}"/>
    <cellStyle name="Comma 3 12 4" xfId="34876" xr:uid="{00000000-0005-0000-0000-0000E8660000}"/>
    <cellStyle name="Comma 3 12 5" xfId="34877" xr:uid="{00000000-0005-0000-0000-0000E9660000}"/>
    <cellStyle name="Comma 3 13" xfId="34878" xr:uid="{00000000-0005-0000-0000-0000EA660000}"/>
    <cellStyle name="Comma 3 13 2" xfId="30869" xr:uid="{00000000-0005-0000-0000-0000EB660000}"/>
    <cellStyle name="Comma 3 13 3" xfId="34879" xr:uid="{00000000-0005-0000-0000-0000EC660000}"/>
    <cellStyle name="Comma 3 13 4" xfId="34880" xr:uid="{00000000-0005-0000-0000-0000ED660000}"/>
    <cellStyle name="Comma 3 13 5" xfId="34881" xr:uid="{00000000-0005-0000-0000-0000EE660000}"/>
    <cellStyle name="Comma 3 14" xfId="34098" xr:uid="{00000000-0005-0000-0000-0000EF660000}"/>
    <cellStyle name="Comma 3 14 10" xfId="30007" xr:uid="{00000000-0005-0000-0000-0000F0660000}"/>
    <cellStyle name="Comma 3 14 11" xfId="30010" xr:uid="{00000000-0005-0000-0000-0000F1660000}"/>
    <cellStyle name="Comma 3 14 2" xfId="14154" xr:uid="{00000000-0005-0000-0000-0000F2660000}"/>
    <cellStyle name="Comma 3 14 2 2" xfId="34882" xr:uid="{00000000-0005-0000-0000-0000F3660000}"/>
    <cellStyle name="Comma 3 14 2 2 2" xfId="34884" xr:uid="{00000000-0005-0000-0000-0000F4660000}"/>
    <cellStyle name="Comma 3 14 2 2 2 2" xfId="34885" xr:uid="{00000000-0005-0000-0000-0000F5660000}"/>
    <cellStyle name="Comma 3 14 2 2 2 3" xfId="34886" xr:uid="{00000000-0005-0000-0000-0000F6660000}"/>
    <cellStyle name="Comma 3 14 2 2 2 4" xfId="34888" xr:uid="{00000000-0005-0000-0000-0000F7660000}"/>
    <cellStyle name="Comma 3 14 2 2 3" xfId="34889" xr:uid="{00000000-0005-0000-0000-0000F8660000}"/>
    <cellStyle name="Comma 3 14 2 2 4" xfId="34890" xr:uid="{00000000-0005-0000-0000-0000F9660000}"/>
    <cellStyle name="Comma 3 14 2 2 5" xfId="34891" xr:uid="{00000000-0005-0000-0000-0000FA660000}"/>
    <cellStyle name="Comma 3 14 2 2 6" xfId="34892" xr:uid="{00000000-0005-0000-0000-0000FB660000}"/>
    <cellStyle name="Comma 3 14 2 2 7" xfId="34893" xr:uid="{00000000-0005-0000-0000-0000FC660000}"/>
    <cellStyle name="Comma 3 14 2 3" xfId="34894" xr:uid="{00000000-0005-0000-0000-0000FD660000}"/>
    <cellStyle name="Comma 3 14 2 3 2" xfId="34895" xr:uid="{00000000-0005-0000-0000-0000FE660000}"/>
    <cellStyle name="Comma 3 14 2 3 3" xfId="34896" xr:uid="{00000000-0005-0000-0000-0000FF660000}"/>
    <cellStyle name="Comma 3 14 2 3 4" xfId="34897" xr:uid="{00000000-0005-0000-0000-000000670000}"/>
    <cellStyle name="Comma 3 14 2 4" xfId="2751" xr:uid="{00000000-0005-0000-0000-000001670000}"/>
    <cellStyle name="Comma 3 14 2 5" xfId="3748" xr:uid="{00000000-0005-0000-0000-000002670000}"/>
    <cellStyle name="Comma 3 14 2 6" xfId="34898" xr:uid="{00000000-0005-0000-0000-000003670000}"/>
    <cellStyle name="Comma 3 14 2 7" xfId="34899" xr:uid="{00000000-0005-0000-0000-000004670000}"/>
    <cellStyle name="Comma 3 14 2 8" xfId="24174" xr:uid="{00000000-0005-0000-0000-000005670000}"/>
    <cellStyle name="Comma 3 14 3" xfId="34900" xr:uid="{00000000-0005-0000-0000-000006670000}"/>
    <cellStyle name="Comma 3 14 3 2" xfId="34901" xr:uid="{00000000-0005-0000-0000-000007670000}"/>
    <cellStyle name="Comma 3 14 4" xfId="34902" xr:uid="{00000000-0005-0000-0000-000008670000}"/>
    <cellStyle name="Comma 3 14 4 2" xfId="34903" xr:uid="{00000000-0005-0000-0000-000009670000}"/>
    <cellStyle name="Comma 3 14 5" xfId="34904" xr:uid="{00000000-0005-0000-0000-00000A670000}"/>
    <cellStyle name="Comma 3 14 5 2" xfId="34905" xr:uid="{00000000-0005-0000-0000-00000B670000}"/>
    <cellStyle name="Comma 3 14 5 3" xfId="34906" xr:uid="{00000000-0005-0000-0000-00000C670000}"/>
    <cellStyle name="Comma 3 14 5 4" xfId="34907" xr:uid="{00000000-0005-0000-0000-00000D670000}"/>
    <cellStyle name="Comma 3 14 6" xfId="16594" xr:uid="{00000000-0005-0000-0000-00000E670000}"/>
    <cellStyle name="Comma 3 14 7" xfId="34908" xr:uid="{00000000-0005-0000-0000-00000F670000}"/>
    <cellStyle name="Comma 3 14 8" xfId="34909" xr:uid="{00000000-0005-0000-0000-000010670000}"/>
    <cellStyle name="Comma 3 14 9" xfId="34910" xr:uid="{00000000-0005-0000-0000-000011670000}"/>
    <cellStyle name="Comma 3 15" xfId="33026" xr:uid="{00000000-0005-0000-0000-000012670000}"/>
    <cellStyle name="Comma 3 15 2" xfId="34911" xr:uid="{00000000-0005-0000-0000-000013670000}"/>
    <cellStyle name="Comma 3 15 2 2" xfId="34914" xr:uid="{00000000-0005-0000-0000-000014670000}"/>
    <cellStyle name="Comma 3 15 2 2 2" xfId="34917" xr:uid="{00000000-0005-0000-0000-000015670000}"/>
    <cellStyle name="Comma 3 15 2 2 3" xfId="34920" xr:uid="{00000000-0005-0000-0000-000016670000}"/>
    <cellStyle name="Comma 3 15 2 2 4" xfId="34923" xr:uid="{00000000-0005-0000-0000-000017670000}"/>
    <cellStyle name="Comma 3 15 2 3" xfId="34926" xr:uid="{00000000-0005-0000-0000-000018670000}"/>
    <cellStyle name="Comma 3 15 2 4" xfId="15739" xr:uid="{00000000-0005-0000-0000-000019670000}"/>
    <cellStyle name="Comma 3 15 2 5" xfId="34732" xr:uid="{00000000-0005-0000-0000-00001A670000}"/>
    <cellStyle name="Comma 3 15 2 6" xfId="34736" xr:uid="{00000000-0005-0000-0000-00001B670000}"/>
    <cellStyle name="Comma 3 15 2 7" xfId="34929" xr:uid="{00000000-0005-0000-0000-00001C670000}"/>
    <cellStyle name="Comma 3 15 2 8" xfId="24188" xr:uid="{00000000-0005-0000-0000-00001D670000}"/>
    <cellStyle name="Comma 3 15 3" xfId="34930" xr:uid="{00000000-0005-0000-0000-00001E670000}"/>
    <cellStyle name="Comma 3 15 3 2" xfId="34931" xr:uid="{00000000-0005-0000-0000-00001F670000}"/>
    <cellStyle name="Comma 3 15 3 3" xfId="34932" xr:uid="{00000000-0005-0000-0000-000020670000}"/>
    <cellStyle name="Comma 3 15 3 4" xfId="34740" xr:uid="{00000000-0005-0000-0000-000021670000}"/>
    <cellStyle name="Comma 3 15 4" xfId="34933" xr:uid="{00000000-0005-0000-0000-000022670000}"/>
    <cellStyle name="Comma 3 15 5" xfId="34935" xr:uid="{00000000-0005-0000-0000-000023670000}"/>
    <cellStyle name="Comma 3 15 6" xfId="34936" xr:uid="{00000000-0005-0000-0000-000024670000}"/>
    <cellStyle name="Comma 3 15 7" xfId="34937" xr:uid="{00000000-0005-0000-0000-000025670000}"/>
    <cellStyle name="Comma 3 16" xfId="25952" xr:uid="{00000000-0005-0000-0000-000026670000}"/>
    <cellStyle name="Comma 3 16 2" xfId="25956" xr:uid="{00000000-0005-0000-0000-000027670000}"/>
    <cellStyle name="Comma 3 17" xfId="25960" xr:uid="{00000000-0005-0000-0000-000028670000}"/>
    <cellStyle name="Comma 3 17 2" xfId="34938" xr:uid="{00000000-0005-0000-0000-000029670000}"/>
    <cellStyle name="Comma 3 17 3" xfId="34939" xr:uid="{00000000-0005-0000-0000-00002A670000}"/>
    <cellStyle name="Comma 3 17 4" xfId="34941" xr:uid="{00000000-0005-0000-0000-00002B670000}"/>
    <cellStyle name="Comma 3 17 5" xfId="34943" xr:uid="{00000000-0005-0000-0000-00002C670000}"/>
    <cellStyle name="Comma 3 18" xfId="34944" xr:uid="{00000000-0005-0000-0000-00002D670000}"/>
    <cellStyle name="Comma 3 18 2" xfId="34946" xr:uid="{00000000-0005-0000-0000-00002E670000}"/>
    <cellStyle name="Comma 3 19" xfId="34947" xr:uid="{00000000-0005-0000-0000-00002F670000}"/>
    <cellStyle name="Comma 3 2" xfId="1981" xr:uid="{00000000-0005-0000-0000-000030670000}"/>
    <cellStyle name="Comma 3 2 10" xfId="34952" xr:uid="{00000000-0005-0000-0000-000031670000}"/>
    <cellStyle name="Comma 3 2 10 2" xfId="25370" xr:uid="{00000000-0005-0000-0000-000032670000}"/>
    <cellStyle name="Comma 3 2 10 3" xfId="10455" xr:uid="{00000000-0005-0000-0000-000033670000}"/>
    <cellStyle name="Comma 3 2 10 4" xfId="25393" xr:uid="{00000000-0005-0000-0000-000034670000}"/>
    <cellStyle name="Comma 3 2 11" xfId="3753" xr:uid="{00000000-0005-0000-0000-000035670000}"/>
    <cellStyle name="Comma 3 2 11 2" xfId="10883" xr:uid="{00000000-0005-0000-0000-000036670000}"/>
    <cellStyle name="Comma 3 2 12" xfId="14183" xr:uid="{00000000-0005-0000-0000-000037670000}"/>
    <cellStyle name="Comma 3 2 12 2" xfId="14186" xr:uid="{00000000-0005-0000-0000-000038670000}"/>
    <cellStyle name="Comma 3 2 13" xfId="14192" xr:uid="{00000000-0005-0000-0000-000039670000}"/>
    <cellStyle name="Comma 3 2 14" xfId="14203" xr:uid="{00000000-0005-0000-0000-00003A670000}"/>
    <cellStyle name="Comma 3 2 15" xfId="34953" xr:uid="{00000000-0005-0000-0000-00003B670000}"/>
    <cellStyle name="Comma 3 2 16" xfId="34950" xr:uid="{00000000-0005-0000-0000-00003C670000}"/>
    <cellStyle name="Comma 3 2 2" xfId="1982" xr:uid="{00000000-0005-0000-0000-00003D670000}"/>
    <cellStyle name="Comma 3 2 2 10" xfId="26161" xr:uid="{00000000-0005-0000-0000-00003E670000}"/>
    <cellStyle name="Comma 3 2 2 10 2" xfId="34957" xr:uid="{00000000-0005-0000-0000-00003F670000}"/>
    <cellStyle name="Comma 3 2 2 11" xfId="26164" xr:uid="{00000000-0005-0000-0000-000040670000}"/>
    <cellStyle name="Comma 3 2 2 12" xfId="27964" xr:uid="{00000000-0005-0000-0000-000041670000}"/>
    <cellStyle name="Comma 3 2 2 2" xfId="778" xr:uid="{00000000-0005-0000-0000-000042670000}"/>
    <cellStyle name="Comma 3 2 2 2 10" xfId="11288" xr:uid="{00000000-0005-0000-0000-000043670000}"/>
    <cellStyle name="Comma 3 2 2 2 10 2" xfId="11292" xr:uid="{00000000-0005-0000-0000-000044670000}"/>
    <cellStyle name="Comma 3 2 2 2 11" xfId="10060" xr:uid="{00000000-0005-0000-0000-000045670000}"/>
    <cellStyle name="Comma 3 2 2 2 12" xfId="10068" xr:uid="{00000000-0005-0000-0000-000046670000}"/>
    <cellStyle name="Comma 3 2 2 2 13" xfId="10378" xr:uid="{00000000-0005-0000-0000-000047670000}"/>
    <cellStyle name="Comma 3 2 2 2 14" xfId="26013" xr:uid="{00000000-0005-0000-0000-000048670000}"/>
    <cellStyle name="Comma 3 2 2 2 2" xfId="26018" xr:uid="{00000000-0005-0000-0000-000049670000}"/>
    <cellStyle name="Comma 3 2 2 2 2 10" xfId="34958" xr:uid="{00000000-0005-0000-0000-00004A670000}"/>
    <cellStyle name="Comma 3 2 2 2 2 11" xfId="34959" xr:uid="{00000000-0005-0000-0000-00004B670000}"/>
    <cellStyle name="Comma 3 2 2 2 2 2" xfId="26021" xr:uid="{00000000-0005-0000-0000-00004C670000}"/>
    <cellStyle name="Comma 3 2 2 2 2 2 2" xfId="27234" xr:uid="{00000000-0005-0000-0000-00004D670000}"/>
    <cellStyle name="Comma 3 2 2 2 2 2 3" xfId="27236" xr:uid="{00000000-0005-0000-0000-00004E670000}"/>
    <cellStyle name="Comma 3 2 2 2 2 2 4" xfId="34961" xr:uid="{00000000-0005-0000-0000-00004F670000}"/>
    <cellStyle name="Comma 3 2 2 2 2 3" xfId="27238" xr:uid="{00000000-0005-0000-0000-000050670000}"/>
    <cellStyle name="Comma 3 2 2 2 2 3 2" xfId="34962" xr:uid="{00000000-0005-0000-0000-000051670000}"/>
    <cellStyle name="Comma 3 2 2 2 2 3 3" xfId="34963" xr:uid="{00000000-0005-0000-0000-000052670000}"/>
    <cellStyle name="Comma 3 2 2 2 2 3 4" xfId="34964" xr:uid="{00000000-0005-0000-0000-000053670000}"/>
    <cellStyle name="Comma 3 2 2 2 2 4" xfId="27240" xr:uid="{00000000-0005-0000-0000-000054670000}"/>
    <cellStyle name="Comma 3 2 2 2 2 4 2" xfId="34965" xr:uid="{00000000-0005-0000-0000-000055670000}"/>
    <cellStyle name="Comma 3 2 2 2 2 4 3" xfId="34966" xr:uid="{00000000-0005-0000-0000-000056670000}"/>
    <cellStyle name="Comma 3 2 2 2 2 4 4" xfId="34967" xr:uid="{00000000-0005-0000-0000-000057670000}"/>
    <cellStyle name="Comma 3 2 2 2 2 5" xfId="27242" xr:uid="{00000000-0005-0000-0000-000058670000}"/>
    <cellStyle name="Comma 3 2 2 2 2 5 2" xfId="34968" xr:uid="{00000000-0005-0000-0000-000059670000}"/>
    <cellStyle name="Comma 3 2 2 2 2 5 3" xfId="34969" xr:uid="{00000000-0005-0000-0000-00005A670000}"/>
    <cellStyle name="Comma 3 2 2 2 2 5 4" xfId="34970" xr:uid="{00000000-0005-0000-0000-00005B670000}"/>
    <cellStyle name="Comma 3 2 2 2 2 6" xfId="20779" xr:uid="{00000000-0005-0000-0000-00005C670000}"/>
    <cellStyle name="Comma 3 2 2 2 2 6 2" xfId="20211" xr:uid="{00000000-0005-0000-0000-00005D670000}"/>
    <cellStyle name="Comma 3 2 2 2 2 6 3" xfId="20218" xr:uid="{00000000-0005-0000-0000-00005E670000}"/>
    <cellStyle name="Comma 3 2 2 2 2 6 4" xfId="20222" xr:uid="{00000000-0005-0000-0000-00005F670000}"/>
    <cellStyle name="Comma 3 2 2 2 2 7" xfId="18020" xr:uid="{00000000-0005-0000-0000-000060670000}"/>
    <cellStyle name="Comma 3 2 2 2 2 7 2" xfId="20309" xr:uid="{00000000-0005-0000-0000-000061670000}"/>
    <cellStyle name="Comma 3 2 2 2 2 7 3" xfId="20312" xr:uid="{00000000-0005-0000-0000-000062670000}"/>
    <cellStyle name="Comma 3 2 2 2 2 7 4" xfId="29284" xr:uid="{00000000-0005-0000-0000-000063670000}"/>
    <cellStyle name="Comma 3 2 2 2 2 8" xfId="34975" xr:uid="{00000000-0005-0000-0000-000064670000}"/>
    <cellStyle name="Comma 3 2 2 2 2 8 2" xfId="20368" xr:uid="{00000000-0005-0000-0000-000065670000}"/>
    <cellStyle name="Comma 3 2 2 2 2 8 3" xfId="20371" xr:uid="{00000000-0005-0000-0000-000066670000}"/>
    <cellStyle name="Comma 3 2 2 2 2 8 4" xfId="29304" xr:uid="{00000000-0005-0000-0000-000067670000}"/>
    <cellStyle name="Comma 3 2 2 2 2 9" xfId="34978" xr:uid="{00000000-0005-0000-0000-000068670000}"/>
    <cellStyle name="Comma 3 2 2 2 3" xfId="26028" xr:uid="{00000000-0005-0000-0000-000069670000}"/>
    <cellStyle name="Comma 3 2 2 2 3 2" xfId="27280" xr:uid="{00000000-0005-0000-0000-00006A670000}"/>
    <cellStyle name="Comma 3 2 2 2 3 3" xfId="27285" xr:uid="{00000000-0005-0000-0000-00006B670000}"/>
    <cellStyle name="Comma 3 2 2 2 3 4" xfId="27287" xr:uid="{00000000-0005-0000-0000-00006C670000}"/>
    <cellStyle name="Comma 3 2 2 2 4" xfId="34981" xr:uid="{00000000-0005-0000-0000-00006D670000}"/>
    <cellStyle name="Comma 3 2 2 2 4 2" xfId="27322" xr:uid="{00000000-0005-0000-0000-00006E670000}"/>
    <cellStyle name="Comma 3 2 2 2 4 3" xfId="4944" xr:uid="{00000000-0005-0000-0000-00006F670000}"/>
    <cellStyle name="Comma 3 2 2 2 4 4" xfId="7686" xr:uid="{00000000-0005-0000-0000-000070670000}"/>
    <cellStyle name="Comma 3 2 2 2 5" xfId="34984" xr:uid="{00000000-0005-0000-0000-000071670000}"/>
    <cellStyle name="Comma 3 2 2 2 5 2" xfId="27359" xr:uid="{00000000-0005-0000-0000-000072670000}"/>
    <cellStyle name="Comma 3 2 2 2 5 3" xfId="27364" xr:uid="{00000000-0005-0000-0000-000073670000}"/>
    <cellStyle name="Comma 3 2 2 2 5 4" xfId="27366" xr:uid="{00000000-0005-0000-0000-000074670000}"/>
    <cellStyle name="Comma 3 2 2 2 6" xfId="34987" xr:uid="{00000000-0005-0000-0000-000075670000}"/>
    <cellStyle name="Comma 3 2 2 2 6 2" xfId="27407" xr:uid="{00000000-0005-0000-0000-000076670000}"/>
    <cellStyle name="Comma 3 2 2 2 6 3" xfId="27415" xr:uid="{00000000-0005-0000-0000-000077670000}"/>
    <cellStyle name="Comma 3 2 2 2 6 4" xfId="27419" xr:uid="{00000000-0005-0000-0000-000078670000}"/>
    <cellStyle name="Comma 3 2 2 2 7" xfId="34990" xr:uid="{00000000-0005-0000-0000-000079670000}"/>
    <cellStyle name="Comma 3 2 2 2 7 2" xfId="27446" xr:uid="{00000000-0005-0000-0000-00007A670000}"/>
    <cellStyle name="Comma 3 2 2 2 7 3" xfId="27449" xr:uid="{00000000-0005-0000-0000-00007B670000}"/>
    <cellStyle name="Comma 3 2 2 2 7 4" xfId="34993" xr:uid="{00000000-0005-0000-0000-00007C670000}"/>
    <cellStyle name="Comma 3 2 2 2 8" xfId="34996" xr:uid="{00000000-0005-0000-0000-00007D670000}"/>
    <cellStyle name="Comma 3 2 2 2 8 2" xfId="34998" xr:uid="{00000000-0005-0000-0000-00007E670000}"/>
    <cellStyle name="Comma 3 2 2 2 8 3" xfId="35000" xr:uid="{00000000-0005-0000-0000-00007F670000}"/>
    <cellStyle name="Comma 3 2 2 2 8 4" xfId="35001" xr:uid="{00000000-0005-0000-0000-000080670000}"/>
    <cellStyle name="Comma 3 2 2 2 9" xfId="24914" xr:uid="{00000000-0005-0000-0000-000081670000}"/>
    <cellStyle name="Comma 3 2 2 2 9 2" xfId="35002" xr:uid="{00000000-0005-0000-0000-000082670000}"/>
    <cellStyle name="Comma 3 2 2 2 9 3" xfId="35004" xr:uid="{00000000-0005-0000-0000-000083670000}"/>
    <cellStyle name="Comma 3 2 2 2 9 4" xfId="35006" xr:uid="{00000000-0005-0000-0000-000084670000}"/>
    <cellStyle name="Comma 3 2 2 3" xfId="781" xr:uid="{00000000-0005-0000-0000-000085670000}"/>
    <cellStyle name="Comma 3 2 2 3 2" xfId="26034" xr:uid="{00000000-0005-0000-0000-000086670000}"/>
    <cellStyle name="Comma 3 2 2 3 2 2" xfId="19460" xr:uid="{00000000-0005-0000-0000-000087670000}"/>
    <cellStyle name="Comma 3 2 2 3 3" xfId="26036" xr:uid="{00000000-0005-0000-0000-000088670000}"/>
    <cellStyle name="Comma 3 2 2 3 4" xfId="35007" xr:uid="{00000000-0005-0000-0000-000089670000}"/>
    <cellStyle name="Comma 3 2 2 3 5" xfId="26031" xr:uid="{00000000-0005-0000-0000-00008A670000}"/>
    <cellStyle name="Comma 3 2 2 4" xfId="26039" xr:uid="{00000000-0005-0000-0000-00008B670000}"/>
    <cellStyle name="Comma 3 2 2 4 2" xfId="26042" xr:uid="{00000000-0005-0000-0000-00008C670000}"/>
    <cellStyle name="Comma 3 2 2 4 3" xfId="26046" xr:uid="{00000000-0005-0000-0000-00008D670000}"/>
    <cellStyle name="Comma 3 2 2 4 4" xfId="32286" xr:uid="{00000000-0005-0000-0000-00008E670000}"/>
    <cellStyle name="Comma 3 2 2 5" xfId="26050" xr:uid="{00000000-0005-0000-0000-00008F670000}"/>
    <cellStyle name="Comma 3 2 2 5 2" xfId="26053" xr:uid="{00000000-0005-0000-0000-000090670000}"/>
    <cellStyle name="Comma 3 2 2 5 3" xfId="26057" xr:uid="{00000000-0005-0000-0000-000091670000}"/>
    <cellStyle name="Comma 3 2 2 5 4" xfId="32292" xr:uid="{00000000-0005-0000-0000-000092670000}"/>
    <cellStyle name="Comma 3 2 2 6" xfId="13331" xr:uid="{00000000-0005-0000-0000-000093670000}"/>
    <cellStyle name="Comma 3 2 2 6 2" xfId="26075" xr:uid="{00000000-0005-0000-0000-000094670000}"/>
    <cellStyle name="Comma 3 2 2 6 3" xfId="35008" xr:uid="{00000000-0005-0000-0000-000095670000}"/>
    <cellStyle name="Comma 3 2 2 6 4" xfId="35010" xr:uid="{00000000-0005-0000-0000-000096670000}"/>
    <cellStyle name="Comma 3 2 2 7" xfId="19682" xr:uid="{00000000-0005-0000-0000-000097670000}"/>
    <cellStyle name="Comma 3 2 2 7 2" xfId="26081" xr:uid="{00000000-0005-0000-0000-000098670000}"/>
    <cellStyle name="Comma 3 2 2 7 3" xfId="35015" xr:uid="{00000000-0005-0000-0000-000099670000}"/>
    <cellStyle name="Comma 3 2 2 7 4" xfId="35019" xr:uid="{00000000-0005-0000-0000-00009A670000}"/>
    <cellStyle name="Comma 3 2 2 8" xfId="26085" xr:uid="{00000000-0005-0000-0000-00009B670000}"/>
    <cellStyle name="Comma 3 2 2 8 2" xfId="17653" xr:uid="{00000000-0005-0000-0000-00009C670000}"/>
    <cellStyle name="Comma 3 2 2 8 3" xfId="35020" xr:uid="{00000000-0005-0000-0000-00009D670000}"/>
    <cellStyle name="Comma 3 2 2 8 4" xfId="35021" xr:uid="{00000000-0005-0000-0000-00009E670000}"/>
    <cellStyle name="Comma 3 2 2 9" xfId="6342" xr:uid="{00000000-0005-0000-0000-00009F670000}"/>
    <cellStyle name="Comma 3 2 2 9 2" xfId="6360" xr:uid="{00000000-0005-0000-0000-0000A0670000}"/>
    <cellStyle name="Comma 3 2 2 9 3" xfId="6364" xr:uid="{00000000-0005-0000-0000-0000A1670000}"/>
    <cellStyle name="Comma 3 2 2 9 4" xfId="21805" xr:uid="{00000000-0005-0000-0000-0000A2670000}"/>
    <cellStyle name="Comma 3 2 2_BSD2" xfId="34934" xr:uid="{00000000-0005-0000-0000-0000A3670000}"/>
    <cellStyle name="Comma 3 2 3" xfId="1983" xr:uid="{00000000-0005-0000-0000-0000A4670000}"/>
    <cellStyle name="Comma 3 2 3 2" xfId="1984" xr:uid="{00000000-0005-0000-0000-0000A5670000}"/>
    <cellStyle name="Comma 3 2 3 2 2" xfId="35025" xr:uid="{00000000-0005-0000-0000-0000A6670000}"/>
    <cellStyle name="Comma 3 2 3 2 3" xfId="35026" xr:uid="{00000000-0005-0000-0000-0000A7670000}"/>
    <cellStyle name="Comma 3 2 3 3" xfId="35027" xr:uid="{00000000-0005-0000-0000-0000A8670000}"/>
    <cellStyle name="Comma 3 2 3 4" xfId="35029" xr:uid="{00000000-0005-0000-0000-0000A9670000}"/>
    <cellStyle name="Comma 3 2 3 5" xfId="35030" xr:uid="{00000000-0005-0000-0000-0000AA670000}"/>
    <cellStyle name="Comma 3 2 3 6" xfId="35023" xr:uid="{00000000-0005-0000-0000-0000AB670000}"/>
    <cellStyle name="Comma 3 2 4" xfId="1985" xr:uid="{00000000-0005-0000-0000-0000AC670000}"/>
    <cellStyle name="Comma 3 2 4 2" xfId="18789" xr:uid="{00000000-0005-0000-0000-0000AD670000}"/>
    <cellStyle name="Comma 3 2 4 2 2" xfId="27983" xr:uid="{00000000-0005-0000-0000-0000AE670000}"/>
    <cellStyle name="Comma 3 2 4 3" xfId="35031" xr:uid="{00000000-0005-0000-0000-0000AF670000}"/>
    <cellStyle name="Comma 3 2 4 4" xfId="35033" xr:uid="{00000000-0005-0000-0000-0000B0670000}"/>
    <cellStyle name="Comma 3 2 4 5" xfId="18786" xr:uid="{00000000-0005-0000-0000-0000B1670000}"/>
    <cellStyle name="Comma 3 2 5" xfId="18793" xr:uid="{00000000-0005-0000-0000-0000B2670000}"/>
    <cellStyle name="Comma 3 2 5 2" xfId="35034" xr:uid="{00000000-0005-0000-0000-0000B3670000}"/>
    <cellStyle name="Comma 3 2 5 2 2" xfId="28017" xr:uid="{00000000-0005-0000-0000-0000B4670000}"/>
    <cellStyle name="Comma 3 2 5 3" xfId="35035" xr:uid="{00000000-0005-0000-0000-0000B5670000}"/>
    <cellStyle name="Comma 3 2 5 4" xfId="35038" xr:uid="{00000000-0005-0000-0000-0000B6670000}"/>
    <cellStyle name="Comma 3 2 6" xfId="18796" xr:uid="{00000000-0005-0000-0000-0000B7670000}"/>
    <cellStyle name="Comma 3 2 6 2" xfId="35039" xr:uid="{00000000-0005-0000-0000-0000B8670000}"/>
    <cellStyle name="Comma 3 2 6 3" xfId="35040" xr:uid="{00000000-0005-0000-0000-0000B9670000}"/>
    <cellStyle name="Comma 3 2 6 4" xfId="35043" xr:uid="{00000000-0005-0000-0000-0000BA670000}"/>
    <cellStyle name="Comma 3 2 6 5" xfId="35044" xr:uid="{00000000-0005-0000-0000-0000BB670000}"/>
    <cellStyle name="Comma 3 2 7" xfId="18799" xr:uid="{00000000-0005-0000-0000-0000BC670000}"/>
    <cellStyle name="Comma 3 2 7 2" xfId="35047" xr:uid="{00000000-0005-0000-0000-0000BD670000}"/>
    <cellStyle name="Comma 3 2 7 3" xfId="35048" xr:uid="{00000000-0005-0000-0000-0000BE670000}"/>
    <cellStyle name="Comma 3 2 7 4" xfId="35049" xr:uid="{00000000-0005-0000-0000-0000BF670000}"/>
    <cellStyle name="Comma 3 2 7 5" xfId="35050" xr:uid="{00000000-0005-0000-0000-0000C0670000}"/>
    <cellStyle name="Comma 3 2 8" xfId="35051" xr:uid="{00000000-0005-0000-0000-0000C1670000}"/>
    <cellStyle name="Comma 3 2 8 2" xfId="35052" xr:uid="{00000000-0005-0000-0000-0000C2670000}"/>
    <cellStyle name="Comma 3 2 8 2 2" xfId="35053" xr:uid="{00000000-0005-0000-0000-0000C3670000}"/>
    <cellStyle name="Comma 3 2 8 3" xfId="35054" xr:uid="{00000000-0005-0000-0000-0000C4670000}"/>
    <cellStyle name="Comma 3 2 8 4" xfId="17521" xr:uid="{00000000-0005-0000-0000-0000C5670000}"/>
    <cellStyle name="Comma 3 2 8 5" xfId="17524" xr:uid="{00000000-0005-0000-0000-0000C6670000}"/>
    <cellStyle name="Comma 3 2 8 6" xfId="17528" xr:uid="{00000000-0005-0000-0000-0000C7670000}"/>
    <cellStyle name="Comma 3 2 9" xfId="35055" xr:uid="{00000000-0005-0000-0000-0000C8670000}"/>
    <cellStyle name="Comma 3 2 9 2" xfId="35056" xr:uid="{00000000-0005-0000-0000-0000C9670000}"/>
    <cellStyle name="Comma 3 2 9 3" xfId="35057" xr:uid="{00000000-0005-0000-0000-0000CA670000}"/>
    <cellStyle name="Comma 3 2 9 4" xfId="10625" xr:uid="{00000000-0005-0000-0000-0000CB670000}"/>
    <cellStyle name="Comma 3 2 9 5" xfId="35058" xr:uid="{00000000-0005-0000-0000-0000CC670000}"/>
    <cellStyle name="Comma 3 2_Annexure" xfId="30587" xr:uid="{00000000-0005-0000-0000-0000CD670000}"/>
    <cellStyle name="Comma 3 20" xfId="33027" xr:uid="{00000000-0005-0000-0000-0000CE670000}"/>
    <cellStyle name="Comma 3 21" xfId="25953" xr:uid="{00000000-0005-0000-0000-0000CF670000}"/>
    <cellStyle name="Comma 3 22" xfId="25961" xr:uid="{00000000-0005-0000-0000-0000D0670000}"/>
    <cellStyle name="Comma 3 23" xfId="34945" xr:uid="{00000000-0005-0000-0000-0000D1670000}"/>
    <cellStyle name="Comma 3 24" xfId="34948" xr:uid="{00000000-0005-0000-0000-0000D2670000}"/>
    <cellStyle name="Comma 3 24 2" xfId="35059" xr:uid="{00000000-0005-0000-0000-0000D3670000}"/>
    <cellStyle name="Comma 3 24 3" xfId="35060" xr:uid="{00000000-0005-0000-0000-0000D4670000}"/>
    <cellStyle name="Comma 3 25" xfId="35061" xr:uid="{00000000-0005-0000-0000-0000D5670000}"/>
    <cellStyle name="Comma 3 26" xfId="31073" xr:uid="{00000000-0005-0000-0000-0000D6670000}"/>
    <cellStyle name="Comma 3 27" xfId="31076" xr:uid="{00000000-0005-0000-0000-0000D7670000}"/>
    <cellStyle name="Comma 3 28" xfId="24851" xr:uid="{00000000-0005-0000-0000-0000D8670000}"/>
    <cellStyle name="Comma 3 29" xfId="35063" xr:uid="{00000000-0005-0000-0000-0000D9670000}"/>
    <cellStyle name="Comma 3 3" xfId="1986" xr:uid="{00000000-0005-0000-0000-0000DA670000}"/>
    <cellStyle name="Comma 3 3 10" xfId="51697" xr:uid="{79CCF7C2-A756-4DB3-9042-D0D78DD8DC62}"/>
    <cellStyle name="Comma 3 3 11" xfId="52151" xr:uid="{4F410187-4884-4B4C-AA22-AB2CEA425706}"/>
    <cellStyle name="Comma 3 3 2" xfId="1988" xr:uid="{00000000-0005-0000-0000-0000DB670000}"/>
    <cellStyle name="Comma 3 3 2 2" xfId="1990" xr:uid="{00000000-0005-0000-0000-0000DC670000}"/>
    <cellStyle name="Comma 3 3 2 2 2" xfId="26391" xr:uid="{00000000-0005-0000-0000-0000DD670000}"/>
    <cellStyle name="Comma 3 3 2 3" xfId="1991" xr:uid="{00000000-0005-0000-0000-0000DE670000}"/>
    <cellStyle name="Comma 3 3 2 3 2" xfId="35068" xr:uid="{00000000-0005-0000-0000-0000DF670000}"/>
    <cellStyle name="Comma 3 3 2 4" xfId="35069" xr:uid="{00000000-0005-0000-0000-0000E0670000}"/>
    <cellStyle name="Comma 3 3 2 5" xfId="35071" xr:uid="{00000000-0005-0000-0000-0000E1670000}"/>
    <cellStyle name="Comma 3 3 2 6" xfId="35074" xr:uid="{00000000-0005-0000-0000-0000E2670000}"/>
    <cellStyle name="Comma 3 3 2 7" xfId="35067" xr:uid="{00000000-0005-0000-0000-0000E3670000}"/>
    <cellStyle name="Comma 3 3 2 8" xfId="51880" xr:uid="{BB16CA83-D1D5-4BC3-A83B-2B3E4B2EE067}"/>
    <cellStyle name="Comma 3 3 3" xfId="1993" xr:uid="{00000000-0005-0000-0000-0000E4670000}"/>
    <cellStyle name="Comma 3 3 3 2" xfId="16546" xr:uid="{00000000-0005-0000-0000-0000E5670000}"/>
    <cellStyle name="Comma 3 3 3 3" xfId="35076" xr:uid="{00000000-0005-0000-0000-0000E6670000}"/>
    <cellStyle name="Comma 3 3 4" xfId="18811" xr:uid="{00000000-0005-0000-0000-0000E7670000}"/>
    <cellStyle name="Comma 3 3 5" xfId="18823" xr:uid="{00000000-0005-0000-0000-0000E8670000}"/>
    <cellStyle name="Comma 3 3 5 2" xfId="30592" xr:uid="{00000000-0005-0000-0000-0000E9670000}"/>
    <cellStyle name="Comma 3 3 5 3" xfId="30594" xr:uid="{00000000-0005-0000-0000-0000EA670000}"/>
    <cellStyle name="Comma 3 3 5 4" xfId="35079" xr:uid="{00000000-0005-0000-0000-0000EB670000}"/>
    <cellStyle name="Comma 3 3 6" xfId="30597" xr:uid="{00000000-0005-0000-0000-0000EC670000}"/>
    <cellStyle name="Comma 3 3 6 2" xfId="30599" xr:uid="{00000000-0005-0000-0000-0000ED670000}"/>
    <cellStyle name="Comma 3 3 7" xfId="30602" xr:uid="{00000000-0005-0000-0000-0000EE670000}"/>
    <cellStyle name="Comma 3 3 8" xfId="30606" xr:uid="{00000000-0005-0000-0000-0000EF670000}"/>
    <cellStyle name="Comma 3 3 9" xfId="35066" xr:uid="{00000000-0005-0000-0000-0000F0670000}"/>
    <cellStyle name="Comma 3 30" xfId="35062" xr:uid="{00000000-0005-0000-0000-0000F1670000}"/>
    <cellStyle name="Comma 3 30 2" xfId="35080" xr:uid="{00000000-0005-0000-0000-0000F2670000}"/>
    <cellStyle name="Comma 3 30 3" xfId="23296" xr:uid="{00000000-0005-0000-0000-0000F3670000}"/>
    <cellStyle name="Comma 3 30 4" xfId="35081" xr:uid="{00000000-0005-0000-0000-0000F4670000}"/>
    <cellStyle name="Comma 3 31" xfId="31074" xr:uid="{00000000-0005-0000-0000-0000F5670000}"/>
    <cellStyle name="Comma 3 32" xfId="31077" xr:uid="{00000000-0005-0000-0000-0000F6670000}"/>
    <cellStyle name="Comma 3 32 2" xfId="35083" xr:uid="{00000000-0005-0000-0000-0000F7670000}"/>
    <cellStyle name="Comma 3 32 2 2" xfId="35085" xr:uid="{00000000-0005-0000-0000-0000F8670000}"/>
    <cellStyle name="Comma 3 32 3" xfId="23302" xr:uid="{00000000-0005-0000-0000-0000F9670000}"/>
    <cellStyle name="Comma 3 32 4" xfId="35087" xr:uid="{00000000-0005-0000-0000-0000FA670000}"/>
    <cellStyle name="Comma 3 33" xfId="24852" xr:uid="{00000000-0005-0000-0000-0000FB670000}"/>
    <cellStyle name="Comma 3 33 2" xfId="35089" xr:uid="{00000000-0005-0000-0000-0000FC670000}"/>
    <cellStyle name="Comma 3 33 3" xfId="35090" xr:uid="{00000000-0005-0000-0000-0000FD670000}"/>
    <cellStyle name="Comma 3 33 4" xfId="35091" xr:uid="{00000000-0005-0000-0000-0000FE670000}"/>
    <cellStyle name="Comma 3 34" xfId="35064" xr:uid="{00000000-0005-0000-0000-0000FF670000}"/>
    <cellStyle name="Comma 3 34 2" xfId="27799" xr:uid="{00000000-0005-0000-0000-000000680000}"/>
    <cellStyle name="Comma 3 34 3" xfId="35093" xr:uid="{00000000-0005-0000-0000-000001680000}"/>
    <cellStyle name="Comma 3 34 4" xfId="35095" xr:uid="{00000000-0005-0000-0000-000002680000}"/>
    <cellStyle name="Comma 3 35" xfId="35096" xr:uid="{00000000-0005-0000-0000-000003680000}"/>
    <cellStyle name="Comma 3 35 2" xfId="35099" xr:uid="{00000000-0005-0000-0000-000004680000}"/>
    <cellStyle name="Comma 3 35 3" xfId="35100" xr:uid="{00000000-0005-0000-0000-000005680000}"/>
    <cellStyle name="Comma 3 35 4" xfId="35101" xr:uid="{00000000-0005-0000-0000-000006680000}"/>
    <cellStyle name="Comma 3 36" xfId="35102" xr:uid="{00000000-0005-0000-0000-000007680000}"/>
    <cellStyle name="Comma 3 37" xfId="35103" xr:uid="{00000000-0005-0000-0000-000008680000}"/>
    <cellStyle name="Comma 3 38" xfId="35104" xr:uid="{00000000-0005-0000-0000-000009680000}"/>
    <cellStyle name="Comma 3 39" xfId="35106" xr:uid="{00000000-0005-0000-0000-00000A680000}"/>
    <cellStyle name="Comma 3 4" xfId="1994" xr:uid="{00000000-0005-0000-0000-00000B680000}"/>
    <cellStyle name="Comma 3 4 10" xfId="17151" xr:uid="{00000000-0005-0000-0000-00000C680000}"/>
    <cellStyle name="Comma 3 4 11" xfId="14590" xr:uid="{00000000-0005-0000-0000-00000D680000}"/>
    <cellStyle name="Comma 3 4 11 10" xfId="35109" xr:uid="{00000000-0005-0000-0000-00000E680000}"/>
    <cellStyle name="Comma 3 4 11 2" xfId="14596" xr:uid="{00000000-0005-0000-0000-00000F680000}"/>
    <cellStyle name="Comma 3 4 11 2 2" xfId="14603" xr:uid="{00000000-0005-0000-0000-000010680000}"/>
    <cellStyle name="Comma 3 4 11 2 2 2" xfId="9885" xr:uid="{00000000-0005-0000-0000-000011680000}"/>
    <cellStyle name="Comma 3 4 11 2 2 2 2" xfId="24965" xr:uid="{00000000-0005-0000-0000-000012680000}"/>
    <cellStyle name="Comma 3 4 11 2 2 2 3" xfId="24836" xr:uid="{00000000-0005-0000-0000-000013680000}"/>
    <cellStyle name="Comma 3 4 11 2 2 2 4" xfId="35110" xr:uid="{00000000-0005-0000-0000-000014680000}"/>
    <cellStyle name="Comma 3 4 11 2 2 3" xfId="9888" xr:uid="{00000000-0005-0000-0000-000015680000}"/>
    <cellStyle name="Comma 3 4 11 2 2 4" xfId="35111" xr:uid="{00000000-0005-0000-0000-000016680000}"/>
    <cellStyle name="Comma 3 4 11 2 2 5" xfId="35112" xr:uid="{00000000-0005-0000-0000-000017680000}"/>
    <cellStyle name="Comma 3 4 11 2 2 6" xfId="35113" xr:uid="{00000000-0005-0000-0000-000018680000}"/>
    <cellStyle name="Comma 3 4 11 2 2 7" xfId="35114" xr:uid="{00000000-0005-0000-0000-000019680000}"/>
    <cellStyle name="Comma 3 4 11 2 3" xfId="35116" xr:uid="{00000000-0005-0000-0000-00001A680000}"/>
    <cellStyle name="Comma 3 4 11 2 3 2" xfId="9896" xr:uid="{00000000-0005-0000-0000-00001B680000}"/>
    <cellStyle name="Comma 3 4 11 2 3 3" xfId="9901" xr:uid="{00000000-0005-0000-0000-00001C680000}"/>
    <cellStyle name="Comma 3 4 11 2 3 4" xfId="15133" xr:uid="{00000000-0005-0000-0000-00001D680000}"/>
    <cellStyle name="Comma 3 4 11 2 4" xfId="24982" xr:uid="{00000000-0005-0000-0000-00001E680000}"/>
    <cellStyle name="Comma 3 4 11 2 5" xfId="35117" xr:uid="{00000000-0005-0000-0000-00001F680000}"/>
    <cellStyle name="Comma 3 4 11 2 6" xfId="35119" xr:uid="{00000000-0005-0000-0000-000020680000}"/>
    <cellStyle name="Comma 3 4 11 2 7" xfId="35121" xr:uid="{00000000-0005-0000-0000-000021680000}"/>
    <cellStyle name="Comma 3 4 11 3" xfId="14608" xr:uid="{00000000-0005-0000-0000-000022680000}"/>
    <cellStyle name="Comma 3 4 11 4" xfId="14620" xr:uid="{00000000-0005-0000-0000-000023680000}"/>
    <cellStyle name="Comma 3 4 11 5" xfId="8754" xr:uid="{00000000-0005-0000-0000-000024680000}"/>
    <cellStyle name="Comma 3 4 11 5 2" xfId="35123" xr:uid="{00000000-0005-0000-0000-000025680000}"/>
    <cellStyle name="Comma 3 4 11 5 3" xfId="35124" xr:uid="{00000000-0005-0000-0000-000026680000}"/>
    <cellStyle name="Comma 3 4 11 5 4" xfId="35125" xr:uid="{00000000-0005-0000-0000-000027680000}"/>
    <cellStyle name="Comma 3 4 11 6" xfId="3760" xr:uid="{00000000-0005-0000-0000-000028680000}"/>
    <cellStyle name="Comma 3 4 11 7" xfId="35126" xr:uid="{00000000-0005-0000-0000-000029680000}"/>
    <cellStyle name="Comma 3 4 11 8" xfId="35127" xr:uid="{00000000-0005-0000-0000-00002A680000}"/>
    <cellStyle name="Comma 3 4 11 9" xfId="22930" xr:uid="{00000000-0005-0000-0000-00002B680000}"/>
    <cellStyle name="Comma 3 4 12" xfId="14624" xr:uid="{00000000-0005-0000-0000-00002C680000}"/>
    <cellStyle name="Comma 3 4 12 2" xfId="14628" xr:uid="{00000000-0005-0000-0000-00002D680000}"/>
    <cellStyle name="Comma 3 4 12 2 2" xfId="35129" xr:uid="{00000000-0005-0000-0000-00002E680000}"/>
    <cellStyle name="Comma 3 4 12 2 2 2" xfId="35130" xr:uid="{00000000-0005-0000-0000-00002F680000}"/>
    <cellStyle name="Comma 3 4 12 2 2 3" xfId="35131" xr:uid="{00000000-0005-0000-0000-000030680000}"/>
    <cellStyle name="Comma 3 4 12 2 2 4" xfId="35132" xr:uid="{00000000-0005-0000-0000-000031680000}"/>
    <cellStyle name="Comma 3 4 12 2 3" xfId="35134" xr:uid="{00000000-0005-0000-0000-000032680000}"/>
    <cellStyle name="Comma 3 4 12 2 4" xfId="35136" xr:uid="{00000000-0005-0000-0000-000033680000}"/>
    <cellStyle name="Comma 3 4 12 2 5" xfId="35137" xr:uid="{00000000-0005-0000-0000-000034680000}"/>
    <cellStyle name="Comma 3 4 12 2 6" xfId="35138" xr:uid="{00000000-0005-0000-0000-000035680000}"/>
    <cellStyle name="Comma 3 4 12 2 7" xfId="31412" xr:uid="{00000000-0005-0000-0000-000036680000}"/>
    <cellStyle name="Comma 3 4 12 3" xfId="35139" xr:uid="{00000000-0005-0000-0000-000037680000}"/>
    <cellStyle name="Comma 3 4 12 3 2" xfId="32806" xr:uid="{00000000-0005-0000-0000-000038680000}"/>
    <cellStyle name="Comma 3 4 12 3 3" xfId="32836" xr:uid="{00000000-0005-0000-0000-000039680000}"/>
    <cellStyle name="Comma 3 4 12 3 4" xfId="32858" xr:uid="{00000000-0005-0000-0000-00003A680000}"/>
    <cellStyle name="Comma 3 4 12 4" xfId="35140" xr:uid="{00000000-0005-0000-0000-00003B680000}"/>
    <cellStyle name="Comma 3 4 12 5" xfId="35141" xr:uid="{00000000-0005-0000-0000-00003C680000}"/>
    <cellStyle name="Comma 3 4 12 6" xfId="35142" xr:uid="{00000000-0005-0000-0000-00003D680000}"/>
    <cellStyle name="Comma 3 4 12 7" xfId="17108" xr:uid="{00000000-0005-0000-0000-00003E680000}"/>
    <cellStyle name="Comma 3 4 13" xfId="14632" xr:uid="{00000000-0005-0000-0000-00003F680000}"/>
    <cellStyle name="Comma 3 4 14" xfId="14641" xr:uid="{00000000-0005-0000-0000-000040680000}"/>
    <cellStyle name="Comma 3 4 14 2" xfId="20058" xr:uid="{00000000-0005-0000-0000-000041680000}"/>
    <cellStyle name="Comma 3 4 14 3" xfId="20060" xr:uid="{00000000-0005-0000-0000-000042680000}"/>
    <cellStyle name="Comma 3 4 14 4" xfId="35143" xr:uid="{00000000-0005-0000-0000-000043680000}"/>
    <cellStyle name="Comma 3 4 15" xfId="21548" xr:uid="{00000000-0005-0000-0000-000044680000}"/>
    <cellStyle name="Comma 3 4 16" xfId="21551" xr:uid="{00000000-0005-0000-0000-000045680000}"/>
    <cellStyle name="Comma 3 4 17" xfId="21554" xr:uid="{00000000-0005-0000-0000-000046680000}"/>
    <cellStyle name="Comma 3 4 18" xfId="10516" xr:uid="{00000000-0005-0000-0000-000047680000}"/>
    <cellStyle name="Comma 3 4 19" xfId="8407" xr:uid="{00000000-0005-0000-0000-000048680000}"/>
    <cellStyle name="Comma 3 4 2" xfId="1996" xr:uid="{00000000-0005-0000-0000-000049680000}"/>
    <cellStyle name="Comma 3 4 2 10" xfId="30118" xr:uid="{00000000-0005-0000-0000-00004A680000}"/>
    <cellStyle name="Comma 3 4 2 10 2" xfId="35148" xr:uid="{00000000-0005-0000-0000-00004B680000}"/>
    <cellStyle name="Comma 3 4 2 10 3" xfId="35150" xr:uid="{00000000-0005-0000-0000-00004C680000}"/>
    <cellStyle name="Comma 3 4 2 10 4" xfId="35152" xr:uid="{00000000-0005-0000-0000-00004D680000}"/>
    <cellStyle name="Comma 3 4 2 11" xfId="30121" xr:uid="{00000000-0005-0000-0000-00004E680000}"/>
    <cellStyle name="Comma 3 4 2 12" xfId="35156" xr:uid="{00000000-0005-0000-0000-00004F680000}"/>
    <cellStyle name="Comma 3 4 2 13" xfId="17500" xr:uid="{00000000-0005-0000-0000-000050680000}"/>
    <cellStyle name="Comma 3 4 2 14" xfId="35158" xr:uid="{00000000-0005-0000-0000-000051680000}"/>
    <cellStyle name="Comma 3 4 2 15" xfId="35160" xr:uid="{00000000-0005-0000-0000-000052680000}"/>
    <cellStyle name="Comma 3 4 2 16" xfId="35144" xr:uid="{00000000-0005-0000-0000-000053680000}"/>
    <cellStyle name="Comma 3 4 2 17" xfId="51849" xr:uid="{50F842E1-2D30-41DE-AC1C-A2754BAFA2ED}"/>
    <cellStyle name="Comma 3 4 2 18" xfId="52232" xr:uid="{B03C5DED-D6D3-42BD-9828-6E054A5007EE}"/>
    <cellStyle name="Comma 3 4 2 2" xfId="1998" xr:uid="{00000000-0005-0000-0000-000054680000}"/>
    <cellStyle name="Comma 3 4 2 2 10" xfId="17471" xr:uid="{00000000-0005-0000-0000-000055680000}"/>
    <cellStyle name="Comma 3 4 2 2 11" xfId="17475" xr:uid="{00000000-0005-0000-0000-000056680000}"/>
    <cellStyle name="Comma 3 4 2 2 12" xfId="11609" xr:uid="{00000000-0005-0000-0000-000057680000}"/>
    <cellStyle name="Comma 3 4 2 2 13" xfId="26767" xr:uid="{00000000-0005-0000-0000-000058680000}"/>
    <cellStyle name="Comma 3 4 2 2 2" xfId="35163" xr:uid="{00000000-0005-0000-0000-000059680000}"/>
    <cellStyle name="Comma 3 4 2 2 2 10" xfId="21457" xr:uid="{00000000-0005-0000-0000-00005A680000}"/>
    <cellStyle name="Comma 3 4 2 2 2 2" xfId="21500" xr:uid="{00000000-0005-0000-0000-00005B680000}"/>
    <cellStyle name="Comma 3 4 2 2 2 2 2" xfId="14618" xr:uid="{00000000-0005-0000-0000-00005C680000}"/>
    <cellStyle name="Comma 3 4 2 2 2 2 2 2" xfId="21504" xr:uid="{00000000-0005-0000-0000-00005D680000}"/>
    <cellStyle name="Comma 3 4 2 2 2 2 2 2 2" xfId="29986" xr:uid="{00000000-0005-0000-0000-00005E680000}"/>
    <cellStyle name="Comma 3 4 2 2 2 2 2 2 3" xfId="31895" xr:uid="{00000000-0005-0000-0000-00005F680000}"/>
    <cellStyle name="Comma 3 4 2 2 2 2 2 2 4" xfId="24675" xr:uid="{00000000-0005-0000-0000-000060680000}"/>
    <cellStyle name="Comma 3 4 2 2 2 2 2 3" xfId="35164" xr:uid="{00000000-0005-0000-0000-000061680000}"/>
    <cellStyle name="Comma 3 4 2 2 2 2 2 4" xfId="23249" xr:uid="{00000000-0005-0000-0000-000062680000}"/>
    <cellStyle name="Comma 3 4 2 2 2 2 2 5" xfId="35167" xr:uid="{00000000-0005-0000-0000-000063680000}"/>
    <cellStyle name="Comma 3 4 2 2 2 2 2 6" xfId="35168" xr:uid="{00000000-0005-0000-0000-000064680000}"/>
    <cellStyle name="Comma 3 4 2 2 2 2 2 7" xfId="35169" xr:uid="{00000000-0005-0000-0000-000065680000}"/>
    <cellStyle name="Comma 3 4 2 2 2 2 3" xfId="8752" xr:uid="{00000000-0005-0000-0000-000066680000}"/>
    <cellStyle name="Comma 3 4 2 2 2 2 3 2" xfId="21506" xr:uid="{00000000-0005-0000-0000-000067680000}"/>
    <cellStyle name="Comma 3 4 2 2 2 2 3 3" xfId="35171" xr:uid="{00000000-0005-0000-0000-000068680000}"/>
    <cellStyle name="Comma 3 4 2 2 2 2 3 4" xfId="23253" xr:uid="{00000000-0005-0000-0000-000069680000}"/>
    <cellStyle name="Comma 3 4 2 2 2 2 4" xfId="3757" xr:uid="{00000000-0005-0000-0000-00006A680000}"/>
    <cellStyle name="Comma 3 4 2 2 2 2 5" xfId="4205" xr:uid="{00000000-0005-0000-0000-00006B680000}"/>
    <cellStyle name="Comma 3 4 2 2 2 2 6" xfId="5232" xr:uid="{00000000-0005-0000-0000-00006C680000}"/>
    <cellStyle name="Comma 3 4 2 2 2 2 7" xfId="34441" xr:uid="{00000000-0005-0000-0000-00006D680000}"/>
    <cellStyle name="Comma 3 4 2 2 2 3" xfId="29294" xr:uid="{00000000-0005-0000-0000-00006E680000}"/>
    <cellStyle name="Comma 3 4 2 2 2 4" xfId="17656" xr:uid="{00000000-0005-0000-0000-00006F680000}"/>
    <cellStyle name="Comma 3 4 2 2 2 5" xfId="29299" xr:uid="{00000000-0005-0000-0000-000070680000}"/>
    <cellStyle name="Comma 3 4 2 2 2 5 2" xfId="20065" xr:uid="{00000000-0005-0000-0000-000071680000}"/>
    <cellStyle name="Comma 3 4 2 2 2 5 3" xfId="35172" xr:uid="{00000000-0005-0000-0000-000072680000}"/>
    <cellStyle name="Comma 3 4 2 2 2 5 4" xfId="7616" xr:uid="{00000000-0005-0000-0000-000073680000}"/>
    <cellStyle name="Comma 3 4 2 2 2 6" xfId="21741" xr:uid="{00000000-0005-0000-0000-000074680000}"/>
    <cellStyle name="Comma 3 4 2 2 2 7" xfId="35173" xr:uid="{00000000-0005-0000-0000-000075680000}"/>
    <cellStyle name="Comma 3 4 2 2 2 8" xfId="35174" xr:uid="{00000000-0005-0000-0000-000076680000}"/>
    <cellStyle name="Comma 3 4 2 2 2 9" xfId="35175" xr:uid="{00000000-0005-0000-0000-000077680000}"/>
    <cellStyle name="Comma 3 4 2 2 3" xfId="35176" xr:uid="{00000000-0005-0000-0000-000078680000}"/>
    <cellStyle name="Comma 3 4 2 2 4" xfId="35177" xr:uid="{00000000-0005-0000-0000-000079680000}"/>
    <cellStyle name="Comma 3 4 2 2 4 2" xfId="29303" xr:uid="{00000000-0005-0000-0000-00007A680000}"/>
    <cellStyle name="Comma 3 4 2 2 4 2 2" xfId="35178" xr:uid="{00000000-0005-0000-0000-00007B680000}"/>
    <cellStyle name="Comma 3 4 2 2 4 2 2 2" xfId="35180" xr:uid="{00000000-0005-0000-0000-00007C680000}"/>
    <cellStyle name="Comma 3 4 2 2 4 2 2 3" xfId="35182" xr:uid="{00000000-0005-0000-0000-00007D680000}"/>
    <cellStyle name="Comma 3 4 2 2 4 2 2 4" xfId="17000" xr:uid="{00000000-0005-0000-0000-00007E680000}"/>
    <cellStyle name="Comma 3 4 2 2 4 2 3" xfId="35183" xr:uid="{00000000-0005-0000-0000-00007F680000}"/>
    <cellStyle name="Comma 3 4 2 2 4 2 4" xfId="35184" xr:uid="{00000000-0005-0000-0000-000080680000}"/>
    <cellStyle name="Comma 3 4 2 2 4 2 5" xfId="35185" xr:uid="{00000000-0005-0000-0000-000081680000}"/>
    <cellStyle name="Comma 3 4 2 2 4 2 6" xfId="35186" xr:uid="{00000000-0005-0000-0000-000082680000}"/>
    <cellStyle name="Comma 3 4 2 2 4 2 7" xfId="35187" xr:uid="{00000000-0005-0000-0000-000083680000}"/>
    <cellStyle name="Comma 3 4 2 2 4 3" xfId="32453" xr:uid="{00000000-0005-0000-0000-000084680000}"/>
    <cellStyle name="Comma 3 4 2 2 4 3 2" xfId="35188" xr:uid="{00000000-0005-0000-0000-000085680000}"/>
    <cellStyle name="Comma 3 4 2 2 4 3 3" xfId="27208" xr:uid="{00000000-0005-0000-0000-000086680000}"/>
    <cellStyle name="Comma 3 4 2 2 4 3 4" xfId="27210" xr:uid="{00000000-0005-0000-0000-000087680000}"/>
    <cellStyle name="Comma 3 4 2 2 4 4" xfId="24164" xr:uid="{00000000-0005-0000-0000-000088680000}"/>
    <cellStyle name="Comma 3 4 2 2 4 5" xfId="11364" xr:uid="{00000000-0005-0000-0000-000089680000}"/>
    <cellStyle name="Comma 3 4 2 2 4 6" xfId="6712" xr:uid="{00000000-0005-0000-0000-00008A680000}"/>
    <cellStyle name="Comma 3 4 2 2 4 7" xfId="6759" xr:uid="{00000000-0005-0000-0000-00008B680000}"/>
    <cellStyle name="Comma 3 4 2 2 5" xfId="35189" xr:uid="{00000000-0005-0000-0000-00008C680000}"/>
    <cellStyle name="Comma 3 4 2 2 6" xfId="35190" xr:uid="{00000000-0005-0000-0000-00008D680000}"/>
    <cellStyle name="Comma 3 4 2 2 6 2" xfId="29310" xr:uid="{00000000-0005-0000-0000-00008E680000}"/>
    <cellStyle name="Comma 3 4 2 2 6 3" xfId="35191" xr:uid="{00000000-0005-0000-0000-00008F680000}"/>
    <cellStyle name="Comma 3 4 2 2 6 4" xfId="35192" xr:uid="{00000000-0005-0000-0000-000090680000}"/>
    <cellStyle name="Comma 3 4 2 2 7" xfId="35193" xr:uid="{00000000-0005-0000-0000-000091680000}"/>
    <cellStyle name="Comma 3 4 2 2 8" xfId="35197" xr:uid="{00000000-0005-0000-0000-000092680000}"/>
    <cellStyle name="Comma 3 4 2 2 9" xfId="35198" xr:uid="{00000000-0005-0000-0000-000093680000}"/>
    <cellStyle name="Comma 3 4 2 3" xfId="26770" xr:uid="{00000000-0005-0000-0000-000094680000}"/>
    <cellStyle name="Comma 3 4 2 4" xfId="35199" xr:uid="{00000000-0005-0000-0000-000095680000}"/>
    <cellStyle name="Comma 3 4 2 5" xfId="35200" xr:uid="{00000000-0005-0000-0000-000096680000}"/>
    <cellStyle name="Comma 3 4 2 6" xfId="35201" xr:uid="{00000000-0005-0000-0000-000097680000}"/>
    <cellStyle name="Comma 3 4 2 7" xfId="35203" xr:uid="{00000000-0005-0000-0000-000098680000}"/>
    <cellStyle name="Comma 3 4 2 7 10" xfId="17519" xr:uid="{00000000-0005-0000-0000-000099680000}"/>
    <cellStyle name="Comma 3 4 2 7 2" xfId="35204" xr:uid="{00000000-0005-0000-0000-00009A680000}"/>
    <cellStyle name="Comma 3 4 2 7 2 2" xfId="35205" xr:uid="{00000000-0005-0000-0000-00009B680000}"/>
    <cellStyle name="Comma 3 4 2 7 2 2 2" xfId="35206" xr:uid="{00000000-0005-0000-0000-00009C680000}"/>
    <cellStyle name="Comma 3 4 2 7 2 2 2 2" xfId="35207" xr:uid="{00000000-0005-0000-0000-00009D680000}"/>
    <cellStyle name="Comma 3 4 2 7 2 2 2 3" xfId="35209" xr:uid="{00000000-0005-0000-0000-00009E680000}"/>
    <cellStyle name="Comma 3 4 2 7 2 2 2 4" xfId="35210" xr:uid="{00000000-0005-0000-0000-00009F680000}"/>
    <cellStyle name="Comma 3 4 2 7 2 2 3" xfId="31179" xr:uid="{00000000-0005-0000-0000-0000A0680000}"/>
    <cellStyle name="Comma 3 4 2 7 2 2 4" xfId="31181" xr:uid="{00000000-0005-0000-0000-0000A1680000}"/>
    <cellStyle name="Comma 3 4 2 7 2 2 5" xfId="35211" xr:uid="{00000000-0005-0000-0000-0000A2680000}"/>
    <cellStyle name="Comma 3 4 2 7 2 2 6" xfId="16091" xr:uid="{00000000-0005-0000-0000-0000A3680000}"/>
    <cellStyle name="Comma 3 4 2 7 2 2 7" xfId="15654" xr:uid="{00000000-0005-0000-0000-0000A4680000}"/>
    <cellStyle name="Comma 3 4 2 7 2 3" xfId="35212" xr:uid="{00000000-0005-0000-0000-0000A5680000}"/>
    <cellStyle name="Comma 3 4 2 7 2 3 2" xfId="27996" xr:uid="{00000000-0005-0000-0000-0000A6680000}"/>
    <cellStyle name="Comma 3 4 2 7 2 3 3" xfId="28025" xr:uid="{00000000-0005-0000-0000-0000A7680000}"/>
    <cellStyle name="Comma 3 4 2 7 2 3 4" xfId="28078" xr:uid="{00000000-0005-0000-0000-0000A8680000}"/>
    <cellStyle name="Comma 3 4 2 7 2 4" xfId="35213" xr:uid="{00000000-0005-0000-0000-0000A9680000}"/>
    <cellStyle name="Comma 3 4 2 7 2 5" xfId="35214" xr:uid="{00000000-0005-0000-0000-0000AA680000}"/>
    <cellStyle name="Comma 3 4 2 7 2 6" xfId="19197" xr:uid="{00000000-0005-0000-0000-0000AB680000}"/>
    <cellStyle name="Comma 3 4 2 7 2 7" xfId="35215" xr:uid="{00000000-0005-0000-0000-0000AC680000}"/>
    <cellStyle name="Comma 3 4 2 7 3" xfId="35216" xr:uid="{00000000-0005-0000-0000-0000AD680000}"/>
    <cellStyle name="Comma 3 4 2 7 4" xfId="35217" xr:uid="{00000000-0005-0000-0000-0000AE680000}"/>
    <cellStyle name="Comma 3 4 2 7 5" xfId="35218" xr:uid="{00000000-0005-0000-0000-0000AF680000}"/>
    <cellStyle name="Comma 3 4 2 7 5 2" xfId="35219" xr:uid="{00000000-0005-0000-0000-0000B0680000}"/>
    <cellStyle name="Comma 3 4 2 7 5 3" xfId="35220" xr:uid="{00000000-0005-0000-0000-0000B1680000}"/>
    <cellStyle name="Comma 3 4 2 7 5 4" xfId="35221" xr:uid="{00000000-0005-0000-0000-0000B2680000}"/>
    <cellStyle name="Comma 3 4 2 7 6" xfId="35222" xr:uid="{00000000-0005-0000-0000-0000B3680000}"/>
    <cellStyle name="Comma 3 4 2 7 7" xfId="35223" xr:uid="{00000000-0005-0000-0000-0000B4680000}"/>
    <cellStyle name="Comma 3 4 2 7 8" xfId="35225" xr:uid="{00000000-0005-0000-0000-0000B5680000}"/>
    <cellStyle name="Comma 3 4 2 7 9" xfId="35226" xr:uid="{00000000-0005-0000-0000-0000B6680000}"/>
    <cellStyle name="Comma 3 4 2 8" xfId="35227" xr:uid="{00000000-0005-0000-0000-0000B7680000}"/>
    <cellStyle name="Comma 3 4 2 8 2" xfId="35228" xr:uid="{00000000-0005-0000-0000-0000B8680000}"/>
    <cellStyle name="Comma 3 4 2 8 2 2" xfId="6796" xr:uid="{00000000-0005-0000-0000-0000B9680000}"/>
    <cellStyle name="Comma 3 4 2 8 2 2 2" xfId="35230" xr:uid="{00000000-0005-0000-0000-0000BA680000}"/>
    <cellStyle name="Comma 3 4 2 8 2 2 3" xfId="35232" xr:uid="{00000000-0005-0000-0000-0000BB680000}"/>
    <cellStyle name="Comma 3 4 2 8 2 2 4" xfId="35233" xr:uid="{00000000-0005-0000-0000-0000BC680000}"/>
    <cellStyle name="Comma 3 4 2 8 2 3" xfId="35234" xr:uid="{00000000-0005-0000-0000-0000BD680000}"/>
    <cellStyle name="Comma 3 4 2 8 2 4" xfId="35235" xr:uid="{00000000-0005-0000-0000-0000BE680000}"/>
    <cellStyle name="Comma 3 4 2 8 2 5" xfId="35236" xr:uid="{00000000-0005-0000-0000-0000BF680000}"/>
    <cellStyle name="Comma 3 4 2 8 2 6" xfId="35237" xr:uid="{00000000-0005-0000-0000-0000C0680000}"/>
    <cellStyle name="Comma 3 4 2 8 2 7" xfId="35238" xr:uid="{00000000-0005-0000-0000-0000C1680000}"/>
    <cellStyle name="Comma 3 4 2 8 3" xfId="35239" xr:uid="{00000000-0005-0000-0000-0000C2680000}"/>
    <cellStyle name="Comma 3 4 2 8 3 2" xfId="35240" xr:uid="{00000000-0005-0000-0000-0000C3680000}"/>
    <cellStyle name="Comma 3 4 2 8 3 3" xfId="35241" xr:uid="{00000000-0005-0000-0000-0000C4680000}"/>
    <cellStyle name="Comma 3 4 2 8 3 4" xfId="35242" xr:uid="{00000000-0005-0000-0000-0000C5680000}"/>
    <cellStyle name="Comma 3 4 2 8 4" xfId="35243" xr:uid="{00000000-0005-0000-0000-0000C6680000}"/>
    <cellStyle name="Comma 3 4 2 8 5" xfId="35244" xr:uid="{00000000-0005-0000-0000-0000C7680000}"/>
    <cellStyle name="Comma 3 4 2 8 6" xfId="35246" xr:uid="{00000000-0005-0000-0000-0000C8680000}"/>
    <cellStyle name="Comma 3 4 2 8 7" xfId="35247" xr:uid="{00000000-0005-0000-0000-0000C9680000}"/>
    <cellStyle name="Comma 3 4 2 9" xfId="35248" xr:uid="{00000000-0005-0000-0000-0000CA680000}"/>
    <cellStyle name="Comma 3 4 20" xfId="21549" xr:uid="{00000000-0005-0000-0000-0000CB680000}"/>
    <cellStyle name="Comma 3 4 21" xfId="21552" xr:uid="{00000000-0005-0000-0000-0000CC680000}"/>
    <cellStyle name="Comma 3 4 21 2" xfId="35249" xr:uid="{00000000-0005-0000-0000-0000CD680000}"/>
    <cellStyle name="Comma 3 4 21 3" xfId="35250" xr:uid="{00000000-0005-0000-0000-0000CE680000}"/>
    <cellStyle name="Comma 3 4 21 4" xfId="35251" xr:uid="{00000000-0005-0000-0000-0000CF680000}"/>
    <cellStyle name="Comma 3 4 22" xfId="21555" xr:uid="{00000000-0005-0000-0000-0000D0680000}"/>
    <cellStyle name="Comma 3 4 3" xfId="2001" xr:uid="{00000000-0005-0000-0000-0000D1680000}"/>
    <cellStyle name="Comma 3 4 3 2" xfId="24464" xr:uid="{00000000-0005-0000-0000-0000D2680000}"/>
    <cellStyle name="Comma 3 4 4" xfId="18838" xr:uid="{00000000-0005-0000-0000-0000D3680000}"/>
    <cellStyle name="Comma 3 4 4 2" xfId="18848" xr:uid="{00000000-0005-0000-0000-0000D4680000}"/>
    <cellStyle name="Comma 3 4 5" xfId="18852" xr:uid="{00000000-0005-0000-0000-0000D5680000}"/>
    <cellStyle name="Comma 3 4 6" xfId="35253" xr:uid="{00000000-0005-0000-0000-0000D6680000}"/>
    <cellStyle name="Comma 3 4 7" xfId="35254" xr:uid="{00000000-0005-0000-0000-0000D7680000}"/>
    <cellStyle name="Comma 3 4 7 10" xfId="6261" xr:uid="{00000000-0005-0000-0000-0000D8680000}"/>
    <cellStyle name="Comma 3 4 7 11" xfId="31401" xr:uid="{00000000-0005-0000-0000-0000D9680000}"/>
    <cellStyle name="Comma 3 4 7 2" xfId="26807" xr:uid="{00000000-0005-0000-0000-0000DA680000}"/>
    <cellStyle name="Comma 3 4 7 2 10" xfId="13770" xr:uid="{00000000-0005-0000-0000-0000DB680000}"/>
    <cellStyle name="Comma 3 4 7 2 2" xfId="35255" xr:uid="{00000000-0005-0000-0000-0000DC680000}"/>
    <cellStyle name="Comma 3 4 7 2 2 2" xfId="29726" xr:uid="{00000000-0005-0000-0000-0000DD680000}"/>
    <cellStyle name="Comma 3 4 7 2 2 2 2" xfId="29732" xr:uid="{00000000-0005-0000-0000-0000DE680000}"/>
    <cellStyle name="Comma 3 4 7 2 2 2 2 2" xfId="35258" xr:uid="{00000000-0005-0000-0000-0000DF680000}"/>
    <cellStyle name="Comma 3 4 7 2 2 2 2 3" xfId="35261" xr:uid="{00000000-0005-0000-0000-0000E0680000}"/>
    <cellStyle name="Comma 3 4 7 2 2 2 2 4" xfId="17542" xr:uid="{00000000-0005-0000-0000-0000E1680000}"/>
    <cellStyle name="Comma 3 4 7 2 2 2 3" xfId="29737" xr:uid="{00000000-0005-0000-0000-0000E2680000}"/>
    <cellStyle name="Comma 3 4 7 2 2 2 4" xfId="35265" xr:uid="{00000000-0005-0000-0000-0000E3680000}"/>
    <cellStyle name="Comma 3 4 7 2 2 2 5" xfId="35269" xr:uid="{00000000-0005-0000-0000-0000E4680000}"/>
    <cellStyle name="Comma 3 4 7 2 2 2 6" xfId="30072" xr:uid="{00000000-0005-0000-0000-0000E5680000}"/>
    <cellStyle name="Comma 3 4 7 2 2 2 7" xfId="30075" xr:uid="{00000000-0005-0000-0000-0000E6680000}"/>
    <cellStyle name="Comma 3 4 7 2 2 3" xfId="29741" xr:uid="{00000000-0005-0000-0000-0000E7680000}"/>
    <cellStyle name="Comma 3 4 7 2 2 3 2" xfId="29744" xr:uid="{00000000-0005-0000-0000-0000E8680000}"/>
    <cellStyle name="Comma 3 4 7 2 2 3 3" xfId="29749" xr:uid="{00000000-0005-0000-0000-0000E9680000}"/>
    <cellStyle name="Comma 3 4 7 2 2 3 4" xfId="35273" xr:uid="{00000000-0005-0000-0000-0000EA680000}"/>
    <cellStyle name="Comma 3 4 7 2 2 4" xfId="14932" xr:uid="{00000000-0005-0000-0000-0000EB680000}"/>
    <cellStyle name="Comma 3 4 7 2 2 5" xfId="29756" xr:uid="{00000000-0005-0000-0000-0000EC680000}"/>
    <cellStyle name="Comma 3 4 7 2 2 6" xfId="24224" xr:uid="{00000000-0005-0000-0000-0000ED680000}"/>
    <cellStyle name="Comma 3 4 7 2 2 7" xfId="24232" xr:uid="{00000000-0005-0000-0000-0000EE680000}"/>
    <cellStyle name="Comma 3 4 7 2 3" xfId="35274" xr:uid="{00000000-0005-0000-0000-0000EF680000}"/>
    <cellStyle name="Comma 3 4 7 2 4" xfId="35275" xr:uid="{00000000-0005-0000-0000-0000F0680000}"/>
    <cellStyle name="Comma 3 4 7 2 5" xfId="35276" xr:uid="{00000000-0005-0000-0000-0000F1680000}"/>
    <cellStyle name="Comma 3 4 7 2 5 2" xfId="29784" xr:uid="{00000000-0005-0000-0000-0000F2680000}"/>
    <cellStyle name="Comma 3 4 7 2 5 3" xfId="35278" xr:uid="{00000000-0005-0000-0000-0000F3680000}"/>
    <cellStyle name="Comma 3 4 7 2 5 4" xfId="35281" xr:uid="{00000000-0005-0000-0000-0000F4680000}"/>
    <cellStyle name="Comma 3 4 7 2 6" xfId="35284" xr:uid="{00000000-0005-0000-0000-0000F5680000}"/>
    <cellStyle name="Comma 3 4 7 2 7" xfId="35285" xr:uid="{00000000-0005-0000-0000-0000F6680000}"/>
    <cellStyle name="Comma 3 4 7 2 8" xfId="35290" xr:uid="{00000000-0005-0000-0000-0000F7680000}"/>
    <cellStyle name="Comma 3 4 7 2 9" xfId="35291" xr:uid="{00000000-0005-0000-0000-0000F8680000}"/>
    <cellStyle name="Comma 3 4 7 3" xfId="26810" xr:uid="{00000000-0005-0000-0000-0000F9680000}"/>
    <cellStyle name="Comma 3 4 7 4" xfId="35292" xr:uid="{00000000-0005-0000-0000-0000FA680000}"/>
    <cellStyle name="Comma 3 4 7 4 2" xfId="35118" xr:uid="{00000000-0005-0000-0000-0000FB680000}"/>
    <cellStyle name="Comma 3 4 7 4 2 2" xfId="9944" xr:uid="{00000000-0005-0000-0000-0000FC680000}"/>
    <cellStyle name="Comma 3 4 7 4 2 2 2" xfId="3369" xr:uid="{00000000-0005-0000-0000-0000FD680000}"/>
    <cellStyle name="Comma 3 4 7 4 2 2 3" xfId="10275" xr:uid="{00000000-0005-0000-0000-0000FE680000}"/>
    <cellStyle name="Comma 3 4 7 4 2 2 4" xfId="10287" xr:uid="{00000000-0005-0000-0000-0000FF680000}"/>
    <cellStyle name="Comma 3 4 7 4 2 3" xfId="9948" xr:uid="{00000000-0005-0000-0000-000000690000}"/>
    <cellStyle name="Comma 3 4 7 4 2 4" xfId="15151" xr:uid="{00000000-0005-0000-0000-000001690000}"/>
    <cellStyle name="Comma 3 4 7 4 2 5" xfId="35294" xr:uid="{00000000-0005-0000-0000-000002690000}"/>
    <cellStyle name="Comma 3 4 7 4 2 6" xfId="35295" xr:uid="{00000000-0005-0000-0000-000003690000}"/>
    <cellStyle name="Comma 3 4 7 4 2 7" xfId="35296" xr:uid="{00000000-0005-0000-0000-000004690000}"/>
    <cellStyle name="Comma 3 4 7 4 3" xfId="35120" xr:uid="{00000000-0005-0000-0000-000005690000}"/>
    <cellStyle name="Comma 3 4 7 4 3 2" xfId="9962" xr:uid="{00000000-0005-0000-0000-000006690000}"/>
    <cellStyle name="Comma 3 4 7 4 3 3" xfId="9967" xr:uid="{00000000-0005-0000-0000-000007690000}"/>
    <cellStyle name="Comma 3 4 7 4 3 4" xfId="35299" xr:uid="{00000000-0005-0000-0000-000008690000}"/>
    <cellStyle name="Comma 3 4 7 4 4" xfId="35122" xr:uid="{00000000-0005-0000-0000-000009690000}"/>
    <cellStyle name="Comma 3 4 7 4 5" xfId="35300" xr:uid="{00000000-0005-0000-0000-00000A690000}"/>
    <cellStyle name="Comma 3 4 7 4 6" xfId="14054" xr:uid="{00000000-0005-0000-0000-00000B690000}"/>
    <cellStyle name="Comma 3 4 7 4 7" xfId="35301" xr:uid="{00000000-0005-0000-0000-00000C690000}"/>
    <cellStyle name="Comma 3 4 7 5" xfId="35303" xr:uid="{00000000-0005-0000-0000-00000D690000}"/>
    <cellStyle name="Comma 3 4 7 6" xfId="35305" xr:uid="{00000000-0005-0000-0000-00000E690000}"/>
    <cellStyle name="Comma 3 4 7 6 2" xfId="35306" xr:uid="{00000000-0005-0000-0000-00000F690000}"/>
    <cellStyle name="Comma 3 4 7 6 3" xfId="35307" xr:uid="{00000000-0005-0000-0000-000010690000}"/>
    <cellStyle name="Comma 3 4 7 6 4" xfId="35308" xr:uid="{00000000-0005-0000-0000-000011690000}"/>
    <cellStyle name="Comma 3 4 7 7" xfId="35310" xr:uid="{00000000-0005-0000-0000-000012690000}"/>
    <cellStyle name="Comma 3 4 7 8" xfId="35311" xr:uid="{00000000-0005-0000-0000-000013690000}"/>
    <cellStyle name="Comma 3 4 7 9" xfId="35312" xr:uid="{00000000-0005-0000-0000-000014690000}"/>
    <cellStyle name="Comma 3 4 8" xfId="35315" xr:uid="{00000000-0005-0000-0000-000015690000}"/>
    <cellStyle name="Comma 3 4 9" xfId="35316" xr:uid="{00000000-0005-0000-0000-000016690000}"/>
    <cellStyle name="Comma 3 40" xfId="35097" xr:uid="{00000000-0005-0000-0000-000017690000}"/>
    <cellStyle name="Comma 3 41" xfId="52008" xr:uid="{ACCA7D1D-AAB1-4747-9790-7C881CEEB613}"/>
    <cellStyle name="Comma 3 42" xfId="52010" xr:uid="{CDEDBAFE-CF0A-42F5-9CCA-0BE37D8CFEDC}"/>
    <cellStyle name="Comma 3 43" xfId="52052" xr:uid="{131EF814-CC87-40D2-9D07-9CE512DFD35B}"/>
    <cellStyle name="Comma 3 44" xfId="52060" xr:uid="{8CDEE9F9-345E-4510-B497-5FD16ACFF375}"/>
    <cellStyle name="Comma 3 45" xfId="52066" xr:uid="{7D32BE9D-B8E4-45E5-A065-6541657F5B46}"/>
    <cellStyle name="Comma 3 46" xfId="52373" xr:uid="{DF19CFBD-1A28-4D99-BA3F-738FF79A25AE}"/>
    <cellStyle name="Comma 3 5" xfId="2002" xr:uid="{00000000-0005-0000-0000-000018690000}"/>
    <cellStyle name="Comma 3 5 2" xfId="2004" xr:uid="{00000000-0005-0000-0000-000019690000}"/>
    <cellStyle name="Comma 3 5 2 2" xfId="35321" xr:uid="{00000000-0005-0000-0000-00001A690000}"/>
    <cellStyle name="Comma 3 5 2 3" xfId="35322" xr:uid="{00000000-0005-0000-0000-00001B690000}"/>
    <cellStyle name="Comma 3 5 2 4" xfId="35319" xr:uid="{00000000-0005-0000-0000-00001C690000}"/>
    <cellStyle name="Comma 3 5 3" xfId="35324" xr:uid="{00000000-0005-0000-0000-00001D690000}"/>
    <cellStyle name="Comma 3 5 3 2" xfId="35325" xr:uid="{00000000-0005-0000-0000-00001E690000}"/>
    <cellStyle name="Comma 3 5 4" xfId="18866" xr:uid="{00000000-0005-0000-0000-00001F690000}"/>
    <cellStyle name="Comma 3 5 5" xfId="35318" xr:uid="{00000000-0005-0000-0000-000020690000}"/>
    <cellStyle name="Comma 3 5 6" xfId="51808" xr:uid="{7CDFAECD-22AD-420B-959B-5BC0617889C9}"/>
    <cellStyle name="Comma 3 6" xfId="2005" xr:uid="{00000000-0005-0000-0000-000021690000}"/>
    <cellStyle name="Comma 3 6 10" xfId="17199" xr:uid="{00000000-0005-0000-0000-000022690000}"/>
    <cellStyle name="Comma 3 6 10 2" xfId="35328" xr:uid="{00000000-0005-0000-0000-000023690000}"/>
    <cellStyle name="Comma 3 6 10 3" xfId="35330" xr:uid="{00000000-0005-0000-0000-000024690000}"/>
    <cellStyle name="Comma 3 6 10 4" xfId="35332" xr:uid="{00000000-0005-0000-0000-000025690000}"/>
    <cellStyle name="Comma 3 6 11" xfId="14992" xr:uid="{00000000-0005-0000-0000-000026690000}"/>
    <cellStyle name="Comma 3 6 12" xfId="14998" xr:uid="{00000000-0005-0000-0000-000027690000}"/>
    <cellStyle name="Comma 3 6 13" xfId="15001" xr:uid="{00000000-0005-0000-0000-000028690000}"/>
    <cellStyle name="Comma 3 6 14" xfId="21723" xr:uid="{00000000-0005-0000-0000-000029690000}"/>
    <cellStyle name="Comma 3 6 15" xfId="21726" xr:uid="{00000000-0005-0000-0000-00002A690000}"/>
    <cellStyle name="Comma 3 6 16" xfId="35334" xr:uid="{00000000-0005-0000-0000-00002B690000}"/>
    <cellStyle name="Comma 3 6 17" xfId="35335" xr:uid="{00000000-0005-0000-0000-00002C690000}"/>
    <cellStyle name="Comma 3 6 17 2" xfId="35337" xr:uid="{00000000-0005-0000-0000-00002D690000}"/>
    <cellStyle name="Comma 3 6 17 3" xfId="35339" xr:uid="{00000000-0005-0000-0000-00002E690000}"/>
    <cellStyle name="Comma 3 6 17 4" xfId="35341" xr:uid="{00000000-0005-0000-0000-00002F690000}"/>
    <cellStyle name="Comma 3 6 18" xfId="35344" xr:uid="{00000000-0005-0000-0000-000030690000}"/>
    <cellStyle name="Comma 3 6 19" xfId="35347" xr:uid="{00000000-0005-0000-0000-000031690000}"/>
    <cellStyle name="Comma 3 6 2" xfId="2006" xr:uid="{00000000-0005-0000-0000-000032690000}"/>
    <cellStyle name="Comma 3 6 2 10" xfId="35349" xr:uid="{00000000-0005-0000-0000-000033690000}"/>
    <cellStyle name="Comma 3 6 2 11" xfId="35350" xr:uid="{00000000-0005-0000-0000-000034690000}"/>
    <cellStyle name="Comma 3 6 2 12" xfId="30271" xr:uid="{00000000-0005-0000-0000-000035690000}"/>
    <cellStyle name="Comma 3 6 2 13" xfId="35348" xr:uid="{00000000-0005-0000-0000-000036690000}"/>
    <cellStyle name="Comma 3 6 2 2" xfId="35354" xr:uid="{00000000-0005-0000-0000-000037690000}"/>
    <cellStyle name="Comma 3 6 2 2 10" xfId="23484" xr:uid="{00000000-0005-0000-0000-000038690000}"/>
    <cellStyle name="Comma 3 6 2 2 2" xfId="35357" xr:uid="{00000000-0005-0000-0000-000039690000}"/>
    <cellStyle name="Comma 3 6 2 2 2 2" xfId="31696" xr:uid="{00000000-0005-0000-0000-00003A690000}"/>
    <cellStyle name="Comma 3 6 2 2 2 2 2" xfId="31701" xr:uid="{00000000-0005-0000-0000-00003B690000}"/>
    <cellStyle name="Comma 3 6 2 2 2 2 2 2" xfId="28653" xr:uid="{00000000-0005-0000-0000-00003C690000}"/>
    <cellStyle name="Comma 3 6 2 2 2 2 2 3" xfId="28655" xr:uid="{00000000-0005-0000-0000-00003D690000}"/>
    <cellStyle name="Comma 3 6 2 2 2 2 2 4" xfId="31106" xr:uid="{00000000-0005-0000-0000-00003E690000}"/>
    <cellStyle name="Comma 3 6 2 2 2 2 3" xfId="33973" xr:uid="{00000000-0005-0000-0000-00003F690000}"/>
    <cellStyle name="Comma 3 6 2 2 2 2 4" xfId="31250" xr:uid="{00000000-0005-0000-0000-000040690000}"/>
    <cellStyle name="Comma 3 6 2 2 2 2 5" xfId="31262" xr:uid="{00000000-0005-0000-0000-000041690000}"/>
    <cellStyle name="Comma 3 6 2 2 2 2 6" xfId="31265" xr:uid="{00000000-0005-0000-0000-000042690000}"/>
    <cellStyle name="Comma 3 6 2 2 2 2 7" xfId="31268" xr:uid="{00000000-0005-0000-0000-000043690000}"/>
    <cellStyle name="Comma 3 6 2 2 2 3" xfId="31706" xr:uid="{00000000-0005-0000-0000-000044690000}"/>
    <cellStyle name="Comma 3 6 2 2 2 3 2" xfId="8125" xr:uid="{00000000-0005-0000-0000-000045690000}"/>
    <cellStyle name="Comma 3 6 2 2 2 3 3" xfId="8173" xr:uid="{00000000-0005-0000-0000-000046690000}"/>
    <cellStyle name="Comma 3 6 2 2 2 3 4" xfId="8226" xr:uid="{00000000-0005-0000-0000-000047690000}"/>
    <cellStyle name="Comma 3 6 2 2 2 4" xfId="31709" xr:uid="{00000000-0005-0000-0000-000048690000}"/>
    <cellStyle name="Comma 3 6 2 2 2 5" xfId="31715" xr:uid="{00000000-0005-0000-0000-000049690000}"/>
    <cellStyle name="Comma 3 6 2 2 2 6" xfId="23592" xr:uid="{00000000-0005-0000-0000-00004A690000}"/>
    <cellStyle name="Comma 3 6 2 2 2 7" xfId="16134" xr:uid="{00000000-0005-0000-0000-00004B690000}"/>
    <cellStyle name="Comma 3 6 2 2 3" xfId="35360" xr:uid="{00000000-0005-0000-0000-00004C690000}"/>
    <cellStyle name="Comma 3 6 2 2 4" xfId="35363" xr:uid="{00000000-0005-0000-0000-00004D690000}"/>
    <cellStyle name="Comma 3 6 2 2 5" xfId="35364" xr:uid="{00000000-0005-0000-0000-00004E690000}"/>
    <cellStyle name="Comma 3 6 2 2 5 2" xfId="31739" xr:uid="{00000000-0005-0000-0000-00004F690000}"/>
    <cellStyle name="Comma 3 6 2 2 5 3" xfId="31742" xr:uid="{00000000-0005-0000-0000-000050690000}"/>
    <cellStyle name="Comma 3 6 2 2 5 4" xfId="34040" xr:uid="{00000000-0005-0000-0000-000051690000}"/>
    <cellStyle name="Comma 3 6 2 2 6" xfId="35365" xr:uid="{00000000-0005-0000-0000-000052690000}"/>
    <cellStyle name="Comma 3 6 2 2 7" xfId="35366" xr:uid="{00000000-0005-0000-0000-000053690000}"/>
    <cellStyle name="Comma 3 6 2 2 8" xfId="35367" xr:uid="{00000000-0005-0000-0000-000054690000}"/>
    <cellStyle name="Comma 3 6 2 2 9" xfId="35368" xr:uid="{00000000-0005-0000-0000-000055690000}"/>
    <cellStyle name="Comma 3 6 2 3" xfId="35371" xr:uid="{00000000-0005-0000-0000-000056690000}"/>
    <cellStyle name="Comma 3 6 2 4" xfId="35374" xr:uid="{00000000-0005-0000-0000-000057690000}"/>
    <cellStyle name="Comma 3 6 2 4 2" xfId="35377" xr:uid="{00000000-0005-0000-0000-000058690000}"/>
    <cellStyle name="Comma 3 6 2 4 2 2" xfId="15789" xr:uid="{00000000-0005-0000-0000-000059690000}"/>
    <cellStyle name="Comma 3 6 2 4 2 2 2" xfId="5231" xr:uid="{00000000-0005-0000-0000-00005A690000}"/>
    <cellStyle name="Comma 3 6 2 4 2 2 3" xfId="34440" xr:uid="{00000000-0005-0000-0000-00005B690000}"/>
    <cellStyle name="Comma 3 6 2 4 2 2 4" xfId="35379" xr:uid="{00000000-0005-0000-0000-00005C690000}"/>
    <cellStyle name="Comma 3 6 2 4 2 3" xfId="20816" xr:uid="{00000000-0005-0000-0000-00005D690000}"/>
    <cellStyle name="Comma 3 6 2 4 2 4" xfId="20826" xr:uid="{00000000-0005-0000-0000-00005E690000}"/>
    <cellStyle name="Comma 3 6 2 4 2 5" xfId="34443" xr:uid="{00000000-0005-0000-0000-00005F690000}"/>
    <cellStyle name="Comma 3 6 2 4 2 6" xfId="23616" xr:uid="{00000000-0005-0000-0000-000060690000}"/>
    <cellStyle name="Comma 3 6 2 4 2 7" xfId="7036" xr:uid="{00000000-0005-0000-0000-000061690000}"/>
    <cellStyle name="Comma 3 6 2 4 3" xfId="35382" xr:uid="{00000000-0005-0000-0000-000062690000}"/>
    <cellStyle name="Comma 3 6 2 4 3 2" xfId="31809" xr:uid="{00000000-0005-0000-0000-000063690000}"/>
    <cellStyle name="Comma 3 6 2 4 3 3" xfId="20839" xr:uid="{00000000-0005-0000-0000-000064690000}"/>
    <cellStyle name="Comma 3 6 2 4 3 4" xfId="20844" xr:uid="{00000000-0005-0000-0000-000065690000}"/>
    <cellStyle name="Comma 3 6 2 4 4" xfId="35384" xr:uid="{00000000-0005-0000-0000-000066690000}"/>
    <cellStyle name="Comma 3 6 2 4 5" xfId="35385" xr:uid="{00000000-0005-0000-0000-000067690000}"/>
    <cellStyle name="Comma 3 6 2 4 6" xfId="18141" xr:uid="{00000000-0005-0000-0000-000068690000}"/>
    <cellStyle name="Comma 3 6 2 4 7" xfId="14957" xr:uid="{00000000-0005-0000-0000-000069690000}"/>
    <cellStyle name="Comma 3 6 2 5" xfId="18427" xr:uid="{00000000-0005-0000-0000-00006A690000}"/>
    <cellStyle name="Comma 3 6 2 6" xfId="35388" xr:uid="{00000000-0005-0000-0000-00006B690000}"/>
    <cellStyle name="Comma 3 6 2 6 2" xfId="35391" xr:uid="{00000000-0005-0000-0000-00006C690000}"/>
    <cellStyle name="Comma 3 6 2 6 3" xfId="35394" xr:uid="{00000000-0005-0000-0000-00006D690000}"/>
    <cellStyle name="Comma 3 6 2 6 4" xfId="35397" xr:uid="{00000000-0005-0000-0000-00006E690000}"/>
    <cellStyle name="Comma 3 6 2 7" xfId="35401" xr:uid="{00000000-0005-0000-0000-00006F690000}"/>
    <cellStyle name="Comma 3 6 2 8" xfId="35404" xr:uid="{00000000-0005-0000-0000-000070690000}"/>
    <cellStyle name="Comma 3 6 2 9" xfId="35407" xr:uid="{00000000-0005-0000-0000-000071690000}"/>
    <cellStyle name="Comma 3 6 20" xfId="21727" xr:uid="{00000000-0005-0000-0000-000072690000}"/>
    <cellStyle name="Comma 3 6 21" xfId="35326" xr:uid="{00000000-0005-0000-0000-000073690000}"/>
    <cellStyle name="Comma 3 6 3" xfId="35408" xr:uid="{00000000-0005-0000-0000-000074690000}"/>
    <cellStyle name="Comma 3 6 3 2" xfId="35411" xr:uid="{00000000-0005-0000-0000-000075690000}"/>
    <cellStyle name="Comma 3 6 4" xfId="18883" xr:uid="{00000000-0005-0000-0000-000076690000}"/>
    <cellStyle name="Comma 3 6 4 2" xfId="18887" xr:uid="{00000000-0005-0000-0000-000077690000}"/>
    <cellStyle name="Comma 3 6 5" xfId="18890" xr:uid="{00000000-0005-0000-0000-000078690000}"/>
    <cellStyle name="Comma 3 6 6" xfId="35412" xr:uid="{00000000-0005-0000-0000-000079690000}"/>
    <cellStyle name="Comma 3 6 7" xfId="35413" xr:uid="{00000000-0005-0000-0000-00007A690000}"/>
    <cellStyle name="Comma 3 6 7 10" xfId="35415" xr:uid="{00000000-0005-0000-0000-00007B690000}"/>
    <cellStyle name="Comma 3 6 7 2" xfId="24477" xr:uid="{00000000-0005-0000-0000-00007C690000}"/>
    <cellStyle name="Comma 3 6 7 2 2" xfId="28814" xr:uid="{00000000-0005-0000-0000-00007D690000}"/>
    <cellStyle name="Comma 3 6 7 2 2 2" xfId="28817" xr:uid="{00000000-0005-0000-0000-00007E690000}"/>
    <cellStyle name="Comma 3 6 7 2 2 2 2" xfId="35416" xr:uid="{00000000-0005-0000-0000-00007F690000}"/>
    <cellStyle name="Comma 3 6 7 2 2 2 3" xfId="35417" xr:uid="{00000000-0005-0000-0000-000080690000}"/>
    <cellStyle name="Comma 3 6 7 2 2 2 4" xfId="35418" xr:uid="{00000000-0005-0000-0000-000081690000}"/>
    <cellStyle name="Comma 3 6 7 2 2 3" xfId="28822" xr:uid="{00000000-0005-0000-0000-000082690000}"/>
    <cellStyle name="Comma 3 6 7 2 2 4" xfId="28826" xr:uid="{00000000-0005-0000-0000-000083690000}"/>
    <cellStyle name="Comma 3 6 7 2 2 5" xfId="28830" xr:uid="{00000000-0005-0000-0000-000084690000}"/>
    <cellStyle name="Comma 3 6 7 2 2 6" xfId="24123" xr:uid="{00000000-0005-0000-0000-000085690000}"/>
    <cellStyle name="Comma 3 6 7 2 2 7" xfId="22724" xr:uid="{00000000-0005-0000-0000-000086690000}"/>
    <cellStyle name="Comma 3 6 7 2 3" xfId="28834" xr:uid="{00000000-0005-0000-0000-000087690000}"/>
    <cellStyle name="Comma 3 6 7 2 3 2" xfId="28837" xr:uid="{00000000-0005-0000-0000-000088690000}"/>
    <cellStyle name="Comma 3 6 7 2 3 3" xfId="33544" xr:uid="{00000000-0005-0000-0000-000089690000}"/>
    <cellStyle name="Comma 3 6 7 2 3 4" xfId="33546" xr:uid="{00000000-0005-0000-0000-00008A690000}"/>
    <cellStyle name="Comma 3 6 7 2 4" xfId="28840" xr:uid="{00000000-0005-0000-0000-00008B690000}"/>
    <cellStyle name="Comma 3 6 7 2 5" xfId="5643" xr:uid="{00000000-0005-0000-0000-00008C690000}"/>
    <cellStyle name="Comma 3 6 7 2 6" xfId="28843" xr:uid="{00000000-0005-0000-0000-00008D690000}"/>
    <cellStyle name="Comma 3 6 7 2 7" xfId="35419" xr:uid="{00000000-0005-0000-0000-00008E690000}"/>
    <cellStyle name="Comma 3 6 7 3" xfId="24480" xr:uid="{00000000-0005-0000-0000-00008F690000}"/>
    <cellStyle name="Comma 3 6 7 4" xfId="35420" xr:uid="{00000000-0005-0000-0000-000090690000}"/>
    <cellStyle name="Comma 3 6 7 5" xfId="35421" xr:uid="{00000000-0005-0000-0000-000091690000}"/>
    <cellStyle name="Comma 3 6 7 5 2" xfId="31355" xr:uid="{00000000-0005-0000-0000-000092690000}"/>
    <cellStyle name="Comma 3 6 7 5 3" xfId="15462" xr:uid="{00000000-0005-0000-0000-000093690000}"/>
    <cellStyle name="Comma 3 6 7 5 4" xfId="13736" xr:uid="{00000000-0005-0000-0000-000094690000}"/>
    <cellStyle name="Comma 3 6 7 6" xfId="3743" xr:uid="{00000000-0005-0000-0000-000095690000}"/>
    <cellStyle name="Comma 3 6 7 7" xfId="35422" xr:uid="{00000000-0005-0000-0000-000096690000}"/>
    <cellStyle name="Comma 3 6 7 8" xfId="3794" xr:uid="{00000000-0005-0000-0000-000097690000}"/>
    <cellStyle name="Comma 3 6 7 9" xfId="28162" xr:uid="{00000000-0005-0000-0000-000098690000}"/>
    <cellStyle name="Comma 3 6 8" xfId="35423" xr:uid="{00000000-0005-0000-0000-000099690000}"/>
    <cellStyle name="Comma 3 6 8 2" xfId="24494" xr:uid="{00000000-0005-0000-0000-00009A690000}"/>
    <cellStyle name="Comma 3 6 8 2 2" xfId="35425" xr:uid="{00000000-0005-0000-0000-00009B690000}"/>
    <cellStyle name="Comma 3 6 8 2 2 2" xfId="35426" xr:uid="{00000000-0005-0000-0000-00009C690000}"/>
    <cellStyle name="Comma 3 6 8 2 2 3" xfId="35427" xr:uid="{00000000-0005-0000-0000-00009D690000}"/>
    <cellStyle name="Comma 3 6 8 2 2 4" xfId="32542" xr:uid="{00000000-0005-0000-0000-00009E690000}"/>
    <cellStyle name="Comma 3 6 8 2 3" xfId="35428" xr:uid="{00000000-0005-0000-0000-00009F690000}"/>
    <cellStyle name="Comma 3 6 8 2 4" xfId="35429" xr:uid="{00000000-0005-0000-0000-0000A0690000}"/>
    <cellStyle name="Comma 3 6 8 2 5" xfId="35430" xr:uid="{00000000-0005-0000-0000-0000A1690000}"/>
    <cellStyle name="Comma 3 6 8 2 6" xfId="35431" xr:uid="{00000000-0005-0000-0000-0000A2690000}"/>
    <cellStyle name="Comma 3 6 8 2 7" xfId="35433" xr:uid="{00000000-0005-0000-0000-0000A3690000}"/>
    <cellStyle name="Comma 3 6 8 3" xfId="13999" xr:uid="{00000000-0005-0000-0000-0000A4690000}"/>
    <cellStyle name="Comma 3 6 8 3 2" xfId="35435" xr:uid="{00000000-0005-0000-0000-0000A5690000}"/>
    <cellStyle name="Comma 3 6 8 3 3" xfId="35436" xr:uid="{00000000-0005-0000-0000-0000A6690000}"/>
    <cellStyle name="Comma 3 6 8 3 4" xfId="31542" xr:uid="{00000000-0005-0000-0000-0000A7690000}"/>
    <cellStyle name="Comma 3 6 8 4" xfId="35437" xr:uid="{00000000-0005-0000-0000-0000A8690000}"/>
    <cellStyle name="Comma 3 6 8 5" xfId="35438" xr:uid="{00000000-0005-0000-0000-0000A9690000}"/>
    <cellStyle name="Comma 3 6 8 6" xfId="35439" xr:uid="{00000000-0005-0000-0000-0000AA690000}"/>
    <cellStyle name="Comma 3 6 8 7" xfId="35440" xr:uid="{00000000-0005-0000-0000-0000AB690000}"/>
    <cellStyle name="Comma 3 6 9" xfId="35441" xr:uid="{00000000-0005-0000-0000-0000AC690000}"/>
    <cellStyle name="Comma 3 7" xfId="2007" xr:uid="{00000000-0005-0000-0000-0000AD690000}"/>
    <cellStyle name="Comma 3 7 2" xfId="35443" xr:uid="{00000000-0005-0000-0000-0000AE690000}"/>
    <cellStyle name="Comma 3 7 3" xfId="24350" xr:uid="{00000000-0005-0000-0000-0000AF690000}"/>
    <cellStyle name="Comma 3 7 4" xfId="18900" xr:uid="{00000000-0005-0000-0000-0000B0690000}"/>
    <cellStyle name="Comma 3 7 5" xfId="18906" xr:uid="{00000000-0005-0000-0000-0000B1690000}"/>
    <cellStyle name="Comma 3 7 6" xfId="35442" xr:uid="{00000000-0005-0000-0000-0000B2690000}"/>
    <cellStyle name="Comma 3 8" xfId="1479" xr:uid="{00000000-0005-0000-0000-0000B3690000}"/>
    <cellStyle name="Comma 3 8 2" xfId="28084" xr:uid="{00000000-0005-0000-0000-0000B4690000}"/>
    <cellStyle name="Comma 3 8 3" xfId="28086" xr:uid="{00000000-0005-0000-0000-0000B5690000}"/>
    <cellStyle name="Comma 3 8 4" xfId="19061" xr:uid="{00000000-0005-0000-0000-0000B6690000}"/>
    <cellStyle name="Comma 3 8 5" xfId="19066" xr:uid="{00000000-0005-0000-0000-0000B7690000}"/>
    <cellStyle name="Comma 3 8 6" xfId="28082" xr:uid="{00000000-0005-0000-0000-0000B8690000}"/>
    <cellStyle name="Comma 3 9" xfId="635" xr:uid="{00000000-0005-0000-0000-0000B9690000}"/>
    <cellStyle name="Comma 3 9 2" xfId="28090" xr:uid="{00000000-0005-0000-0000-0000BA690000}"/>
    <cellStyle name="Comma 3 9 3" xfId="24715" xr:uid="{00000000-0005-0000-0000-0000BB690000}"/>
    <cellStyle name="Comma 3 9 4" xfId="19080" xr:uid="{00000000-0005-0000-0000-0000BC690000}"/>
    <cellStyle name="Comma 3 9 5" xfId="19085" xr:uid="{00000000-0005-0000-0000-0000BD690000}"/>
    <cellStyle name="Comma 3 9 6" xfId="28088" xr:uid="{00000000-0005-0000-0000-0000BE690000}"/>
    <cellStyle name="Comma 3_Afriyie Request (2)" xfId="35444" xr:uid="{00000000-0005-0000-0000-0000BF690000}"/>
    <cellStyle name="Comma 30" xfId="1977" xr:uid="{00000000-0005-0000-0000-0000C0690000}"/>
    <cellStyle name="Comma 30 2" xfId="34611" xr:uid="{00000000-0005-0000-0000-0000C1690000}"/>
    <cellStyle name="Comma 30 2 2" xfId="34613" xr:uid="{00000000-0005-0000-0000-0000C2690000}"/>
    <cellStyle name="Comma 30 3" xfId="34618" xr:uid="{00000000-0005-0000-0000-0000C3690000}"/>
    <cellStyle name="Comma 30 3 2" xfId="34620" xr:uid="{00000000-0005-0000-0000-0000C4690000}"/>
    <cellStyle name="Comma 30 4" xfId="34626" xr:uid="{00000000-0005-0000-0000-0000C5690000}"/>
    <cellStyle name="Comma 30 4 2" xfId="34628" xr:uid="{00000000-0005-0000-0000-0000C6690000}"/>
    <cellStyle name="Comma 30 5" xfId="3383" xr:uid="{00000000-0005-0000-0000-0000C7690000}"/>
    <cellStyle name="Comma 30 6" xfId="3410" xr:uid="{00000000-0005-0000-0000-0000C8690000}"/>
    <cellStyle name="Comma 30 7" xfId="14747" xr:uid="{00000000-0005-0000-0000-0000C9690000}"/>
    <cellStyle name="Comma 31" xfId="6653" xr:uid="{00000000-0005-0000-0000-0000CA690000}"/>
    <cellStyle name="Comma 31 2" xfId="26496" xr:uid="{00000000-0005-0000-0000-0000CB690000}"/>
    <cellStyle name="Comma 31 2 2" xfId="34711" xr:uid="{00000000-0005-0000-0000-0000CC690000}"/>
    <cellStyle name="Comma 31 2 3" xfId="34713" xr:uid="{00000000-0005-0000-0000-0000CD690000}"/>
    <cellStyle name="Comma 31 3" xfId="34717" xr:uid="{00000000-0005-0000-0000-0000CE690000}"/>
    <cellStyle name="Comma 31 3 2" xfId="34719" xr:uid="{00000000-0005-0000-0000-0000CF690000}"/>
    <cellStyle name="Comma 31 3 3" xfId="32355" xr:uid="{00000000-0005-0000-0000-0000D0690000}"/>
    <cellStyle name="Comma 31 4" xfId="34721" xr:uid="{00000000-0005-0000-0000-0000D1690000}"/>
    <cellStyle name="Comma 31 4 2" xfId="34723" xr:uid="{00000000-0005-0000-0000-0000D2690000}"/>
    <cellStyle name="Comma 31 5" xfId="34728" xr:uid="{00000000-0005-0000-0000-0000D3690000}"/>
    <cellStyle name="Comma 31 5 2" xfId="15740" xr:uid="{00000000-0005-0000-0000-0000D4690000}"/>
    <cellStyle name="Comma 31 6" xfId="34738" xr:uid="{00000000-0005-0000-0000-0000D5690000}"/>
    <cellStyle name="Comma 31 7" xfId="34743" xr:uid="{00000000-0005-0000-0000-0000D6690000}"/>
    <cellStyle name="Comma 31 8" xfId="34746" xr:uid="{00000000-0005-0000-0000-0000D7690000}"/>
    <cellStyle name="Comma 32" xfId="5944" xr:uid="{00000000-0005-0000-0000-0000D8690000}"/>
    <cellStyle name="Comma 32 2" xfId="34751" xr:uid="{00000000-0005-0000-0000-0000D9690000}"/>
    <cellStyle name="Comma 32 2 2" xfId="34753" xr:uid="{00000000-0005-0000-0000-0000DA690000}"/>
    <cellStyle name="Comma 32 2 3" xfId="34756" xr:uid="{00000000-0005-0000-0000-0000DB690000}"/>
    <cellStyle name="Comma 32 2 4" xfId="34759" xr:uid="{00000000-0005-0000-0000-0000DC690000}"/>
    <cellStyle name="Comma 32 3" xfId="34761" xr:uid="{00000000-0005-0000-0000-0000DD690000}"/>
    <cellStyle name="Comma 32 3 2" xfId="34763" xr:uid="{00000000-0005-0000-0000-0000DE690000}"/>
    <cellStyle name="Comma 32 4" xfId="34769" xr:uid="{00000000-0005-0000-0000-0000DF690000}"/>
    <cellStyle name="Comma 32 4 2" xfId="34771" xr:uid="{00000000-0005-0000-0000-0000E0690000}"/>
    <cellStyle name="Comma 32 5" xfId="3062" xr:uid="{00000000-0005-0000-0000-0000E1690000}"/>
    <cellStyle name="Comma 32 6" xfId="28158" xr:uid="{00000000-0005-0000-0000-0000E2690000}"/>
    <cellStyle name="Comma 33" xfId="34800" xr:uid="{00000000-0005-0000-0000-0000E3690000}"/>
    <cellStyle name="Comma 33 2" xfId="34802" xr:uid="{00000000-0005-0000-0000-0000E4690000}"/>
    <cellStyle name="Comma 33 2 2" xfId="11799" xr:uid="{00000000-0005-0000-0000-0000E5690000}"/>
    <cellStyle name="Comma 33 3" xfId="34804" xr:uid="{00000000-0005-0000-0000-0000E6690000}"/>
    <cellStyle name="Comma 33 4" xfId="34807" xr:uid="{00000000-0005-0000-0000-0000E7690000}"/>
    <cellStyle name="Comma 33 5" xfId="28164" xr:uid="{00000000-0005-0000-0000-0000E8690000}"/>
    <cellStyle name="Comma 33 6" xfId="28166" xr:uid="{00000000-0005-0000-0000-0000E9690000}"/>
    <cellStyle name="Comma 34" xfId="34810" xr:uid="{00000000-0005-0000-0000-0000EA690000}"/>
    <cellStyle name="Comma 34 2" xfId="34812" xr:uid="{00000000-0005-0000-0000-0000EB690000}"/>
    <cellStyle name="Comma 34 2 2" xfId="33881" xr:uid="{00000000-0005-0000-0000-0000EC690000}"/>
    <cellStyle name="Comma 34 3" xfId="34814" xr:uid="{00000000-0005-0000-0000-0000ED690000}"/>
    <cellStyle name="Comma 34 3 2" xfId="34816" xr:uid="{00000000-0005-0000-0000-0000EE690000}"/>
    <cellStyle name="Comma 34 4" xfId="34820" xr:uid="{00000000-0005-0000-0000-0000EF690000}"/>
    <cellStyle name="Comma 34 5" xfId="28171" xr:uid="{00000000-0005-0000-0000-0000F0690000}"/>
    <cellStyle name="Comma 34 6" xfId="28173" xr:uid="{00000000-0005-0000-0000-0000F1690000}"/>
    <cellStyle name="Comma 35" xfId="35446" xr:uid="{00000000-0005-0000-0000-0000F2690000}"/>
    <cellStyle name="Comma 35 2" xfId="35448" xr:uid="{00000000-0005-0000-0000-0000F3690000}"/>
    <cellStyle name="Comma 35 2 2" xfId="21681" xr:uid="{00000000-0005-0000-0000-0000F4690000}"/>
    <cellStyle name="Comma 35 3" xfId="35450" xr:uid="{00000000-0005-0000-0000-0000F5690000}"/>
    <cellStyle name="Comma 35 3 2" xfId="21693" xr:uid="{00000000-0005-0000-0000-0000F6690000}"/>
    <cellStyle name="Comma 35 4" xfId="25071" xr:uid="{00000000-0005-0000-0000-0000F7690000}"/>
    <cellStyle name="Comma 35 5" xfId="28177" xr:uid="{00000000-0005-0000-0000-0000F8690000}"/>
    <cellStyle name="Comma 35 6" xfId="28187" xr:uid="{00000000-0005-0000-0000-0000F9690000}"/>
    <cellStyle name="Comma 36" xfId="35454" xr:uid="{00000000-0005-0000-0000-0000FA690000}"/>
    <cellStyle name="Comma 36 2" xfId="35456" xr:uid="{00000000-0005-0000-0000-0000FB690000}"/>
    <cellStyle name="Comma 36 2 2" xfId="35458" xr:uid="{00000000-0005-0000-0000-0000FC690000}"/>
    <cellStyle name="Comma 36 2 3" xfId="35460" xr:uid="{00000000-0005-0000-0000-0000FD690000}"/>
    <cellStyle name="Comma 36 3" xfId="35461" xr:uid="{00000000-0005-0000-0000-0000FE690000}"/>
    <cellStyle name="Comma 36 3 2" xfId="35465" xr:uid="{00000000-0005-0000-0000-0000FF690000}"/>
    <cellStyle name="Comma 36 3 2 2" xfId="15981" xr:uid="{00000000-0005-0000-0000-0000006A0000}"/>
    <cellStyle name="Comma 36 3 3" xfId="35466" xr:uid="{00000000-0005-0000-0000-0000016A0000}"/>
    <cellStyle name="Comma 36 4" xfId="25089" xr:uid="{00000000-0005-0000-0000-0000026A0000}"/>
    <cellStyle name="Comma 36 4 2" xfId="3612" xr:uid="{00000000-0005-0000-0000-0000036A0000}"/>
    <cellStyle name="Comma 36 5" xfId="35467" xr:uid="{00000000-0005-0000-0000-0000046A0000}"/>
    <cellStyle name="Comma 36 6" xfId="35469" xr:uid="{00000000-0005-0000-0000-0000056A0000}"/>
    <cellStyle name="Comma 37" xfId="35470" xr:uid="{00000000-0005-0000-0000-0000066A0000}"/>
    <cellStyle name="Comma 37 2" xfId="35472" xr:uid="{00000000-0005-0000-0000-0000076A0000}"/>
    <cellStyle name="Comma 37 3" xfId="35474" xr:uid="{00000000-0005-0000-0000-0000086A0000}"/>
    <cellStyle name="Comma 37 4" xfId="35480" xr:uid="{00000000-0005-0000-0000-0000096A0000}"/>
    <cellStyle name="Comma 37 5" xfId="35482" xr:uid="{00000000-0005-0000-0000-00000A6A0000}"/>
    <cellStyle name="Comma 38" xfId="35484" xr:uid="{00000000-0005-0000-0000-00000B6A0000}"/>
    <cellStyle name="Comma 38 2" xfId="35486" xr:uid="{00000000-0005-0000-0000-00000C6A0000}"/>
    <cellStyle name="Comma 38 2 2" xfId="35489" xr:uid="{00000000-0005-0000-0000-00000D6A0000}"/>
    <cellStyle name="Comma 38 3" xfId="35490" xr:uid="{00000000-0005-0000-0000-00000E6A0000}"/>
    <cellStyle name="Comma 38 3 2" xfId="35493" xr:uid="{00000000-0005-0000-0000-00000F6A0000}"/>
    <cellStyle name="Comma 38 4" xfId="35494" xr:uid="{00000000-0005-0000-0000-0000106A0000}"/>
    <cellStyle name="Comma 38 5" xfId="35496" xr:uid="{00000000-0005-0000-0000-0000116A0000}"/>
    <cellStyle name="Comma 38 6" xfId="35500" xr:uid="{00000000-0005-0000-0000-0000126A0000}"/>
    <cellStyle name="Comma 39" xfId="14041" xr:uid="{00000000-0005-0000-0000-0000136A0000}"/>
    <cellStyle name="Comma 39 2" xfId="35501" xr:uid="{00000000-0005-0000-0000-0000146A0000}"/>
    <cellStyle name="Comma 39 2 2" xfId="35503" xr:uid="{00000000-0005-0000-0000-0000156A0000}"/>
    <cellStyle name="Comma 39 3" xfId="35504" xr:uid="{00000000-0005-0000-0000-0000166A0000}"/>
    <cellStyle name="Comma 39 4" xfId="35506" xr:uid="{00000000-0005-0000-0000-0000176A0000}"/>
    <cellStyle name="Comma 39 5" xfId="35508" xr:uid="{00000000-0005-0000-0000-0000186A0000}"/>
    <cellStyle name="Comma 4" xfId="2008" xr:uid="{00000000-0005-0000-0000-0000196A0000}"/>
    <cellStyle name="Comma 4 10" xfId="25861" xr:uid="{00000000-0005-0000-0000-00001A6A0000}"/>
    <cellStyle name="Comma 4 10 2" xfId="35511" xr:uid="{00000000-0005-0000-0000-00001B6A0000}"/>
    <cellStyle name="Comma 4 10 3" xfId="35512" xr:uid="{00000000-0005-0000-0000-00001C6A0000}"/>
    <cellStyle name="Comma 4 10 4" xfId="35513" xr:uid="{00000000-0005-0000-0000-00001D6A0000}"/>
    <cellStyle name="Comma 4 10 5" xfId="35514" xr:uid="{00000000-0005-0000-0000-00001E6A0000}"/>
    <cellStyle name="Comma 4 11" xfId="25864" xr:uid="{00000000-0005-0000-0000-00001F6A0000}"/>
    <cellStyle name="Comma 4 11 2" xfId="35515" xr:uid="{00000000-0005-0000-0000-0000206A0000}"/>
    <cellStyle name="Comma 4 11 3" xfId="35516" xr:uid="{00000000-0005-0000-0000-0000216A0000}"/>
    <cellStyle name="Comma 4 11 4" xfId="35517" xr:uid="{00000000-0005-0000-0000-0000226A0000}"/>
    <cellStyle name="Comma 4 11 5" xfId="35518" xr:uid="{00000000-0005-0000-0000-0000236A0000}"/>
    <cellStyle name="Comma 4 12" xfId="35520" xr:uid="{00000000-0005-0000-0000-0000246A0000}"/>
    <cellStyle name="Comma 4 12 2" xfId="35521" xr:uid="{00000000-0005-0000-0000-0000256A0000}"/>
    <cellStyle name="Comma 4 12 3" xfId="35522" xr:uid="{00000000-0005-0000-0000-0000266A0000}"/>
    <cellStyle name="Comma 4 12 4" xfId="35523" xr:uid="{00000000-0005-0000-0000-0000276A0000}"/>
    <cellStyle name="Comma 4 12 5" xfId="35524" xr:uid="{00000000-0005-0000-0000-0000286A0000}"/>
    <cellStyle name="Comma 4 13" xfId="16872" xr:uid="{00000000-0005-0000-0000-0000296A0000}"/>
    <cellStyle name="Comma 4 13 2" xfId="35525" xr:uid="{00000000-0005-0000-0000-00002A6A0000}"/>
    <cellStyle name="Comma 4 13 3" xfId="35526" xr:uid="{00000000-0005-0000-0000-00002B6A0000}"/>
    <cellStyle name="Comma 4 13 4" xfId="35529" xr:uid="{00000000-0005-0000-0000-00002C6A0000}"/>
    <cellStyle name="Comma 4 13 5" xfId="35530" xr:uid="{00000000-0005-0000-0000-00002D6A0000}"/>
    <cellStyle name="Comma 4 14" xfId="35531" xr:uid="{00000000-0005-0000-0000-00002E6A0000}"/>
    <cellStyle name="Comma 4 14 2" xfId="14353" xr:uid="{00000000-0005-0000-0000-00002F6A0000}"/>
    <cellStyle name="Comma 4 14 3" xfId="35532" xr:uid="{00000000-0005-0000-0000-0000306A0000}"/>
    <cellStyle name="Comma 4 14 4" xfId="35535" xr:uid="{00000000-0005-0000-0000-0000316A0000}"/>
    <cellStyle name="Comma 4 14 5" xfId="35536" xr:uid="{00000000-0005-0000-0000-0000326A0000}"/>
    <cellStyle name="Comma 4 15" xfId="35537" xr:uid="{00000000-0005-0000-0000-0000336A0000}"/>
    <cellStyle name="Comma 4 15 2" xfId="5515" xr:uid="{00000000-0005-0000-0000-0000346A0000}"/>
    <cellStyle name="Comma 4 15 3" xfId="4613" xr:uid="{00000000-0005-0000-0000-0000356A0000}"/>
    <cellStyle name="Comma 4 16" xfId="26014" xr:uid="{00000000-0005-0000-0000-0000366A0000}"/>
    <cellStyle name="Comma 4 16 2" xfId="26024" xr:uid="{00000000-0005-0000-0000-0000376A0000}"/>
    <cellStyle name="Comma 4 17" xfId="26025" xr:uid="{00000000-0005-0000-0000-0000386A0000}"/>
    <cellStyle name="Comma 4 17 2" xfId="27278" xr:uid="{00000000-0005-0000-0000-0000396A0000}"/>
    <cellStyle name="Comma 4 18" xfId="34979" xr:uid="{00000000-0005-0000-0000-00003A6A0000}"/>
    <cellStyle name="Comma 4 19" xfId="34982" xr:uid="{00000000-0005-0000-0000-00003B6A0000}"/>
    <cellStyle name="Comma 4 2" xfId="2009" xr:uid="{00000000-0005-0000-0000-00003C6A0000}"/>
    <cellStyle name="Comma 4 2 10" xfId="35540" xr:uid="{00000000-0005-0000-0000-00003D6A0000}"/>
    <cellStyle name="Comma 4 2 10 2" xfId="35541" xr:uid="{00000000-0005-0000-0000-00003E6A0000}"/>
    <cellStyle name="Comma 4 2 11" xfId="15693" xr:uid="{00000000-0005-0000-0000-00003F6A0000}"/>
    <cellStyle name="Comma 4 2 12" xfId="15709" xr:uid="{00000000-0005-0000-0000-0000406A0000}"/>
    <cellStyle name="Comma 4 2 2" xfId="1645" xr:uid="{00000000-0005-0000-0000-0000416A0000}"/>
    <cellStyle name="Comma 4 2 2 2" xfId="2010" xr:uid="{00000000-0005-0000-0000-0000426A0000}"/>
    <cellStyle name="Comma 4 2 2 2 2" xfId="35545" xr:uid="{00000000-0005-0000-0000-0000436A0000}"/>
    <cellStyle name="Comma 4 2 2 2 2 2" xfId="35546" xr:uid="{00000000-0005-0000-0000-0000446A0000}"/>
    <cellStyle name="Comma 4 2 2 2 3" xfId="23003" xr:uid="{00000000-0005-0000-0000-0000456A0000}"/>
    <cellStyle name="Comma 4 2 2 2 4" xfId="23016" xr:uid="{00000000-0005-0000-0000-0000466A0000}"/>
    <cellStyle name="Comma 4 2 2 2 5" xfId="35544" xr:uid="{00000000-0005-0000-0000-0000476A0000}"/>
    <cellStyle name="Comma 4 2 2 3" xfId="35549" xr:uid="{00000000-0005-0000-0000-0000486A0000}"/>
    <cellStyle name="Comma 4 2 2 3 2" xfId="23283" xr:uid="{00000000-0005-0000-0000-0000496A0000}"/>
    <cellStyle name="Comma 4 2 2 3 2 2" xfId="6882" xr:uid="{00000000-0005-0000-0000-00004A6A0000}"/>
    <cellStyle name="Comma 4 2 2 3 2 2 2" xfId="23286" xr:uid="{00000000-0005-0000-0000-00004B6A0000}"/>
    <cellStyle name="Comma 4 2 2 3 2 2 3" xfId="35550" xr:uid="{00000000-0005-0000-0000-00004C6A0000}"/>
    <cellStyle name="Comma 4 2 2 3 2 2 4" xfId="35551" xr:uid="{00000000-0005-0000-0000-00004D6A0000}"/>
    <cellStyle name="Comma 4 2 2 3 2 3" xfId="23291" xr:uid="{00000000-0005-0000-0000-00004E6A0000}"/>
    <cellStyle name="Comma 4 2 2 3 2 4" xfId="35553" xr:uid="{00000000-0005-0000-0000-00004F6A0000}"/>
    <cellStyle name="Comma 4 2 2 3 2 5" xfId="35555" xr:uid="{00000000-0005-0000-0000-0000506A0000}"/>
    <cellStyle name="Comma 4 2 2 3 3" xfId="23311" xr:uid="{00000000-0005-0000-0000-0000516A0000}"/>
    <cellStyle name="Comma 4 2 2 3 4" xfId="23320" xr:uid="{00000000-0005-0000-0000-0000526A0000}"/>
    <cellStyle name="Comma 4 2 2 3 5" xfId="23336" xr:uid="{00000000-0005-0000-0000-0000536A0000}"/>
    <cellStyle name="Comma 4 2 2 4" xfId="35556" xr:uid="{00000000-0005-0000-0000-0000546A0000}"/>
    <cellStyle name="Comma 4 2 2 4 2" xfId="35557" xr:uid="{00000000-0005-0000-0000-0000556A0000}"/>
    <cellStyle name="Comma 4 2 2 5" xfId="10013" xr:uid="{00000000-0005-0000-0000-0000566A0000}"/>
    <cellStyle name="Comma 4 2 2 6" xfId="35558" xr:uid="{00000000-0005-0000-0000-0000576A0000}"/>
    <cellStyle name="Comma 4 2 2 7" xfId="35559" xr:uid="{00000000-0005-0000-0000-0000586A0000}"/>
    <cellStyle name="Comma 4 2 2 8" xfId="35543" xr:uid="{00000000-0005-0000-0000-0000596A0000}"/>
    <cellStyle name="Comma 4 2 2_BSD2" xfId="35560" xr:uid="{00000000-0005-0000-0000-00005A6A0000}"/>
    <cellStyle name="Comma 4 2 3" xfId="23567" xr:uid="{00000000-0005-0000-0000-00005B6A0000}"/>
    <cellStyle name="Comma 4 2 3 2" xfId="26862" xr:uid="{00000000-0005-0000-0000-00005C6A0000}"/>
    <cellStyle name="Comma 4 2 3 2 2" xfId="26865" xr:uid="{00000000-0005-0000-0000-00005D6A0000}"/>
    <cellStyle name="Comma 4 2 3 3" xfId="26873" xr:uid="{00000000-0005-0000-0000-00005E6A0000}"/>
    <cellStyle name="Comma 4 2 3 4" xfId="26882" xr:uid="{00000000-0005-0000-0000-00005F6A0000}"/>
    <cellStyle name="Comma 4 2 4" xfId="19299" xr:uid="{00000000-0005-0000-0000-0000606A0000}"/>
    <cellStyle name="Comma 4 2 4 2" xfId="19301" xr:uid="{00000000-0005-0000-0000-0000616A0000}"/>
    <cellStyle name="Comma 4 2 4 2 2" xfId="35561" xr:uid="{00000000-0005-0000-0000-0000626A0000}"/>
    <cellStyle name="Comma 4 2 4 3" xfId="35562" xr:uid="{00000000-0005-0000-0000-0000636A0000}"/>
    <cellStyle name="Comma 4 2 4 4" xfId="35565" xr:uid="{00000000-0005-0000-0000-0000646A0000}"/>
    <cellStyle name="Comma 4 2 4 5" xfId="25475" xr:uid="{00000000-0005-0000-0000-0000656A0000}"/>
    <cellStyle name="Comma 4 2 5" xfId="4315" xr:uid="{00000000-0005-0000-0000-0000666A0000}"/>
    <cellStyle name="Comma 4 2 5 2" xfId="11198" xr:uid="{00000000-0005-0000-0000-0000676A0000}"/>
    <cellStyle name="Comma 4 2 5 2 2" xfId="35566" xr:uid="{00000000-0005-0000-0000-0000686A0000}"/>
    <cellStyle name="Comma 4 2 5 3" xfId="5077" xr:uid="{00000000-0005-0000-0000-0000696A0000}"/>
    <cellStyle name="Comma 4 2 5 4" xfId="9197" xr:uid="{00000000-0005-0000-0000-00006A6A0000}"/>
    <cellStyle name="Comma 4 2 5 5" xfId="35567" xr:uid="{00000000-0005-0000-0000-00006B6A0000}"/>
    <cellStyle name="Comma 4 2 5 6" xfId="35570" xr:uid="{00000000-0005-0000-0000-00006C6A0000}"/>
    <cellStyle name="Comma 4 2 6" xfId="11201" xr:uid="{00000000-0005-0000-0000-00006D6A0000}"/>
    <cellStyle name="Comma 4 2 6 2" xfId="5869" xr:uid="{00000000-0005-0000-0000-00006E6A0000}"/>
    <cellStyle name="Comma 4 2 6 3" xfId="35571" xr:uid="{00000000-0005-0000-0000-00006F6A0000}"/>
    <cellStyle name="Comma 4 2 6 4" xfId="35575" xr:uid="{00000000-0005-0000-0000-0000706A0000}"/>
    <cellStyle name="Comma 4 2 7" xfId="11204" xr:uid="{00000000-0005-0000-0000-0000716A0000}"/>
    <cellStyle name="Comma 4 2 7 2" xfId="35576" xr:uid="{00000000-0005-0000-0000-0000726A0000}"/>
    <cellStyle name="Comma 4 2 7 3" xfId="29597" xr:uid="{00000000-0005-0000-0000-0000736A0000}"/>
    <cellStyle name="Comma 4 2 7 4" xfId="29602" xr:uid="{00000000-0005-0000-0000-0000746A0000}"/>
    <cellStyle name="Comma 4 2 8" xfId="22235" xr:uid="{00000000-0005-0000-0000-0000756A0000}"/>
    <cellStyle name="Comma 4 2 8 2" xfId="35577" xr:uid="{00000000-0005-0000-0000-0000766A0000}"/>
    <cellStyle name="Comma 4 2 8 3" xfId="29614" xr:uid="{00000000-0005-0000-0000-0000776A0000}"/>
    <cellStyle name="Comma 4 2 8 4" xfId="13798" xr:uid="{00000000-0005-0000-0000-0000786A0000}"/>
    <cellStyle name="Comma 4 2 9" xfId="35578" xr:uid="{00000000-0005-0000-0000-0000796A0000}"/>
    <cellStyle name="Comma 4 2 9 2" xfId="35579" xr:uid="{00000000-0005-0000-0000-00007A6A0000}"/>
    <cellStyle name="Comma 4 2_Annexure" xfId="35582" xr:uid="{00000000-0005-0000-0000-00007B6A0000}"/>
    <cellStyle name="Comma 4 20" xfId="35538" xr:uid="{00000000-0005-0000-0000-00007C6A0000}"/>
    <cellStyle name="Comma 4 21" xfId="26015" xr:uid="{00000000-0005-0000-0000-00007D6A0000}"/>
    <cellStyle name="Comma 4 22" xfId="26026" xr:uid="{00000000-0005-0000-0000-00007E6A0000}"/>
    <cellStyle name="Comma 4 23" xfId="34980" xr:uid="{00000000-0005-0000-0000-00007F6A0000}"/>
    <cellStyle name="Comma 4 23 2" xfId="27320" xr:uid="{00000000-0005-0000-0000-0000806A0000}"/>
    <cellStyle name="Comma 4 23 3" xfId="4942" xr:uid="{00000000-0005-0000-0000-0000816A0000}"/>
    <cellStyle name="Comma 4 23 4" xfId="7692" xr:uid="{00000000-0005-0000-0000-0000826A0000}"/>
    <cellStyle name="Comma 4 24" xfId="34983" xr:uid="{00000000-0005-0000-0000-0000836A0000}"/>
    <cellStyle name="Comma 4 25" xfId="34985" xr:uid="{00000000-0005-0000-0000-0000846A0000}"/>
    <cellStyle name="Comma 4 25 2" xfId="27405" xr:uid="{00000000-0005-0000-0000-0000856A0000}"/>
    <cellStyle name="Comma 4 25 3" xfId="27413" xr:uid="{00000000-0005-0000-0000-0000866A0000}"/>
    <cellStyle name="Comma 4 25 4" xfId="27416" xr:uid="{00000000-0005-0000-0000-0000876A0000}"/>
    <cellStyle name="Comma 4 26" xfId="34988" xr:uid="{00000000-0005-0000-0000-0000886A0000}"/>
    <cellStyle name="Comma 4 26 2" xfId="27444" xr:uid="{00000000-0005-0000-0000-0000896A0000}"/>
    <cellStyle name="Comma 4 26 3" xfId="27447" xr:uid="{00000000-0005-0000-0000-00008A6A0000}"/>
    <cellStyle name="Comma 4 26 4" xfId="34991" xr:uid="{00000000-0005-0000-0000-00008B6A0000}"/>
    <cellStyle name="Comma 4 27" xfId="34994" xr:uid="{00000000-0005-0000-0000-00008C6A0000}"/>
    <cellStyle name="Comma 4 27 2" xfId="34997" xr:uid="{00000000-0005-0000-0000-00008D6A0000}"/>
    <cellStyle name="Comma 4 27 3" xfId="34999" xr:uid="{00000000-0005-0000-0000-00008E6A0000}"/>
    <cellStyle name="Comma 4 28" xfId="24912" xr:uid="{00000000-0005-0000-0000-00008F6A0000}"/>
    <cellStyle name="Comma 4 29" xfId="27006" xr:uid="{00000000-0005-0000-0000-0000906A0000}"/>
    <cellStyle name="Comma 4 3" xfId="2011" xr:uid="{00000000-0005-0000-0000-0000916A0000}"/>
    <cellStyle name="Comma 4 3 2" xfId="1714" xr:uid="{00000000-0005-0000-0000-0000926A0000}"/>
    <cellStyle name="Comma 4 3 2 2" xfId="673" xr:uid="{00000000-0005-0000-0000-0000936A0000}"/>
    <cellStyle name="Comma 4 3 2 2 2" xfId="35586" xr:uid="{00000000-0005-0000-0000-0000946A0000}"/>
    <cellStyle name="Comma 4 3 2 3" xfId="35587" xr:uid="{00000000-0005-0000-0000-0000956A0000}"/>
    <cellStyle name="Comma 4 3 2 4" xfId="35585" xr:uid="{00000000-0005-0000-0000-0000966A0000}"/>
    <cellStyle name="Comma 4 3 2 5" xfId="51810" xr:uid="{DDB531A4-4F6D-49BD-85D6-2171386CF71E}"/>
    <cellStyle name="Comma 4 3 3" xfId="1717" xr:uid="{00000000-0005-0000-0000-0000976A0000}"/>
    <cellStyle name="Comma 4 3 3 2" xfId="35590" xr:uid="{00000000-0005-0000-0000-0000986A0000}"/>
    <cellStyle name="Comma 4 3 3 3" xfId="35591" xr:uid="{00000000-0005-0000-0000-0000996A0000}"/>
    <cellStyle name="Comma 4 3 3 4" xfId="35589" xr:uid="{00000000-0005-0000-0000-00009A6A0000}"/>
    <cellStyle name="Comma 4 3 4" xfId="19332" xr:uid="{00000000-0005-0000-0000-00009B6A0000}"/>
    <cellStyle name="Comma 4 3 4 2" xfId="30612" xr:uid="{00000000-0005-0000-0000-00009C6A0000}"/>
    <cellStyle name="Comma 4 3 4 3" xfId="30614" xr:uid="{00000000-0005-0000-0000-00009D6A0000}"/>
    <cellStyle name="Comma 4 3 4 4" xfId="35594" xr:uid="{00000000-0005-0000-0000-00009E6A0000}"/>
    <cellStyle name="Comma 4 3 5" xfId="11253" xr:uid="{00000000-0005-0000-0000-00009F6A0000}"/>
    <cellStyle name="Comma 4 3 5 2" xfId="11260" xr:uid="{00000000-0005-0000-0000-0000A06A0000}"/>
    <cellStyle name="Comma 4 3 6" xfId="11264" xr:uid="{00000000-0005-0000-0000-0000A16A0000}"/>
    <cellStyle name="Comma 4 3 7" xfId="35584" xr:uid="{00000000-0005-0000-0000-0000A26A0000}"/>
    <cellStyle name="Comma 4 30" xfId="34986" xr:uid="{00000000-0005-0000-0000-0000A36A0000}"/>
    <cellStyle name="Comma 4 31" xfId="34989" xr:uid="{00000000-0005-0000-0000-0000A46A0000}"/>
    <cellStyle name="Comma 4 32" xfId="34995" xr:uid="{00000000-0005-0000-0000-0000A56A0000}"/>
    <cellStyle name="Comma 4 33" xfId="24913" xr:uid="{00000000-0005-0000-0000-0000A66A0000}"/>
    <cellStyle name="Comma 4 34" xfId="27007" xr:uid="{00000000-0005-0000-0000-0000A76A0000}"/>
    <cellStyle name="Comma 4 35" xfId="27009" xr:uid="{00000000-0005-0000-0000-0000A86A0000}"/>
    <cellStyle name="Comma 4 36" xfId="10349" xr:uid="{00000000-0005-0000-0000-0000A96A0000}"/>
    <cellStyle name="Comma 4 37" xfId="10366" xr:uid="{00000000-0005-0000-0000-0000AA6A0000}"/>
    <cellStyle name="Comma 4 38" xfId="10372" xr:uid="{00000000-0005-0000-0000-0000AB6A0000}"/>
    <cellStyle name="Comma 4 39" xfId="3984" xr:uid="{00000000-0005-0000-0000-0000AC6A0000}"/>
    <cellStyle name="Comma 4 4" xfId="2012" xr:uid="{00000000-0005-0000-0000-0000AD6A0000}"/>
    <cellStyle name="Comma 4 4 2" xfId="2014" xr:uid="{00000000-0005-0000-0000-0000AE6A0000}"/>
    <cellStyle name="Comma 4 4 2 2" xfId="32017" xr:uid="{00000000-0005-0000-0000-0000AF6A0000}"/>
    <cellStyle name="Comma 4 4 2 3" xfId="35597" xr:uid="{00000000-0005-0000-0000-0000B06A0000}"/>
    <cellStyle name="Comma 4 4 2 4" xfId="51881" xr:uid="{A349A810-8E79-4166-AEF1-8EA968E4FDEF}"/>
    <cellStyle name="Comma 4 4 2 5" xfId="52263" xr:uid="{79009D8F-2D16-40CB-B1A5-49B569277A72}"/>
    <cellStyle name="Comma 4 4 3" xfId="35599" xr:uid="{00000000-0005-0000-0000-0000B16A0000}"/>
    <cellStyle name="Comma 4 4 3 2" xfId="35600" xr:uid="{00000000-0005-0000-0000-0000B26A0000}"/>
    <cellStyle name="Comma 4 4 4" xfId="19340" xr:uid="{00000000-0005-0000-0000-0000B36A0000}"/>
    <cellStyle name="Comma 4 4 4 2" xfId="35601" xr:uid="{00000000-0005-0000-0000-0000B46A0000}"/>
    <cellStyle name="Comma 4 4 5" xfId="10202" xr:uid="{00000000-0005-0000-0000-0000B56A0000}"/>
    <cellStyle name="Comma 4 4 6" xfId="35596" xr:uid="{00000000-0005-0000-0000-0000B66A0000}"/>
    <cellStyle name="Comma 4 40" xfId="27010" xr:uid="{00000000-0005-0000-0000-0000B76A0000}"/>
    <cellStyle name="Comma 4 41" xfId="35510" xr:uid="{00000000-0005-0000-0000-0000B86A0000}"/>
    <cellStyle name="Comma 4 42" xfId="52019" xr:uid="{038E56CB-0F59-40DB-ABDE-E5A1516DF64A}"/>
    <cellStyle name="Comma 4 43" xfId="52025" xr:uid="{6C74D620-6766-4A38-8F63-656CCA939E07}"/>
    <cellStyle name="Comma 4 5" xfId="2015" xr:uid="{00000000-0005-0000-0000-0000B96A0000}"/>
    <cellStyle name="Comma 4 5 2" xfId="35602" xr:uid="{00000000-0005-0000-0000-0000BA6A0000}"/>
    <cellStyle name="Comma 4 5 2 2" xfId="35603" xr:uid="{00000000-0005-0000-0000-0000BB6A0000}"/>
    <cellStyle name="Comma 4 5 2 3" xfId="35604" xr:uid="{00000000-0005-0000-0000-0000BC6A0000}"/>
    <cellStyle name="Comma 4 5 3" xfId="35606" xr:uid="{00000000-0005-0000-0000-0000BD6A0000}"/>
    <cellStyle name="Comma 4 5 3 2" xfId="35607" xr:uid="{00000000-0005-0000-0000-0000BE6A0000}"/>
    <cellStyle name="Comma 4 5 3 3" xfId="35608" xr:uid="{00000000-0005-0000-0000-0000BF6A0000}"/>
    <cellStyle name="Comma 4 5 4" xfId="19350" xr:uid="{00000000-0005-0000-0000-0000C06A0000}"/>
    <cellStyle name="Comma 4 5 5" xfId="26586" xr:uid="{00000000-0005-0000-0000-0000C16A0000}"/>
    <cellStyle name="Comma 4 6" xfId="2016" xr:uid="{00000000-0005-0000-0000-0000C26A0000}"/>
    <cellStyle name="Comma 4 6 10" xfId="51809" xr:uid="{D121C5D8-621F-48E1-B377-F8F798E01EE4}"/>
    <cellStyle name="Comma 4 6 11" xfId="52206" xr:uid="{CB29E48F-3B03-42E3-859E-154B5927747C}"/>
    <cellStyle name="Comma 4 6 2" xfId="2017" xr:uid="{00000000-0005-0000-0000-0000C36A0000}"/>
    <cellStyle name="Comma 4 6 2 2" xfId="35610" xr:uid="{00000000-0005-0000-0000-0000C46A0000}"/>
    <cellStyle name="Comma 4 6 2 3" xfId="35611" xr:uid="{00000000-0005-0000-0000-0000C56A0000}"/>
    <cellStyle name="Comma 4 6 2 4" xfId="35609" xr:uid="{00000000-0005-0000-0000-0000C66A0000}"/>
    <cellStyle name="Comma 4 6 3" xfId="35612" xr:uid="{00000000-0005-0000-0000-0000C76A0000}"/>
    <cellStyle name="Comma 4 6 4" xfId="19357" xr:uid="{00000000-0005-0000-0000-0000C86A0000}"/>
    <cellStyle name="Comma 4 6 4 2" xfId="35613" xr:uid="{00000000-0005-0000-0000-0000C96A0000}"/>
    <cellStyle name="Comma 4 6 4 3" xfId="35614" xr:uid="{00000000-0005-0000-0000-0000CA6A0000}"/>
    <cellStyle name="Comma 4 6 4 4" xfId="35617" xr:uid="{00000000-0005-0000-0000-0000CB6A0000}"/>
    <cellStyle name="Comma 4 6 5" xfId="11296" xr:uid="{00000000-0005-0000-0000-0000CC6A0000}"/>
    <cellStyle name="Comma 4 6 5 2" xfId="7496" xr:uid="{00000000-0005-0000-0000-0000CD6A0000}"/>
    <cellStyle name="Comma 4 6 6" xfId="11300" xr:uid="{00000000-0005-0000-0000-0000CE6A0000}"/>
    <cellStyle name="Comma 4 6 7" xfId="10398" xr:uid="{00000000-0005-0000-0000-0000CF6A0000}"/>
    <cellStyle name="Comma 4 6 8" xfId="10085" xr:uid="{00000000-0005-0000-0000-0000D06A0000}"/>
    <cellStyle name="Comma 4 6 9" xfId="26588" xr:uid="{00000000-0005-0000-0000-0000D16A0000}"/>
    <cellStyle name="Comma 4 7" xfId="2018" xr:uid="{00000000-0005-0000-0000-0000D26A0000}"/>
    <cellStyle name="Comma 4 7 2" xfId="35620" xr:uid="{00000000-0005-0000-0000-0000D36A0000}"/>
    <cellStyle name="Comma 4 7 3" xfId="24361" xr:uid="{00000000-0005-0000-0000-0000D46A0000}"/>
    <cellStyle name="Comma 4 7 4" xfId="19368" xr:uid="{00000000-0005-0000-0000-0000D56A0000}"/>
    <cellStyle name="Comma 4 7 5" xfId="11303" xr:uid="{00000000-0005-0000-0000-0000D66A0000}"/>
    <cellStyle name="Comma 4 7 6" xfId="11312" xr:uid="{00000000-0005-0000-0000-0000D76A0000}"/>
    <cellStyle name="Comma 4 7 7" xfId="35618" xr:uid="{00000000-0005-0000-0000-0000D86A0000}"/>
    <cellStyle name="Comma 4 8" xfId="2019" xr:uid="{00000000-0005-0000-0000-0000D96A0000}"/>
    <cellStyle name="Comma 4 8 2" xfId="35621" xr:uid="{00000000-0005-0000-0000-0000DA6A0000}"/>
    <cellStyle name="Comma 4 8 3" xfId="35622" xr:uid="{00000000-0005-0000-0000-0000DB6A0000}"/>
    <cellStyle name="Comma 4 8 4" xfId="19406" xr:uid="{00000000-0005-0000-0000-0000DC6A0000}"/>
    <cellStyle name="Comma 4 8 5" xfId="11335" xr:uid="{00000000-0005-0000-0000-0000DD6A0000}"/>
    <cellStyle name="Comma 4 8 6" xfId="5247" xr:uid="{00000000-0005-0000-0000-0000DE6A0000}"/>
    <cellStyle name="Comma 4 8 7" xfId="28100" xr:uid="{00000000-0005-0000-0000-0000DF6A0000}"/>
    <cellStyle name="Comma 4 9" xfId="28102" xr:uid="{00000000-0005-0000-0000-0000E06A0000}"/>
    <cellStyle name="Comma 4 9 2" xfId="35623" xr:uid="{00000000-0005-0000-0000-0000E16A0000}"/>
    <cellStyle name="Comma 4 9 3" xfId="35624" xr:uid="{00000000-0005-0000-0000-0000E26A0000}"/>
    <cellStyle name="Comma 4 9 4" xfId="19413" xr:uid="{00000000-0005-0000-0000-0000E36A0000}"/>
    <cellStyle name="Comma 4 9 5" xfId="11360" xr:uid="{00000000-0005-0000-0000-0000E46A0000}"/>
    <cellStyle name="Comma 4_Afriyie Request (2)" xfId="35627" xr:uid="{00000000-0005-0000-0000-0000E56A0000}"/>
    <cellStyle name="Comma 40" xfId="35447" xr:uid="{00000000-0005-0000-0000-0000E66A0000}"/>
    <cellStyle name="Comma 40 2" xfId="35449" xr:uid="{00000000-0005-0000-0000-0000E76A0000}"/>
    <cellStyle name="Comma 40 2 2" xfId="21682" xr:uid="{00000000-0005-0000-0000-0000E86A0000}"/>
    <cellStyle name="Comma 40 3" xfId="35451" xr:uid="{00000000-0005-0000-0000-0000E96A0000}"/>
    <cellStyle name="Comma 40 4" xfId="25072" xr:uid="{00000000-0005-0000-0000-0000EA6A0000}"/>
    <cellStyle name="Comma 40 5" xfId="28178" xr:uid="{00000000-0005-0000-0000-0000EB6A0000}"/>
    <cellStyle name="Comma 41" xfId="35455" xr:uid="{00000000-0005-0000-0000-0000EC6A0000}"/>
    <cellStyle name="Comma 41 2" xfId="35457" xr:uid="{00000000-0005-0000-0000-0000ED6A0000}"/>
    <cellStyle name="Comma 41 3" xfId="35462" xr:uid="{00000000-0005-0000-0000-0000EE6A0000}"/>
    <cellStyle name="Comma 41 4" xfId="25090" xr:uid="{00000000-0005-0000-0000-0000EF6A0000}"/>
    <cellStyle name="Comma 41 5" xfId="35468" xr:uid="{00000000-0005-0000-0000-0000F06A0000}"/>
    <cellStyle name="Comma 42" xfId="35471" xr:uid="{00000000-0005-0000-0000-0000F16A0000}"/>
    <cellStyle name="Comma 42 2" xfId="35473" xr:uid="{00000000-0005-0000-0000-0000F26A0000}"/>
    <cellStyle name="Comma 42 3" xfId="35475" xr:uid="{00000000-0005-0000-0000-0000F36A0000}"/>
    <cellStyle name="Comma 42 4" xfId="35481" xr:uid="{00000000-0005-0000-0000-0000F46A0000}"/>
    <cellStyle name="Comma 42 5" xfId="35483" xr:uid="{00000000-0005-0000-0000-0000F56A0000}"/>
    <cellStyle name="Comma 43" xfId="35485" xr:uid="{00000000-0005-0000-0000-0000F66A0000}"/>
    <cellStyle name="Comma 43 2" xfId="35487" xr:uid="{00000000-0005-0000-0000-0000F76A0000}"/>
    <cellStyle name="Comma 43 3" xfId="35491" xr:uid="{00000000-0005-0000-0000-0000F86A0000}"/>
    <cellStyle name="Comma 43 4" xfId="35495" xr:uid="{00000000-0005-0000-0000-0000F96A0000}"/>
    <cellStyle name="Comma 43 5" xfId="35497" xr:uid="{00000000-0005-0000-0000-0000FA6A0000}"/>
    <cellStyle name="Comma 44" xfId="14042" xr:uid="{00000000-0005-0000-0000-0000FB6A0000}"/>
    <cellStyle name="Comma 44 2" xfId="35502" xr:uid="{00000000-0005-0000-0000-0000FC6A0000}"/>
    <cellStyle name="Comma 44 3" xfId="35505" xr:uid="{00000000-0005-0000-0000-0000FD6A0000}"/>
    <cellStyle name="Comma 44 4" xfId="35507" xr:uid="{00000000-0005-0000-0000-0000FE6A0000}"/>
    <cellStyle name="Comma 44 5" xfId="35509" xr:uid="{00000000-0005-0000-0000-0000FF6A0000}"/>
    <cellStyle name="Comma 45" xfId="14044" xr:uid="{00000000-0005-0000-0000-0000006B0000}"/>
    <cellStyle name="Comma 45 2" xfId="35628" xr:uid="{00000000-0005-0000-0000-0000016B0000}"/>
    <cellStyle name="Comma 45 3" xfId="35630" xr:uid="{00000000-0005-0000-0000-0000026B0000}"/>
    <cellStyle name="Comma 45 4" xfId="35632" xr:uid="{00000000-0005-0000-0000-0000036B0000}"/>
    <cellStyle name="Comma 46" xfId="9921" xr:uid="{00000000-0005-0000-0000-0000046B0000}"/>
    <cellStyle name="Comma 46 2" xfId="35634" xr:uid="{00000000-0005-0000-0000-0000056B0000}"/>
    <cellStyle name="Comma 46 3" xfId="35636" xr:uid="{00000000-0005-0000-0000-0000066B0000}"/>
    <cellStyle name="Comma 46 4" xfId="35639" xr:uid="{00000000-0005-0000-0000-0000076B0000}"/>
    <cellStyle name="Comma 47" xfId="7444" xr:uid="{00000000-0005-0000-0000-0000086B0000}"/>
    <cellStyle name="Comma 47 2" xfId="35641" xr:uid="{00000000-0005-0000-0000-0000096B0000}"/>
    <cellStyle name="Comma 47 3" xfId="35643" xr:uid="{00000000-0005-0000-0000-00000A6B0000}"/>
    <cellStyle name="Comma 47 4" xfId="35646" xr:uid="{00000000-0005-0000-0000-00000B6B0000}"/>
    <cellStyle name="Comma 48" xfId="7447" xr:uid="{00000000-0005-0000-0000-00000C6B0000}"/>
    <cellStyle name="Comma 48 2" xfId="26407" xr:uid="{00000000-0005-0000-0000-00000D6B0000}"/>
    <cellStyle name="Comma 48 3" xfId="4091" xr:uid="{00000000-0005-0000-0000-00000E6B0000}"/>
    <cellStyle name="Comma 48 4" xfId="35649" xr:uid="{00000000-0005-0000-0000-00000F6B0000}"/>
    <cellStyle name="Comma 49" xfId="35653" xr:uid="{00000000-0005-0000-0000-0000106B0000}"/>
    <cellStyle name="Comma 49 2" xfId="35655" xr:uid="{00000000-0005-0000-0000-0000116B0000}"/>
    <cellStyle name="Comma 49 3" xfId="4809" xr:uid="{00000000-0005-0000-0000-0000126B0000}"/>
    <cellStyle name="Comma 49 4" xfId="4812" xr:uid="{00000000-0005-0000-0000-0000136B0000}"/>
    <cellStyle name="Comma 5" xfId="2020" xr:uid="{00000000-0005-0000-0000-0000146B0000}"/>
    <cellStyle name="Comma 5 10" xfId="35657" xr:uid="{00000000-0005-0000-0000-0000156B0000}"/>
    <cellStyle name="Comma 5 10 2" xfId="35658" xr:uid="{00000000-0005-0000-0000-0000166B0000}"/>
    <cellStyle name="Comma 5 10 3" xfId="35660" xr:uid="{00000000-0005-0000-0000-0000176B0000}"/>
    <cellStyle name="Comma 5 10 4" xfId="35661" xr:uid="{00000000-0005-0000-0000-0000186B0000}"/>
    <cellStyle name="Comma 5 10 5" xfId="35662" xr:uid="{00000000-0005-0000-0000-0000196B0000}"/>
    <cellStyle name="Comma 5 11" xfId="35663" xr:uid="{00000000-0005-0000-0000-00001A6B0000}"/>
    <cellStyle name="Comma 5 11 2" xfId="35664" xr:uid="{00000000-0005-0000-0000-00001B6B0000}"/>
    <cellStyle name="Comma 5 11 3" xfId="35666" xr:uid="{00000000-0005-0000-0000-00001C6B0000}"/>
    <cellStyle name="Comma 5 11 4" xfId="35667" xr:uid="{00000000-0005-0000-0000-00001D6B0000}"/>
    <cellStyle name="Comma 5 11 5" xfId="35668" xr:uid="{00000000-0005-0000-0000-00001E6B0000}"/>
    <cellStyle name="Comma 5 12" xfId="35669" xr:uid="{00000000-0005-0000-0000-00001F6B0000}"/>
    <cellStyle name="Comma 5 12 2" xfId="35670" xr:uid="{00000000-0005-0000-0000-0000206B0000}"/>
    <cellStyle name="Comma 5 12 3" xfId="35671" xr:uid="{00000000-0005-0000-0000-0000216B0000}"/>
    <cellStyle name="Comma 5 12 4" xfId="35672" xr:uid="{00000000-0005-0000-0000-0000226B0000}"/>
    <cellStyle name="Comma 5 12 5" xfId="35673" xr:uid="{00000000-0005-0000-0000-0000236B0000}"/>
    <cellStyle name="Comma 5 13" xfId="35674" xr:uid="{00000000-0005-0000-0000-0000246B0000}"/>
    <cellStyle name="Comma 5 13 2" xfId="29901" xr:uid="{00000000-0005-0000-0000-0000256B0000}"/>
    <cellStyle name="Comma 5 13 3" xfId="29904" xr:uid="{00000000-0005-0000-0000-0000266B0000}"/>
    <cellStyle name="Comma 5 13 4" xfId="29906" xr:uid="{00000000-0005-0000-0000-0000276B0000}"/>
    <cellStyle name="Comma 5 13 5" xfId="35675" xr:uid="{00000000-0005-0000-0000-0000286B0000}"/>
    <cellStyle name="Comma 5 14" xfId="35676" xr:uid="{00000000-0005-0000-0000-0000296B0000}"/>
    <cellStyle name="Comma 5 14 2" xfId="14579" xr:uid="{00000000-0005-0000-0000-00002A6B0000}"/>
    <cellStyle name="Comma 5 14 3" xfId="6109" xr:uid="{00000000-0005-0000-0000-00002B6B0000}"/>
    <cellStyle name="Comma 5 15" xfId="35677" xr:uid="{00000000-0005-0000-0000-00002C6B0000}"/>
    <cellStyle name="Comma 5 15 2" xfId="35679" xr:uid="{00000000-0005-0000-0000-00002D6B0000}"/>
    <cellStyle name="Comma 5 15 3" xfId="35681" xr:uid="{00000000-0005-0000-0000-00002E6B0000}"/>
    <cellStyle name="Comma 5 16" xfId="26077" xr:uid="{00000000-0005-0000-0000-00002F6B0000}"/>
    <cellStyle name="Comma 5 16 2" xfId="35683" xr:uid="{00000000-0005-0000-0000-0000306B0000}"/>
    <cellStyle name="Comma 5 16 3" xfId="35685" xr:uid="{00000000-0005-0000-0000-0000316B0000}"/>
    <cellStyle name="Comma 5 17" xfId="35013" xr:uid="{00000000-0005-0000-0000-0000326B0000}"/>
    <cellStyle name="Comma 5 17 2" xfId="35686" xr:uid="{00000000-0005-0000-0000-0000336B0000}"/>
    <cellStyle name="Comma 5 17 3" xfId="35688" xr:uid="{00000000-0005-0000-0000-0000346B0000}"/>
    <cellStyle name="Comma 5 18" xfId="35016" xr:uid="{00000000-0005-0000-0000-0000356B0000}"/>
    <cellStyle name="Comma 5 18 2" xfId="35689" xr:uid="{00000000-0005-0000-0000-0000366B0000}"/>
    <cellStyle name="Comma 5 18 3" xfId="7867" xr:uid="{00000000-0005-0000-0000-0000376B0000}"/>
    <cellStyle name="Comma 5 19" xfId="35690" xr:uid="{00000000-0005-0000-0000-0000386B0000}"/>
    <cellStyle name="Comma 5 19 2" xfId="35692" xr:uid="{00000000-0005-0000-0000-0000396B0000}"/>
    <cellStyle name="Comma 5 19 3" xfId="35694" xr:uid="{00000000-0005-0000-0000-00003A6B0000}"/>
    <cellStyle name="Comma 5 2" xfId="2021" xr:uid="{00000000-0005-0000-0000-00003B6B0000}"/>
    <cellStyle name="Comma 5 2 2" xfId="52" xr:uid="{00000000-0005-0000-0000-00003C6B0000}"/>
    <cellStyle name="Comma 5 2 2 2" xfId="1360" xr:uid="{00000000-0005-0000-0000-00003D6B0000}"/>
    <cellStyle name="Comma 5 2 2 2 2" xfId="35700" xr:uid="{00000000-0005-0000-0000-00003E6B0000}"/>
    <cellStyle name="Comma 5 2 2 2 3" xfId="35701" xr:uid="{00000000-0005-0000-0000-00003F6B0000}"/>
    <cellStyle name="Comma 5 2 2 2 4" xfId="4159" xr:uid="{00000000-0005-0000-0000-0000406B0000}"/>
    <cellStyle name="Comma 5 2 2 2 5" xfId="35699" xr:uid="{00000000-0005-0000-0000-0000416B0000}"/>
    <cellStyle name="Comma 5 2 2 2 6" xfId="51882" xr:uid="{6BBC33A4-2141-44E0-BF9D-E69431526D4D}"/>
    <cellStyle name="Comma 5 2 2 2 7" xfId="52264" xr:uid="{E6660233-B33B-46FC-BBB8-09C6B68AD5CF}"/>
    <cellStyle name="Comma 5 2 2 3" xfId="1380" xr:uid="{00000000-0005-0000-0000-0000426B0000}"/>
    <cellStyle name="Comma 5 2 2 3 2" xfId="35708" xr:uid="{00000000-0005-0000-0000-0000436B0000}"/>
    <cellStyle name="Comma 5 2 2 3 3" xfId="35711" xr:uid="{00000000-0005-0000-0000-0000446B0000}"/>
    <cellStyle name="Comma 5 2 2 3 4" xfId="35705" xr:uid="{00000000-0005-0000-0000-0000456B0000}"/>
    <cellStyle name="Comma 5 2 2 4" xfId="35714" xr:uid="{00000000-0005-0000-0000-0000466B0000}"/>
    <cellStyle name="Comma 5 2 2 4 2" xfId="35717" xr:uid="{00000000-0005-0000-0000-0000476B0000}"/>
    <cellStyle name="Comma 5 2 2 4 3" xfId="35718" xr:uid="{00000000-0005-0000-0000-0000486B0000}"/>
    <cellStyle name="Comma 5 2 2 5" xfId="35721" xr:uid="{00000000-0005-0000-0000-0000496B0000}"/>
    <cellStyle name="Comma 5 2 2 5 2" xfId="35724" xr:uid="{00000000-0005-0000-0000-00004A6B0000}"/>
    <cellStyle name="Comma 5 2 2 5 3" xfId="35725" xr:uid="{00000000-0005-0000-0000-00004B6B0000}"/>
    <cellStyle name="Comma 5 2 2 6" xfId="34795" xr:uid="{00000000-0005-0000-0000-00004C6B0000}"/>
    <cellStyle name="Comma 5 2 2 6 2" xfId="35726" xr:uid="{00000000-0005-0000-0000-00004D6B0000}"/>
    <cellStyle name="Comma 5 2 2 6 3" xfId="35727" xr:uid="{00000000-0005-0000-0000-00004E6B0000}"/>
    <cellStyle name="Comma 5 2 2 7" xfId="35728" xr:uid="{00000000-0005-0000-0000-00004F6B0000}"/>
    <cellStyle name="Comma 5 2 2 8" xfId="35729" xr:uid="{00000000-0005-0000-0000-0000506B0000}"/>
    <cellStyle name="Comma 5 2 2 9" xfId="35698" xr:uid="{00000000-0005-0000-0000-0000516B0000}"/>
    <cellStyle name="Comma 5 2 3" xfId="45" xr:uid="{00000000-0005-0000-0000-0000526B0000}"/>
    <cellStyle name="Comma 5 2 3 2" xfId="35732" xr:uid="{00000000-0005-0000-0000-0000536B0000}"/>
    <cellStyle name="Comma 5 2 3 3" xfId="26431" xr:uid="{00000000-0005-0000-0000-0000546B0000}"/>
    <cellStyle name="Comma 5 2 3 4" xfId="35731" xr:uid="{00000000-0005-0000-0000-0000556B0000}"/>
    <cellStyle name="Comma 5 2 3 5" xfId="51811" xr:uid="{24BC619F-985E-4F31-BC1F-DD192C4EC9D3}"/>
    <cellStyle name="Comma 5 2 3 6" xfId="52207" xr:uid="{7D6B6B86-C49B-4EAA-AAF8-2FFE38AA65C9}"/>
    <cellStyle name="Comma 5 2 4" xfId="105" xr:uid="{00000000-0005-0000-0000-0000566B0000}"/>
    <cellStyle name="Comma 5 2 4 2" xfId="35734" xr:uid="{00000000-0005-0000-0000-0000576B0000}"/>
    <cellStyle name="Comma 5 2 5" xfId="3254" xr:uid="{00000000-0005-0000-0000-0000586B0000}"/>
    <cellStyle name="Comma 5 20" xfId="35678" xr:uid="{00000000-0005-0000-0000-0000596B0000}"/>
    <cellStyle name="Comma 5 20 2" xfId="35680" xr:uid="{00000000-0005-0000-0000-00005A6B0000}"/>
    <cellStyle name="Comma 5 20 3" xfId="35682" xr:uid="{00000000-0005-0000-0000-00005B6B0000}"/>
    <cellStyle name="Comma 5 21" xfId="26078" xr:uid="{00000000-0005-0000-0000-00005C6B0000}"/>
    <cellStyle name="Comma 5 21 2" xfId="35684" xr:uid="{00000000-0005-0000-0000-00005D6B0000}"/>
    <cellStyle name="Comma 5 22" xfId="35014" xr:uid="{00000000-0005-0000-0000-00005E6B0000}"/>
    <cellStyle name="Comma 5 22 2" xfId="35687" xr:uid="{00000000-0005-0000-0000-00005F6B0000}"/>
    <cellStyle name="Comma 5 23" xfId="35017" xr:uid="{00000000-0005-0000-0000-0000606B0000}"/>
    <cellStyle name="Comma 5 24" xfId="35691" xr:uid="{00000000-0005-0000-0000-0000616B0000}"/>
    <cellStyle name="Comma 5 24 2" xfId="35693" xr:uid="{00000000-0005-0000-0000-0000626B0000}"/>
    <cellStyle name="Comma 5 24 3" xfId="35695" xr:uid="{00000000-0005-0000-0000-0000636B0000}"/>
    <cellStyle name="Comma 5 24 4" xfId="3653" xr:uid="{00000000-0005-0000-0000-0000646B0000}"/>
    <cellStyle name="Comma 5 25" xfId="52315" xr:uid="{448257D6-8856-49D7-AD2E-4CBE37EB4703}"/>
    <cellStyle name="Comma 5 3" xfId="2022" xr:uid="{00000000-0005-0000-0000-0000656B0000}"/>
    <cellStyle name="Comma 5 3 2" xfId="2024" xr:uid="{00000000-0005-0000-0000-0000666B0000}"/>
    <cellStyle name="Comma 5 3 2 2" xfId="25642" xr:uid="{00000000-0005-0000-0000-0000676B0000}"/>
    <cellStyle name="Comma 5 3 2 3" xfId="35737" xr:uid="{00000000-0005-0000-0000-0000686B0000}"/>
    <cellStyle name="Comma 5 3 2 4" xfId="51883" xr:uid="{F8E48492-703C-47CD-803D-686FEA32E98C}"/>
    <cellStyle name="Comma 5 3 2 5" xfId="52265" xr:uid="{2E18F68C-F377-4F29-9BC5-8458E25C738E}"/>
    <cellStyle name="Comma 5 3 3" xfId="2026" xr:uid="{00000000-0005-0000-0000-0000696B0000}"/>
    <cellStyle name="Comma 5 3 3 2" xfId="35739" xr:uid="{00000000-0005-0000-0000-00006A6B0000}"/>
    <cellStyle name="Comma 5 3 3 3" xfId="51812" xr:uid="{1D2214E5-1710-4367-8625-B72141D787BA}"/>
    <cellStyle name="Comma 5 3 3 4" xfId="52208" xr:uid="{360047ED-C523-4F81-BB22-8F0A520ADC05}"/>
    <cellStyle name="Comma 5 3 4" xfId="30626" xr:uid="{00000000-0005-0000-0000-00006B6B0000}"/>
    <cellStyle name="Comma 5 3 5" xfId="11735" xr:uid="{00000000-0005-0000-0000-00006C6B0000}"/>
    <cellStyle name="Comma 5 3 6" xfId="35736" xr:uid="{00000000-0005-0000-0000-00006D6B0000}"/>
    <cellStyle name="Comma 5 4" xfId="2027" xr:uid="{00000000-0005-0000-0000-00006E6B0000}"/>
    <cellStyle name="Comma 5 4 2" xfId="2028" xr:uid="{00000000-0005-0000-0000-00006F6B0000}"/>
    <cellStyle name="Comma 5 4 2 2" xfId="27191" xr:uid="{00000000-0005-0000-0000-0000706B0000}"/>
    <cellStyle name="Comma 5 4 3" xfId="27194" xr:uid="{00000000-0005-0000-0000-0000716B0000}"/>
    <cellStyle name="Comma 5 4 4" xfId="27197" xr:uid="{00000000-0005-0000-0000-0000726B0000}"/>
    <cellStyle name="Comma 5 4 5" xfId="4536" xr:uid="{00000000-0005-0000-0000-0000736B0000}"/>
    <cellStyle name="Comma 5 5" xfId="2030" xr:uid="{00000000-0005-0000-0000-0000746B0000}"/>
    <cellStyle name="Comma 5 5 2" xfId="35741" xr:uid="{00000000-0005-0000-0000-0000756B0000}"/>
    <cellStyle name="Comma 5 5 3" xfId="35742" xr:uid="{00000000-0005-0000-0000-0000766B0000}"/>
    <cellStyle name="Comma 5 5 4" xfId="30630" xr:uid="{00000000-0005-0000-0000-0000776B0000}"/>
    <cellStyle name="Comma 5 5 5" xfId="5763" xr:uid="{00000000-0005-0000-0000-0000786B0000}"/>
    <cellStyle name="Comma 5 6" xfId="35743" xr:uid="{00000000-0005-0000-0000-0000796B0000}"/>
    <cellStyle name="Comma 5 6 2" xfId="35744" xr:uid="{00000000-0005-0000-0000-00007A6B0000}"/>
    <cellStyle name="Comma 5 6 3" xfId="35745" xr:uid="{00000000-0005-0000-0000-00007B6B0000}"/>
    <cellStyle name="Comma 5 6 4" xfId="30633" xr:uid="{00000000-0005-0000-0000-00007C6B0000}"/>
    <cellStyle name="Comma 5 6 5" xfId="11742" xr:uid="{00000000-0005-0000-0000-00007D6B0000}"/>
    <cellStyle name="Comma 5 7" xfId="35746" xr:uid="{00000000-0005-0000-0000-00007E6B0000}"/>
    <cellStyle name="Comma 5 7 2" xfId="35747" xr:uid="{00000000-0005-0000-0000-00007F6B0000}"/>
    <cellStyle name="Comma 5 7 3" xfId="24366" xr:uid="{00000000-0005-0000-0000-0000806B0000}"/>
    <cellStyle name="Comma 5 7 4" xfId="35748" xr:uid="{00000000-0005-0000-0000-0000816B0000}"/>
    <cellStyle name="Comma 5 7 5" xfId="11750" xr:uid="{00000000-0005-0000-0000-0000826B0000}"/>
    <cellStyle name="Comma 5 8" xfId="16163" xr:uid="{00000000-0005-0000-0000-0000836B0000}"/>
    <cellStyle name="Comma 5 8 2" xfId="16168" xr:uid="{00000000-0005-0000-0000-0000846B0000}"/>
    <cellStyle name="Comma 5 8 3" xfId="35749" xr:uid="{00000000-0005-0000-0000-0000856B0000}"/>
    <cellStyle name="Comma 5 8 4" xfId="35750" xr:uid="{00000000-0005-0000-0000-0000866B0000}"/>
    <cellStyle name="Comma 5 8 5" xfId="35751" xr:uid="{00000000-0005-0000-0000-0000876B0000}"/>
    <cellStyle name="Comma 5 9" xfId="16170" xr:uid="{00000000-0005-0000-0000-0000886B0000}"/>
    <cellStyle name="Comma 5 9 2" xfId="16177" xr:uid="{00000000-0005-0000-0000-0000896B0000}"/>
    <cellStyle name="Comma 5 9 3" xfId="35752" xr:uid="{00000000-0005-0000-0000-00008A6B0000}"/>
    <cellStyle name="Comma 5 9 4" xfId="35753" xr:uid="{00000000-0005-0000-0000-00008B6B0000}"/>
    <cellStyle name="Comma 5 9 5" xfId="33976" xr:uid="{00000000-0005-0000-0000-00008C6B0000}"/>
    <cellStyle name="Comma 5_Annexure" xfId="35754" xr:uid="{00000000-0005-0000-0000-00008D6B0000}"/>
    <cellStyle name="Comma 50" xfId="14045" xr:uid="{00000000-0005-0000-0000-00008E6B0000}"/>
    <cellStyle name="Comma 50 2" xfId="35629" xr:uid="{00000000-0005-0000-0000-00008F6B0000}"/>
    <cellStyle name="Comma 50 3" xfId="35631" xr:uid="{00000000-0005-0000-0000-0000906B0000}"/>
    <cellStyle name="Comma 50 4" xfId="35633" xr:uid="{00000000-0005-0000-0000-0000916B0000}"/>
    <cellStyle name="Comma 51" xfId="9922" xr:uid="{00000000-0005-0000-0000-0000926B0000}"/>
    <cellStyle name="Comma 51 2" xfId="35635" xr:uid="{00000000-0005-0000-0000-0000936B0000}"/>
    <cellStyle name="Comma 51 3" xfId="35637" xr:uid="{00000000-0005-0000-0000-0000946B0000}"/>
    <cellStyle name="Comma 51 4" xfId="35640" xr:uid="{00000000-0005-0000-0000-0000956B0000}"/>
    <cellStyle name="Comma 52" xfId="7445" xr:uid="{00000000-0005-0000-0000-0000966B0000}"/>
    <cellStyle name="Comma 52 2" xfId="35642" xr:uid="{00000000-0005-0000-0000-0000976B0000}"/>
    <cellStyle name="Comma 52 3" xfId="35644" xr:uid="{00000000-0005-0000-0000-0000986B0000}"/>
    <cellStyle name="Comma 52 4" xfId="35647" xr:uid="{00000000-0005-0000-0000-0000996B0000}"/>
    <cellStyle name="Comma 53" xfId="7448" xr:uid="{00000000-0005-0000-0000-00009A6B0000}"/>
    <cellStyle name="Comma 53 2" xfId="26408" xr:uid="{00000000-0005-0000-0000-00009B6B0000}"/>
    <cellStyle name="Comma 53 3" xfId="4092" xr:uid="{00000000-0005-0000-0000-00009C6B0000}"/>
    <cellStyle name="Comma 53 4" xfId="35650" xr:uid="{00000000-0005-0000-0000-00009D6B0000}"/>
    <cellStyle name="Comma 54" xfId="35654" xr:uid="{00000000-0005-0000-0000-00009E6B0000}"/>
    <cellStyle name="Comma 54 2" xfId="35656" xr:uid="{00000000-0005-0000-0000-00009F6B0000}"/>
    <cellStyle name="Comma 54 3" xfId="4810" xr:uid="{00000000-0005-0000-0000-0000A06B0000}"/>
    <cellStyle name="Comma 54 4" xfId="4813" xr:uid="{00000000-0005-0000-0000-0000A16B0000}"/>
    <cellStyle name="Comma 55" xfId="35755" xr:uid="{00000000-0005-0000-0000-0000A26B0000}"/>
    <cellStyle name="Comma 55 2" xfId="35758" xr:uid="{00000000-0005-0000-0000-0000A36B0000}"/>
    <cellStyle name="Comma 55 3" xfId="35761" xr:uid="{00000000-0005-0000-0000-0000A46B0000}"/>
    <cellStyle name="Comma 55 4" xfId="35763" xr:uid="{00000000-0005-0000-0000-0000A56B0000}"/>
    <cellStyle name="Comma 56" xfId="35765" xr:uid="{00000000-0005-0000-0000-0000A66B0000}"/>
    <cellStyle name="Comma 56 2" xfId="35767" xr:uid="{00000000-0005-0000-0000-0000A76B0000}"/>
    <cellStyle name="Comma 56 3" xfId="35769" xr:uid="{00000000-0005-0000-0000-0000A86B0000}"/>
    <cellStyle name="Comma 56 4" xfId="21003" xr:uid="{00000000-0005-0000-0000-0000A96B0000}"/>
    <cellStyle name="Comma 57" xfId="26275" xr:uid="{00000000-0005-0000-0000-0000AA6B0000}"/>
    <cellStyle name="Comma 57 2" xfId="35771" xr:uid="{00000000-0005-0000-0000-0000AB6B0000}"/>
    <cellStyle name="Comma 57 3" xfId="35773" xr:uid="{00000000-0005-0000-0000-0000AC6B0000}"/>
    <cellStyle name="Comma 57 4" xfId="21007" xr:uid="{00000000-0005-0000-0000-0000AD6B0000}"/>
    <cellStyle name="Comma 58" xfId="35775" xr:uid="{00000000-0005-0000-0000-0000AE6B0000}"/>
    <cellStyle name="Comma 58 2" xfId="10892" xr:uid="{00000000-0005-0000-0000-0000AF6B0000}"/>
    <cellStyle name="Comma 58 3" xfId="10895" xr:uid="{00000000-0005-0000-0000-0000B06B0000}"/>
    <cellStyle name="Comma 58 4" xfId="6734" xr:uid="{00000000-0005-0000-0000-0000B16B0000}"/>
    <cellStyle name="Comma 59" xfId="35777" xr:uid="{00000000-0005-0000-0000-0000B26B0000}"/>
    <cellStyle name="Comma 59 2" xfId="35779" xr:uid="{00000000-0005-0000-0000-0000B36B0000}"/>
    <cellStyle name="Comma 59 3" xfId="35781" xr:uid="{00000000-0005-0000-0000-0000B46B0000}"/>
    <cellStyle name="Comma 59 4" xfId="35783" xr:uid="{00000000-0005-0000-0000-0000B56B0000}"/>
    <cellStyle name="Comma 6" xfId="2031" xr:uid="{00000000-0005-0000-0000-0000B66B0000}"/>
    <cellStyle name="Comma 6 10" xfId="34300" xr:uid="{00000000-0005-0000-0000-0000B76B0000}"/>
    <cellStyle name="Comma 6 10 2" xfId="33897" xr:uid="{00000000-0005-0000-0000-0000B86B0000}"/>
    <cellStyle name="Comma 6 10 3" xfId="33904" xr:uid="{00000000-0005-0000-0000-0000B96B0000}"/>
    <cellStyle name="Comma 6 10 4" xfId="31662" xr:uid="{00000000-0005-0000-0000-0000BA6B0000}"/>
    <cellStyle name="Comma 6 10 5" xfId="33910" xr:uid="{00000000-0005-0000-0000-0000BB6B0000}"/>
    <cellStyle name="Comma 6 11" xfId="35787" xr:uid="{00000000-0005-0000-0000-0000BC6B0000}"/>
    <cellStyle name="Comma 6 11 2" xfId="33937" xr:uid="{00000000-0005-0000-0000-0000BD6B0000}"/>
    <cellStyle name="Comma 6 11 2 2" xfId="33940" xr:uid="{00000000-0005-0000-0000-0000BE6B0000}"/>
    <cellStyle name="Comma 6 11 3" xfId="33945" xr:uid="{00000000-0005-0000-0000-0000BF6B0000}"/>
    <cellStyle name="Comma 6 11 4" xfId="31667" xr:uid="{00000000-0005-0000-0000-0000C06B0000}"/>
    <cellStyle name="Comma 6 11 5" xfId="33951" xr:uid="{00000000-0005-0000-0000-0000C16B0000}"/>
    <cellStyle name="Comma 6 12" xfId="10463" xr:uid="{00000000-0005-0000-0000-0000C26B0000}"/>
    <cellStyle name="Comma 6 12 2" xfId="33964" xr:uid="{00000000-0005-0000-0000-0000C36B0000}"/>
    <cellStyle name="Comma 6 12 3" xfId="33967" xr:uid="{00000000-0005-0000-0000-0000C46B0000}"/>
    <cellStyle name="Comma 6 12 4" xfId="31672" xr:uid="{00000000-0005-0000-0000-0000C56B0000}"/>
    <cellStyle name="Comma 6 12 5" xfId="35789" xr:uid="{00000000-0005-0000-0000-0000C66B0000}"/>
    <cellStyle name="Comma 6 13" xfId="8259" xr:uid="{00000000-0005-0000-0000-0000C76B0000}"/>
    <cellStyle name="Comma 6 13 2" xfId="30014" xr:uid="{00000000-0005-0000-0000-0000C86B0000}"/>
    <cellStyle name="Comma 6 13 3" xfId="30021" xr:uid="{00000000-0005-0000-0000-0000C96B0000}"/>
    <cellStyle name="Comma 6 13 4" xfId="30024" xr:uid="{00000000-0005-0000-0000-0000CA6B0000}"/>
    <cellStyle name="Comma 6 13 5" xfId="35791" xr:uid="{00000000-0005-0000-0000-0000CB6B0000}"/>
    <cellStyle name="Comma 6 14" xfId="8271" xr:uid="{00000000-0005-0000-0000-0000CC6B0000}"/>
    <cellStyle name="Comma 6 14 2" xfId="14840" xr:uid="{00000000-0005-0000-0000-0000CD6B0000}"/>
    <cellStyle name="Comma 6 14 3" xfId="35792" xr:uid="{00000000-0005-0000-0000-0000CE6B0000}"/>
    <cellStyle name="Comma 6 14 4" xfId="35793" xr:uid="{00000000-0005-0000-0000-0000CF6B0000}"/>
    <cellStyle name="Comma 6 15" xfId="35794" xr:uid="{00000000-0005-0000-0000-0000D06B0000}"/>
    <cellStyle name="Comma 6 15 2" xfId="35796" xr:uid="{00000000-0005-0000-0000-0000D16B0000}"/>
    <cellStyle name="Comma 6 15 3" xfId="35798" xr:uid="{00000000-0005-0000-0000-0000D26B0000}"/>
    <cellStyle name="Comma 6 15 4" xfId="31717" xr:uid="{00000000-0005-0000-0000-0000D36B0000}"/>
    <cellStyle name="Comma 6 16" xfId="26116" xr:uid="{00000000-0005-0000-0000-0000D46B0000}"/>
    <cellStyle name="Comma 6 16 2" xfId="33586" xr:uid="{00000000-0005-0000-0000-0000D56B0000}"/>
    <cellStyle name="Comma 6 17" xfId="35799" xr:uid="{00000000-0005-0000-0000-0000D66B0000}"/>
    <cellStyle name="Comma 6 17 2" xfId="33635" xr:uid="{00000000-0005-0000-0000-0000D76B0000}"/>
    <cellStyle name="Comma 6 18" xfId="10236" xr:uid="{00000000-0005-0000-0000-0000D86B0000}"/>
    <cellStyle name="Comma 6 18 2" xfId="10238" xr:uid="{00000000-0005-0000-0000-0000D96B0000}"/>
    <cellStyle name="Comma 6 19" xfId="10243" xr:uid="{00000000-0005-0000-0000-0000DA6B0000}"/>
    <cellStyle name="Comma 6 19 2" xfId="33714" xr:uid="{00000000-0005-0000-0000-0000DB6B0000}"/>
    <cellStyle name="Comma 6 2" xfId="2032" xr:uid="{00000000-0005-0000-0000-0000DC6B0000}"/>
    <cellStyle name="Comma 6 2 10" xfId="29865" xr:uid="{00000000-0005-0000-0000-0000DD6B0000}"/>
    <cellStyle name="Comma 6 2 11" xfId="17762" xr:uid="{00000000-0005-0000-0000-0000DE6B0000}"/>
    <cellStyle name="Comma 6 2 12" xfId="17771" xr:uid="{00000000-0005-0000-0000-0000DF6B0000}"/>
    <cellStyle name="Comma 6 2 13" xfId="35802" xr:uid="{00000000-0005-0000-0000-0000E06B0000}"/>
    <cellStyle name="Comma 6 2 14" xfId="51705" xr:uid="{7D8DC947-2298-47C7-BA5B-7A97AC198ED8}"/>
    <cellStyle name="Comma 6 2 2" xfId="864" xr:uid="{00000000-0005-0000-0000-0000E16B0000}"/>
    <cellStyle name="Comma 6 2 2 2" xfId="1972" xr:uid="{00000000-0005-0000-0000-0000E26B0000}"/>
    <cellStyle name="Comma 6 2 2 2 2" xfId="10149" xr:uid="{00000000-0005-0000-0000-0000E36B0000}"/>
    <cellStyle name="Comma 6 2 2 2 3" xfId="35806" xr:uid="{00000000-0005-0000-0000-0000E46B0000}"/>
    <cellStyle name="Comma 6 2 2 3" xfId="35807" xr:uid="{00000000-0005-0000-0000-0000E56B0000}"/>
    <cellStyle name="Comma 6 2 2 3 2" xfId="35808" xr:uid="{00000000-0005-0000-0000-0000E66B0000}"/>
    <cellStyle name="Comma 6 2 2 4" xfId="35809" xr:uid="{00000000-0005-0000-0000-0000E76B0000}"/>
    <cellStyle name="Comma 6 2 2 5" xfId="35810" xr:uid="{00000000-0005-0000-0000-0000E86B0000}"/>
    <cellStyle name="Comma 6 2 2 6" xfId="35811" xr:uid="{00000000-0005-0000-0000-0000E96B0000}"/>
    <cellStyle name="Comma 6 2 2 7" xfId="35805" xr:uid="{00000000-0005-0000-0000-0000EA6B0000}"/>
    <cellStyle name="Comma 6 2 2 8" xfId="51813" xr:uid="{B0615E89-4854-4738-B2EF-833496D69CF6}"/>
    <cellStyle name="Comma 6 2 3" xfId="871" xr:uid="{00000000-0005-0000-0000-0000EB6B0000}"/>
    <cellStyle name="Comma 6 2 3 2" xfId="35814" xr:uid="{00000000-0005-0000-0000-0000EC6B0000}"/>
    <cellStyle name="Comma 6 2 3 3" xfId="35815" xr:uid="{00000000-0005-0000-0000-0000ED6B0000}"/>
    <cellStyle name="Comma 6 2 3 4" xfId="35816" xr:uid="{00000000-0005-0000-0000-0000EE6B0000}"/>
    <cellStyle name="Comma 6 2 3 5" xfId="35817" xr:uid="{00000000-0005-0000-0000-0000EF6B0000}"/>
    <cellStyle name="Comma 6 2 3 6" xfId="35813" xr:uid="{00000000-0005-0000-0000-0000F06B0000}"/>
    <cellStyle name="Comma 6 2 4" xfId="35819" xr:uid="{00000000-0005-0000-0000-0000F16B0000}"/>
    <cellStyle name="Comma 6 2 4 2" xfId="35820" xr:uid="{00000000-0005-0000-0000-0000F26B0000}"/>
    <cellStyle name="Comma 6 2 4 3" xfId="35821" xr:uid="{00000000-0005-0000-0000-0000F36B0000}"/>
    <cellStyle name="Comma 6 2 4 4" xfId="35822" xr:uid="{00000000-0005-0000-0000-0000F46B0000}"/>
    <cellStyle name="Comma 6 2 4 5" xfId="35823" xr:uid="{00000000-0005-0000-0000-0000F56B0000}"/>
    <cellStyle name="Comma 6 2 5" xfId="35826" xr:uid="{00000000-0005-0000-0000-0000F66B0000}"/>
    <cellStyle name="Comma 6 2 5 2" xfId="8918" xr:uid="{00000000-0005-0000-0000-0000F76B0000}"/>
    <cellStyle name="Comma 6 2 5 3" xfId="8927" xr:uid="{00000000-0005-0000-0000-0000F86B0000}"/>
    <cellStyle name="Comma 6 2 5 4" xfId="8955" xr:uid="{00000000-0005-0000-0000-0000F96B0000}"/>
    <cellStyle name="Comma 6 2 5 5" xfId="8960" xr:uid="{00000000-0005-0000-0000-0000FA6B0000}"/>
    <cellStyle name="Comma 6 2 6" xfId="35827" xr:uid="{00000000-0005-0000-0000-0000FB6B0000}"/>
    <cellStyle name="Comma 6 2 6 2" xfId="9398" xr:uid="{00000000-0005-0000-0000-0000FC6B0000}"/>
    <cellStyle name="Comma 6 2 6 3" xfId="5287" xr:uid="{00000000-0005-0000-0000-0000FD6B0000}"/>
    <cellStyle name="Comma 6 2 6 4" xfId="9420" xr:uid="{00000000-0005-0000-0000-0000FE6B0000}"/>
    <cellStyle name="Comma 6 2 6 5" xfId="9430" xr:uid="{00000000-0005-0000-0000-0000FF6B0000}"/>
    <cellStyle name="Comma 6 2 7" xfId="35828" xr:uid="{00000000-0005-0000-0000-0000006C0000}"/>
    <cellStyle name="Comma 6 2 7 2" xfId="35829" xr:uid="{00000000-0005-0000-0000-0000016C0000}"/>
    <cellStyle name="Comma 6 2 7 2 2" xfId="35830" xr:uid="{00000000-0005-0000-0000-0000026C0000}"/>
    <cellStyle name="Comma 6 2 7 3" xfId="35831" xr:uid="{00000000-0005-0000-0000-0000036C0000}"/>
    <cellStyle name="Comma 6 2 7 4" xfId="35832" xr:uid="{00000000-0005-0000-0000-0000046C0000}"/>
    <cellStyle name="Comma 6 2 7 5" xfId="35833" xr:uid="{00000000-0005-0000-0000-0000056C0000}"/>
    <cellStyle name="Comma 6 2 8" xfId="35834" xr:uid="{00000000-0005-0000-0000-0000066C0000}"/>
    <cellStyle name="Comma 6 2 8 2" xfId="35835" xr:uid="{00000000-0005-0000-0000-0000076C0000}"/>
    <cellStyle name="Comma 6 2 8 3" xfId="35836" xr:uid="{00000000-0005-0000-0000-0000086C0000}"/>
    <cellStyle name="Comma 6 2 8 4" xfId="35837" xr:uid="{00000000-0005-0000-0000-0000096C0000}"/>
    <cellStyle name="Comma 6 2 8 5" xfId="3886" xr:uid="{00000000-0005-0000-0000-00000A6C0000}"/>
    <cellStyle name="Comma 6 2 9" xfId="23470" xr:uid="{00000000-0005-0000-0000-00000B6C0000}"/>
    <cellStyle name="Comma 6 2 9 2" xfId="35838" xr:uid="{00000000-0005-0000-0000-00000C6C0000}"/>
    <cellStyle name="Comma 6 2_Annexure" xfId="35839" xr:uid="{00000000-0005-0000-0000-00000D6C0000}"/>
    <cellStyle name="Comma 6 20" xfId="35795" xr:uid="{00000000-0005-0000-0000-00000E6C0000}"/>
    <cellStyle name="Comma 6 20 2" xfId="35797" xr:uid="{00000000-0005-0000-0000-00000F6C0000}"/>
    <cellStyle name="Comma 6 21" xfId="26117" xr:uid="{00000000-0005-0000-0000-0000106C0000}"/>
    <cellStyle name="Comma 6 21 2" xfId="33587" xr:uid="{00000000-0005-0000-0000-0000116C0000}"/>
    <cellStyle name="Comma 6 22" xfId="35800" xr:uid="{00000000-0005-0000-0000-0000126C0000}"/>
    <cellStyle name="Comma 6 23" xfId="10237" xr:uid="{00000000-0005-0000-0000-0000136C0000}"/>
    <cellStyle name="Comma 6 24" xfId="10244" xr:uid="{00000000-0005-0000-0000-0000146C0000}"/>
    <cellStyle name="Comma 6 25" xfId="3738" xr:uid="{00000000-0005-0000-0000-0000156C0000}"/>
    <cellStyle name="Comma 6 26" xfId="35840" xr:uid="{00000000-0005-0000-0000-0000166C0000}"/>
    <cellStyle name="Comma 6 27" xfId="4718" xr:uid="{00000000-0005-0000-0000-0000176C0000}"/>
    <cellStyle name="Comma 6 28" xfId="19753" xr:uid="{00000000-0005-0000-0000-0000186C0000}"/>
    <cellStyle name="Comma 6 29" xfId="35785" xr:uid="{00000000-0005-0000-0000-0000196C0000}"/>
    <cellStyle name="Comma 6 3" xfId="2033" xr:uid="{00000000-0005-0000-0000-00001A6C0000}"/>
    <cellStyle name="Comma 6 3 2" xfId="1021" xr:uid="{00000000-0005-0000-0000-00001B6C0000}"/>
    <cellStyle name="Comma 6 3 2 2" xfId="35845" xr:uid="{00000000-0005-0000-0000-00001C6C0000}"/>
    <cellStyle name="Comma 6 3 2 3" xfId="35846" xr:uid="{00000000-0005-0000-0000-00001D6C0000}"/>
    <cellStyle name="Comma 6 3 2 4" xfId="35844" xr:uid="{00000000-0005-0000-0000-00001E6C0000}"/>
    <cellStyle name="Comma 6 3 2 5" xfId="51884" xr:uid="{43B03E75-FD7A-468C-9CA1-1817015BABC4}"/>
    <cellStyle name="Comma 6 3 2 6" xfId="52266" xr:uid="{3E4808DF-6B6F-4210-8F70-2CB997880DB2}"/>
    <cellStyle name="Comma 6 3 3" xfId="1028" xr:uid="{00000000-0005-0000-0000-00001F6C0000}"/>
    <cellStyle name="Comma 6 3 3 2" xfId="35849" xr:uid="{00000000-0005-0000-0000-0000206C0000}"/>
    <cellStyle name="Comma 6 3 3 3" xfId="35848" xr:uid="{00000000-0005-0000-0000-0000216C0000}"/>
    <cellStyle name="Comma 6 3 3 4" xfId="51814" xr:uid="{68576C6E-3404-4ECF-8CC2-78B362D176E4}"/>
    <cellStyle name="Comma 6 3 3 5" xfId="52209" xr:uid="{04EA2911-5B79-4FC0-86FC-C5DA1D96720A}"/>
    <cellStyle name="Comma 6 3 4" xfId="1035" xr:uid="{00000000-0005-0000-0000-0000226C0000}"/>
    <cellStyle name="Comma 6 3 4 2" xfId="35854" xr:uid="{00000000-0005-0000-0000-0000236C0000}"/>
    <cellStyle name="Comma 6 3 4 3" xfId="35853" xr:uid="{00000000-0005-0000-0000-0000246C0000}"/>
    <cellStyle name="Comma 6 3 5" xfId="35858" xr:uid="{00000000-0005-0000-0000-0000256C0000}"/>
    <cellStyle name="Comma 6 3 5 2" xfId="35861" xr:uid="{00000000-0005-0000-0000-0000266C0000}"/>
    <cellStyle name="Comma 6 3 6" xfId="35863" xr:uid="{00000000-0005-0000-0000-0000276C0000}"/>
    <cellStyle name="Comma 6 3 7" xfId="35866" xr:uid="{00000000-0005-0000-0000-0000286C0000}"/>
    <cellStyle name="Comma 6 3 8" xfId="35842" xr:uid="{00000000-0005-0000-0000-0000296C0000}"/>
    <cellStyle name="Comma 6 30" xfId="51587" xr:uid="{07F0EA9F-CC1C-4C30-A9C4-D3A0A0F1522B}"/>
    <cellStyle name="Comma 6 31" xfId="52021" xr:uid="{8D9C8E8E-895F-4363-B3B1-699F423A2CAC}"/>
    <cellStyle name="Comma 6 32" xfId="52027" xr:uid="{4AA8280C-6DD1-4B0F-910C-201D654D0380}"/>
    <cellStyle name="Comma 6 33" xfId="52120" xr:uid="{01C31F04-5D05-44DF-ADD4-C8E25ED21901}"/>
    <cellStyle name="Comma 6 34" xfId="52344" xr:uid="{0F3DF59E-6431-4455-AF5E-F72E47835B15}"/>
    <cellStyle name="Comma 6 35" xfId="52349" xr:uid="{88CCD640-E8CD-4E17-8B7D-E1CD0DAA7950}"/>
    <cellStyle name="Comma 6 36" xfId="52371" xr:uid="{3471E9B4-7285-4989-A798-270226AD47B3}"/>
    <cellStyle name="Comma 6 37" xfId="52388" xr:uid="{D67C173E-9003-4AED-8E17-407B4F915982}"/>
    <cellStyle name="Comma 6 38" xfId="52394" xr:uid="{8FA3B78D-254F-46C6-98BC-7F3D18B569DE}"/>
    <cellStyle name="Comma 6 39" xfId="52400" xr:uid="{F09CCF59-EA5E-4B80-A9D1-3550B2EC86DE}"/>
    <cellStyle name="Comma 6 4" xfId="2034" xr:uid="{00000000-0005-0000-0000-00002A6C0000}"/>
    <cellStyle name="Comma 6 4 2" xfId="35874" xr:uid="{00000000-0005-0000-0000-00002B6C0000}"/>
    <cellStyle name="Comma 6 4 2 2" xfId="35877" xr:uid="{00000000-0005-0000-0000-00002C6C0000}"/>
    <cellStyle name="Comma 6 4 3" xfId="30132" xr:uid="{00000000-0005-0000-0000-00002D6C0000}"/>
    <cellStyle name="Comma 6 4 3 2" xfId="35880" xr:uid="{00000000-0005-0000-0000-00002E6C0000}"/>
    <cellStyle name="Comma 6 4 4" xfId="30137" xr:uid="{00000000-0005-0000-0000-00002F6C0000}"/>
    <cellStyle name="Comma 6 4 4 2" xfId="35883" xr:uid="{00000000-0005-0000-0000-0000306C0000}"/>
    <cellStyle name="Comma 6 4 5" xfId="35887" xr:uid="{00000000-0005-0000-0000-0000316C0000}"/>
    <cellStyle name="Comma 6 4 5 2" xfId="35891" xr:uid="{00000000-0005-0000-0000-0000326C0000}"/>
    <cellStyle name="Comma 6 4 6" xfId="35894" xr:uid="{00000000-0005-0000-0000-0000336C0000}"/>
    <cellStyle name="Comma 6 4 7" xfId="35871" xr:uid="{00000000-0005-0000-0000-0000346C0000}"/>
    <cellStyle name="Comma 6 40" xfId="52406" xr:uid="{355BF577-3057-4A54-8B21-2D79AB80BB17}"/>
    <cellStyle name="Comma 6 41" xfId="52410" xr:uid="{D11DED64-EA7E-4F91-967E-54BA4F14A241}"/>
    <cellStyle name="Comma 6 5" xfId="2035" xr:uid="{00000000-0005-0000-0000-0000356C0000}"/>
    <cellStyle name="Comma 6 5 2" xfId="35897" xr:uid="{00000000-0005-0000-0000-0000366C0000}"/>
    <cellStyle name="Comma 6 5 2 2" xfId="35898" xr:uid="{00000000-0005-0000-0000-0000376C0000}"/>
    <cellStyle name="Comma 6 5 3" xfId="30142" xr:uid="{00000000-0005-0000-0000-0000386C0000}"/>
    <cellStyle name="Comma 6 5 3 2" xfId="35899" xr:uid="{00000000-0005-0000-0000-0000396C0000}"/>
    <cellStyle name="Comma 6 5 4" xfId="4698" xr:uid="{00000000-0005-0000-0000-00003A6C0000}"/>
    <cellStyle name="Comma 6 5 5" xfId="2700" xr:uid="{00000000-0005-0000-0000-00003B6C0000}"/>
    <cellStyle name="Comma 6 5 6" xfId="35900" xr:uid="{00000000-0005-0000-0000-00003C6C0000}"/>
    <cellStyle name="Comma 6 5 7" xfId="35896" xr:uid="{00000000-0005-0000-0000-00003D6C0000}"/>
    <cellStyle name="Comma 6 5 8" xfId="51851" xr:uid="{C99105D2-1FFA-40B5-B100-80131538D678}"/>
    <cellStyle name="Comma 6 5 9" xfId="52234" xr:uid="{0C3AD9C1-B789-4195-A83B-535BD77EB68B}"/>
    <cellStyle name="Comma 6 6" xfId="2036" xr:uid="{00000000-0005-0000-0000-00003E6C0000}"/>
    <cellStyle name="Comma 6 6 2" xfId="35902" xr:uid="{00000000-0005-0000-0000-00003F6C0000}"/>
    <cellStyle name="Comma 6 6 2 2" xfId="35903" xr:uid="{00000000-0005-0000-0000-0000406C0000}"/>
    <cellStyle name="Comma 6 6 3" xfId="30146" xr:uid="{00000000-0005-0000-0000-0000416C0000}"/>
    <cellStyle name="Comma 6 6 3 2" xfId="35904" xr:uid="{00000000-0005-0000-0000-0000426C0000}"/>
    <cellStyle name="Comma 6 6 4" xfId="30148" xr:uid="{00000000-0005-0000-0000-0000436C0000}"/>
    <cellStyle name="Comma 6 6 5" xfId="35905" xr:uid="{00000000-0005-0000-0000-0000446C0000}"/>
    <cellStyle name="Comma 6 6 6" xfId="35901" xr:uid="{00000000-0005-0000-0000-0000456C0000}"/>
    <cellStyle name="Comma 6 7" xfId="35906" xr:uid="{00000000-0005-0000-0000-0000466C0000}"/>
    <cellStyle name="Comma 6 7 2" xfId="35907" xr:uid="{00000000-0005-0000-0000-0000476C0000}"/>
    <cellStyle name="Comma 6 7 3" xfId="24371" xr:uid="{00000000-0005-0000-0000-0000486C0000}"/>
    <cellStyle name="Comma 6 7 4" xfId="30150" xr:uid="{00000000-0005-0000-0000-0000496C0000}"/>
    <cellStyle name="Comma 6 7 5" xfId="35908" xr:uid="{00000000-0005-0000-0000-00004A6C0000}"/>
    <cellStyle name="Comma 6 8" xfId="13438" xr:uid="{00000000-0005-0000-0000-00004B6C0000}"/>
    <cellStyle name="Comma 6 8 2" xfId="35909" xr:uid="{00000000-0005-0000-0000-00004C6C0000}"/>
    <cellStyle name="Comma 6 8 3" xfId="35910" xr:uid="{00000000-0005-0000-0000-00004D6C0000}"/>
    <cellStyle name="Comma 6 8 4" xfId="35911" xr:uid="{00000000-0005-0000-0000-00004E6C0000}"/>
    <cellStyle name="Comma 6 8 5" xfId="35912" xr:uid="{00000000-0005-0000-0000-00004F6C0000}"/>
    <cellStyle name="Comma 6 9" xfId="28104" xr:uid="{00000000-0005-0000-0000-0000506C0000}"/>
    <cellStyle name="Comma 6 9 2" xfId="35913" xr:uid="{00000000-0005-0000-0000-0000516C0000}"/>
    <cellStyle name="Comma 6 9 3" xfId="35914" xr:uid="{00000000-0005-0000-0000-0000526C0000}"/>
    <cellStyle name="Comma 6 9 4" xfId="35915" xr:uid="{00000000-0005-0000-0000-0000536C0000}"/>
    <cellStyle name="Comma 6 9 5" xfId="35916" xr:uid="{00000000-0005-0000-0000-0000546C0000}"/>
    <cellStyle name="Comma 6_Annexure" xfId="35917" xr:uid="{00000000-0005-0000-0000-0000556C0000}"/>
    <cellStyle name="Comma 60" xfId="35756" xr:uid="{00000000-0005-0000-0000-0000566C0000}"/>
    <cellStyle name="Comma 60 2" xfId="35759" xr:uid="{00000000-0005-0000-0000-0000576C0000}"/>
    <cellStyle name="Comma 60 3" xfId="35762" xr:uid="{00000000-0005-0000-0000-0000586C0000}"/>
    <cellStyle name="Comma 60 4" xfId="35764" xr:uid="{00000000-0005-0000-0000-0000596C0000}"/>
    <cellStyle name="Comma 61" xfId="35766" xr:uid="{00000000-0005-0000-0000-00005A6C0000}"/>
    <cellStyle name="Comma 61 2" xfId="35768" xr:uid="{00000000-0005-0000-0000-00005B6C0000}"/>
    <cellStyle name="Comma 61 3" xfId="35770" xr:uid="{00000000-0005-0000-0000-00005C6C0000}"/>
    <cellStyle name="Comma 61 4" xfId="21004" xr:uid="{00000000-0005-0000-0000-00005D6C0000}"/>
    <cellStyle name="Comma 62" xfId="26276" xr:uid="{00000000-0005-0000-0000-00005E6C0000}"/>
    <cellStyle name="Comma 62 2" xfId="35772" xr:uid="{00000000-0005-0000-0000-00005F6C0000}"/>
    <cellStyle name="Comma 62 3" xfId="35774" xr:uid="{00000000-0005-0000-0000-0000606C0000}"/>
    <cellStyle name="Comma 62 4" xfId="21008" xr:uid="{00000000-0005-0000-0000-0000616C0000}"/>
    <cellStyle name="Comma 63" xfId="35776" xr:uid="{00000000-0005-0000-0000-0000626C0000}"/>
    <cellStyle name="Comma 63 2" xfId="10893" xr:uid="{00000000-0005-0000-0000-0000636C0000}"/>
    <cellStyle name="Comma 63 3" xfId="10896" xr:uid="{00000000-0005-0000-0000-0000646C0000}"/>
    <cellStyle name="Comma 63 4" xfId="6735" xr:uid="{00000000-0005-0000-0000-0000656C0000}"/>
    <cellStyle name="Comma 64" xfId="35778" xr:uid="{00000000-0005-0000-0000-0000666C0000}"/>
    <cellStyle name="Comma 64 2" xfId="35780" xr:uid="{00000000-0005-0000-0000-0000676C0000}"/>
    <cellStyle name="Comma 64 3" xfId="35782" xr:uid="{00000000-0005-0000-0000-0000686C0000}"/>
    <cellStyle name="Comma 64 4" xfId="35784" xr:uid="{00000000-0005-0000-0000-0000696C0000}"/>
    <cellStyle name="Comma 65" xfId="35918" xr:uid="{00000000-0005-0000-0000-00006A6C0000}"/>
    <cellStyle name="Comma 65 2" xfId="35920" xr:uid="{00000000-0005-0000-0000-00006B6C0000}"/>
    <cellStyle name="Comma 65 3" xfId="35922" xr:uid="{00000000-0005-0000-0000-00006C6C0000}"/>
    <cellStyle name="Comma 65 4" xfId="35924" xr:uid="{00000000-0005-0000-0000-00006D6C0000}"/>
    <cellStyle name="Comma 66" xfId="35926" xr:uid="{00000000-0005-0000-0000-00006E6C0000}"/>
    <cellStyle name="Comma 66 2" xfId="35928" xr:uid="{00000000-0005-0000-0000-00006F6C0000}"/>
    <cellStyle name="Comma 66 3" xfId="35930" xr:uid="{00000000-0005-0000-0000-0000706C0000}"/>
    <cellStyle name="Comma 66 4" xfId="35932" xr:uid="{00000000-0005-0000-0000-0000716C0000}"/>
    <cellStyle name="Comma 67" xfId="17949" xr:uid="{00000000-0005-0000-0000-0000726C0000}"/>
    <cellStyle name="Comma 67 2" xfId="35933" xr:uid="{00000000-0005-0000-0000-0000736C0000}"/>
    <cellStyle name="Comma 67 3" xfId="35935" xr:uid="{00000000-0005-0000-0000-0000746C0000}"/>
    <cellStyle name="Comma 67 4" xfId="35936" xr:uid="{00000000-0005-0000-0000-0000756C0000}"/>
    <cellStyle name="Comma 68" xfId="14754" xr:uid="{00000000-0005-0000-0000-0000766C0000}"/>
    <cellStyle name="Comma 68 2" xfId="35937" xr:uid="{00000000-0005-0000-0000-0000776C0000}"/>
    <cellStyle name="Comma 68 3" xfId="35938" xr:uid="{00000000-0005-0000-0000-0000786C0000}"/>
    <cellStyle name="Comma 68 4" xfId="35941" xr:uid="{00000000-0005-0000-0000-0000796C0000}"/>
    <cellStyle name="Comma 69" xfId="35942" xr:uid="{00000000-0005-0000-0000-00007A6C0000}"/>
    <cellStyle name="Comma 69 2" xfId="35944" xr:uid="{00000000-0005-0000-0000-00007B6C0000}"/>
    <cellStyle name="Comma 69 2 2" xfId="35949" xr:uid="{00000000-0005-0000-0000-00007C6C0000}"/>
    <cellStyle name="Comma 69 2 3" xfId="35953" xr:uid="{00000000-0005-0000-0000-00007D6C0000}"/>
    <cellStyle name="Comma 69 3" xfId="35954" xr:uid="{00000000-0005-0000-0000-00007E6C0000}"/>
    <cellStyle name="Comma 69 3 2" xfId="35958" xr:uid="{00000000-0005-0000-0000-00007F6C0000}"/>
    <cellStyle name="Comma 69 3 3" xfId="35960" xr:uid="{00000000-0005-0000-0000-0000806C0000}"/>
    <cellStyle name="Comma 69 4" xfId="35961" xr:uid="{00000000-0005-0000-0000-0000816C0000}"/>
    <cellStyle name="Comma 69 5" xfId="35962" xr:uid="{00000000-0005-0000-0000-0000826C0000}"/>
    <cellStyle name="Comma 69 6" xfId="4326" xr:uid="{00000000-0005-0000-0000-0000836C0000}"/>
    <cellStyle name="Comma 69_aggregate" xfId="8174" xr:uid="{00000000-0005-0000-0000-0000846C0000}"/>
    <cellStyle name="Comma 7" xfId="2037" xr:uid="{00000000-0005-0000-0000-0000856C0000}"/>
    <cellStyle name="Comma 7 10" xfId="35965" xr:uid="{00000000-0005-0000-0000-0000866C0000}"/>
    <cellStyle name="Comma 7 10 2" xfId="34158" xr:uid="{00000000-0005-0000-0000-0000876C0000}"/>
    <cellStyle name="Comma 7 10 3" xfId="34161" xr:uid="{00000000-0005-0000-0000-0000886C0000}"/>
    <cellStyle name="Comma 7 10 4" xfId="13861" xr:uid="{00000000-0005-0000-0000-0000896C0000}"/>
    <cellStyle name="Comma 7 10 5" xfId="34164" xr:uid="{00000000-0005-0000-0000-00008A6C0000}"/>
    <cellStyle name="Comma 7 11" xfId="35966" xr:uid="{00000000-0005-0000-0000-00008B6C0000}"/>
    <cellStyle name="Comma 7 11 2" xfId="34183" xr:uid="{00000000-0005-0000-0000-00008C6C0000}"/>
    <cellStyle name="Comma 7 11 3" xfId="34186" xr:uid="{00000000-0005-0000-0000-00008D6C0000}"/>
    <cellStyle name="Comma 7 11 4" xfId="12796" xr:uid="{00000000-0005-0000-0000-00008E6C0000}"/>
    <cellStyle name="Comma 7 11 5" xfId="34190" xr:uid="{00000000-0005-0000-0000-00008F6C0000}"/>
    <cellStyle name="Comma 7 12" xfId="35967" xr:uid="{00000000-0005-0000-0000-0000906C0000}"/>
    <cellStyle name="Comma 7 12 2" xfId="34195" xr:uid="{00000000-0005-0000-0000-0000916C0000}"/>
    <cellStyle name="Comma 7 12 3" xfId="34197" xr:uid="{00000000-0005-0000-0000-0000926C0000}"/>
    <cellStyle name="Comma 7 12 4" xfId="31779" xr:uid="{00000000-0005-0000-0000-0000936C0000}"/>
    <cellStyle name="Comma 7 12 5" xfId="35968" xr:uid="{00000000-0005-0000-0000-0000946C0000}"/>
    <cellStyle name="Comma 7 13" xfId="35969" xr:uid="{00000000-0005-0000-0000-0000956C0000}"/>
    <cellStyle name="Comma 7 13 2" xfId="35970" xr:uid="{00000000-0005-0000-0000-0000966C0000}"/>
    <cellStyle name="Comma 7 13 3" xfId="35971" xr:uid="{00000000-0005-0000-0000-0000976C0000}"/>
    <cellStyle name="Comma 7 13 4" xfId="35972" xr:uid="{00000000-0005-0000-0000-0000986C0000}"/>
    <cellStyle name="Comma 7 13 5" xfId="35973" xr:uid="{00000000-0005-0000-0000-0000996C0000}"/>
    <cellStyle name="Comma 7 14" xfId="26252" xr:uid="{00000000-0005-0000-0000-00009A6C0000}"/>
    <cellStyle name="Comma 7 14 2" xfId="35974" xr:uid="{00000000-0005-0000-0000-00009B6C0000}"/>
    <cellStyle name="Comma 7 14 3" xfId="35975" xr:uid="{00000000-0005-0000-0000-00009C6C0000}"/>
    <cellStyle name="Comma 7 15" xfId="35976" xr:uid="{00000000-0005-0000-0000-00009D6C0000}"/>
    <cellStyle name="Comma 7 15 2" xfId="35978" xr:uid="{00000000-0005-0000-0000-00009E6C0000}"/>
    <cellStyle name="Comma 7 15 3" xfId="35979" xr:uid="{00000000-0005-0000-0000-00009F6C0000}"/>
    <cellStyle name="Comma 7 16" xfId="14947" xr:uid="{00000000-0005-0000-0000-0000A06C0000}"/>
    <cellStyle name="Comma 7 16 2" xfId="29068" xr:uid="{00000000-0005-0000-0000-0000A16C0000}"/>
    <cellStyle name="Comma 7 17" xfId="35980" xr:uid="{00000000-0005-0000-0000-0000A26C0000}"/>
    <cellStyle name="Comma 7 17 2" xfId="29103" xr:uid="{00000000-0005-0000-0000-0000A36C0000}"/>
    <cellStyle name="Comma 7 18" xfId="10291" xr:uid="{00000000-0005-0000-0000-0000A46C0000}"/>
    <cellStyle name="Comma 7 18 2" xfId="3232" xr:uid="{00000000-0005-0000-0000-0000A56C0000}"/>
    <cellStyle name="Comma 7 19" xfId="10296" xr:uid="{00000000-0005-0000-0000-0000A66C0000}"/>
    <cellStyle name="Comma 7 2" xfId="1942" xr:uid="{00000000-0005-0000-0000-0000A76C0000}"/>
    <cellStyle name="Comma 7 2 10" xfId="30219" xr:uid="{00000000-0005-0000-0000-0000A86C0000}"/>
    <cellStyle name="Comma 7 2 11" xfId="30221" xr:uid="{00000000-0005-0000-0000-0000A96C0000}"/>
    <cellStyle name="Comma 7 2 12" xfId="35983" xr:uid="{00000000-0005-0000-0000-0000AA6C0000}"/>
    <cellStyle name="Comma 7 2 2" xfId="2038" xr:uid="{00000000-0005-0000-0000-0000AB6C0000}"/>
    <cellStyle name="Comma 7 2 2 2" xfId="11691" xr:uid="{00000000-0005-0000-0000-0000AC6C0000}"/>
    <cellStyle name="Comma 7 2 2 3" xfId="11699" xr:uid="{00000000-0005-0000-0000-0000AD6C0000}"/>
    <cellStyle name="Comma 7 2 2 4" xfId="11704" xr:uid="{00000000-0005-0000-0000-0000AE6C0000}"/>
    <cellStyle name="Comma 7 2 2 5" xfId="11710" xr:uid="{00000000-0005-0000-0000-0000AF6C0000}"/>
    <cellStyle name="Comma 7 2 2 6" xfId="35985" xr:uid="{00000000-0005-0000-0000-0000B06C0000}"/>
    <cellStyle name="Comma 7 2 2 7" xfId="51885" xr:uid="{F6F2FE36-6B55-43E5-B427-66E4659BA0D1}"/>
    <cellStyle name="Comma 7 2 2 8" xfId="52267" xr:uid="{B1226309-684B-44DA-AABF-3AAE7F7F4316}"/>
    <cellStyle name="Comma 7 2 3" xfId="2039" xr:uid="{00000000-0005-0000-0000-0000B16C0000}"/>
    <cellStyle name="Comma 7 2 3 2" xfId="11759" xr:uid="{00000000-0005-0000-0000-0000B26C0000}"/>
    <cellStyle name="Comma 7 2 3 3" xfId="11771" xr:uid="{00000000-0005-0000-0000-0000B36C0000}"/>
    <cellStyle name="Comma 7 2 3 4" xfId="35987" xr:uid="{00000000-0005-0000-0000-0000B46C0000}"/>
    <cellStyle name="Comma 7 2 3 5" xfId="35988" xr:uid="{00000000-0005-0000-0000-0000B56C0000}"/>
    <cellStyle name="Comma 7 2 3 6" xfId="35986" xr:uid="{00000000-0005-0000-0000-0000B66C0000}"/>
    <cellStyle name="Comma 7 2 3 7" xfId="51815" xr:uid="{E2AAFE48-F8B1-45F0-B5AD-237C0F035B57}"/>
    <cellStyle name="Comma 7 2 3 8" xfId="52210" xr:uid="{9C501850-13D0-492D-9E7A-0761882CFD93}"/>
    <cellStyle name="Comma 7 2 4" xfId="2040" xr:uid="{00000000-0005-0000-0000-0000B76C0000}"/>
    <cellStyle name="Comma 7 2 4 2" xfId="10196" xr:uid="{00000000-0005-0000-0000-0000B86C0000}"/>
    <cellStyle name="Comma 7 2 4 3" xfId="11817" xr:uid="{00000000-0005-0000-0000-0000B96C0000}"/>
    <cellStyle name="Comma 7 2 4 4" xfId="35990" xr:uid="{00000000-0005-0000-0000-0000BA6C0000}"/>
    <cellStyle name="Comma 7 2 4 5" xfId="35989" xr:uid="{00000000-0005-0000-0000-0000BB6C0000}"/>
    <cellStyle name="Comma 7 2 5" xfId="2041" xr:uid="{00000000-0005-0000-0000-0000BC6C0000}"/>
    <cellStyle name="Comma 7 2 5 2" xfId="35994" xr:uid="{00000000-0005-0000-0000-0000BD6C0000}"/>
    <cellStyle name="Comma 7 2 5 3" xfId="35998" xr:uid="{00000000-0005-0000-0000-0000BE6C0000}"/>
    <cellStyle name="Comma 7 2 5 4" xfId="35999" xr:uid="{00000000-0005-0000-0000-0000BF6C0000}"/>
    <cellStyle name="Comma 7 2 5 5" xfId="35993" xr:uid="{00000000-0005-0000-0000-0000C06C0000}"/>
    <cellStyle name="Comma 7 2 6" xfId="36000" xr:uid="{00000000-0005-0000-0000-0000C16C0000}"/>
    <cellStyle name="Comma 7 2 6 2" xfId="2797" xr:uid="{00000000-0005-0000-0000-0000C26C0000}"/>
    <cellStyle name="Comma 7 2 6 3" xfId="4691" xr:uid="{00000000-0005-0000-0000-0000C36C0000}"/>
    <cellStyle name="Comma 7 2 6 4" xfId="36001" xr:uid="{00000000-0005-0000-0000-0000C46C0000}"/>
    <cellStyle name="Comma 7 2 7" xfId="36002" xr:uid="{00000000-0005-0000-0000-0000C56C0000}"/>
    <cellStyle name="Comma 7 2 7 2" xfId="34616" xr:uid="{00000000-0005-0000-0000-0000C66C0000}"/>
    <cellStyle name="Comma 7 2 7 3" xfId="36003" xr:uid="{00000000-0005-0000-0000-0000C76C0000}"/>
    <cellStyle name="Comma 7 2 7 4" xfId="36004" xr:uid="{00000000-0005-0000-0000-0000C86C0000}"/>
    <cellStyle name="Comma 7 2 8" xfId="36005" xr:uid="{00000000-0005-0000-0000-0000C96C0000}"/>
    <cellStyle name="Comma 7 2 8 2" xfId="34624" xr:uid="{00000000-0005-0000-0000-0000CA6C0000}"/>
    <cellStyle name="Comma 7 2 8 3" xfId="36006" xr:uid="{00000000-0005-0000-0000-0000CB6C0000}"/>
    <cellStyle name="Comma 7 2 8 4" xfId="36007" xr:uid="{00000000-0005-0000-0000-0000CC6C0000}"/>
    <cellStyle name="Comma 7 2 9" xfId="25388" xr:uid="{00000000-0005-0000-0000-0000CD6C0000}"/>
    <cellStyle name="Comma 7 2 9 2" xfId="36008" xr:uid="{00000000-0005-0000-0000-0000CE6C0000}"/>
    <cellStyle name="Comma 7 20" xfId="35977" xr:uid="{00000000-0005-0000-0000-0000CF6C0000}"/>
    <cellStyle name="Comma 7 21" xfId="14948" xr:uid="{00000000-0005-0000-0000-0000D06C0000}"/>
    <cellStyle name="Comma 7 22" xfId="35981" xr:uid="{00000000-0005-0000-0000-0000D16C0000}"/>
    <cellStyle name="Comma 7 23" xfId="10292" xr:uid="{00000000-0005-0000-0000-0000D26C0000}"/>
    <cellStyle name="Comma 7 24" xfId="10297" xr:uid="{00000000-0005-0000-0000-0000D36C0000}"/>
    <cellStyle name="Comma 7 24 2" xfId="29187" xr:uid="{00000000-0005-0000-0000-0000D46C0000}"/>
    <cellStyle name="Comma 7 24 3" xfId="29190" xr:uid="{00000000-0005-0000-0000-0000D56C0000}"/>
    <cellStyle name="Comma 7 24 4" xfId="29195" xr:uid="{00000000-0005-0000-0000-0000D66C0000}"/>
    <cellStyle name="Comma 7 25" xfId="10301" xr:uid="{00000000-0005-0000-0000-0000D76C0000}"/>
    <cellStyle name="Comma 7 25 2" xfId="29219" xr:uid="{00000000-0005-0000-0000-0000D86C0000}"/>
    <cellStyle name="Comma 7 25 3" xfId="29224" xr:uid="{00000000-0005-0000-0000-0000D96C0000}"/>
    <cellStyle name="Comma 7 25 4" xfId="29226" xr:uid="{00000000-0005-0000-0000-0000DA6C0000}"/>
    <cellStyle name="Comma 7 26" xfId="35964" xr:uid="{00000000-0005-0000-0000-0000DB6C0000}"/>
    <cellStyle name="Comma 7 27" xfId="51593" xr:uid="{6854DD4F-62CB-448C-82E3-9F55ECF135E5}"/>
    <cellStyle name="Comma 7 3" xfId="2042" xr:uid="{00000000-0005-0000-0000-0000DC6C0000}"/>
    <cellStyle name="Comma 7 3 2" xfId="36011" xr:uid="{00000000-0005-0000-0000-0000DD6C0000}"/>
    <cellStyle name="Comma 7 3 2 2" xfId="36012" xr:uid="{00000000-0005-0000-0000-0000DE6C0000}"/>
    <cellStyle name="Comma 7 3 3" xfId="36013" xr:uid="{00000000-0005-0000-0000-0000DF6C0000}"/>
    <cellStyle name="Comma 7 3 3 2" xfId="4695" xr:uid="{00000000-0005-0000-0000-0000E06C0000}"/>
    <cellStyle name="Comma 7 3 4" xfId="36014" xr:uid="{00000000-0005-0000-0000-0000E16C0000}"/>
    <cellStyle name="Comma 7 3 5" xfId="36017" xr:uid="{00000000-0005-0000-0000-0000E26C0000}"/>
    <cellStyle name="Comma 7 3 6" xfId="36010" xr:uid="{00000000-0005-0000-0000-0000E36C0000}"/>
    <cellStyle name="Comma 7 4" xfId="36020" xr:uid="{00000000-0005-0000-0000-0000E46C0000}"/>
    <cellStyle name="Comma 7 4 2" xfId="36021" xr:uid="{00000000-0005-0000-0000-0000E56C0000}"/>
    <cellStyle name="Comma 7 4 2 2" xfId="36022" xr:uid="{00000000-0005-0000-0000-0000E66C0000}"/>
    <cellStyle name="Comma 7 4 3" xfId="36023" xr:uid="{00000000-0005-0000-0000-0000E76C0000}"/>
    <cellStyle name="Comma 7 4 3 2" xfId="36024" xr:uid="{00000000-0005-0000-0000-0000E86C0000}"/>
    <cellStyle name="Comma 7 4 4" xfId="17209" xr:uid="{00000000-0005-0000-0000-0000E96C0000}"/>
    <cellStyle name="Comma 7 4 5" xfId="36025" xr:uid="{00000000-0005-0000-0000-0000EA6C0000}"/>
    <cellStyle name="Comma 7 5" xfId="36027" xr:uid="{00000000-0005-0000-0000-0000EB6C0000}"/>
    <cellStyle name="Comma 7 5 2" xfId="36028" xr:uid="{00000000-0005-0000-0000-0000EC6C0000}"/>
    <cellStyle name="Comma 7 5 3" xfId="36029" xr:uid="{00000000-0005-0000-0000-0000ED6C0000}"/>
    <cellStyle name="Comma 7 5 4" xfId="17211" xr:uid="{00000000-0005-0000-0000-0000EE6C0000}"/>
    <cellStyle name="Comma 7 5 5" xfId="36030" xr:uid="{00000000-0005-0000-0000-0000EF6C0000}"/>
    <cellStyle name="Comma 7 6" xfId="36031" xr:uid="{00000000-0005-0000-0000-0000F06C0000}"/>
    <cellStyle name="Comma 7 6 2" xfId="36032" xr:uid="{00000000-0005-0000-0000-0000F16C0000}"/>
    <cellStyle name="Comma 7 6 3" xfId="36033" xr:uid="{00000000-0005-0000-0000-0000F26C0000}"/>
    <cellStyle name="Comma 7 6 4" xfId="36034" xr:uid="{00000000-0005-0000-0000-0000F36C0000}"/>
    <cellStyle name="Comma 7 6 5" xfId="36035" xr:uid="{00000000-0005-0000-0000-0000F46C0000}"/>
    <cellStyle name="Comma 7 7" xfId="36036" xr:uid="{00000000-0005-0000-0000-0000F56C0000}"/>
    <cellStyle name="Comma 7 7 2" xfId="36037" xr:uid="{00000000-0005-0000-0000-0000F66C0000}"/>
    <cellStyle name="Comma 7 7 3" xfId="36038" xr:uid="{00000000-0005-0000-0000-0000F76C0000}"/>
    <cellStyle name="Comma 7 7 4" xfId="36039" xr:uid="{00000000-0005-0000-0000-0000F86C0000}"/>
    <cellStyle name="Comma 7 7 5" xfId="36040" xr:uid="{00000000-0005-0000-0000-0000F96C0000}"/>
    <cellStyle name="Comma 7 8" xfId="7955" xr:uid="{00000000-0005-0000-0000-0000FA6C0000}"/>
    <cellStyle name="Comma 7 8 2" xfId="36041" xr:uid="{00000000-0005-0000-0000-0000FB6C0000}"/>
    <cellStyle name="Comma 7 8 3" xfId="36044" xr:uid="{00000000-0005-0000-0000-0000FC6C0000}"/>
    <cellStyle name="Comma 7 8 4" xfId="36045" xr:uid="{00000000-0005-0000-0000-0000FD6C0000}"/>
    <cellStyle name="Comma 7 8 5" xfId="36046" xr:uid="{00000000-0005-0000-0000-0000FE6C0000}"/>
    <cellStyle name="Comma 7 9" xfId="28106" xr:uid="{00000000-0005-0000-0000-0000FF6C0000}"/>
    <cellStyle name="Comma 7 9 2" xfId="32230" xr:uid="{00000000-0005-0000-0000-0000006D0000}"/>
    <cellStyle name="Comma 7 9 3" xfId="32232" xr:uid="{00000000-0005-0000-0000-0000016D0000}"/>
    <cellStyle name="Comma 7 9 4" xfId="32234" xr:uid="{00000000-0005-0000-0000-0000026D0000}"/>
    <cellStyle name="Comma 7 9 5" xfId="32238" xr:uid="{00000000-0005-0000-0000-0000036D0000}"/>
    <cellStyle name="Comma 7_Annexure" xfId="35803" xr:uid="{00000000-0005-0000-0000-0000046D0000}"/>
    <cellStyle name="Comma 70" xfId="35919" xr:uid="{00000000-0005-0000-0000-0000056D0000}"/>
    <cellStyle name="Comma 70 2" xfId="35921" xr:uid="{00000000-0005-0000-0000-0000066D0000}"/>
    <cellStyle name="Comma 70 3" xfId="35923" xr:uid="{00000000-0005-0000-0000-0000076D0000}"/>
    <cellStyle name="Comma 70 4" xfId="35925" xr:uid="{00000000-0005-0000-0000-0000086D0000}"/>
    <cellStyle name="Comma 71" xfId="35927" xr:uid="{00000000-0005-0000-0000-0000096D0000}"/>
    <cellStyle name="Comma 71 2" xfId="35929" xr:uid="{00000000-0005-0000-0000-00000A6D0000}"/>
    <cellStyle name="Comma 71 3" xfId="35931" xr:uid="{00000000-0005-0000-0000-00000B6D0000}"/>
    <cellStyle name="Comma 72" xfId="17950" xr:uid="{00000000-0005-0000-0000-00000C6D0000}"/>
    <cellStyle name="Comma 72 2" xfId="35934" xr:uid="{00000000-0005-0000-0000-00000D6D0000}"/>
    <cellStyle name="Comma 73" xfId="14755" xr:uid="{00000000-0005-0000-0000-00000E6D0000}"/>
    <cellStyle name="Comma 74" xfId="35943" xr:uid="{00000000-0005-0000-0000-00000F6D0000}"/>
    <cellStyle name="Comma 75" xfId="36047" xr:uid="{00000000-0005-0000-0000-0000106D0000}"/>
    <cellStyle name="Comma 76" xfId="36049" xr:uid="{00000000-0005-0000-0000-0000116D0000}"/>
    <cellStyle name="Comma 77" xfId="36051" xr:uid="{00000000-0005-0000-0000-0000126D0000}"/>
    <cellStyle name="Comma 78" xfId="36053" xr:uid="{00000000-0005-0000-0000-0000136D0000}"/>
    <cellStyle name="Comma 79" xfId="36055" xr:uid="{00000000-0005-0000-0000-0000146D0000}"/>
    <cellStyle name="Comma 8" xfId="2044" xr:uid="{00000000-0005-0000-0000-0000156D0000}"/>
    <cellStyle name="Comma 8 10" xfId="33627" xr:uid="{00000000-0005-0000-0000-0000166D0000}"/>
    <cellStyle name="Comma 8 10 2" xfId="36058" xr:uid="{00000000-0005-0000-0000-0000176D0000}"/>
    <cellStyle name="Comma 8 10 2 2" xfId="7595" xr:uid="{00000000-0005-0000-0000-0000186D0000}"/>
    <cellStyle name="Comma 8 10 3" xfId="36059" xr:uid="{00000000-0005-0000-0000-0000196D0000}"/>
    <cellStyle name="Comma 8 10 4" xfId="31803" xr:uid="{00000000-0005-0000-0000-00001A6D0000}"/>
    <cellStyle name="Comma 8 10 5" xfId="27990" xr:uid="{00000000-0005-0000-0000-00001B6D0000}"/>
    <cellStyle name="Comma 8 11" xfId="36060" xr:uid="{00000000-0005-0000-0000-00001C6D0000}"/>
    <cellStyle name="Comma 8 11 2" xfId="30889" xr:uid="{00000000-0005-0000-0000-00001D6D0000}"/>
    <cellStyle name="Comma 8 11 3" xfId="36061" xr:uid="{00000000-0005-0000-0000-00001E6D0000}"/>
    <cellStyle name="Comma 8 11 4" xfId="31806" xr:uid="{00000000-0005-0000-0000-00001F6D0000}"/>
    <cellStyle name="Comma 8 11 5" xfId="36062" xr:uid="{00000000-0005-0000-0000-0000206D0000}"/>
    <cellStyle name="Comma 8 12" xfId="36063" xr:uid="{00000000-0005-0000-0000-0000216D0000}"/>
    <cellStyle name="Comma 8 12 2" xfId="30894" xr:uid="{00000000-0005-0000-0000-0000226D0000}"/>
    <cellStyle name="Comma 8 12 3" xfId="36064" xr:uid="{00000000-0005-0000-0000-0000236D0000}"/>
    <cellStyle name="Comma 8 12 4" xfId="36065" xr:uid="{00000000-0005-0000-0000-0000246D0000}"/>
    <cellStyle name="Comma 8 13" xfId="36066" xr:uid="{00000000-0005-0000-0000-0000256D0000}"/>
    <cellStyle name="Comma 8 14" xfId="36067" xr:uid="{00000000-0005-0000-0000-0000266D0000}"/>
    <cellStyle name="Comma 8 15" xfId="36068" xr:uid="{00000000-0005-0000-0000-0000276D0000}"/>
    <cellStyle name="Comma 8 16" xfId="36057" xr:uid="{00000000-0005-0000-0000-0000286D0000}"/>
    <cellStyle name="Comma 8 17" xfId="51706" xr:uid="{226C10BA-5C19-4554-9901-8E296DDEDBC9}"/>
    <cellStyle name="Comma 8 18" xfId="52152" xr:uid="{EFBC2DCE-F78E-4F30-AE28-80C656ADEC3D}"/>
    <cellStyle name="Comma 8 2" xfId="2046" xr:uid="{00000000-0005-0000-0000-0000296D0000}"/>
    <cellStyle name="Comma 8 2 2" xfId="36070" xr:uid="{00000000-0005-0000-0000-00002A6D0000}"/>
    <cellStyle name="Comma 8 2 2 2" xfId="36071" xr:uid="{00000000-0005-0000-0000-00002B6D0000}"/>
    <cellStyle name="Comma 8 2 2 3" xfId="36072" xr:uid="{00000000-0005-0000-0000-00002C6D0000}"/>
    <cellStyle name="Comma 8 2 3" xfId="36073" xr:uid="{00000000-0005-0000-0000-00002D6D0000}"/>
    <cellStyle name="Comma 8 2 3 2" xfId="36074" xr:uid="{00000000-0005-0000-0000-00002E6D0000}"/>
    <cellStyle name="Comma 8 2 4" xfId="19523" xr:uid="{00000000-0005-0000-0000-00002F6D0000}"/>
    <cellStyle name="Comma 8 2 4 2" xfId="19527" xr:uid="{00000000-0005-0000-0000-0000306D0000}"/>
    <cellStyle name="Comma 8 2 5" xfId="36069" xr:uid="{00000000-0005-0000-0000-0000316D0000}"/>
    <cellStyle name="Comma 8 2 6" xfId="51886" xr:uid="{7EEAFFA1-58BF-450E-A34F-8824FAFF5F8A}"/>
    <cellStyle name="Comma 8 2 7" xfId="52268" xr:uid="{F2EEAE45-609D-4D8E-BA4A-E27072E80565}"/>
    <cellStyle name="Comma 8 3" xfId="2048" xr:uid="{00000000-0005-0000-0000-0000326D0000}"/>
    <cellStyle name="Comma 8 3 2" xfId="36076" xr:uid="{00000000-0005-0000-0000-0000336D0000}"/>
    <cellStyle name="Comma 8 3 2 2" xfId="36077" xr:uid="{00000000-0005-0000-0000-0000346D0000}"/>
    <cellStyle name="Comma 8 3 2 3" xfId="36078" xr:uid="{00000000-0005-0000-0000-0000356D0000}"/>
    <cellStyle name="Comma 8 3 3" xfId="36079" xr:uid="{00000000-0005-0000-0000-0000366D0000}"/>
    <cellStyle name="Comma 8 3 3 2" xfId="36080" xr:uid="{00000000-0005-0000-0000-0000376D0000}"/>
    <cellStyle name="Comma 8 3 4" xfId="19543" xr:uid="{00000000-0005-0000-0000-0000386D0000}"/>
    <cellStyle name="Comma 8 3 5" xfId="36075" xr:uid="{00000000-0005-0000-0000-0000396D0000}"/>
    <cellStyle name="Comma 8 3 6" xfId="51816" xr:uid="{01BBC9B9-7697-4FA4-ADD5-193AD87217F7}"/>
    <cellStyle name="Comma 8 3 7" xfId="52211" xr:uid="{DAFDD29E-A2B6-4CCE-93C3-A96C7B405D8B}"/>
    <cellStyle name="Comma 8 4" xfId="36081" xr:uid="{00000000-0005-0000-0000-00003A6D0000}"/>
    <cellStyle name="Comma 8 4 2" xfId="36082" xr:uid="{00000000-0005-0000-0000-00003B6D0000}"/>
    <cellStyle name="Comma 8 4 2 2" xfId="36083" xr:uid="{00000000-0005-0000-0000-00003C6D0000}"/>
    <cellStyle name="Comma 8 4 2 3" xfId="36084" xr:uid="{00000000-0005-0000-0000-00003D6D0000}"/>
    <cellStyle name="Comma 8 4 3" xfId="36085" xr:uid="{00000000-0005-0000-0000-00003E6D0000}"/>
    <cellStyle name="Comma 8 4 3 2" xfId="36086" xr:uid="{00000000-0005-0000-0000-00003F6D0000}"/>
    <cellStyle name="Comma 8 4 4" xfId="3615" xr:uid="{00000000-0005-0000-0000-0000406D0000}"/>
    <cellStyle name="Comma 8 4 4 2" xfId="5685" xr:uid="{00000000-0005-0000-0000-0000416D0000}"/>
    <cellStyle name="Comma 8 4 4 3" xfId="36087" xr:uid="{00000000-0005-0000-0000-0000426D0000}"/>
    <cellStyle name="Comma 8 4 5" xfId="5484" xr:uid="{00000000-0005-0000-0000-0000436D0000}"/>
    <cellStyle name="Comma 8 4 6" xfId="36088" xr:uid="{00000000-0005-0000-0000-0000446D0000}"/>
    <cellStyle name="Comma 8 5" xfId="36089" xr:uid="{00000000-0005-0000-0000-0000456D0000}"/>
    <cellStyle name="Comma 8 5 2" xfId="36090" xr:uid="{00000000-0005-0000-0000-0000466D0000}"/>
    <cellStyle name="Comma 8 5 2 2" xfId="10950" xr:uid="{00000000-0005-0000-0000-0000476D0000}"/>
    <cellStyle name="Comma 8 5 3" xfId="36091" xr:uid="{00000000-0005-0000-0000-0000486D0000}"/>
    <cellStyle name="Comma 8 5 4" xfId="19556" xr:uid="{00000000-0005-0000-0000-0000496D0000}"/>
    <cellStyle name="Comma 8 5 5" xfId="19559" xr:uid="{00000000-0005-0000-0000-00004A6D0000}"/>
    <cellStyle name="Comma 8 6" xfId="36092" xr:uid="{00000000-0005-0000-0000-00004B6D0000}"/>
    <cellStyle name="Comma 8 6 2" xfId="36093" xr:uid="{00000000-0005-0000-0000-00004C6D0000}"/>
    <cellStyle name="Comma 8 6 2 2" xfId="36094" xr:uid="{00000000-0005-0000-0000-00004D6D0000}"/>
    <cellStyle name="Comma 8 6 3" xfId="36095" xr:uid="{00000000-0005-0000-0000-00004E6D0000}"/>
    <cellStyle name="Comma 8 6 4" xfId="19567" xr:uid="{00000000-0005-0000-0000-00004F6D0000}"/>
    <cellStyle name="Comma 8 6 5" xfId="19571" xr:uid="{00000000-0005-0000-0000-0000506D0000}"/>
    <cellStyle name="Comma 8 7" xfId="36096" xr:uid="{00000000-0005-0000-0000-0000516D0000}"/>
    <cellStyle name="Comma 8 7 2" xfId="36097" xr:uid="{00000000-0005-0000-0000-0000526D0000}"/>
    <cellStyle name="Comma 8 7 2 2" xfId="12412" xr:uid="{00000000-0005-0000-0000-0000536D0000}"/>
    <cellStyle name="Comma 8 7 3" xfId="36098" xr:uid="{00000000-0005-0000-0000-0000546D0000}"/>
    <cellStyle name="Comma 8 7 4" xfId="6410" xr:uid="{00000000-0005-0000-0000-0000556D0000}"/>
    <cellStyle name="Comma 8 7 5" xfId="19580" xr:uid="{00000000-0005-0000-0000-0000566D0000}"/>
    <cellStyle name="Comma 8 8" xfId="36099" xr:uid="{00000000-0005-0000-0000-0000576D0000}"/>
    <cellStyle name="Comma 8 8 2" xfId="36100" xr:uid="{00000000-0005-0000-0000-0000586D0000}"/>
    <cellStyle name="Comma 8 8 2 2" xfId="36101" xr:uid="{00000000-0005-0000-0000-0000596D0000}"/>
    <cellStyle name="Comma 8 8 2 3" xfId="36102" xr:uid="{00000000-0005-0000-0000-00005A6D0000}"/>
    <cellStyle name="Comma 8 8 3" xfId="36103" xr:uid="{00000000-0005-0000-0000-00005B6D0000}"/>
    <cellStyle name="Comma 8 8 4" xfId="19678" xr:uid="{00000000-0005-0000-0000-00005C6D0000}"/>
    <cellStyle name="Comma 8 8 5" xfId="19687" xr:uid="{00000000-0005-0000-0000-00005D6D0000}"/>
    <cellStyle name="Comma 8 8 6" xfId="36104" xr:uid="{00000000-0005-0000-0000-00005E6D0000}"/>
    <cellStyle name="Comma 8 9" xfId="20752" xr:uid="{00000000-0005-0000-0000-00005F6D0000}"/>
    <cellStyle name="Comma 8 9 2" xfId="36106" xr:uid="{00000000-0005-0000-0000-0000606D0000}"/>
    <cellStyle name="Comma 8 9 2 2" xfId="36108" xr:uid="{00000000-0005-0000-0000-0000616D0000}"/>
    <cellStyle name="Comma 8 9 3" xfId="24728" xr:uid="{00000000-0005-0000-0000-0000626D0000}"/>
    <cellStyle name="Comma 8 9 4" xfId="19702" xr:uid="{00000000-0005-0000-0000-0000636D0000}"/>
    <cellStyle name="Comma 8 9 5" xfId="19711" xr:uid="{00000000-0005-0000-0000-0000646D0000}"/>
    <cellStyle name="Comma 8 9 6" xfId="11821" xr:uid="{00000000-0005-0000-0000-0000656D0000}"/>
    <cellStyle name="Comma 8_Annexure" xfId="36109" xr:uid="{00000000-0005-0000-0000-0000666D0000}"/>
    <cellStyle name="Comma 80" xfId="36048" xr:uid="{00000000-0005-0000-0000-0000676D0000}"/>
    <cellStyle name="Comma 81" xfId="36050" xr:uid="{00000000-0005-0000-0000-0000686D0000}"/>
    <cellStyle name="Comma 82" xfId="36052" xr:uid="{00000000-0005-0000-0000-0000696D0000}"/>
    <cellStyle name="Comma 83" xfId="36054" xr:uid="{00000000-0005-0000-0000-00006A6D0000}"/>
    <cellStyle name="Comma 84" xfId="36056" xr:uid="{00000000-0005-0000-0000-00006B6D0000}"/>
    <cellStyle name="Comma 85" xfId="2049" xr:uid="{00000000-0005-0000-0000-00006C6D0000}"/>
    <cellStyle name="Comma 86" xfId="36111" xr:uid="{00000000-0005-0000-0000-00006D6D0000}"/>
    <cellStyle name="Comma 87" xfId="2050" xr:uid="{00000000-0005-0000-0000-00006E6D0000}"/>
    <cellStyle name="Comma 88" xfId="36115" xr:uid="{00000000-0005-0000-0000-00006F6D0000}"/>
    <cellStyle name="Comma 89" xfId="8404" xr:uid="{00000000-0005-0000-0000-0000706D0000}"/>
    <cellStyle name="Comma 9" xfId="1997" xr:uid="{00000000-0005-0000-0000-0000716D0000}"/>
    <cellStyle name="Comma 9 10" xfId="25926" xr:uid="{00000000-0005-0000-0000-0000726D0000}"/>
    <cellStyle name="Comma 9 10 2" xfId="36118" xr:uid="{00000000-0005-0000-0000-0000736D0000}"/>
    <cellStyle name="Comma 9 10 3" xfId="36119" xr:uid="{00000000-0005-0000-0000-0000746D0000}"/>
    <cellStyle name="Comma 9 10 4" xfId="2739" xr:uid="{00000000-0005-0000-0000-0000756D0000}"/>
    <cellStyle name="Comma 9 11" xfId="36121" xr:uid="{00000000-0005-0000-0000-0000766D0000}"/>
    <cellStyle name="Comma 9 11 2" xfId="34588" xr:uid="{00000000-0005-0000-0000-0000776D0000}"/>
    <cellStyle name="Comma 9 11 3" xfId="36122" xr:uid="{00000000-0005-0000-0000-0000786D0000}"/>
    <cellStyle name="Comma 9 11 4" xfId="31827" xr:uid="{00000000-0005-0000-0000-0000796D0000}"/>
    <cellStyle name="Comma 9 12" xfId="36125" xr:uid="{00000000-0005-0000-0000-00007A6D0000}"/>
    <cellStyle name="Comma 9 13" xfId="36127" xr:uid="{00000000-0005-0000-0000-00007B6D0000}"/>
    <cellStyle name="Comma 9 14" xfId="36128" xr:uid="{00000000-0005-0000-0000-00007C6D0000}"/>
    <cellStyle name="Comma 9 15" xfId="36129" xr:uid="{00000000-0005-0000-0000-00007D6D0000}"/>
    <cellStyle name="Comma 9 16" xfId="35024" xr:uid="{00000000-0005-0000-0000-00007E6D0000}"/>
    <cellStyle name="Comma 9 17" xfId="36117" xr:uid="{00000000-0005-0000-0000-00007F6D0000}"/>
    <cellStyle name="Comma 9 18" xfId="51707" xr:uid="{CDD358B5-BD19-4D74-AD56-9E68F840175E}"/>
    <cellStyle name="Comma 9 19" xfId="52153" xr:uid="{32B4EFFF-4D06-4D4B-B7C9-A8E9478C4526}"/>
    <cellStyle name="Comma 9 2" xfId="1999" xr:uid="{00000000-0005-0000-0000-0000806D0000}"/>
    <cellStyle name="Comma 9 2 2" xfId="3891" xr:uid="{00000000-0005-0000-0000-0000816D0000}"/>
    <cellStyle name="Comma 9 2 2 2" xfId="17042" xr:uid="{00000000-0005-0000-0000-0000826D0000}"/>
    <cellStyle name="Comma 9 2 2 2 2" xfId="14615" xr:uid="{00000000-0005-0000-0000-0000836D0000}"/>
    <cellStyle name="Comma 9 2 2 2 3" xfId="8747" xr:uid="{00000000-0005-0000-0000-0000846D0000}"/>
    <cellStyle name="Comma 9 2 2 3" xfId="17046" xr:uid="{00000000-0005-0000-0000-0000856D0000}"/>
    <cellStyle name="Comma 9 2 2 4" xfId="17052" xr:uid="{00000000-0005-0000-0000-0000866D0000}"/>
    <cellStyle name="Comma 9 2 2 5" xfId="36132" xr:uid="{00000000-0005-0000-0000-0000876D0000}"/>
    <cellStyle name="Comma 9 2 3" xfId="23580" xr:uid="{00000000-0005-0000-0000-0000886D0000}"/>
    <cellStyle name="Comma 9 2 3 2" xfId="17083" xr:uid="{00000000-0005-0000-0000-0000896D0000}"/>
    <cellStyle name="Comma 9 2 4" xfId="19908" xr:uid="{00000000-0005-0000-0000-00008A6D0000}"/>
    <cellStyle name="Comma 9 2 4 2" xfId="17142" xr:uid="{00000000-0005-0000-0000-00008B6D0000}"/>
    <cellStyle name="Comma 9 2 4 3" xfId="17148" xr:uid="{00000000-0005-0000-0000-00008C6D0000}"/>
    <cellStyle name="Comma 9 2 5" xfId="19912" xr:uid="{00000000-0005-0000-0000-00008D6D0000}"/>
    <cellStyle name="Comma 9 2 6" xfId="17692" xr:uid="{00000000-0005-0000-0000-00008E6D0000}"/>
    <cellStyle name="Comma 9 2 7" xfId="51887" xr:uid="{7A85C3C4-C870-49D4-8232-F78FBE742C45}"/>
    <cellStyle name="Comma 9 2 8" xfId="52269" xr:uid="{738DDE04-A1C1-4FC7-BCBC-129801D85CDD}"/>
    <cellStyle name="Comma 9 3" xfId="2051" xr:uid="{00000000-0005-0000-0000-00008F6D0000}"/>
    <cellStyle name="Comma 9 3 2" xfId="32401" xr:uid="{00000000-0005-0000-0000-0000906D0000}"/>
    <cellStyle name="Comma 9 3 2 2" xfId="24779" xr:uid="{00000000-0005-0000-0000-0000916D0000}"/>
    <cellStyle name="Comma 9 3 2 2 2" xfId="24781" xr:uid="{00000000-0005-0000-0000-0000926D0000}"/>
    <cellStyle name="Comma 9 3 2 3" xfId="24783" xr:uid="{00000000-0005-0000-0000-0000936D0000}"/>
    <cellStyle name="Comma 9 3 3" xfId="32404" xr:uid="{00000000-0005-0000-0000-0000946D0000}"/>
    <cellStyle name="Comma 9 3 3 2" xfId="24831" xr:uid="{00000000-0005-0000-0000-0000956D0000}"/>
    <cellStyle name="Comma 9 3 4" xfId="19931" xr:uid="{00000000-0005-0000-0000-0000966D0000}"/>
    <cellStyle name="Comma 9 3 5" xfId="36135" xr:uid="{00000000-0005-0000-0000-0000976D0000}"/>
    <cellStyle name="Comma 9 3 6" xfId="14403" xr:uid="{00000000-0005-0000-0000-0000986D0000}"/>
    <cellStyle name="Comma 9 3 7" xfId="51817" xr:uid="{7CBA1F3C-4AEC-4DCA-9DD5-6EDD9C782080}"/>
    <cellStyle name="Comma 9 3 8" xfId="52212" xr:uid="{6CCB7C94-799F-4DCD-8178-42028461ABA6}"/>
    <cellStyle name="Comma 9 4" xfId="2052" xr:uid="{00000000-0005-0000-0000-0000996D0000}"/>
    <cellStyle name="Comma 9 4 2" xfId="32413" xr:uid="{00000000-0005-0000-0000-00009A6D0000}"/>
    <cellStyle name="Comma 9 4 3" xfId="32417" xr:uid="{00000000-0005-0000-0000-00009B6D0000}"/>
    <cellStyle name="Comma 9 4 4" xfId="19935" xr:uid="{00000000-0005-0000-0000-00009C6D0000}"/>
    <cellStyle name="Comma 9 4 5" xfId="16575" xr:uid="{00000000-0005-0000-0000-00009D6D0000}"/>
    <cellStyle name="Comma 9 5" xfId="2053" xr:uid="{00000000-0005-0000-0000-00009E6D0000}"/>
    <cellStyle name="Comma 9 5 2" xfId="32427" xr:uid="{00000000-0005-0000-0000-00009F6D0000}"/>
    <cellStyle name="Comma 9 5 3" xfId="32432" xr:uid="{00000000-0005-0000-0000-0000A06D0000}"/>
    <cellStyle name="Comma 9 5 4" xfId="19944" xr:uid="{00000000-0005-0000-0000-0000A16D0000}"/>
    <cellStyle name="Comma 9 5 5" xfId="36136" xr:uid="{00000000-0005-0000-0000-0000A26D0000}"/>
    <cellStyle name="Comma 9 5 6" xfId="19461" xr:uid="{00000000-0005-0000-0000-0000A36D0000}"/>
    <cellStyle name="Comma 9 6" xfId="36137" xr:uid="{00000000-0005-0000-0000-0000A46D0000}"/>
    <cellStyle name="Comma 9 6 2" xfId="32440" xr:uid="{00000000-0005-0000-0000-0000A56D0000}"/>
    <cellStyle name="Comma 9 6 2 2" xfId="36138" xr:uid="{00000000-0005-0000-0000-0000A66D0000}"/>
    <cellStyle name="Comma 9 6 3" xfId="32444" xr:uid="{00000000-0005-0000-0000-0000A76D0000}"/>
    <cellStyle name="Comma 9 6 4" xfId="19953" xr:uid="{00000000-0005-0000-0000-0000A86D0000}"/>
    <cellStyle name="Comma 9 6 5" xfId="36139" xr:uid="{00000000-0005-0000-0000-0000A96D0000}"/>
    <cellStyle name="Comma 9 7" xfId="36140" xr:uid="{00000000-0005-0000-0000-0000AA6D0000}"/>
    <cellStyle name="Comma 9 7 2" xfId="32546" xr:uid="{00000000-0005-0000-0000-0000AB6D0000}"/>
    <cellStyle name="Comma 9 7 3" xfId="36141" xr:uid="{00000000-0005-0000-0000-0000AC6D0000}"/>
    <cellStyle name="Comma 9 7 4" xfId="19960" xr:uid="{00000000-0005-0000-0000-0000AD6D0000}"/>
    <cellStyle name="Comma 9 7 5" xfId="22827" xr:uid="{00000000-0005-0000-0000-0000AE6D0000}"/>
    <cellStyle name="Comma 9 8" xfId="36143" xr:uid="{00000000-0005-0000-0000-0000AF6D0000}"/>
    <cellStyle name="Comma 9 8 2" xfId="32551" xr:uid="{00000000-0005-0000-0000-0000B06D0000}"/>
    <cellStyle name="Comma 9 8 3" xfId="36144" xr:uid="{00000000-0005-0000-0000-0000B16D0000}"/>
    <cellStyle name="Comma 9 8 4" xfId="20003" xr:uid="{00000000-0005-0000-0000-0000B26D0000}"/>
    <cellStyle name="Comma 9 9" xfId="36145" xr:uid="{00000000-0005-0000-0000-0000B36D0000}"/>
    <cellStyle name="Comma 9 9 2" xfId="36146" xr:uid="{00000000-0005-0000-0000-0000B46D0000}"/>
    <cellStyle name="Comma 9 9 3" xfId="36147" xr:uid="{00000000-0005-0000-0000-0000B56D0000}"/>
    <cellStyle name="Comma 9 9 4" xfId="20009" xr:uid="{00000000-0005-0000-0000-0000B66D0000}"/>
    <cellStyle name="Comma 9_Annexure" xfId="36148" xr:uid="{00000000-0005-0000-0000-0000B76D0000}"/>
    <cellStyle name="Comma 90" xfId="36110" xr:uid="{00000000-0005-0000-0000-0000B86D0000}"/>
    <cellStyle name="Comma 91" xfId="36112" xr:uid="{00000000-0005-0000-0000-0000B96D0000}"/>
    <cellStyle name="Comma 92" xfId="36114" xr:uid="{00000000-0005-0000-0000-0000BA6D0000}"/>
    <cellStyle name="Comma 93" xfId="36116" xr:uid="{00000000-0005-0000-0000-0000BB6D0000}"/>
    <cellStyle name="Comma 94" xfId="8405" xr:uid="{00000000-0005-0000-0000-0000BC6D0000}"/>
    <cellStyle name="Comma 95" xfId="2889" xr:uid="{00000000-0005-0000-0000-0000BD6D0000}"/>
    <cellStyle name="Comma 96" xfId="14048" xr:uid="{00000000-0005-0000-0000-0000BE6D0000}"/>
    <cellStyle name="Comma 97" xfId="36149" xr:uid="{00000000-0005-0000-0000-0000BF6D0000}"/>
    <cellStyle name="Comma 98" xfId="36150" xr:uid="{00000000-0005-0000-0000-0000C06D0000}"/>
    <cellStyle name="Comma 99" xfId="36151" xr:uid="{00000000-0005-0000-0000-0000C16D0000}"/>
    <cellStyle name="Comma 99 2" xfId="36152" xr:uid="{00000000-0005-0000-0000-0000C26D0000}"/>
    <cellStyle name="Comma Cents" xfId="36153" xr:uid="{00000000-0005-0000-0000-0000C36D0000}"/>
    <cellStyle name="Comma Cents 2" xfId="36156" xr:uid="{00000000-0005-0000-0000-0000C46D0000}"/>
    <cellStyle name="Comma Cents 3" xfId="36159" xr:uid="{00000000-0005-0000-0000-0000C56D0000}"/>
    <cellStyle name="Comma Cents 4" xfId="36162" xr:uid="{00000000-0005-0000-0000-0000C66D0000}"/>
    <cellStyle name="Comma0" xfId="1697" xr:uid="{00000000-0005-0000-0000-0000C76D0000}"/>
    <cellStyle name="Comma0 - Style3" xfId="35208" xr:uid="{00000000-0005-0000-0000-0000C86D0000}"/>
    <cellStyle name="Comma0 10" xfId="27217" xr:uid="{00000000-0005-0000-0000-0000C96D0000}"/>
    <cellStyle name="Comma0 11" xfId="27221" xr:uid="{00000000-0005-0000-0000-0000CA6D0000}"/>
    <cellStyle name="Comma0 12" xfId="27224" xr:uid="{00000000-0005-0000-0000-0000CB6D0000}"/>
    <cellStyle name="Comma0 13" xfId="7892" xr:uid="{00000000-0005-0000-0000-0000CC6D0000}"/>
    <cellStyle name="Comma0 14" xfId="36163" xr:uid="{00000000-0005-0000-0000-0000CD6D0000}"/>
    <cellStyle name="Comma0 15" xfId="36164" xr:uid="{00000000-0005-0000-0000-0000CE6D0000}"/>
    <cellStyle name="Comma0 16" xfId="36165" xr:uid="{00000000-0005-0000-0000-0000CF6D0000}"/>
    <cellStyle name="Comma0 17" xfId="36166" xr:uid="{00000000-0005-0000-0000-0000D06D0000}"/>
    <cellStyle name="Comma0 18" xfId="14989" xr:uid="{00000000-0005-0000-0000-0000D16D0000}"/>
    <cellStyle name="Comma0 2" xfId="8621" xr:uid="{00000000-0005-0000-0000-0000D26D0000}"/>
    <cellStyle name="Comma0 2 2" xfId="36167" xr:uid="{00000000-0005-0000-0000-0000D36D0000}"/>
    <cellStyle name="Comma0 2 2 2" xfId="36168" xr:uid="{00000000-0005-0000-0000-0000D46D0000}"/>
    <cellStyle name="Comma0 2 3" xfId="36170" xr:uid="{00000000-0005-0000-0000-0000D56D0000}"/>
    <cellStyle name="Comma0 2 3 2" xfId="36174" xr:uid="{00000000-0005-0000-0000-0000D66D0000}"/>
    <cellStyle name="Comma0 2 4" xfId="36177" xr:uid="{00000000-0005-0000-0000-0000D76D0000}"/>
    <cellStyle name="Comma0 3" xfId="7323" xr:uid="{00000000-0005-0000-0000-0000D86D0000}"/>
    <cellStyle name="Comma0 3 2" xfId="29337" xr:uid="{00000000-0005-0000-0000-0000D96D0000}"/>
    <cellStyle name="Comma0 3 3" xfId="29341" xr:uid="{00000000-0005-0000-0000-0000DA6D0000}"/>
    <cellStyle name="Comma0 4" xfId="29365" xr:uid="{00000000-0005-0000-0000-0000DB6D0000}"/>
    <cellStyle name="Comma0 4 2" xfId="29367" xr:uid="{00000000-0005-0000-0000-0000DC6D0000}"/>
    <cellStyle name="Comma0 5" xfId="29370" xr:uid="{00000000-0005-0000-0000-0000DD6D0000}"/>
    <cellStyle name="Comma0 5 2" xfId="29372" xr:uid="{00000000-0005-0000-0000-0000DE6D0000}"/>
    <cellStyle name="Comma0 6" xfId="29375" xr:uid="{00000000-0005-0000-0000-0000DF6D0000}"/>
    <cellStyle name="Comma0 7" xfId="29378" xr:uid="{00000000-0005-0000-0000-0000E06D0000}"/>
    <cellStyle name="Comma0 8" xfId="29381" xr:uid="{00000000-0005-0000-0000-0000E16D0000}"/>
    <cellStyle name="Comma0 9" xfId="29385" xr:uid="{00000000-0005-0000-0000-0000E26D0000}"/>
    <cellStyle name="Comma0_X" xfId="34280" xr:uid="{00000000-0005-0000-0000-0000E36D0000}"/>
    <cellStyle name="Comment" xfId="36178" xr:uid="{00000000-0005-0000-0000-0000E46D0000}"/>
    <cellStyle name="Comment 2" xfId="36179" xr:uid="{00000000-0005-0000-0000-0000E56D0000}"/>
    <cellStyle name="Comment 3" xfId="36180" xr:uid="{00000000-0005-0000-0000-0000E66D0000}"/>
    <cellStyle name="Commentaire" xfId="36181" xr:uid="{00000000-0005-0000-0000-0000E76D0000}"/>
    <cellStyle name="Commentaire 2" xfId="36182" xr:uid="{00000000-0005-0000-0000-0000E86D0000}"/>
    <cellStyle name="Currency [1]" xfId="36183" xr:uid="{00000000-0005-0000-0000-0000E96D0000}"/>
    <cellStyle name="Currency [1] 2" xfId="11197" xr:uid="{00000000-0005-0000-0000-0000EA6D0000}"/>
    <cellStyle name="Currency [1] 3" xfId="11246" xr:uid="{00000000-0005-0000-0000-0000EB6D0000}"/>
    <cellStyle name="Currency [1] 4" xfId="11274" xr:uid="{00000000-0005-0000-0000-0000EC6D0000}"/>
    <cellStyle name="Currency [2]" xfId="36185" xr:uid="{00000000-0005-0000-0000-0000ED6D0000}"/>
    <cellStyle name="Currency [2] 2" xfId="36188" xr:uid="{00000000-0005-0000-0000-0000EE6D0000}"/>
    <cellStyle name="Currency [2] 3" xfId="36191" xr:uid="{00000000-0005-0000-0000-0000EF6D0000}"/>
    <cellStyle name="Currency [2] 4" xfId="36194" xr:uid="{00000000-0005-0000-0000-0000F06D0000}"/>
    <cellStyle name="Currency 2" xfId="363" xr:uid="{00000000-0005-0000-0000-0000F16D0000}"/>
    <cellStyle name="Currency 2 2" xfId="21326" xr:uid="{00000000-0005-0000-0000-0000F26D0000}"/>
    <cellStyle name="Currency 2 2 2" xfId="21328" xr:uid="{00000000-0005-0000-0000-0000F36D0000}"/>
    <cellStyle name="Currency 2 2 2 2" xfId="36196" xr:uid="{00000000-0005-0000-0000-0000F46D0000}"/>
    <cellStyle name="Currency 2 2 2 3" xfId="36197" xr:uid="{00000000-0005-0000-0000-0000F56D0000}"/>
    <cellStyle name="Currency 2 2 3" xfId="24789" xr:uid="{00000000-0005-0000-0000-0000F66D0000}"/>
    <cellStyle name="Currency 2 2 4" xfId="30979" xr:uid="{00000000-0005-0000-0000-0000F76D0000}"/>
    <cellStyle name="Currency 2 3" xfId="21330" xr:uid="{00000000-0005-0000-0000-0000F86D0000}"/>
    <cellStyle name="Currency 2 3 2" xfId="31824" xr:uid="{00000000-0005-0000-0000-0000F96D0000}"/>
    <cellStyle name="Currency 2 3 3" xfId="31830" xr:uid="{00000000-0005-0000-0000-0000FA6D0000}"/>
    <cellStyle name="Currency 2 4" xfId="19501" xr:uid="{00000000-0005-0000-0000-0000FB6D0000}"/>
    <cellStyle name="Currency 2 4 2" xfId="36198" xr:uid="{00000000-0005-0000-0000-0000FC6D0000}"/>
    <cellStyle name="Currency 2 5" xfId="36199" xr:uid="{00000000-0005-0000-0000-0000FD6D0000}"/>
    <cellStyle name="Currency 2 6" xfId="36195" xr:uid="{00000000-0005-0000-0000-0000FE6D0000}"/>
    <cellStyle name="Currency 3" xfId="36200" xr:uid="{00000000-0005-0000-0000-0000FF6D0000}"/>
    <cellStyle name="Currency 3 2" xfId="3913" xr:uid="{00000000-0005-0000-0000-0000006E0000}"/>
    <cellStyle name="Currency 3 2 2" xfId="21376" xr:uid="{00000000-0005-0000-0000-0000016E0000}"/>
    <cellStyle name="Currency 3 2 2 2" xfId="36201" xr:uid="{00000000-0005-0000-0000-0000026E0000}"/>
    <cellStyle name="Currency 3 2 2 3" xfId="36202" xr:uid="{00000000-0005-0000-0000-0000036E0000}"/>
    <cellStyle name="Currency 3 2 3" xfId="24797" xr:uid="{00000000-0005-0000-0000-0000046E0000}"/>
    <cellStyle name="Currency 3 2 4" xfId="31055" xr:uid="{00000000-0005-0000-0000-0000056E0000}"/>
    <cellStyle name="Currency 3 3" xfId="21378" xr:uid="{00000000-0005-0000-0000-0000066E0000}"/>
    <cellStyle name="Currency 3 3 2" xfId="27627" xr:uid="{00000000-0005-0000-0000-0000076E0000}"/>
    <cellStyle name="Currency 3 3 3" xfId="27632" xr:uid="{00000000-0005-0000-0000-0000086E0000}"/>
    <cellStyle name="Currency 3 4" xfId="21380" xr:uid="{00000000-0005-0000-0000-0000096E0000}"/>
    <cellStyle name="Currency 3 4 2" xfId="36203" xr:uid="{00000000-0005-0000-0000-00000A6E0000}"/>
    <cellStyle name="Currency 3 5" xfId="36204" xr:uid="{00000000-0005-0000-0000-00000B6E0000}"/>
    <cellStyle name="Currency 4" xfId="24582" xr:uid="{00000000-0005-0000-0000-00000C6E0000}"/>
    <cellStyle name="Currency0" xfId="371" xr:uid="{00000000-0005-0000-0000-00000D6E0000}"/>
    <cellStyle name="Currency0 2" xfId="16108" xr:uid="{00000000-0005-0000-0000-00000E6E0000}"/>
    <cellStyle name="Currency0 2 2" xfId="29829" xr:uid="{00000000-0005-0000-0000-00000F6E0000}"/>
    <cellStyle name="Currency0 2 2 2" xfId="29833" xr:uid="{00000000-0005-0000-0000-0000106E0000}"/>
    <cellStyle name="Currency0 2 3" xfId="29836" xr:uid="{00000000-0005-0000-0000-0000116E0000}"/>
    <cellStyle name="Currency0 3" xfId="17730" xr:uid="{00000000-0005-0000-0000-0000126E0000}"/>
    <cellStyle name="Currency0 3 2" xfId="17734" xr:uid="{00000000-0005-0000-0000-0000136E0000}"/>
    <cellStyle name="Currency0 3 3" xfId="9554" xr:uid="{00000000-0005-0000-0000-0000146E0000}"/>
    <cellStyle name="Currency0 4" xfId="17741" xr:uid="{00000000-0005-0000-0000-0000156E0000}"/>
    <cellStyle name="Currency0 4 2" xfId="17747" xr:uid="{00000000-0005-0000-0000-0000166E0000}"/>
    <cellStyle name="Currency0 5" xfId="17751" xr:uid="{00000000-0005-0000-0000-0000176E0000}"/>
    <cellStyle name="Currency0 5 2" xfId="17755" xr:uid="{00000000-0005-0000-0000-0000186E0000}"/>
    <cellStyle name="Currency0 6" xfId="17759" xr:uid="{00000000-0005-0000-0000-0000196E0000}"/>
    <cellStyle name="Currency0 7" xfId="29857" xr:uid="{00000000-0005-0000-0000-00001A6E0000}"/>
    <cellStyle name="Currency0 8" xfId="29859" xr:uid="{00000000-0005-0000-0000-00001B6E0000}"/>
    <cellStyle name="Currency0_X" xfId="34313" xr:uid="{00000000-0005-0000-0000-00001C6E0000}"/>
    <cellStyle name="Currency2" xfId="29887" xr:uid="{00000000-0005-0000-0000-00001D6E0000}"/>
    <cellStyle name="Currency2 2" xfId="29889" xr:uid="{00000000-0005-0000-0000-00001E6E0000}"/>
    <cellStyle name="Currency2 3" xfId="17807" xr:uid="{00000000-0005-0000-0000-00001F6E0000}"/>
    <cellStyle name="Currency2 4" xfId="17819" xr:uid="{00000000-0005-0000-0000-0000206E0000}"/>
    <cellStyle name="Custom - Style1" xfId="36205" xr:uid="{00000000-0005-0000-0000-0000216E0000}"/>
    <cellStyle name="Custom - Style1 2" xfId="36206" xr:uid="{00000000-0005-0000-0000-0000226E0000}"/>
    <cellStyle name="Custom - Style1 3" xfId="16708" xr:uid="{00000000-0005-0000-0000-0000236E0000}"/>
    <cellStyle name="Custom - Style8" xfId="27481" xr:uid="{00000000-0005-0000-0000-0000246E0000}"/>
    <cellStyle name="Custom - Style8 2" xfId="27484" xr:uid="{00000000-0005-0000-0000-0000256E0000}"/>
    <cellStyle name="Custom - Style8 3" xfId="27487" xr:uid="{00000000-0005-0000-0000-0000266E0000}"/>
    <cellStyle name="D" xfId="35445" xr:uid="{00000000-0005-0000-0000-0000276E0000}"/>
    <cellStyle name="D 2" xfId="36207" xr:uid="{00000000-0005-0000-0000-0000286E0000}"/>
    <cellStyle name="D 3" xfId="14109" xr:uid="{00000000-0005-0000-0000-0000296E0000}"/>
    <cellStyle name="D 4" xfId="14116" xr:uid="{00000000-0005-0000-0000-00002A6E0000}"/>
    <cellStyle name="Data" xfId="36209" xr:uid="{00000000-0005-0000-0000-00002B6E0000}"/>
    <cellStyle name="Data   - Style2" xfId="31984" xr:uid="{00000000-0005-0000-0000-00002C6E0000}"/>
    <cellStyle name="Data   - Style2 2" xfId="34222" xr:uid="{00000000-0005-0000-0000-00002D6E0000}"/>
    <cellStyle name="Data   - Style2 3" xfId="20545" xr:uid="{00000000-0005-0000-0000-00002E6E0000}"/>
    <cellStyle name="Data 2" xfId="34823" xr:uid="{00000000-0005-0000-0000-00002F6E0000}"/>
    <cellStyle name="Data 3" xfId="36212" xr:uid="{00000000-0005-0000-0000-0000306E0000}"/>
    <cellStyle name="Data 4" xfId="36214" xr:uid="{00000000-0005-0000-0000-0000316E0000}"/>
    <cellStyle name="Date" xfId="2054" xr:uid="{00000000-0005-0000-0000-0000326E0000}"/>
    <cellStyle name="Date 10" xfId="27730" xr:uid="{00000000-0005-0000-0000-0000336E0000}"/>
    <cellStyle name="Date 11" xfId="36215" xr:uid="{00000000-0005-0000-0000-0000346E0000}"/>
    <cellStyle name="Date 2" xfId="36216" xr:uid="{00000000-0005-0000-0000-0000356E0000}"/>
    <cellStyle name="Date 2 2" xfId="11633" xr:uid="{00000000-0005-0000-0000-0000366E0000}"/>
    <cellStyle name="Date 2 2 2" xfId="26220" xr:uid="{00000000-0005-0000-0000-0000376E0000}"/>
    <cellStyle name="Date 2 2 3" xfId="26224" xr:uid="{00000000-0005-0000-0000-0000386E0000}"/>
    <cellStyle name="Date 2 2 4" xfId="15244" xr:uid="{00000000-0005-0000-0000-0000396E0000}"/>
    <cellStyle name="date 2 3" xfId="11637" xr:uid="{00000000-0005-0000-0000-00003A6E0000}"/>
    <cellStyle name="date 2 3 2" xfId="26261" xr:uid="{00000000-0005-0000-0000-00003B6E0000}"/>
    <cellStyle name="date 2 4" xfId="11640" xr:uid="{00000000-0005-0000-0000-00003C6E0000}"/>
    <cellStyle name="Date 2 5" xfId="36217" xr:uid="{00000000-0005-0000-0000-00003D6E0000}"/>
    <cellStyle name="Date 3" xfId="36218" xr:uid="{00000000-0005-0000-0000-00003E6E0000}"/>
    <cellStyle name="Date 3 2" xfId="11698" xr:uid="{00000000-0005-0000-0000-00003F6E0000}"/>
    <cellStyle name="Date 3 2 2" xfId="36219" xr:uid="{00000000-0005-0000-0000-0000406E0000}"/>
    <cellStyle name="Date 3 3" xfId="11703" xr:uid="{00000000-0005-0000-0000-0000416E0000}"/>
    <cellStyle name="Date 3 3 2" xfId="36220" xr:uid="{00000000-0005-0000-0000-0000426E0000}"/>
    <cellStyle name="Date 3 4" xfId="11709" xr:uid="{00000000-0005-0000-0000-0000436E0000}"/>
    <cellStyle name="Date 4" xfId="36222" xr:uid="{00000000-0005-0000-0000-0000446E0000}"/>
    <cellStyle name="Date 4 2" xfId="11770" xr:uid="{00000000-0005-0000-0000-0000456E0000}"/>
    <cellStyle name="Date 5" xfId="36226" xr:uid="{00000000-0005-0000-0000-0000466E0000}"/>
    <cellStyle name="Date 5 2" xfId="11816" xr:uid="{00000000-0005-0000-0000-0000476E0000}"/>
    <cellStyle name="Date 6" xfId="36230" xr:uid="{00000000-0005-0000-0000-0000486E0000}"/>
    <cellStyle name="Date 6 2" xfId="35997" xr:uid="{00000000-0005-0000-0000-0000496E0000}"/>
    <cellStyle name="Date 7" xfId="36234" xr:uid="{00000000-0005-0000-0000-00004A6E0000}"/>
    <cellStyle name="Date 8" xfId="36238" xr:uid="{00000000-0005-0000-0000-00004B6E0000}"/>
    <cellStyle name="Date 9" xfId="36240" xr:uid="{00000000-0005-0000-0000-00004C6E0000}"/>
    <cellStyle name="Date m/d/yy" xfId="16595" xr:uid="{00000000-0005-0000-0000-00004D6E0000}"/>
    <cellStyle name="Date m/d/yy 2" xfId="36241" xr:uid="{00000000-0005-0000-0000-00004E6E0000}"/>
    <cellStyle name="Date m/d/yy 3" xfId="36242" xr:uid="{00000000-0005-0000-0000-00004F6E0000}"/>
    <cellStyle name="Date m/d/yy 4" xfId="36244" xr:uid="{00000000-0005-0000-0000-0000506E0000}"/>
    <cellStyle name="Date_aggregate" xfId="35843" xr:uid="{00000000-0005-0000-0000-0000516E0000}"/>
    <cellStyle name="DateTime" xfId="5165" xr:uid="{00000000-0005-0000-0000-0000526E0000}"/>
    <cellStyle name="DAv" xfId="36245" xr:uid="{00000000-0005-0000-0000-0000536E0000}"/>
    <cellStyle name="DAv 2" xfId="31712" xr:uid="{00000000-0005-0000-0000-0000546E0000}"/>
    <cellStyle name="DAv 3" xfId="23588" xr:uid="{00000000-0005-0000-0000-0000556E0000}"/>
    <cellStyle name="DAv 4" xfId="16133" xr:uid="{00000000-0005-0000-0000-0000566E0000}"/>
    <cellStyle name="day of week" xfId="8499" xr:uid="{00000000-0005-0000-0000-0000576E0000}"/>
    <cellStyle name="DEM" xfId="36247" xr:uid="{00000000-0005-0000-0000-0000586E0000}"/>
    <cellStyle name="Dept Heading" xfId="9160" xr:uid="{00000000-0005-0000-0000-0000596E0000}"/>
    <cellStyle name="Dept Heading 2" xfId="3020" xr:uid="{00000000-0005-0000-0000-00005A6E0000}"/>
    <cellStyle name="Dept Heading 3" xfId="9332" xr:uid="{00000000-0005-0000-0000-00005B6E0000}"/>
    <cellStyle name="Dept Heading 4" xfId="9334" xr:uid="{00000000-0005-0000-0000-00005C6E0000}"/>
    <cellStyle name="Dezimal [0]_values" xfId="10598" xr:uid="{00000000-0005-0000-0000-00005D6E0000}"/>
    <cellStyle name="Dezimal_Utopia 5_1 to 5_22 update 21" xfId="30431" xr:uid="{00000000-0005-0000-0000-00005E6E0000}"/>
    <cellStyle name="diskette" xfId="36248" xr:uid="{00000000-0005-0000-0000-00005F6E0000}"/>
    <cellStyle name="diskette 2" xfId="36249" xr:uid="{00000000-0005-0000-0000-0000606E0000}"/>
    <cellStyle name="dRAFT" xfId="36250" xr:uid="{00000000-0005-0000-0000-0000616E0000}"/>
    <cellStyle name="Driver" xfId="36251" xr:uid="{00000000-0005-0000-0000-0000626E0000}"/>
    <cellStyle name="Driver 2" xfId="36254" xr:uid="{00000000-0005-0000-0000-0000636E0000}"/>
    <cellStyle name="Driver 3" xfId="36255" xr:uid="{00000000-0005-0000-0000-0000646E0000}"/>
    <cellStyle name="Driver 4" xfId="21425" xr:uid="{00000000-0005-0000-0000-0000656E0000}"/>
    <cellStyle name="Emphasis 1" xfId="36256" xr:uid="{00000000-0005-0000-0000-0000666E0000}"/>
    <cellStyle name="Emphasis 1 2" xfId="36257" xr:uid="{00000000-0005-0000-0000-0000676E0000}"/>
    <cellStyle name="Emphasis 1 3" xfId="6824" xr:uid="{00000000-0005-0000-0000-0000686E0000}"/>
    <cellStyle name="Emphasis 1 4" xfId="6830" xr:uid="{00000000-0005-0000-0000-0000696E0000}"/>
    <cellStyle name="Emphasis 2" xfId="25715" xr:uid="{00000000-0005-0000-0000-00006A6E0000}"/>
    <cellStyle name="Emphasis 2 2" xfId="25720" xr:uid="{00000000-0005-0000-0000-00006B6E0000}"/>
    <cellStyle name="Emphasis 2 3" xfId="6859" xr:uid="{00000000-0005-0000-0000-00006C6E0000}"/>
    <cellStyle name="Emphasis 2 4" xfId="6884" xr:uid="{00000000-0005-0000-0000-00006D6E0000}"/>
    <cellStyle name="Emphasis 3" xfId="25730" xr:uid="{00000000-0005-0000-0000-00006E6E0000}"/>
    <cellStyle name="Emphasis 3 2" xfId="7581" xr:uid="{00000000-0005-0000-0000-00006F6E0000}"/>
    <cellStyle name="Emphasis 3 3" xfId="4872" xr:uid="{00000000-0005-0000-0000-0000706E0000}"/>
    <cellStyle name="Emphasis 3 4" xfId="6073" xr:uid="{00000000-0005-0000-0000-0000716E0000}"/>
    <cellStyle name="Entrée" xfId="36258" xr:uid="{00000000-0005-0000-0000-0000726E0000}"/>
    <cellStyle name="Entrée 2" xfId="36259" xr:uid="{00000000-0005-0000-0000-0000736E0000}"/>
    <cellStyle name="eptembre" xfId="22456" xr:uid="{00000000-0005-0000-0000-0000746E0000}"/>
    <cellStyle name="eptembre 2" xfId="36260" xr:uid="{00000000-0005-0000-0000-0000756E0000}"/>
    <cellStyle name="eptembre 3" xfId="36261" xr:uid="{00000000-0005-0000-0000-0000766E0000}"/>
    <cellStyle name="Estimate" xfId="36262" xr:uid="{00000000-0005-0000-0000-0000776E0000}"/>
    <cellStyle name="Euro" xfId="1248" xr:uid="{00000000-0005-0000-0000-0000786E0000}"/>
    <cellStyle name="Euro 10" xfId="36263" xr:uid="{00000000-0005-0000-0000-0000796E0000}"/>
    <cellStyle name="Euro 11" xfId="11309" xr:uid="{00000000-0005-0000-0000-00007A6E0000}"/>
    <cellStyle name="Euro 2" xfId="12001" xr:uid="{00000000-0005-0000-0000-00007B6E0000}"/>
    <cellStyle name="Euro 2 2" xfId="12007" xr:uid="{00000000-0005-0000-0000-00007C6E0000}"/>
    <cellStyle name="Euro 2 3" xfId="12014" xr:uid="{00000000-0005-0000-0000-00007D6E0000}"/>
    <cellStyle name="Euro 3" xfId="12018" xr:uid="{00000000-0005-0000-0000-00007E6E0000}"/>
    <cellStyle name="Euro 3 2" xfId="36267" xr:uid="{00000000-0005-0000-0000-00007F6E0000}"/>
    <cellStyle name="Euro 3 3" xfId="36270" xr:uid="{00000000-0005-0000-0000-0000806E0000}"/>
    <cellStyle name="Euro 3 4" xfId="36273" xr:uid="{00000000-0005-0000-0000-0000816E0000}"/>
    <cellStyle name="Euro 3 5" xfId="36274" xr:uid="{00000000-0005-0000-0000-0000826E0000}"/>
    <cellStyle name="Euro 4" xfId="12021" xr:uid="{00000000-0005-0000-0000-0000836E0000}"/>
    <cellStyle name="Euro 5" xfId="36275" xr:uid="{00000000-0005-0000-0000-0000846E0000}"/>
    <cellStyle name="Euro 6" xfId="36276" xr:uid="{00000000-0005-0000-0000-0000856E0000}"/>
    <cellStyle name="Euro 7" xfId="36277" xr:uid="{00000000-0005-0000-0000-0000866E0000}"/>
    <cellStyle name="Euro 8" xfId="36278" xr:uid="{00000000-0005-0000-0000-0000876E0000}"/>
    <cellStyle name="Euro 9" xfId="36279" xr:uid="{00000000-0005-0000-0000-0000886E0000}"/>
    <cellStyle name="Excel_BuiltIn_Comma 1" xfId="36282" xr:uid="{00000000-0005-0000-0000-00008B6E0000}"/>
    <cellStyle name="Excel.Chart" xfId="36280" xr:uid="{00000000-0005-0000-0000-0000896E0000}"/>
    <cellStyle name="Excel.Chart 2" xfId="36281" xr:uid="{00000000-0005-0000-0000-00008A6E0000}"/>
    <cellStyle name="Explanatory Text" xfId="51526" builtinId="53" customBuiltin="1"/>
    <cellStyle name="Explanatory Text 10" xfId="36284" xr:uid="{00000000-0005-0000-0000-00008C6E0000}"/>
    <cellStyle name="Explanatory Text 10 2" xfId="36285" xr:uid="{00000000-0005-0000-0000-00008D6E0000}"/>
    <cellStyle name="Explanatory Text 10 2 2" xfId="36286" xr:uid="{00000000-0005-0000-0000-00008E6E0000}"/>
    <cellStyle name="Explanatory Text 10 3" xfId="36287" xr:uid="{00000000-0005-0000-0000-00008F6E0000}"/>
    <cellStyle name="Explanatory Text 10 3 2" xfId="36288" xr:uid="{00000000-0005-0000-0000-0000906E0000}"/>
    <cellStyle name="Explanatory Text 10 4" xfId="36289" xr:uid="{00000000-0005-0000-0000-0000916E0000}"/>
    <cellStyle name="Explanatory Text 10 5" xfId="36290" xr:uid="{00000000-0005-0000-0000-0000926E0000}"/>
    <cellStyle name="Explanatory Text 10 6" xfId="36291" xr:uid="{00000000-0005-0000-0000-0000936E0000}"/>
    <cellStyle name="Explanatory Text 10_BSD2" xfId="28240" xr:uid="{00000000-0005-0000-0000-0000946E0000}"/>
    <cellStyle name="Explanatory Text 11" xfId="36293" xr:uid="{00000000-0005-0000-0000-0000956E0000}"/>
    <cellStyle name="Explanatory Text 11 2" xfId="36294" xr:uid="{00000000-0005-0000-0000-0000966E0000}"/>
    <cellStyle name="Explanatory Text 11 2 2" xfId="36297" xr:uid="{00000000-0005-0000-0000-0000976E0000}"/>
    <cellStyle name="Explanatory Text 11 3" xfId="36298" xr:uid="{00000000-0005-0000-0000-0000986E0000}"/>
    <cellStyle name="Explanatory Text 11 3 2" xfId="36301" xr:uid="{00000000-0005-0000-0000-0000996E0000}"/>
    <cellStyle name="Explanatory Text 11 4" xfId="36302" xr:uid="{00000000-0005-0000-0000-00009A6E0000}"/>
    <cellStyle name="Explanatory Text 11 5" xfId="36303" xr:uid="{00000000-0005-0000-0000-00009B6E0000}"/>
    <cellStyle name="Explanatory Text 11 6" xfId="36304" xr:uid="{00000000-0005-0000-0000-00009C6E0000}"/>
    <cellStyle name="Explanatory Text 11_BSD2" xfId="28450" xr:uid="{00000000-0005-0000-0000-00009D6E0000}"/>
    <cellStyle name="Explanatory Text 12" xfId="36305" xr:uid="{00000000-0005-0000-0000-00009E6E0000}"/>
    <cellStyle name="Explanatory Text 12 2" xfId="13370" xr:uid="{00000000-0005-0000-0000-00009F6E0000}"/>
    <cellStyle name="Explanatory Text 12 2 2" xfId="13373" xr:uid="{00000000-0005-0000-0000-0000A06E0000}"/>
    <cellStyle name="Explanatory Text 12 3" xfId="13378" xr:uid="{00000000-0005-0000-0000-0000A16E0000}"/>
    <cellStyle name="Explanatory Text 12 3 2" xfId="36306" xr:uid="{00000000-0005-0000-0000-0000A26E0000}"/>
    <cellStyle name="Explanatory Text 12 4" xfId="13474" xr:uid="{00000000-0005-0000-0000-0000A36E0000}"/>
    <cellStyle name="Explanatory Text 12 5" xfId="36307" xr:uid="{00000000-0005-0000-0000-0000A46E0000}"/>
    <cellStyle name="Explanatory Text 12 6" xfId="36308" xr:uid="{00000000-0005-0000-0000-0000A56E0000}"/>
    <cellStyle name="Explanatory Text 12_BSD2" xfId="30711" xr:uid="{00000000-0005-0000-0000-0000A66E0000}"/>
    <cellStyle name="Explanatory Text 13" xfId="36105" xr:uid="{00000000-0005-0000-0000-0000A76E0000}"/>
    <cellStyle name="Explanatory Text 13 2" xfId="36107" xr:uid="{00000000-0005-0000-0000-0000A86E0000}"/>
    <cellStyle name="Explanatory Text 13 2 2" xfId="4782" xr:uid="{00000000-0005-0000-0000-0000A96E0000}"/>
    <cellStyle name="Explanatory Text 13 3" xfId="36309" xr:uid="{00000000-0005-0000-0000-0000AA6E0000}"/>
    <cellStyle name="Explanatory Text 13 4" xfId="36310" xr:uid="{00000000-0005-0000-0000-0000AB6E0000}"/>
    <cellStyle name="Explanatory Text 13 5" xfId="36311" xr:uid="{00000000-0005-0000-0000-0000AC6E0000}"/>
    <cellStyle name="Explanatory Text 13_BSD2" xfId="26630" xr:uid="{00000000-0005-0000-0000-0000AD6E0000}"/>
    <cellStyle name="Explanatory Text 14" xfId="24727" xr:uid="{00000000-0005-0000-0000-0000AE6E0000}"/>
    <cellStyle name="Explanatory Text 14 2" xfId="36312" xr:uid="{00000000-0005-0000-0000-0000AF6E0000}"/>
    <cellStyle name="Explanatory Text 14 2 2" xfId="36314" xr:uid="{00000000-0005-0000-0000-0000B06E0000}"/>
    <cellStyle name="Explanatory Text 14 3" xfId="36315" xr:uid="{00000000-0005-0000-0000-0000B16E0000}"/>
    <cellStyle name="Explanatory Text 14 4" xfId="36316" xr:uid="{00000000-0005-0000-0000-0000B26E0000}"/>
    <cellStyle name="Explanatory Text 14 5" xfId="36317" xr:uid="{00000000-0005-0000-0000-0000B36E0000}"/>
    <cellStyle name="Explanatory Text 14_BSD2" xfId="36318" xr:uid="{00000000-0005-0000-0000-0000B46E0000}"/>
    <cellStyle name="Explanatory Text 15" xfId="19698" xr:uid="{00000000-0005-0000-0000-0000B56E0000}"/>
    <cellStyle name="Explanatory Text 15 2" xfId="19703" xr:uid="{00000000-0005-0000-0000-0000B66E0000}"/>
    <cellStyle name="Explanatory Text 15 2 2" xfId="36321" xr:uid="{00000000-0005-0000-0000-0000B76E0000}"/>
    <cellStyle name="Explanatory Text 15 3" xfId="36324" xr:uid="{00000000-0005-0000-0000-0000B86E0000}"/>
    <cellStyle name="Explanatory Text 15_BSD2" xfId="31891" xr:uid="{00000000-0005-0000-0000-0000B96E0000}"/>
    <cellStyle name="Explanatory Text 16" xfId="19707" xr:uid="{00000000-0005-0000-0000-0000BA6E0000}"/>
    <cellStyle name="Explanatory Text 16 2" xfId="36326" xr:uid="{00000000-0005-0000-0000-0000BB6E0000}"/>
    <cellStyle name="Explanatory Text 16 2 2" xfId="27021" xr:uid="{00000000-0005-0000-0000-0000BC6E0000}"/>
    <cellStyle name="Explanatory Text 16 3" xfId="36328" xr:uid="{00000000-0005-0000-0000-0000BD6E0000}"/>
    <cellStyle name="Explanatory Text 16_BSD2" xfId="36330" xr:uid="{00000000-0005-0000-0000-0000BE6E0000}"/>
    <cellStyle name="Explanatory Text 17" xfId="11819" xr:uid="{00000000-0005-0000-0000-0000BF6E0000}"/>
    <cellStyle name="Explanatory Text 17 2" xfId="7700" xr:uid="{00000000-0005-0000-0000-0000C06E0000}"/>
    <cellStyle name="Explanatory Text 17 2 2" xfId="7388" xr:uid="{00000000-0005-0000-0000-0000C16E0000}"/>
    <cellStyle name="Explanatory Text 17 3" xfId="11826" xr:uid="{00000000-0005-0000-0000-0000C26E0000}"/>
    <cellStyle name="Explanatory Text 17_BSD2" xfId="28079" xr:uid="{00000000-0005-0000-0000-0000C36E0000}"/>
    <cellStyle name="Explanatory Text 18" xfId="10838" xr:uid="{00000000-0005-0000-0000-0000C46E0000}"/>
    <cellStyle name="Explanatory Text 18 2" xfId="36332" xr:uid="{00000000-0005-0000-0000-0000C56E0000}"/>
    <cellStyle name="Explanatory Text 18 2 2" xfId="22617" xr:uid="{00000000-0005-0000-0000-0000C66E0000}"/>
    <cellStyle name="Explanatory Text 18 3" xfId="36334" xr:uid="{00000000-0005-0000-0000-0000C76E0000}"/>
    <cellStyle name="Explanatory Text 18_BSD2" xfId="31301" xr:uid="{00000000-0005-0000-0000-0000C86E0000}"/>
    <cellStyle name="Explanatory Text 19" xfId="23329" xr:uid="{00000000-0005-0000-0000-0000C96E0000}"/>
    <cellStyle name="Explanatory Text 19 2" xfId="36336" xr:uid="{00000000-0005-0000-0000-0000CA6E0000}"/>
    <cellStyle name="Explanatory Text 19 2 2" xfId="36338" xr:uid="{00000000-0005-0000-0000-0000CB6E0000}"/>
    <cellStyle name="Explanatory Text 19 3" xfId="36340" xr:uid="{00000000-0005-0000-0000-0000CC6E0000}"/>
    <cellStyle name="Explanatory Text 19_BSD2" xfId="29639" xr:uid="{00000000-0005-0000-0000-0000CD6E0000}"/>
    <cellStyle name="Explanatory Text 2" xfId="2055" xr:uid="{00000000-0005-0000-0000-0000CE6E0000}"/>
    <cellStyle name="Explanatory Text 2 10" xfId="25969" xr:uid="{00000000-0005-0000-0000-0000CF6E0000}"/>
    <cellStyle name="Explanatory Text 2 10 2" xfId="36342" xr:uid="{00000000-0005-0000-0000-0000D06E0000}"/>
    <cellStyle name="Explanatory Text 2 11" xfId="36343" xr:uid="{00000000-0005-0000-0000-0000D16E0000}"/>
    <cellStyle name="Explanatory Text 2 2" xfId="36344" xr:uid="{00000000-0005-0000-0000-0000D26E0000}"/>
    <cellStyle name="Explanatory Text 2 2 2" xfId="11646" xr:uid="{00000000-0005-0000-0000-0000D36E0000}"/>
    <cellStyle name="Explanatory Text 2 2 2 2" xfId="36346" xr:uid="{00000000-0005-0000-0000-0000D46E0000}"/>
    <cellStyle name="Explanatory Text 2 2 3" xfId="36347" xr:uid="{00000000-0005-0000-0000-0000D56E0000}"/>
    <cellStyle name="Explanatory Text 2 2 3 2" xfId="36348" xr:uid="{00000000-0005-0000-0000-0000D66E0000}"/>
    <cellStyle name="Explanatory Text 2 2 4" xfId="36349" xr:uid="{00000000-0005-0000-0000-0000D76E0000}"/>
    <cellStyle name="Explanatory Text 2 2 5" xfId="36350" xr:uid="{00000000-0005-0000-0000-0000D86E0000}"/>
    <cellStyle name="Explanatory Text 2 3" xfId="14270" xr:uid="{00000000-0005-0000-0000-0000D96E0000}"/>
    <cellStyle name="Explanatory Text 2 3 2" xfId="11666" xr:uid="{00000000-0005-0000-0000-0000DA6E0000}"/>
    <cellStyle name="Explanatory Text 2 3 3" xfId="36351" xr:uid="{00000000-0005-0000-0000-0000DB6E0000}"/>
    <cellStyle name="Explanatory Text 2 3 4" xfId="36352" xr:uid="{00000000-0005-0000-0000-0000DC6E0000}"/>
    <cellStyle name="Explanatory Text 2 3 5" xfId="10347" xr:uid="{00000000-0005-0000-0000-0000DD6E0000}"/>
    <cellStyle name="Explanatory Text 2 4" xfId="36353" xr:uid="{00000000-0005-0000-0000-0000DE6E0000}"/>
    <cellStyle name="Explanatory Text 2 4 2" xfId="6414" xr:uid="{00000000-0005-0000-0000-0000DF6E0000}"/>
    <cellStyle name="Explanatory Text 2 4 2 2" xfId="36354" xr:uid="{00000000-0005-0000-0000-0000E06E0000}"/>
    <cellStyle name="Explanatory Text 2 4 3" xfId="36355" xr:uid="{00000000-0005-0000-0000-0000E16E0000}"/>
    <cellStyle name="Explanatory Text 2 4 4" xfId="36356" xr:uid="{00000000-0005-0000-0000-0000E26E0000}"/>
    <cellStyle name="Explanatory Text 2 4 5" xfId="36357" xr:uid="{00000000-0005-0000-0000-0000E36E0000}"/>
    <cellStyle name="Explanatory Text 2 4_BSD2" xfId="36358" xr:uid="{00000000-0005-0000-0000-0000E46E0000}"/>
    <cellStyle name="Explanatory Text 2 5" xfId="26067" xr:uid="{00000000-0005-0000-0000-0000E56E0000}"/>
    <cellStyle name="Explanatory Text 2 5 2" xfId="11679" xr:uid="{00000000-0005-0000-0000-0000E66E0000}"/>
    <cellStyle name="Explanatory Text 2 5 3" xfId="36360" xr:uid="{00000000-0005-0000-0000-0000E76E0000}"/>
    <cellStyle name="Explanatory Text 2 5 4" xfId="36361" xr:uid="{00000000-0005-0000-0000-0000E86E0000}"/>
    <cellStyle name="Explanatory Text 2 6" xfId="36362" xr:uid="{00000000-0005-0000-0000-0000E96E0000}"/>
    <cellStyle name="Explanatory Text 2 6 2" xfId="3313" xr:uid="{00000000-0005-0000-0000-0000EA6E0000}"/>
    <cellStyle name="Explanatory Text 2 6 3" xfId="36363" xr:uid="{00000000-0005-0000-0000-0000EB6E0000}"/>
    <cellStyle name="Explanatory Text 2 6 4" xfId="36364" xr:uid="{00000000-0005-0000-0000-0000EC6E0000}"/>
    <cellStyle name="Explanatory Text 2 7" xfId="36365" xr:uid="{00000000-0005-0000-0000-0000ED6E0000}"/>
    <cellStyle name="Explanatory Text 2 7 2" xfId="11736" xr:uid="{00000000-0005-0000-0000-0000EE6E0000}"/>
    <cellStyle name="Explanatory Text 2 7 3" xfId="36366" xr:uid="{00000000-0005-0000-0000-0000EF6E0000}"/>
    <cellStyle name="Explanatory Text 2 7 4" xfId="36367" xr:uid="{00000000-0005-0000-0000-0000F06E0000}"/>
    <cellStyle name="Explanatory Text 2 8" xfId="36368" xr:uid="{00000000-0005-0000-0000-0000F16E0000}"/>
    <cellStyle name="Explanatory Text 2 8 2" xfId="4544" xr:uid="{00000000-0005-0000-0000-0000F26E0000}"/>
    <cellStyle name="Explanatory Text 2 8 2 2" xfId="36369" xr:uid="{00000000-0005-0000-0000-0000F36E0000}"/>
    <cellStyle name="Explanatory Text 2 8 3" xfId="36370" xr:uid="{00000000-0005-0000-0000-0000F46E0000}"/>
    <cellStyle name="Explanatory Text 2 8 4" xfId="36371" xr:uid="{00000000-0005-0000-0000-0000F56E0000}"/>
    <cellStyle name="Explanatory Text 2 8 5" xfId="36372" xr:uid="{00000000-0005-0000-0000-0000F66E0000}"/>
    <cellStyle name="Explanatory Text 2 8_BSD2" xfId="26545" xr:uid="{00000000-0005-0000-0000-0000F76E0000}"/>
    <cellStyle name="Explanatory Text 2 9" xfId="36373" xr:uid="{00000000-0005-0000-0000-0000F86E0000}"/>
    <cellStyle name="Explanatory Text 2 9 2" xfId="5785" xr:uid="{00000000-0005-0000-0000-0000F96E0000}"/>
    <cellStyle name="Explanatory Text 2 9 3" xfId="5649" xr:uid="{00000000-0005-0000-0000-0000FA6E0000}"/>
    <cellStyle name="Explanatory Text 2 9 4" xfId="36374" xr:uid="{00000000-0005-0000-0000-0000FB6E0000}"/>
    <cellStyle name="Explanatory Text 20" xfId="19699" xr:uid="{00000000-0005-0000-0000-0000FC6E0000}"/>
    <cellStyle name="Explanatory Text 20 2" xfId="19704" xr:uid="{00000000-0005-0000-0000-0000FD6E0000}"/>
    <cellStyle name="Explanatory Text 20 2 2" xfId="36322" xr:uid="{00000000-0005-0000-0000-0000FE6E0000}"/>
    <cellStyle name="Explanatory Text 20 3" xfId="36325" xr:uid="{00000000-0005-0000-0000-0000FF6E0000}"/>
    <cellStyle name="Explanatory Text 20_BSD2" xfId="31892" xr:uid="{00000000-0005-0000-0000-0000006F0000}"/>
    <cellStyle name="Explanatory Text 21" xfId="19708" xr:uid="{00000000-0005-0000-0000-0000016F0000}"/>
    <cellStyle name="Explanatory Text 21 2" xfId="36327" xr:uid="{00000000-0005-0000-0000-0000026F0000}"/>
    <cellStyle name="Explanatory Text 21 2 2" xfId="27022" xr:uid="{00000000-0005-0000-0000-0000036F0000}"/>
    <cellStyle name="Explanatory Text 21 3" xfId="36329" xr:uid="{00000000-0005-0000-0000-0000046F0000}"/>
    <cellStyle name="Explanatory Text 21_BSD2" xfId="36331" xr:uid="{00000000-0005-0000-0000-0000056F0000}"/>
    <cellStyle name="Explanatory Text 22" xfId="11820" xr:uid="{00000000-0005-0000-0000-0000066F0000}"/>
    <cellStyle name="Explanatory Text 22 2" xfId="7701" xr:uid="{00000000-0005-0000-0000-0000076F0000}"/>
    <cellStyle name="Explanatory Text 22 2 2" xfId="7389" xr:uid="{00000000-0005-0000-0000-0000086F0000}"/>
    <cellStyle name="Explanatory Text 22 3" xfId="11827" xr:uid="{00000000-0005-0000-0000-0000096F0000}"/>
    <cellStyle name="Explanatory Text 22_BSD2" xfId="28080" xr:uid="{00000000-0005-0000-0000-00000A6F0000}"/>
    <cellStyle name="Explanatory Text 23" xfId="10839" xr:uid="{00000000-0005-0000-0000-00000B6F0000}"/>
    <cellStyle name="Explanatory Text 23 2" xfId="36333" xr:uid="{00000000-0005-0000-0000-00000C6F0000}"/>
    <cellStyle name="Explanatory Text 23 2 2" xfId="22618" xr:uid="{00000000-0005-0000-0000-00000D6F0000}"/>
    <cellStyle name="Explanatory Text 23 3" xfId="36335" xr:uid="{00000000-0005-0000-0000-00000E6F0000}"/>
    <cellStyle name="Explanatory Text 23_BSD2" xfId="31302" xr:uid="{00000000-0005-0000-0000-00000F6F0000}"/>
    <cellStyle name="Explanatory Text 24" xfId="23330" xr:uid="{00000000-0005-0000-0000-0000106F0000}"/>
    <cellStyle name="Explanatory Text 24 2" xfId="36337" xr:uid="{00000000-0005-0000-0000-0000116F0000}"/>
    <cellStyle name="Explanatory Text 24 2 2" xfId="36339" xr:uid="{00000000-0005-0000-0000-0000126F0000}"/>
    <cellStyle name="Explanatory Text 24 3" xfId="36341" xr:uid="{00000000-0005-0000-0000-0000136F0000}"/>
    <cellStyle name="Explanatory Text 24_BSD2" xfId="29640" xr:uid="{00000000-0005-0000-0000-0000146F0000}"/>
    <cellStyle name="Explanatory Text 25" xfId="36375" xr:uid="{00000000-0005-0000-0000-0000156F0000}"/>
    <cellStyle name="Explanatory Text 25 2" xfId="36377" xr:uid="{00000000-0005-0000-0000-0000166F0000}"/>
    <cellStyle name="Explanatory Text 25 2 2" xfId="36380" xr:uid="{00000000-0005-0000-0000-0000176F0000}"/>
    <cellStyle name="Explanatory Text 25 3" xfId="36382" xr:uid="{00000000-0005-0000-0000-0000186F0000}"/>
    <cellStyle name="Explanatory Text 25_BSD2" xfId="29791" xr:uid="{00000000-0005-0000-0000-0000196F0000}"/>
    <cellStyle name="Explanatory Text 26" xfId="35580" xr:uid="{00000000-0005-0000-0000-00001A6F0000}"/>
    <cellStyle name="Explanatory Text 26 2" xfId="36385" xr:uid="{00000000-0005-0000-0000-00001B6F0000}"/>
    <cellStyle name="Explanatory Text 26 2 2" xfId="36388" xr:uid="{00000000-0005-0000-0000-00001C6F0000}"/>
    <cellStyle name="Explanatory Text 26 3" xfId="36390" xr:uid="{00000000-0005-0000-0000-00001D6F0000}"/>
    <cellStyle name="Explanatory Text 26_BSD2" xfId="31120" xr:uid="{00000000-0005-0000-0000-00001E6F0000}"/>
    <cellStyle name="Explanatory Text 27" xfId="14347" xr:uid="{00000000-0005-0000-0000-00001F6F0000}"/>
    <cellStyle name="Explanatory Text 27 2" xfId="36392" xr:uid="{00000000-0005-0000-0000-0000206F0000}"/>
    <cellStyle name="Explanatory Text 27 2 2" xfId="36394" xr:uid="{00000000-0005-0000-0000-0000216F0000}"/>
    <cellStyle name="Explanatory Text 27 3" xfId="36396" xr:uid="{00000000-0005-0000-0000-0000226F0000}"/>
    <cellStyle name="Explanatory Text 27_BSD2" xfId="36398" xr:uid="{00000000-0005-0000-0000-0000236F0000}"/>
    <cellStyle name="Explanatory Text 28" xfId="36400" xr:uid="{00000000-0005-0000-0000-0000246F0000}"/>
    <cellStyle name="Explanatory Text 28 2" xfId="36402" xr:uid="{00000000-0005-0000-0000-0000256F0000}"/>
    <cellStyle name="Explanatory Text 28 2 2" xfId="36404" xr:uid="{00000000-0005-0000-0000-0000266F0000}"/>
    <cellStyle name="Explanatory Text 28 3" xfId="36407" xr:uid="{00000000-0005-0000-0000-0000276F0000}"/>
    <cellStyle name="Explanatory Text 28_BSD2" xfId="36411" xr:uid="{00000000-0005-0000-0000-0000286F0000}"/>
    <cellStyle name="Explanatory Text 29" xfId="36413" xr:uid="{00000000-0005-0000-0000-0000296F0000}"/>
    <cellStyle name="Explanatory Text 29 2" xfId="36415" xr:uid="{00000000-0005-0000-0000-00002A6F0000}"/>
    <cellStyle name="Explanatory Text 29 2 2" xfId="36418" xr:uid="{00000000-0005-0000-0000-00002B6F0000}"/>
    <cellStyle name="Explanatory Text 29 3" xfId="36420" xr:uid="{00000000-0005-0000-0000-00002C6F0000}"/>
    <cellStyle name="Explanatory Text 29_BSD2" xfId="36422" xr:uid="{00000000-0005-0000-0000-00002D6F0000}"/>
    <cellStyle name="Explanatory Text 3" xfId="2056" xr:uid="{00000000-0005-0000-0000-00002E6F0000}"/>
    <cellStyle name="Explanatory Text 3 2" xfId="36424" xr:uid="{00000000-0005-0000-0000-00002F6F0000}"/>
    <cellStyle name="Explanatory Text 3 2 2" xfId="36426" xr:uid="{00000000-0005-0000-0000-0000306F0000}"/>
    <cellStyle name="Explanatory Text 3 2 3" xfId="36430" xr:uid="{00000000-0005-0000-0000-0000316F0000}"/>
    <cellStyle name="Explanatory Text 3 3" xfId="36431" xr:uid="{00000000-0005-0000-0000-0000326F0000}"/>
    <cellStyle name="Explanatory Text 3 3 2" xfId="36433" xr:uid="{00000000-0005-0000-0000-0000336F0000}"/>
    <cellStyle name="Explanatory Text 3 3 3" xfId="17337" xr:uid="{00000000-0005-0000-0000-0000346F0000}"/>
    <cellStyle name="Explanatory Text 3 4" xfId="36434" xr:uid="{00000000-0005-0000-0000-0000356F0000}"/>
    <cellStyle name="Explanatory Text 3 4 2" xfId="36438" xr:uid="{00000000-0005-0000-0000-0000366F0000}"/>
    <cellStyle name="Explanatory Text 3 5" xfId="36439" xr:uid="{00000000-0005-0000-0000-0000376F0000}"/>
    <cellStyle name="Explanatory Text 3_Annexure" xfId="36440" xr:uid="{00000000-0005-0000-0000-0000386F0000}"/>
    <cellStyle name="Explanatory Text 30" xfId="36376" xr:uid="{00000000-0005-0000-0000-0000396F0000}"/>
    <cellStyle name="Explanatory Text 30 2" xfId="36378" xr:uid="{00000000-0005-0000-0000-00003A6F0000}"/>
    <cellStyle name="Explanatory Text 30 2 2" xfId="36381" xr:uid="{00000000-0005-0000-0000-00003B6F0000}"/>
    <cellStyle name="Explanatory Text 30 3" xfId="36383" xr:uid="{00000000-0005-0000-0000-00003C6F0000}"/>
    <cellStyle name="Explanatory Text 30_BSD2" xfId="29792" xr:uid="{00000000-0005-0000-0000-00003D6F0000}"/>
    <cellStyle name="Explanatory Text 31" xfId="35581" xr:uid="{00000000-0005-0000-0000-00003E6F0000}"/>
    <cellStyle name="Explanatory Text 31 2" xfId="36386" xr:uid="{00000000-0005-0000-0000-00003F6F0000}"/>
    <cellStyle name="Explanatory Text 31 2 2" xfId="36389" xr:uid="{00000000-0005-0000-0000-0000406F0000}"/>
    <cellStyle name="Explanatory Text 31 3" xfId="36391" xr:uid="{00000000-0005-0000-0000-0000416F0000}"/>
    <cellStyle name="Explanatory Text 31_BSD2" xfId="31121" xr:uid="{00000000-0005-0000-0000-0000426F0000}"/>
    <cellStyle name="Explanatory Text 32" xfId="14348" xr:uid="{00000000-0005-0000-0000-0000436F0000}"/>
    <cellStyle name="Explanatory Text 32 2" xfId="36393" xr:uid="{00000000-0005-0000-0000-0000446F0000}"/>
    <cellStyle name="Explanatory Text 32 2 2" xfId="36395" xr:uid="{00000000-0005-0000-0000-0000456F0000}"/>
    <cellStyle name="Explanatory Text 32 3" xfId="36397" xr:uid="{00000000-0005-0000-0000-0000466F0000}"/>
    <cellStyle name="Explanatory Text 32_BSD2" xfId="36399" xr:uid="{00000000-0005-0000-0000-0000476F0000}"/>
    <cellStyle name="Explanatory Text 33" xfId="36401" xr:uid="{00000000-0005-0000-0000-0000486F0000}"/>
    <cellStyle name="Explanatory Text 33 2" xfId="36403" xr:uid="{00000000-0005-0000-0000-0000496F0000}"/>
    <cellStyle name="Explanatory Text 33 2 2" xfId="36405" xr:uid="{00000000-0005-0000-0000-00004A6F0000}"/>
    <cellStyle name="Explanatory Text 33 3" xfId="36408" xr:uid="{00000000-0005-0000-0000-00004B6F0000}"/>
    <cellStyle name="Explanatory Text 33_BSD2" xfId="36412" xr:uid="{00000000-0005-0000-0000-00004C6F0000}"/>
    <cellStyle name="Explanatory Text 34" xfId="36414" xr:uid="{00000000-0005-0000-0000-00004D6F0000}"/>
    <cellStyle name="Explanatory Text 34 2" xfId="36416" xr:uid="{00000000-0005-0000-0000-00004E6F0000}"/>
    <cellStyle name="Explanatory Text 34 2 2" xfId="36419" xr:uid="{00000000-0005-0000-0000-00004F6F0000}"/>
    <cellStyle name="Explanatory Text 34 3" xfId="36421" xr:uid="{00000000-0005-0000-0000-0000506F0000}"/>
    <cellStyle name="Explanatory Text 34_BSD2" xfId="36423" xr:uid="{00000000-0005-0000-0000-0000516F0000}"/>
    <cellStyle name="Explanatory Text 35" xfId="36441" xr:uid="{00000000-0005-0000-0000-0000526F0000}"/>
    <cellStyle name="Explanatory Text 35 2" xfId="36443" xr:uid="{00000000-0005-0000-0000-0000536F0000}"/>
    <cellStyle name="Explanatory Text 35 2 2" xfId="36445" xr:uid="{00000000-0005-0000-0000-0000546F0000}"/>
    <cellStyle name="Explanatory Text 35 3" xfId="36447" xr:uid="{00000000-0005-0000-0000-0000556F0000}"/>
    <cellStyle name="Explanatory Text 35_BSD2" xfId="36450" xr:uid="{00000000-0005-0000-0000-0000566F0000}"/>
    <cellStyle name="Explanatory Text 36" xfId="36452" xr:uid="{00000000-0005-0000-0000-0000576F0000}"/>
    <cellStyle name="Explanatory Text 36 2" xfId="36455" xr:uid="{00000000-0005-0000-0000-0000586F0000}"/>
    <cellStyle name="Explanatory Text 36 2 2" xfId="33535" xr:uid="{00000000-0005-0000-0000-0000596F0000}"/>
    <cellStyle name="Explanatory Text 36 3" xfId="36457" xr:uid="{00000000-0005-0000-0000-00005A6F0000}"/>
    <cellStyle name="Explanatory Text 36_BSD2" xfId="36459" xr:uid="{00000000-0005-0000-0000-00005B6F0000}"/>
    <cellStyle name="Explanatory Text 37" xfId="36461" xr:uid="{00000000-0005-0000-0000-00005C6F0000}"/>
    <cellStyle name="Explanatory Text 37 2" xfId="36463" xr:uid="{00000000-0005-0000-0000-00005D6F0000}"/>
    <cellStyle name="Explanatory Text 37 2 2" xfId="36467" xr:uid="{00000000-0005-0000-0000-00005E6F0000}"/>
    <cellStyle name="Explanatory Text 37 3" xfId="36469" xr:uid="{00000000-0005-0000-0000-00005F6F0000}"/>
    <cellStyle name="Explanatory Text 37_BSD2" xfId="36471" xr:uid="{00000000-0005-0000-0000-0000606F0000}"/>
    <cellStyle name="Explanatory Text 38" xfId="36473" xr:uid="{00000000-0005-0000-0000-0000616F0000}"/>
    <cellStyle name="Explanatory Text 38 2" xfId="31914" xr:uid="{00000000-0005-0000-0000-0000626F0000}"/>
    <cellStyle name="Explanatory Text 38 2 2" xfId="34467" xr:uid="{00000000-0005-0000-0000-0000636F0000}"/>
    <cellStyle name="Explanatory Text 38 3" xfId="31918" xr:uid="{00000000-0005-0000-0000-0000646F0000}"/>
    <cellStyle name="Explanatory Text 38_BSD2" xfId="27583" xr:uid="{00000000-0005-0000-0000-0000656F0000}"/>
    <cellStyle name="Explanatory Text 39" xfId="36475" xr:uid="{00000000-0005-0000-0000-0000666F0000}"/>
    <cellStyle name="Explanatory Text 39 2" xfId="31929" xr:uid="{00000000-0005-0000-0000-0000676F0000}"/>
    <cellStyle name="Explanatory Text 39 2 2" xfId="36477" xr:uid="{00000000-0005-0000-0000-0000686F0000}"/>
    <cellStyle name="Explanatory Text 39 3" xfId="31932" xr:uid="{00000000-0005-0000-0000-0000696F0000}"/>
    <cellStyle name="Explanatory Text 39_BSD2" xfId="36479" xr:uid="{00000000-0005-0000-0000-00006A6F0000}"/>
    <cellStyle name="Explanatory Text 4" xfId="2057" xr:uid="{00000000-0005-0000-0000-00006B6F0000}"/>
    <cellStyle name="Explanatory Text 4 2" xfId="36481" xr:uid="{00000000-0005-0000-0000-00006C6F0000}"/>
    <cellStyle name="Explanatory Text 4 2 2" xfId="36482" xr:uid="{00000000-0005-0000-0000-00006D6F0000}"/>
    <cellStyle name="Explanatory Text 4 3" xfId="36483" xr:uid="{00000000-0005-0000-0000-00006E6F0000}"/>
    <cellStyle name="Explanatory Text 4 3 2" xfId="36484" xr:uid="{00000000-0005-0000-0000-00006F6F0000}"/>
    <cellStyle name="Explanatory Text 4 4" xfId="36485" xr:uid="{00000000-0005-0000-0000-0000706F0000}"/>
    <cellStyle name="Explanatory Text 4 4 2" xfId="36488" xr:uid="{00000000-0005-0000-0000-0000716F0000}"/>
    <cellStyle name="Explanatory Text 4 5" xfId="36489" xr:uid="{00000000-0005-0000-0000-0000726F0000}"/>
    <cellStyle name="Explanatory Text 4 6" xfId="36491" xr:uid="{00000000-0005-0000-0000-0000736F0000}"/>
    <cellStyle name="Explanatory Text 4 7" xfId="34069" xr:uid="{00000000-0005-0000-0000-0000746F0000}"/>
    <cellStyle name="Explanatory Text 4_Annexure" xfId="35963" xr:uid="{00000000-0005-0000-0000-0000756F0000}"/>
    <cellStyle name="Explanatory Text 40" xfId="36442" xr:uid="{00000000-0005-0000-0000-0000766F0000}"/>
    <cellStyle name="Explanatory Text 40 2" xfId="36444" xr:uid="{00000000-0005-0000-0000-0000776F0000}"/>
    <cellStyle name="Explanatory Text 40 2 2" xfId="36446" xr:uid="{00000000-0005-0000-0000-0000786F0000}"/>
    <cellStyle name="Explanatory Text 40 3" xfId="36448" xr:uid="{00000000-0005-0000-0000-0000796F0000}"/>
    <cellStyle name="Explanatory Text 40_BSD2" xfId="36451" xr:uid="{00000000-0005-0000-0000-00007A6F0000}"/>
    <cellStyle name="Explanatory Text 41" xfId="36453" xr:uid="{00000000-0005-0000-0000-00007B6F0000}"/>
    <cellStyle name="Explanatory Text 41 2" xfId="36456" xr:uid="{00000000-0005-0000-0000-00007C6F0000}"/>
    <cellStyle name="Explanatory Text 41 2 2" xfId="33536" xr:uid="{00000000-0005-0000-0000-00007D6F0000}"/>
    <cellStyle name="Explanatory Text 41 3" xfId="36458" xr:uid="{00000000-0005-0000-0000-00007E6F0000}"/>
    <cellStyle name="Explanatory Text 41_BSD2" xfId="36460" xr:uid="{00000000-0005-0000-0000-00007F6F0000}"/>
    <cellStyle name="Explanatory Text 42" xfId="36462" xr:uid="{00000000-0005-0000-0000-0000806F0000}"/>
    <cellStyle name="Explanatory Text 42 2" xfId="36464" xr:uid="{00000000-0005-0000-0000-0000816F0000}"/>
    <cellStyle name="Explanatory Text 42 2 2" xfId="36468" xr:uid="{00000000-0005-0000-0000-0000826F0000}"/>
    <cellStyle name="Explanatory Text 42 3" xfId="36470" xr:uid="{00000000-0005-0000-0000-0000836F0000}"/>
    <cellStyle name="Explanatory Text 42_BSD2" xfId="36472" xr:uid="{00000000-0005-0000-0000-0000846F0000}"/>
    <cellStyle name="Explanatory Text 43" xfId="36474" xr:uid="{00000000-0005-0000-0000-0000856F0000}"/>
    <cellStyle name="Explanatory Text 43 2" xfId="31915" xr:uid="{00000000-0005-0000-0000-0000866F0000}"/>
    <cellStyle name="Explanatory Text 43 2 2" xfId="34468" xr:uid="{00000000-0005-0000-0000-0000876F0000}"/>
    <cellStyle name="Explanatory Text 43 3" xfId="31919" xr:uid="{00000000-0005-0000-0000-0000886F0000}"/>
    <cellStyle name="Explanatory Text 43_BSD2" xfId="27584" xr:uid="{00000000-0005-0000-0000-0000896F0000}"/>
    <cellStyle name="Explanatory Text 44" xfId="36476" xr:uid="{00000000-0005-0000-0000-00008A6F0000}"/>
    <cellStyle name="Explanatory Text 44 2" xfId="31930" xr:uid="{00000000-0005-0000-0000-00008B6F0000}"/>
    <cellStyle name="Explanatory Text 44 2 2" xfId="36478" xr:uid="{00000000-0005-0000-0000-00008C6F0000}"/>
    <cellStyle name="Explanatory Text 44 3" xfId="31933" xr:uid="{00000000-0005-0000-0000-00008D6F0000}"/>
    <cellStyle name="Explanatory Text 44_BSD2" xfId="36480" xr:uid="{00000000-0005-0000-0000-00008E6F0000}"/>
    <cellStyle name="Explanatory Text 45" xfId="33537" xr:uid="{00000000-0005-0000-0000-00008F6F0000}"/>
    <cellStyle name="Explanatory Text 45 2" xfId="36492" xr:uid="{00000000-0005-0000-0000-0000906F0000}"/>
    <cellStyle name="Explanatory Text 45 2 2" xfId="36494" xr:uid="{00000000-0005-0000-0000-0000916F0000}"/>
    <cellStyle name="Explanatory Text 45 3" xfId="36496" xr:uid="{00000000-0005-0000-0000-0000926F0000}"/>
    <cellStyle name="Explanatory Text 45_BSD2" xfId="36498" xr:uid="{00000000-0005-0000-0000-0000936F0000}"/>
    <cellStyle name="Explanatory Text 46" xfId="36500" xr:uid="{00000000-0005-0000-0000-0000946F0000}"/>
    <cellStyle name="Explanatory Text 46 2" xfId="36503" xr:uid="{00000000-0005-0000-0000-0000956F0000}"/>
    <cellStyle name="Explanatory Text 46 2 2" xfId="36505" xr:uid="{00000000-0005-0000-0000-0000966F0000}"/>
    <cellStyle name="Explanatory Text 46 3" xfId="36508" xr:uid="{00000000-0005-0000-0000-0000976F0000}"/>
    <cellStyle name="Explanatory Text 46_BSD2" xfId="5861" xr:uid="{00000000-0005-0000-0000-0000986F0000}"/>
    <cellStyle name="Explanatory Text 47" xfId="36510" xr:uid="{00000000-0005-0000-0000-0000996F0000}"/>
    <cellStyle name="Explanatory Text 47 2" xfId="36512" xr:uid="{00000000-0005-0000-0000-00009A6F0000}"/>
    <cellStyle name="Explanatory Text 47 2 2" xfId="36514" xr:uid="{00000000-0005-0000-0000-00009B6F0000}"/>
    <cellStyle name="Explanatory Text 47 3" xfId="20899" xr:uid="{00000000-0005-0000-0000-00009C6F0000}"/>
    <cellStyle name="Explanatory Text 47_BSD2" xfId="36516" xr:uid="{00000000-0005-0000-0000-00009D6F0000}"/>
    <cellStyle name="Explanatory Text 48" xfId="36518" xr:uid="{00000000-0005-0000-0000-00009E6F0000}"/>
    <cellStyle name="Explanatory Text 48 2" xfId="36520" xr:uid="{00000000-0005-0000-0000-00009F6F0000}"/>
    <cellStyle name="Explanatory Text 48 2 2" xfId="36522" xr:uid="{00000000-0005-0000-0000-0000A06F0000}"/>
    <cellStyle name="Explanatory Text 48 3" xfId="36524" xr:uid="{00000000-0005-0000-0000-0000A16F0000}"/>
    <cellStyle name="Explanatory Text 48_BSD2" xfId="26530" xr:uid="{00000000-0005-0000-0000-0000A26F0000}"/>
    <cellStyle name="Explanatory Text 49" xfId="36527" xr:uid="{00000000-0005-0000-0000-0000A36F0000}"/>
    <cellStyle name="Explanatory Text 49 2" xfId="32963" xr:uid="{00000000-0005-0000-0000-0000A46F0000}"/>
    <cellStyle name="Explanatory Text 49 2 2" xfId="36529" xr:uid="{00000000-0005-0000-0000-0000A56F0000}"/>
    <cellStyle name="Explanatory Text 49 3" xfId="32968" xr:uid="{00000000-0005-0000-0000-0000A66F0000}"/>
    <cellStyle name="Explanatory Text 49_BSD2" xfId="10902" xr:uid="{00000000-0005-0000-0000-0000A76F0000}"/>
    <cellStyle name="Explanatory Text 5" xfId="31578" xr:uid="{00000000-0005-0000-0000-0000A86F0000}"/>
    <cellStyle name="Explanatory Text 5 2" xfId="36531" xr:uid="{00000000-0005-0000-0000-0000A96F0000}"/>
    <cellStyle name="Explanatory Text 5 2 2" xfId="14402" xr:uid="{00000000-0005-0000-0000-0000AA6F0000}"/>
    <cellStyle name="Explanatory Text 5 3" xfId="36532" xr:uid="{00000000-0005-0000-0000-0000AB6F0000}"/>
    <cellStyle name="Explanatory Text 5 3 2" xfId="19475" xr:uid="{00000000-0005-0000-0000-0000AC6F0000}"/>
    <cellStyle name="Explanatory Text 5 4" xfId="36533" xr:uid="{00000000-0005-0000-0000-0000AD6F0000}"/>
    <cellStyle name="Explanatory Text 5 4 2" xfId="19496" xr:uid="{00000000-0005-0000-0000-0000AE6F0000}"/>
    <cellStyle name="Explanatory Text 5 5" xfId="36534" xr:uid="{00000000-0005-0000-0000-0000AF6F0000}"/>
    <cellStyle name="Explanatory Text 5 6" xfId="16748" xr:uid="{00000000-0005-0000-0000-0000B06F0000}"/>
    <cellStyle name="Explanatory Text 5_Annexure" xfId="20746" xr:uid="{00000000-0005-0000-0000-0000B16F0000}"/>
    <cellStyle name="Explanatory Text 50" xfId="33538" xr:uid="{00000000-0005-0000-0000-0000B26F0000}"/>
    <cellStyle name="Explanatory Text 50 2" xfId="36493" xr:uid="{00000000-0005-0000-0000-0000B36F0000}"/>
    <cellStyle name="Explanatory Text 50 2 2" xfId="36495" xr:uid="{00000000-0005-0000-0000-0000B46F0000}"/>
    <cellStyle name="Explanatory Text 50 3" xfId="36497" xr:uid="{00000000-0005-0000-0000-0000B56F0000}"/>
    <cellStyle name="Explanatory Text 50_BSD2" xfId="36499" xr:uid="{00000000-0005-0000-0000-0000B66F0000}"/>
    <cellStyle name="Explanatory Text 51" xfId="36501" xr:uid="{00000000-0005-0000-0000-0000B76F0000}"/>
    <cellStyle name="Explanatory Text 51 2" xfId="36504" xr:uid="{00000000-0005-0000-0000-0000B86F0000}"/>
    <cellStyle name="Explanatory Text 51 2 2" xfId="36506" xr:uid="{00000000-0005-0000-0000-0000B96F0000}"/>
    <cellStyle name="Explanatory Text 51 3" xfId="36509" xr:uid="{00000000-0005-0000-0000-0000BA6F0000}"/>
    <cellStyle name="Explanatory Text 51_BSD2" xfId="5862" xr:uid="{00000000-0005-0000-0000-0000BB6F0000}"/>
    <cellStyle name="Explanatory Text 52" xfId="36511" xr:uid="{00000000-0005-0000-0000-0000BC6F0000}"/>
    <cellStyle name="Explanatory Text 52 2" xfId="36513" xr:uid="{00000000-0005-0000-0000-0000BD6F0000}"/>
    <cellStyle name="Explanatory Text 52 2 2" xfId="36515" xr:uid="{00000000-0005-0000-0000-0000BE6F0000}"/>
    <cellStyle name="Explanatory Text 52 3" xfId="20900" xr:uid="{00000000-0005-0000-0000-0000BF6F0000}"/>
    <cellStyle name="Explanatory Text 52_BSD2" xfId="36517" xr:uid="{00000000-0005-0000-0000-0000C06F0000}"/>
    <cellStyle name="Explanatory Text 53" xfId="36519" xr:uid="{00000000-0005-0000-0000-0000C16F0000}"/>
    <cellStyle name="Explanatory Text 53 2" xfId="36521" xr:uid="{00000000-0005-0000-0000-0000C26F0000}"/>
    <cellStyle name="Explanatory Text 53 2 2" xfId="36523" xr:uid="{00000000-0005-0000-0000-0000C36F0000}"/>
    <cellStyle name="Explanatory Text 53 3" xfId="36525" xr:uid="{00000000-0005-0000-0000-0000C46F0000}"/>
    <cellStyle name="Explanatory Text 53_BSD2" xfId="26531" xr:uid="{00000000-0005-0000-0000-0000C56F0000}"/>
    <cellStyle name="Explanatory Text 54" xfId="36528" xr:uid="{00000000-0005-0000-0000-0000C66F0000}"/>
    <cellStyle name="Explanatory Text 54 2" xfId="32964" xr:uid="{00000000-0005-0000-0000-0000C76F0000}"/>
    <cellStyle name="Explanatory Text 54 2 2" xfId="36530" xr:uid="{00000000-0005-0000-0000-0000C86F0000}"/>
    <cellStyle name="Explanatory Text 54 3" xfId="32969" xr:uid="{00000000-0005-0000-0000-0000C96F0000}"/>
    <cellStyle name="Explanatory Text 54_BSD2" xfId="10903" xr:uid="{00000000-0005-0000-0000-0000CA6F0000}"/>
    <cellStyle name="Explanatory Text 55" xfId="36536" xr:uid="{00000000-0005-0000-0000-0000CB6F0000}"/>
    <cellStyle name="Explanatory Text 55 2" xfId="36538" xr:uid="{00000000-0005-0000-0000-0000CC6F0000}"/>
    <cellStyle name="Explanatory Text 55 2 2" xfId="36540" xr:uid="{00000000-0005-0000-0000-0000CD6F0000}"/>
    <cellStyle name="Explanatory Text 55 3" xfId="36541" xr:uid="{00000000-0005-0000-0000-0000CE6F0000}"/>
    <cellStyle name="Explanatory Text 55_BSD2" xfId="36542" xr:uid="{00000000-0005-0000-0000-0000CF6F0000}"/>
    <cellStyle name="Explanatory Text 56" xfId="17055" xr:uid="{00000000-0005-0000-0000-0000D06F0000}"/>
    <cellStyle name="Explanatory Text 56 2" xfId="36543" xr:uid="{00000000-0005-0000-0000-0000D16F0000}"/>
    <cellStyle name="Explanatory Text 56 2 2" xfId="36545" xr:uid="{00000000-0005-0000-0000-0000D26F0000}"/>
    <cellStyle name="Explanatory Text 56 3" xfId="36546" xr:uid="{00000000-0005-0000-0000-0000D36F0000}"/>
    <cellStyle name="Explanatory Text 56_BSD2" xfId="4756" xr:uid="{00000000-0005-0000-0000-0000D46F0000}"/>
    <cellStyle name="Explanatory Text 57" xfId="36547" xr:uid="{00000000-0005-0000-0000-0000D56F0000}"/>
    <cellStyle name="Explanatory Text 57 2" xfId="13429" xr:uid="{00000000-0005-0000-0000-0000D66F0000}"/>
    <cellStyle name="Explanatory Text 57 2 2" xfId="13435" xr:uid="{00000000-0005-0000-0000-0000D76F0000}"/>
    <cellStyle name="Explanatory Text 57 3" xfId="13444" xr:uid="{00000000-0005-0000-0000-0000D86F0000}"/>
    <cellStyle name="Explanatory Text 57_BSD2" xfId="36549" xr:uid="{00000000-0005-0000-0000-0000D96F0000}"/>
    <cellStyle name="Explanatory Text 58" xfId="36550" xr:uid="{00000000-0005-0000-0000-0000DA6F0000}"/>
    <cellStyle name="Explanatory Text 58 2" xfId="36552" xr:uid="{00000000-0005-0000-0000-0000DB6F0000}"/>
    <cellStyle name="Explanatory Text 58 2 2" xfId="21163" xr:uid="{00000000-0005-0000-0000-0000DC6F0000}"/>
    <cellStyle name="Explanatory Text 58 3" xfId="36554" xr:uid="{00000000-0005-0000-0000-0000DD6F0000}"/>
    <cellStyle name="Explanatory Text 58_BSD2" xfId="27245" xr:uid="{00000000-0005-0000-0000-0000DE6F0000}"/>
    <cellStyle name="Explanatory Text 59" xfId="36555" xr:uid="{00000000-0005-0000-0000-0000DF6F0000}"/>
    <cellStyle name="Explanatory Text 59 2" xfId="36557" xr:uid="{00000000-0005-0000-0000-0000E06F0000}"/>
    <cellStyle name="Explanatory Text 59 2 2" xfId="36563" xr:uid="{00000000-0005-0000-0000-0000E16F0000}"/>
    <cellStyle name="Explanatory Text 59 3" xfId="36564" xr:uid="{00000000-0005-0000-0000-0000E26F0000}"/>
    <cellStyle name="Explanatory Text 59_BSD2" xfId="4836" xr:uid="{00000000-0005-0000-0000-0000E36F0000}"/>
    <cellStyle name="Explanatory Text 6" xfId="31581" xr:uid="{00000000-0005-0000-0000-0000E46F0000}"/>
    <cellStyle name="Explanatory Text 6 2" xfId="36565" xr:uid="{00000000-0005-0000-0000-0000E56F0000}"/>
    <cellStyle name="Explanatory Text 6 2 2" xfId="36566" xr:uid="{00000000-0005-0000-0000-0000E66F0000}"/>
    <cellStyle name="Explanatory Text 6 3" xfId="36567" xr:uid="{00000000-0005-0000-0000-0000E76F0000}"/>
    <cellStyle name="Explanatory Text 6 3 2" xfId="36568" xr:uid="{00000000-0005-0000-0000-0000E86F0000}"/>
    <cellStyle name="Explanatory Text 6 4" xfId="18390" xr:uid="{00000000-0005-0000-0000-0000E96F0000}"/>
    <cellStyle name="Explanatory Text 6 4 2" xfId="36570" xr:uid="{00000000-0005-0000-0000-0000EA6F0000}"/>
    <cellStyle name="Explanatory Text 6 5" xfId="15125" xr:uid="{00000000-0005-0000-0000-0000EB6F0000}"/>
    <cellStyle name="Explanatory Text 6 6" xfId="13191" xr:uid="{00000000-0005-0000-0000-0000EC6F0000}"/>
    <cellStyle name="Explanatory Text 6_Annexure" xfId="4303" xr:uid="{00000000-0005-0000-0000-0000ED6F0000}"/>
    <cellStyle name="Explanatory Text 60" xfId="36537" xr:uid="{00000000-0005-0000-0000-0000EE6F0000}"/>
    <cellStyle name="Explanatory Text 60 2" xfId="36539" xr:uid="{00000000-0005-0000-0000-0000EF6F0000}"/>
    <cellStyle name="Explanatory Text 61" xfId="17056" xr:uid="{00000000-0005-0000-0000-0000F06F0000}"/>
    <cellStyle name="Explanatory Text 61 2" xfId="36544" xr:uid="{00000000-0005-0000-0000-0000F16F0000}"/>
    <cellStyle name="Explanatory Text 62" xfId="36548" xr:uid="{00000000-0005-0000-0000-0000F26F0000}"/>
    <cellStyle name="Explanatory Text 62 2" xfId="13430" xr:uid="{00000000-0005-0000-0000-0000F36F0000}"/>
    <cellStyle name="Explanatory Text 63" xfId="36551" xr:uid="{00000000-0005-0000-0000-0000F46F0000}"/>
    <cellStyle name="Explanatory Text 63 2" xfId="36553" xr:uid="{00000000-0005-0000-0000-0000F56F0000}"/>
    <cellStyle name="Explanatory Text 64" xfId="36556" xr:uid="{00000000-0005-0000-0000-0000F66F0000}"/>
    <cellStyle name="Explanatory Text 64 2" xfId="36558" xr:uid="{00000000-0005-0000-0000-0000F76F0000}"/>
    <cellStyle name="Explanatory Text 65" xfId="19720" xr:uid="{00000000-0005-0000-0000-0000F86F0000}"/>
    <cellStyle name="Explanatory Text 65 2" xfId="19724" xr:uid="{00000000-0005-0000-0000-0000F96F0000}"/>
    <cellStyle name="Explanatory Text 66" xfId="3903" xr:uid="{00000000-0005-0000-0000-0000FA6F0000}"/>
    <cellStyle name="Explanatory Text 66 2" xfId="36571" xr:uid="{00000000-0005-0000-0000-0000FB6F0000}"/>
    <cellStyle name="Explanatory Text 67" xfId="36573" xr:uid="{00000000-0005-0000-0000-0000FC6F0000}"/>
    <cellStyle name="Explanatory Text 67 2" xfId="36575" xr:uid="{00000000-0005-0000-0000-0000FD6F0000}"/>
    <cellStyle name="Explanatory Text 68" xfId="36578" xr:uid="{00000000-0005-0000-0000-0000FE6F0000}"/>
    <cellStyle name="Explanatory Text 68 2" xfId="36580" xr:uid="{00000000-0005-0000-0000-0000FF6F0000}"/>
    <cellStyle name="Explanatory Text 69" xfId="36583" xr:uid="{00000000-0005-0000-0000-000000700000}"/>
    <cellStyle name="Explanatory Text 69 2" xfId="36585" xr:uid="{00000000-0005-0000-0000-000001700000}"/>
    <cellStyle name="Explanatory Text 7" xfId="31584" xr:uid="{00000000-0005-0000-0000-000002700000}"/>
    <cellStyle name="Explanatory Text 7 10" xfId="32919" xr:uid="{00000000-0005-0000-0000-000003700000}"/>
    <cellStyle name="Explanatory Text 7 10 2" xfId="32922" xr:uid="{00000000-0005-0000-0000-000004700000}"/>
    <cellStyle name="Explanatory Text 7 11" xfId="32927" xr:uid="{00000000-0005-0000-0000-000005700000}"/>
    <cellStyle name="Explanatory Text 7 11 2" xfId="32930" xr:uid="{00000000-0005-0000-0000-000006700000}"/>
    <cellStyle name="Explanatory Text 7 12" xfId="32936" xr:uid="{00000000-0005-0000-0000-000007700000}"/>
    <cellStyle name="Explanatory Text 7 13" xfId="32943" xr:uid="{00000000-0005-0000-0000-000008700000}"/>
    <cellStyle name="Explanatory Text 7 14" xfId="36588" xr:uid="{00000000-0005-0000-0000-000009700000}"/>
    <cellStyle name="Explanatory Text 7 2" xfId="36590" xr:uid="{00000000-0005-0000-0000-00000A700000}"/>
    <cellStyle name="Explanatory Text 7 2 2" xfId="36591" xr:uid="{00000000-0005-0000-0000-00000B700000}"/>
    <cellStyle name="Explanatory Text 7 3" xfId="36592" xr:uid="{00000000-0005-0000-0000-00000C700000}"/>
    <cellStyle name="Explanatory Text 7 3 2" xfId="36593" xr:uid="{00000000-0005-0000-0000-00000D700000}"/>
    <cellStyle name="Explanatory Text 7 4" xfId="18395" xr:uid="{00000000-0005-0000-0000-00000E700000}"/>
    <cellStyle name="Explanatory Text 7 4 2" xfId="36595" xr:uid="{00000000-0005-0000-0000-00000F700000}"/>
    <cellStyle name="Explanatory Text 7 5" xfId="15131" xr:uid="{00000000-0005-0000-0000-000010700000}"/>
    <cellStyle name="Explanatory Text 7 5 2" xfId="36598" xr:uid="{00000000-0005-0000-0000-000011700000}"/>
    <cellStyle name="Explanatory Text 7 6" xfId="13193" xr:uid="{00000000-0005-0000-0000-000012700000}"/>
    <cellStyle name="Explanatory Text 7 6 2" xfId="36599" xr:uid="{00000000-0005-0000-0000-000013700000}"/>
    <cellStyle name="Explanatory Text 7 7" xfId="36600" xr:uid="{00000000-0005-0000-0000-000014700000}"/>
    <cellStyle name="Explanatory Text 7 7 2" xfId="36601" xr:uid="{00000000-0005-0000-0000-000015700000}"/>
    <cellStyle name="Explanatory Text 7 8" xfId="36602" xr:uid="{00000000-0005-0000-0000-000016700000}"/>
    <cellStyle name="Explanatory Text 7 8 2" xfId="36603" xr:uid="{00000000-0005-0000-0000-000017700000}"/>
    <cellStyle name="Explanatory Text 7 9" xfId="36604" xr:uid="{00000000-0005-0000-0000-000018700000}"/>
    <cellStyle name="Explanatory Text 7 9 2" xfId="36605" xr:uid="{00000000-0005-0000-0000-000019700000}"/>
    <cellStyle name="Explanatory Text 7_Annexure" xfId="36606" xr:uid="{00000000-0005-0000-0000-00001A700000}"/>
    <cellStyle name="Explanatory Text 70" xfId="19721" xr:uid="{00000000-0005-0000-0000-00001B700000}"/>
    <cellStyle name="Explanatory Text 70 2" xfId="19725" xr:uid="{00000000-0005-0000-0000-00001C700000}"/>
    <cellStyle name="Explanatory Text 71" xfId="3904" xr:uid="{00000000-0005-0000-0000-00001D700000}"/>
    <cellStyle name="Explanatory Text 71 2" xfId="36572" xr:uid="{00000000-0005-0000-0000-00001E700000}"/>
    <cellStyle name="Explanatory Text 72" xfId="36574" xr:uid="{00000000-0005-0000-0000-00001F700000}"/>
    <cellStyle name="Explanatory Text 72 2" xfId="36576" xr:uid="{00000000-0005-0000-0000-000020700000}"/>
    <cellStyle name="Explanatory Text 73" xfId="36579" xr:uid="{00000000-0005-0000-0000-000021700000}"/>
    <cellStyle name="Explanatory Text 73 2" xfId="36581" xr:uid="{00000000-0005-0000-0000-000022700000}"/>
    <cellStyle name="Explanatory Text 74" xfId="36584" xr:uid="{00000000-0005-0000-0000-000023700000}"/>
    <cellStyle name="Explanatory Text 74 2" xfId="36586" xr:uid="{00000000-0005-0000-0000-000024700000}"/>
    <cellStyle name="Explanatory Text 75" xfId="36607" xr:uid="{00000000-0005-0000-0000-000025700000}"/>
    <cellStyle name="Explanatory Text 75 2" xfId="36609" xr:uid="{00000000-0005-0000-0000-000026700000}"/>
    <cellStyle name="Explanatory Text 76" xfId="36612" xr:uid="{00000000-0005-0000-0000-000027700000}"/>
    <cellStyle name="Explanatory Text 76 2" xfId="36614" xr:uid="{00000000-0005-0000-0000-000028700000}"/>
    <cellStyle name="Explanatory Text 77" xfId="36617" xr:uid="{00000000-0005-0000-0000-000029700000}"/>
    <cellStyle name="Explanatory Text 77 2" xfId="36619" xr:uid="{00000000-0005-0000-0000-00002A700000}"/>
    <cellStyle name="Explanatory Text 78" xfId="36621" xr:uid="{00000000-0005-0000-0000-00002B700000}"/>
    <cellStyle name="Explanatory Text 78 2" xfId="36623" xr:uid="{00000000-0005-0000-0000-00002C700000}"/>
    <cellStyle name="Explanatory Text 79" xfId="36625" xr:uid="{00000000-0005-0000-0000-00002D700000}"/>
    <cellStyle name="Explanatory Text 79 2" xfId="36627" xr:uid="{00000000-0005-0000-0000-00002E700000}"/>
    <cellStyle name="Explanatory Text 8" xfId="36629" xr:uid="{00000000-0005-0000-0000-00002F700000}"/>
    <cellStyle name="Explanatory Text 8 2" xfId="36632" xr:uid="{00000000-0005-0000-0000-000030700000}"/>
    <cellStyle name="Explanatory Text 8 2 2" xfId="36633" xr:uid="{00000000-0005-0000-0000-000031700000}"/>
    <cellStyle name="Explanatory Text 8 3" xfId="36634" xr:uid="{00000000-0005-0000-0000-000032700000}"/>
    <cellStyle name="Explanatory Text 8 3 2" xfId="36635" xr:uid="{00000000-0005-0000-0000-000033700000}"/>
    <cellStyle name="Explanatory Text 8 4" xfId="36637" xr:uid="{00000000-0005-0000-0000-000034700000}"/>
    <cellStyle name="Explanatory Text 8 5" xfId="36639" xr:uid="{00000000-0005-0000-0000-000035700000}"/>
    <cellStyle name="Explanatory Text 8 6" xfId="36641" xr:uid="{00000000-0005-0000-0000-000036700000}"/>
    <cellStyle name="Explanatory Text 8_BSD2" xfId="36643" xr:uid="{00000000-0005-0000-0000-000037700000}"/>
    <cellStyle name="Explanatory Text 80" xfId="36608" xr:uid="{00000000-0005-0000-0000-000038700000}"/>
    <cellStyle name="Explanatory Text 80 2" xfId="36610" xr:uid="{00000000-0005-0000-0000-000039700000}"/>
    <cellStyle name="Explanatory Text 81" xfId="36613" xr:uid="{00000000-0005-0000-0000-00003A700000}"/>
    <cellStyle name="Explanatory Text 81 2" xfId="36615" xr:uid="{00000000-0005-0000-0000-00003B700000}"/>
    <cellStyle name="Explanatory Text 82" xfId="36618" xr:uid="{00000000-0005-0000-0000-00003C700000}"/>
    <cellStyle name="Explanatory Text 82 2" xfId="36620" xr:uid="{00000000-0005-0000-0000-00003D700000}"/>
    <cellStyle name="Explanatory Text 83" xfId="36622" xr:uid="{00000000-0005-0000-0000-00003E700000}"/>
    <cellStyle name="Explanatory Text 83 2" xfId="36624" xr:uid="{00000000-0005-0000-0000-00003F700000}"/>
    <cellStyle name="Explanatory Text 84" xfId="36626" xr:uid="{00000000-0005-0000-0000-000040700000}"/>
    <cellStyle name="Explanatory Text 84 2" xfId="36628" xr:uid="{00000000-0005-0000-0000-000041700000}"/>
    <cellStyle name="Explanatory Text 85" xfId="36644" xr:uid="{00000000-0005-0000-0000-000042700000}"/>
    <cellStyle name="Explanatory Text 85 2" xfId="36645" xr:uid="{00000000-0005-0000-0000-000043700000}"/>
    <cellStyle name="Explanatory Text 86" xfId="36646" xr:uid="{00000000-0005-0000-0000-000044700000}"/>
    <cellStyle name="Explanatory Text 86 2" xfId="36648" xr:uid="{00000000-0005-0000-0000-000045700000}"/>
    <cellStyle name="Explanatory Text 87" xfId="36649" xr:uid="{00000000-0005-0000-0000-000046700000}"/>
    <cellStyle name="Explanatory Text 87 2" xfId="36650" xr:uid="{00000000-0005-0000-0000-000047700000}"/>
    <cellStyle name="Explanatory Text 88" xfId="7135" xr:uid="{00000000-0005-0000-0000-000048700000}"/>
    <cellStyle name="Explanatory Text 88 2" xfId="7527" xr:uid="{00000000-0005-0000-0000-000049700000}"/>
    <cellStyle name="Explanatory Text 89" xfId="23242" xr:uid="{00000000-0005-0000-0000-00004A700000}"/>
    <cellStyle name="Explanatory Text 89 2" xfId="8733" xr:uid="{00000000-0005-0000-0000-00004B700000}"/>
    <cellStyle name="Explanatory Text 9" xfId="36651" xr:uid="{00000000-0005-0000-0000-00004C700000}"/>
    <cellStyle name="Explanatory Text 9 2" xfId="36652" xr:uid="{00000000-0005-0000-0000-00004D700000}"/>
    <cellStyle name="Explanatory Text 9 2 2" xfId="36653" xr:uid="{00000000-0005-0000-0000-00004E700000}"/>
    <cellStyle name="Explanatory Text 9 3" xfId="36654" xr:uid="{00000000-0005-0000-0000-00004F700000}"/>
    <cellStyle name="Explanatory Text 9 3 2" xfId="36655" xr:uid="{00000000-0005-0000-0000-000050700000}"/>
    <cellStyle name="Explanatory Text 9 4" xfId="36657" xr:uid="{00000000-0005-0000-0000-000051700000}"/>
    <cellStyle name="Explanatory Text 9 5" xfId="21531" xr:uid="{00000000-0005-0000-0000-000052700000}"/>
    <cellStyle name="Explanatory Text 9 6" xfId="20427" xr:uid="{00000000-0005-0000-0000-000053700000}"/>
    <cellStyle name="Explanatory Text 9_BSD2" xfId="25699" xr:uid="{00000000-0005-0000-0000-000054700000}"/>
    <cellStyle name="F2" xfId="36658" xr:uid="{00000000-0005-0000-0000-000055700000}"/>
    <cellStyle name="F2 2" xfId="36659" xr:uid="{00000000-0005-0000-0000-000056700000}"/>
    <cellStyle name="F2 3" xfId="36661" xr:uid="{00000000-0005-0000-0000-000057700000}"/>
    <cellStyle name="F2 4" xfId="36662" xr:uid="{00000000-0005-0000-0000-000058700000}"/>
    <cellStyle name="F2 5" xfId="36663" xr:uid="{00000000-0005-0000-0000-000059700000}"/>
    <cellStyle name="F3" xfId="36664" xr:uid="{00000000-0005-0000-0000-00005A700000}"/>
    <cellStyle name="F3 2" xfId="36665" xr:uid="{00000000-0005-0000-0000-00005B700000}"/>
    <cellStyle name="F3 3" xfId="36666" xr:uid="{00000000-0005-0000-0000-00005C700000}"/>
    <cellStyle name="F3 4" xfId="36667" xr:uid="{00000000-0005-0000-0000-00005D700000}"/>
    <cellStyle name="F3 5" xfId="36669" xr:uid="{00000000-0005-0000-0000-00005E700000}"/>
    <cellStyle name="F4" xfId="36670" xr:uid="{00000000-0005-0000-0000-00005F700000}"/>
    <cellStyle name="F4 2" xfId="36671" xr:uid="{00000000-0005-0000-0000-000060700000}"/>
    <cellStyle name="F4 3" xfId="36672" xr:uid="{00000000-0005-0000-0000-000061700000}"/>
    <cellStyle name="F4 4" xfId="36673" xr:uid="{00000000-0005-0000-0000-000062700000}"/>
    <cellStyle name="F4 5" xfId="36674" xr:uid="{00000000-0005-0000-0000-000063700000}"/>
    <cellStyle name="F5" xfId="36675" xr:uid="{00000000-0005-0000-0000-000064700000}"/>
    <cellStyle name="F5 2" xfId="36676" xr:uid="{00000000-0005-0000-0000-000065700000}"/>
    <cellStyle name="F5 3" xfId="36677" xr:uid="{00000000-0005-0000-0000-000066700000}"/>
    <cellStyle name="F5 4" xfId="36678" xr:uid="{00000000-0005-0000-0000-000067700000}"/>
    <cellStyle name="F5 5" xfId="36679" xr:uid="{00000000-0005-0000-0000-000068700000}"/>
    <cellStyle name="F6" xfId="36680" xr:uid="{00000000-0005-0000-0000-000069700000}"/>
    <cellStyle name="F6 2" xfId="36681" xr:uid="{00000000-0005-0000-0000-00006A700000}"/>
    <cellStyle name="F6 3" xfId="36682" xr:uid="{00000000-0005-0000-0000-00006B700000}"/>
    <cellStyle name="F6 4" xfId="5550" xr:uid="{00000000-0005-0000-0000-00006C700000}"/>
    <cellStyle name="F6 5" xfId="36683" xr:uid="{00000000-0005-0000-0000-00006D700000}"/>
    <cellStyle name="F7" xfId="36684" xr:uid="{00000000-0005-0000-0000-00006E700000}"/>
    <cellStyle name="F7 2" xfId="36685" xr:uid="{00000000-0005-0000-0000-00006F700000}"/>
    <cellStyle name="F7 3" xfId="24616" xr:uid="{00000000-0005-0000-0000-000070700000}"/>
    <cellStyle name="F7 4" xfId="36687" xr:uid="{00000000-0005-0000-0000-000071700000}"/>
    <cellStyle name="F7 5" xfId="36688" xr:uid="{00000000-0005-0000-0000-000072700000}"/>
    <cellStyle name="F8" xfId="36689" xr:uid="{00000000-0005-0000-0000-000073700000}"/>
    <cellStyle name="F8 2" xfId="15029" xr:uid="{00000000-0005-0000-0000-000074700000}"/>
    <cellStyle name="F8 3" xfId="36690" xr:uid="{00000000-0005-0000-0000-000075700000}"/>
    <cellStyle name="F8 4" xfId="36691" xr:uid="{00000000-0005-0000-0000-000076700000}"/>
    <cellStyle name="F8 5" xfId="36692" xr:uid="{00000000-0005-0000-0000-000077700000}"/>
    <cellStyle name="facha" xfId="36693" xr:uid="{00000000-0005-0000-0000-000078700000}"/>
    <cellStyle name="facha 2" xfId="27212" xr:uid="{00000000-0005-0000-0000-000079700000}"/>
    <cellStyle name="facha 3" xfId="27216" xr:uid="{00000000-0005-0000-0000-00007A700000}"/>
    <cellStyle name="facha 4" xfId="27220" xr:uid="{00000000-0005-0000-0000-00007B700000}"/>
    <cellStyle name="Fecha" xfId="29088" xr:uid="{00000000-0005-0000-0000-00007C700000}"/>
    <cellStyle name="Fecha 2" xfId="29090" xr:uid="{00000000-0005-0000-0000-00007D700000}"/>
    <cellStyle name="Fecha 3" xfId="29092" xr:uid="{00000000-0005-0000-0000-00007E700000}"/>
    <cellStyle name="Fecha 4" xfId="36694" xr:uid="{00000000-0005-0000-0000-00007F700000}"/>
    <cellStyle name="FieldName" xfId="28925" xr:uid="{00000000-0005-0000-0000-000080700000}"/>
    <cellStyle name="Fijo" xfId="36695" xr:uid="{00000000-0005-0000-0000-000081700000}"/>
    <cellStyle name="Fijo 2" xfId="8648" xr:uid="{00000000-0005-0000-0000-000082700000}"/>
    <cellStyle name="first line" xfId="30666" xr:uid="{00000000-0005-0000-0000-000083700000}"/>
    <cellStyle name="first line 2" xfId="8079" xr:uid="{00000000-0005-0000-0000-000084700000}"/>
    <cellStyle name="first line 3" xfId="8089" xr:uid="{00000000-0005-0000-0000-000085700000}"/>
    <cellStyle name="first line 4" xfId="8097" xr:uid="{00000000-0005-0000-0000-000086700000}"/>
    <cellStyle name="FirstNumbers" xfId="36697" xr:uid="{00000000-0005-0000-0000-000087700000}"/>
    <cellStyle name="FirstNumbers 2" xfId="36698" xr:uid="{00000000-0005-0000-0000-000088700000}"/>
    <cellStyle name="FirstNumbers 3" xfId="36699" xr:uid="{00000000-0005-0000-0000-000089700000}"/>
    <cellStyle name="FirstNumbers 4" xfId="36700" xr:uid="{00000000-0005-0000-0000-00008A700000}"/>
    <cellStyle name="Fixed" xfId="2058" xr:uid="{00000000-0005-0000-0000-00008B700000}"/>
    <cellStyle name="Fixed [0]" xfId="36702" xr:uid="{00000000-0005-0000-0000-00008C700000}"/>
    <cellStyle name="Fixed [0] 2" xfId="5128" xr:uid="{00000000-0005-0000-0000-00008D700000}"/>
    <cellStyle name="Fixed [0] 3" xfId="36706" xr:uid="{00000000-0005-0000-0000-00008E700000}"/>
    <cellStyle name="Fixed [0] 4" xfId="15436" xr:uid="{00000000-0005-0000-0000-00008F700000}"/>
    <cellStyle name="Fixed 10" xfId="36708" xr:uid="{00000000-0005-0000-0000-000090700000}"/>
    <cellStyle name="Fixed 2" xfId="36709" xr:uid="{00000000-0005-0000-0000-000091700000}"/>
    <cellStyle name="Fixed 2 2" xfId="33032" xr:uid="{00000000-0005-0000-0000-000092700000}"/>
    <cellStyle name="Fixed 2 2 2" xfId="36710" xr:uid="{00000000-0005-0000-0000-000093700000}"/>
    <cellStyle name="Fixed 2 3" xfId="32626" xr:uid="{00000000-0005-0000-0000-000094700000}"/>
    <cellStyle name="Fixed 3" xfId="36711" xr:uid="{00000000-0005-0000-0000-000095700000}"/>
    <cellStyle name="Fixed 3 2" xfId="36712" xr:uid="{00000000-0005-0000-0000-000096700000}"/>
    <cellStyle name="Fixed 3 3" xfId="36713" xr:uid="{00000000-0005-0000-0000-000097700000}"/>
    <cellStyle name="Fixed 4" xfId="36714" xr:uid="{00000000-0005-0000-0000-000098700000}"/>
    <cellStyle name="Fixed 4 2" xfId="27973" xr:uid="{00000000-0005-0000-0000-000099700000}"/>
    <cellStyle name="Fixed 5" xfId="36715" xr:uid="{00000000-0005-0000-0000-00009A700000}"/>
    <cellStyle name="Fixed 5 2" xfId="19587" xr:uid="{00000000-0005-0000-0000-00009B700000}"/>
    <cellStyle name="Fixed 6" xfId="11747" xr:uid="{00000000-0005-0000-0000-00009C700000}"/>
    <cellStyle name="Fixed 7" xfId="36716" xr:uid="{00000000-0005-0000-0000-00009D700000}"/>
    <cellStyle name="Fixed 8" xfId="36717" xr:uid="{00000000-0005-0000-0000-00009E700000}"/>
    <cellStyle name="Fixed 9" xfId="12601" xr:uid="{00000000-0005-0000-0000-00009F700000}"/>
    <cellStyle name="Fixed_X" xfId="20965" xr:uid="{00000000-0005-0000-0000-0000A0700000}"/>
    <cellStyle name="fixed0 - Style4" xfId="15918" xr:uid="{00000000-0005-0000-0000-0000A1700000}"/>
    <cellStyle name="Fixed2 - Style2" xfId="36718" xr:uid="{00000000-0005-0000-0000-0000A2700000}"/>
    <cellStyle name="Fixo" xfId="36719" xr:uid="{00000000-0005-0000-0000-0000A3700000}"/>
    <cellStyle name="Fixo 2" xfId="36720" xr:uid="{00000000-0005-0000-0000-0000A4700000}"/>
    <cellStyle name="Footnote" xfId="4612" xr:uid="{00000000-0005-0000-0000-0000A5700000}"/>
    <cellStyle name="formula1" xfId="21907" xr:uid="{00000000-0005-0000-0000-0000A6700000}"/>
    <cellStyle name="formula2" xfId="21920" xr:uid="{00000000-0005-0000-0000-0000A7700000}"/>
    <cellStyle name="formula3" xfId="25573" xr:uid="{00000000-0005-0000-0000-0000A8700000}"/>
    <cellStyle name="General" xfId="36721" xr:uid="{00000000-0005-0000-0000-0000A9700000}"/>
    <cellStyle name="General 2" xfId="36727" xr:uid="{00000000-0005-0000-0000-0000AA700000}"/>
    <cellStyle name="General 3" xfId="25312" xr:uid="{00000000-0005-0000-0000-0000AB700000}"/>
    <cellStyle name="General 4" xfId="25320" xr:uid="{00000000-0005-0000-0000-0000AC700000}"/>
    <cellStyle name="Gentia To Excel" xfId="36728" xr:uid="{00000000-0005-0000-0000-0000AD700000}"/>
    <cellStyle name="Gentia To Excel 2" xfId="27142" xr:uid="{00000000-0005-0000-0000-0000AE700000}"/>
    <cellStyle name="Gentia To Excel 3" xfId="27144" xr:uid="{00000000-0005-0000-0000-0000AF700000}"/>
    <cellStyle name="Gentia To Excel 4" xfId="27146" xr:uid="{00000000-0005-0000-0000-0000B0700000}"/>
    <cellStyle name="Good" xfId="51518" builtinId="26" customBuiltin="1"/>
    <cellStyle name="Good 10" xfId="36729" xr:uid="{00000000-0005-0000-0000-0000B1700000}"/>
    <cellStyle name="Good 10 2" xfId="36730" xr:uid="{00000000-0005-0000-0000-0000B2700000}"/>
    <cellStyle name="Good 10 2 2" xfId="36731" xr:uid="{00000000-0005-0000-0000-0000B3700000}"/>
    <cellStyle name="Good 10 3" xfId="36732" xr:uid="{00000000-0005-0000-0000-0000B4700000}"/>
    <cellStyle name="Good 10 3 2" xfId="36733" xr:uid="{00000000-0005-0000-0000-0000B5700000}"/>
    <cellStyle name="Good 10 4" xfId="15291" xr:uid="{00000000-0005-0000-0000-0000B6700000}"/>
    <cellStyle name="Good 10 5" xfId="36734" xr:uid="{00000000-0005-0000-0000-0000B7700000}"/>
    <cellStyle name="Good 10 6" xfId="36735" xr:uid="{00000000-0005-0000-0000-0000B8700000}"/>
    <cellStyle name="Good 10_BSD2" xfId="36736" xr:uid="{00000000-0005-0000-0000-0000B9700000}"/>
    <cellStyle name="Good 11" xfId="7474" xr:uid="{00000000-0005-0000-0000-0000BA700000}"/>
    <cellStyle name="Good 11 2" xfId="36739" xr:uid="{00000000-0005-0000-0000-0000BB700000}"/>
    <cellStyle name="Good 11 2 2" xfId="36740" xr:uid="{00000000-0005-0000-0000-0000BC700000}"/>
    <cellStyle name="Good 11 3" xfId="36741" xr:uid="{00000000-0005-0000-0000-0000BD700000}"/>
    <cellStyle name="Good 11 3 2" xfId="36743" xr:uid="{00000000-0005-0000-0000-0000BE700000}"/>
    <cellStyle name="Good 11 4" xfId="15295" xr:uid="{00000000-0005-0000-0000-0000BF700000}"/>
    <cellStyle name="Good 11 5" xfId="36744" xr:uid="{00000000-0005-0000-0000-0000C0700000}"/>
    <cellStyle name="Good 11 6" xfId="36746" xr:uid="{00000000-0005-0000-0000-0000C1700000}"/>
    <cellStyle name="Good 11_BSD2" xfId="36747" xr:uid="{00000000-0005-0000-0000-0000C2700000}"/>
    <cellStyle name="Good 12" xfId="36748" xr:uid="{00000000-0005-0000-0000-0000C3700000}"/>
    <cellStyle name="Good 12 2" xfId="36749" xr:uid="{00000000-0005-0000-0000-0000C4700000}"/>
    <cellStyle name="Good 12 2 2" xfId="36750" xr:uid="{00000000-0005-0000-0000-0000C5700000}"/>
    <cellStyle name="Good 12 3" xfId="36751" xr:uid="{00000000-0005-0000-0000-0000C6700000}"/>
    <cellStyle name="Good 12 3 2" xfId="36753" xr:uid="{00000000-0005-0000-0000-0000C7700000}"/>
    <cellStyle name="Good 12 4" xfId="36754" xr:uid="{00000000-0005-0000-0000-0000C8700000}"/>
    <cellStyle name="Good 12 5" xfId="36755" xr:uid="{00000000-0005-0000-0000-0000C9700000}"/>
    <cellStyle name="Good 12 6" xfId="36757" xr:uid="{00000000-0005-0000-0000-0000CA700000}"/>
    <cellStyle name="Good 12_BSD2" xfId="36758" xr:uid="{00000000-0005-0000-0000-0000CB700000}"/>
    <cellStyle name="Good 13" xfId="36759" xr:uid="{00000000-0005-0000-0000-0000CC700000}"/>
    <cellStyle name="Good 13 2" xfId="36760" xr:uid="{00000000-0005-0000-0000-0000CD700000}"/>
    <cellStyle name="Good 13 2 2" xfId="36761" xr:uid="{00000000-0005-0000-0000-0000CE700000}"/>
    <cellStyle name="Good 13 3" xfId="36762" xr:uid="{00000000-0005-0000-0000-0000CF700000}"/>
    <cellStyle name="Good 13 4" xfId="36763" xr:uid="{00000000-0005-0000-0000-0000D0700000}"/>
    <cellStyle name="Good 13 5" xfId="36764" xr:uid="{00000000-0005-0000-0000-0000D1700000}"/>
    <cellStyle name="Good 13_BSD2" xfId="36765" xr:uid="{00000000-0005-0000-0000-0000D2700000}"/>
    <cellStyle name="Good 14" xfId="36766" xr:uid="{00000000-0005-0000-0000-0000D3700000}"/>
    <cellStyle name="Good 14 2" xfId="30312" xr:uid="{00000000-0005-0000-0000-0000D4700000}"/>
    <cellStyle name="Good 14 2 2" xfId="30315" xr:uid="{00000000-0005-0000-0000-0000D5700000}"/>
    <cellStyle name="Good 14 3" xfId="23494" xr:uid="{00000000-0005-0000-0000-0000D6700000}"/>
    <cellStyle name="Good 14 4" xfId="23500" xr:uid="{00000000-0005-0000-0000-0000D7700000}"/>
    <cellStyle name="Good 14 5" xfId="23505" xr:uid="{00000000-0005-0000-0000-0000D8700000}"/>
    <cellStyle name="Good 14_BSD2" xfId="36767" xr:uid="{00000000-0005-0000-0000-0000D9700000}"/>
    <cellStyle name="Good 15" xfId="36768" xr:uid="{00000000-0005-0000-0000-0000DA700000}"/>
    <cellStyle name="Good 15 2" xfId="36771" xr:uid="{00000000-0005-0000-0000-0000DB700000}"/>
    <cellStyle name="Good 15 2 2" xfId="36773" xr:uid="{00000000-0005-0000-0000-0000DC700000}"/>
    <cellStyle name="Good 15 3" xfId="23069" xr:uid="{00000000-0005-0000-0000-0000DD700000}"/>
    <cellStyle name="Good 15_BSD2" xfId="8581" xr:uid="{00000000-0005-0000-0000-0000DE700000}"/>
    <cellStyle name="Good 16" xfId="36775" xr:uid="{00000000-0005-0000-0000-0000DF700000}"/>
    <cellStyle name="Good 16 2" xfId="36777" xr:uid="{00000000-0005-0000-0000-0000E0700000}"/>
    <cellStyle name="Good 16 2 2" xfId="36780" xr:uid="{00000000-0005-0000-0000-0000E1700000}"/>
    <cellStyle name="Good 16 3" xfId="23521" xr:uid="{00000000-0005-0000-0000-0000E2700000}"/>
    <cellStyle name="Good 16_BSD2" xfId="36782" xr:uid="{00000000-0005-0000-0000-0000E3700000}"/>
    <cellStyle name="Good 17" xfId="36784" xr:uid="{00000000-0005-0000-0000-0000E4700000}"/>
    <cellStyle name="Good 17 2" xfId="36786" xr:uid="{00000000-0005-0000-0000-0000E5700000}"/>
    <cellStyle name="Good 17 2 2" xfId="36788" xr:uid="{00000000-0005-0000-0000-0000E6700000}"/>
    <cellStyle name="Good 17 3" xfId="23539" xr:uid="{00000000-0005-0000-0000-0000E7700000}"/>
    <cellStyle name="Good 17_BSD2" xfId="22263" xr:uid="{00000000-0005-0000-0000-0000E8700000}"/>
    <cellStyle name="Good 18" xfId="25721" xr:uid="{00000000-0005-0000-0000-0000E9700000}"/>
    <cellStyle name="Good 18 2" xfId="36790" xr:uid="{00000000-0005-0000-0000-0000EA700000}"/>
    <cellStyle name="Good 18 2 2" xfId="36793" xr:uid="{00000000-0005-0000-0000-0000EB700000}"/>
    <cellStyle name="Good 18 3" xfId="23545" xr:uid="{00000000-0005-0000-0000-0000EC700000}"/>
    <cellStyle name="Good 18_BSD2" xfId="22376" xr:uid="{00000000-0005-0000-0000-0000ED700000}"/>
    <cellStyle name="Good 19" xfId="6860" xr:uid="{00000000-0005-0000-0000-0000EE700000}"/>
    <cellStyle name="Good 19 2" xfId="9203" xr:uid="{00000000-0005-0000-0000-0000EF700000}"/>
    <cellStyle name="Good 19 2 2" xfId="36795" xr:uid="{00000000-0005-0000-0000-0000F0700000}"/>
    <cellStyle name="Good 19 3" xfId="23558" xr:uid="{00000000-0005-0000-0000-0000F1700000}"/>
    <cellStyle name="Good 19_BSD2" xfId="36797" xr:uid="{00000000-0005-0000-0000-0000F2700000}"/>
    <cellStyle name="Good 2" xfId="2059" xr:uid="{00000000-0005-0000-0000-0000F3700000}"/>
    <cellStyle name="Good 2 10" xfId="36799" xr:uid="{00000000-0005-0000-0000-0000F4700000}"/>
    <cellStyle name="Good 2 10 2" xfId="36800" xr:uid="{00000000-0005-0000-0000-0000F5700000}"/>
    <cellStyle name="Good 2 11" xfId="36801" xr:uid="{00000000-0005-0000-0000-0000F6700000}"/>
    <cellStyle name="Good 2 12" xfId="36802" xr:uid="{00000000-0005-0000-0000-0000F7700000}"/>
    <cellStyle name="Good 2 13" xfId="51708" xr:uid="{F81DB886-7705-4C52-B8B1-926DCC6D3AA0}"/>
    <cellStyle name="Good 2 2" xfId="445" xr:uid="{00000000-0005-0000-0000-0000F8700000}"/>
    <cellStyle name="Good 2 2 2" xfId="28195" xr:uid="{00000000-0005-0000-0000-0000F9700000}"/>
    <cellStyle name="Good 2 2 2 2" xfId="36804" xr:uid="{00000000-0005-0000-0000-0000FA700000}"/>
    <cellStyle name="Good 2 2 3" xfId="36805" xr:uid="{00000000-0005-0000-0000-0000FB700000}"/>
    <cellStyle name="Good 2 2 3 2" xfId="36806" xr:uid="{00000000-0005-0000-0000-0000FC700000}"/>
    <cellStyle name="Good 2 2 4" xfId="36808" xr:uid="{00000000-0005-0000-0000-0000FD700000}"/>
    <cellStyle name="Good 2 2 5" xfId="36810" xr:uid="{00000000-0005-0000-0000-0000FE700000}"/>
    <cellStyle name="Good 2 2 6" xfId="36811" xr:uid="{00000000-0005-0000-0000-0000FF700000}"/>
    <cellStyle name="Good 2 2 7" xfId="36803" xr:uid="{00000000-0005-0000-0000-000000710000}"/>
    <cellStyle name="Good 2 3" xfId="36812" xr:uid="{00000000-0005-0000-0000-000001710000}"/>
    <cellStyle name="Good 2 3 2" xfId="28199" xr:uid="{00000000-0005-0000-0000-000002710000}"/>
    <cellStyle name="Good 2 3 3" xfId="36813" xr:uid="{00000000-0005-0000-0000-000003710000}"/>
    <cellStyle name="Good 2 3 4" xfId="36815" xr:uid="{00000000-0005-0000-0000-000004710000}"/>
    <cellStyle name="Good 2 3 5" xfId="36817" xr:uid="{00000000-0005-0000-0000-000005710000}"/>
    <cellStyle name="Good 2 4" xfId="36818" xr:uid="{00000000-0005-0000-0000-000006710000}"/>
    <cellStyle name="Good 2 4 2" xfId="28204" xr:uid="{00000000-0005-0000-0000-000007710000}"/>
    <cellStyle name="Good 2 4 2 2" xfId="2990" xr:uid="{00000000-0005-0000-0000-000008710000}"/>
    <cellStyle name="Good 2 4 3" xfId="36821" xr:uid="{00000000-0005-0000-0000-000009710000}"/>
    <cellStyle name="Good 2 4 4" xfId="36825" xr:uid="{00000000-0005-0000-0000-00000A710000}"/>
    <cellStyle name="Good 2 4 5" xfId="36828" xr:uid="{00000000-0005-0000-0000-00000B710000}"/>
    <cellStyle name="Good 2 4_BSD2" xfId="20987" xr:uid="{00000000-0005-0000-0000-00000C710000}"/>
    <cellStyle name="Good 2 5" xfId="36829" xr:uid="{00000000-0005-0000-0000-00000D710000}"/>
    <cellStyle name="Good 2 5 2" xfId="28211" xr:uid="{00000000-0005-0000-0000-00000E710000}"/>
    <cellStyle name="Good 2 5 3" xfId="36832" xr:uid="{00000000-0005-0000-0000-00000F710000}"/>
    <cellStyle name="Good 2 5 4" xfId="36833" xr:uid="{00000000-0005-0000-0000-000010710000}"/>
    <cellStyle name="Good 2 6" xfId="36834" xr:uid="{00000000-0005-0000-0000-000011710000}"/>
    <cellStyle name="Good 2 6 2" xfId="36836" xr:uid="{00000000-0005-0000-0000-000012710000}"/>
    <cellStyle name="Good 2 6 3" xfId="36839" xr:uid="{00000000-0005-0000-0000-000013710000}"/>
    <cellStyle name="Good 2 6 4" xfId="36840" xr:uid="{00000000-0005-0000-0000-000014710000}"/>
    <cellStyle name="Good 2 7" xfId="36841" xr:uid="{00000000-0005-0000-0000-000015710000}"/>
    <cellStyle name="Good 2 7 2" xfId="36843" xr:uid="{00000000-0005-0000-0000-000016710000}"/>
    <cellStyle name="Good 2 7 3" xfId="36844" xr:uid="{00000000-0005-0000-0000-000017710000}"/>
    <cellStyle name="Good 2 7 4" xfId="36845" xr:uid="{00000000-0005-0000-0000-000018710000}"/>
    <cellStyle name="Good 2 8" xfId="36846" xr:uid="{00000000-0005-0000-0000-000019710000}"/>
    <cellStyle name="Good 2 8 2" xfId="36848" xr:uid="{00000000-0005-0000-0000-00001A710000}"/>
    <cellStyle name="Good 2 8 2 2" xfId="36849" xr:uid="{00000000-0005-0000-0000-00001B710000}"/>
    <cellStyle name="Good 2 8 3" xfId="36850" xr:uid="{00000000-0005-0000-0000-00001C710000}"/>
    <cellStyle name="Good 2 8 4" xfId="36851" xr:uid="{00000000-0005-0000-0000-00001D710000}"/>
    <cellStyle name="Good 2 8 5" xfId="36852" xr:uid="{00000000-0005-0000-0000-00001E710000}"/>
    <cellStyle name="Good 2 8_BSD2" xfId="36853" xr:uid="{00000000-0005-0000-0000-00001F710000}"/>
    <cellStyle name="Good 2 9" xfId="36855" xr:uid="{00000000-0005-0000-0000-000020710000}"/>
    <cellStyle name="Good 2 9 2" xfId="36857" xr:uid="{00000000-0005-0000-0000-000021710000}"/>
    <cellStyle name="Good 2 9 3" xfId="31720" xr:uid="{00000000-0005-0000-0000-000022710000}"/>
    <cellStyle name="Good 2 9 4" xfId="36858" xr:uid="{00000000-0005-0000-0000-000023710000}"/>
    <cellStyle name="Good 20" xfId="36769" xr:uid="{00000000-0005-0000-0000-000024710000}"/>
    <cellStyle name="Good 20 2" xfId="36772" xr:uid="{00000000-0005-0000-0000-000025710000}"/>
    <cellStyle name="Good 20 2 2" xfId="36774" xr:uid="{00000000-0005-0000-0000-000026710000}"/>
    <cellStyle name="Good 20 3" xfId="23070" xr:uid="{00000000-0005-0000-0000-000027710000}"/>
    <cellStyle name="Good 20_BSD2" xfId="8582" xr:uid="{00000000-0005-0000-0000-000028710000}"/>
    <cellStyle name="Good 21" xfId="36776" xr:uid="{00000000-0005-0000-0000-000029710000}"/>
    <cellStyle name="Good 21 2" xfId="36778" xr:uid="{00000000-0005-0000-0000-00002A710000}"/>
    <cellStyle name="Good 21 2 2" xfId="36781" xr:uid="{00000000-0005-0000-0000-00002B710000}"/>
    <cellStyle name="Good 21 3" xfId="23522" xr:uid="{00000000-0005-0000-0000-00002C710000}"/>
    <cellStyle name="Good 21_BSD2" xfId="36783" xr:uid="{00000000-0005-0000-0000-00002D710000}"/>
    <cellStyle name="Good 22" xfId="36785" xr:uid="{00000000-0005-0000-0000-00002E710000}"/>
    <cellStyle name="Good 22 2" xfId="36787" xr:uid="{00000000-0005-0000-0000-00002F710000}"/>
    <cellStyle name="Good 22 2 2" xfId="36789" xr:uid="{00000000-0005-0000-0000-000030710000}"/>
    <cellStyle name="Good 22 3" xfId="23540" xr:uid="{00000000-0005-0000-0000-000031710000}"/>
    <cellStyle name="Good 22_BSD2" xfId="22264" xr:uid="{00000000-0005-0000-0000-000032710000}"/>
    <cellStyle name="Good 23" xfId="25722" xr:uid="{00000000-0005-0000-0000-000033710000}"/>
    <cellStyle name="Good 23 2" xfId="36791" xr:uid="{00000000-0005-0000-0000-000034710000}"/>
    <cellStyle name="Good 23 2 2" xfId="36794" xr:uid="{00000000-0005-0000-0000-000035710000}"/>
    <cellStyle name="Good 23 3" xfId="23546" xr:uid="{00000000-0005-0000-0000-000036710000}"/>
    <cellStyle name="Good 23_BSD2" xfId="22377" xr:uid="{00000000-0005-0000-0000-000037710000}"/>
    <cellStyle name="Good 24" xfId="6861" xr:uid="{00000000-0005-0000-0000-000038710000}"/>
    <cellStyle name="Good 24 2" xfId="9204" xr:uid="{00000000-0005-0000-0000-000039710000}"/>
    <cellStyle name="Good 24 2 2" xfId="36796" xr:uid="{00000000-0005-0000-0000-00003A710000}"/>
    <cellStyle name="Good 24 3" xfId="23559" xr:uid="{00000000-0005-0000-0000-00003B710000}"/>
    <cellStyle name="Good 24_BSD2" xfId="36798" xr:uid="{00000000-0005-0000-0000-00003C710000}"/>
    <cellStyle name="Good 25" xfId="6885" xr:uid="{00000000-0005-0000-0000-00003D710000}"/>
    <cellStyle name="Good 25 2" xfId="36859" xr:uid="{00000000-0005-0000-0000-00003E710000}"/>
    <cellStyle name="Good 25 2 2" xfId="6817" xr:uid="{00000000-0005-0000-0000-00003F710000}"/>
    <cellStyle name="Good 25 3" xfId="23572" xr:uid="{00000000-0005-0000-0000-000040710000}"/>
    <cellStyle name="Good 25_BSD2" xfId="30724" xr:uid="{00000000-0005-0000-0000-000041710000}"/>
    <cellStyle name="Good 26" xfId="36862" xr:uid="{00000000-0005-0000-0000-000042710000}"/>
    <cellStyle name="Good 26 2" xfId="36865" xr:uid="{00000000-0005-0000-0000-000043710000}"/>
    <cellStyle name="Good 26 2 2" xfId="36868" xr:uid="{00000000-0005-0000-0000-000044710000}"/>
    <cellStyle name="Good 26 3" xfId="23586" xr:uid="{00000000-0005-0000-0000-000045710000}"/>
    <cellStyle name="Good 26_BSD2" xfId="30911" xr:uid="{00000000-0005-0000-0000-000046710000}"/>
    <cellStyle name="Good 27" xfId="33794" xr:uid="{00000000-0005-0000-0000-000047710000}"/>
    <cellStyle name="Good 27 2" xfId="36870" xr:uid="{00000000-0005-0000-0000-000048710000}"/>
    <cellStyle name="Good 27 2 2" xfId="36873" xr:uid="{00000000-0005-0000-0000-000049710000}"/>
    <cellStyle name="Good 27 3" xfId="23601" xr:uid="{00000000-0005-0000-0000-00004A710000}"/>
    <cellStyle name="Good 27_BSD2" xfId="4086" xr:uid="{00000000-0005-0000-0000-00004B710000}"/>
    <cellStyle name="Good 28" xfId="33799" xr:uid="{00000000-0005-0000-0000-00004C710000}"/>
    <cellStyle name="Good 28 2" xfId="36875" xr:uid="{00000000-0005-0000-0000-00004D710000}"/>
    <cellStyle name="Good 28 2 2" xfId="36877" xr:uid="{00000000-0005-0000-0000-00004E710000}"/>
    <cellStyle name="Good 28 3" xfId="23612" xr:uid="{00000000-0005-0000-0000-00004F710000}"/>
    <cellStyle name="Good 28_BSD2" xfId="13989" xr:uid="{00000000-0005-0000-0000-000050710000}"/>
    <cellStyle name="Good 29" xfId="36879" xr:uid="{00000000-0005-0000-0000-000051710000}"/>
    <cellStyle name="Good 29 2" xfId="36881" xr:uid="{00000000-0005-0000-0000-000052710000}"/>
    <cellStyle name="Good 29 2 2" xfId="36883" xr:uid="{00000000-0005-0000-0000-000053710000}"/>
    <cellStyle name="Good 29 3" xfId="22475" xr:uid="{00000000-0005-0000-0000-000054710000}"/>
    <cellStyle name="Good 29_BSD2" xfId="36885" xr:uid="{00000000-0005-0000-0000-000055710000}"/>
    <cellStyle name="Good 3" xfId="2060" xr:uid="{00000000-0005-0000-0000-000056710000}"/>
    <cellStyle name="Good 3 2" xfId="36406" xr:uid="{00000000-0005-0000-0000-000057710000}"/>
    <cellStyle name="Good 3 2 2" xfId="28246" xr:uid="{00000000-0005-0000-0000-000058710000}"/>
    <cellStyle name="Good 3 2 3" xfId="36887" xr:uid="{00000000-0005-0000-0000-000059710000}"/>
    <cellStyle name="Good 3 3" xfId="36888" xr:uid="{00000000-0005-0000-0000-00005A710000}"/>
    <cellStyle name="Good 3 3 2" xfId="28250" xr:uid="{00000000-0005-0000-0000-00005B710000}"/>
    <cellStyle name="Good 3 3 3" xfId="33564" xr:uid="{00000000-0005-0000-0000-00005C710000}"/>
    <cellStyle name="Good 3 4" xfId="36890" xr:uid="{00000000-0005-0000-0000-00005D710000}"/>
    <cellStyle name="Good 3 4 2" xfId="28254" xr:uid="{00000000-0005-0000-0000-00005E710000}"/>
    <cellStyle name="Good 3 5" xfId="36892" xr:uid="{00000000-0005-0000-0000-00005F710000}"/>
    <cellStyle name="Good 3 6" xfId="36893" xr:uid="{00000000-0005-0000-0000-000060710000}"/>
    <cellStyle name="Good 3 7" xfId="51709" xr:uid="{9FE91D06-F36E-4D9D-9F0E-A0F6AA091933}"/>
    <cellStyle name="Good 3_Annexure" xfId="36894" xr:uid="{00000000-0005-0000-0000-000061710000}"/>
    <cellStyle name="Good 30" xfId="6886" xr:uid="{00000000-0005-0000-0000-000062710000}"/>
    <cellStyle name="Good 30 2" xfId="36860" xr:uid="{00000000-0005-0000-0000-000063710000}"/>
    <cellStyle name="Good 30 2 2" xfId="6818" xr:uid="{00000000-0005-0000-0000-000064710000}"/>
    <cellStyle name="Good 30 3" xfId="23573" xr:uid="{00000000-0005-0000-0000-000065710000}"/>
    <cellStyle name="Good 30_BSD2" xfId="30725" xr:uid="{00000000-0005-0000-0000-000066710000}"/>
    <cellStyle name="Good 31" xfId="36863" xr:uid="{00000000-0005-0000-0000-000067710000}"/>
    <cellStyle name="Good 31 2" xfId="36866" xr:uid="{00000000-0005-0000-0000-000068710000}"/>
    <cellStyle name="Good 31 2 2" xfId="36869" xr:uid="{00000000-0005-0000-0000-000069710000}"/>
    <cellStyle name="Good 31 3" xfId="23587" xr:uid="{00000000-0005-0000-0000-00006A710000}"/>
    <cellStyle name="Good 31_BSD2" xfId="30912" xr:uid="{00000000-0005-0000-0000-00006B710000}"/>
    <cellStyle name="Good 32" xfId="33795" xr:uid="{00000000-0005-0000-0000-00006C710000}"/>
    <cellStyle name="Good 32 2" xfId="36871" xr:uid="{00000000-0005-0000-0000-00006D710000}"/>
    <cellStyle name="Good 32 2 2" xfId="36874" xr:uid="{00000000-0005-0000-0000-00006E710000}"/>
    <cellStyle name="Good 32 3" xfId="23602" xr:uid="{00000000-0005-0000-0000-00006F710000}"/>
    <cellStyle name="Good 32_BSD2" xfId="4087" xr:uid="{00000000-0005-0000-0000-000070710000}"/>
    <cellStyle name="Good 33" xfId="33800" xr:uid="{00000000-0005-0000-0000-000071710000}"/>
    <cellStyle name="Good 33 2" xfId="36876" xr:uid="{00000000-0005-0000-0000-000072710000}"/>
    <cellStyle name="Good 33 2 2" xfId="36878" xr:uid="{00000000-0005-0000-0000-000073710000}"/>
    <cellStyle name="Good 33 3" xfId="23613" xr:uid="{00000000-0005-0000-0000-000074710000}"/>
    <cellStyle name="Good 33_BSD2" xfId="13990" xr:uid="{00000000-0005-0000-0000-000075710000}"/>
    <cellStyle name="Good 34" xfId="36880" xr:uid="{00000000-0005-0000-0000-000076710000}"/>
    <cellStyle name="Good 34 2" xfId="36882" xr:uid="{00000000-0005-0000-0000-000077710000}"/>
    <cellStyle name="Good 34 2 2" xfId="36884" xr:uid="{00000000-0005-0000-0000-000078710000}"/>
    <cellStyle name="Good 34 3" xfId="22476" xr:uid="{00000000-0005-0000-0000-000079710000}"/>
    <cellStyle name="Good 34_BSD2" xfId="36886" xr:uid="{00000000-0005-0000-0000-00007A710000}"/>
    <cellStyle name="Good 35" xfId="36896" xr:uid="{00000000-0005-0000-0000-00007B710000}"/>
    <cellStyle name="Good 35 2" xfId="36898" xr:uid="{00000000-0005-0000-0000-00007C710000}"/>
    <cellStyle name="Good 35 2 2" xfId="32900" xr:uid="{00000000-0005-0000-0000-00007D710000}"/>
    <cellStyle name="Good 35 3" xfId="23690" xr:uid="{00000000-0005-0000-0000-00007E710000}"/>
    <cellStyle name="Good 35_BSD2" xfId="22260" xr:uid="{00000000-0005-0000-0000-00007F710000}"/>
    <cellStyle name="Good 36" xfId="36900" xr:uid="{00000000-0005-0000-0000-000080710000}"/>
    <cellStyle name="Good 36 2" xfId="36903" xr:uid="{00000000-0005-0000-0000-000081710000}"/>
    <cellStyle name="Good 36 2 2" xfId="33164" xr:uid="{00000000-0005-0000-0000-000082710000}"/>
    <cellStyle name="Good 36 3" xfId="23702" xr:uid="{00000000-0005-0000-0000-000083710000}"/>
    <cellStyle name="Good 36_BSD2" xfId="24692" xr:uid="{00000000-0005-0000-0000-000084710000}"/>
    <cellStyle name="Good 37" xfId="32409" xr:uid="{00000000-0005-0000-0000-000085710000}"/>
    <cellStyle name="Good 37 2" xfId="36905" xr:uid="{00000000-0005-0000-0000-000086710000}"/>
    <cellStyle name="Good 37 2 2" xfId="33267" xr:uid="{00000000-0005-0000-0000-000087710000}"/>
    <cellStyle name="Good 37 3" xfId="16850" xr:uid="{00000000-0005-0000-0000-000088710000}"/>
    <cellStyle name="Good 37_BSD2" xfId="36909" xr:uid="{00000000-0005-0000-0000-000089710000}"/>
    <cellStyle name="Good 38" xfId="32414" xr:uid="{00000000-0005-0000-0000-00008A710000}"/>
    <cellStyle name="Good 38 2" xfId="36911" xr:uid="{00000000-0005-0000-0000-00008B710000}"/>
    <cellStyle name="Good 38 2 2" xfId="8034" xr:uid="{00000000-0005-0000-0000-00008C710000}"/>
    <cellStyle name="Good 38 3" xfId="23725" xr:uid="{00000000-0005-0000-0000-00008D710000}"/>
    <cellStyle name="Good 38_BSD2" xfId="36913" xr:uid="{00000000-0005-0000-0000-00008E710000}"/>
    <cellStyle name="Good 39" xfId="32418" xr:uid="{00000000-0005-0000-0000-00008F710000}"/>
    <cellStyle name="Good 39 2" xfId="36915" xr:uid="{00000000-0005-0000-0000-000090710000}"/>
    <cellStyle name="Good 39 2 2" xfId="33374" xr:uid="{00000000-0005-0000-0000-000091710000}"/>
    <cellStyle name="Good 39 3" xfId="23750" xr:uid="{00000000-0005-0000-0000-000092710000}"/>
    <cellStyle name="Good 39_BSD2" xfId="36917" xr:uid="{00000000-0005-0000-0000-000093710000}"/>
    <cellStyle name="Good 4" xfId="2061" xr:uid="{00000000-0005-0000-0000-000094710000}"/>
    <cellStyle name="Good 4 2" xfId="36919" xr:uid="{00000000-0005-0000-0000-000095710000}"/>
    <cellStyle name="Good 4 2 2" xfId="28287" xr:uid="{00000000-0005-0000-0000-000096710000}"/>
    <cellStyle name="Good 4 3" xfId="36921" xr:uid="{00000000-0005-0000-0000-000097710000}"/>
    <cellStyle name="Good 4 3 2" xfId="7199" xr:uid="{00000000-0005-0000-0000-000098710000}"/>
    <cellStyle name="Good 4 4" xfId="36922" xr:uid="{00000000-0005-0000-0000-000099710000}"/>
    <cellStyle name="Good 4 4 2" xfId="28292" xr:uid="{00000000-0005-0000-0000-00009A710000}"/>
    <cellStyle name="Good 4 5" xfId="36923" xr:uid="{00000000-0005-0000-0000-00009B710000}"/>
    <cellStyle name="Good 4 6" xfId="36924" xr:uid="{00000000-0005-0000-0000-00009C710000}"/>
    <cellStyle name="Good 4 7" xfId="36409" xr:uid="{00000000-0005-0000-0000-00009D710000}"/>
    <cellStyle name="Good 4 8" xfId="51710" xr:uid="{D759DFC5-11D1-4BA7-A87B-1710C6DEF95C}"/>
    <cellStyle name="Good 4_Annexure" xfId="36925" xr:uid="{00000000-0005-0000-0000-00009E710000}"/>
    <cellStyle name="Good 40" xfId="36897" xr:uid="{00000000-0005-0000-0000-00009F710000}"/>
    <cellStyle name="Good 40 2" xfId="36899" xr:uid="{00000000-0005-0000-0000-0000A0710000}"/>
    <cellStyle name="Good 40 2 2" xfId="32901" xr:uid="{00000000-0005-0000-0000-0000A1710000}"/>
    <cellStyle name="Good 40 3" xfId="23691" xr:uid="{00000000-0005-0000-0000-0000A2710000}"/>
    <cellStyle name="Good 40_BSD2" xfId="22261" xr:uid="{00000000-0005-0000-0000-0000A3710000}"/>
    <cellStyle name="Good 41" xfId="36901" xr:uid="{00000000-0005-0000-0000-0000A4710000}"/>
    <cellStyle name="Good 41 2" xfId="36904" xr:uid="{00000000-0005-0000-0000-0000A5710000}"/>
    <cellStyle name="Good 41 2 2" xfId="33165" xr:uid="{00000000-0005-0000-0000-0000A6710000}"/>
    <cellStyle name="Good 41 3" xfId="23703" xr:uid="{00000000-0005-0000-0000-0000A7710000}"/>
    <cellStyle name="Good 41_BSD2" xfId="24693" xr:uid="{00000000-0005-0000-0000-0000A8710000}"/>
    <cellStyle name="Good 42" xfId="32410" xr:uid="{00000000-0005-0000-0000-0000A9710000}"/>
    <cellStyle name="Good 42 2" xfId="36906" xr:uid="{00000000-0005-0000-0000-0000AA710000}"/>
    <cellStyle name="Good 42 2 2" xfId="33268" xr:uid="{00000000-0005-0000-0000-0000AB710000}"/>
    <cellStyle name="Good 42 3" xfId="16851" xr:uid="{00000000-0005-0000-0000-0000AC710000}"/>
    <cellStyle name="Good 42_BSD2" xfId="36910" xr:uid="{00000000-0005-0000-0000-0000AD710000}"/>
    <cellStyle name="Good 43" xfId="32415" xr:uid="{00000000-0005-0000-0000-0000AE710000}"/>
    <cellStyle name="Good 43 2" xfId="36912" xr:uid="{00000000-0005-0000-0000-0000AF710000}"/>
    <cellStyle name="Good 43 2 2" xfId="8035" xr:uid="{00000000-0005-0000-0000-0000B0710000}"/>
    <cellStyle name="Good 43 3" xfId="23726" xr:uid="{00000000-0005-0000-0000-0000B1710000}"/>
    <cellStyle name="Good 43_BSD2" xfId="36914" xr:uid="{00000000-0005-0000-0000-0000B2710000}"/>
    <cellStyle name="Good 44" xfId="32419" xr:uid="{00000000-0005-0000-0000-0000B3710000}"/>
    <cellStyle name="Good 44 2" xfId="36916" xr:uid="{00000000-0005-0000-0000-0000B4710000}"/>
    <cellStyle name="Good 44 2 2" xfId="33375" xr:uid="{00000000-0005-0000-0000-0000B5710000}"/>
    <cellStyle name="Good 44 3" xfId="23751" xr:uid="{00000000-0005-0000-0000-0000B6710000}"/>
    <cellStyle name="Good 44_BSD2" xfId="36918" xr:uid="{00000000-0005-0000-0000-0000B7710000}"/>
    <cellStyle name="Good 45" xfId="19936" xr:uid="{00000000-0005-0000-0000-0000B8710000}"/>
    <cellStyle name="Good 45 2" xfId="36926" xr:uid="{00000000-0005-0000-0000-0000B9710000}"/>
    <cellStyle name="Good 45 2 2" xfId="33430" xr:uid="{00000000-0005-0000-0000-0000BA710000}"/>
    <cellStyle name="Good 45 3" xfId="23765" xr:uid="{00000000-0005-0000-0000-0000BB710000}"/>
    <cellStyle name="Good 45_BSD2" xfId="36928" xr:uid="{00000000-0005-0000-0000-0000BC710000}"/>
    <cellStyle name="Good 46" xfId="36930" xr:uid="{00000000-0005-0000-0000-0000BD710000}"/>
    <cellStyle name="Good 46 2" xfId="36932" xr:uid="{00000000-0005-0000-0000-0000BE710000}"/>
    <cellStyle name="Good 46 2 2" xfId="33469" xr:uid="{00000000-0005-0000-0000-0000BF710000}"/>
    <cellStyle name="Good 46 3" xfId="4575" xr:uid="{00000000-0005-0000-0000-0000C0710000}"/>
    <cellStyle name="Good 46_BSD2" xfId="34136" xr:uid="{00000000-0005-0000-0000-0000C1710000}"/>
    <cellStyle name="Good 47" xfId="36934" xr:uid="{00000000-0005-0000-0000-0000C2710000}"/>
    <cellStyle name="Good 47 2" xfId="36937" xr:uid="{00000000-0005-0000-0000-0000C3710000}"/>
    <cellStyle name="Good 47 2 2" xfId="33530" xr:uid="{00000000-0005-0000-0000-0000C4710000}"/>
    <cellStyle name="Good 47 3" xfId="23779" xr:uid="{00000000-0005-0000-0000-0000C5710000}"/>
    <cellStyle name="Good 47_BSD2" xfId="36939" xr:uid="{00000000-0005-0000-0000-0000C6710000}"/>
    <cellStyle name="Good 48" xfId="33560" xr:uid="{00000000-0005-0000-0000-0000C7710000}"/>
    <cellStyle name="Good 48 2" xfId="36941" xr:uid="{00000000-0005-0000-0000-0000C8710000}"/>
    <cellStyle name="Good 48 2 2" xfId="36943" xr:uid="{00000000-0005-0000-0000-0000C9710000}"/>
    <cellStyle name="Good 48 3" xfId="23790" xr:uid="{00000000-0005-0000-0000-0000CA710000}"/>
    <cellStyle name="Good 48_BSD2" xfId="36945" xr:uid="{00000000-0005-0000-0000-0000CB710000}"/>
    <cellStyle name="Good 49" xfId="36947" xr:uid="{00000000-0005-0000-0000-0000CC710000}"/>
    <cellStyle name="Good 49 2" xfId="36949" xr:uid="{00000000-0005-0000-0000-0000CD710000}"/>
    <cellStyle name="Good 49 2 2" xfId="9476" xr:uid="{00000000-0005-0000-0000-0000CE710000}"/>
    <cellStyle name="Good 49 3" xfId="9846" xr:uid="{00000000-0005-0000-0000-0000CF710000}"/>
    <cellStyle name="Good 49_BSD2" xfId="36951" xr:uid="{00000000-0005-0000-0000-0000D0710000}"/>
    <cellStyle name="Good 5" xfId="2062" xr:uid="{00000000-0005-0000-0000-0000D1710000}"/>
    <cellStyle name="Good 5 2" xfId="36954" xr:uid="{00000000-0005-0000-0000-0000D2710000}"/>
    <cellStyle name="Good 5 2 2" xfId="28333" xr:uid="{00000000-0005-0000-0000-0000D3710000}"/>
    <cellStyle name="Good 5 3" xfId="36955" xr:uid="{00000000-0005-0000-0000-0000D4710000}"/>
    <cellStyle name="Good 5 3 2" xfId="28337" xr:uid="{00000000-0005-0000-0000-0000D5710000}"/>
    <cellStyle name="Good 5 4" xfId="36956" xr:uid="{00000000-0005-0000-0000-0000D6710000}"/>
    <cellStyle name="Good 5 4 2" xfId="28341" xr:uid="{00000000-0005-0000-0000-0000D7710000}"/>
    <cellStyle name="Good 5 5" xfId="36957" xr:uid="{00000000-0005-0000-0000-0000D8710000}"/>
    <cellStyle name="Good 5 6" xfId="36958" xr:uid="{00000000-0005-0000-0000-0000D9710000}"/>
    <cellStyle name="Good 5 7" xfId="36953" xr:uid="{00000000-0005-0000-0000-0000DA710000}"/>
    <cellStyle name="Good 5_Annexure" xfId="20087" xr:uid="{00000000-0005-0000-0000-0000DB710000}"/>
    <cellStyle name="Good 50" xfId="19937" xr:uid="{00000000-0005-0000-0000-0000DC710000}"/>
    <cellStyle name="Good 50 2" xfId="36927" xr:uid="{00000000-0005-0000-0000-0000DD710000}"/>
    <cellStyle name="Good 50 2 2" xfId="33431" xr:uid="{00000000-0005-0000-0000-0000DE710000}"/>
    <cellStyle name="Good 50 3" xfId="23766" xr:uid="{00000000-0005-0000-0000-0000DF710000}"/>
    <cellStyle name="Good 50_BSD2" xfId="36929" xr:uid="{00000000-0005-0000-0000-0000E0710000}"/>
    <cellStyle name="Good 51" xfId="36931" xr:uid="{00000000-0005-0000-0000-0000E1710000}"/>
    <cellStyle name="Good 51 2" xfId="36933" xr:uid="{00000000-0005-0000-0000-0000E2710000}"/>
    <cellStyle name="Good 51 2 2" xfId="33470" xr:uid="{00000000-0005-0000-0000-0000E3710000}"/>
    <cellStyle name="Good 51 3" xfId="4576" xr:uid="{00000000-0005-0000-0000-0000E4710000}"/>
    <cellStyle name="Good 51_BSD2" xfId="34137" xr:uid="{00000000-0005-0000-0000-0000E5710000}"/>
    <cellStyle name="Good 52" xfId="36935" xr:uid="{00000000-0005-0000-0000-0000E6710000}"/>
    <cellStyle name="Good 52 2" xfId="36938" xr:uid="{00000000-0005-0000-0000-0000E7710000}"/>
    <cellStyle name="Good 52 2 2" xfId="33531" xr:uid="{00000000-0005-0000-0000-0000E8710000}"/>
    <cellStyle name="Good 52 3" xfId="23780" xr:uid="{00000000-0005-0000-0000-0000E9710000}"/>
    <cellStyle name="Good 52_BSD2" xfId="36940" xr:uid="{00000000-0005-0000-0000-0000EA710000}"/>
    <cellStyle name="Good 53" xfId="33561" xr:uid="{00000000-0005-0000-0000-0000EB710000}"/>
    <cellStyle name="Good 53 2" xfId="36942" xr:uid="{00000000-0005-0000-0000-0000EC710000}"/>
    <cellStyle name="Good 53 2 2" xfId="36944" xr:uid="{00000000-0005-0000-0000-0000ED710000}"/>
    <cellStyle name="Good 53 3" xfId="23791" xr:uid="{00000000-0005-0000-0000-0000EE710000}"/>
    <cellStyle name="Good 53_BSD2" xfId="36946" xr:uid="{00000000-0005-0000-0000-0000EF710000}"/>
    <cellStyle name="Good 54" xfId="36948" xr:uid="{00000000-0005-0000-0000-0000F0710000}"/>
    <cellStyle name="Good 54 2" xfId="36950" xr:uid="{00000000-0005-0000-0000-0000F1710000}"/>
    <cellStyle name="Good 54 2 2" xfId="9477" xr:uid="{00000000-0005-0000-0000-0000F2710000}"/>
    <cellStyle name="Good 54 3" xfId="9847" xr:uid="{00000000-0005-0000-0000-0000F3710000}"/>
    <cellStyle name="Good 54_BSD2" xfId="36952" xr:uid="{00000000-0005-0000-0000-0000F4710000}"/>
    <cellStyle name="Good 55" xfId="32717" xr:uid="{00000000-0005-0000-0000-0000F5710000}"/>
    <cellStyle name="Good 55 2" xfId="29262" xr:uid="{00000000-0005-0000-0000-0000F6710000}"/>
    <cellStyle name="Good 55 2 2" xfId="36959" xr:uid="{00000000-0005-0000-0000-0000F7710000}"/>
    <cellStyle name="Good 55 2 2 2" xfId="25728" xr:uid="{00000000-0005-0000-0000-0000F8710000}"/>
    <cellStyle name="Good 55 2 3" xfId="32273" xr:uid="{00000000-0005-0000-0000-0000F9710000}"/>
    <cellStyle name="Good 55 2 3 2" xfId="25742" xr:uid="{00000000-0005-0000-0000-0000FA710000}"/>
    <cellStyle name="Good 55 2 4" xfId="32275" xr:uid="{00000000-0005-0000-0000-0000FB710000}"/>
    <cellStyle name="Good 55 2_BSD2" xfId="33178" xr:uid="{00000000-0005-0000-0000-0000FC710000}"/>
    <cellStyle name="Good 55 3" xfId="12738" xr:uid="{00000000-0005-0000-0000-0000FD710000}"/>
    <cellStyle name="Good 55 3 2" xfId="23824" xr:uid="{00000000-0005-0000-0000-0000FE710000}"/>
    <cellStyle name="Good 55 4" xfId="15312" xr:uid="{00000000-0005-0000-0000-0000FF710000}"/>
    <cellStyle name="Good 55 4 2" xfId="36961" xr:uid="{00000000-0005-0000-0000-000000720000}"/>
    <cellStyle name="Good 55 5" xfId="34227" xr:uid="{00000000-0005-0000-0000-000001720000}"/>
    <cellStyle name="Good 55_BSD2" xfId="36962" xr:uid="{00000000-0005-0000-0000-000002720000}"/>
    <cellStyle name="Good 56" xfId="32720" xr:uid="{00000000-0005-0000-0000-000003720000}"/>
    <cellStyle name="Good 56 2" xfId="29267" xr:uid="{00000000-0005-0000-0000-000004720000}"/>
    <cellStyle name="Good 56 2 2" xfId="36964" xr:uid="{00000000-0005-0000-0000-000005720000}"/>
    <cellStyle name="Good 56 2 2 2" xfId="26297" xr:uid="{00000000-0005-0000-0000-000006720000}"/>
    <cellStyle name="Good 56 2 3" xfId="36966" xr:uid="{00000000-0005-0000-0000-000007720000}"/>
    <cellStyle name="Good 56 2 3 2" xfId="5502" xr:uid="{00000000-0005-0000-0000-000008720000}"/>
    <cellStyle name="Good 56 2 4" xfId="13155" xr:uid="{00000000-0005-0000-0000-000009720000}"/>
    <cellStyle name="Good 56 2_BSD2" xfId="33778" xr:uid="{00000000-0005-0000-0000-00000A720000}"/>
    <cellStyle name="Good 56 3" xfId="7552" xr:uid="{00000000-0005-0000-0000-00000B720000}"/>
    <cellStyle name="Good 56 3 2" xfId="21229" xr:uid="{00000000-0005-0000-0000-00000C720000}"/>
    <cellStyle name="Good 56 4" xfId="5672" xr:uid="{00000000-0005-0000-0000-00000D720000}"/>
    <cellStyle name="Good 56 4 2" xfId="21474" xr:uid="{00000000-0005-0000-0000-00000E720000}"/>
    <cellStyle name="Good 56 5" xfId="34230" xr:uid="{00000000-0005-0000-0000-00000F720000}"/>
    <cellStyle name="Good 56_BSD2" xfId="36967" xr:uid="{00000000-0005-0000-0000-000010720000}"/>
    <cellStyle name="Good 57" xfId="36969" xr:uid="{00000000-0005-0000-0000-000011720000}"/>
    <cellStyle name="Good 57 2" xfId="29272" xr:uid="{00000000-0005-0000-0000-000012720000}"/>
    <cellStyle name="Good 57 2 2" xfId="36971" xr:uid="{00000000-0005-0000-0000-000013720000}"/>
    <cellStyle name="Good 57 2 2 2" xfId="36973" xr:uid="{00000000-0005-0000-0000-000014720000}"/>
    <cellStyle name="Good 57 2 3" xfId="36974" xr:uid="{00000000-0005-0000-0000-000015720000}"/>
    <cellStyle name="Good 57 2 3 2" xfId="36975" xr:uid="{00000000-0005-0000-0000-000016720000}"/>
    <cellStyle name="Good 57 2 4" xfId="36976" xr:uid="{00000000-0005-0000-0000-000017720000}"/>
    <cellStyle name="Good 57 2_BSD2" xfId="36977" xr:uid="{00000000-0005-0000-0000-000018720000}"/>
    <cellStyle name="Good 57 3" xfId="23834" xr:uid="{00000000-0005-0000-0000-000019720000}"/>
    <cellStyle name="Good 57 3 2" xfId="23838" xr:uid="{00000000-0005-0000-0000-00001A720000}"/>
    <cellStyle name="Good 57 4" xfId="17571" xr:uid="{00000000-0005-0000-0000-00001B720000}"/>
    <cellStyle name="Good 57 4 2" xfId="27471" xr:uid="{00000000-0005-0000-0000-00001C720000}"/>
    <cellStyle name="Good 57 5" xfId="34239" xr:uid="{00000000-0005-0000-0000-00001D720000}"/>
    <cellStyle name="Good 57_BSD2" xfId="36978" xr:uid="{00000000-0005-0000-0000-00001E720000}"/>
    <cellStyle name="Good 58" xfId="36980" xr:uid="{00000000-0005-0000-0000-00001F720000}"/>
    <cellStyle name="Good 58 2" xfId="29277" xr:uid="{00000000-0005-0000-0000-000020720000}"/>
    <cellStyle name="Good 58 2 2" xfId="26381" xr:uid="{00000000-0005-0000-0000-000021720000}"/>
    <cellStyle name="Good 58 2 2 2" xfId="32029" xr:uid="{00000000-0005-0000-0000-000022720000}"/>
    <cellStyle name="Good 58 2 3" xfId="26384" xr:uid="{00000000-0005-0000-0000-000023720000}"/>
    <cellStyle name="Good 58 2 3 2" xfId="36983" xr:uid="{00000000-0005-0000-0000-000024720000}"/>
    <cellStyle name="Good 58 2 4" xfId="4163" xr:uid="{00000000-0005-0000-0000-000025720000}"/>
    <cellStyle name="Good 58 2_BSD2" xfId="6682" xr:uid="{00000000-0005-0000-0000-000026720000}"/>
    <cellStyle name="Good 58 3" xfId="23846" xr:uid="{00000000-0005-0000-0000-000027720000}"/>
    <cellStyle name="Good 58 3 2" xfId="23851" xr:uid="{00000000-0005-0000-0000-000028720000}"/>
    <cellStyle name="Good 58 4" xfId="23855" xr:uid="{00000000-0005-0000-0000-000029720000}"/>
    <cellStyle name="Good 58 4 2" xfId="4222" xr:uid="{00000000-0005-0000-0000-00002A720000}"/>
    <cellStyle name="Good 58 5" xfId="36984" xr:uid="{00000000-0005-0000-0000-00002B720000}"/>
    <cellStyle name="Good 58_BSD2" xfId="3200" xr:uid="{00000000-0005-0000-0000-00002C720000}"/>
    <cellStyle name="Good 59" xfId="36985" xr:uid="{00000000-0005-0000-0000-00002D720000}"/>
    <cellStyle name="Good 59 2" xfId="30362" xr:uid="{00000000-0005-0000-0000-00002E720000}"/>
    <cellStyle name="Good 59 2 2" xfId="30366" xr:uid="{00000000-0005-0000-0000-00002F720000}"/>
    <cellStyle name="Good 59 2 2 2" xfId="36987" xr:uid="{00000000-0005-0000-0000-000030720000}"/>
    <cellStyle name="Good 59 2 3" xfId="30370" xr:uid="{00000000-0005-0000-0000-000031720000}"/>
    <cellStyle name="Good 59 2 3 2" xfId="36988" xr:uid="{00000000-0005-0000-0000-000032720000}"/>
    <cellStyle name="Good 59 2 4" xfId="36989" xr:uid="{00000000-0005-0000-0000-000033720000}"/>
    <cellStyle name="Good 59 2_BSD2" xfId="28263" xr:uid="{00000000-0005-0000-0000-000034720000}"/>
    <cellStyle name="Good 59 3" xfId="23878" xr:uid="{00000000-0005-0000-0000-000035720000}"/>
    <cellStyle name="Good 59 3 2" xfId="23881" xr:uid="{00000000-0005-0000-0000-000036720000}"/>
    <cellStyle name="Good 59 4" xfId="23886" xr:uid="{00000000-0005-0000-0000-000037720000}"/>
    <cellStyle name="Good 59 4 2" xfId="27546" xr:uid="{00000000-0005-0000-0000-000038720000}"/>
    <cellStyle name="Good 59 5" xfId="36990" xr:uid="{00000000-0005-0000-0000-000039720000}"/>
    <cellStyle name="Good 59_BSD2" xfId="35498" xr:uid="{00000000-0005-0000-0000-00003A720000}"/>
    <cellStyle name="Good 6" xfId="36991" xr:uid="{00000000-0005-0000-0000-00003B720000}"/>
    <cellStyle name="Good 6 2" xfId="30525" xr:uid="{00000000-0005-0000-0000-00003C720000}"/>
    <cellStyle name="Good 6 2 2" xfId="28373" xr:uid="{00000000-0005-0000-0000-00003D720000}"/>
    <cellStyle name="Good 6 2 2 2" xfId="10115" xr:uid="{00000000-0005-0000-0000-00003E720000}"/>
    <cellStyle name="Good 6 2 3" xfId="30530" xr:uid="{00000000-0005-0000-0000-00003F720000}"/>
    <cellStyle name="Good 6 2 3 2" xfId="10126" xr:uid="{00000000-0005-0000-0000-000040720000}"/>
    <cellStyle name="Good 6 2 4" xfId="24995" xr:uid="{00000000-0005-0000-0000-000041720000}"/>
    <cellStyle name="Good 6 2_BSD2" xfId="36992" xr:uid="{00000000-0005-0000-0000-000042720000}"/>
    <cellStyle name="Good 6 3" xfId="30926" xr:uid="{00000000-0005-0000-0000-000043720000}"/>
    <cellStyle name="Good 6 3 2" xfId="28380" xr:uid="{00000000-0005-0000-0000-000044720000}"/>
    <cellStyle name="Good 6 4" xfId="34580" xr:uid="{00000000-0005-0000-0000-000045720000}"/>
    <cellStyle name="Good 6 4 2" xfId="11807" xr:uid="{00000000-0005-0000-0000-000046720000}"/>
    <cellStyle name="Good 6 5" xfId="34583" xr:uid="{00000000-0005-0000-0000-000047720000}"/>
    <cellStyle name="Good 6 5 2" xfId="28385" xr:uid="{00000000-0005-0000-0000-000048720000}"/>
    <cellStyle name="Good 6 6" xfId="34586" xr:uid="{00000000-0005-0000-0000-000049720000}"/>
    <cellStyle name="Good 6 6 2" xfId="36993" xr:uid="{00000000-0005-0000-0000-00004A720000}"/>
    <cellStyle name="Good 6 7" xfId="34589" xr:uid="{00000000-0005-0000-0000-00004B720000}"/>
    <cellStyle name="Good 6 8" xfId="36123" xr:uid="{00000000-0005-0000-0000-00004C720000}"/>
    <cellStyle name="Good 6_Annexure" xfId="36994" xr:uid="{00000000-0005-0000-0000-00004D720000}"/>
    <cellStyle name="Good 60" xfId="32718" xr:uid="{00000000-0005-0000-0000-00004E720000}"/>
    <cellStyle name="Good 60 2" xfId="29263" xr:uid="{00000000-0005-0000-0000-00004F720000}"/>
    <cellStyle name="Good 60 2 2" xfId="36960" xr:uid="{00000000-0005-0000-0000-000050720000}"/>
    <cellStyle name="Good 60 3" xfId="12739" xr:uid="{00000000-0005-0000-0000-000051720000}"/>
    <cellStyle name="Good 60 3 2" xfId="23825" xr:uid="{00000000-0005-0000-0000-000052720000}"/>
    <cellStyle name="Good 60 4" xfId="15313" xr:uid="{00000000-0005-0000-0000-000053720000}"/>
    <cellStyle name="Good 60_BSD2" xfId="36963" xr:uid="{00000000-0005-0000-0000-000054720000}"/>
    <cellStyle name="Good 61" xfId="32721" xr:uid="{00000000-0005-0000-0000-000055720000}"/>
    <cellStyle name="Good 61 2" xfId="29268" xr:uid="{00000000-0005-0000-0000-000056720000}"/>
    <cellStyle name="Good 61 2 2" xfId="36965" xr:uid="{00000000-0005-0000-0000-000057720000}"/>
    <cellStyle name="Good 61 3" xfId="7553" xr:uid="{00000000-0005-0000-0000-000058720000}"/>
    <cellStyle name="Good 61 3 2" xfId="21230" xr:uid="{00000000-0005-0000-0000-000059720000}"/>
    <cellStyle name="Good 61 4" xfId="5673" xr:uid="{00000000-0005-0000-0000-00005A720000}"/>
    <cellStyle name="Good 61_BSD2" xfId="36968" xr:uid="{00000000-0005-0000-0000-00005B720000}"/>
    <cellStyle name="Good 62" xfId="36970" xr:uid="{00000000-0005-0000-0000-00005C720000}"/>
    <cellStyle name="Good 62 2" xfId="29273" xr:uid="{00000000-0005-0000-0000-00005D720000}"/>
    <cellStyle name="Good 62 2 2" xfId="36972" xr:uid="{00000000-0005-0000-0000-00005E720000}"/>
    <cellStyle name="Good 62 3" xfId="23835" xr:uid="{00000000-0005-0000-0000-00005F720000}"/>
    <cellStyle name="Good 62 3 2" xfId="23839" xr:uid="{00000000-0005-0000-0000-000060720000}"/>
    <cellStyle name="Good 62 4" xfId="17572" xr:uid="{00000000-0005-0000-0000-000061720000}"/>
    <cellStyle name="Good 62_BSD2" xfId="36979" xr:uid="{00000000-0005-0000-0000-000062720000}"/>
    <cellStyle name="Good 63" xfId="36981" xr:uid="{00000000-0005-0000-0000-000063720000}"/>
    <cellStyle name="Good 63 2" xfId="29278" xr:uid="{00000000-0005-0000-0000-000064720000}"/>
    <cellStyle name="Good 63 2 2" xfId="26382" xr:uid="{00000000-0005-0000-0000-000065720000}"/>
    <cellStyle name="Good 63 3" xfId="23847" xr:uid="{00000000-0005-0000-0000-000066720000}"/>
    <cellStyle name="Good 63 3 2" xfId="23852" xr:uid="{00000000-0005-0000-0000-000067720000}"/>
    <cellStyle name="Good 63 4" xfId="23856" xr:uid="{00000000-0005-0000-0000-000068720000}"/>
    <cellStyle name="Good 63_BSD2" xfId="3201" xr:uid="{00000000-0005-0000-0000-000069720000}"/>
    <cellStyle name="Good 64" xfId="36986" xr:uid="{00000000-0005-0000-0000-00006A720000}"/>
    <cellStyle name="Good 64 2" xfId="30363" xr:uid="{00000000-0005-0000-0000-00006B720000}"/>
    <cellStyle name="Good 64 2 2" xfId="30367" xr:uid="{00000000-0005-0000-0000-00006C720000}"/>
    <cellStyle name="Good 64 3" xfId="23879" xr:uid="{00000000-0005-0000-0000-00006D720000}"/>
    <cellStyle name="Good 64 3 2" xfId="23882" xr:uid="{00000000-0005-0000-0000-00006E720000}"/>
    <cellStyle name="Good 64 4" xfId="23887" xr:uid="{00000000-0005-0000-0000-00006F720000}"/>
    <cellStyle name="Good 64_BSD2" xfId="35499" xr:uid="{00000000-0005-0000-0000-000070720000}"/>
    <cellStyle name="Good 65" xfId="36995" xr:uid="{00000000-0005-0000-0000-000071720000}"/>
    <cellStyle name="Good 65 2" xfId="36998" xr:uid="{00000000-0005-0000-0000-000072720000}"/>
    <cellStyle name="Good 65 2 2" xfId="37001" xr:uid="{00000000-0005-0000-0000-000073720000}"/>
    <cellStyle name="Good 65 3" xfId="23893" xr:uid="{00000000-0005-0000-0000-000074720000}"/>
    <cellStyle name="Good 65 3 2" xfId="23898" xr:uid="{00000000-0005-0000-0000-000075720000}"/>
    <cellStyle name="Good 65 4" xfId="23901" xr:uid="{00000000-0005-0000-0000-000076720000}"/>
    <cellStyle name="Good 65_BSD2" xfId="37003" xr:uid="{00000000-0005-0000-0000-000077720000}"/>
    <cellStyle name="Good 66" xfId="37005" xr:uid="{00000000-0005-0000-0000-000078720000}"/>
    <cellStyle name="Good 66 2" xfId="33169" xr:uid="{00000000-0005-0000-0000-000079720000}"/>
    <cellStyle name="Good 66 2 2" xfId="37009" xr:uid="{00000000-0005-0000-0000-00007A720000}"/>
    <cellStyle name="Good 66 3" xfId="23908" xr:uid="{00000000-0005-0000-0000-00007B720000}"/>
    <cellStyle name="Good 66 3 2" xfId="23913" xr:uid="{00000000-0005-0000-0000-00007C720000}"/>
    <cellStyle name="Good 66 4" xfId="23916" xr:uid="{00000000-0005-0000-0000-00007D720000}"/>
    <cellStyle name="Good 66_BSD2" xfId="37011" xr:uid="{00000000-0005-0000-0000-00007E720000}"/>
    <cellStyle name="Good 67" xfId="37013" xr:uid="{00000000-0005-0000-0000-00007F720000}"/>
    <cellStyle name="Good 67 2" xfId="37015" xr:uid="{00000000-0005-0000-0000-000080720000}"/>
    <cellStyle name="Good 67 2 2" xfId="37017" xr:uid="{00000000-0005-0000-0000-000081720000}"/>
    <cellStyle name="Good 67 3" xfId="23922" xr:uid="{00000000-0005-0000-0000-000082720000}"/>
    <cellStyle name="Good 67 3 2" xfId="23925" xr:uid="{00000000-0005-0000-0000-000083720000}"/>
    <cellStyle name="Good 67 4" xfId="23928" xr:uid="{00000000-0005-0000-0000-000084720000}"/>
    <cellStyle name="Good 67_BSD2" xfId="29452" xr:uid="{00000000-0005-0000-0000-000085720000}"/>
    <cellStyle name="Good 68" xfId="7582" xr:uid="{00000000-0005-0000-0000-000086720000}"/>
    <cellStyle name="Good 68 2" xfId="37019" xr:uid="{00000000-0005-0000-0000-000087720000}"/>
    <cellStyle name="Good 68 2 2" xfId="37021" xr:uid="{00000000-0005-0000-0000-000088720000}"/>
    <cellStyle name="Good 68 3" xfId="23935" xr:uid="{00000000-0005-0000-0000-000089720000}"/>
    <cellStyle name="Good 68 3 2" xfId="23942" xr:uid="{00000000-0005-0000-0000-00008A720000}"/>
    <cellStyle name="Good 68 4" xfId="23945" xr:uid="{00000000-0005-0000-0000-00008B720000}"/>
    <cellStyle name="Good 68_BSD2" xfId="37023" xr:uid="{00000000-0005-0000-0000-00008C720000}"/>
    <cellStyle name="Good 69" xfId="4873" xr:uid="{00000000-0005-0000-0000-00008D720000}"/>
    <cellStyle name="Good 69 2" xfId="37025" xr:uid="{00000000-0005-0000-0000-00008E720000}"/>
    <cellStyle name="Good 69 2 2" xfId="37027" xr:uid="{00000000-0005-0000-0000-00008F720000}"/>
    <cellStyle name="Good 69 3" xfId="23961" xr:uid="{00000000-0005-0000-0000-000090720000}"/>
    <cellStyle name="Good 69 3 2" xfId="37029" xr:uid="{00000000-0005-0000-0000-000091720000}"/>
    <cellStyle name="Good 69 4" xfId="37031" xr:uid="{00000000-0005-0000-0000-000092720000}"/>
    <cellStyle name="Good 69_BSD2" xfId="37035" xr:uid="{00000000-0005-0000-0000-000093720000}"/>
    <cellStyle name="Good 7" xfId="32723" xr:uid="{00000000-0005-0000-0000-000094720000}"/>
    <cellStyle name="Good 7 10" xfId="27255" xr:uid="{00000000-0005-0000-0000-000095720000}"/>
    <cellStyle name="Good 7 10 2" xfId="37037" xr:uid="{00000000-0005-0000-0000-000096720000}"/>
    <cellStyle name="Good 7 11" xfId="37038" xr:uid="{00000000-0005-0000-0000-000097720000}"/>
    <cellStyle name="Good 7 11 2" xfId="12863" xr:uid="{00000000-0005-0000-0000-000098720000}"/>
    <cellStyle name="Good 7 12" xfId="24202" xr:uid="{00000000-0005-0000-0000-000099720000}"/>
    <cellStyle name="Good 7 13" xfId="37039" xr:uid="{00000000-0005-0000-0000-00009A720000}"/>
    <cellStyle name="Good 7 14" xfId="37040" xr:uid="{00000000-0005-0000-0000-00009B720000}"/>
    <cellStyle name="Good 7 2" xfId="32725" xr:uid="{00000000-0005-0000-0000-00009C720000}"/>
    <cellStyle name="Good 7 2 2" xfId="28420" xr:uid="{00000000-0005-0000-0000-00009D720000}"/>
    <cellStyle name="Good 7 2 2 2" xfId="37044" xr:uid="{00000000-0005-0000-0000-00009E720000}"/>
    <cellStyle name="Good 7 2 3" xfId="36895" xr:uid="{00000000-0005-0000-0000-00009F720000}"/>
    <cellStyle name="Good 7 2 3 2" xfId="37045" xr:uid="{00000000-0005-0000-0000-0000A0720000}"/>
    <cellStyle name="Good 7 2 4" xfId="21956" xr:uid="{00000000-0005-0000-0000-0000A1720000}"/>
    <cellStyle name="Good 7 2_BSD2" xfId="37046" xr:uid="{00000000-0005-0000-0000-0000A2720000}"/>
    <cellStyle name="Good 7 3" xfId="32727" xr:uid="{00000000-0005-0000-0000-0000A3720000}"/>
    <cellStyle name="Good 7 3 2" xfId="28424" xr:uid="{00000000-0005-0000-0000-0000A4720000}"/>
    <cellStyle name="Good 7 4" xfId="32729" xr:uid="{00000000-0005-0000-0000-0000A5720000}"/>
    <cellStyle name="Good 7 4 2" xfId="28428" xr:uid="{00000000-0005-0000-0000-0000A6720000}"/>
    <cellStyle name="Good 7 5" xfId="32731" xr:uid="{00000000-0005-0000-0000-0000A7720000}"/>
    <cellStyle name="Good 7 5 2" xfId="28432" xr:uid="{00000000-0005-0000-0000-0000A8720000}"/>
    <cellStyle name="Good 7 6" xfId="37047" xr:uid="{00000000-0005-0000-0000-0000A9720000}"/>
    <cellStyle name="Good 7 6 2" xfId="37048" xr:uid="{00000000-0005-0000-0000-0000AA720000}"/>
    <cellStyle name="Good 7 7" xfId="37049" xr:uid="{00000000-0005-0000-0000-0000AB720000}"/>
    <cellStyle name="Good 7 7 2" xfId="37050" xr:uid="{00000000-0005-0000-0000-0000AC720000}"/>
    <cellStyle name="Good 7 8" xfId="37051" xr:uid="{00000000-0005-0000-0000-0000AD720000}"/>
    <cellStyle name="Good 7 8 2" xfId="37052" xr:uid="{00000000-0005-0000-0000-0000AE720000}"/>
    <cellStyle name="Good 7 9" xfId="37053" xr:uid="{00000000-0005-0000-0000-0000AF720000}"/>
    <cellStyle name="Good 7 9 2" xfId="37054" xr:uid="{00000000-0005-0000-0000-0000B0720000}"/>
    <cellStyle name="Good 7_Annexure" xfId="37055" xr:uid="{00000000-0005-0000-0000-0000B1720000}"/>
    <cellStyle name="Good 70" xfId="36996" xr:uid="{00000000-0005-0000-0000-0000B2720000}"/>
    <cellStyle name="Good 70 2" xfId="36999" xr:uid="{00000000-0005-0000-0000-0000B3720000}"/>
    <cellStyle name="Good 70 2 2" xfId="37002" xr:uid="{00000000-0005-0000-0000-0000B4720000}"/>
    <cellStyle name="Good 70 3" xfId="23894" xr:uid="{00000000-0005-0000-0000-0000B5720000}"/>
    <cellStyle name="Good 70 3 2" xfId="23899" xr:uid="{00000000-0005-0000-0000-0000B6720000}"/>
    <cellStyle name="Good 70 4" xfId="23902" xr:uid="{00000000-0005-0000-0000-0000B7720000}"/>
    <cellStyle name="Good 70_BSD2" xfId="37004" xr:uid="{00000000-0005-0000-0000-0000B8720000}"/>
    <cellStyle name="Good 71" xfId="37006" xr:uid="{00000000-0005-0000-0000-0000B9720000}"/>
    <cellStyle name="Good 71 2" xfId="33170" xr:uid="{00000000-0005-0000-0000-0000BA720000}"/>
    <cellStyle name="Good 71 2 2" xfId="37010" xr:uid="{00000000-0005-0000-0000-0000BB720000}"/>
    <cellStyle name="Good 71 3" xfId="23909" xr:uid="{00000000-0005-0000-0000-0000BC720000}"/>
    <cellStyle name="Good 71 3 2" xfId="23914" xr:uid="{00000000-0005-0000-0000-0000BD720000}"/>
    <cellStyle name="Good 71 4" xfId="23917" xr:uid="{00000000-0005-0000-0000-0000BE720000}"/>
    <cellStyle name="Good 71_BSD2" xfId="37012" xr:uid="{00000000-0005-0000-0000-0000BF720000}"/>
    <cellStyle name="Good 72" xfId="37014" xr:uid="{00000000-0005-0000-0000-0000C0720000}"/>
    <cellStyle name="Good 72 2" xfId="37016" xr:uid="{00000000-0005-0000-0000-0000C1720000}"/>
    <cellStyle name="Good 72 2 2" xfId="37018" xr:uid="{00000000-0005-0000-0000-0000C2720000}"/>
    <cellStyle name="Good 72 3" xfId="23923" xr:uid="{00000000-0005-0000-0000-0000C3720000}"/>
    <cellStyle name="Good 72 3 2" xfId="23926" xr:uid="{00000000-0005-0000-0000-0000C4720000}"/>
    <cellStyle name="Good 72 4" xfId="23929" xr:uid="{00000000-0005-0000-0000-0000C5720000}"/>
    <cellStyle name="Good 72_BSD2" xfId="29453" xr:uid="{00000000-0005-0000-0000-0000C6720000}"/>
    <cellStyle name="Good 73" xfId="7583" xr:uid="{00000000-0005-0000-0000-0000C7720000}"/>
    <cellStyle name="Good 73 2" xfId="37020" xr:uid="{00000000-0005-0000-0000-0000C8720000}"/>
    <cellStyle name="Good 73 2 2" xfId="37022" xr:uid="{00000000-0005-0000-0000-0000C9720000}"/>
    <cellStyle name="Good 73 3" xfId="23936" xr:uid="{00000000-0005-0000-0000-0000CA720000}"/>
    <cellStyle name="Good 73 3 2" xfId="23943" xr:uid="{00000000-0005-0000-0000-0000CB720000}"/>
    <cellStyle name="Good 73 4" xfId="23946" xr:uid="{00000000-0005-0000-0000-0000CC720000}"/>
    <cellStyle name="Good 73_BSD2" xfId="37024" xr:uid="{00000000-0005-0000-0000-0000CD720000}"/>
    <cellStyle name="Good 74" xfId="4874" xr:uid="{00000000-0005-0000-0000-0000CE720000}"/>
    <cellStyle name="Good 74 2" xfId="37026" xr:uid="{00000000-0005-0000-0000-0000CF720000}"/>
    <cellStyle name="Good 74 2 2" xfId="37028" xr:uid="{00000000-0005-0000-0000-0000D0720000}"/>
    <cellStyle name="Good 74 3" xfId="23962" xr:uid="{00000000-0005-0000-0000-0000D1720000}"/>
    <cellStyle name="Good 74 3 2" xfId="37030" xr:uid="{00000000-0005-0000-0000-0000D2720000}"/>
    <cellStyle name="Good 74 4" xfId="37032" xr:uid="{00000000-0005-0000-0000-0000D3720000}"/>
    <cellStyle name="Good 74_BSD2" xfId="37036" xr:uid="{00000000-0005-0000-0000-0000D4720000}"/>
    <cellStyle name="Good 75" xfId="6074" xr:uid="{00000000-0005-0000-0000-0000D5720000}"/>
    <cellStyle name="Good 75 2" xfId="37056" xr:uid="{00000000-0005-0000-0000-0000D6720000}"/>
    <cellStyle name="Good 75 2 2" xfId="32101" xr:uid="{00000000-0005-0000-0000-0000D7720000}"/>
    <cellStyle name="Good 75 3" xfId="23965" xr:uid="{00000000-0005-0000-0000-0000D8720000}"/>
    <cellStyle name="Good 75 3 2" xfId="37058" xr:uid="{00000000-0005-0000-0000-0000D9720000}"/>
    <cellStyle name="Good 75 4" xfId="37060" xr:uid="{00000000-0005-0000-0000-0000DA720000}"/>
    <cellStyle name="Good 75_BSD2" xfId="25394" xr:uid="{00000000-0005-0000-0000-0000DB720000}"/>
    <cellStyle name="Good 76" xfId="37062" xr:uid="{00000000-0005-0000-0000-0000DC720000}"/>
    <cellStyle name="Good 76 2" xfId="37065" xr:uid="{00000000-0005-0000-0000-0000DD720000}"/>
    <cellStyle name="Good 76 2 2" xfId="37068" xr:uid="{00000000-0005-0000-0000-0000DE720000}"/>
    <cellStyle name="Good 76 3" xfId="23972" xr:uid="{00000000-0005-0000-0000-0000DF720000}"/>
    <cellStyle name="Good 76 3 2" xfId="37070" xr:uid="{00000000-0005-0000-0000-0000E0720000}"/>
    <cellStyle name="Good 76 4" xfId="37072" xr:uid="{00000000-0005-0000-0000-0000E1720000}"/>
    <cellStyle name="Good 76_BSD2" xfId="37074" xr:uid="{00000000-0005-0000-0000-0000E2720000}"/>
    <cellStyle name="Good 77" xfId="33806" xr:uid="{00000000-0005-0000-0000-0000E3720000}"/>
    <cellStyle name="Good 77 2" xfId="37076" xr:uid="{00000000-0005-0000-0000-0000E4720000}"/>
    <cellStyle name="Good 77 2 2" xfId="37078" xr:uid="{00000000-0005-0000-0000-0000E5720000}"/>
    <cellStyle name="Good 77 3" xfId="20962" xr:uid="{00000000-0005-0000-0000-0000E6720000}"/>
    <cellStyle name="Good 77 3 2" xfId="29861" xr:uid="{00000000-0005-0000-0000-0000E7720000}"/>
    <cellStyle name="Good 77 4" xfId="37079" xr:uid="{00000000-0005-0000-0000-0000E8720000}"/>
    <cellStyle name="Good 77_BSD2" xfId="29928" xr:uid="{00000000-0005-0000-0000-0000E9720000}"/>
    <cellStyle name="Good 78" xfId="33811" xr:uid="{00000000-0005-0000-0000-0000EA720000}"/>
    <cellStyle name="Good 78 2" xfId="37080" xr:uid="{00000000-0005-0000-0000-0000EB720000}"/>
    <cellStyle name="Good 78 2 2" xfId="37082" xr:uid="{00000000-0005-0000-0000-0000EC720000}"/>
    <cellStyle name="Good 78 3" xfId="23982" xr:uid="{00000000-0005-0000-0000-0000ED720000}"/>
    <cellStyle name="Good 78 3 2" xfId="37083" xr:uid="{00000000-0005-0000-0000-0000EE720000}"/>
    <cellStyle name="Good 78 4" xfId="37084" xr:uid="{00000000-0005-0000-0000-0000EF720000}"/>
    <cellStyle name="Good 78_BSD2" xfId="37085" xr:uid="{00000000-0005-0000-0000-0000F0720000}"/>
    <cellStyle name="Good 79" xfId="37086" xr:uid="{00000000-0005-0000-0000-0000F1720000}"/>
    <cellStyle name="Good 79 2" xfId="37088" xr:uid="{00000000-0005-0000-0000-0000F2720000}"/>
    <cellStyle name="Good 79 2 2" xfId="37091" xr:uid="{00000000-0005-0000-0000-0000F3720000}"/>
    <cellStyle name="Good 79 3" xfId="23996" xr:uid="{00000000-0005-0000-0000-0000F4720000}"/>
    <cellStyle name="Good 79 3 2" xfId="37092" xr:uid="{00000000-0005-0000-0000-0000F5720000}"/>
    <cellStyle name="Good 79 4" xfId="10734" xr:uid="{00000000-0005-0000-0000-0000F6720000}"/>
    <cellStyle name="Good 79_BSD2" xfId="35333" xr:uid="{00000000-0005-0000-0000-0000F7720000}"/>
    <cellStyle name="Good 8" xfId="32734" xr:uid="{00000000-0005-0000-0000-0000F8720000}"/>
    <cellStyle name="Good 8 2" xfId="18828" xr:uid="{00000000-0005-0000-0000-0000F9720000}"/>
    <cellStyle name="Good 8 2 2" xfId="28455" xr:uid="{00000000-0005-0000-0000-0000FA720000}"/>
    <cellStyle name="Good 8 2 2 2" xfId="37093" xr:uid="{00000000-0005-0000-0000-0000FB720000}"/>
    <cellStyle name="Good 8 2 3" xfId="37094" xr:uid="{00000000-0005-0000-0000-0000FC720000}"/>
    <cellStyle name="Good 8 2 3 2" xfId="37096" xr:uid="{00000000-0005-0000-0000-0000FD720000}"/>
    <cellStyle name="Good 8 2 4" xfId="37097" xr:uid="{00000000-0005-0000-0000-0000FE720000}"/>
    <cellStyle name="Good 8 2_BSD2" xfId="34787" xr:uid="{00000000-0005-0000-0000-0000FF720000}"/>
    <cellStyle name="Good 8 3" xfId="32736" xr:uid="{00000000-0005-0000-0000-000000730000}"/>
    <cellStyle name="Good 8 3 2" xfId="28459" xr:uid="{00000000-0005-0000-0000-000001730000}"/>
    <cellStyle name="Good 8 4" xfId="32738" xr:uid="{00000000-0005-0000-0000-000002730000}"/>
    <cellStyle name="Good 8 4 2" xfId="28465" xr:uid="{00000000-0005-0000-0000-000003730000}"/>
    <cellStyle name="Good 8 5" xfId="32740" xr:uid="{00000000-0005-0000-0000-000004730000}"/>
    <cellStyle name="Good 8 6" xfId="37098" xr:uid="{00000000-0005-0000-0000-000005730000}"/>
    <cellStyle name="Good 8 7" xfId="37099" xr:uid="{00000000-0005-0000-0000-000006730000}"/>
    <cellStyle name="Good 8_BSD2" xfId="37101" xr:uid="{00000000-0005-0000-0000-000007730000}"/>
    <cellStyle name="Good 80" xfId="6075" xr:uid="{00000000-0005-0000-0000-000008730000}"/>
    <cellStyle name="Good 80 2" xfId="37057" xr:uid="{00000000-0005-0000-0000-000009730000}"/>
    <cellStyle name="Good 80 2 2" xfId="32102" xr:uid="{00000000-0005-0000-0000-00000A730000}"/>
    <cellStyle name="Good 80 3" xfId="23966" xr:uid="{00000000-0005-0000-0000-00000B730000}"/>
    <cellStyle name="Good 80 3 2" xfId="37059" xr:uid="{00000000-0005-0000-0000-00000C730000}"/>
    <cellStyle name="Good 80 4" xfId="37061" xr:uid="{00000000-0005-0000-0000-00000D730000}"/>
    <cellStyle name="Good 80_BSD2" xfId="25395" xr:uid="{00000000-0005-0000-0000-00000E730000}"/>
    <cellStyle name="Good 81" xfId="37063" xr:uid="{00000000-0005-0000-0000-00000F730000}"/>
    <cellStyle name="Good 81 2" xfId="37066" xr:uid="{00000000-0005-0000-0000-000010730000}"/>
    <cellStyle name="Good 81 2 2" xfId="37069" xr:uid="{00000000-0005-0000-0000-000011730000}"/>
    <cellStyle name="Good 81 3" xfId="23973" xr:uid="{00000000-0005-0000-0000-000012730000}"/>
    <cellStyle name="Good 81 3 2" xfId="37071" xr:uid="{00000000-0005-0000-0000-000013730000}"/>
    <cellStyle name="Good 81 4" xfId="37073" xr:uid="{00000000-0005-0000-0000-000014730000}"/>
    <cellStyle name="Good 81_BSD2" xfId="37075" xr:uid="{00000000-0005-0000-0000-000015730000}"/>
    <cellStyle name="Good 82" xfId="33807" xr:uid="{00000000-0005-0000-0000-000016730000}"/>
    <cellStyle name="Good 82 2" xfId="37077" xr:uid="{00000000-0005-0000-0000-000017730000}"/>
    <cellStyle name="Good 83" xfId="33812" xr:uid="{00000000-0005-0000-0000-000018730000}"/>
    <cellStyle name="Good 83 2" xfId="37081" xr:uid="{00000000-0005-0000-0000-000019730000}"/>
    <cellStyle name="Good 84" xfId="37087" xr:uid="{00000000-0005-0000-0000-00001A730000}"/>
    <cellStyle name="Good 84 2" xfId="37089" xr:uid="{00000000-0005-0000-0000-00001B730000}"/>
    <cellStyle name="Good 85" xfId="3994" xr:uid="{00000000-0005-0000-0000-00001C730000}"/>
    <cellStyle name="Good 85 2" xfId="37102" xr:uid="{00000000-0005-0000-0000-00001D730000}"/>
    <cellStyle name="Good 86" xfId="37105" xr:uid="{00000000-0005-0000-0000-00001E730000}"/>
    <cellStyle name="Good 86 2" xfId="37107" xr:uid="{00000000-0005-0000-0000-00001F730000}"/>
    <cellStyle name="Good 87" xfId="32424" xr:uid="{00000000-0005-0000-0000-000020730000}"/>
    <cellStyle name="Good 87 2" xfId="13957" xr:uid="{00000000-0005-0000-0000-000021730000}"/>
    <cellStyle name="Good 88" xfId="32428" xr:uid="{00000000-0005-0000-0000-000022730000}"/>
    <cellStyle name="Good 88 2" xfId="13973" xr:uid="{00000000-0005-0000-0000-000023730000}"/>
    <cellStyle name="Good 89" xfId="32433" xr:uid="{00000000-0005-0000-0000-000024730000}"/>
    <cellStyle name="Good 89 2" xfId="14003" xr:uid="{00000000-0005-0000-0000-000025730000}"/>
    <cellStyle name="Good 9" xfId="32743" xr:uid="{00000000-0005-0000-0000-000026730000}"/>
    <cellStyle name="Good 9 2" xfId="32745" xr:uid="{00000000-0005-0000-0000-000027730000}"/>
    <cellStyle name="Good 9 2 2" xfId="37108" xr:uid="{00000000-0005-0000-0000-000028730000}"/>
    <cellStyle name="Good 9 2 2 2" xfId="37109" xr:uid="{00000000-0005-0000-0000-000029730000}"/>
    <cellStyle name="Good 9 2 3" xfId="37110" xr:uid="{00000000-0005-0000-0000-00002A730000}"/>
    <cellStyle name="Good 9 2 3 2" xfId="37111" xr:uid="{00000000-0005-0000-0000-00002B730000}"/>
    <cellStyle name="Good 9 2 4" xfId="37112" xr:uid="{00000000-0005-0000-0000-00002C730000}"/>
    <cellStyle name="Good 9 2_BSD2" xfId="22381" xr:uid="{00000000-0005-0000-0000-00002D730000}"/>
    <cellStyle name="Good 9 3" xfId="32747" xr:uid="{00000000-0005-0000-0000-00002E730000}"/>
    <cellStyle name="Good 9 3 2" xfId="17560" xr:uid="{00000000-0005-0000-0000-00002F730000}"/>
    <cellStyle name="Good 9 4" xfId="18506" xr:uid="{00000000-0005-0000-0000-000030730000}"/>
    <cellStyle name="Good 9 4 2" xfId="37113" xr:uid="{00000000-0005-0000-0000-000031730000}"/>
    <cellStyle name="Good 9 5" xfId="37115" xr:uid="{00000000-0005-0000-0000-000032730000}"/>
    <cellStyle name="Good 9 6" xfId="37116" xr:uid="{00000000-0005-0000-0000-000033730000}"/>
    <cellStyle name="Good 9 7" xfId="37118" xr:uid="{00000000-0005-0000-0000-000034730000}"/>
    <cellStyle name="Good 9_BSD2" xfId="37119" xr:uid="{00000000-0005-0000-0000-000035730000}"/>
    <cellStyle name="GOVDATA" xfId="37120" xr:uid="{00000000-0005-0000-0000-000036730000}"/>
    <cellStyle name="GOVDATA 2" xfId="37122" xr:uid="{00000000-0005-0000-0000-000037730000}"/>
    <cellStyle name="GOVDATA 3" xfId="37124" xr:uid="{00000000-0005-0000-0000-000038730000}"/>
    <cellStyle name="Grey" xfId="1346" xr:uid="{00000000-0005-0000-0000-000039730000}"/>
    <cellStyle name="Grey 2" xfId="12705" xr:uid="{00000000-0005-0000-0000-00003A730000}"/>
    <cellStyle name="Grey 2 2" xfId="12710" xr:uid="{00000000-0005-0000-0000-00003B730000}"/>
    <cellStyle name="Grey 3" xfId="4814" xr:uid="{00000000-0005-0000-0000-00003C730000}"/>
    <cellStyle name="Grey 3 2" xfId="37125" xr:uid="{00000000-0005-0000-0000-00003D730000}"/>
    <cellStyle name="Grey 4" xfId="7348" xr:uid="{00000000-0005-0000-0000-00003E730000}"/>
    <cellStyle name="Grey 5" xfId="26255" xr:uid="{00000000-0005-0000-0000-00003F730000}"/>
    <cellStyle name="h" xfId="14248" xr:uid="{00000000-0005-0000-0000-000040730000}"/>
    <cellStyle name="h 2" xfId="37126" xr:uid="{00000000-0005-0000-0000-000041730000}"/>
    <cellStyle name="h 3" xfId="37127" xr:uid="{00000000-0005-0000-0000-000042730000}"/>
    <cellStyle name="h 4" xfId="36345" xr:uid="{00000000-0005-0000-0000-000043730000}"/>
    <cellStyle name="Hard" xfId="13082" xr:uid="{00000000-0005-0000-0000-000044730000}"/>
    <cellStyle name="Hard 2" xfId="5970" xr:uid="{00000000-0005-0000-0000-000045730000}"/>
    <cellStyle name="Hard 3" xfId="37130" xr:uid="{00000000-0005-0000-0000-000046730000}"/>
    <cellStyle name="Hard 4" xfId="25788" xr:uid="{00000000-0005-0000-0000-000047730000}"/>
    <cellStyle name="Hardcoded" xfId="37131" xr:uid="{00000000-0005-0000-0000-000048730000}"/>
    <cellStyle name="Hardcoded 2" xfId="37133" xr:uid="{00000000-0005-0000-0000-000049730000}"/>
    <cellStyle name="Hardcoded 3" xfId="37135" xr:uid="{00000000-0005-0000-0000-00004A730000}"/>
    <cellStyle name="Hardcoded 4" xfId="37136" xr:uid="{00000000-0005-0000-0000-00004B730000}"/>
    <cellStyle name="HC" xfId="23639" xr:uid="{00000000-0005-0000-0000-00004C730000}"/>
    <cellStyle name="HC 2" xfId="13870" xr:uid="{00000000-0005-0000-0000-00004D730000}"/>
    <cellStyle name="HC 3" xfId="28553" xr:uid="{00000000-0005-0000-0000-00004E730000}"/>
    <cellStyle name="HC 4" xfId="28557" xr:uid="{00000000-0005-0000-0000-00004F730000}"/>
    <cellStyle name="Header" xfId="37138" xr:uid="{00000000-0005-0000-0000-000050730000}"/>
    <cellStyle name="Header 2" xfId="37140" xr:uid="{00000000-0005-0000-0000-000051730000}"/>
    <cellStyle name="Header 3" xfId="37142" xr:uid="{00000000-0005-0000-0000-000052730000}"/>
    <cellStyle name="Header 4" xfId="37144" xr:uid="{00000000-0005-0000-0000-000053730000}"/>
    <cellStyle name="Header style" xfId="37145" xr:uid="{00000000-0005-0000-0000-000054730000}"/>
    <cellStyle name="Header1" xfId="2063" xr:uid="{00000000-0005-0000-0000-000055730000}"/>
    <cellStyle name="Header1 2" xfId="37146" xr:uid="{00000000-0005-0000-0000-000056730000}"/>
    <cellStyle name="Header1 2 2" xfId="37148" xr:uid="{00000000-0005-0000-0000-000057730000}"/>
    <cellStyle name="Header1 2 3" xfId="37150" xr:uid="{00000000-0005-0000-0000-000058730000}"/>
    <cellStyle name="Header1 3" xfId="37151" xr:uid="{00000000-0005-0000-0000-000059730000}"/>
    <cellStyle name="Header1 3 2" xfId="37153" xr:uid="{00000000-0005-0000-0000-00005A730000}"/>
    <cellStyle name="Header1 3 3" xfId="37155" xr:uid="{00000000-0005-0000-0000-00005B730000}"/>
    <cellStyle name="Header1 4" xfId="37156" xr:uid="{00000000-0005-0000-0000-00005C730000}"/>
    <cellStyle name="Header1 5" xfId="37157" xr:uid="{00000000-0005-0000-0000-00005D730000}"/>
    <cellStyle name="Header1 6" xfId="37158" xr:uid="{00000000-0005-0000-0000-00005E730000}"/>
    <cellStyle name="Header1 7" xfId="51579" xr:uid="{A526A990-87B2-4355-9650-3AA3B6C9BBAE}"/>
    <cellStyle name="Header2" xfId="2064" xr:uid="{00000000-0005-0000-0000-00005F730000}"/>
    <cellStyle name="Header2 2" xfId="37159" xr:uid="{00000000-0005-0000-0000-000060730000}"/>
    <cellStyle name="Header2 2 2" xfId="37161" xr:uid="{00000000-0005-0000-0000-000061730000}"/>
    <cellStyle name="Header2 2 3" xfId="11942" xr:uid="{00000000-0005-0000-0000-000062730000}"/>
    <cellStyle name="Header2 3" xfId="37162" xr:uid="{00000000-0005-0000-0000-000063730000}"/>
    <cellStyle name="Header2 3 2" xfId="37164" xr:uid="{00000000-0005-0000-0000-000064730000}"/>
    <cellStyle name="Header2 3 3" xfId="11958" xr:uid="{00000000-0005-0000-0000-000065730000}"/>
    <cellStyle name="Header2 4" xfId="32245" xr:uid="{00000000-0005-0000-0000-000066730000}"/>
    <cellStyle name="Header2 5" xfId="32249" xr:uid="{00000000-0005-0000-0000-000067730000}"/>
    <cellStyle name="Header2 6" xfId="32251" xr:uid="{00000000-0005-0000-0000-000068730000}"/>
    <cellStyle name="Header2 7" xfId="51559" xr:uid="{95CD9B37-5CE2-4C6E-AFC8-7CB80F19AC43}"/>
    <cellStyle name="Heading" xfId="37165" xr:uid="{00000000-0005-0000-0000-000069730000}"/>
    <cellStyle name="Heading 1" xfId="51514" builtinId="16" customBuiltin="1"/>
    <cellStyle name="Heading 1 10" xfId="2065" xr:uid="{00000000-0005-0000-0000-00006A730000}"/>
    <cellStyle name="Heading 1 10 2" xfId="37167" xr:uid="{00000000-0005-0000-0000-00006B730000}"/>
    <cellStyle name="Heading 1 10 2 2" xfId="37168" xr:uid="{00000000-0005-0000-0000-00006C730000}"/>
    <cellStyle name="Heading 1 10 2 2 2" xfId="28971" xr:uid="{00000000-0005-0000-0000-00006D730000}"/>
    <cellStyle name="Heading 1 10 2 3" xfId="37170" xr:uid="{00000000-0005-0000-0000-00006E730000}"/>
    <cellStyle name="Heading 1 10 2 3 2" xfId="28992" xr:uid="{00000000-0005-0000-0000-00006F730000}"/>
    <cellStyle name="Heading 1 10 2 4" xfId="37172" xr:uid="{00000000-0005-0000-0000-000070730000}"/>
    <cellStyle name="Heading 1 10 2_BSD2" xfId="37173" xr:uid="{00000000-0005-0000-0000-000071730000}"/>
    <cellStyle name="Heading 1 10 3" xfId="37174" xr:uid="{00000000-0005-0000-0000-000072730000}"/>
    <cellStyle name="Heading 1 10 3 2" xfId="37175" xr:uid="{00000000-0005-0000-0000-000073730000}"/>
    <cellStyle name="Heading 1 10 4" xfId="37176" xr:uid="{00000000-0005-0000-0000-000074730000}"/>
    <cellStyle name="Heading 1 10 4 2" xfId="37177" xr:uid="{00000000-0005-0000-0000-000075730000}"/>
    <cellStyle name="Heading 1 10 5" xfId="6476" xr:uid="{00000000-0005-0000-0000-000076730000}"/>
    <cellStyle name="Heading 1 10 6" xfId="37178" xr:uid="{00000000-0005-0000-0000-000077730000}"/>
    <cellStyle name="Heading 1 10 7" xfId="37179" xr:uid="{00000000-0005-0000-0000-000078730000}"/>
    <cellStyle name="Heading 1 10 8" xfId="37166" xr:uid="{00000000-0005-0000-0000-000079730000}"/>
    <cellStyle name="Heading 1 10_BSD2" xfId="37181" xr:uid="{00000000-0005-0000-0000-00007A730000}"/>
    <cellStyle name="Heading 1 11" xfId="2068" xr:uid="{00000000-0005-0000-0000-00007B730000}"/>
    <cellStyle name="Heading 1 11 2" xfId="37183" xr:uid="{00000000-0005-0000-0000-00007C730000}"/>
    <cellStyle name="Heading 1 11 2 2" xfId="37184" xr:uid="{00000000-0005-0000-0000-00007D730000}"/>
    <cellStyle name="Heading 1 11 2 2 2" xfId="37185" xr:uid="{00000000-0005-0000-0000-00007E730000}"/>
    <cellStyle name="Heading 1 11 2 3" xfId="37187" xr:uid="{00000000-0005-0000-0000-00007F730000}"/>
    <cellStyle name="Heading 1 11 2 3 2" xfId="37188" xr:uid="{00000000-0005-0000-0000-000080730000}"/>
    <cellStyle name="Heading 1 11 2 4" xfId="37189" xr:uid="{00000000-0005-0000-0000-000081730000}"/>
    <cellStyle name="Heading 1 11 2_BSD2" xfId="37190" xr:uid="{00000000-0005-0000-0000-000082730000}"/>
    <cellStyle name="Heading 1 11 3" xfId="37191" xr:uid="{00000000-0005-0000-0000-000083730000}"/>
    <cellStyle name="Heading 1 11 3 2" xfId="37192" xr:uid="{00000000-0005-0000-0000-000084730000}"/>
    <cellStyle name="Heading 1 11 4" xfId="37193" xr:uid="{00000000-0005-0000-0000-000085730000}"/>
    <cellStyle name="Heading 1 11 4 2" xfId="37194" xr:uid="{00000000-0005-0000-0000-000086730000}"/>
    <cellStyle name="Heading 1 11 5" xfId="37195" xr:uid="{00000000-0005-0000-0000-000087730000}"/>
    <cellStyle name="Heading 1 11 6" xfId="37196" xr:uid="{00000000-0005-0000-0000-000088730000}"/>
    <cellStyle name="Heading 1 11 7" xfId="37197" xr:uid="{00000000-0005-0000-0000-000089730000}"/>
    <cellStyle name="Heading 1 11 8" xfId="37182" xr:uid="{00000000-0005-0000-0000-00008A730000}"/>
    <cellStyle name="Heading 1 11_BSD2" xfId="19528" xr:uid="{00000000-0005-0000-0000-00008B730000}"/>
    <cellStyle name="Heading 1 12" xfId="2071" xr:uid="{00000000-0005-0000-0000-00008C730000}"/>
    <cellStyle name="Heading 1 12 2" xfId="15079" xr:uid="{00000000-0005-0000-0000-00008D730000}"/>
    <cellStyle name="Heading 1 12 2 2" xfId="37199" xr:uid="{00000000-0005-0000-0000-00008E730000}"/>
    <cellStyle name="Heading 1 12 2 2 2" xfId="37200" xr:uid="{00000000-0005-0000-0000-00008F730000}"/>
    <cellStyle name="Heading 1 12 2 3" xfId="37201" xr:uid="{00000000-0005-0000-0000-000090730000}"/>
    <cellStyle name="Heading 1 12 2 3 2" xfId="37202" xr:uid="{00000000-0005-0000-0000-000091730000}"/>
    <cellStyle name="Heading 1 12 2 4" xfId="37203" xr:uid="{00000000-0005-0000-0000-000092730000}"/>
    <cellStyle name="Heading 1 12 2_BSD2" xfId="37204" xr:uid="{00000000-0005-0000-0000-000093730000}"/>
    <cellStyle name="Heading 1 12 3" xfId="37205" xr:uid="{00000000-0005-0000-0000-000094730000}"/>
    <cellStyle name="Heading 1 12 3 2" xfId="37206" xr:uid="{00000000-0005-0000-0000-000095730000}"/>
    <cellStyle name="Heading 1 12 4" xfId="37207" xr:uid="{00000000-0005-0000-0000-000096730000}"/>
    <cellStyle name="Heading 1 12 4 2" xfId="16232" xr:uid="{00000000-0005-0000-0000-000097730000}"/>
    <cellStyle name="Heading 1 12 5" xfId="37208" xr:uid="{00000000-0005-0000-0000-000098730000}"/>
    <cellStyle name="Heading 1 12 6" xfId="37209" xr:uid="{00000000-0005-0000-0000-000099730000}"/>
    <cellStyle name="Heading 1 12 7" xfId="37210" xr:uid="{00000000-0005-0000-0000-00009A730000}"/>
    <cellStyle name="Heading 1 12 8" xfId="37198" xr:uid="{00000000-0005-0000-0000-00009B730000}"/>
    <cellStyle name="Heading 1 12_BSD2" xfId="12481" xr:uid="{00000000-0005-0000-0000-00009C730000}"/>
    <cellStyle name="Heading 1 13" xfId="2074" xr:uid="{00000000-0005-0000-0000-00009D730000}"/>
    <cellStyle name="Heading 1 13 2" xfId="37212" xr:uid="{00000000-0005-0000-0000-00009E730000}"/>
    <cellStyle name="Heading 1 13 2 2" xfId="37213" xr:uid="{00000000-0005-0000-0000-00009F730000}"/>
    <cellStyle name="Heading 1 13 2 2 2" xfId="35869" xr:uid="{00000000-0005-0000-0000-0000A0730000}"/>
    <cellStyle name="Heading 1 13 2 3" xfId="37214" xr:uid="{00000000-0005-0000-0000-0000A1730000}"/>
    <cellStyle name="Heading 1 13 2 3 2" xfId="36018" xr:uid="{00000000-0005-0000-0000-0000A2730000}"/>
    <cellStyle name="Heading 1 13 2 4" xfId="37215" xr:uid="{00000000-0005-0000-0000-0000A3730000}"/>
    <cellStyle name="Heading 1 13 2_BSD2" xfId="37218" xr:uid="{00000000-0005-0000-0000-0000A4730000}"/>
    <cellStyle name="Heading 1 13 3" xfId="37219" xr:uid="{00000000-0005-0000-0000-0000A5730000}"/>
    <cellStyle name="Heading 1 13 3 2" xfId="32855" xr:uid="{00000000-0005-0000-0000-0000A6730000}"/>
    <cellStyle name="Heading 1 13 4" xfId="37220" xr:uid="{00000000-0005-0000-0000-0000A7730000}"/>
    <cellStyle name="Heading 1 13 4 2" xfId="37221" xr:uid="{00000000-0005-0000-0000-0000A8730000}"/>
    <cellStyle name="Heading 1 13 5" xfId="37222" xr:uid="{00000000-0005-0000-0000-0000A9730000}"/>
    <cellStyle name="Heading 1 13 6" xfId="37223" xr:uid="{00000000-0005-0000-0000-0000AA730000}"/>
    <cellStyle name="Heading 1 13 7" xfId="37224" xr:uid="{00000000-0005-0000-0000-0000AB730000}"/>
    <cellStyle name="Heading 1 13 8" xfId="37211" xr:uid="{00000000-0005-0000-0000-0000AC730000}"/>
    <cellStyle name="Heading 1 13_BSD2" xfId="13387" xr:uid="{00000000-0005-0000-0000-0000AD730000}"/>
    <cellStyle name="Heading 1 14" xfId="2077" xr:uid="{00000000-0005-0000-0000-0000AE730000}"/>
    <cellStyle name="Heading 1 14 2" xfId="37226" xr:uid="{00000000-0005-0000-0000-0000AF730000}"/>
    <cellStyle name="Heading 1 14 2 2" xfId="37228" xr:uid="{00000000-0005-0000-0000-0000B0730000}"/>
    <cellStyle name="Heading 1 14 2 2 2" xfId="37229" xr:uid="{00000000-0005-0000-0000-0000B1730000}"/>
    <cellStyle name="Heading 1 14 2 3" xfId="37230" xr:uid="{00000000-0005-0000-0000-0000B2730000}"/>
    <cellStyle name="Heading 1 14 2 3 2" xfId="18278" xr:uid="{00000000-0005-0000-0000-0000B3730000}"/>
    <cellStyle name="Heading 1 14 2 4" xfId="37231" xr:uid="{00000000-0005-0000-0000-0000B4730000}"/>
    <cellStyle name="Heading 1 14 2_BSD2" xfId="37234" xr:uid="{00000000-0005-0000-0000-0000B5730000}"/>
    <cellStyle name="Heading 1 14 3" xfId="37235" xr:uid="{00000000-0005-0000-0000-0000B6730000}"/>
    <cellStyle name="Heading 1 14 3 2" xfId="37236" xr:uid="{00000000-0005-0000-0000-0000B7730000}"/>
    <cellStyle name="Heading 1 14 4" xfId="6095" xr:uid="{00000000-0005-0000-0000-0000B8730000}"/>
    <cellStyle name="Heading 1 14 4 2" xfId="37237" xr:uid="{00000000-0005-0000-0000-0000B9730000}"/>
    <cellStyle name="Heading 1 14 5" xfId="37238" xr:uid="{00000000-0005-0000-0000-0000BA730000}"/>
    <cellStyle name="Heading 1 14 6" xfId="37239" xr:uid="{00000000-0005-0000-0000-0000BB730000}"/>
    <cellStyle name="Heading 1 14 7" xfId="37240" xr:uid="{00000000-0005-0000-0000-0000BC730000}"/>
    <cellStyle name="Heading 1 14 8" xfId="37225" xr:uid="{00000000-0005-0000-0000-0000BD730000}"/>
    <cellStyle name="Heading 1 14_BSD2" xfId="14706" xr:uid="{00000000-0005-0000-0000-0000BE730000}"/>
    <cellStyle name="Heading 1 15" xfId="2082" xr:uid="{00000000-0005-0000-0000-0000BF730000}"/>
    <cellStyle name="Heading 1 15 2" xfId="37243" xr:uid="{00000000-0005-0000-0000-0000C0730000}"/>
    <cellStyle name="Heading 1 15 2 2" xfId="37246" xr:uid="{00000000-0005-0000-0000-0000C1730000}"/>
    <cellStyle name="Heading 1 15 2 2 2" xfId="37248" xr:uid="{00000000-0005-0000-0000-0000C2730000}"/>
    <cellStyle name="Heading 1 15 2 3" xfId="6948" xr:uid="{00000000-0005-0000-0000-0000C3730000}"/>
    <cellStyle name="Heading 1 15 2 3 2" xfId="37250" xr:uid="{00000000-0005-0000-0000-0000C4730000}"/>
    <cellStyle name="Heading 1 15 2 4" xfId="37252" xr:uid="{00000000-0005-0000-0000-0000C5730000}"/>
    <cellStyle name="Heading 1 15 2_BSD2" xfId="37255" xr:uid="{00000000-0005-0000-0000-0000C6730000}"/>
    <cellStyle name="Heading 1 15 3" xfId="9971" xr:uid="{00000000-0005-0000-0000-0000C7730000}"/>
    <cellStyle name="Heading 1 15 3 2" xfId="37257" xr:uid="{00000000-0005-0000-0000-0000C8730000}"/>
    <cellStyle name="Heading 1 15 4" xfId="37259" xr:uid="{00000000-0005-0000-0000-0000C9730000}"/>
    <cellStyle name="Heading 1 15 4 2" xfId="37261" xr:uid="{00000000-0005-0000-0000-0000CA730000}"/>
    <cellStyle name="Heading 1 15 5" xfId="37263" xr:uid="{00000000-0005-0000-0000-0000CB730000}"/>
    <cellStyle name="Heading 1 15 6" xfId="37241" xr:uid="{00000000-0005-0000-0000-0000CC730000}"/>
    <cellStyle name="Heading 1 15_BSD2" xfId="15666" xr:uid="{00000000-0005-0000-0000-0000CD730000}"/>
    <cellStyle name="Heading 1 16" xfId="2086" xr:uid="{00000000-0005-0000-0000-0000CE730000}"/>
    <cellStyle name="Heading 1 16 2" xfId="37267" xr:uid="{00000000-0005-0000-0000-0000CF730000}"/>
    <cellStyle name="Heading 1 16 2 2" xfId="37270" xr:uid="{00000000-0005-0000-0000-0000D0730000}"/>
    <cellStyle name="Heading 1 16 2 2 2" xfId="37272" xr:uid="{00000000-0005-0000-0000-0000D1730000}"/>
    <cellStyle name="Heading 1 16 2 3" xfId="37274" xr:uid="{00000000-0005-0000-0000-0000D2730000}"/>
    <cellStyle name="Heading 1 16 2 3 2" xfId="37276" xr:uid="{00000000-0005-0000-0000-0000D3730000}"/>
    <cellStyle name="Heading 1 16 2 4" xfId="37278" xr:uid="{00000000-0005-0000-0000-0000D4730000}"/>
    <cellStyle name="Heading 1 16 2_BSD2" xfId="37280" xr:uid="{00000000-0005-0000-0000-0000D5730000}"/>
    <cellStyle name="Heading 1 16 3" xfId="37282" xr:uid="{00000000-0005-0000-0000-0000D6730000}"/>
    <cellStyle name="Heading 1 16 3 2" xfId="37284" xr:uid="{00000000-0005-0000-0000-0000D7730000}"/>
    <cellStyle name="Heading 1 16 4" xfId="37286" xr:uid="{00000000-0005-0000-0000-0000D8730000}"/>
    <cellStyle name="Heading 1 16 4 2" xfId="6573" xr:uid="{00000000-0005-0000-0000-0000D9730000}"/>
    <cellStyle name="Heading 1 16 5" xfId="37288" xr:uid="{00000000-0005-0000-0000-0000DA730000}"/>
    <cellStyle name="Heading 1 16 6" xfId="37265" xr:uid="{00000000-0005-0000-0000-0000DB730000}"/>
    <cellStyle name="Heading 1 16_BSD2" xfId="17143" xr:uid="{00000000-0005-0000-0000-0000DC730000}"/>
    <cellStyle name="Heading 1 17" xfId="2090" xr:uid="{00000000-0005-0000-0000-0000DD730000}"/>
    <cellStyle name="Heading 1 17 2" xfId="37292" xr:uid="{00000000-0005-0000-0000-0000DE730000}"/>
    <cellStyle name="Heading 1 17 2 2" xfId="37295" xr:uid="{00000000-0005-0000-0000-0000DF730000}"/>
    <cellStyle name="Heading 1 17 2 2 2" xfId="37297" xr:uid="{00000000-0005-0000-0000-0000E0730000}"/>
    <cellStyle name="Heading 1 17 2 3" xfId="37299" xr:uid="{00000000-0005-0000-0000-0000E1730000}"/>
    <cellStyle name="Heading 1 17 2 3 2" xfId="37301" xr:uid="{00000000-0005-0000-0000-0000E2730000}"/>
    <cellStyle name="Heading 1 17 2 4" xfId="5072" xr:uid="{00000000-0005-0000-0000-0000E3730000}"/>
    <cellStyle name="Heading 1 17 2_BSD2" xfId="3985" xr:uid="{00000000-0005-0000-0000-0000E4730000}"/>
    <cellStyle name="Heading 1 17 3" xfId="37303" xr:uid="{00000000-0005-0000-0000-0000E5730000}"/>
    <cellStyle name="Heading 1 17 3 2" xfId="37305" xr:uid="{00000000-0005-0000-0000-0000E6730000}"/>
    <cellStyle name="Heading 1 17 4" xfId="37307" xr:uid="{00000000-0005-0000-0000-0000E7730000}"/>
    <cellStyle name="Heading 1 17 4 2" xfId="37309" xr:uid="{00000000-0005-0000-0000-0000E8730000}"/>
    <cellStyle name="Heading 1 17 5" xfId="37311" xr:uid="{00000000-0005-0000-0000-0000E9730000}"/>
    <cellStyle name="Heading 1 17 6" xfId="37290" xr:uid="{00000000-0005-0000-0000-0000EA730000}"/>
    <cellStyle name="Heading 1 17_BSD2" xfId="18260" xr:uid="{00000000-0005-0000-0000-0000EB730000}"/>
    <cellStyle name="Heading 1 18" xfId="2094" xr:uid="{00000000-0005-0000-0000-0000EC730000}"/>
    <cellStyle name="Heading 1 18 2" xfId="37315" xr:uid="{00000000-0005-0000-0000-0000ED730000}"/>
    <cellStyle name="Heading 1 18 2 2" xfId="37319" xr:uid="{00000000-0005-0000-0000-0000EE730000}"/>
    <cellStyle name="Heading 1 18 2 2 2" xfId="37324" xr:uid="{00000000-0005-0000-0000-0000EF730000}"/>
    <cellStyle name="Heading 1 18 2 3" xfId="37327" xr:uid="{00000000-0005-0000-0000-0000F0730000}"/>
    <cellStyle name="Heading 1 18 2 3 2" xfId="37329" xr:uid="{00000000-0005-0000-0000-0000F1730000}"/>
    <cellStyle name="Heading 1 18 2 4" xfId="37331" xr:uid="{00000000-0005-0000-0000-0000F2730000}"/>
    <cellStyle name="Heading 1 18 2_BSD2" xfId="20831" xr:uid="{00000000-0005-0000-0000-0000F3730000}"/>
    <cellStyle name="Heading 1 18 3" xfId="37333" xr:uid="{00000000-0005-0000-0000-0000F4730000}"/>
    <cellStyle name="Heading 1 18 3 2" xfId="37335" xr:uid="{00000000-0005-0000-0000-0000F5730000}"/>
    <cellStyle name="Heading 1 18 4" xfId="18347" xr:uid="{00000000-0005-0000-0000-0000F6730000}"/>
    <cellStyle name="Heading 1 18 4 2" xfId="37338" xr:uid="{00000000-0005-0000-0000-0000F7730000}"/>
    <cellStyle name="Heading 1 18 5" xfId="37340" xr:uid="{00000000-0005-0000-0000-0000F8730000}"/>
    <cellStyle name="Heading 1 18 6" xfId="37313" xr:uid="{00000000-0005-0000-0000-0000F9730000}"/>
    <cellStyle name="Heading 1 18_BSD2" xfId="24598" xr:uid="{00000000-0005-0000-0000-0000FA730000}"/>
    <cellStyle name="Heading 1 19" xfId="2099" xr:uid="{00000000-0005-0000-0000-0000FB730000}"/>
    <cellStyle name="Heading 1 19 2" xfId="37344" xr:uid="{00000000-0005-0000-0000-0000FC730000}"/>
    <cellStyle name="Heading 1 19 2 2" xfId="37347" xr:uid="{00000000-0005-0000-0000-0000FD730000}"/>
    <cellStyle name="Heading 1 19 2 2 2" xfId="37350" xr:uid="{00000000-0005-0000-0000-0000FE730000}"/>
    <cellStyle name="Heading 1 19 2 3" xfId="37353" xr:uid="{00000000-0005-0000-0000-0000FF730000}"/>
    <cellStyle name="Heading 1 19 2 3 2" xfId="18303" xr:uid="{00000000-0005-0000-0000-000000740000}"/>
    <cellStyle name="Heading 1 19 2 4" xfId="37356" xr:uid="{00000000-0005-0000-0000-000001740000}"/>
    <cellStyle name="Heading 1 19 2_BSD2" xfId="30088" xr:uid="{00000000-0005-0000-0000-000002740000}"/>
    <cellStyle name="Heading 1 19 3" xfId="37360" xr:uid="{00000000-0005-0000-0000-000003740000}"/>
    <cellStyle name="Heading 1 19 3 2" xfId="37362" xr:uid="{00000000-0005-0000-0000-000004740000}"/>
    <cellStyle name="Heading 1 19 4" xfId="18350" xr:uid="{00000000-0005-0000-0000-000005740000}"/>
    <cellStyle name="Heading 1 19 4 2" xfId="35045" xr:uid="{00000000-0005-0000-0000-000006740000}"/>
    <cellStyle name="Heading 1 19 5" xfId="37364" xr:uid="{00000000-0005-0000-0000-000007740000}"/>
    <cellStyle name="Heading 1 19 6" xfId="37342" xr:uid="{00000000-0005-0000-0000-000008740000}"/>
    <cellStyle name="Heading 1 19_BSD2" xfId="31135" xr:uid="{00000000-0005-0000-0000-000009740000}"/>
    <cellStyle name="Heading 1 2" xfId="2104" xr:uid="{00000000-0005-0000-0000-00000A740000}"/>
    <cellStyle name="Heading 1 2 10" xfId="37367" xr:uid="{00000000-0005-0000-0000-00000B740000}"/>
    <cellStyle name="Heading 1 2 10 2" xfId="37370" xr:uid="{00000000-0005-0000-0000-00000C740000}"/>
    <cellStyle name="Heading 1 2 11" xfId="37372" xr:uid="{00000000-0005-0000-0000-00000D740000}"/>
    <cellStyle name="Heading 1 2 12" xfId="37373" xr:uid="{00000000-0005-0000-0000-00000E740000}"/>
    <cellStyle name="Heading 1 2 2" xfId="1109" xr:uid="{00000000-0005-0000-0000-00000F740000}"/>
    <cellStyle name="Heading 1 2 2 2" xfId="37375" xr:uid="{00000000-0005-0000-0000-000010740000}"/>
    <cellStyle name="Heading 1 2 2 2 2" xfId="37376" xr:uid="{00000000-0005-0000-0000-000011740000}"/>
    <cellStyle name="Heading 1 2 2 3" xfId="37377" xr:uid="{00000000-0005-0000-0000-000012740000}"/>
    <cellStyle name="Heading 1 2 2 3 2" xfId="35331" xr:uid="{00000000-0005-0000-0000-000013740000}"/>
    <cellStyle name="Heading 1 2 2 4" xfId="37378" xr:uid="{00000000-0005-0000-0000-000014740000}"/>
    <cellStyle name="Heading 1 2 2 4 2" xfId="18277" xr:uid="{00000000-0005-0000-0000-000015740000}"/>
    <cellStyle name="Heading 1 2 2 5" xfId="37379" xr:uid="{00000000-0005-0000-0000-000016740000}"/>
    <cellStyle name="Heading 1 2 2 6" xfId="37380" xr:uid="{00000000-0005-0000-0000-000017740000}"/>
    <cellStyle name="Heading 1 2 2 7" xfId="20375" xr:uid="{00000000-0005-0000-0000-000018740000}"/>
    <cellStyle name="Heading 1 2 2 8" xfId="37374" xr:uid="{00000000-0005-0000-0000-000019740000}"/>
    <cellStyle name="Heading 1 2 2_BSD2" xfId="37381" xr:uid="{00000000-0005-0000-0000-00001A740000}"/>
    <cellStyle name="Heading 1 2 3" xfId="37382" xr:uid="{00000000-0005-0000-0000-00001B740000}"/>
    <cellStyle name="Heading 1 2 3 2" xfId="37383" xr:uid="{00000000-0005-0000-0000-00001C740000}"/>
    <cellStyle name="Heading 1 2 3 2 2" xfId="8279" xr:uid="{00000000-0005-0000-0000-00001D740000}"/>
    <cellStyle name="Heading 1 2 3 3" xfId="37384" xr:uid="{00000000-0005-0000-0000-00001E740000}"/>
    <cellStyle name="Heading 1 2 3 3 2" xfId="25823" xr:uid="{00000000-0005-0000-0000-00001F740000}"/>
    <cellStyle name="Heading 1 2 3 4" xfId="37385" xr:uid="{00000000-0005-0000-0000-000020740000}"/>
    <cellStyle name="Heading 1 2 3 5" xfId="37386" xr:uid="{00000000-0005-0000-0000-000021740000}"/>
    <cellStyle name="Heading 1 2 3 6" xfId="37387" xr:uid="{00000000-0005-0000-0000-000022740000}"/>
    <cellStyle name="Heading 1 2 3_BSD2" xfId="33313" xr:uid="{00000000-0005-0000-0000-000023740000}"/>
    <cellStyle name="Heading 1 2 4" xfId="9306" xr:uid="{00000000-0005-0000-0000-000024740000}"/>
    <cellStyle name="Heading 1 2 4 2" xfId="10228" xr:uid="{00000000-0005-0000-0000-000025740000}"/>
    <cellStyle name="Heading 1 2 4 3" xfId="10735" xr:uid="{00000000-0005-0000-0000-000026740000}"/>
    <cellStyle name="Heading 1 2 4 4" xfId="37388" xr:uid="{00000000-0005-0000-0000-000027740000}"/>
    <cellStyle name="Heading 1 2 5" xfId="9309" xr:uid="{00000000-0005-0000-0000-000028740000}"/>
    <cellStyle name="Heading 1 2 5 2" xfId="26698" xr:uid="{00000000-0005-0000-0000-000029740000}"/>
    <cellStyle name="Heading 1 2 5 3" xfId="26700" xr:uid="{00000000-0005-0000-0000-00002A740000}"/>
    <cellStyle name="Heading 1 2 5 4" xfId="26702" xr:uid="{00000000-0005-0000-0000-00002B740000}"/>
    <cellStyle name="Heading 1 2 6" xfId="10737" xr:uid="{00000000-0005-0000-0000-00002C740000}"/>
    <cellStyle name="Heading 1 2 6 2" xfId="30891" xr:uid="{00000000-0005-0000-0000-00002D740000}"/>
    <cellStyle name="Heading 1 2 6 3" xfId="30896" xr:uid="{00000000-0005-0000-0000-00002E740000}"/>
    <cellStyle name="Heading 1 2 6 4" xfId="30900" xr:uid="{00000000-0005-0000-0000-00002F740000}"/>
    <cellStyle name="Heading 1 2 7" xfId="37389" xr:uid="{00000000-0005-0000-0000-000030740000}"/>
    <cellStyle name="Heading 1 2 7 2" xfId="30915" xr:uid="{00000000-0005-0000-0000-000031740000}"/>
    <cellStyle name="Heading 1 2 7 3" xfId="16743" xr:uid="{00000000-0005-0000-0000-000032740000}"/>
    <cellStyle name="Heading 1 2 7 4" xfId="13126" xr:uid="{00000000-0005-0000-0000-000033740000}"/>
    <cellStyle name="Heading 1 2 8" xfId="37390" xr:uid="{00000000-0005-0000-0000-000034740000}"/>
    <cellStyle name="Heading 1 2 8 2" xfId="30918" xr:uid="{00000000-0005-0000-0000-000035740000}"/>
    <cellStyle name="Heading 1 2 8 3" xfId="14104" xr:uid="{00000000-0005-0000-0000-000036740000}"/>
    <cellStyle name="Heading 1 2 8 4" xfId="11915" xr:uid="{00000000-0005-0000-0000-000037740000}"/>
    <cellStyle name="Heading 1 2 9" xfId="37391" xr:uid="{00000000-0005-0000-0000-000038740000}"/>
    <cellStyle name="Heading 1 2 9 2" xfId="30923" xr:uid="{00000000-0005-0000-0000-000039740000}"/>
    <cellStyle name="Heading 1 2 9 3" xfId="16757" xr:uid="{00000000-0005-0000-0000-00003A740000}"/>
    <cellStyle name="Heading 1 2 9 4" xfId="13199" xr:uid="{00000000-0005-0000-0000-00003B740000}"/>
    <cellStyle name="Heading 1 2_FAMBL BSD NOVEMBER 2010" xfId="22489" xr:uid="{00000000-0005-0000-0000-00003C740000}"/>
    <cellStyle name="Heading 1 20" xfId="2083" xr:uid="{00000000-0005-0000-0000-00003D740000}"/>
    <cellStyle name="Heading 1 20 2" xfId="37244" xr:uid="{00000000-0005-0000-0000-00003E740000}"/>
    <cellStyle name="Heading 1 20 2 2" xfId="37247" xr:uid="{00000000-0005-0000-0000-00003F740000}"/>
    <cellStyle name="Heading 1 20 2 2 2" xfId="37249" xr:uid="{00000000-0005-0000-0000-000040740000}"/>
    <cellStyle name="Heading 1 20 2 3" xfId="6949" xr:uid="{00000000-0005-0000-0000-000041740000}"/>
    <cellStyle name="Heading 1 20 2 3 2" xfId="37251" xr:uid="{00000000-0005-0000-0000-000042740000}"/>
    <cellStyle name="Heading 1 20 2 4" xfId="37253" xr:uid="{00000000-0005-0000-0000-000043740000}"/>
    <cellStyle name="Heading 1 20 2_BSD2" xfId="37256" xr:uid="{00000000-0005-0000-0000-000044740000}"/>
    <cellStyle name="Heading 1 20 3" xfId="9972" xr:uid="{00000000-0005-0000-0000-000045740000}"/>
    <cellStyle name="Heading 1 20 3 2" xfId="37258" xr:uid="{00000000-0005-0000-0000-000046740000}"/>
    <cellStyle name="Heading 1 20 4" xfId="37260" xr:uid="{00000000-0005-0000-0000-000047740000}"/>
    <cellStyle name="Heading 1 20 4 2" xfId="37262" xr:uid="{00000000-0005-0000-0000-000048740000}"/>
    <cellStyle name="Heading 1 20 5" xfId="37264" xr:uid="{00000000-0005-0000-0000-000049740000}"/>
    <cellStyle name="Heading 1 20 6" xfId="37242" xr:uid="{00000000-0005-0000-0000-00004A740000}"/>
    <cellStyle name="Heading 1 20_BSD2" xfId="15667" xr:uid="{00000000-0005-0000-0000-00004B740000}"/>
    <cellStyle name="Heading 1 21" xfId="2087" xr:uid="{00000000-0005-0000-0000-00004C740000}"/>
    <cellStyle name="Heading 1 21 2" xfId="37268" xr:uid="{00000000-0005-0000-0000-00004D740000}"/>
    <cellStyle name="Heading 1 21 2 2" xfId="37271" xr:uid="{00000000-0005-0000-0000-00004E740000}"/>
    <cellStyle name="Heading 1 21 2 2 2" xfId="37273" xr:uid="{00000000-0005-0000-0000-00004F740000}"/>
    <cellStyle name="Heading 1 21 2 3" xfId="37275" xr:uid="{00000000-0005-0000-0000-000050740000}"/>
    <cellStyle name="Heading 1 21 2 3 2" xfId="37277" xr:uid="{00000000-0005-0000-0000-000051740000}"/>
    <cellStyle name="Heading 1 21 2 4" xfId="37279" xr:uid="{00000000-0005-0000-0000-000052740000}"/>
    <cellStyle name="Heading 1 21 2_BSD2" xfId="37281" xr:uid="{00000000-0005-0000-0000-000053740000}"/>
    <cellStyle name="Heading 1 21 3" xfId="37283" xr:uid="{00000000-0005-0000-0000-000054740000}"/>
    <cellStyle name="Heading 1 21 3 2" xfId="37285" xr:uid="{00000000-0005-0000-0000-000055740000}"/>
    <cellStyle name="Heading 1 21 4" xfId="37287" xr:uid="{00000000-0005-0000-0000-000056740000}"/>
    <cellStyle name="Heading 1 21 4 2" xfId="6574" xr:uid="{00000000-0005-0000-0000-000057740000}"/>
    <cellStyle name="Heading 1 21 5" xfId="37289" xr:uid="{00000000-0005-0000-0000-000058740000}"/>
    <cellStyle name="Heading 1 21 6" xfId="37266" xr:uid="{00000000-0005-0000-0000-000059740000}"/>
    <cellStyle name="Heading 1 21_BSD2" xfId="17144" xr:uid="{00000000-0005-0000-0000-00005A740000}"/>
    <cellStyle name="Heading 1 22" xfId="2091" xr:uid="{00000000-0005-0000-0000-00005B740000}"/>
    <cellStyle name="Heading 1 22 2" xfId="37293" xr:uid="{00000000-0005-0000-0000-00005C740000}"/>
    <cellStyle name="Heading 1 22 2 2" xfId="37296" xr:uid="{00000000-0005-0000-0000-00005D740000}"/>
    <cellStyle name="Heading 1 22 2 2 2" xfId="37298" xr:uid="{00000000-0005-0000-0000-00005E740000}"/>
    <cellStyle name="Heading 1 22 2 3" xfId="37300" xr:uid="{00000000-0005-0000-0000-00005F740000}"/>
    <cellStyle name="Heading 1 22 2 3 2" xfId="37302" xr:uid="{00000000-0005-0000-0000-000060740000}"/>
    <cellStyle name="Heading 1 22 2 4" xfId="5073" xr:uid="{00000000-0005-0000-0000-000061740000}"/>
    <cellStyle name="Heading 1 22 2_BSD2" xfId="3986" xr:uid="{00000000-0005-0000-0000-000062740000}"/>
    <cellStyle name="Heading 1 22 3" xfId="37304" xr:uid="{00000000-0005-0000-0000-000063740000}"/>
    <cellStyle name="Heading 1 22 3 2" xfId="37306" xr:uid="{00000000-0005-0000-0000-000064740000}"/>
    <cellStyle name="Heading 1 22 4" xfId="37308" xr:uid="{00000000-0005-0000-0000-000065740000}"/>
    <cellStyle name="Heading 1 22 4 2" xfId="37310" xr:uid="{00000000-0005-0000-0000-000066740000}"/>
    <cellStyle name="Heading 1 22 5" xfId="37312" xr:uid="{00000000-0005-0000-0000-000067740000}"/>
    <cellStyle name="Heading 1 22 6" xfId="37291" xr:uid="{00000000-0005-0000-0000-000068740000}"/>
    <cellStyle name="Heading 1 22_BSD2" xfId="18261" xr:uid="{00000000-0005-0000-0000-000069740000}"/>
    <cellStyle name="Heading 1 23" xfId="2095" xr:uid="{00000000-0005-0000-0000-00006A740000}"/>
    <cellStyle name="Heading 1 23 2" xfId="37316" xr:uid="{00000000-0005-0000-0000-00006B740000}"/>
    <cellStyle name="Heading 1 23 2 2" xfId="37320" xr:uid="{00000000-0005-0000-0000-00006C740000}"/>
    <cellStyle name="Heading 1 23 2 2 2" xfId="37325" xr:uid="{00000000-0005-0000-0000-00006D740000}"/>
    <cellStyle name="Heading 1 23 2 3" xfId="37328" xr:uid="{00000000-0005-0000-0000-00006E740000}"/>
    <cellStyle name="Heading 1 23 2 3 2" xfId="37330" xr:uid="{00000000-0005-0000-0000-00006F740000}"/>
    <cellStyle name="Heading 1 23 2 4" xfId="37332" xr:uid="{00000000-0005-0000-0000-000070740000}"/>
    <cellStyle name="Heading 1 23 2_BSD2" xfId="20832" xr:uid="{00000000-0005-0000-0000-000071740000}"/>
    <cellStyle name="Heading 1 23 3" xfId="37334" xr:uid="{00000000-0005-0000-0000-000072740000}"/>
    <cellStyle name="Heading 1 23 3 2" xfId="37336" xr:uid="{00000000-0005-0000-0000-000073740000}"/>
    <cellStyle name="Heading 1 23 4" xfId="18348" xr:uid="{00000000-0005-0000-0000-000074740000}"/>
    <cellStyle name="Heading 1 23 4 2" xfId="37339" xr:uid="{00000000-0005-0000-0000-000075740000}"/>
    <cellStyle name="Heading 1 23 5" xfId="37341" xr:uid="{00000000-0005-0000-0000-000076740000}"/>
    <cellStyle name="Heading 1 23 6" xfId="37314" xr:uid="{00000000-0005-0000-0000-000077740000}"/>
    <cellStyle name="Heading 1 23_BSD2" xfId="24599" xr:uid="{00000000-0005-0000-0000-000078740000}"/>
    <cellStyle name="Heading 1 24" xfId="2100" xr:uid="{00000000-0005-0000-0000-000079740000}"/>
    <cellStyle name="Heading 1 24 2" xfId="37345" xr:uid="{00000000-0005-0000-0000-00007A740000}"/>
    <cellStyle name="Heading 1 24 2 2" xfId="37348" xr:uid="{00000000-0005-0000-0000-00007B740000}"/>
    <cellStyle name="Heading 1 24 2 2 2" xfId="37351" xr:uid="{00000000-0005-0000-0000-00007C740000}"/>
    <cellStyle name="Heading 1 24 2 3" xfId="37354" xr:uid="{00000000-0005-0000-0000-00007D740000}"/>
    <cellStyle name="Heading 1 24 2 3 2" xfId="18304" xr:uid="{00000000-0005-0000-0000-00007E740000}"/>
    <cellStyle name="Heading 1 24 2 4" xfId="37357" xr:uid="{00000000-0005-0000-0000-00007F740000}"/>
    <cellStyle name="Heading 1 24 2_BSD2" xfId="30089" xr:uid="{00000000-0005-0000-0000-000080740000}"/>
    <cellStyle name="Heading 1 24 3" xfId="37361" xr:uid="{00000000-0005-0000-0000-000081740000}"/>
    <cellStyle name="Heading 1 24 3 2" xfId="37363" xr:uid="{00000000-0005-0000-0000-000082740000}"/>
    <cellStyle name="Heading 1 24 4" xfId="18351" xr:uid="{00000000-0005-0000-0000-000083740000}"/>
    <cellStyle name="Heading 1 24 4 2" xfId="35046" xr:uid="{00000000-0005-0000-0000-000084740000}"/>
    <cellStyle name="Heading 1 24 5" xfId="37365" xr:uid="{00000000-0005-0000-0000-000085740000}"/>
    <cellStyle name="Heading 1 24 6" xfId="37343" xr:uid="{00000000-0005-0000-0000-000086740000}"/>
    <cellStyle name="Heading 1 24_BSD2" xfId="31136" xr:uid="{00000000-0005-0000-0000-000087740000}"/>
    <cellStyle name="Heading 1 25" xfId="2105" xr:uid="{00000000-0005-0000-0000-000088740000}"/>
    <cellStyle name="Heading 1 25 2" xfId="37395" xr:uid="{00000000-0005-0000-0000-000089740000}"/>
    <cellStyle name="Heading 1 25 2 2" xfId="22332" xr:uid="{00000000-0005-0000-0000-00008A740000}"/>
    <cellStyle name="Heading 1 25 2 2 2" xfId="22339" xr:uid="{00000000-0005-0000-0000-00008B740000}"/>
    <cellStyle name="Heading 1 25 2 3" xfId="22353" xr:uid="{00000000-0005-0000-0000-00008C740000}"/>
    <cellStyle name="Heading 1 25 2 3 2" xfId="2839" xr:uid="{00000000-0005-0000-0000-00008D740000}"/>
    <cellStyle name="Heading 1 25 2 4" xfId="7697" xr:uid="{00000000-0005-0000-0000-00008E740000}"/>
    <cellStyle name="Heading 1 25 2_BSD2" xfId="37398" xr:uid="{00000000-0005-0000-0000-00008F740000}"/>
    <cellStyle name="Heading 1 25 3" xfId="37400" xr:uid="{00000000-0005-0000-0000-000090740000}"/>
    <cellStyle name="Heading 1 25 3 2" xfId="37402" xr:uid="{00000000-0005-0000-0000-000091740000}"/>
    <cellStyle name="Heading 1 25 4" xfId="37404" xr:uid="{00000000-0005-0000-0000-000092740000}"/>
    <cellStyle name="Heading 1 25 4 2" xfId="37406" xr:uid="{00000000-0005-0000-0000-000093740000}"/>
    <cellStyle name="Heading 1 25 5" xfId="37408" xr:uid="{00000000-0005-0000-0000-000094740000}"/>
    <cellStyle name="Heading 1 25 6" xfId="37393" xr:uid="{00000000-0005-0000-0000-000095740000}"/>
    <cellStyle name="Heading 1 25_BSD2" xfId="33006" xr:uid="{00000000-0005-0000-0000-000096740000}"/>
    <cellStyle name="Heading 1 26" xfId="2110" xr:uid="{00000000-0005-0000-0000-000097740000}"/>
    <cellStyle name="Heading 1 26 2" xfId="37411" xr:uid="{00000000-0005-0000-0000-000098740000}"/>
    <cellStyle name="Heading 1 26 2 2" xfId="24809" xr:uid="{00000000-0005-0000-0000-000099740000}"/>
    <cellStyle name="Heading 1 26 2 2 2" xfId="24814" xr:uid="{00000000-0005-0000-0000-00009A740000}"/>
    <cellStyle name="Heading 1 26 2 3" xfId="7742" xr:uid="{00000000-0005-0000-0000-00009B740000}"/>
    <cellStyle name="Heading 1 26 2 3 2" xfId="24821" xr:uid="{00000000-0005-0000-0000-00009C740000}"/>
    <cellStyle name="Heading 1 26 2 4" xfId="24843" xr:uid="{00000000-0005-0000-0000-00009D740000}"/>
    <cellStyle name="Heading 1 26 2_BSD2" xfId="37414" xr:uid="{00000000-0005-0000-0000-00009E740000}"/>
    <cellStyle name="Heading 1 26 3" xfId="37417" xr:uid="{00000000-0005-0000-0000-00009F740000}"/>
    <cellStyle name="Heading 1 26 3 2" xfId="37420" xr:uid="{00000000-0005-0000-0000-0000A0740000}"/>
    <cellStyle name="Heading 1 26 4" xfId="37423" xr:uid="{00000000-0005-0000-0000-0000A1740000}"/>
    <cellStyle name="Heading 1 26 4 2" xfId="37426" xr:uid="{00000000-0005-0000-0000-0000A2740000}"/>
    <cellStyle name="Heading 1 26 5" xfId="37429" xr:uid="{00000000-0005-0000-0000-0000A3740000}"/>
    <cellStyle name="Heading 1 26 6" xfId="17941" xr:uid="{00000000-0005-0000-0000-0000A4740000}"/>
    <cellStyle name="Heading 1 26_BSD2" xfId="20297" xr:uid="{00000000-0005-0000-0000-0000A5740000}"/>
    <cellStyle name="Heading 1 27" xfId="2116" xr:uid="{00000000-0005-0000-0000-0000A6740000}"/>
    <cellStyle name="Heading 1 27 2" xfId="37432" xr:uid="{00000000-0005-0000-0000-0000A7740000}"/>
    <cellStyle name="Heading 1 27 2 2" xfId="37435" xr:uid="{00000000-0005-0000-0000-0000A8740000}"/>
    <cellStyle name="Heading 1 27 2 2 2" xfId="37438" xr:uid="{00000000-0005-0000-0000-0000A9740000}"/>
    <cellStyle name="Heading 1 27 2 3" xfId="37443" xr:uid="{00000000-0005-0000-0000-0000AA740000}"/>
    <cellStyle name="Heading 1 27 2 3 2" xfId="12648" xr:uid="{00000000-0005-0000-0000-0000AB740000}"/>
    <cellStyle name="Heading 1 27 2 4" xfId="37446" xr:uid="{00000000-0005-0000-0000-0000AC740000}"/>
    <cellStyle name="Heading 1 27 2_BSD2" xfId="16433" xr:uid="{00000000-0005-0000-0000-0000AD740000}"/>
    <cellStyle name="Heading 1 27 3" xfId="37449" xr:uid="{00000000-0005-0000-0000-0000AE740000}"/>
    <cellStyle name="Heading 1 27 3 2" xfId="37451" xr:uid="{00000000-0005-0000-0000-0000AF740000}"/>
    <cellStyle name="Heading 1 27 4" xfId="37454" xr:uid="{00000000-0005-0000-0000-0000B0740000}"/>
    <cellStyle name="Heading 1 27 4 2" xfId="35195" xr:uid="{00000000-0005-0000-0000-0000B1740000}"/>
    <cellStyle name="Heading 1 27 5" xfId="37456" xr:uid="{00000000-0005-0000-0000-0000B2740000}"/>
    <cellStyle name="Heading 1 27 6" xfId="7435" xr:uid="{00000000-0005-0000-0000-0000B3740000}"/>
    <cellStyle name="Heading 1 27_BSD2" xfId="37458" xr:uid="{00000000-0005-0000-0000-0000B4740000}"/>
    <cellStyle name="Heading 1 28" xfId="2122" xr:uid="{00000000-0005-0000-0000-0000B5740000}"/>
    <cellStyle name="Heading 1 28 2" xfId="37461" xr:uid="{00000000-0005-0000-0000-0000B6740000}"/>
    <cellStyle name="Heading 1 28 2 2" xfId="37465" xr:uid="{00000000-0005-0000-0000-0000B7740000}"/>
    <cellStyle name="Heading 1 28 2 2 2" xfId="37469" xr:uid="{00000000-0005-0000-0000-0000B8740000}"/>
    <cellStyle name="Heading 1 28 2 3" xfId="37473" xr:uid="{00000000-0005-0000-0000-0000B9740000}"/>
    <cellStyle name="Heading 1 28 2 3 2" xfId="37475" xr:uid="{00000000-0005-0000-0000-0000BA740000}"/>
    <cellStyle name="Heading 1 28 2 4" xfId="37478" xr:uid="{00000000-0005-0000-0000-0000BB740000}"/>
    <cellStyle name="Heading 1 28 2_BSD2" xfId="37480" xr:uid="{00000000-0005-0000-0000-0000BC740000}"/>
    <cellStyle name="Heading 1 28 3" xfId="37483" xr:uid="{00000000-0005-0000-0000-0000BD740000}"/>
    <cellStyle name="Heading 1 28 3 2" xfId="37485" xr:uid="{00000000-0005-0000-0000-0000BE740000}"/>
    <cellStyle name="Heading 1 28 4" xfId="37488" xr:uid="{00000000-0005-0000-0000-0000BF740000}"/>
    <cellStyle name="Heading 1 28 4 2" xfId="37492" xr:uid="{00000000-0005-0000-0000-0000C0740000}"/>
    <cellStyle name="Heading 1 28 5" xfId="3230" xr:uid="{00000000-0005-0000-0000-0000C1740000}"/>
    <cellStyle name="Heading 1 28 6" xfId="33318" xr:uid="{00000000-0005-0000-0000-0000C2740000}"/>
    <cellStyle name="Heading 1 28_BSD2" xfId="37494" xr:uid="{00000000-0005-0000-0000-0000C3740000}"/>
    <cellStyle name="Heading 1 29" xfId="2127" xr:uid="{00000000-0005-0000-0000-0000C4740000}"/>
    <cellStyle name="Heading 1 29 2" xfId="25034" xr:uid="{00000000-0005-0000-0000-0000C5740000}"/>
    <cellStyle name="Heading 1 29 2 2" xfId="25039" xr:uid="{00000000-0005-0000-0000-0000C6740000}"/>
    <cellStyle name="Heading 1 29 2 2 2" xfId="37498" xr:uid="{00000000-0005-0000-0000-0000C7740000}"/>
    <cellStyle name="Heading 1 29 2 3" xfId="37503" xr:uid="{00000000-0005-0000-0000-0000C8740000}"/>
    <cellStyle name="Heading 1 29 2 3 2" xfId="15138" xr:uid="{00000000-0005-0000-0000-0000C9740000}"/>
    <cellStyle name="Heading 1 29 2 4" xfId="37507" xr:uid="{00000000-0005-0000-0000-0000CA740000}"/>
    <cellStyle name="Heading 1 29 2_BSD2" xfId="23045" xr:uid="{00000000-0005-0000-0000-0000CB740000}"/>
    <cellStyle name="Heading 1 29 3" xfId="25043" xr:uid="{00000000-0005-0000-0000-0000CC740000}"/>
    <cellStyle name="Heading 1 29 3 2" xfId="25046" xr:uid="{00000000-0005-0000-0000-0000CD740000}"/>
    <cellStyle name="Heading 1 29 4" xfId="25050" xr:uid="{00000000-0005-0000-0000-0000CE740000}"/>
    <cellStyle name="Heading 1 29 4 2" xfId="37511" xr:uid="{00000000-0005-0000-0000-0000CF740000}"/>
    <cellStyle name="Heading 1 29 5" xfId="25053" xr:uid="{00000000-0005-0000-0000-0000D0740000}"/>
    <cellStyle name="Heading 1 29 6" xfId="25030" xr:uid="{00000000-0005-0000-0000-0000D1740000}"/>
    <cellStyle name="Heading 1 29_BSD2" xfId="25058" xr:uid="{00000000-0005-0000-0000-0000D2740000}"/>
    <cellStyle name="Heading 1 3" xfId="2131" xr:uid="{00000000-0005-0000-0000-0000D3740000}"/>
    <cellStyle name="Heading 1 3 2" xfId="1177" xr:uid="{00000000-0005-0000-0000-0000D4740000}"/>
    <cellStyle name="Heading 1 3 2 2" xfId="37515" xr:uid="{00000000-0005-0000-0000-0000D5740000}"/>
    <cellStyle name="Heading 1 3 2 3" xfId="37516" xr:uid="{00000000-0005-0000-0000-0000D6740000}"/>
    <cellStyle name="Heading 1 3 2 4" xfId="37513" xr:uid="{00000000-0005-0000-0000-0000D7740000}"/>
    <cellStyle name="Heading 1 3 3" xfId="37517" xr:uid="{00000000-0005-0000-0000-0000D8740000}"/>
    <cellStyle name="Heading 1 3 3 2" xfId="37518" xr:uid="{00000000-0005-0000-0000-0000D9740000}"/>
    <cellStyle name="Heading 1 3 3 3" xfId="37519" xr:uid="{00000000-0005-0000-0000-0000DA740000}"/>
    <cellStyle name="Heading 1 3 4" xfId="10739" xr:uid="{00000000-0005-0000-0000-0000DB740000}"/>
    <cellStyle name="Heading 1 3 4 2" xfId="10742" xr:uid="{00000000-0005-0000-0000-0000DC740000}"/>
    <cellStyle name="Heading 1 3 5" xfId="10745" xr:uid="{00000000-0005-0000-0000-0000DD740000}"/>
    <cellStyle name="Heading 1 3 5 2" xfId="37520" xr:uid="{00000000-0005-0000-0000-0000DE740000}"/>
    <cellStyle name="Heading 1 3 6" xfId="10748" xr:uid="{00000000-0005-0000-0000-0000DF740000}"/>
    <cellStyle name="Heading 1 3_Annexure" xfId="37521" xr:uid="{00000000-0005-0000-0000-0000E0740000}"/>
    <cellStyle name="Heading 1 30" xfId="2106" xr:uid="{00000000-0005-0000-0000-0000E1740000}"/>
    <cellStyle name="Heading 1 30 2" xfId="37396" xr:uid="{00000000-0005-0000-0000-0000E2740000}"/>
    <cellStyle name="Heading 1 30 2 2" xfId="22333" xr:uid="{00000000-0005-0000-0000-0000E3740000}"/>
    <cellStyle name="Heading 1 30 2 2 2" xfId="22340" xr:uid="{00000000-0005-0000-0000-0000E4740000}"/>
    <cellStyle name="Heading 1 30 2 3" xfId="22354" xr:uid="{00000000-0005-0000-0000-0000E5740000}"/>
    <cellStyle name="Heading 1 30 2 3 2" xfId="2840" xr:uid="{00000000-0005-0000-0000-0000E6740000}"/>
    <cellStyle name="Heading 1 30 2 4" xfId="7698" xr:uid="{00000000-0005-0000-0000-0000E7740000}"/>
    <cellStyle name="Heading 1 30 2_BSD2" xfId="37399" xr:uid="{00000000-0005-0000-0000-0000E8740000}"/>
    <cellStyle name="Heading 1 30 3" xfId="37401" xr:uid="{00000000-0005-0000-0000-0000E9740000}"/>
    <cellStyle name="Heading 1 30 3 2" xfId="37403" xr:uid="{00000000-0005-0000-0000-0000EA740000}"/>
    <cellStyle name="Heading 1 30 4" xfId="37405" xr:uid="{00000000-0005-0000-0000-0000EB740000}"/>
    <cellStyle name="Heading 1 30 4 2" xfId="37407" xr:uid="{00000000-0005-0000-0000-0000EC740000}"/>
    <cellStyle name="Heading 1 30 5" xfId="37409" xr:uid="{00000000-0005-0000-0000-0000ED740000}"/>
    <cellStyle name="Heading 1 30 6" xfId="37394" xr:uid="{00000000-0005-0000-0000-0000EE740000}"/>
    <cellStyle name="Heading 1 30_BSD2" xfId="33007" xr:uid="{00000000-0005-0000-0000-0000EF740000}"/>
    <cellStyle name="Heading 1 31" xfId="2111" xr:uid="{00000000-0005-0000-0000-0000F0740000}"/>
    <cellStyle name="Heading 1 31 2" xfId="37412" xr:uid="{00000000-0005-0000-0000-0000F1740000}"/>
    <cellStyle name="Heading 1 31 2 2" xfId="24810" xr:uid="{00000000-0005-0000-0000-0000F2740000}"/>
    <cellStyle name="Heading 1 31 2 2 2" xfId="24815" xr:uid="{00000000-0005-0000-0000-0000F3740000}"/>
    <cellStyle name="Heading 1 31 2 3" xfId="7743" xr:uid="{00000000-0005-0000-0000-0000F4740000}"/>
    <cellStyle name="Heading 1 31 2 3 2" xfId="24822" xr:uid="{00000000-0005-0000-0000-0000F5740000}"/>
    <cellStyle name="Heading 1 31 2 4" xfId="24844" xr:uid="{00000000-0005-0000-0000-0000F6740000}"/>
    <cellStyle name="Heading 1 31 2_BSD2" xfId="37415" xr:uid="{00000000-0005-0000-0000-0000F7740000}"/>
    <cellStyle name="Heading 1 31 3" xfId="37418" xr:uid="{00000000-0005-0000-0000-0000F8740000}"/>
    <cellStyle name="Heading 1 31 3 2" xfId="37421" xr:uid="{00000000-0005-0000-0000-0000F9740000}"/>
    <cellStyle name="Heading 1 31 4" xfId="37424" xr:uid="{00000000-0005-0000-0000-0000FA740000}"/>
    <cellStyle name="Heading 1 31 4 2" xfId="37427" xr:uid="{00000000-0005-0000-0000-0000FB740000}"/>
    <cellStyle name="Heading 1 31 5" xfId="37430" xr:uid="{00000000-0005-0000-0000-0000FC740000}"/>
    <cellStyle name="Heading 1 31 6" xfId="17942" xr:uid="{00000000-0005-0000-0000-0000FD740000}"/>
    <cellStyle name="Heading 1 31_BSD2" xfId="20298" xr:uid="{00000000-0005-0000-0000-0000FE740000}"/>
    <cellStyle name="Heading 1 32" xfId="2117" xr:uid="{00000000-0005-0000-0000-0000FF740000}"/>
    <cellStyle name="Heading 1 32 2" xfId="37433" xr:uid="{00000000-0005-0000-0000-000000750000}"/>
    <cellStyle name="Heading 1 32 2 2" xfId="37436" xr:uid="{00000000-0005-0000-0000-000001750000}"/>
    <cellStyle name="Heading 1 32 2 2 2" xfId="37439" xr:uid="{00000000-0005-0000-0000-000002750000}"/>
    <cellStyle name="Heading 1 32 2 3" xfId="37444" xr:uid="{00000000-0005-0000-0000-000003750000}"/>
    <cellStyle name="Heading 1 32 2 3 2" xfId="12649" xr:uid="{00000000-0005-0000-0000-000004750000}"/>
    <cellStyle name="Heading 1 32 2 4" xfId="37447" xr:uid="{00000000-0005-0000-0000-000005750000}"/>
    <cellStyle name="Heading 1 32 2_BSD2" xfId="16434" xr:uid="{00000000-0005-0000-0000-000006750000}"/>
    <cellStyle name="Heading 1 32 3" xfId="37450" xr:uid="{00000000-0005-0000-0000-000007750000}"/>
    <cellStyle name="Heading 1 32 3 2" xfId="37452" xr:uid="{00000000-0005-0000-0000-000008750000}"/>
    <cellStyle name="Heading 1 32 4" xfId="37455" xr:uid="{00000000-0005-0000-0000-000009750000}"/>
    <cellStyle name="Heading 1 32 4 2" xfId="35196" xr:uid="{00000000-0005-0000-0000-00000A750000}"/>
    <cellStyle name="Heading 1 32 5" xfId="37457" xr:uid="{00000000-0005-0000-0000-00000B750000}"/>
    <cellStyle name="Heading 1 32 6" xfId="7436" xr:uid="{00000000-0005-0000-0000-00000C750000}"/>
    <cellStyle name="Heading 1 32_BSD2" xfId="37459" xr:uid="{00000000-0005-0000-0000-00000D750000}"/>
    <cellStyle name="Heading 1 33" xfId="2123" xr:uid="{00000000-0005-0000-0000-00000E750000}"/>
    <cellStyle name="Heading 1 33 2" xfId="37462" xr:uid="{00000000-0005-0000-0000-00000F750000}"/>
    <cellStyle name="Heading 1 33 2 2" xfId="37466" xr:uid="{00000000-0005-0000-0000-000010750000}"/>
    <cellStyle name="Heading 1 33 2 2 2" xfId="37470" xr:uid="{00000000-0005-0000-0000-000011750000}"/>
    <cellStyle name="Heading 1 33 2 3" xfId="37474" xr:uid="{00000000-0005-0000-0000-000012750000}"/>
    <cellStyle name="Heading 1 33 2 3 2" xfId="37476" xr:uid="{00000000-0005-0000-0000-000013750000}"/>
    <cellStyle name="Heading 1 33 2 4" xfId="37479" xr:uid="{00000000-0005-0000-0000-000014750000}"/>
    <cellStyle name="Heading 1 33 2_BSD2" xfId="37481" xr:uid="{00000000-0005-0000-0000-000015750000}"/>
    <cellStyle name="Heading 1 33 3" xfId="37484" xr:uid="{00000000-0005-0000-0000-000016750000}"/>
    <cellStyle name="Heading 1 33 3 2" xfId="37486" xr:uid="{00000000-0005-0000-0000-000017750000}"/>
    <cellStyle name="Heading 1 33 4" xfId="37489" xr:uid="{00000000-0005-0000-0000-000018750000}"/>
    <cellStyle name="Heading 1 33 4 2" xfId="37493" xr:uid="{00000000-0005-0000-0000-000019750000}"/>
    <cellStyle name="Heading 1 33 5" xfId="3231" xr:uid="{00000000-0005-0000-0000-00001A750000}"/>
    <cellStyle name="Heading 1 33 6" xfId="33319" xr:uid="{00000000-0005-0000-0000-00001B750000}"/>
    <cellStyle name="Heading 1 33_BSD2" xfId="37495" xr:uid="{00000000-0005-0000-0000-00001C750000}"/>
    <cellStyle name="Heading 1 34" xfId="2128" xr:uid="{00000000-0005-0000-0000-00001D750000}"/>
    <cellStyle name="Heading 1 34 2" xfId="25035" xr:uid="{00000000-0005-0000-0000-00001E750000}"/>
    <cellStyle name="Heading 1 34 2 2" xfId="25040" xr:uid="{00000000-0005-0000-0000-00001F750000}"/>
    <cellStyle name="Heading 1 34 2 2 2" xfId="37499" xr:uid="{00000000-0005-0000-0000-000020750000}"/>
    <cellStyle name="Heading 1 34 2 3" xfId="37504" xr:uid="{00000000-0005-0000-0000-000021750000}"/>
    <cellStyle name="Heading 1 34 2 3 2" xfId="15139" xr:uid="{00000000-0005-0000-0000-000022750000}"/>
    <cellStyle name="Heading 1 34 2 4" xfId="37508" xr:uid="{00000000-0005-0000-0000-000023750000}"/>
    <cellStyle name="Heading 1 34 2_BSD2" xfId="23046" xr:uid="{00000000-0005-0000-0000-000024750000}"/>
    <cellStyle name="Heading 1 34 3" xfId="25044" xr:uid="{00000000-0005-0000-0000-000025750000}"/>
    <cellStyle name="Heading 1 34 3 2" xfId="25047" xr:uid="{00000000-0005-0000-0000-000026750000}"/>
    <cellStyle name="Heading 1 34 4" xfId="25051" xr:uid="{00000000-0005-0000-0000-000027750000}"/>
    <cellStyle name="Heading 1 34 4 2" xfId="37512" xr:uid="{00000000-0005-0000-0000-000028750000}"/>
    <cellStyle name="Heading 1 34 5" xfId="25054" xr:uid="{00000000-0005-0000-0000-000029750000}"/>
    <cellStyle name="Heading 1 34 6" xfId="25031" xr:uid="{00000000-0005-0000-0000-00002A750000}"/>
    <cellStyle name="Heading 1 34_BSD2" xfId="25059" xr:uid="{00000000-0005-0000-0000-00002B750000}"/>
    <cellStyle name="Heading 1 35" xfId="25063" xr:uid="{00000000-0005-0000-0000-00002C750000}"/>
    <cellStyle name="Heading 1 35 2" xfId="25069" xr:uid="{00000000-0005-0000-0000-00002D750000}"/>
    <cellStyle name="Heading 1 35 2 2" xfId="25078" xr:uid="{00000000-0005-0000-0000-00002E750000}"/>
    <cellStyle name="Heading 1 35 2 2 2" xfId="37525" xr:uid="{00000000-0005-0000-0000-00002F750000}"/>
    <cellStyle name="Heading 1 35 2 3" xfId="28182" xr:uid="{00000000-0005-0000-0000-000030750000}"/>
    <cellStyle name="Heading 1 35 2 3 2" xfId="37527" xr:uid="{00000000-0005-0000-0000-000031750000}"/>
    <cellStyle name="Heading 1 35 2 4" xfId="28185" xr:uid="{00000000-0005-0000-0000-000032750000}"/>
    <cellStyle name="Heading 1 35 2_BSD2" xfId="37530" xr:uid="{00000000-0005-0000-0000-000033750000}"/>
    <cellStyle name="Heading 1 35 3" xfId="25084" xr:uid="{00000000-0005-0000-0000-000034750000}"/>
    <cellStyle name="Heading 1 35 3 2" xfId="25087" xr:uid="{00000000-0005-0000-0000-000035750000}"/>
    <cellStyle name="Heading 1 35 4" xfId="25093" xr:uid="{00000000-0005-0000-0000-000036750000}"/>
    <cellStyle name="Heading 1 35 4 2" xfId="35478" xr:uid="{00000000-0005-0000-0000-000037750000}"/>
    <cellStyle name="Heading 1 35 5" xfId="25096" xr:uid="{00000000-0005-0000-0000-000038750000}"/>
    <cellStyle name="Heading 1 35_BSD2" xfId="25101" xr:uid="{00000000-0005-0000-0000-000039750000}"/>
    <cellStyle name="Heading 1 36" xfId="21891" xr:uid="{00000000-0005-0000-0000-00003A750000}"/>
    <cellStyle name="Heading 1 36 2" xfId="21898" xr:uid="{00000000-0005-0000-0000-00003B750000}"/>
    <cellStyle name="Heading 1 36 2 2" xfId="25106" xr:uid="{00000000-0005-0000-0000-00003C750000}"/>
    <cellStyle name="Heading 1 36 2 2 2" xfId="37534" xr:uid="{00000000-0005-0000-0000-00003D750000}"/>
    <cellStyle name="Heading 1 36 2 3" xfId="37538" xr:uid="{00000000-0005-0000-0000-00003E750000}"/>
    <cellStyle name="Heading 1 36 2 3 2" xfId="37540" xr:uid="{00000000-0005-0000-0000-00003F750000}"/>
    <cellStyle name="Heading 1 36 2 4" xfId="3078" xr:uid="{00000000-0005-0000-0000-000040750000}"/>
    <cellStyle name="Heading 1 36 2_BSD2" xfId="37542" xr:uid="{00000000-0005-0000-0000-000041750000}"/>
    <cellStyle name="Heading 1 36 3" xfId="25110" xr:uid="{00000000-0005-0000-0000-000042750000}"/>
    <cellStyle name="Heading 1 36 3 2" xfId="25113" xr:uid="{00000000-0005-0000-0000-000043750000}"/>
    <cellStyle name="Heading 1 36 4" xfId="12698" xr:uid="{00000000-0005-0000-0000-000044750000}"/>
    <cellStyle name="Heading 1 36 4 2" xfId="37544" xr:uid="{00000000-0005-0000-0000-000045750000}"/>
    <cellStyle name="Heading 1 36 5" xfId="25116" xr:uid="{00000000-0005-0000-0000-000046750000}"/>
    <cellStyle name="Heading 1 36_BSD2" xfId="25119" xr:uid="{00000000-0005-0000-0000-000047750000}"/>
    <cellStyle name="Heading 1 37" xfId="21244" xr:uid="{00000000-0005-0000-0000-000048750000}"/>
    <cellStyle name="Heading 1 37 2" xfId="25125" xr:uid="{00000000-0005-0000-0000-000049750000}"/>
    <cellStyle name="Heading 1 37 2 2" xfId="25130" xr:uid="{00000000-0005-0000-0000-00004A750000}"/>
    <cellStyle name="Heading 1 37 2 2 2" xfId="34435" xr:uid="{00000000-0005-0000-0000-00004B750000}"/>
    <cellStyle name="Heading 1 37 2 3" xfId="37548" xr:uid="{00000000-0005-0000-0000-00004C750000}"/>
    <cellStyle name="Heading 1 37 2 3 2" xfId="37550" xr:uid="{00000000-0005-0000-0000-00004D750000}"/>
    <cellStyle name="Heading 1 37 2 4" xfId="37552" xr:uid="{00000000-0005-0000-0000-00004E750000}"/>
    <cellStyle name="Heading 1 37 2_BSD2" xfId="17742" xr:uid="{00000000-0005-0000-0000-00004F750000}"/>
    <cellStyle name="Heading 1 37 3" xfId="25134" xr:uid="{00000000-0005-0000-0000-000050750000}"/>
    <cellStyle name="Heading 1 37 3 2" xfId="37554" xr:uid="{00000000-0005-0000-0000-000051750000}"/>
    <cellStyle name="Heading 1 37 4" xfId="10686" xr:uid="{00000000-0005-0000-0000-000052750000}"/>
    <cellStyle name="Heading 1 37 4 2" xfId="35288" xr:uid="{00000000-0005-0000-0000-000053750000}"/>
    <cellStyle name="Heading 1 37 5" xfId="10691" xr:uid="{00000000-0005-0000-0000-000054750000}"/>
    <cellStyle name="Heading 1 37_BSD2" xfId="25137" xr:uid="{00000000-0005-0000-0000-000055750000}"/>
    <cellStyle name="Heading 1 38" xfId="25141" xr:uid="{00000000-0005-0000-0000-000056750000}"/>
    <cellStyle name="Heading 1 38 2" xfId="24407" xr:uid="{00000000-0005-0000-0000-000057750000}"/>
    <cellStyle name="Heading 1 38 2 2" xfId="24413" xr:uid="{00000000-0005-0000-0000-000058750000}"/>
    <cellStyle name="Heading 1 38 2 2 2" xfId="37559" xr:uid="{00000000-0005-0000-0000-000059750000}"/>
    <cellStyle name="Heading 1 38 2 3" xfId="37565" xr:uid="{00000000-0005-0000-0000-00005A750000}"/>
    <cellStyle name="Heading 1 38 2 3 2" xfId="37567" xr:uid="{00000000-0005-0000-0000-00005B750000}"/>
    <cellStyle name="Heading 1 38 2 4" xfId="37569" xr:uid="{00000000-0005-0000-0000-00005C750000}"/>
    <cellStyle name="Heading 1 38 2_BSD2" xfId="37571" xr:uid="{00000000-0005-0000-0000-00005D750000}"/>
    <cellStyle name="Heading 1 38 3" xfId="24418" xr:uid="{00000000-0005-0000-0000-00005E750000}"/>
    <cellStyle name="Heading 1 38 3 2" xfId="37573" xr:uid="{00000000-0005-0000-0000-00005F750000}"/>
    <cellStyle name="Heading 1 38 4" xfId="25145" xr:uid="{00000000-0005-0000-0000-000060750000}"/>
    <cellStyle name="Heading 1 38 4 2" xfId="37576" xr:uid="{00000000-0005-0000-0000-000061750000}"/>
    <cellStyle name="Heading 1 38 5" xfId="17638" xr:uid="{00000000-0005-0000-0000-000062750000}"/>
    <cellStyle name="Heading 1 38_BSD2" xfId="25148" xr:uid="{00000000-0005-0000-0000-000063750000}"/>
    <cellStyle name="Heading 1 39" xfId="7786" xr:uid="{00000000-0005-0000-0000-000064750000}"/>
    <cellStyle name="Heading 1 39 2" xfId="25152" xr:uid="{00000000-0005-0000-0000-000065750000}"/>
    <cellStyle name="Heading 1 39 2 2" xfId="25158" xr:uid="{00000000-0005-0000-0000-000066750000}"/>
    <cellStyle name="Heading 1 39 2 2 2" xfId="37580" xr:uid="{00000000-0005-0000-0000-000067750000}"/>
    <cellStyle name="Heading 1 39 2 3" xfId="37584" xr:uid="{00000000-0005-0000-0000-000068750000}"/>
    <cellStyle name="Heading 1 39 2 3 2" xfId="8965" xr:uid="{00000000-0005-0000-0000-000069750000}"/>
    <cellStyle name="Heading 1 39 2 4" xfId="37586" xr:uid="{00000000-0005-0000-0000-00006A750000}"/>
    <cellStyle name="Heading 1 39 2_BSD2" xfId="37589" xr:uid="{00000000-0005-0000-0000-00006B750000}"/>
    <cellStyle name="Heading 1 39 3" xfId="25163" xr:uid="{00000000-0005-0000-0000-00006C750000}"/>
    <cellStyle name="Heading 1 39 3 2" xfId="30818" xr:uid="{00000000-0005-0000-0000-00006D750000}"/>
    <cellStyle name="Heading 1 39 4" xfId="30822" xr:uid="{00000000-0005-0000-0000-00006E750000}"/>
    <cellStyle name="Heading 1 39 4 2" xfId="30825" xr:uid="{00000000-0005-0000-0000-00006F750000}"/>
    <cellStyle name="Heading 1 39 5" xfId="30829" xr:uid="{00000000-0005-0000-0000-000070750000}"/>
    <cellStyle name="Heading 1 39_BSD2" xfId="25168" xr:uid="{00000000-0005-0000-0000-000071750000}"/>
    <cellStyle name="Heading 1 4" xfId="2132" xr:uid="{00000000-0005-0000-0000-000072750000}"/>
    <cellStyle name="Heading 1 4 2" xfId="37592" xr:uid="{00000000-0005-0000-0000-000073750000}"/>
    <cellStyle name="Heading 1 4 2 2" xfId="9769" xr:uid="{00000000-0005-0000-0000-000074750000}"/>
    <cellStyle name="Heading 1 4 2 2 2" xfId="5725" xr:uid="{00000000-0005-0000-0000-000075750000}"/>
    <cellStyle name="Heading 1 4 2 3" xfId="9780" xr:uid="{00000000-0005-0000-0000-000076750000}"/>
    <cellStyle name="Heading 1 4 2 3 2" xfId="9783" xr:uid="{00000000-0005-0000-0000-000077750000}"/>
    <cellStyle name="Heading 1 4 2 4" xfId="9798" xr:uid="{00000000-0005-0000-0000-000078750000}"/>
    <cellStyle name="Heading 1 4 2_BSD2" xfId="33916" xr:uid="{00000000-0005-0000-0000-000079750000}"/>
    <cellStyle name="Heading 1 4 3" xfId="37593" xr:uid="{00000000-0005-0000-0000-00007A750000}"/>
    <cellStyle name="Heading 1 4 3 2" xfId="10160" xr:uid="{00000000-0005-0000-0000-00007B750000}"/>
    <cellStyle name="Heading 1 4 4" xfId="10750" xr:uid="{00000000-0005-0000-0000-00007C750000}"/>
    <cellStyle name="Heading 1 4 4 2" xfId="10754" xr:uid="{00000000-0005-0000-0000-00007D750000}"/>
    <cellStyle name="Heading 1 4 5" xfId="10757" xr:uid="{00000000-0005-0000-0000-00007E750000}"/>
    <cellStyle name="Heading 1 4 5 2" xfId="37594" xr:uid="{00000000-0005-0000-0000-00007F750000}"/>
    <cellStyle name="Heading 1 4 6" xfId="10760" xr:uid="{00000000-0005-0000-0000-000080750000}"/>
    <cellStyle name="Heading 1 4 6 2" xfId="37595" xr:uid="{00000000-0005-0000-0000-000081750000}"/>
    <cellStyle name="Heading 1 4 7" xfId="37596" xr:uid="{00000000-0005-0000-0000-000082750000}"/>
    <cellStyle name="Heading 1 4 8" xfId="19813" xr:uid="{00000000-0005-0000-0000-000083750000}"/>
    <cellStyle name="Heading 1 4 9" xfId="37591" xr:uid="{00000000-0005-0000-0000-000084750000}"/>
    <cellStyle name="Heading 1 4_Annexure" xfId="24028" xr:uid="{00000000-0005-0000-0000-000085750000}"/>
    <cellStyle name="Heading 1 40" xfId="25064" xr:uid="{00000000-0005-0000-0000-000086750000}"/>
    <cellStyle name="Heading 1 40 2" xfId="25070" xr:uid="{00000000-0005-0000-0000-000087750000}"/>
    <cellStyle name="Heading 1 40 2 2" xfId="25079" xr:uid="{00000000-0005-0000-0000-000088750000}"/>
    <cellStyle name="Heading 1 40 2 2 2" xfId="37526" xr:uid="{00000000-0005-0000-0000-000089750000}"/>
    <cellStyle name="Heading 1 40 2 3" xfId="28183" xr:uid="{00000000-0005-0000-0000-00008A750000}"/>
    <cellStyle name="Heading 1 40 2 3 2" xfId="37528" xr:uid="{00000000-0005-0000-0000-00008B750000}"/>
    <cellStyle name="Heading 1 40 2 4" xfId="28186" xr:uid="{00000000-0005-0000-0000-00008C750000}"/>
    <cellStyle name="Heading 1 40 2_BSD2" xfId="37531" xr:uid="{00000000-0005-0000-0000-00008D750000}"/>
    <cellStyle name="Heading 1 40 3" xfId="25085" xr:uid="{00000000-0005-0000-0000-00008E750000}"/>
    <cellStyle name="Heading 1 40 3 2" xfId="25088" xr:uid="{00000000-0005-0000-0000-00008F750000}"/>
    <cellStyle name="Heading 1 40 4" xfId="25094" xr:uid="{00000000-0005-0000-0000-000090750000}"/>
    <cellStyle name="Heading 1 40 4 2" xfId="35479" xr:uid="{00000000-0005-0000-0000-000091750000}"/>
    <cellStyle name="Heading 1 40 5" xfId="25097" xr:uid="{00000000-0005-0000-0000-000092750000}"/>
    <cellStyle name="Heading 1 40_BSD2" xfId="25102" xr:uid="{00000000-0005-0000-0000-000093750000}"/>
    <cellStyle name="Heading 1 41" xfId="21892" xr:uid="{00000000-0005-0000-0000-000094750000}"/>
    <cellStyle name="Heading 1 41 2" xfId="21899" xr:uid="{00000000-0005-0000-0000-000095750000}"/>
    <cellStyle name="Heading 1 41 2 2" xfId="25107" xr:uid="{00000000-0005-0000-0000-000096750000}"/>
    <cellStyle name="Heading 1 41 2 2 2" xfId="37535" xr:uid="{00000000-0005-0000-0000-000097750000}"/>
    <cellStyle name="Heading 1 41 2 3" xfId="37539" xr:uid="{00000000-0005-0000-0000-000098750000}"/>
    <cellStyle name="Heading 1 41 2 3 2" xfId="37541" xr:uid="{00000000-0005-0000-0000-000099750000}"/>
    <cellStyle name="Heading 1 41 2 4" xfId="3079" xr:uid="{00000000-0005-0000-0000-00009A750000}"/>
    <cellStyle name="Heading 1 41 2_BSD2" xfId="37543" xr:uid="{00000000-0005-0000-0000-00009B750000}"/>
    <cellStyle name="Heading 1 41 3" xfId="25111" xr:uid="{00000000-0005-0000-0000-00009C750000}"/>
    <cellStyle name="Heading 1 41 3 2" xfId="25114" xr:uid="{00000000-0005-0000-0000-00009D750000}"/>
    <cellStyle name="Heading 1 41 4" xfId="12699" xr:uid="{00000000-0005-0000-0000-00009E750000}"/>
    <cellStyle name="Heading 1 41 4 2" xfId="37545" xr:uid="{00000000-0005-0000-0000-00009F750000}"/>
    <cellStyle name="Heading 1 41 5" xfId="25117" xr:uid="{00000000-0005-0000-0000-0000A0750000}"/>
    <cellStyle name="Heading 1 41_BSD2" xfId="25120" xr:uid="{00000000-0005-0000-0000-0000A1750000}"/>
    <cellStyle name="Heading 1 42" xfId="21245" xr:uid="{00000000-0005-0000-0000-0000A2750000}"/>
    <cellStyle name="Heading 1 42 2" xfId="25126" xr:uid="{00000000-0005-0000-0000-0000A3750000}"/>
    <cellStyle name="Heading 1 42 2 2" xfId="25131" xr:uid="{00000000-0005-0000-0000-0000A4750000}"/>
    <cellStyle name="Heading 1 42 2 2 2" xfId="34436" xr:uid="{00000000-0005-0000-0000-0000A5750000}"/>
    <cellStyle name="Heading 1 42 2 3" xfId="37549" xr:uid="{00000000-0005-0000-0000-0000A6750000}"/>
    <cellStyle name="Heading 1 42 2 3 2" xfId="37551" xr:uid="{00000000-0005-0000-0000-0000A7750000}"/>
    <cellStyle name="Heading 1 42 2 4" xfId="37553" xr:uid="{00000000-0005-0000-0000-0000A8750000}"/>
    <cellStyle name="Heading 1 42 2_BSD2" xfId="17743" xr:uid="{00000000-0005-0000-0000-0000A9750000}"/>
    <cellStyle name="Heading 1 42 3" xfId="25135" xr:uid="{00000000-0005-0000-0000-0000AA750000}"/>
    <cellStyle name="Heading 1 42 3 2" xfId="37555" xr:uid="{00000000-0005-0000-0000-0000AB750000}"/>
    <cellStyle name="Heading 1 42 4" xfId="10687" xr:uid="{00000000-0005-0000-0000-0000AC750000}"/>
    <cellStyle name="Heading 1 42 4 2" xfId="35289" xr:uid="{00000000-0005-0000-0000-0000AD750000}"/>
    <cellStyle name="Heading 1 42 5" xfId="10692" xr:uid="{00000000-0005-0000-0000-0000AE750000}"/>
    <cellStyle name="Heading 1 42_BSD2" xfId="25138" xr:uid="{00000000-0005-0000-0000-0000AF750000}"/>
    <cellStyle name="Heading 1 43" xfId="25142" xr:uid="{00000000-0005-0000-0000-0000B0750000}"/>
    <cellStyle name="Heading 1 43 2" xfId="24408" xr:uid="{00000000-0005-0000-0000-0000B1750000}"/>
    <cellStyle name="Heading 1 43 2 2" xfId="24414" xr:uid="{00000000-0005-0000-0000-0000B2750000}"/>
    <cellStyle name="Heading 1 43 2 2 2" xfId="37560" xr:uid="{00000000-0005-0000-0000-0000B3750000}"/>
    <cellStyle name="Heading 1 43 2 3" xfId="37566" xr:uid="{00000000-0005-0000-0000-0000B4750000}"/>
    <cellStyle name="Heading 1 43 2 3 2" xfId="37568" xr:uid="{00000000-0005-0000-0000-0000B5750000}"/>
    <cellStyle name="Heading 1 43 2 4" xfId="37570" xr:uid="{00000000-0005-0000-0000-0000B6750000}"/>
    <cellStyle name="Heading 1 43 2_BSD2" xfId="37572" xr:uid="{00000000-0005-0000-0000-0000B7750000}"/>
    <cellStyle name="Heading 1 43 3" xfId="24419" xr:uid="{00000000-0005-0000-0000-0000B8750000}"/>
    <cellStyle name="Heading 1 43 3 2" xfId="37574" xr:uid="{00000000-0005-0000-0000-0000B9750000}"/>
    <cellStyle name="Heading 1 43 4" xfId="25146" xr:uid="{00000000-0005-0000-0000-0000BA750000}"/>
    <cellStyle name="Heading 1 43 4 2" xfId="37577" xr:uid="{00000000-0005-0000-0000-0000BB750000}"/>
    <cellStyle name="Heading 1 43 5" xfId="17639" xr:uid="{00000000-0005-0000-0000-0000BC750000}"/>
    <cellStyle name="Heading 1 43_BSD2" xfId="25149" xr:uid="{00000000-0005-0000-0000-0000BD750000}"/>
    <cellStyle name="Heading 1 44" xfId="7787" xr:uid="{00000000-0005-0000-0000-0000BE750000}"/>
    <cellStyle name="Heading 1 44 2" xfId="25153" xr:uid="{00000000-0005-0000-0000-0000BF750000}"/>
    <cellStyle name="Heading 1 44 2 2" xfId="25159" xr:uid="{00000000-0005-0000-0000-0000C0750000}"/>
    <cellStyle name="Heading 1 44 2 2 2" xfId="37581" xr:uid="{00000000-0005-0000-0000-0000C1750000}"/>
    <cellStyle name="Heading 1 44 2 3" xfId="37585" xr:uid="{00000000-0005-0000-0000-0000C2750000}"/>
    <cellStyle name="Heading 1 44 2 3 2" xfId="8966" xr:uid="{00000000-0005-0000-0000-0000C3750000}"/>
    <cellStyle name="Heading 1 44 2 4" xfId="37587" xr:uid="{00000000-0005-0000-0000-0000C4750000}"/>
    <cellStyle name="Heading 1 44 2_BSD2" xfId="37590" xr:uid="{00000000-0005-0000-0000-0000C5750000}"/>
    <cellStyle name="Heading 1 44 3" xfId="25164" xr:uid="{00000000-0005-0000-0000-0000C6750000}"/>
    <cellStyle name="Heading 1 44 3 2" xfId="30819" xr:uid="{00000000-0005-0000-0000-0000C7750000}"/>
    <cellStyle name="Heading 1 44 4" xfId="30823" xr:uid="{00000000-0005-0000-0000-0000C8750000}"/>
    <cellStyle name="Heading 1 44 4 2" xfId="30826" xr:uid="{00000000-0005-0000-0000-0000C9750000}"/>
    <cellStyle name="Heading 1 44 5" xfId="30830" xr:uid="{00000000-0005-0000-0000-0000CA750000}"/>
    <cellStyle name="Heading 1 44_BSD2" xfId="25169" xr:uid="{00000000-0005-0000-0000-0000CB750000}"/>
    <cellStyle name="Heading 1 45" xfId="4626" xr:uid="{00000000-0005-0000-0000-0000CC750000}"/>
    <cellStyle name="Heading 1 45 2" xfId="25174" xr:uid="{00000000-0005-0000-0000-0000CD750000}"/>
    <cellStyle name="Heading 1 45 2 2" xfId="25183" xr:uid="{00000000-0005-0000-0000-0000CE750000}"/>
    <cellStyle name="Heading 1 45 2 2 2" xfId="37599" xr:uid="{00000000-0005-0000-0000-0000CF750000}"/>
    <cellStyle name="Heading 1 45 2 3" xfId="26603" xr:uid="{00000000-0005-0000-0000-0000D0750000}"/>
    <cellStyle name="Heading 1 45 2 3 2" xfId="37601" xr:uid="{00000000-0005-0000-0000-0000D1750000}"/>
    <cellStyle name="Heading 1 45 2 4" xfId="26605" xr:uid="{00000000-0005-0000-0000-0000D2750000}"/>
    <cellStyle name="Heading 1 45 2_BSD2" xfId="37603" xr:uid="{00000000-0005-0000-0000-0000D3750000}"/>
    <cellStyle name="Heading 1 45 3" xfId="25188" xr:uid="{00000000-0005-0000-0000-0000D4750000}"/>
    <cellStyle name="Heading 1 45 3 2" xfId="37605" xr:uid="{00000000-0005-0000-0000-0000D5750000}"/>
    <cellStyle name="Heading 1 45 4" xfId="30840" xr:uid="{00000000-0005-0000-0000-0000D6750000}"/>
    <cellStyle name="Heading 1 45 4 2" xfId="37607" xr:uid="{00000000-0005-0000-0000-0000D7750000}"/>
    <cellStyle name="Heading 1 45 5" xfId="4711" xr:uid="{00000000-0005-0000-0000-0000D8750000}"/>
    <cellStyle name="Heading 1 45_BSD2" xfId="3095" xr:uid="{00000000-0005-0000-0000-0000D9750000}"/>
    <cellStyle name="Heading 1 46" xfId="3341" xr:uid="{00000000-0005-0000-0000-0000DA750000}"/>
    <cellStyle name="Heading 1 46 2" xfId="25192" xr:uid="{00000000-0005-0000-0000-0000DB750000}"/>
    <cellStyle name="Heading 1 46 2 2" xfId="25198" xr:uid="{00000000-0005-0000-0000-0000DC750000}"/>
    <cellStyle name="Heading 1 46 2 2 2" xfId="37611" xr:uid="{00000000-0005-0000-0000-0000DD750000}"/>
    <cellStyle name="Heading 1 46 2 3" xfId="37615" xr:uid="{00000000-0005-0000-0000-0000DE750000}"/>
    <cellStyle name="Heading 1 46 2 3 2" xfId="37617" xr:uid="{00000000-0005-0000-0000-0000DF750000}"/>
    <cellStyle name="Heading 1 46 2 4" xfId="37619" xr:uid="{00000000-0005-0000-0000-0000E0750000}"/>
    <cellStyle name="Heading 1 46 2_BSD2" xfId="37621" xr:uid="{00000000-0005-0000-0000-0000E1750000}"/>
    <cellStyle name="Heading 1 46 3" xfId="25203" xr:uid="{00000000-0005-0000-0000-0000E2750000}"/>
    <cellStyle name="Heading 1 46 3 2" xfId="37623" xr:uid="{00000000-0005-0000-0000-0000E3750000}"/>
    <cellStyle name="Heading 1 46 4" xfId="30844" xr:uid="{00000000-0005-0000-0000-0000E4750000}"/>
    <cellStyle name="Heading 1 46 4 2" xfId="37625" xr:uid="{00000000-0005-0000-0000-0000E5750000}"/>
    <cellStyle name="Heading 1 46 5" xfId="5934" xr:uid="{00000000-0005-0000-0000-0000E6750000}"/>
    <cellStyle name="Heading 1 46_BSD2" xfId="25207" xr:uid="{00000000-0005-0000-0000-0000E7750000}"/>
    <cellStyle name="Heading 1 47" xfId="8445" xr:uid="{00000000-0005-0000-0000-0000E8750000}"/>
    <cellStyle name="Heading 1 47 2" xfId="10263" xr:uid="{00000000-0005-0000-0000-0000E9750000}"/>
    <cellStyle name="Heading 1 47 2 2" xfId="3217" xr:uid="{00000000-0005-0000-0000-0000EA750000}"/>
    <cellStyle name="Heading 1 47 2 2 2" xfId="34702" xr:uid="{00000000-0005-0000-0000-0000EB750000}"/>
    <cellStyle name="Heading 1 47 2 3" xfId="3263" xr:uid="{00000000-0005-0000-0000-0000EC750000}"/>
    <cellStyle name="Heading 1 47 2 3 2" xfId="3350" xr:uid="{00000000-0005-0000-0000-0000ED750000}"/>
    <cellStyle name="Heading 1 47 2 4" xfId="7562" xr:uid="{00000000-0005-0000-0000-0000EE750000}"/>
    <cellStyle name="Heading 1 47 2_BSD2" xfId="34830" xr:uid="{00000000-0005-0000-0000-0000EF750000}"/>
    <cellStyle name="Heading 1 47 3" xfId="4674" xr:uid="{00000000-0005-0000-0000-0000F0750000}"/>
    <cellStyle name="Heading 1 47 3 2" xfId="37627" xr:uid="{00000000-0005-0000-0000-0000F1750000}"/>
    <cellStyle name="Heading 1 47 4" xfId="30849" xr:uid="{00000000-0005-0000-0000-0000F2750000}"/>
    <cellStyle name="Heading 1 47 4 2" xfId="37629" xr:uid="{00000000-0005-0000-0000-0000F3750000}"/>
    <cellStyle name="Heading 1 47 5" xfId="5616" xr:uid="{00000000-0005-0000-0000-0000F4750000}"/>
    <cellStyle name="Heading 1 47_BSD2" xfId="10914" xr:uid="{00000000-0005-0000-0000-0000F5750000}"/>
    <cellStyle name="Heading 1 48" xfId="25211" xr:uid="{00000000-0005-0000-0000-0000F6750000}"/>
    <cellStyle name="Heading 1 48 2" xfId="25215" xr:uid="{00000000-0005-0000-0000-0000F7750000}"/>
    <cellStyle name="Heading 1 48 2 2" xfId="25221" xr:uid="{00000000-0005-0000-0000-0000F8750000}"/>
    <cellStyle name="Heading 1 48 2 2 2" xfId="37633" xr:uid="{00000000-0005-0000-0000-0000F9750000}"/>
    <cellStyle name="Heading 1 48 2 3" xfId="37637" xr:uid="{00000000-0005-0000-0000-0000FA750000}"/>
    <cellStyle name="Heading 1 48 2 3 2" xfId="37639" xr:uid="{00000000-0005-0000-0000-0000FB750000}"/>
    <cellStyle name="Heading 1 48 2 4" xfId="37641" xr:uid="{00000000-0005-0000-0000-0000FC750000}"/>
    <cellStyle name="Heading 1 48 2_BSD2" xfId="35867" xr:uid="{00000000-0005-0000-0000-0000FD750000}"/>
    <cellStyle name="Heading 1 48 3" xfId="25226" xr:uid="{00000000-0005-0000-0000-0000FE750000}"/>
    <cellStyle name="Heading 1 48 3 2" xfId="37643" xr:uid="{00000000-0005-0000-0000-0000FF750000}"/>
    <cellStyle name="Heading 1 48 4" xfId="30852" xr:uid="{00000000-0005-0000-0000-000000760000}"/>
    <cellStyle name="Heading 1 48 4 2" xfId="37647" xr:uid="{00000000-0005-0000-0000-000001760000}"/>
    <cellStyle name="Heading 1 48 5" xfId="37649" xr:uid="{00000000-0005-0000-0000-000002760000}"/>
    <cellStyle name="Heading 1 48_BSD2" xfId="25230" xr:uid="{00000000-0005-0000-0000-000003760000}"/>
    <cellStyle name="Heading 1 49" xfId="21646" xr:uid="{00000000-0005-0000-0000-000004760000}"/>
    <cellStyle name="Heading 1 49 2" xfId="22428" xr:uid="{00000000-0005-0000-0000-000005760000}"/>
    <cellStyle name="Heading 1 49 2 2" xfId="22436" xr:uid="{00000000-0005-0000-0000-000006760000}"/>
    <cellStyle name="Heading 1 49 2 2 2" xfId="37653" xr:uid="{00000000-0005-0000-0000-000007760000}"/>
    <cellStyle name="Heading 1 49 2 3" xfId="22448" xr:uid="{00000000-0005-0000-0000-000008760000}"/>
    <cellStyle name="Heading 1 49 2 3 2" xfId="37655" xr:uid="{00000000-0005-0000-0000-000009760000}"/>
    <cellStyle name="Heading 1 49 2 4" xfId="37657" xr:uid="{00000000-0005-0000-0000-00000A760000}"/>
    <cellStyle name="Heading 1 49 2_BSD2" xfId="37659" xr:uid="{00000000-0005-0000-0000-00000B760000}"/>
    <cellStyle name="Heading 1 49 3" xfId="25347" xr:uid="{00000000-0005-0000-0000-00000C760000}"/>
    <cellStyle name="Heading 1 49 3 2" xfId="37661" xr:uid="{00000000-0005-0000-0000-00000D760000}"/>
    <cellStyle name="Heading 1 49 4" xfId="37663" xr:uid="{00000000-0005-0000-0000-00000E760000}"/>
    <cellStyle name="Heading 1 49 4 2" xfId="37665" xr:uid="{00000000-0005-0000-0000-00000F760000}"/>
    <cellStyle name="Heading 1 49 5" xfId="37667" xr:uid="{00000000-0005-0000-0000-000010760000}"/>
    <cellStyle name="Heading 1 49_BSD2" xfId="13588" xr:uid="{00000000-0005-0000-0000-000011760000}"/>
    <cellStyle name="Heading 1 5" xfId="2133" xr:uid="{00000000-0005-0000-0000-000012760000}"/>
    <cellStyle name="Heading 1 5 2" xfId="25322" xr:uid="{00000000-0005-0000-0000-000013760000}"/>
    <cellStyle name="Heading 1 5 2 2" xfId="2820" xr:uid="{00000000-0005-0000-0000-000014760000}"/>
    <cellStyle name="Heading 1 5 2 2 2" xfId="37672" xr:uid="{00000000-0005-0000-0000-000015760000}"/>
    <cellStyle name="Heading 1 5 2 3" xfId="2902" xr:uid="{00000000-0005-0000-0000-000016760000}"/>
    <cellStyle name="Heading 1 5 2 3 2" xfId="34043" xr:uid="{00000000-0005-0000-0000-000017760000}"/>
    <cellStyle name="Heading 1 5 2 4" xfId="2913" xr:uid="{00000000-0005-0000-0000-000018760000}"/>
    <cellStyle name="Heading 1 5 2 5" xfId="31746" xr:uid="{00000000-0005-0000-0000-000019760000}"/>
    <cellStyle name="Heading 1 5 2_BSD2" xfId="37673" xr:uid="{00000000-0005-0000-0000-00001A760000}"/>
    <cellStyle name="Heading 1 5 3" xfId="25325" xr:uid="{00000000-0005-0000-0000-00001B760000}"/>
    <cellStyle name="Heading 1 5 3 2" xfId="25330" xr:uid="{00000000-0005-0000-0000-00001C760000}"/>
    <cellStyle name="Heading 1 5 4" xfId="10763" xr:uid="{00000000-0005-0000-0000-00001D760000}"/>
    <cellStyle name="Heading 1 5 4 2" xfId="10773" xr:uid="{00000000-0005-0000-0000-00001E760000}"/>
    <cellStyle name="Heading 1 5 5" xfId="10783" xr:uid="{00000000-0005-0000-0000-00001F760000}"/>
    <cellStyle name="Heading 1 5 5 2" xfId="37676" xr:uid="{00000000-0005-0000-0000-000020760000}"/>
    <cellStyle name="Heading 1 5 6" xfId="7479" xr:uid="{00000000-0005-0000-0000-000021760000}"/>
    <cellStyle name="Heading 1 5 6 2" xfId="37679" xr:uid="{00000000-0005-0000-0000-000022760000}"/>
    <cellStyle name="Heading 1 5 7" xfId="37680" xr:uid="{00000000-0005-0000-0000-000023760000}"/>
    <cellStyle name="Heading 1 5 8" xfId="19816" xr:uid="{00000000-0005-0000-0000-000024760000}"/>
    <cellStyle name="Heading 1 5_Annexure" xfId="32205" xr:uid="{00000000-0005-0000-0000-000025760000}"/>
    <cellStyle name="Heading 1 50" xfId="4627" xr:uid="{00000000-0005-0000-0000-000026760000}"/>
    <cellStyle name="Heading 1 50 2" xfId="25175" xr:uid="{00000000-0005-0000-0000-000027760000}"/>
    <cellStyle name="Heading 1 50 2 2" xfId="25184" xr:uid="{00000000-0005-0000-0000-000028760000}"/>
    <cellStyle name="Heading 1 50 2 2 2" xfId="37600" xr:uid="{00000000-0005-0000-0000-000029760000}"/>
    <cellStyle name="Heading 1 50 2 3" xfId="26604" xr:uid="{00000000-0005-0000-0000-00002A760000}"/>
    <cellStyle name="Heading 1 50 2 3 2" xfId="37602" xr:uid="{00000000-0005-0000-0000-00002B760000}"/>
    <cellStyle name="Heading 1 50 2 4" xfId="26606" xr:uid="{00000000-0005-0000-0000-00002C760000}"/>
    <cellStyle name="Heading 1 50 2_BSD2" xfId="37604" xr:uid="{00000000-0005-0000-0000-00002D760000}"/>
    <cellStyle name="Heading 1 50 3" xfId="25189" xr:uid="{00000000-0005-0000-0000-00002E760000}"/>
    <cellStyle name="Heading 1 50 3 2" xfId="37606" xr:uid="{00000000-0005-0000-0000-00002F760000}"/>
    <cellStyle name="Heading 1 50 4" xfId="30841" xr:uid="{00000000-0005-0000-0000-000030760000}"/>
    <cellStyle name="Heading 1 50 4 2" xfId="37608" xr:uid="{00000000-0005-0000-0000-000031760000}"/>
    <cellStyle name="Heading 1 50 5" xfId="4712" xr:uid="{00000000-0005-0000-0000-000032760000}"/>
    <cellStyle name="Heading 1 50_BSD2" xfId="3096" xr:uid="{00000000-0005-0000-0000-000033760000}"/>
    <cellStyle name="Heading 1 51" xfId="3342" xr:uid="{00000000-0005-0000-0000-000034760000}"/>
    <cellStyle name="Heading 1 51 2" xfId="25193" xr:uid="{00000000-0005-0000-0000-000035760000}"/>
    <cellStyle name="Heading 1 51 2 2" xfId="25199" xr:uid="{00000000-0005-0000-0000-000036760000}"/>
    <cellStyle name="Heading 1 51 2 2 2" xfId="37612" xr:uid="{00000000-0005-0000-0000-000037760000}"/>
    <cellStyle name="Heading 1 51 2 3" xfId="37616" xr:uid="{00000000-0005-0000-0000-000038760000}"/>
    <cellStyle name="Heading 1 51 2 3 2" xfId="37618" xr:uid="{00000000-0005-0000-0000-000039760000}"/>
    <cellStyle name="Heading 1 51 2 4" xfId="37620" xr:uid="{00000000-0005-0000-0000-00003A760000}"/>
    <cellStyle name="Heading 1 51 2_BSD2" xfId="37622" xr:uid="{00000000-0005-0000-0000-00003B760000}"/>
    <cellStyle name="Heading 1 51 3" xfId="25204" xr:uid="{00000000-0005-0000-0000-00003C760000}"/>
    <cellStyle name="Heading 1 51 3 2" xfId="37624" xr:uid="{00000000-0005-0000-0000-00003D760000}"/>
    <cellStyle name="Heading 1 51 4" xfId="30845" xr:uid="{00000000-0005-0000-0000-00003E760000}"/>
    <cellStyle name="Heading 1 51 4 2" xfId="37626" xr:uid="{00000000-0005-0000-0000-00003F760000}"/>
    <cellStyle name="Heading 1 51 5" xfId="5935" xr:uid="{00000000-0005-0000-0000-000040760000}"/>
    <cellStyle name="Heading 1 51_BSD2" xfId="25208" xr:uid="{00000000-0005-0000-0000-000041760000}"/>
    <cellStyle name="Heading 1 52" xfId="8446" xr:uid="{00000000-0005-0000-0000-000042760000}"/>
    <cellStyle name="Heading 1 52 2" xfId="10264" xr:uid="{00000000-0005-0000-0000-000043760000}"/>
    <cellStyle name="Heading 1 52 2 2" xfId="3218" xr:uid="{00000000-0005-0000-0000-000044760000}"/>
    <cellStyle name="Heading 1 52 2 2 2" xfId="34703" xr:uid="{00000000-0005-0000-0000-000045760000}"/>
    <cellStyle name="Heading 1 52 2 3" xfId="3264" xr:uid="{00000000-0005-0000-0000-000046760000}"/>
    <cellStyle name="Heading 1 52 2 3 2" xfId="3351" xr:uid="{00000000-0005-0000-0000-000047760000}"/>
    <cellStyle name="Heading 1 52 2 4" xfId="7563" xr:uid="{00000000-0005-0000-0000-000048760000}"/>
    <cellStyle name="Heading 1 52 2_BSD2" xfId="34831" xr:uid="{00000000-0005-0000-0000-000049760000}"/>
    <cellStyle name="Heading 1 52 3" xfId="4675" xr:uid="{00000000-0005-0000-0000-00004A760000}"/>
    <cellStyle name="Heading 1 52 3 2" xfId="37628" xr:uid="{00000000-0005-0000-0000-00004B760000}"/>
    <cellStyle name="Heading 1 52 4" xfId="30850" xr:uid="{00000000-0005-0000-0000-00004C760000}"/>
    <cellStyle name="Heading 1 52 4 2" xfId="37630" xr:uid="{00000000-0005-0000-0000-00004D760000}"/>
    <cellStyle name="Heading 1 52 5" xfId="5617" xr:uid="{00000000-0005-0000-0000-00004E760000}"/>
    <cellStyle name="Heading 1 52_BSD2" xfId="10915" xr:uid="{00000000-0005-0000-0000-00004F760000}"/>
    <cellStyle name="Heading 1 53" xfId="25212" xr:uid="{00000000-0005-0000-0000-000050760000}"/>
    <cellStyle name="Heading 1 53 2" xfId="25216" xr:uid="{00000000-0005-0000-0000-000051760000}"/>
    <cellStyle name="Heading 1 53 2 2" xfId="25222" xr:uid="{00000000-0005-0000-0000-000052760000}"/>
    <cellStyle name="Heading 1 53 2 2 2" xfId="37634" xr:uid="{00000000-0005-0000-0000-000053760000}"/>
    <cellStyle name="Heading 1 53 2 3" xfId="37638" xr:uid="{00000000-0005-0000-0000-000054760000}"/>
    <cellStyle name="Heading 1 53 2 3 2" xfId="37640" xr:uid="{00000000-0005-0000-0000-000055760000}"/>
    <cellStyle name="Heading 1 53 2 4" xfId="37642" xr:uid="{00000000-0005-0000-0000-000056760000}"/>
    <cellStyle name="Heading 1 53 2_BSD2" xfId="35868" xr:uid="{00000000-0005-0000-0000-000057760000}"/>
    <cellStyle name="Heading 1 53 3" xfId="25227" xr:uid="{00000000-0005-0000-0000-000058760000}"/>
    <cellStyle name="Heading 1 53 3 2" xfId="37644" xr:uid="{00000000-0005-0000-0000-000059760000}"/>
    <cellStyle name="Heading 1 53 4" xfId="30853" xr:uid="{00000000-0005-0000-0000-00005A760000}"/>
    <cellStyle name="Heading 1 53 4 2" xfId="37648" xr:uid="{00000000-0005-0000-0000-00005B760000}"/>
    <cellStyle name="Heading 1 53 5" xfId="37650" xr:uid="{00000000-0005-0000-0000-00005C760000}"/>
    <cellStyle name="Heading 1 53_BSD2" xfId="25231" xr:uid="{00000000-0005-0000-0000-00005D760000}"/>
    <cellStyle name="Heading 1 54" xfId="21647" xr:uid="{00000000-0005-0000-0000-00005E760000}"/>
    <cellStyle name="Heading 1 54 2" xfId="22429" xr:uid="{00000000-0005-0000-0000-00005F760000}"/>
    <cellStyle name="Heading 1 54 2 2" xfId="22437" xr:uid="{00000000-0005-0000-0000-000060760000}"/>
    <cellStyle name="Heading 1 54 2 2 2" xfId="37654" xr:uid="{00000000-0005-0000-0000-000061760000}"/>
    <cellStyle name="Heading 1 54 2 3" xfId="22449" xr:uid="{00000000-0005-0000-0000-000062760000}"/>
    <cellStyle name="Heading 1 54 2 3 2" xfId="37656" xr:uid="{00000000-0005-0000-0000-000063760000}"/>
    <cellStyle name="Heading 1 54 2 4" xfId="37658" xr:uid="{00000000-0005-0000-0000-000064760000}"/>
    <cellStyle name="Heading 1 54 2_BSD2" xfId="37660" xr:uid="{00000000-0005-0000-0000-000065760000}"/>
    <cellStyle name="Heading 1 54 3" xfId="25348" xr:uid="{00000000-0005-0000-0000-000066760000}"/>
    <cellStyle name="Heading 1 54 3 2" xfId="37662" xr:uid="{00000000-0005-0000-0000-000067760000}"/>
    <cellStyle name="Heading 1 54 4" xfId="37664" xr:uid="{00000000-0005-0000-0000-000068760000}"/>
    <cellStyle name="Heading 1 54 4 2" xfId="37666" xr:uid="{00000000-0005-0000-0000-000069760000}"/>
    <cellStyle name="Heading 1 54 5" xfId="37668" xr:uid="{00000000-0005-0000-0000-00006A760000}"/>
    <cellStyle name="Heading 1 54_BSD2" xfId="13589" xr:uid="{00000000-0005-0000-0000-00006B760000}"/>
    <cellStyle name="Heading 1 55" xfId="25351" xr:uid="{00000000-0005-0000-0000-00006C760000}"/>
    <cellStyle name="Heading 1 55 2" xfId="22978" xr:uid="{00000000-0005-0000-0000-00006D760000}"/>
    <cellStyle name="Heading 1 55 2 2" xfId="22986" xr:uid="{00000000-0005-0000-0000-00006E760000}"/>
    <cellStyle name="Heading 1 55 2 2 2" xfId="16401" xr:uid="{00000000-0005-0000-0000-00006F760000}"/>
    <cellStyle name="Heading 1 55 2 3" xfId="37683" xr:uid="{00000000-0005-0000-0000-000070760000}"/>
    <cellStyle name="Heading 1 55 2 3 2" xfId="16419" xr:uid="{00000000-0005-0000-0000-000071760000}"/>
    <cellStyle name="Heading 1 55 2 4" xfId="37684" xr:uid="{00000000-0005-0000-0000-000072760000}"/>
    <cellStyle name="Heading 1 55 2_BSD2" xfId="37687" xr:uid="{00000000-0005-0000-0000-000073760000}"/>
    <cellStyle name="Heading 1 55 3" xfId="25355" xr:uid="{00000000-0005-0000-0000-000074760000}"/>
    <cellStyle name="Heading 1 55 3 2" xfId="37688" xr:uid="{00000000-0005-0000-0000-000075760000}"/>
    <cellStyle name="Heading 1 55 4" xfId="37691" xr:uid="{00000000-0005-0000-0000-000076760000}"/>
    <cellStyle name="Heading 1 55 4 2" xfId="37694" xr:uid="{00000000-0005-0000-0000-000077760000}"/>
    <cellStyle name="Heading 1 55 5" xfId="37695" xr:uid="{00000000-0005-0000-0000-000078760000}"/>
    <cellStyle name="Heading 1 55_BSD2" xfId="25360" xr:uid="{00000000-0005-0000-0000-000079760000}"/>
    <cellStyle name="Heading 1 56" xfId="10310" xr:uid="{00000000-0005-0000-0000-00007A760000}"/>
    <cellStyle name="Heading 1 56 2" xfId="23457" xr:uid="{00000000-0005-0000-0000-00007B760000}"/>
    <cellStyle name="Heading 1 56 2 2" xfId="23466" xr:uid="{00000000-0005-0000-0000-00007C760000}"/>
    <cellStyle name="Heading 1 56 2 2 2" xfId="23475" xr:uid="{00000000-0005-0000-0000-00007D760000}"/>
    <cellStyle name="Heading 1 56 2 3" xfId="23480" xr:uid="{00000000-0005-0000-0000-00007E760000}"/>
    <cellStyle name="Heading 1 56 2 3 2" xfId="37696" xr:uid="{00000000-0005-0000-0000-00007F760000}"/>
    <cellStyle name="Heading 1 56 2 4" xfId="37697" xr:uid="{00000000-0005-0000-0000-000080760000}"/>
    <cellStyle name="Heading 1 56 2_BSD2" xfId="37699" xr:uid="{00000000-0005-0000-0000-000081760000}"/>
    <cellStyle name="Heading 1 56 3" xfId="25364" xr:uid="{00000000-0005-0000-0000-000082760000}"/>
    <cellStyle name="Heading 1 56 3 2" xfId="37700" xr:uid="{00000000-0005-0000-0000-000083760000}"/>
    <cellStyle name="Heading 1 56 4" xfId="35945" xr:uid="{00000000-0005-0000-0000-000084760000}"/>
    <cellStyle name="Heading 1 56 4 2" xfId="37702" xr:uid="{00000000-0005-0000-0000-000085760000}"/>
    <cellStyle name="Heading 1 56 5" xfId="35950" xr:uid="{00000000-0005-0000-0000-000086760000}"/>
    <cellStyle name="Heading 1 56_BSD2" xfId="20105" xr:uid="{00000000-0005-0000-0000-000087760000}"/>
    <cellStyle name="Heading 1 57" xfId="25368" xr:uid="{00000000-0005-0000-0000-000088760000}"/>
    <cellStyle name="Heading 1 57 2" xfId="21196" xr:uid="{00000000-0005-0000-0000-000089760000}"/>
    <cellStyle name="Heading 1 57 2 2" xfId="8528" xr:uid="{00000000-0005-0000-0000-00008A760000}"/>
    <cellStyle name="Heading 1 57 2 2 2" xfId="24020" xr:uid="{00000000-0005-0000-0000-00008B760000}"/>
    <cellStyle name="Heading 1 57 2 3" xfId="37706" xr:uid="{00000000-0005-0000-0000-00008C760000}"/>
    <cellStyle name="Heading 1 57 2 3 2" xfId="37707" xr:uid="{00000000-0005-0000-0000-00008D760000}"/>
    <cellStyle name="Heading 1 57 2 4" xfId="37708" xr:uid="{00000000-0005-0000-0000-00008E760000}"/>
    <cellStyle name="Heading 1 57 2_BSD2" xfId="37709" xr:uid="{00000000-0005-0000-0000-00008F760000}"/>
    <cellStyle name="Heading 1 57 3" xfId="25373" xr:uid="{00000000-0005-0000-0000-000090760000}"/>
    <cellStyle name="Heading 1 57 3 2" xfId="37710" xr:uid="{00000000-0005-0000-0000-000091760000}"/>
    <cellStyle name="Heading 1 57 4" xfId="35955" xr:uid="{00000000-0005-0000-0000-000092760000}"/>
    <cellStyle name="Heading 1 57 4 2" xfId="36175" xr:uid="{00000000-0005-0000-0000-000093760000}"/>
    <cellStyle name="Heading 1 57 5" xfId="35959" xr:uid="{00000000-0005-0000-0000-000094760000}"/>
    <cellStyle name="Heading 1 57_BSD2" xfId="20163" xr:uid="{00000000-0005-0000-0000-000095760000}"/>
    <cellStyle name="Heading 1 58" xfId="10453" xr:uid="{00000000-0005-0000-0000-000096760000}"/>
    <cellStyle name="Heading 1 58 2" xfId="24448" xr:uid="{00000000-0005-0000-0000-000097760000}"/>
    <cellStyle name="Heading 1 58 2 2" xfId="24456" xr:uid="{00000000-0005-0000-0000-000098760000}"/>
    <cellStyle name="Heading 1 58 2 2 2" xfId="6193" xr:uid="{00000000-0005-0000-0000-000099760000}"/>
    <cellStyle name="Heading 1 58 2 3" xfId="37714" xr:uid="{00000000-0005-0000-0000-00009A760000}"/>
    <cellStyle name="Heading 1 58 2 3 2" xfId="17182" xr:uid="{00000000-0005-0000-0000-00009B760000}"/>
    <cellStyle name="Heading 1 58 2 4" xfId="37715" xr:uid="{00000000-0005-0000-0000-00009C760000}"/>
    <cellStyle name="Heading 1 58 2_BSD2" xfId="37575" xr:uid="{00000000-0005-0000-0000-00009D760000}"/>
    <cellStyle name="Heading 1 58 3" xfId="25377" xr:uid="{00000000-0005-0000-0000-00009E760000}"/>
    <cellStyle name="Heading 1 58 3 2" xfId="37716" xr:uid="{00000000-0005-0000-0000-00009F760000}"/>
    <cellStyle name="Heading 1 58 4" xfId="37718" xr:uid="{00000000-0005-0000-0000-0000A0760000}"/>
    <cellStyle name="Heading 1 58 4 2" xfId="37720" xr:uid="{00000000-0005-0000-0000-0000A1760000}"/>
    <cellStyle name="Heading 1 58 5" xfId="37721" xr:uid="{00000000-0005-0000-0000-0000A2760000}"/>
    <cellStyle name="Heading 1 58_BSD2" xfId="20292" xr:uid="{00000000-0005-0000-0000-0000A3760000}"/>
    <cellStyle name="Heading 1 59" xfId="25391" xr:uid="{00000000-0005-0000-0000-0000A4760000}"/>
    <cellStyle name="Heading 1 59 2" xfId="24943" xr:uid="{00000000-0005-0000-0000-0000A5760000}"/>
    <cellStyle name="Heading 1 59 2 2" xfId="24950" xr:uid="{00000000-0005-0000-0000-0000A6760000}"/>
    <cellStyle name="Heading 1 59 2 2 2" xfId="24959" xr:uid="{00000000-0005-0000-0000-0000A7760000}"/>
    <cellStyle name="Heading 1 59 2 3" xfId="37724" xr:uid="{00000000-0005-0000-0000-0000A8760000}"/>
    <cellStyle name="Heading 1 59 2 3 2" xfId="37725" xr:uid="{00000000-0005-0000-0000-0000A9760000}"/>
    <cellStyle name="Heading 1 59 2 4" xfId="37726" xr:uid="{00000000-0005-0000-0000-0000AA760000}"/>
    <cellStyle name="Heading 1 59 2_BSD2" xfId="37729" xr:uid="{00000000-0005-0000-0000-0000AB760000}"/>
    <cellStyle name="Heading 1 59 3" xfId="25398" xr:uid="{00000000-0005-0000-0000-0000AC760000}"/>
    <cellStyle name="Heading 1 59 3 2" xfId="37730" xr:uid="{00000000-0005-0000-0000-0000AD760000}"/>
    <cellStyle name="Heading 1 59 4" xfId="37732" xr:uid="{00000000-0005-0000-0000-0000AE760000}"/>
    <cellStyle name="Heading 1 59 4 2" xfId="37734" xr:uid="{00000000-0005-0000-0000-0000AF760000}"/>
    <cellStyle name="Heading 1 59 5" xfId="37735" xr:uid="{00000000-0005-0000-0000-0000B0760000}"/>
    <cellStyle name="Heading 1 59_BSD2" xfId="20354" xr:uid="{00000000-0005-0000-0000-0000B1760000}"/>
    <cellStyle name="Heading 1 6" xfId="2134" xr:uid="{00000000-0005-0000-0000-0000B2760000}"/>
    <cellStyle name="Heading 1 6 2" xfId="37736" xr:uid="{00000000-0005-0000-0000-0000B3760000}"/>
    <cellStyle name="Heading 1 6 2 2" xfId="37737" xr:uid="{00000000-0005-0000-0000-0000B4760000}"/>
    <cellStyle name="Heading 1 6 2 2 2" xfId="18370" xr:uid="{00000000-0005-0000-0000-0000B5760000}"/>
    <cellStyle name="Heading 1 6 2 3" xfId="34335" xr:uid="{00000000-0005-0000-0000-0000B6760000}"/>
    <cellStyle name="Heading 1 6 2 3 2" xfId="34339" xr:uid="{00000000-0005-0000-0000-0000B7760000}"/>
    <cellStyle name="Heading 1 6 2 4" xfId="12209" xr:uid="{00000000-0005-0000-0000-0000B8760000}"/>
    <cellStyle name="Heading 1 6 2_BSD2" xfId="26735" xr:uid="{00000000-0005-0000-0000-0000B9760000}"/>
    <cellStyle name="Heading 1 6 3" xfId="26559" xr:uid="{00000000-0005-0000-0000-0000BA760000}"/>
    <cellStyle name="Heading 1 6 3 2" xfId="37738" xr:uid="{00000000-0005-0000-0000-0000BB760000}"/>
    <cellStyle name="Heading 1 6 4" xfId="10789" xr:uid="{00000000-0005-0000-0000-0000BC760000}"/>
    <cellStyle name="Heading 1 6 4 2" xfId="10799" xr:uid="{00000000-0005-0000-0000-0000BD760000}"/>
    <cellStyle name="Heading 1 6 5" xfId="10807" xr:uid="{00000000-0005-0000-0000-0000BE760000}"/>
    <cellStyle name="Heading 1 6 5 2" xfId="26750" xr:uid="{00000000-0005-0000-0000-0000BF760000}"/>
    <cellStyle name="Heading 1 6 6" xfId="10813" xr:uid="{00000000-0005-0000-0000-0000C0760000}"/>
    <cellStyle name="Heading 1 6 6 2" xfId="26963" xr:uid="{00000000-0005-0000-0000-0000C1760000}"/>
    <cellStyle name="Heading 1 6 7" xfId="37740" xr:uid="{00000000-0005-0000-0000-0000C2760000}"/>
    <cellStyle name="Heading 1 6 8" xfId="37743" xr:uid="{00000000-0005-0000-0000-0000C3760000}"/>
    <cellStyle name="Heading 1 6_Annexure" xfId="37744" xr:uid="{00000000-0005-0000-0000-0000C4760000}"/>
    <cellStyle name="Heading 1 60" xfId="25352" xr:uid="{00000000-0005-0000-0000-0000C5760000}"/>
    <cellStyle name="Heading 1 60 2" xfId="22979" xr:uid="{00000000-0005-0000-0000-0000C6760000}"/>
    <cellStyle name="Heading 1 60 2 2" xfId="22987" xr:uid="{00000000-0005-0000-0000-0000C7760000}"/>
    <cellStyle name="Heading 1 60 3" xfId="25356" xr:uid="{00000000-0005-0000-0000-0000C8760000}"/>
    <cellStyle name="Heading 1 60 3 2" xfId="37689" xr:uid="{00000000-0005-0000-0000-0000C9760000}"/>
    <cellStyle name="Heading 1 60 4" xfId="37692" xr:uid="{00000000-0005-0000-0000-0000CA760000}"/>
    <cellStyle name="Heading 1 60_BSD2" xfId="25361" xr:uid="{00000000-0005-0000-0000-0000CB760000}"/>
    <cellStyle name="Heading 1 61" xfId="10311" xr:uid="{00000000-0005-0000-0000-0000CC760000}"/>
    <cellStyle name="Heading 1 61 2" xfId="23458" xr:uid="{00000000-0005-0000-0000-0000CD760000}"/>
    <cellStyle name="Heading 1 61 2 2" xfId="23467" xr:uid="{00000000-0005-0000-0000-0000CE760000}"/>
    <cellStyle name="Heading 1 61 3" xfId="25365" xr:uid="{00000000-0005-0000-0000-0000CF760000}"/>
    <cellStyle name="Heading 1 61 3 2" xfId="37701" xr:uid="{00000000-0005-0000-0000-0000D0760000}"/>
    <cellStyle name="Heading 1 61 4" xfId="35946" xr:uid="{00000000-0005-0000-0000-0000D1760000}"/>
    <cellStyle name="Heading 1 61_BSD2" xfId="20106" xr:uid="{00000000-0005-0000-0000-0000D2760000}"/>
    <cellStyle name="Heading 1 62" xfId="25369" xr:uid="{00000000-0005-0000-0000-0000D3760000}"/>
    <cellStyle name="Heading 1 62 2" xfId="21197" xr:uid="{00000000-0005-0000-0000-0000D4760000}"/>
    <cellStyle name="Heading 1 62 2 2" xfId="8529" xr:uid="{00000000-0005-0000-0000-0000D5760000}"/>
    <cellStyle name="Heading 1 62 3" xfId="25374" xr:uid="{00000000-0005-0000-0000-0000D6760000}"/>
    <cellStyle name="Heading 1 62 3 2" xfId="37711" xr:uid="{00000000-0005-0000-0000-0000D7760000}"/>
    <cellStyle name="Heading 1 62 4" xfId="35956" xr:uid="{00000000-0005-0000-0000-0000D8760000}"/>
    <cellStyle name="Heading 1 62_BSD2" xfId="20164" xr:uid="{00000000-0005-0000-0000-0000D9760000}"/>
    <cellStyle name="Heading 1 63" xfId="10454" xr:uid="{00000000-0005-0000-0000-0000DA760000}"/>
    <cellStyle name="Heading 1 63 2" xfId="24449" xr:uid="{00000000-0005-0000-0000-0000DB760000}"/>
    <cellStyle name="Heading 1 63 2 2" xfId="24457" xr:uid="{00000000-0005-0000-0000-0000DC760000}"/>
    <cellStyle name="Heading 1 63 3" xfId="25378" xr:uid="{00000000-0005-0000-0000-0000DD760000}"/>
    <cellStyle name="Heading 1 63 3 2" xfId="37717" xr:uid="{00000000-0005-0000-0000-0000DE760000}"/>
    <cellStyle name="Heading 1 63 4" xfId="37719" xr:uid="{00000000-0005-0000-0000-0000DF760000}"/>
    <cellStyle name="Heading 1 63_BSD2" xfId="20293" xr:uid="{00000000-0005-0000-0000-0000E0760000}"/>
    <cellStyle name="Heading 1 64" xfId="25392" xr:uid="{00000000-0005-0000-0000-0000E1760000}"/>
    <cellStyle name="Heading 1 64 2" xfId="24944" xr:uid="{00000000-0005-0000-0000-0000E2760000}"/>
    <cellStyle name="Heading 1 64 2 2" xfId="24951" xr:uid="{00000000-0005-0000-0000-0000E3760000}"/>
    <cellStyle name="Heading 1 64 3" xfId="25399" xr:uid="{00000000-0005-0000-0000-0000E4760000}"/>
    <cellStyle name="Heading 1 64 3 2" xfId="37731" xr:uid="{00000000-0005-0000-0000-0000E5760000}"/>
    <cellStyle name="Heading 1 64 4" xfId="37733" xr:uid="{00000000-0005-0000-0000-0000E6760000}"/>
    <cellStyle name="Heading 1 64_BSD2" xfId="20355" xr:uid="{00000000-0005-0000-0000-0000E7760000}"/>
    <cellStyle name="Heading 1 65" xfId="19975" xr:uid="{00000000-0005-0000-0000-0000E8760000}"/>
    <cellStyle name="Heading 1 65 2" xfId="25402" xr:uid="{00000000-0005-0000-0000-0000E9760000}"/>
    <cellStyle name="Heading 1 65 2 2" xfId="25409" xr:uid="{00000000-0005-0000-0000-0000EA760000}"/>
    <cellStyle name="Heading 1 65 3" xfId="25413" xr:uid="{00000000-0005-0000-0000-0000EB760000}"/>
    <cellStyle name="Heading 1 65 3 2" xfId="37746" xr:uid="{00000000-0005-0000-0000-0000EC760000}"/>
    <cellStyle name="Heading 1 65 4" xfId="37748" xr:uid="{00000000-0005-0000-0000-0000ED760000}"/>
    <cellStyle name="Heading 1 65_BSD2" xfId="18014" xr:uid="{00000000-0005-0000-0000-0000EE760000}"/>
    <cellStyle name="Heading 1 66" xfId="25417" xr:uid="{00000000-0005-0000-0000-0000EF760000}"/>
    <cellStyle name="Heading 1 66 2" xfId="25421" xr:uid="{00000000-0005-0000-0000-0000F0760000}"/>
    <cellStyle name="Heading 1 66 2 2" xfId="25429" xr:uid="{00000000-0005-0000-0000-0000F1760000}"/>
    <cellStyle name="Heading 1 66 3" xfId="23939" xr:uid="{00000000-0005-0000-0000-0000F2760000}"/>
    <cellStyle name="Heading 1 66 3 2" xfId="37752" xr:uid="{00000000-0005-0000-0000-0000F3760000}"/>
    <cellStyle name="Heading 1 66 4" xfId="37754" xr:uid="{00000000-0005-0000-0000-0000F4760000}"/>
    <cellStyle name="Heading 1 66_BSD2" xfId="5705" xr:uid="{00000000-0005-0000-0000-0000F5760000}"/>
    <cellStyle name="Heading 1 67" xfId="10522" xr:uid="{00000000-0005-0000-0000-0000F6760000}"/>
    <cellStyle name="Heading 1 67 2" xfId="25433" xr:uid="{00000000-0005-0000-0000-0000F7760000}"/>
    <cellStyle name="Heading 1 67 2 2" xfId="4620" xr:uid="{00000000-0005-0000-0000-0000F8760000}"/>
    <cellStyle name="Heading 1 67 3" xfId="25437" xr:uid="{00000000-0005-0000-0000-0000F9760000}"/>
    <cellStyle name="Heading 1 67 3 2" xfId="4100" xr:uid="{00000000-0005-0000-0000-0000FA760000}"/>
    <cellStyle name="Heading 1 67 4" xfId="37756" xr:uid="{00000000-0005-0000-0000-0000FB760000}"/>
    <cellStyle name="Heading 1 67_BSD2" xfId="25441" xr:uid="{00000000-0005-0000-0000-0000FC760000}"/>
    <cellStyle name="Heading 1 68" xfId="25445" xr:uid="{00000000-0005-0000-0000-0000FD760000}"/>
    <cellStyle name="Heading 1 68 2" xfId="25449" xr:uid="{00000000-0005-0000-0000-0000FE760000}"/>
    <cellStyle name="Heading 1 68 2 2" xfId="25454" xr:uid="{00000000-0005-0000-0000-0000FF760000}"/>
    <cellStyle name="Heading 1 68 3" xfId="25458" xr:uid="{00000000-0005-0000-0000-000000770000}"/>
    <cellStyle name="Heading 1 68 3 2" xfId="37758" xr:uid="{00000000-0005-0000-0000-000001770000}"/>
    <cellStyle name="Heading 1 68 4" xfId="37760" xr:uid="{00000000-0005-0000-0000-000002770000}"/>
    <cellStyle name="Heading 1 68_BSD2" xfId="10135" xr:uid="{00000000-0005-0000-0000-000003770000}"/>
    <cellStyle name="Heading 1 69" xfId="25466" xr:uid="{00000000-0005-0000-0000-000004770000}"/>
    <cellStyle name="Heading 1 69 2" xfId="25470" xr:uid="{00000000-0005-0000-0000-000005770000}"/>
    <cellStyle name="Heading 1 69 2 2" xfId="25476" xr:uid="{00000000-0005-0000-0000-000006770000}"/>
    <cellStyle name="Heading 1 69 3" xfId="25480" xr:uid="{00000000-0005-0000-0000-000007770000}"/>
    <cellStyle name="Heading 1 69 3 2" xfId="35568" xr:uid="{00000000-0005-0000-0000-000008770000}"/>
    <cellStyle name="Heading 1 69 4" xfId="37762" xr:uid="{00000000-0005-0000-0000-000009770000}"/>
    <cellStyle name="Heading 1 69_BSD2" xfId="25484" xr:uid="{00000000-0005-0000-0000-00000A770000}"/>
    <cellStyle name="Heading 1 7" xfId="2135" xr:uid="{00000000-0005-0000-0000-00000B770000}"/>
    <cellStyle name="Heading 1 7 10" xfId="37766" xr:uid="{00000000-0005-0000-0000-00000C770000}"/>
    <cellStyle name="Heading 1 7 10 2" xfId="37767" xr:uid="{00000000-0005-0000-0000-00000D770000}"/>
    <cellStyle name="Heading 1 7 11" xfId="37769" xr:uid="{00000000-0005-0000-0000-00000E770000}"/>
    <cellStyle name="Heading 1 7 11 2" xfId="37770" xr:uid="{00000000-0005-0000-0000-00000F770000}"/>
    <cellStyle name="Heading 1 7 12" xfId="37771" xr:uid="{00000000-0005-0000-0000-000010770000}"/>
    <cellStyle name="Heading 1 7 13" xfId="21074" xr:uid="{00000000-0005-0000-0000-000011770000}"/>
    <cellStyle name="Heading 1 7 14" xfId="21078" xr:uid="{00000000-0005-0000-0000-000012770000}"/>
    <cellStyle name="Heading 1 7 15" xfId="37764" xr:uid="{00000000-0005-0000-0000-000013770000}"/>
    <cellStyle name="Heading 1 7 2" xfId="37772" xr:uid="{00000000-0005-0000-0000-000014770000}"/>
    <cellStyle name="Heading 1 7 2 2" xfId="37773" xr:uid="{00000000-0005-0000-0000-000015770000}"/>
    <cellStyle name="Heading 1 7 2 2 2" xfId="37774" xr:uid="{00000000-0005-0000-0000-000016770000}"/>
    <cellStyle name="Heading 1 7 2 3" xfId="34446" xr:uid="{00000000-0005-0000-0000-000017770000}"/>
    <cellStyle name="Heading 1 7 2 3 2" xfId="7871" xr:uid="{00000000-0005-0000-0000-000018770000}"/>
    <cellStyle name="Heading 1 7 2 4" xfId="28585" xr:uid="{00000000-0005-0000-0000-000019770000}"/>
    <cellStyle name="Heading 1 7 2_BSD2" xfId="37775" xr:uid="{00000000-0005-0000-0000-00001A770000}"/>
    <cellStyle name="Heading 1 7 3" xfId="26562" xr:uid="{00000000-0005-0000-0000-00001B770000}"/>
    <cellStyle name="Heading 1 7 3 2" xfId="37776" xr:uid="{00000000-0005-0000-0000-00001C770000}"/>
    <cellStyle name="Heading 1 7 4" xfId="10843" xr:uid="{00000000-0005-0000-0000-00001D770000}"/>
    <cellStyle name="Heading 1 7 4 2" xfId="37777" xr:uid="{00000000-0005-0000-0000-00001E770000}"/>
    <cellStyle name="Heading 1 7 5" xfId="10847" xr:uid="{00000000-0005-0000-0000-00001F770000}"/>
    <cellStyle name="Heading 1 7 5 2" xfId="9589" xr:uid="{00000000-0005-0000-0000-000020770000}"/>
    <cellStyle name="Heading 1 7 6" xfId="26421" xr:uid="{00000000-0005-0000-0000-000021770000}"/>
    <cellStyle name="Heading 1 7 6 2" xfId="37778" xr:uid="{00000000-0005-0000-0000-000022770000}"/>
    <cellStyle name="Heading 1 7 7" xfId="16533" xr:uid="{00000000-0005-0000-0000-000023770000}"/>
    <cellStyle name="Heading 1 7 7 2" xfId="37779" xr:uid="{00000000-0005-0000-0000-000024770000}"/>
    <cellStyle name="Heading 1 7 8" xfId="26423" xr:uid="{00000000-0005-0000-0000-000025770000}"/>
    <cellStyle name="Heading 1 7 8 2" xfId="37780" xr:uid="{00000000-0005-0000-0000-000026770000}"/>
    <cellStyle name="Heading 1 7 9" xfId="26425" xr:uid="{00000000-0005-0000-0000-000027770000}"/>
    <cellStyle name="Heading 1 7 9 2" xfId="4143" xr:uid="{00000000-0005-0000-0000-000028770000}"/>
    <cellStyle name="Heading 1 7_Annexure" xfId="27565" xr:uid="{00000000-0005-0000-0000-000029770000}"/>
    <cellStyle name="Heading 1 70" xfId="19976" xr:uid="{00000000-0005-0000-0000-00002A770000}"/>
    <cellStyle name="Heading 1 70 2" xfId="25403" xr:uid="{00000000-0005-0000-0000-00002B770000}"/>
    <cellStyle name="Heading 1 70 2 2" xfId="25410" xr:uid="{00000000-0005-0000-0000-00002C770000}"/>
    <cellStyle name="Heading 1 70 3" xfId="25414" xr:uid="{00000000-0005-0000-0000-00002D770000}"/>
    <cellStyle name="Heading 1 70 3 2" xfId="37747" xr:uid="{00000000-0005-0000-0000-00002E770000}"/>
    <cellStyle name="Heading 1 70 4" xfId="37749" xr:uid="{00000000-0005-0000-0000-00002F770000}"/>
    <cellStyle name="Heading 1 70_BSD2" xfId="18015" xr:uid="{00000000-0005-0000-0000-000030770000}"/>
    <cellStyle name="Heading 1 71" xfId="25418" xr:uid="{00000000-0005-0000-0000-000031770000}"/>
    <cellStyle name="Heading 1 71 2" xfId="25422" xr:uid="{00000000-0005-0000-0000-000032770000}"/>
    <cellStyle name="Heading 1 71 2 2" xfId="25430" xr:uid="{00000000-0005-0000-0000-000033770000}"/>
    <cellStyle name="Heading 1 71 3" xfId="23940" xr:uid="{00000000-0005-0000-0000-000034770000}"/>
    <cellStyle name="Heading 1 71 3 2" xfId="37753" xr:uid="{00000000-0005-0000-0000-000035770000}"/>
    <cellStyle name="Heading 1 71 4" xfId="37755" xr:uid="{00000000-0005-0000-0000-000036770000}"/>
    <cellStyle name="Heading 1 71_BSD2" xfId="5706" xr:uid="{00000000-0005-0000-0000-000037770000}"/>
    <cellStyle name="Heading 1 72" xfId="10523" xr:uid="{00000000-0005-0000-0000-000038770000}"/>
    <cellStyle name="Heading 1 72 2" xfId="25434" xr:uid="{00000000-0005-0000-0000-000039770000}"/>
    <cellStyle name="Heading 1 72 2 2" xfId="4621" xr:uid="{00000000-0005-0000-0000-00003A770000}"/>
    <cellStyle name="Heading 1 72 3" xfId="25438" xr:uid="{00000000-0005-0000-0000-00003B770000}"/>
    <cellStyle name="Heading 1 72 3 2" xfId="4101" xr:uid="{00000000-0005-0000-0000-00003C770000}"/>
    <cellStyle name="Heading 1 72 4" xfId="37757" xr:uid="{00000000-0005-0000-0000-00003D770000}"/>
    <cellStyle name="Heading 1 72_BSD2" xfId="25442" xr:uid="{00000000-0005-0000-0000-00003E770000}"/>
    <cellStyle name="Heading 1 73" xfId="25446" xr:uid="{00000000-0005-0000-0000-00003F770000}"/>
    <cellStyle name="Heading 1 73 2" xfId="25450" xr:uid="{00000000-0005-0000-0000-000040770000}"/>
    <cellStyle name="Heading 1 73 2 2" xfId="25455" xr:uid="{00000000-0005-0000-0000-000041770000}"/>
    <cellStyle name="Heading 1 73 3" xfId="25459" xr:uid="{00000000-0005-0000-0000-000042770000}"/>
    <cellStyle name="Heading 1 73 3 2" xfId="37759" xr:uid="{00000000-0005-0000-0000-000043770000}"/>
    <cellStyle name="Heading 1 73 4" xfId="37761" xr:uid="{00000000-0005-0000-0000-000044770000}"/>
    <cellStyle name="Heading 1 73_BSD2" xfId="10136" xr:uid="{00000000-0005-0000-0000-000045770000}"/>
    <cellStyle name="Heading 1 74" xfId="25467" xr:uid="{00000000-0005-0000-0000-000046770000}"/>
    <cellStyle name="Heading 1 74 2" xfId="25471" xr:uid="{00000000-0005-0000-0000-000047770000}"/>
    <cellStyle name="Heading 1 74 2 2" xfId="25477" xr:uid="{00000000-0005-0000-0000-000048770000}"/>
    <cellStyle name="Heading 1 74 3" xfId="25481" xr:uid="{00000000-0005-0000-0000-000049770000}"/>
    <cellStyle name="Heading 1 74 3 2" xfId="35569" xr:uid="{00000000-0005-0000-0000-00004A770000}"/>
    <cellStyle name="Heading 1 74 4" xfId="37763" xr:uid="{00000000-0005-0000-0000-00004B770000}"/>
    <cellStyle name="Heading 1 74_BSD2" xfId="25485" xr:uid="{00000000-0005-0000-0000-00004C770000}"/>
    <cellStyle name="Heading 1 75" xfId="25488" xr:uid="{00000000-0005-0000-0000-00004D770000}"/>
    <cellStyle name="Heading 1 75 2" xfId="5275" xr:uid="{00000000-0005-0000-0000-00004E770000}"/>
    <cellStyle name="Heading 1 75 2 2" xfId="6583" xr:uid="{00000000-0005-0000-0000-00004F770000}"/>
    <cellStyle name="Heading 1 75 3" xfId="25492" xr:uid="{00000000-0005-0000-0000-000050770000}"/>
    <cellStyle name="Heading 1 75 3 2" xfId="37781" xr:uid="{00000000-0005-0000-0000-000051770000}"/>
    <cellStyle name="Heading 1 75 4" xfId="10596" xr:uid="{00000000-0005-0000-0000-000052770000}"/>
    <cellStyle name="Heading 1 75_BSD2" xfId="25496" xr:uid="{00000000-0005-0000-0000-000053770000}"/>
    <cellStyle name="Heading 1 76" xfId="25501" xr:uid="{00000000-0005-0000-0000-000054770000}"/>
    <cellStyle name="Heading 1 76 2" xfId="25505" xr:uid="{00000000-0005-0000-0000-000055770000}"/>
    <cellStyle name="Heading 1 76 2 2" xfId="25510" xr:uid="{00000000-0005-0000-0000-000056770000}"/>
    <cellStyle name="Heading 1 76 3" xfId="25514" xr:uid="{00000000-0005-0000-0000-000057770000}"/>
    <cellStyle name="Heading 1 76 3 2" xfId="37783" xr:uid="{00000000-0005-0000-0000-000058770000}"/>
    <cellStyle name="Heading 1 76 4" xfId="37785" xr:uid="{00000000-0005-0000-0000-000059770000}"/>
    <cellStyle name="Heading 1 76_BSD2" xfId="18781" xr:uid="{00000000-0005-0000-0000-00005A770000}"/>
    <cellStyle name="Heading 1 77" xfId="25519" xr:uid="{00000000-0005-0000-0000-00005B770000}"/>
    <cellStyle name="Heading 1 77 2" xfId="25526" xr:uid="{00000000-0005-0000-0000-00005C770000}"/>
    <cellStyle name="Heading 1 77 2 2" xfId="10005" xr:uid="{00000000-0005-0000-0000-00005D770000}"/>
    <cellStyle name="Heading 1 77 3" xfId="25530" xr:uid="{00000000-0005-0000-0000-00005E770000}"/>
    <cellStyle name="Heading 1 77 3 2" xfId="37787" xr:uid="{00000000-0005-0000-0000-00005F770000}"/>
    <cellStyle name="Heading 1 77 4" xfId="37788" xr:uid="{00000000-0005-0000-0000-000060770000}"/>
    <cellStyle name="Heading 1 77_BSD2" xfId="25534" xr:uid="{00000000-0005-0000-0000-000061770000}"/>
    <cellStyle name="Heading 1 78" xfId="21219" xr:uid="{00000000-0005-0000-0000-000062770000}"/>
    <cellStyle name="Heading 1 78 2" xfId="24606" xr:uid="{00000000-0005-0000-0000-000063770000}"/>
    <cellStyle name="Heading 1 78 2 2" xfId="24611" xr:uid="{00000000-0005-0000-0000-000064770000}"/>
    <cellStyle name="Heading 1 78 3" xfId="24619" xr:uid="{00000000-0005-0000-0000-000065770000}"/>
    <cellStyle name="Heading 1 78 3 2" xfId="37789" xr:uid="{00000000-0005-0000-0000-000066770000}"/>
    <cellStyle name="Heading 1 78 4" xfId="37790" xr:uid="{00000000-0005-0000-0000-000067770000}"/>
    <cellStyle name="Heading 1 78_BSD2" xfId="25537" xr:uid="{00000000-0005-0000-0000-000068770000}"/>
    <cellStyle name="Heading 1 79" xfId="19828" xr:uid="{00000000-0005-0000-0000-000069770000}"/>
    <cellStyle name="Heading 1 79 2" xfId="4019" xr:uid="{00000000-0005-0000-0000-00006A770000}"/>
    <cellStyle name="Heading 1 79 2 2" xfId="25544" xr:uid="{00000000-0005-0000-0000-00006B770000}"/>
    <cellStyle name="Heading 1 79 3" xfId="25546" xr:uid="{00000000-0005-0000-0000-00006C770000}"/>
    <cellStyle name="Heading 1 79 3 2" xfId="12066" xr:uid="{00000000-0005-0000-0000-00006D770000}"/>
    <cellStyle name="Heading 1 79 4" xfId="37791" xr:uid="{00000000-0005-0000-0000-00006E770000}"/>
    <cellStyle name="Heading 1 79_BSD2" xfId="25548" xr:uid="{00000000-0005-0000-0000-00006F770000}"/>
    <cellStyle name="Heading 1 8" xfId="2136" xr:uid="{00000000-0005-0000-0000-000070770000}"/>
    <cellStyle name="Heading 1 8 2" xfId="37793" xr:uid="{00000000-0005-0000-0000-000071770000}"/>
    <cellStyle name="Heading 1 8 2 2" xfId="37794" xr:uid="{00000000-0005-0000-0000-000072770000}"/>
    <cellStyle name="Heading 1 8 2 2 2" xfId="37795" xr:uid="{00000000-0005-0000-0000-000073770000}"/>
    <cellStyle name="Heading 1 8 2 3" xfId="34462" xr:uid="{00000000-0005-0000-0000-000074770000}"/>
    <cellStyle name="Heading 1 8 2 3 2" xfId="4401" xr:uid="{00000000-0005-0000-0000-000075770000}"/>
    <cellStyle name="Heading 1 8 2 4" xfId="31875" xr:uid="{00000000-0005-0000-0000-000076770000}"/>
    <cellStyle name="Heading 1 8 2_BSD2" xfId="27118" xr:uid="{00000000-0005-0000-0000-000077770000}"/>
    <cellStyle name="Heading 1 8 3" xfId="26565" xr:uid="{00000000-0005-0000-0000-000078770000}"/>
    <cellStyle name="Heading 1 8 3 2" xfId="37796" xr:uid="{00000000-0005-0000-0000-000079770000}"/>
    <cellStyle name="Heading 1 8 4" xfId="10854" xr:uid="{00000000-0005-0000-0000-00007A770000}"/>
    <cellStyle name="Heading 1 8 4 2" xfId="37797" xr:uid="{00000000-0005-0000-0000-00007B770000}"/>
    <cellStyle name="Heading 1 8 5" xfId="10857" xr:uid="{00000000-0005-0000-0000-00007C770000}"/>
    <cellStyle name="Heading 1 8 6" xfId="37798" xr:uid="{00000000-0005-0000-0000-00007D770000}"/>
    <cellStyle name="Heading 1 8 7" xfId="37799" xr:uid="{00000000-0005-0000-0000-00007E770000}"/>
    <cellStyle name="Heading 1 8 8" xfId="37792" xr:uid="{00000000-0005-0000-0000-00007F770000}"/>
    <cellStyle name="Heading 1 8_BSD2" xfId="37800" xr:uid="{00000000-0005-0000-0000-000080770000}"/>
    <cellStyle name="Heading 1 80" xfId="25489" xr:uid="{00000000-0005-0000-0000-000081770000}"/>
    <cellStyle name="Heading 1 80 2" xfId="5276" xr:uid="{00000000-0005-0000-0000-000082770000}"/>
    <cellStyle name="Heading 1 80 2 2" xfId="6584" xr:uid="{00000000-0005-0000-0000-000083770000}"/>
    <cellStyle name="Heading 1 80 3" xfId="25493" xr:uid="{00000000-0005-0000-0000-000084770000}"/>
    <cellStyle name="Heading 1 80 3 2" xfId="37782" xr:uid="{00000000-0005-0000-0000-000085770000}"/>
    <cellStyle name="Heading 1 80 4" xfId="10597" xr:uid="{00000000-0005-0000-0000-000086770000}"/>
    <cellStyle name="Heading 1 80_BSD2" xfId="25497" xr:uid="{00000000-0005-0000-0000-000087770000}"/>
    <cellStyle name="Heading 1 81" xfId="25502" xr:uid="{00000000-0005-0000-0000-000088770000}"/>
    <cellStyle name="Heading 1 81 2" xfId="25506" xr:uid="{00000000-0005-0000-0000-000089770000}"/>
    <cellStyle name="Heading 1 81 2 2" xfId="25511" xr:uid="{00000000-0005-0000-0000-00008A770000}"/>
    <cellStyle name="Heading 1 81 3" xfId="25515" xr:uid="{00000000-0005-0000-0000-00008B770000}"/>
    <cellStyle name="Heading 1 81 3 2" xfId="37784" xr:uid="{00000000-0005-0000-0000-00008C770000}"/>
    <cellStyle name="Heading 1 81 4" xfId="37786" xr:uid="{00000000-0005-0000-0000-00008D770000}"/>
    <cellStyle name="Heading 1 81_BSD2" xfId="18782" xr:uid="{00000000-0005-0000-0000-00008E770000}"/>
    <cellStyle name="Heading 1 82" xfId="25520" xr:uid="{00000000-0005-0000-0000-00008F770000}"/>
    <cellStyle name="Heading 1 82 2" xfId="25527" xr:uid="{00000000-0005-0000-0000-000090770000}"/>
    <cellStyle name="Heading 1 83" xfId="21220" xr:uid="{00000000-0005-0000-0000-000091770000}"/>
    <cellStyle name="Heading 1 83 2" xfId="24607" xr:uid="{00000000-0005-0000-0000-000092770000}"/>
    <cellStyle name="Heading 1 84" xfId="19829" xr:uid="{00000000-0005-0000-0000-000093770000}"/>
    <cellStyle name="Heading 1 84 2" xfId="4020" xr:uid="{00000000-0005-0000-0000-000094770000}"/>
    <cellStyle name="Heading 1 85" xfId="25551" xr:uid="{00000000-0005-0000-0000-000095770000}"/>
    <cellStyle name="Heading 1 85 2" xfId="25557" xr:uid="{00000000-0005-0000-0000-000096770000}"/>
    <cellStyle name="Heading 1 86" xfId="21908" xr:uid="{00000000-0005-0000-0000-000097770000}"/>
    <cellStyle name="Heading 1 86 2" xfId="21914" xr:uid="{00000000-0005-0000-0000-000098770000}"/>
    <cellStyle name="Heading 1 87" xfId="21921" xr:uid="{00000000-0005-0000-0000-000099770000}"/>
    <cellStyle name="Heading 1 87 2" xfId="25568" xr:uid="{00000000-0005-0000-0000-00009A770000}"/>
    <cellStyle name="Heading 1 88" xfId="25574" xr:uid="{00000000-0005-0000-0000-00009B770000}"/>
    <cellStyle name="Heading 1 88 2" xfId="24889" xr:uid="{00000000-0005-0000-0000-00009C770000}"/>
    <cellStyle name="Heading 1 89" xfId="25588" xr:uid="{00000000-0005-0000-0000-00009D770000}"/>
    <cellStyle name="Heading 1 89 2" xfId="25592" xr:uid="{00000000-0005-0000-0000-00009E770000}"/>
    <cellStyle name="Heading 1 9" xfId="2137" xr:uid="{00000000-0005-0000-0000-00009F770000}"/>
    <cellStyle name="Heading 1 9 2" xfId="21929" xr:uid="{00000000-0005-0000-0000-0000A0770000}"/>
    <cellStyle name="Heading 1 9 2 2" xfId="37802" xr:uid="{00000000-0005-0000-0000-0000A1770000}"/>
    <cellStyle name="Heading 1 9 2 2 2" xfId="37803" xr:uid="{00000000-0005-0000-0000-0000A2770000}"/>
    <cellStyle name="Heading 1 9 2 3" xfId="34483" xr:uid="{00000000-0005-0000-0000-0000A3770000}"/>
    <cellStyle name="Heading 1 9 2 3 2" xfId="37804" xr:uid="{00000000-0005-0000-0000-0000A4770000}"/>
    <cellStyle name="Heading 1 9 2 4" xfId="31945" xr:uid="{00000000-0005-0000-0000-0000A5770000}"/>
    <cellStyle name="Heading 1 9 2_BSD2" xfId="27488" xr:uid="{00000000-0005-0000-0000-0000A6770000}"/>
    <cellStyle name="Heading 1 9 3" xfId="37806" xr:uid="{00000000-0005-0000-0000-0000A7770000}"/>
    <cellStyle name="Heading 1 9 3 2" xfId="37807" xr:uid="{00000000-0005-0000-0000-0000A8770000}"/>
    <cellStyle name="Heading 1 9 4" xfId="10861" xr:uid="{00000000-0005-0000-0000-0000A9770000}"/>
    <cellStyle name="Heading 1 9 4 2" xfId="37808" xr:uid="{00000000-0005-0000-0000-0000AA770000}"/>
    <cellStyle name="Heading 1 9 5" xfId="10865" xr:uid="{00000000-0005-0000-0000-0000AB770000}"/>
    <cellStyle name="Heading 1 9 6" xfId="29915" xr:uid="{00000000-0005-0000-0000-0000AC770000}"/>
    <cellStyle name="Heading 1 9 7" xfId="29917" xr:uid="{00000000-0005-0000-0000-0000AD770000}"/>
    <cellStyle name="Heading 1 9 8" xfId="37801" xr:uid="{00000000-0005-0000-0000-0000AE770000}"/>
    <cellStyle name="Heading 1 9_BSD2" xfId="37809" xr:uid="{00000000-0005-0000-0000-0000AF770000}"/>
    <cellStyle name="Heading 1 90" xfId="25552" xr:uid="{00000000-0005-0000-0000-0000B0770000}"/>
    <cellStyle name="Heading 1 91" xfId="21909" xr:uid="{00000000-0005-0000-0000-0000B1770000}"/>
    <cellStyle name="Heading 2" xfId="51515" builtinId="17" customBuiltin="1"/>
    <cellStyle name="Heading 2 10" xfId="2138" xr:uid="{00000000-0005-0000-0000-0000B2770000}"/>
    <cellStyle name="Heading 2 10 2" xfId="11179" xr:uid="{00000000-0005-0000-0000-0000B3770000}"/>
    <cellStyle name="Heading 2 10 2 2" xfId="11182" xr:uid="{00000000-0005-0000-0000-0000B4770000}"/>
    <cellStyle name="Heading 2 10 2 2 2" xfId="11187" xr:uid="{00000000-0005-0000-0000-0000B5770000}"/>
    <cellStyle name="Heading 2 10 2 3" xfId="11190" xr:uid="{00000000-0005-0000-0000-0000B6770000}"/>
    <cellStyle name="Heading 2 10 2 3 2" xfId="37811" xr:uid="{00000000-0005-0000-0000-0000B7770000}"/>
    <cellStyle name="Heading 2 10 2 4" xfId="11193" xr:uid="{00000000-0005-0000-0000-0000B8770000}"/>
    <cellStyle name="Heading 2 10 2_BSD2" xfId="5499" xr:uid="{00000000-0005-0000-0000-0000B9770000}"/>
    <cellStyle name="Heading 2 10 3" xfId="11196" xr:uid="{00000000-0005-0000-0000-0000BA770000}"/>
    <cellStyle name="Heading 2 10 3 2" xfId="4312" xr:uid="{00000000-0005-0000-0000-0000BB770000}"/>
    <cellStyle name="Heading 2 10 4" xfId="11245" xr:uid="{00000000-0005-0000-0000-0000BC770000}"/>
    <cellStyle name="Heading 2 10 4 2" xfId="11251" xr:uid="{00000000-0005-0000-0000-0000BD770000}"/>
    <cellStyle name="Heading 2 10 5" xfId="11273" xr:uid="{00000000-0005-0000-0000-0000BE770000}"/>
    <cellStyle name="Heading 2 10 6" xfId="11284" xr:uid="{00000000-0005-0000-0000-0000BF770000}"/>
    <cellStyle name="Heading 2 10 7" xfId="11295" xr:uid="{00000000-0005-0000-0000-0000C0770000}"/>
    <cellStyle name="Heading 2 10 8" xfId="37810" xr:uid="{00000000-0005-0000-0000-0000C1770000}"/>
    <cellStyle name="Heading 2 10_BSD2" xfId="26591" xr:uid="{00000000-0005-0000-0000-0000C2770000}"/>
    <cellStyle name="Heading 2 11" xfId="2139" xr:uid="{00000000-0005-0000-0000-0000C3770000}"/>
    <cellStyle name="Heading 2 11 2" xfId="11671" xr:uid="{00000000-0005-0000-0000-0000C4770000}"/>
    <cellStyle name="Heading 2 11 2 2" xfId="11675" xr:uid="{00000000-0005-0000-0000-0000C5770000}"/>
    <cellStyle name="Heading 2 11 2 2 2" xfId="37813" xr:uid="{00000000-0005-0000-0000-0000C6770000}"/>
    <cellStyle name="Heading 2 11 2 3" xfId="11678" xr:uid="{00000000-0005-0000-0000-0000C7770000}"/>
    <cellStyle name="Heading 2 11 2 3 2" xfId="37815" xr:uid="{00000000-0005-0000-0000-0000C8770000}"/>
    <cellStyle name="Heading 2 11 2 4" xfId="36359" xr:uid="{00000000-0005-0000-0000-0000C9770000}"/>
    <cellStyle name="Heading 2 11 2_BSD2" xfId="37816" xr:uid="{00000000-0005-0000-0000-0000CA770000}"/>
    <cellStyle name="Heading 2 11 3" xfId="11682" xr:uid="{00000000-0005-0000-0000-0000CB770000}"/>
    <cellStyle name="Heading 2 11 3 2" xfId="3249" xr:uid="{00000000-0005-0000-0000-0000CC770000}"/>
    <cellStyle name="Heading 2 11 4" xfId="11727" xr:uid="{00000000-0005-0000-0000-0000CD770000}"/>
    <cellStyle name="Heading 2 11 4 2" xfId="11731" xr:uid="{00000000-0005-0000-0000-0000CE770000}"/>
    <cellStyle name="Heading 2 11 5" xfId="11741" xr:uid="{00000000-0005-0000-0000-0000CF770000}"/>
    <cellStyle name="Heading 2 11 6" xfId="5294" xr:uid="{00000000-0005-0000-0000-0000D0770000}"/>
    <cellStyle name="Heading 2 11 7" xfId="10820" xr:uid="{00000000-0005-0000-0000-0000D1770000}"/>
    <cellStyle name="Heading 2 11 8" xfId="37812" xr:uid="{00000000-0005-0000-0000-0000D2770000}"/>
    <cellStyle name="Heading 2 11_BSD2" xfId="37817" xr:uid="{00000000-0005-0000-0000-0000D3770000}"/>
    <cellStyle name="Heading 2 12" xfId="2140" xr:uid="{00000000-0005-0000-0000-0000D4770000}"/>
    <cellStyle name="Heading 2 12 2" xfId="37819" xr:uid="{00000000-0005-0000-0000-0000D5770000}"/>
    <cellStyle name="Heading 2 12 2 2" xfId="37820" xr:uid="{00000000-0005-0000-0000-0000D6770000}"/>
    <cellStyle name="Heading 2 12 2 2 2" xfId="37821" xr:uid="{00000000-0005-0000-0000-0000D7770000}"/>
    <cellStyle name="Heading 2 12 2 3" xfId="37822" xr:uid="{00000000-0005-0000-0000-0000D8770000}"/>
    <cellStyle name="Heading 2 12 2 3 2" xfId="37823" xr:uid="{00000000-0005-0000-0000-0000D9770000}"/>
    <cellStyle name="Heading 2 12 2 4" xfId="37824" xr:uid="{00000000-0005-0000-0000-0000DA770000}"/>
    <cellStyle name="Heading 2 12 2_BSD2" xfId="37825" xr:uid="{00000000-0005-0000-0000-0000DB770000}"/>
    <cellStyle name="Heading 2 12 3" xfId="37826" xr:uid="{00000000-0005-0000-0000-0000DC770000}"/>
    <cellStyle name="Heading 2 12 3 2" xfId="35824" xr:uid="{00000000-0005-0000-0000-0000DD770000}"/>
    <cellStyle name="Heading 2 12 4" xfId="2955" xr:uid="{00000000-0005-0000-0000-0000DE770000}"/>
    <cellStyle name="Heading 2 12 4 2" xfId="35855" xr:uid="{00000000-0005-0000-0000-0000DF770000}"/>
    <cellStyle name="Heading 2 12 5" xfId="37147" xr:uid="{00000000-0005-0000-0000-0000E0770000}"/>
    <cellStyle name="Heading 2 12 6" xfId="37149" xr:uid="{00000000-0005-0000-0000-0000E1770000}"/>
    <cellStyle name="Heading 2 12 7" xfId="37827" xr:uid="{00000000-0005-0000-0000-0000E2770000}"/>
    <cellStyle name="Heading 2 12 8" xfId="37818" xr:uid="{00000000-0005-0000-0000-0000E3770000}"/>
    <cellStyle name="Heading 2 12_BSD2" xfId="37829" xr:uid="{00000000-0005-0000-0000-0000E4770000}"/>
    <cellStyle name="Heading 2 13" xfId="2141" xr:uid="{00000000-0005-0000-0000-0000E5770000}"/>
    <cellStyle name="Heading 2 13 2" xfId="37830" xr:uid="{00000000-0005-0000-0000-0000E6770000}"/>
    <cellStyle name="Heading 2 13 2 2" xfId="37832" xr:uid="{00000000-0005-0000-0000-0000E7770000}"/>
    <cellStyle name="Heading 2 13 2 2 2" xfId="37834" xr:uid="{00000000-0005-0000-0000-0000E8770000}"/>
    <cellStyle name="Heading 2 13 2 3" xfId="37836" xr:uid="{00000000-0005-0000-0000-0000E9770000}"/>
    <cellStyle name="Heading 2 13 2 3 2" xfId="37837" xr:uid="{00000000-0005-0000-0000-0000EA770000}"/>
    <cellStyle name="Heading 2 13 2 4" xfId="37839" xr:uid="{00000000-0005-0000-0000-0000EB770000}"/>
    <cellStyle name="Heading 2 13 2_BSD2" xfId="8453" xr:uid="{00000000-0005-0000-0000-0000EC770000}"/>
    <cellStyle name="Heading 2 13 3" xfId="37840" xr:uid="{00000000-0005-0000-0000-0000ED770000}"/>
    <cellStyle name="Heading 2 13 3 2" xfId="35992" xr:uid="{00000000-0005-0000-0000-0000EE770000}"/>
    <cellStyle name="Heading 2 13 4" xfId="37841" xr:uid="{00000000-0005-0000-0000-0000EF770000}"/>
    <cellStyle name="Heading 2 13 4 2" xfId="36016" xr:uid="{00000000-0005-0000-0000-0000F0770000}"/>
    <cellStyle name="Heading 2 13 5" xfId="37152" xr:uid="{00000000-0005-0000-0000-0000F1770000}"/>
    <cellStyle name="Heading 2 13 6" xfId="37154" xr:uid="{00000000-0005-0000-0000-0000F2770000}"/>
    <cellStyle name="Heading 2 13 7" xfId="37842" xr:uid="{00000000-0005-0000-0000-0000F3770000}"/>
    <cellStyle name="Heading 2 13 8" xfId="18709" xr:uid="{00000000-0005-0000-0000-0000F4770000}"/>
    <cellStyle name="Heading 2 13_BSD2" xfId="37843" xr:uid="{00000000-0005-0000-0000-0000F5770000}"/>
    <cellStyle name="Heading 2 14" xfId="2142" xr:uid="{00000000-0005-0000-0000-0000F6770000}"/>
    <cellStyle name="Heading 2 14 2" xfId="37845" xr:uid="{00000000-0005-0000-0000-0000F7770000}"/>
    <cellStyle name="Heading 2 14 2 2" xfId="19508" xr:uid="{00000000-0005-0000-0000-0000F8770000}"/>
    <cellStyle name="Heading 2 14 2 2 2" xfId="37846" xr:uid="{00000000-0005-0000-0000-0000F9770000}"/>
    <cellStyle name="Heading 2 14 2 3" xfId="19511" xr:uid="{00000000-0005-0000-0000-0000FA770000}"/>
    <cellStyle name="Heading 2 14 2 3 2" xfId="37847" xr:uid="{00000000-0005-0000-0000-0000FB770000}"/>
    <cellStyle name="Heading 2 14 2 4" xfId="19514" xr:uid="{00000000-0005-0000-0000-0000FC770000}"/>
    <cellStyle name="Heading 2 14 2_BSD2" xfId="37848" xr:uid="{00000000-0005-0000-0000-0000FD770000}"/>
    <cellStyle name="Heading 2 14 3" xfId="37849" xr:uid="{00000000-0005-0000-0000-0000FE770000}"/>
    <cellStyle name="Heading 2 14 3 2" xfId="19529" xr:uid="{00000000-0005-0000-0000-0000FF770000}"/>
    <cellStyle name="Heading 2 14 4" xfId="37850" xr:uid="{00000000-0005-0000-0000-000000780000}"/>
    <cellStyle name="Heading 2 14 4 2" xfId="17239" xr:uid="{00000000-0005-0000-0000-000001780000}"/>
    <cellStyle name="Heading 2 14 5" xfId="37851" xr:uid="{00000000-0005-0000-0000-000002780000}"/>
    <cellStyle name="Heading 2 14 6" xfId="37852" xr:uid="{00000000-0005-0000-0000-000003780000}"/>
    <cellStyle name="Heading 2 14 7" xfId="37853" xr:uid="{00000000-0005-0000-0000-000004780000}"/>
    <cellStyle name="Heading 2 14 8" xfId="37844" xr:uid="{00000000-0005-0000-0000-000005780000}"/>
    <cellStyle name="Heading 2 14_BSD2" xfId="37854" xr:uid="{00000000-0005-0000-0000-000006780000}"/>
    <cellStyle name="Heading 2 15" xfId="2143" xr:uid="{00000000-0005-0000-0000-000007780000}"/>
    <cellStyle name="Heading 2 15 2" xfId="37857" xr:uid="{00000000-0005-0000-0000-000008780000}"/>
    <cellStyle name="Heading 2 15 2 2" xfId="19899" xr:uid="{00000000-0005-0000-0000-000009780000}"/>
    <cellStyle name="Heading 2 15 2 2 2" xfId="16535" xr:uid="{00000000-0005-0000-0000-00000A780000}"/>
    <cellStyle name="Heading 2 15 2 3" xfId="37859" xr:uid="{00000000-0005-0000-0000-00000B780000}"/>
    <cellStyle name="Heading 2 15 2 3 2" xfId="8186" xr:uid="{00000000-0005-0000-0000-00000C780000}"/>
    <cellStyle name="Heading 2 15 2 4" xfId="37861" xr:uid="{00000000-0005-0000-0000-00000D780000}"/>
    <cellStyle name="Heading 2 15 2_BSD2" xfId="37863" xr:uid="{00000000-0005-0000-0000-00000E780000}"/>
    <cellStyle name="Heading 2 15 3" xfId="36186" xr:uid="{00000000-0005-0000-0000-00000F780000}"/>
    <cellStyle name="Heading 2 15 3 2" xfId="19909" xr:uid="{00000000-0005-0000-0000-000010780000}"/>
    <cellStyle name="Heading 2 15 4" xfId="36189" xr:uid="{00000000-0005-0000-0000-000011780000}"/>
    <cellStyle name="Heading 2 15 4 2" xfId="36133" xr:uid="{00000000-0005-0000-0000-000012780000}"/>
    <cellStyle name="Heading 2 15 5" xfId="36192" xr:uid="{00000000-0005-0000-0000-000013780000}"/>
    <cellStyle name="Heading 2 15 6" xfId="37855" xr:uid="{00000000-0005-0000-0000-000014780000}"/>
    <cellStyle name="Heading 2 15_BSD2" xfId="37865" xr:uid="{00000000-0005-0000-0000-000015780000}"/>
    <cellStyle name="Heading 2 16" xfId="2145" xr:uid="{00000000-0005-0000-0000-000016780000}"/>
    <cellStyle name="Heading 2 16 2" xfId="37871" xr:uid="{00000000-0005-0000-0000-000017780000}"/>
    <cellStyle name="Heading 2 16 2 2" xfId="37876" xr:uid="{00000000-0005-0000-0000-000018780000}"/>
    <cellStyle name="Heading 2 16 2 2 2" xfId="19811" xr:uid="{00000000-0005-0000-0000-000019780000}"/>
    <cellStyle name="Heading 2 16 2 3" xfId="36596" xr:uid="{00000000-0005-0000-0000-00001A780000}"/>
    <cellStyle name="Heading 2 16 2 3 2" xfId="19867" xr:uid="{00000000-0005-0000-0000-00001B780000}"/>
    <cellStyle name="Heading 2 16 2 4" xfId="37878" xr:uid="{00000000-0005-0000-0000-00001C780000}"/>
    <cellStyle name="Heading 2 16 2_BSD2" xfId="32457" xr:uid="{00000000-0005-0000-0000-00001D780000}"/>
    <cellStyle name="Heading 2 16 3" xfId="37880" xr:uid="{00000000-0005-0000-0000-00001E780000}"/>
    <cellStyle name="Heading 2 16 3 2" xfId="37882" xr:uid="{00000000-0005-0000-0000-00001F780000}"/>
    <cellStyle name="Heading 2 16 4" xfId="37884" xr:uid="{00000000-0005-0000-0000-000020780000}"/>
    <cellStyle name="Heading 2 16 4 2" xfId="37886" xr:uid="{00000000-0005-0000-0000-000021780000}"/>
    <cellStyle name="Heading 2 16 5" xfId="37888" xr:uid="{00000000-0005-0000-0000-000022780000}"/>
    <cellStyle name="Heading 2 16 6" xfId="37867" xr:uid="{00000000-0005-0000-0000-000023780000}"/>
    <cellStyle name="Heading 2 16_BSD2" xfId="37890" xr:uid="{00000000-0005-0000-0000-000024780000}"/>
    <cellStyle name="Heading 2 17" xfId="2148" xr:uid="{00000000-0005-0000-0000-000025780000}"/>
    <cellStyle name="Heading 2 17 2" xfId="37896" xr:uid="{00000000-0005-0000-0000-000026780000}"/>
    <cellStyle name="Heading 2 17 2 2" xfId="37900" xr:uid="{00000000-0005-0000-0000-000027780000}"/>
    <cellStyle name="Heading 2 17 2 2 2" xfId="37903" xr:uid="{00000000-0005-0000-0000-000028780000}"/>
    <cellStyle name="Heading 2 17 2 3" xfId="37905" xr:uid="{00000000-0005-0000-0000-000029780000}"/>
    <cellStyle name="Heading 2 17 2 3 2" xfId="37907" xr:uid="{00000000-0005-0000-0000-00002A780000}"/>
    <cellStyle name="Heading 2 17 2 4" xfId="37909" xr:uid="{00000000-0005-0000-0000-00002B780000}"/>
    <cellStyle name="Heading 2 17 2_BSD2" xfId="37911" xr:uid="{00000000-0005-0000-0000-00002C780000}"/>
    <cellStyle name="Heading 2 17 3" xfId="37913" xr:uid="{00000000-0005-0000-0000-00002D780000}"/>
    <cellStyle name="Heading 2 17 3 2" xfId="37915" xr:uid="{00000000-0005-0000-0000-00002E780000}"/>
    <cellStyle name="Heading 2 17 4" xfId="37917" xr:uid="{00000000-0005-0000-0000-00002F780000}"/>
    <cellStyle name="Heading 2 17 4 2" xfId="4137" xr:uid="{00000000-0005-0000-0000-000030780000}"/>
    <cellStyle name="Heading 2 17 5" xfId="37919" xr:uid="{00000000-0005-0000-0000-000031780000}"/>
    <cellStyle name="Heading 2 17 6" xfId="37892" xr:uid="{00000000-0005-0000-0000-000032780000}"/>
    <cellStyle name="Heading 2 17_BSD2" xfId="37921" xr:uid="{00000000-0005-0000-0000-000033780000}"/>
    <cellStyle name="Heading 2 18" xfId="74" xr:uid="{00000000-0005-0000-0000-000034780000}"/>
    <cellStyle name="Heading 2 18 2" xfId="37928" xr:uid="{00000000-0005-0000-0000-000035780000}"/>
    <cellStyle name="Heading 2 18 2 2" xfId="37930" xr:uid="{00000000-0005-0000-0000-000036780000}"/>
    <cellStyle name="Heading 2 18 2 2 2" xfId="37934" xr:uid="{00000000-0005-0000-0000-000037780000}"/>
    <cellStyle name="Heading 2 18 2 3" xfId="37936" xr:uid="{00000000-0005-0000-0000-000038780000}"/>
    <cellStyle name="Heading 2 18 2 3 2" xfId="37938" xr:uid="{00000000-0005-0000-0000-000039780000}"/>
    <cellStyle name="Heading 2 18 2 4" xfId="37940" xr:uid="{00000000-0005-0000-0000-00003A780000}"/>
    <cellStyle name="Heading 2 18 2_BSD2" xfId="37942" xr:uid="{00000000-0005-0000-0000-00003B780000}"/>
    <cellStyle name="Heading 2 18 3" xfId="21118" xr:uid="{00000000-0005-0000-0000-00003C780000}"/>
    <cellStyle name="Heading 2 18 3 2" xfId="37944" xr:uid="{00000000-0005-0000-0000-00003D780000}"/>
    <cellStyle name="Heading 2 18 4" xfId="37946" xr:uid="{00000000-0005-0000-0000-00003E780000}"/>
    <cellStyle name="Heading 2 18 4 2" xfId="37948" xr:uid="{00000000-0005-0000-0000-00003F780000}"/>
    <cellStyle name="Heading 2 18 5" xfId="37950" xr:uid="{00000000-0005-0000-0000-000040780000}"/>
    <cellStyle name="Heading 2 18 6" xfId="37923" xr:uid="{00000000-0005-0000-0000-000041780000}"/>
    <cellStyle name="Heading 2 18_BSD2" xfId="12184" xr:uid="{00000000-0005-0000-0000-000042780000}"/>
    <cellStyle name="Heading 2 19" xfId="2151" xr:uid="{00000000-0005-0000-0000-000043780000}"/>
    <cellStyle name="Heading 2 19 2" xfId="37954" xr:uid="{00000000-0005-0000-0000-000044780000}"/>
    <cellStyle name="Heading 2 19 2 2" xfId="20090" xr:uid="{00000000-0005-0000-0000-000045780000}"/>
    <cellStyle name="Heading 2 19 2 2 2" xfId="37958" xr:uid="{00000000-0005-0000-0000-000046780000}"/>
    <cellStyle name="Heading 2 19 2 3" xfId="20094" xr:uid="{00000000-0005-0000-0000-000047780000}"/>
    <cellStyle name="Heading 2 19 2 3 2" xfId="37960" xr:uid="{00000000-0005-0000-0000-000048780000}"/>
    <cellStyle name="Heading 2 19 2 4" xfId="20097" xr:uid="{00000000-0005-0000-0000-000049780000}"/>
    <cellStyle name="Heading 2 19 2_BSD2" xfId="34838" xr:uid="{00000000-0005-0000-0000-00004A780000}"/>
    <cellStyle name="Heading 2 19 3" xfId="37962" xr:uid="{00000000-0005-0000-0000-00004B780000}"/>
    <cellStyle name="Heading 2 19 3 2" xfId="4482" xr:uid="{00000000-0005-0000-0000-00004C780000}"/>
    <cellStyle name="Heading 2 19 4" xfId="37964" xr:uid="{00000000-0005-0000-0000-00004D780000}"/>
    <cellStyle name="Heading 2 19 4 2" xfId="20112" xr:uid="{00000000-0005-0000-0000-00004E780000}"/>
    <cellStyle name="Heading 2 19 5" xfId="37967" xr:uid="{00000000-0005-0000-0000-00004F780000}"/>
    <cellStyle name="Heading 2 19 6" xfId="37952" xr:uid="{00000000-0005-0000-0000-000050780000}"/>
    <cellStyle name="Heading 2 19_BSD2" xfId="37969" xr:uid="{00000000-0005-0000-0000-000051780000}"/>
    <cellStyle name="Heading 2 2" xfId="2153" xr:uid="{00000000-0005-0000-0000-000052780000}"/>
    <cellStyle name="Heading 2 2 10" xfId="37971" xr:uid="{00000000-0005-0000-0000-000053780000}"/>
    <cellStyle name="Heading 2 2 10 2" xfId="37972" xr:uid="{00000000-0005-0000-0000-000054780000}"/>
    <cellStyle name="Heading 2 2 11" xfId="37556" xr:uid="{00000000-0005-0000-0000-000055780000}"/>
    <cellStyle name="Heading 2 2 12" xfId="37973" xr:uid="{00000000-0005-0000-0000-000056780000}"/>
    <cellStyle name="Heading 2 2 13" xfId="37974" xr:uid="{00000000-0005-0000-0000-000057780000}"/>
    <cellStyle name="Heading 2 2 2" xfId="2154" xr:uid="{00000000-0005-0000-0000-000058780000}"/>
    <cellStyle name="Heading 2 2 2 2" xfId="30119" xr:uid="{00000000-0005-0000-0000-000059780000}"/>
    <cellStyle name="Heading 2 2 2 2 2" xfId="36235" xr:uid="{00000000-0005-0000-0000-00005A780000}"/>
    <cellStyle name="Heading 2 2 2 3" xfId="35153" xr:uid="{00000000-0005-0000-0000-00005B780000}"/>
    <cellStyle name="Heading 2 2 2 3 2" xfId="37975" xr:uid="{00000000-0005-0000-0000-00005C780000}"/>
    <cellStyle name="Heading 2 2 2 4" xfId="17503" xr:uid="{00000000-0005-0000-0000-00005D780000}"/>
    <cellStyle name="Heading 2 2 2 4 2" xfId="37976" xr:uid="{00000000-0005-0000-0000-00005E780000}"/>
    <cellStyle name="Heading 2 2 2 5" xfId="35157" xr:uid="{00000000-0005-0000-0000-00005F780000}"/>
    <cellStyle name="Heading 2 2 2 6" xfId="35159" xr:uid="{00000000-0005-0000-0000-000060780000}"/>
    <cellStyle name="Heading 2 2 2 7" xfId="37977" xr:uid="{00000000-0005-0000-0000-000061780000}"/>
    <cellStyle name="Heading 2 2 2 8" xfId="20847" xr:uid="{00000000-0005-0000-0000-000062780000}"/>
    <cellStyle name="Heading 2 2 2_BSD2" xfId="37978" xr:uid="{00000000-0005-0000-0000-000063780000}"/>
    <cellStyle name="Heading 2 2 3" xfId="37979" xr:uid="{00000000-0005-0000-0000-000064780000}"/>
    <cellStyle name="Heading 2 2 3 2" xfId="30178" xr:uid="{00000000-0005-0000-0000-000065780000}"/>
    <cellStyle name="Heading 2 2 3 2 2" xfId="37981" xr:uid="{00000000-0005-0000-0000-000066780000}"/>
    <cellStyle name="Heading 2 2 3 3" xfId="37982" xr:uid="{00000000-0005-0000-0000-000067780000}"/>
    <cellStyle name="Heading 2 2 3 3 2" xfId="37983" xr:uid="{00000000-0005-0000-0000-000068780000}"/>
    <cellStyle name="Heading 2 2 3 4" xfId="17509" xr:uid="{00000000-0005-0000-0000-000069780000}"/>
    <cellStyle name="Heading 2 2 3 4 2" xfId="37984" xr:uid="{00000000-0005-0000-0000-00006A780000}"/>
    <cellStyle name="Heading 2 2 3 5" xfId="37985" xr:uid="{00000000-0005-0000-0000-00006B780000}"/>
    <cellStyle name="Heading 2 2 3 6" xfId="37986" xr:uid="{00000000-0005-0000-0000-00006C780000}"/>
    <cellStyle name="Heading 2 2 3_BSD2" xfId="37987" xr:uid="{00000000-0005-0000-0000-00006D780000}"/>
    <cellStyle name="Heading 2 2 4" xfId="37988" xr:uid="{00000000-0005-0000-0000-00006E780000}"/>
    <cellStyle name="Heading 2 2 4 2" xfId="37989" xr:uid="{00000000-0005-0000-0000-00006F780000}"/>
    <cellStyle name="Heading 2 2 4 2 2" xfId="5667" xr:uid="{00000000-0005-0000-0000-000070780000}"/>
    <cellStyle name="Heading 2 2 4 3" xfId="37990" xr:uid="{00000000-0005-0000-0000-000071780000}"/>
    <cellStyle name="Heading 2 2 4 4" xfId="17514" xr:uid="{00000000-0005-0000-0000-000072780000}"/>
    <cellStyle name="Heading 2 2 5" xfId="37991" xr:uid="{00000000-0005-0000-0000-000073780000}"/>
    <cellStyle name="Heading 2 2 5 2" xfId="37992" xr:uid="{00000000-0005-0000-0000-000074780000}"/>
    <cellStyle name="Heading 2 2 5 3" xfId="24571" xr:uid="{00000000-0005-0000-0000-000075780000}"/>
    <cellStyle name="Heading 2 2 5 4" xfId="24579" xr:uid="{00000000-0005-0000-0000-000076780000}"/>
    <cellStyle name="Heading 2 2 6" xfId="24900" xr:uid="{00000000-0005-0000-0000-000077780000}"/>
    <cellStyle name="Heading 2 2 6 2" xfId="31310" xr:uid="{00000000-0005-0000-0000-000078780000}"/>
    <cellStyle name="Heading 2 2 6 3" xfId="24669" xr:uid="{00000000-0005-0000-0000-000079780000}"/>
    <cellStyle name="Heading 2 2 6 4" xfId="24679" xr:uid="{00000000-0005-0000-0000-00007A780000}"/>
    <cellStyle name="Heading 2 2 7" xfId="19267" xr:uid="{00000000-0005-0000-0000-00007B780000}"/>
    <cellStyle name="Heading 2 2 7 2" xfId="31316" xr:uid="{00000000-0005-0000-0000-00007C780000}"/>
    <cellStyle name="Heading 2 2 7 3" xfId="17406" xr:uid="{00000000-0005-0000-0000-00007D780000}"/>
    <cellStyle name="Heading 2 2 7 4" xfId="24739" xr:uid="{00000000-0005-0000-0000-00007E780000}"/>
    <cellStyle name="Heading 2 2 8" xfId="37994" xr:uid="{00000000-0005-0000-0000-00007F780000}"/>
    <cellStyle name="Heading 2 2 8 2" xfId="31320" xr:uid="{00000000-0005-0000-0000-000080780000}"/>
    <cellStyle name="Heading 2 2 8 3" xfId="17410" xr:uid="{00000000-0005-0000-0000-000081780000}"/>
    <cellStyle name="Heading 2 2 8 4" xfId="24773" xr:uid="{00000000-0005-0000-0000-000082780000}"/>
    <cellStyle name="Heading 2 2 9" xfId="23956" xr:uid="{00000000-0005-0000-0000-000083780000}"/>
    <cellStyle name="Heading 2 2 9 2" xfId="31324" xr:uid="{00000000-0005-0000-0000-000084780000}"/>
    <cellStyle name="Heading 2 2 9 3" xfId="24826" xr:uid="{00000000-0005-0000-0000-000085780000}"/>
    <cellStyle name="Heading 2 2 9 4" xfId="24828" xr:uid="{00000000-0005-0000-0000-000086780000}"/>
    <cellStyle name="Heading 2 2_FAMBL BSD NOVEMBER 2010" xfId="37996" xr:uid="{00000000-0005-0000-0000-000087780000}"/>
    <cellStyle name="Heading 2 20" xfId="2144" xr:uid="{00000000-0005-0000-0000-000088780000}"/>
    <cellStyle name="Heading 2 20 2" xfId="37858" xr:uid="{00000000-0005-0000-0000-000089780000}"/>
    <cellStyle name="Heading 2 20 2 2" xfId="19900" xr:uid="{00000000-0005-0000-0000-00008A780000}"/>
    <cellStyle name="Heading 2 20 2 2 2" xfId="16536" xr:uid="{00000000-0005-0000-0000-00008B780000}"/>
    <cellStyle name="Heading 2 20 2 3" xfId="37860" xr:uid="{00000000-0005-0000-0000-00008C780000}"/>
    <cellStyle name="Heading 2 20 2 3 2" xfId="8187" xr:uid="{00000000-0005-0000-0000-00008D780000}"/>
    <cellStyle name="Heading 2 20 2 4" xfId="37862" xr:uid="{00000000-0005-0000-0000-00008E780000}"/>
    <cellStyle name="Heading 2 20 2_BSD2" xfId="37864" xr:uid="{00000000-0005-0000-0000-00008F780000}"/>
    <cellStyle name="Heading 2 20 3" xfId="36187" xr:uid="{00000000-0005-0000-0000-000090780000}"/>
    <cellStyle name="Heading 2 20 3 2" xfId="19910" xr:uid="{00000000-0005-0000-0000-000091780000}"/>
    <cellStyle name="Heading 2 20 4" xfId="36190" xr:uid="{00000000-0005-0000-0000-000092780000}"/>
    <cellStyle name="Heading 2 20 4 2" xfId="36134" xr:uid="{00000000-0005-0000-0000-000093780000}"/>
    <cellStyle name="Heading 2 20 5" xfId="36193" xr:uid="{00000000-0005-0000-0000-000094780000}"/>
    <cellStyle name="Heading 2 20 6" xfId="37856" xr:uid="{00000000-0005-0000-0000-000095780000}"/>
    <cellStyle name="Heading 2 20_BSD2" xfId="37866" xr:uid="{00000000-0005-0000-0000-000096780000}"/>
    <cellStyle name="Heading 2 21" xfId="2146" xr:uid="{00000000-0005-0000-0000-000097780000}"/>
    <cellStyle name="Heading 2 21 2" xfId="37872" xr:uid="{00000000-0005-0000-0000-000098780000}"/>
    <cellStyle name="Heading 2 21 2 2" xfId="37877" xr:uid="{00000000-0005-0000-0000-000099780000}"/>
    <cellStyle name="Heading 2 21 2 2 2" xfId="19812" xr:uid="{00000000-0005-0000-0000-00009A780000}"/>
    <cellStyle name="Heading 2 21 2 3" xfId="36597" xr:uid="{00000000-0005-0000-0000-00009B780000}"/>
    <cellStyle name="Heading 2 21 2 3 2" xfId="19868" xr:uid="{00000000-0005-0000-0000-00009C780000}"/>
    <cellStyle name="Heading 2 21 2 4" xfId="37879" xr:uid="{00000000-0005-0000-0000-00009D780000}"/>
    <cellStyle name="Heading 2 21 2_BSD2" xfId="32458" xr:uid="{00000000-0005-0000-0000-00009E780000}"/>
    <cellStyle name="Heading 2 21 3" xfId="37881" xr:uid="{00000000-0005-0000-0000-00009F780000}"/>
    <cellStyle name="Heading 2 21 3 2" xfId="37883" xr:uid="{00000000-0005-0000-0000-0000A0780000}"/>
    <cellStyle name="Heading 2 21 4" xfId="37885" xr:uid="{00000000-0005-0000-0000-0000A1780000}"/>
    <cellStyle name="Heading 2 21 4 2" xfId="37887" xr:uid="{00000000-0005-0000-0000-0000A2780000}"/>
    <cellStyle name="Heading 2 21 5" xfId="37889" xr:uid="{00000000-0005-0000-0000-0000A3780000}"/>
    <cellStyle name="Heading 2 21 6" xfId="37868" xr:uid="{00000000-0005-0000-0000-0000A4780000}"/>
    <cellStyle name="Heading 2 21_BSD2" xfId="37891" xr:uid="{00000000-0005-0000-0000-0000A5780000}"/>
    <cellStyle name="Heading 2 22" xfId="2149" xr:uid="{00000000-0005-0000-0000-0000A6780000}"/>
    <cellStyle name="Heading 2 22 2" xfId="37897" xr:uid="{00000000-0005-0000-0000-0000A7780000}"/>
    <cellStyle name="Heading 2 22 2 2" xfId="37901" xr:uid="{00000000-0005-0000-0000-0000A8780000}"/>
    <cellStyle name="Heading 2 22 2 2 2" xfId="37904" xr:uid="{00000000-0005-0000-0000-0000A9780000}"/>
    <cellStyle name="Heading 2 22 2 3" xfId="37906" xr:uid="{00000000-0005-0000-0000-0000AA780000}"/>
    <cellStyle name="Heading 2 22 2 3 2" xfId="37908" xr:uid="{00000000-0005-0000-0000-0000AB780000}"/>
    <cellStyle name="Heading 2 22 2 4" xfId="37910" xr:uid="{00000000-0005-0000-0000-0000AC780000}"/>
    <cellStyle name="Heading 2 22 2_BSD2" xfId="37912" xr:uid="{00000000-0005-0000-0000-0000AD780000}"/>
    <cellStyle name="Heading 2 22 3" xfId="37914" xr:uid="{00000000-0005-0000-0000-0000AE780000}"/>
    <cellStyle name="Heading 2 22 3 2" xfId="37916" xr:uid="{00000000-0005-0000-0000-0000AF780000}"/>
    <cellStyle name="Heading 2 22 4" xfId="37918" xr:uid="{00000000-0005-0000-0000-0000B0780000}"/>
    <cellStyle name="Heading 2 22 4 2" xfId="4138" xr:uid="{00000000-0005-0000-0000-0000B1780000}"/>
    <cellStyle name="Heading 2 22 5" xfId="37920" xr:uid="{00000000-0005-0000-0000-0000B2780000}"/>
    <cellStyle name="Heading 2 22 6" xfId="37893" xr:uid="{00000000-0005-0000-0000-0000B3780000}"/>
    <cellStyle name="Heading 2 22_BSD2" xfId="37922" xr:uid="{00000000-0005-0000-0000-0000B4780000}"/>
    <cellStyle name="Heading 2 23" xfId="75" xr:uid="{00000000-0005-0000-0000-0000B5780000}"/>
    <cellStyle name="Heading 2 23 2" xfId="37929" xr:uid="{00000000-0005-0000-0000-0000B6780000}"/>
    <cellStyle name="Heading 2 23 2 2" xfId="37931" xr:uid="{00000000-0005-0000-0000-0000B7780000}"/>
    <cellStyle name="Heading 2 23 2 2 2" xfId="37935" xr:uid="{00000000-0005-0000-0000-0000B8780000}"/>
    <cellStyle name="Heading 2 23 2 3" xfId="37937" xr:uid="{00000000-0005-0000-0000-0000B9780000}"/>
    <cellStyle name="Heading 2 23 2 3 2" xfId="37939" xr:uid="{00000000-0005-0000-0000-0000BA780000}"/>
    <cellStyle name="Heading 2 23 2 4" xfId="37941" xr:uid="{00000000-0005-0000-0000-0000BB780000}"/>
    <cellStyle name="Heading 2 23 2_BSD2" xfId="37943" xr:uid="{00000000-0005-0000-0000-0000BC780000}"/>
    <cellStyle name="Heading 2 23 3" xfId="21119" xr:uid="{00000000-0005-0000-0000-0000BD780000}"/>
    <cellStyle name="Heading 2 23 3 2" xfId="37945" xr:uid="{00000000-0005-0000-0000-0000BE780000}"/>
    <cellStyle name="Heading 2 23 4" xfId="37947" xr:uid="{00000000-0005-0000-0000-0000BF780000}"/>
    <cellStyle name="Heading 2 23 4 2" xfId="37949" xr:uid="{00000000-0005-0000-0000-0000C0780000}"/>
    <cellStyle name="Heading 2 23 5" xfId="37951" xr:uid="{00000000-0005-0000-0000-0000C1780000}"/>
    <cellStyle name="Heading 2 23 6" xfId="37924" xr:uid="{00000000-0005-0000-0000-0000C2780000}"/>
    <cellStyle name="Heading 2 23_BSD2" xfId="12185" xr:uid="{00000000-0005-0000-0000-0000C3780000}"/>
    <cellStyle name="Heading 2 24" xfId="2152" xr:uid="{00000000-0005-0000-0000-0000C4780000}"/>
    <cellStyle name="Heading 2 24 2" xfId="37955" xr:uid="{00000000-0005-0000-0000-0000C5780000}"/>
    <cellStyle name="Heading 2 24 2 2" xfId="20091" xr:uid="{00000000-0005-0000-0000-0000C6780000}"/>
    <cellStyle name="Heading 2 24 2 2 2" xfId="37959" xr:uid="{00000000-0005-0000-0000-0000C7780000}"/>
    <cellStyle name="Heading 2 24 2 3" xfId="20095" xr:uid="{00000000-0005-0000-0000-0000C8780000}"/>
    <cellStyle name="Heading 2 24 2 3 2" xfId="37961" xr:uid="{00000000-0005-0000-0000-0000C9780000}"/>
    <cellStyle name="Heading 2 24 2 4" xfId="20098" xr:uid="{00000000-0005-0000-0000-0000CA780000}"/>
    <cellStyle name="Heading 2 24 2_BSD2" xfId="34839" xr:uid="{00000000-0005-0000-0000-0000CB780000}"/>
    <cellStyle name="Heading 2 24 3" xfId="37963" xr:uid="{00000000-0005-0000-0000-0000CC780000}"/>
    <cellStyle name="Heading 2 24 3 2" xfId="4483" xr:uid="{00000000-0005-0000-0000-0000CD780000}"/>
    <cellStyle name="Heading 2 24 4" xfId="37965" xr:uid="{00000000-0005-0000-0000-0000CE780000}"/>
    <cellStyle name="Heading 2 24 4 2" xfId="20113" xr:uid="{00000000-0005-0000-0000-0000CF780000}"/>
    <cellStyle name="Heading 2 24 5" xfId="37968" xr:uid="{00000000-0005-0000-0000-0000D0780000}"/>
    <cellStyle name="Heading 2 24 6" xfId="37953" xr:uid="{00000000-0005-0000-0000-0000D1780000}"/>
    <cellStyle name="Heading 2 24_BSD2" xfId="37970" xr:uid="{00000000-0005-0000-0000-0000D2780000}"/>
    <cellStyle name="Heading 2 25" xfId="2156" xr:uid="{00000000-0005-0000-0000-0000D3780000}"/>
    <cellStyle name="Heading 2 25 2" xfId="37999" xr:uid="{00000000-0005-0000-0000-0000D4780000}"/>
    <cellStyle name="Heading 2 25 2 2" xfId="20464" xr:uid="{00000000-0005-0000-0000-0000D5780000}"/>
    <cellStyle name="Heading 2 25 2 2 2" xfId="38003" xr:uid="{00000000-0005-0000-0000-0000D6780000}"/>
    <cellStyle name="Heading 2 25 2 3" xfId="38006" xr:uid="{00000000-0005-0000-0000-0000D7780000}"/>
    <cellStyle name="Heading 2 25 2 3 2" xfId="38008" xr:uid="{00000000-0005-0000-0000-0000D8780000}"/>
    <cellStyle name="Heading 2 25 2 4" xfId="38011" xr:uid="{00000000-0005-0000-0000-0000D9780000}"/>
    <cellStyle name="Heading 2 25 2_BSD2" xfId="38013" xr:uid="{00000000-0005-0000-0000-0000DA780000}"/>
    <cellStyle name="Heading 2 25 3" xfId="38017" xr:uid="{00000000-0005-0000-0000-0000DB780000}"/>
    <cellStyle name="Heading 2 25 3 2" xfId="6636" xr:uid="{00000000-0005-0000-0000-0000DC780000}"/>
    <cellStyle name="Heading 2 25 4" xfId="25240" xr:uid="{00000000-0005-0000-0000-0000DD780000}"/>
    <cellStyle name="Heading 2 25 4 2" xfId="25244" xr:uid="{00000000-0005-0000-0000-0000DE780000}"/>
    <cellStyle name="Heading 2 25 5" xfId="18474" xr:uid="{00000000-0005-0000-0000-0000DF780000}"/>
    <cellStyle name="Heading 2 25 6" xfId="29488" xr:uid="{00000000-0005-0000-0000-0000E0780000}"/>
    <cellStyle name="Heading 2 25_BSD2" xfId="37128" xr:uid="{00000000-0005-0000-0000-0000E1780000}"/>
    <cellStyle name="Heading 2 26" xfId="1653" xr:uid="{00000000-0005-0000-0000-0000E2780000}"/>
    <cellStyle name="Heading 2 26 2" xfId="38021" xr:uid="{00000000-0005-0000-0000-0000E3780000}"/>
    <cellStyle name="Heading 2 26 2 2" xfId="38025" xr:uid="{00000000-0005-0000-0000-0000E4780000}"/>
    <cellStyle name="Heading 2 26 2 2 2" xfId="38029" xr:uid="{00000000-0005-0000-0000-0000E5780000}"/>
    <cellStyle name="Heading 2 26 2 3" xfId="38031" xr:uid="{00000000-0005-0000-0000-0000E6780000}"/>
    <cellStyle name="Heading 2 26 2 3 2" xfId="38033" xr:uid="{00000000-0005-0000-0000-0000E7780000}"/>
    <cellStyle name="Heading 2 26 2 4" xfId="4779" xr:uid="{00000000-0005-0000-0000-0000E8780000}"/>
    <cellStyle name="Heading 2 26 2_BSD2" xfId="38035" xr:uid="{00000000-0005-0000-0000-0000E9780000}"/>
    <cellStyle name="Heading 2 26 3" xfId="38039" xr:uid="{00000000-0005-0000-0000-0000EA780000}"/>
    <cellStyle name="Heading 2 26 3 2" xfId="3357" xr:uid="{00000000-0005-0000-0000-0000EB780000}"/>
    <cellStyle name="Heading 2 26 4" xfId="25250" xr:uid="{00000000-0005-0000-0000-0000EC780000}"/>
    <cellStyle name="Heading 2 26 4 2" xfId="7150" xr:uid="{00000000-0005-0000-0000-0000ED780000}"/>
    <cellStyle name="Heading 2 26 5" xfId="25256" xr:uid="{00000000-0005-0000-0000-0000EE780000}"/>
    <cellStyle name="Heading 2 26 6" xfId="29492" xr:uid="{00000000-0005-0000-0000-0000EF780000}"/>
    <cellStyle name="Heading 2 26_BSD2" xfId="38043" xr:uid="{00000000-0005-0000-0000-0000F0780000}"/>
    <cellStyle name="Heading 2 27" xfId="1657" xr:uid="{00000000-0005-0000-0000-0000F1780000}"/>
    <cellStyle name="Heading 2 27 2" xfId="38050" xr:uid="{00000000-0005-0000-0000-0000F2780000}"/>
    <cellStyle name="Heading 2 27 2 2" xfId="38054" xr:uid="{00000000-0005-0000-0000-0000F3780000}"/>
    <cellStyle name="Heading 2 27 2 2 2" xfId="33504" xr:uid="{00000000-0005-0000-0000-0000F4780000}"/>
    <cellStyle name="Heading 2 27 2 3" xfId="38058" xr:uid="{00000000-0005-0000-0000-0000F5780000}"/>
    <cellStyle name="Heading 2 27 2 3 2" xfId="38060" xr:uid="{00000000-0005-0000-0000-0000F6780000}"/>
    <cellStyle name="Heading 2 27 2 4" xfId="38062" xr:uid="{00000000-0005-0000-0000-0000F7780000}"/>
    <cellStyle name="Heading 2 27 2_BSD2" xfId="38064" xr:uid="{00000000-0005-0000-0000-0000F8780000}"/>
    <cellStyle name="Heading 2 27 3" xfId="38068" xr:uid="{00000000-0005-0000-0000-0000F9780000}"/>
    <cellStyle name="Heading 2 27 3 2" xfId="6389" xr:uid="{00000000-0005-0000-0000-0000FA780000}"/>
    <cellStyle name="Heading 2 27 4" xfId="25273" xr:uid="{00000000-0005-0000-0000-0000FB780000}"/>
    <cellStyle name="Heading 2 27 4 2" xfId="11352" xr:uid="{00000000-0005-0000-0000-0000FC780000}"/>
    <cellStyle name="Heading 2 27 5" xfId="21086" xr:uid="{00000000-0005-0000-0000-0000FD780000}"/>
    <cellStyle name="Heading 2 27 6" xfId="38046" xr:uid="{00000000-0005-0000-0000-0000FE780000}"/>
    <cellStyle name="Heading 2 27_BSD2" xfId="38070" xr:uid="{00000000-0005-0000-0000-0000FF780000}"/>
    <cellStyle name="Heading 2 28" xfId="2158" xr:uid="{00000000-0005-0000-0000-000000790000}"/>
    <cellStyle name="Heading 2 28 2" xfId="32324" xr:uid="{00000000-0005-0000-0000-000001790000}"/>
    <cellStyle name="Heading 2 28 2 2" xfId="38078" xr:uid="{00000000-0005-0000-0000-000002790000}"/>
    <cellStyle name="Heading 2 28 2 2 2" xfId="24038" xr:uid="{00000000-0005-0000-0000-000003790000}"/>
    <cellStyle name="Heading 2 28 2 3" xfId="38081" xr:uid="{00000000-0005-0000-0000-000004790000}"/>
    <cellStyle name="Heading 2 28 2 3 2" xfId="38083" xr:uid="{00000000-0005-0000-0000-000005790000}"/>
    <cellStyle name="Heading 2 28 2 4" xfId="38085" xr:uid="{00000000-0005-0000-0000-000006790000}"/>
    <cellStyle name="Heading 2 28 2_BSD2" xfId="38087" xr:uid="{00000000-0005-0000-0000-000007790000}"/>
    <cellStyle name="Heading 2 28 3" xfId="32329" xr:uid="{00000000-0005-0000-0000-000008790000}"/>
    <cellStyle name="Heading 2 28 3 2" xfId="6687" xr:uid="{00000000-0005-0000-0000-000009790000}"/>
    <cellStyle name="Heading 2 28 4" xfId="25290" xr:uid="{00000000-0005-0000-0000-00000A790000}"/>
    <cellStyle name="Heading 2 28 4 2" xfId="38091" xr:uid="{00000000-0005-0000-0000-00000B790000}"/>
    <cellStyle name="Heading 2 28 5" xfId="25296" xr:uid="{00000000-0005-0000-0000-00000C790000}"/>
    <cellStyle name="Heading 2 28 6" xfId="38073" xr:uid="{00000000-0005-0000-0000-00000D790000}"/>
    <cellStyle name="Heading 2 28_BSD2" xfId="38093" xr:uid="{00000000-0005-0000-0000-00000E790000}"/>
    <cellStyle name="Heading 2 29" xfId="2160" xr:uid="{00000000-0005-0000-0000-00000F790000}"/>
    <cellStyle name="Heading 2 29 2" xfId="38097" xr:uid="{00000000-0005-0000-0000-000010790000}"/>
    <cellStyle name="Heading 2 29 2 2" xfId="20618" xr:uid="{00000000-0005-0000-0000-000011790000}"/>
    <cellStyle name="Heading 2 29 2 2 2" xfId="24092" xr:uid="{00000000-0005-0000-0000-000012790000}"/>
    <cellStyle name="Heading 2 29 2 3" xfId="20623" xr:uid="{00000000-0005-0000-0000-000013790000}"/>
    <cellStyle name="Heading 2 29 2 3 2" xfId="38100" xr:uid="{00000000-0005-0000-0000-000014790000}"/>
    <cellStyle name="Heading 2 29 2 4" xfId="20627" xr:uid="{00000000-0005-0000-0000-000015790000}"/>
    <cellStyle name="Heading 2 29 2_BSD2" xfId="38102" xr:uid="{00000000-0005-0000-0000-000016790000}"/>
    <cellStyle name="Heading 2 29 3" xfId="36725" xr:uid="{00000000-0005-0000-0000-000017790000}"/>
    <cellStyle name="Heading 2 29 3 2" xfId="5772" xr:uid="{00000000-0005-0000-0000-000018790000}"/>
    <cellStyle name="Heading 2 29 4" xfId="25309" xr:uid="{00000000-0005-0000-0000-000019790000}"/>
    <cellStyle name="Heading 2 29 4 2" xfId="20640" xr:uid="{00000000-0005-0000-0000-00001A790000}"/>
    <cellStyle name="Heading 2 29 5" xfId="25316" xr:uid="{00000000-0005-0000-0000-00001B790000}"/>
    <cellStyle name="Heading 2 29 6" xfId="19310" xr:uid="{00000000-0005-0000-0000-00001C790000}"/>
    <cellStyle name="Heading 2 29_BSD2" xfId="38104" xr:uid="{00000000-0005-0000-0000-00001D790000}"/>
    <cellStyle name="Heading 2 3" xfId="2162" xr:uid="{00000000-0005-0000-0000-00001E790000}"/>
    <cellStyle name="Heading 2 3 2" xfId="2163" xr:uid="{00000000-0005-0000-0000-00001F790000}"/>
    <cellStyle name="Heading 2 3 2 2" xfId="31398" xr:uid="{00000000-0005-0000-0000-000020790000}"/>
    <cellStyle name="Heading 2 3 2 3" xfId="38106" xr:uid="{00000000-0005-0000-0000-000021790000}"/>
    <cellStyle name="Heading 2 3 2 4" xfId="25827" xr:uid="{00000000-0005-0000-0000-000022790000}"/>
    <cellStyle name="Heading 2 3 3" xfId="38107" xr:uid="{00000000-0005-0000-0000-000023790000}"/>
    <cellStyle name="Heading 2 3 3 2" xfId="31464" xr:uid="{00000000-0005-0000-0000-000024790000}"/>
    <cellStyle name="Heading 2 3 3 3" xfId="38108" xr:uid="{00000000-0005-0000-0000-000025790000}"/>
    <cellStyle name="Heading 2 3 4" xfId="38109" xr:uid="{00000000-0005-0000-0000-000026790000}"/>
    <cellStyle name="Heading 2 3 4 2" xfId="31534" xr:uid="{00000000-0005-0000-0000-000027790000}"/>
    <cellStyle name="Heading 2 3 5" xfId="38110" xr:uid="{00000000-0005-0000-0000-000028790000}"/>
    <cellStyle name="Heading 2 3 5 2" xfId="31606" xr:uid="{00000000-0005-0000-0000-000029790000}"/>
    <cellStyle name="Heading 2 3 6" xfId="38111" xr:uid="{00000000-0005-0000-0000-00002A790000}"/>
    <cellStyle name="Heading 2 3_Annexure" xfId="38112" xr:uid="{00000000-0005-0000-0000-00002B790000}"/>
    <cellStyle name="Heading 2 30" xfId="2157" xr:uid="{00000000-0005-0000-0000-00002C790000}"/>
    <cellStyle name="Heading 2 30 2" xfId="38000" xr:uid="{00000000-0005-0000-0000-00002D790000}"/>
    <cellStyle name="Heading 2 30 2 2" xfId="20465" xr:uid="{00000000-0005-0000-0000-00002E790000}"/>
    <cellStyle name="Heading 2 30 2 2 2" xfId="38004" xr:uid="{00000000-0005-0000-0000-00002F790000}"/>
    <cellStyle name="Heading 2 30 2 3" xfId="38007" xr:uid="{00000000-0005-0000-0000-000030790000}"/>
    <cellStyle name="Heading 2 30 2 3 2" xfId="38009" xr:uid="{00000000-0005-0000-0000-000031790000}"/>
    <cellStyle name="Heading 2 30 2 4" xfId="38012" xr:uid="{00000000-0005-0000-0000-000032790000}"/>
    <cellStyle name="Heading 2 30 2_BSD2" xfId="38014" xr:uid="{00000000-0005-0000-0000-000033790000}"/>
    <cellStyle name="Heading 2 30 3" xfId="38018" xr:uid="{00000000-0005-0000-0000-000034790000}"/>
    <cellStyle name="Heading 2 30 3 2" xfId="6637" xr:uid="{00000000-0005-0000-0000-000035790000}"/>
    <cellStyle name="Heading 2 30 4" xfId="25241" xr:uid="{00000000-0005-0000-0000-000036790000}"/>
    <cellStyle name="Heading 2 30 4 2" xfId="25245" xr:uid="{00000000-0005-0000-0000-000037790000}"/>
    <cellStyle name="Heading 2 30 5" xfId="18475" xr:uid="{00000000-0005-0000-0000-000038790000}"/>
    <cellStyle name="Heading 2 30 6" xfId="29489" xr:uid="{00000000-0005-0000-0000-000039790000}"/>
    <cellStyle name="Heading 2 30_BSD2" xfId="37129" xr:uid="{00000000-0005-0000-0000-00003A790000}"/>
    <cellStyle name="Heading 2 31" xfId="1654" xr:uid="{00000000-0005-0000-0000-00003B790000}"/>
    <cellStyle name="Heading 2 31 2" xfId="38022" xr:uid="{00000000-0005-0000-0000-00003C790000}"/>
    <cellStyle name="Heading 2 31 2 2" xfId="38026" xr:uid="{00000000-0005-0000-0000-00003D790000}"/>
    <cellStyle name="Heading 2 31 2 2 2" xfId="38030" xr:uid="{00000000-0005-0000-0000-00003E790000}"/>
    <cellStyle name="Heading 2 31 2 3" xfId="38032" xr:uid="{00000000-0005-0000-0000-00003F790000}"/>
    <cellStyle name="Heading 2 31 2 3 2" xfId="38034" xr:uid="{00000000-0005-0000-0000-000040790000}"/>
    <cellStyle name="Heading 2 31 2 4" xfId="4780" xr:uid="{00000000-0005-0000-0000-000041790000}"/>
    <cellStyle name="Heading 2 31 2_BSD2" xfId="38036" xr:uid="{00000000-0005-0000-0000-000042790000}"/>
    <cellStyle name="Heading 2 31 3" xfId="38040" xr:uid="{00000000-0005-0000-0000-000043790000}"/>
    <cellStyle name="Heading 2 31 3 2" xfId="3358" xr:uid="{00000000-0005-0000-0000-000044790000}"/>
    <cellStyle name="Heading 2 31 4" xfId="25251" xr:uid="{00000000-0005-0000-0000-000045790000}"/>
    <cellStyle name="Heading 2 31 4 2" xfId="7151" xr:uid="{00000000-0005-0000-0000-000046790000}"/>
    <cellStyle name="Heading 2 31 5" xfId="25257" xr:uid="{00000000-0005-0000-0000-000047790000}"/>
    <cellStyle name="Heading 2 31 6" xfId="29493" xr:uid="{00000000-0005-0000-0000-000048790000}"/>
    <cellStyle name="Heading 2 31_BSD2" xfId="38044" xr:uid="{00000000-0005-0000-0000-000049790000}"/>
    <cellStyle name="Heading 2 32" xfId="1658" xr:uid="{00000000-0005-0000-0000-00004A790000}"/>
    <cellStyle name="Heading 2 32 2" xfId="38051" xr:uid="{00000000-0005-0000-0000-00004B790000}"/>
    <cellStyle name="Heading 2 32 2 2" xfId="38055" xr:uid="{00000000-0005-0000-0000-00004C790000}"/>
    <cellStyle name="Heading 2 32 2 2 2" xfId="33505" xr:uid="{00000000-0005-0000-0000-00004D790000}"/>
    <cellStyle name="Heading 2 32 2 3" xfId="38059" xr:uid="{00000000-0005-0000-0000-00004E790000}"/>
    <cellStyle name="Heading 2 32 2 3 2" xfId="38061" xr:uid="{00000000-0005-0000-0000-00004F790000}"/>
    <cellStyle name="Heading 2 32 2 4" xfId="38063" xr:uid="{00000000-0005-0000-0000-000050790000}"/>
    <cellStyle name="Heading 2 32 2_BSD2" xfId="38065" xr:uid="{00000000-0005-0000-0000-000051790000}"/>
    <cellStyle name="Heading 2 32 3" xfId="38069" xr:uid="{00000000-0005-0000-0000-000052790000}"/>
    <cellStyle name="Heading 2 32 3 2" xfId="6390" xr:uid="{00000000-0005-0000-0000-000053790000}"/>
    <cellStyle name="Heading 2 32 4" xfId="25274" xr:uid="{00000000-0005-0000-0000-000054790000}"/>
    <cellStyle name="Heading 2 32 4 2" xfId="11353" xr:uid="{00000000-0005-0000-0000-000055790000}"/>
    <cellStyle name="Heading 2 32 5" xfId="21087" xr:uid="{00000000-0005-0000-0000-000056790000}"/>
    <cellStyle name="Heading 2 32 6" xfId="38047" xr:uid="{00000000-0005-0000-0000-000057790000}"/>
    <cellStyle name="Heading 2 32_BSD2" xfId="38071" xr:uid="{00000000-0005-0000-0000-000058790000}"/>
    <cellStyle name="Heading 2 33" xfId="2159" xr:uid="{00000000-0005-0000-0000-000059790000}"/>
    <cellStyle name="Heading 2 33 2" xfId="32325" xr:uid="{00000000-0005-0000-0000-00005A790000}"/>
    <cellStyle name="Heading 2 33 2 2" xfId="38079" xr:uid="{00000000-0005-0000-0000-00005B790000}"/>
    <cellStyle name="Heading 2 33 2 2 2" xfId="24039" xr:uid="{00000000-0005-0000-0000-00005C790000}"/>
    <cellStyle name="Heading 2 33 2 3" xfId="38082" xr:uid="{00000000-0005-0000-0000-00005D790000}"/>
    <cellStyle name="Heading 2 33 2 3 2" xfId="38084" xr:uid="{00000000-0005-0000-0000-00005E790000}"/>
    <cellStyle name="Heading 2 33 2 4" xfId="38086" xr:uid="{00000000-0005-0000-0000-00005F790000}"/>
    <cellStyle name="Heading 2 33 2_BSD2" xfId="38088" xr:uid="{00000000-0005-0000-0000-000060790000}"/>
    <cellStyle name="Heading 2 33 3" xfId="32330" xr:uid="{00000000-0005-0000-0000-000061790000}"/>
    <cellStyle name="Heading 2 33 3 2" xfId="6688" xr:uid="{00000000-0005-0000-0000-000062790000}"/>
    <cellStyle name="Heading 2 33 4" xfId="25291" xr:uid="{00000000-0005-0000-0000-000063790000}"/>
    <cellStyle name="Heading 2 33 4 2" xfId="38092" xr:uid="{00000000-0005-0000-0000-000064790000}"/>
    <cellStyle name="Heading 2 33 5" xfId="25297" xr:uid="{00000000-0005-0000-0000-000065790000}"/>
    <cellStyle name="Heading 2 33 6" xfId="38074" xr:uid="{00000000-0005-0000-0000-000066790000}"/>
    <cellStyle name="Heading 2 33_BSD2" xfId="38094" xr:uid="{00000000-0005-0000-0000-000067790000}"/>
    <cellStyle name="Heading 2 34" xfId="2161" xr:uid="{00000000-0005-0000-0000-000068790000}"/>
    <cellStyle name="Heading 2 34 2" xfId="38098" xr:uid="{00000000-0005-0000-0000-000069790000}"/>
    <cellStyle name="Heading 2 34 2 2" xfId="20619" xr:uid="{00000000-0005-0000-0000-00006A790000}"/>
    <cellStyle name="Heading 2 34 2 2 2" xfId="24093" xr:uid="{00000000-0005-0000-0000-00006B790000}"/>
    <cellStyle name="Heading 2 34 2 3" xfId="20624" xr:uid="{00000000-0005-0000-0000-00006C790000}"/>
    <cellStyle name="Heading 2 34 2 3 2" xfId="38101" xr:uid="{00000000-0005-0000-0000-00006D790000}"/>
    <cellStyle name="Heading 2 34 2 4" xfId="20628" xr:uid="{00000000-0005-0000-0000-00006E790000}"/>
    <cellStyle name="Heading 2 34 2_BSD2" xfId="38103" xr:uid="{00000000-0005-0000-0000-00006F790000}"/>
    <cellStyle name="Heading 2 34 3" xfId="36726" xr:uid="{00000000-0005-0000-0000-000070790000}"/>
    <cellStyle name="Heading 2 34 3 2" xfId="5773" xr:uid="{00000000-0005-0000-0000-000071790000}"/>
    <cellStyle name="Heading 2 34 4" xfId="25310" xr:uid="{00000000-0005-0000-0000-000072790000}"/>
    <cellStyle name="Heading 2 34 4 2" xfId="20641" xr:uid="{00000000-0005-0000-0000-000073790000}"/>
    <cellStyle name="Heading 2 34 5" xfId="25317" xr:uid="{00000000-0005-0000-0000-000074790000}"/>
    <cellStyle name="Heading 2 34 6" xfId="19311" xr:uid="{00000000-0005-0000-0000-000075790000}"/>
    <cellStyle name="Heading 2 34_BSD2" xfId="38105" xr:uid="{00000000-0005-0000-0000-000076790000}"/>
    <cellStyle name="Heading 2 35" xfId="38113" xr:uid="{00000000-0005-0000-0000-000077790000}"/>
    <cellStyle name="Heading 2 35 2" xfId="38120" xr:uid="{00000000-0005-0000-0000-000078790000}"/>
    <cellStyle name="Heading 2 35 2 2" xfId="6384" xr:uid="{00000000-0005-0000-0000-000079790000}"/>
    <cellStyle name="Heading 2 35 2 2 2" xfId="24165" xr:uid="{00000000-0005-0000-0000-00007A790000}"/>
    <cellStyle name="Heading 2 35 2 3" xfId="28410" xr:uid="{00000000-0005-0000-0000-00007B790000}"/>
    <cellStyle name="Heading 2 35 2 3 2" xfId="38122" xr:uid="{00000000-0005-0000-0000-00007C790000}"/>
    <cellStyle name="Heading 2 35 2 4" xfId="28413" xr:uid="{00000000-0005-0000-0000-00007D790000}"/>
    <cellStyle name="Heading 2 35 2_BSD2" xfId="38124" xr:uid="{00000000-0005-0000-0000-00007E790000}"/>
    <cellStyle name="Heading 2 35 3" xfId="38131" xr:uid="{00000000-0005-0000-0000-00007F790000}"/>
    <cellStyle name="Heading 2 35 3 2" xfId="6439" xr:uid="{00000000-0005-0000-0000-000080790000}"/>
    <cellStyle name="Heading 2 35 4" xfId="2817" xr:uid="{00000000-0005-0000-0000-000081790000}"/>
    <cellStyle name="Heading 2 35 4 2" xfId="37670" xr:uid="{00000000-0005-0000-0000-000082790000}"/>
    <cellStyle name="Heading 2 35 5" xfId="2898" xr:uid="{00000000-0005-0000-0000-000083790000}"/>
    <cellStyle name="Heading 2 35_BSD2" xfId="27716" xr:uid="{00000000-0005-0000-0000-000084790000}"/>
    <cellStyle name="Heading 2 36" xfId="21937" xr:uid="{00000000-0005-0000-0000-000085790000}"/>
    <cellStyle name="Heading 2 36 2" xfId="38136" xr:uid="{00000000-0005-0000-0000-000086790000}"/>
    <cellStyle name="Heading 2 36 2 2" xfId="38141" xr:uid="{00000000-0005-0000-0000-000087790000}"/>
    <cellStyle name="Heading 2 36 2 2 2" xfId="24233" xr:uid="{00000000-0005-0000-0000-000088790000}"/>
    <cellStyle name="Heading 2 36 2 3" xfId="6182" xr:uid="{00000000-0005-0000-0000-000089790000}"/>
    <cellStyle name="Heading 2 36 2 3 2" xfId="38143" xr:uid="{00000000-0005-0000-0000-00008A790000}"/>
    <cellStyle name="Heading 2 36 2 4" xfId="38146" xr:uid="{00000000-0005-0000-0000-00008B790000}"/>
    <cellStyle name="Heading 2 36 2_BSD2" xfId="38148" xr:uid="{00000000-0005-0000-0000-00008C790000}"/>
    <cellStyle name="Heading 2 36 3" xfId="38153" xr:uid="{00000000-0005-0000-0000-00008D790000}"/>
    <cellStyle name="Heading 2 36 3 2" xfId="3138" xr:uid="{00000000-0005-0000-0000-00008E790000}"/>
    <cellStyle name="Heading 2 36 4" xfId="25327" xr:uid="{00000000-0005-0000-0000-00008F790000}"/>
    <cellStyle name="Heading 2 36 4 2" xfId="11831" xr:uid="{00000000-0005-0000-0000-000090790000}"/>
    <cellStyle name="Heading 2 36 5" xfId="25333" xr:uid="{00000000-0005-0000-0000-000091790000}"/>
    <cellStyle name="Heading 2 36_BSD2" xfId="38155" xr:uid="{00000000-0005-0000-0000-000092790000}"/>
    <cellStyle name="Heading 2 37" xfId="3970" xr:uid="{00000000-0005-0000-0000-000093790000}"/>
    <cellStyle name="Heading 2 37 2" xfId="38160" xr:uid="{00000000-0005-0000-0000-000094790000}"/>
    <cellStyle name="Heading 2 37 2 2" xfId="38165" xr:uid="{00000000-0005-0000-0000-000095790000}"/>
    <cellStyle name="Heading 2 37 2 2 2" xfId="24276" xr:uid="{00000000-0005-0000-0000-000096790000}"/>
    <cellStyle name="Heading 2 37 2 3" xfId="33727" xr:uid="{00000000-0005-0000-0000-000097790000}"/>
    <cellStyle name="Heading 2 37 2 3 2" xfId="38167" xr:uid="{00000000-0005-0000-0000-000098790000}"/>
    <cellStyle name="Heading 2 37 2 4" xfId="33730" xr:uid="{00000000-0005-0000-0000-000099790000}"/>
    <cellStyle name="Heading 2 37 2_BSD2" xfId="38169" xr:uid="{00000000-0005-0000-0000-00009A790000}"/>
    <cellStyle name="Heading 2 37 3" xfId="38175" xr:uid="{00000000-0005-0000-0000-00009B790000}"/>
    <cellStyle name="Heading 2 37 3 2" xfId="6771" xr:uid="{00000000-0005-0000-0000-00009C790000}"/>
    <cellStyle name="Heading 2 37 4" xfId="10770" xr:uid="{00000000-0005-0000-0000-00009D790000}"/>
    <cellStyle name="Heading 2 37 4 2" xfId="38177" xr:uid="{00000000-0005-0000-0000-00009E790000}"/>
    <cellStyle name="Heading 2 37 5" xfId="10779" xr:uid="{00000000-0005-0000-0000-00009F790000}"/>
    <cellStyle name="Heading 2 37_BSD2" xfId="38179" xr:uid="{00000000-0005-0000-0000-0000A0790000}"/>
    <cellStyle name="Heading 2 38" xfId="3979" xr:uid="{00000000-0005-0000-0000-0000A1790000}"/>
    <cellStyle name="Heading 2 38 2" xfId="38183" xr:uid="{00000000-0005-0000-0000-0000A2790000}"/>
    <cellStyle name="Heading 2 38 2 2" xfId="11002" xr:uid="{00000000-0005-0000-0000-0000A3790000}"/>
    <cellStyle name="Heading 2 38 2 2 2" xfId="24340" xr:uid="{00000000-0005-0000-0000-0000A4790000}"/>
    <cellStyle name="Heading 2 38 2 3" xfId="38187" xr:uid="{00000000-0005-0000-0000-0000A5790000}"/>
    <cellStyle name="Heading 2 38 2 3 2" xfId="38190" xr:uid="{00000000-0005-0000-0000-0000A6790000}"/>
    <cellStyle name="Heading 2 38 2 4" xfId="38192" xr:uid="{00000000-0005-0000-0000-0000A7790000}"/>
    <cellStyle name="Heading 2 38 2_BSD2" xfId="38194" xr:uid="{00000000-0005-0000-0000-0000A8790000}"/>
    <cellStyle name="Heading 2 38 3" xfId="38198" xr:uid="{00000000-0005-0000-0000-0000A9790000}"/>
    <cellStyle name="Heading 2 38 3 2" xfId="6043" xr:uid="{00000000-0005-0000-0000-0000AA790000}"/>
    <cellStyle name="Heading 2 38 4" xfId="37674" xr:uid="{00000000-0005-0000-0000-0000AB790000}"/>
    <cellStyle name="Heading 2 38 4 2" xfId="37727" xr:uid="{00000000-0005-0000-0000-0000AC790000}"/>
    <cellStyle name="Heading 2 38 5" xfId="34091" xr:uid="{00000000-0005-0000-0000-0000AD790000}"/>
    <cellStyle name="Heading 2 38_BSD2" xfId="38200" xr:uid="{00000000-0005-0000-0000-0000AE790000}"/>
    <cellStyle name="Heading 2 39" xfId="9375" xr:uid="{00000000-0005-0000-0000-0000AF790000}"/>
    <cellStyle name="Heading 2 39 2" xfId="11021" xr:uid="{00000000-0005-0000-0000-0000B0790000}"/>
    <cellStyle name="Heading 2 39 2 2" xfId="11027" xr:uid="{00000000-0005-0000-0000-0000B1790000}"/>
    <cellStyle name="Heading 2 39 2 2 2" xfId="13487" xr:uid="{00000000-0005-0000-0000-0000B2790000}"/>
    <cellStyle name="Heading 2 39 2 3" xfId="5951" xr:uid="{00000000-0005-0000-0000-0000B3790000}"/>
    <cellStyle name="Heading 2 39 2 3 2" xfId="38203" xr:uid="{00000000-0005-0000-0000-0000B4790000}"/>
    <cellStyle name="Heading 2 39 2 4" xfId="7708" xr:uid="{00000000-0005-0000-0000-0000B5790000}"/>
    <cellStyle name="Heading 2 39 2_BSD2" xfId="5905" xr:uid="{00000000-0005-0000-0000-0000B6790000}"/>
    <cellStyle name="Heading 2 39 3" xfId="38207" xr:uid="{00000000-0005-0000-0000-0000B7790000}"/>
    <cellStyle name="Heading 2 39 3 2" xfId="6673" xr:uid="{00000000-0005-0000-0000-0000B8790000}"/>
    <cellStyle name="Heading 2 39 4" xfId="37677" xr:uid="{00000000-0005-0000-0000-0000B9790000}"/>
    <cellStyle name="Heading 2 39 4 2" xfId="8093" xr:uid="{00000000-0005-0000-0000-0000BA790000}"/>
    <cellStyle name="Heading 2 39 5" xfId="38209" xr:uid="{00000000-0005-0000-0000-0000BB790000}"/>
    <cellStyle name="Heading 2 39_BSD2" xfId="38211" xr:uid="{00000000-0005-0000-0000-0000BC790000}"/>
    <cellStyle name="Heading 2 4" xfId="2164" xr:uid="{00000000-0005-0000-0000-0000BD790000}"/>
    <cellStyle name="Heading 2 4 2" xfId="21629" xr:uid="{00000000-0005-0000-0000-0000BE790000}"/>
    <cellStyle name="Heading 2 4 2 2" xfId="38213" xr:uid="{00000000-0005-0000-0000-0000BF790000}"/>
    <cellStyle name="Heading 2 4 2 2 2" xfId="4064" xr:uid="{00000000-0005-0000-0000-0000C0790000}"/>
    <cellStyle name="Heading 2 4 2 3" xfId="38214" xr:uid="{00000000-0005-0000-0000-0000C1790000}"/>
    <cellStyle name="Heading 2 4 2 3 2" xfId="38215" xr:uid="{00000000-0005-0000-0000-0000C2790000}"/>
    <cellStyle name="Heading 2 4 2 4" xfId="38217" xr:uid="{00000000-0005-0000-0000-0000C3790000}"/>
    <cellStyle name="Heading 2 4 2_BSD2" xfId="34168" xr:uid="{00000000-0005-0000-0000-0000C4790000}"/>
    <cellStyle name="Heading 2 4 3" xfId="31334" xr:uid="{00000000-0005-0000-0000-0000C5790000}"/>
    <cellStyle name="Heading 2 4 3 2" xfId="38218" xr:uid="{00000000-0005-0000-0000-0000C6790000}"/>
    <cellStyle name="Heading 2 4 4" xfId="38219" xr:uid="{00000000-0005-0000-0000-0000C7790000}"/>
    <cellStyle name="Heading 2 4 4 2" xfId="38220" xr:uid="{00000000-0005-0000-0000-0000C8790000}"/>
    <cellStyle name="Heading 2 4 5" xfId="38221" xr:uid="{00000000-0005-0000-0000-0000C9790000}"/>
    <cellStyle name="Heading 2 4 5 2" xfId="38222" xr:uid="{00000000-0005-0000-0000-0000CA790000}"/>
    <cellStyle name="Heading 2 4 6" xfId="38223" xr:uid="{00000000-0005-0000-0000-0000CB790000}"/>
    <cellStyle name="Heading 2 4 6 2" xfId="38224" xr:uid="{00000000-0005-0000-0000-0000CC790000}"/>
    <cellStyle name="Heading 2 4 7" xfId="38225" xr:uid="{00000000-0005-0000-0000-0000CD790000}"/>
    <cellStyle name="Heading 2 4 8" xfId="19869" xr:uid="{00000000-0005-0000-0000-0000CE790000}"/>
    <cellStyle name="Heading 2 4 9" xfId="7415" xr:uid="{00000000-0005-0000-0000-0000CF790000}"/>
    <cellStyle name="Heading 2 4_Annexure" xfId="26093" xr:uid="{00000000-0005-0000-0000-0000D0790000}"/>
    <cellStyle name="Heading 2 40" xfId="38114" xr:uid="{00000000-0005-0000-0000-0000D1790000}"/>
    <cellStyle name="Heading 2 40 2" xfId="38121" xr:uid="{00000000-0005-0000-0000-0000D2790000}"/>
    <cellStyle name="Heading 2 40 2 2" xfId="6385" xr:uid="{00000000-0005-0000-0000-0000D3790000}"/>
    <cellStyle name="Heading 2 40 2 2 2" xfId="24166" xr:uid="{00000000-0005-0000-0000-0000D4790000}"/>
    <cellStyle name="Heading 2 40 2 3" xfId="28411" xr:uid="{00000000-0005-0000-0000-0000D5790000}"/>
    <cellStyle name="Heading 2 40 2 3 2" xfId="38123" xr:uid="{00000000-0005-0000-0000-0000D6790000}"/>
    <cellStyle name="Heading 2 40 2 4" xfId="28414" xr:uid="{00000000-0005-0000-0000-0000D7790000}"/>
    <cellStyle name="Heading 2 40 2_BSD2" xfId="38125" xr:uid="{00000000-0005-0000-0000-0000D8790000}"/>
    <cellStyle name="Heading 2 40 3" xfId="38132" xr:uid="{00000000-0005-0000-0000-0000D9790000}"/>
    <cellStyle name="Heading 2 40 3 2" xfId="6440" xr:uid="{00000000-0005-0000-0000-0000DA790000}"/>
    <cellStyle name="Heading 2 40 4" xfId="2818" xr:uid="{00000000-0005-0000-0000-0000DB790000}"/>
    <cellStyle name="Heading 2 40 4 2" xfId="37671" xr:uid="{00000000-0005-0000-0000-0000DC790000}"/>
    <cellStyle name="Heading 2 40 5" xfId="2899" xr:uid="{00000000-0005-0000-0000-0000DD790000}"/>
    <cellStyle name="Heading 2 40_BSD2" xfId="27717" xr:uid="{00000000-0005-0000-0000-0000DE790000}"/>
    <cellStyle name="Heading 2 41" xfId="21938" xr:uid="{00000000-0005-0000-0000-0000DF790000}"/>
    <cellStyle name="Heading 2 41 2" xfId="38137" xr:uid="{00000000-0005-0000-0000-0000E0790000}"/>
    <cellStyle name="Heading 2 41 2 2" xfId="38142" xr:uid="{00000000-0005-0000-0000-0000E1790000}"/>
    <cellStyle name="Heading 2 41 2 2 2" xfId="24234" xr:uid="{00000000-0005-0000-0000-0000E2790000}"/>
    <cellStyle name="Heading 2 41 2 3" xfId="6183" xr:uid="{00000000-0005-0000-0000-0000E3790000}"/>
    <cellStyle name="Heading 2 41 2 3 2" xfId="38144" xr:uid="{00000000-0005-0000-0000-0000E4790000}"/>
    <cellStyle name="Heading 2 41 2 4" xfId="38147" xr:uid="{00000000-0005-0000-0000-0000E5790000}"/>
    <cellStyle name="Heading 2 41 2_BSD2" xfId="38149" xr:uid="{00000000-0005-0000-0000-0000E6790000}"/>
    <cellStyle name="Heading 2 41 3" xfId="38154" xr:uid="{00000000-0005-0000-0000-0000E7790000}"/>
    <cellStyle name="Heading 2 41 3 2" xfId="3139" xr:uid="{00000000-0005-0000-0000-0000E8790000}"/>
    <cellStyle name="Heading 2 41 4" xfId="25328" xr:uid="{00000000-0005-0000-0000-0000E9790000}"/>
    <cellStyle name="Heading 2 41 4 2" xfId="11832" xr:uid="{00000000-0005-0000-0000-0000EA790000}"/>
    <cellStyle name="Heading 2 41 5" xfId="25334" xr:uid="{00000000-0005-0000-0000-0000EB790000}"/>
    <cellStyle name="Heading 2 41_BSD2" xfId="38156" xr:uid="{00000000-0005-0000-0000-0000EC790000}"/>
    <cellStyle name="Heading 2 42" xfId="3971" xr:uid="{00000000-0005-0000-0000-0000ED790000}"/>
    <cellStyle name="Heading 2 42 2" xfId="38161" xr:uid="{00000000-0005-0000-0000-0000EE790000}"/>
    <cellStyle name="Heading 2 42 2 2" xfId="38166" xr:uid="{00000000-0005-0000-0000-0000EF790000}"/>
    <cellStyle name="Heading 2 42 2 2 2" xfId="24277" xr:uid="{00000000-0005-0000-0000-0000F0790000}"/>
    <cellStyle name="Heading 2 42 2 3" xfId="33728" xr:uid="{00000000-0005-0000-0000-0000F1790000}"/>
    <cellStyle name="Heading 2 42 2 3 2" xfId="38168" xr:uid="{00000000-0005-0000-0000-0000F2790000}"/>
    <cellStyle name="Heading 2 42 2 4" xfId="33731" xr:uid="{00000000-0005-0000-0000-0000F3790000}"/>
    <cellStyle name="Heading 2 42 2_BSD2" xfId="38170" xr:uid="{00000000-0005-0000-0000-0000F4790000}"/>
    <cellStyle name="Heading 2 42 3" xfId="38176" xr:uid="{00000000-0005-0000-0000-0000F5790000}"/>
    <cellStyle name="Heading 2 42 3 2" xfId="6772" xr:uid="{00000000-0005-0000-0000-0000F6790000}"/>
    <cellStyle name="Heading 2 42 4" xfId="10771" xr:uid="{00000000-0005-0000-0000-0000F7790000}"/>
    <cellStyle name="Heading 2 42 4 2" xfId="38178" xr:uid="{00000000-0005-0000-0000-0000F8790000}"/>
    <cellStyle name="Heading 2 42 5" xfId="10780" xr:uid="{00000000-0005-0000-0000-0000F9790000}"/>
    <cellStyle name="Heading 2 42_BSD2" xfId="38180" xr:uid="{00000000-0005-0000-0000-0000FA790000}"/>
    <cellStyle name="Heading 2 43" xfId="3980" xr:uid="{00000000-0005-0000-0000-0000FB790000}"/>
    <cellStyle name="Heading 2 43 2" xfId="38184" xr:uid="{00000000-0005-0000-0000-0000FC790000}"/>
    <cellStyle name="Heading 2 43 2 2" xfId="11003" xr:uid="{00000000-0005-0000-0000-0000FD790000}"/>
    <cellStyle name="Heading 2 43 2 2 2" xfId="24341" xr:uid="{00000000-0005-0000-0000-0000FE790000}"/>
    <cellStyle name="Heading 2 43 2 3" xfId="38188" xr:uid="{00000000-0005-0000-0000-0000FF790000}"/>
    <cellStyle name="Heading 2 43 2 3 2" xfId="38191" xr:uid="{00000000-0005-0000-0000-0000007A0000}"/>
    <cellStyle name="Heading 2 43 2 4" xfId="38193" xr:uid="{00000000-0005-0000-0000-0000017A0000}"/>
    <cellStyle name="Heading 2 43 2_BSD2" xfId="38195" xr:uid="{00000000-0005-0000-0000-0000027A0000}"/>
    <cellStyle name="Heading 2 43 3" xfId="38199" xr:uid="{00000000-0005-0000-0000-0000037A0000}"/>
    <cellStyle name="Heading 2 43 3 2" xfId="6044" xr:uid="{00000000-0005-0000-0000-0000047A0000}"/>
    <cellStyle name="Heading 2 43 4" xfId="37675" xr:uid="{00000000-0005-0000-0000-0000057A0000}"/>
    <cellStyle name="Heading 2 43 4 2" xfId="37728" xr:uid="{00000000-0005-0000-0000-0000067A0000}"/>
    <cellStyle name="Heading 2 43 5" xfId="34092" xr:uid="{00000000-0005-0000-0000-0000077A0000}"/>
    <cellStyle name="Heading 2 43_BSD2" xfId="38201" xr:uid="{00000000-0005-0000-0000-0000087A0000}"/>
    <cellStyle name="Heading 2 44" xfId="9376" xr:uid="{00000000-0005-0000-0000-0000097A0000}"/>
    <cellStyle name="Heading 2 44 2" xfId="11022" xr:uid="{00000000-0005-0000-0000-00000A7A0000}"/>
    <cellStyle name="Heading 2 44 2 2" xfId="11028" xr:uid="{00000000-0005-0000-0000-00000B7A0000}"/>
    <cellStyle name="Heading 2 44 2 2 2" xfId="13488" xr:uid="{00000000-0005-0000-0000-00000C7A0000}"/>
    <cellStyle name="Heading 2 44 2 3" xfId="5952" xr:uid="{00000000-0005-0000-0000-00000D7A0000}"/>
    <cellStyle name="Heading 2 44 2 3 2" xfId="38204" xr:uid="{00000000-0005-0000-0000-00000E7A0000}"/>
    <cellStyle name="Heading 2 44 2 4" xfId="7709" xr:uid="{00000000-0005-0000-0000-00000F7A0000}"/>
    <cellStyle name="Heading 2 44 2_BSD2" xfId="5906" xr:uid="{00000000-0005-0000-0000-0000107A0000}"/>
    <cellStyle name="Heading 2 44 3" xfId="38208" xr:uid="{00000000-0005-0000-0000-0000117A0000}"/>
    <cellStyle name="Heading 2 44 3 2" xfId="6674" xr:uid="{00000000-0005-0000-0000-0000127A0000}"/>
    <cellStyle name="Heading 2 44 4" xfId="37678" xr:uid="{00000000-0005-0000-0000-0000137A0000}"/>
    <cellStyle name="Heading 2 44 4 2" xfId="8094" xr:uid="{00000000-0005-0000-0000-0000147A0000}"/>
    <cellStyle name="Heading 2 44 5" xfId="38210" xr:uid="{00000000-0005-0000-0000-0000157A0000}"/>
    <cellStyle name="Heading 2 44_BSD2" xfId="38212" xr:uid="{00000000-0005-0000-0000-0000167A0000}"/>
    <cellStyle name="Heading 2 45" xfId="5610" xr:uid="{00000000-0005-0000-0000-0000177A0000}"/>
    <cellStyle name="Heading 2 45 2" xfId="38228" xr:uid="{00000000-0005-0000-0000-0000187A0000}"/>
    <cellStyle name="Heading 2 45 2 2" xfId="11046" xr:uid="{00000000-0005-0000-0000-0000197A0000}"/>
    <cellStyle name="Heading 2 45 2 2 2" xfId="14940" xr:uid="{00000000-0005-0000-0000-00001A7A0000}"/>
    <cellStyle name="Heading 2 45 2 3" xfId="8596" xr:uid="{00000000-0005-0000-0000-00001B7A0000}"/>
    <cellStyle name="Heading 2 45 2 3 2" xfId="35282" xr:uid="{00000000-0005-0000-0000-00001C7A0000}"/>
    <cellStyle name="Heading 2 45 2 4" xfId="8606" xr:uid="{00000000-0005-0000-0000-00001D7A0000}"/>
    <cellStyle name="Heading 2 45 2_BSD2" xfId="2843" xr:uid="{00000000-0005-0000-0000-00001E7A0000}"/>
    <cellStyle name="Heading 2 45 3" xfId="38232" xr:uid="{00000000-0005-0000-0000-00001F7A0000}"/>
    <cellStyle name="Heading 2 45 3 2" xfId="6931" xr:uid="{00000000-0005-0000-0000-0000207A0000}"/>
    <cellStyle name="Heading 2 45 4" xfId="38234" xr:uid="{00000000-0005-0000-0000-0000217A0000}"/>
    <cellStyle name="Heading 2 45 4 2" xfId="9133" xr:uid="{00000000-0005-0000-0000-0000227A0000}"/>
    <cellStyle name="Heading 2 45 5" xfId="16791" xr:uid="{00000000-0005-0000-0000-0000237A0000}"/>
    <cellStyle name="Heading 2 45_BSD2" xfId="38236" xr:uid="{00000000-0005-0000-0000-0000247A0000}"/>
    <cellStyle name="Heading 2 46" xfId="11065" xr:uid="{00000000-0005-0000-0000-0000257A0000}"/>
    <cellStyle name="Heading 2 46 2" xfId="38240" xr:uid="{00000000-0005-0000-0000-0000267A0000}"/>
    <cellStyle name="Heading 2 46 2 2" xfId="11080" xr:uid="{00000000-0005-0000-0000-0000277A0000}"/>
    <cellStyle name="Heading 2 46 2 2 2" xfId="16262" xr:uid="{00000000-0005-0000-0000-0000287A0000}"/>
    <cellStyle name="Heading 2 46 2 3" xfId="9063" xr:uid="{00000000-0005-0000-0000-0000297A0000}"/>
    <cellStyle name="Heading 2 46 2 3 2" xfId="38242" xr:uid="{00000000-0005-0000-0000-00002A7A0000}"/>
    <cellStyle name="Heading 2 46 2 4" xfId="9069" xr:uid="{00000000-0005-0000-0000-00002B7A0000}"/>
    <cellStyle name="Heading 2 46 2_BSD2" xfId="16457" xr:uid="{00000000-0005-0000-0000-00002C7A0000}"/>
    <cellStyle name="Heading 2 46 3" xfId="38246" xr:uid="{00000000-0005-0000-0000-00002D7A0000}"/>
    <cellStyle name="Heading 2 46 3 2" xfId="6975" xr:uid="{00000000-0005-0000-0000-00002E7A0000}"/>
    <cellStyle name="Heading 2 46 4" xfId="38248" xr:uid="{00000000-0005-0000-0000-00002F7A0000}"/>
    <cellStyle name="Heading 2 46 4 2" xfId="9741" xr:uid="{00000000-0005-0000-0000-0000307A0000}"/>
    <cellStyle name="Heading 2 46 5" xfId="5104" xr:uid="{00000000-0005-0000-0000-0000317A0000}"/>
    <cellStyle name="Heading 2 46_BSD2" xfId="38250" xr:uid="{00000000-0005-0000-0000-0000327A0000}"/>
    <cellStyle name="Heading 2 47" xfId="38252" xr:uid="{00000000-0005-0000-0000-0000337A0000}"/>
    <cellStyle name="Heading 2 47 2" xfId="38256" xr:uid="{00000000-0005-0000-0000-0000347A0000}"/>
    <cellStyle name="Heading 2 47 2 2" xfId="11116" xr:uid="{00000000-0005-0000-0000-0000357A0000}"/>
    <cellStyle name="Heading 2 47 2 2 2" xfId="6280" xr:uid="{00000000-0005-0000-0000-0000367A0000}"/>
    <cellStyle name="Heading 2 47 2 3" xfId="9090" xr:uid="{00000000-0005-0000-0000-0000377A0000}"/>
    <cellStyle name="Heading 2 47 2 3 2" xfId="38258" xr:uid="{00000000-0005-0000-0000-0000387A0000}"/>
    <cellStyle name="Heading 2 47 2 4" xfId="9098" xr:uid="{00000000-0005-0000-0000-0000397A0000}"/>
    <cellStyle name="Heading 2 47 2_BSD2" xfId="31275" xr:uid="{00000000-0005-0000-0000-00003A7A0000}"/>
    <cellStyle name="Heading 2 47 3" xfId="38264" xr:uid="{00000000-0005-0000-0000-00003B7A0000}"/>
    <cellStyle name="Heading 2 47 3 2" xfId="7016" xr:uid="{00000000-0005-0000-0000-00003C7A0000}"/>
    <cellStyle name="Heading 2 47 4" xfId="38266" xr:uid="{00000000-0005-0000-0000-00003D7A0000}"/>
    <cellStyle name="Heading 2 47 4 2" xfId="10544" xr:uid="{00000000-0005-0000-0000-00003E7A0000}"/>
    <cellStyle name="Heading 2 47 5" xfId="16799" xr:uid="{00000000-0005-0000-0000-00003F7A0000}"/>
    <cellStyle name="Heading 2 47_BSD2" xfId="38268" xr:uid="{00000000-0005-0000-0000-0000407A0000}"/>
    <cellStyle name="Heading 2 48" xfId="38270" xr:uid="{00000000-0005-0000-0000-0000417A0000}"/>
    <cellStyle name="Heading 2 48 2" xfId="38274" xr:uid="{00000000-0005-0000-0000-0000427A0000}"/>
    <cellStyle name="Heading 2 48 2 2" xfId="18363" xr:uid="{00000000-0005-0000-0000-0000437A0000}"/>
    <cellStyle name="Heading 2 48 2 2 2" xfId="8938" xr:uid="{00000000-0005-0000-0000-0000447A0000}"/>
    <cellStyle name="Heading 2 48 2 3" xfId="4236" xr:uid="{00000000-0005-0000-0000-0000457A0000}"/>
    <cellStyle name="Heading 2 48 2 3 2" xfId="38277" xr:uid="{00000000-0005-0000-0000-0000467A0000}"/>
    <cellStyle name="Heading 2 48 2 4" xfId="18366" xr:uid="{00000000-0005-0000-0000-0000477A0000}"/>
    <cellStyle name="Heading 2 48 2_BSD2" xfId="16417" xr:uid="{00000000-0005-0000-0000-0000487A0000}"/>
    <cellStyle name="Heading 2 48 3" xfId="38281" xr:uid="{00000000-0005-0000-0000-0000497A0000}"/>
    <cellStyle name="Heading 2 48 3 2" xfId="5019" xr:uid="{00000000-0005-0000-0000-00004A7A0000}"/>
    <cellStyle name="Heading 2 48 4" xfId="38283" xr:uid="{00000000-0005-0000-0000-00004B7A0000}"/>
    <cellStyle name="Heading 2 48 4 2" xfId="18601" xr:uid="{00000000-0005-0000-0000-00004C7A0000}"/>
    <cellStyle name="Heading 2 48 5" xfId="38285" xr:uid="{00000000-0005-0000-0000-00004D7A0000}"/>
    <cellStyle name="Heading 2 48_BSD2" xfId="26713" xr:uid="{00000000-0005-0000-0000-00004E7A0000}"/>
    <cellStyle name="Heading 2 49" xfId="38287" xr:uid="{00000000-0005-0000-0000-00004F7A0000}"/>
    <cellStyle name="Heading 2 49 2" xfId="38291" xr:uid="{00000000-0005-0000-0000-0000507A0000}"/>
    <cellStyle name="Heading 2 49 2 2" xfId="21564" xr:uid="{00000000-0005-0000-0000-0000517A0000}"/>
    <cellStyle name="Heading 2 49 2 2 2" xfId="38293" xr:uid="{00000000-0005-0000-0000-0000527A0000}"/>
    <cellStyle name="Heading 2 49 2 3" xfId="4827" xr:uid="{00000000-0005-0000-0000-0000537A0000}"/>
    <cellStyle name="Heading 2 49 2 3 2" xfId="38295" xr:uid="{00000000-0005-0000-0000-0000547A0000}"/>
    <cellStyle name="Heading 2 49 2 4" xfId="21567" xr:uid="{00000000-0005-0000-0000-0000557A0000}"/>
    <cellStyle name="Heading 2 49 2_BSD2" xfId="33522" xr:uid="{00000000-0005-0000-0000-0000567A0000}"/>
    <cellStyle name="Heading 2 49 3" xfId="38299" xr:uid="{00000000-0005-0000-0000-0000577A0000}"/>
    <cellStyle name="Heading 2 49 3 2" xfId="7139" xr:uid="{00000000-0005-0000-0000-0000587A0000}"/>
    <cellStyle name="Heading 2 49 4" xfId="38301" xr:uid="{00000000-0005-0000-0000-0000597A0000}"/>
    <cellStyle name="Heading 2 49 4 2" xfId="4051" xr:uid="{00000000-0005-0000-0000-00005A7A0000}"/>
    <cellStyle name="Heading 2 49 5" xfId="38303" xr:uid="{00000000-0005-0000-0000-00005B7A0000}"/>
    <cellStyle name="Heading 2 49_BSD2" xfId="27675" xr:uid="{00000000-0005-0000-0000-00005C7A0000}"/>
    <cellStyle name="Heading 2 5" xfId="2165" xr:uid="{00000000-0005-0000-0000-00005D7A0000}"/>
    <cellStyle name="Heading 2 5 2" xfId="21633" xr:uid="{00000000-0005-0000-0000-00005E7A0000}"/>
    <cellStyle name="Heading 2 5 2 2" xfId="8858" xr:uid="{00000000-0005-0000-0000-00005F7A0000}"/>
    <cellStyle name="Heading 2 5 2 2 2" xfId="38305" xr:uid="{00000000-0005-0000-0000-0000607A0000}"/>
    <cellStyle name="Heading 2 5 2 3" xfId="8882" xr:uid="{00000000-0005-0000-0000-0000617A0000}"/>
    <cellStyle name="Heading 2 5 2 3 2" xfId="29482" xr:uid="{00000000-0005-0000-0000-0000627A0000}"/>
    <cellStyle name="Heading 2 5 2 4" xfId="29513" xr:uid="{00000000-0005-0000-0000-0000637A0000}"/>
    <cellStyle name="Heading 2 5 2 5" xfId="29518" xr:uid="{00000000-0005-0000-0000-0000647A0000}"/>
    <cellStyle name="Heading 2 5 2_BSD2" xfId="38306" xr:uid="{00000000-0005-0000-0000-0000657A0000}"/>
    <cellStyle name="Heading 2 5 3" xfId="26570" xr:uid="{00000000-0005-0000-0000-0000667A0000}"/>
    <cellStyle name="Heading 2 5 3 2" xfId="9149" xr:uid="{00000000-0005-0000-0000-0000677A0000}"/>
    <cellStyle name="Heading 2 5 4" xfId="38307" xr:uid="{00000000-0005-0000-0000-0000687A0000}"/>
    <cellStyle name="Heading 2 5 4 2" xfId="9177" xr:uid="{00000000-0005-0000-0000-0000697A0000}"/>
    <cellStyle name="Heading 2 5 5" xfId="38308" xr:uid="{00000000-0005-0000-0000-00006A7A0000}"/>
    <cellStyle name="Heading 2 5 5 2" xfId="4366" xr:uid="{00000000-0005-0000-0000-00006B7A0000}"/>
    <cellStyle name="Heading 2 5 6" xfId="38309" xr:uid="{00000000-0005-0000-0000-00006C7A0000}"/>
    <cellStyle name="Heading 2 5 6 2" xfId="6832" xr:uid="{00000000-0005-0000-0000-00006D7A0000}"/>
    <cellStyle name="Heading 2 5 7" xfId="38310" xr:uid="{00000000-0005-0000-0000-00006E7A0000}"/>
    <cellStyle name="Heading 2 5 8" xfId="19872" xr:uid="{00000000-0005-0000-0000-00006F7A0000}"/>
    <cellStyle name="Heading 2 5 9" xfId="7422" xr:uid="{00000000-0005-0000-0000-0000707A0000}"/>
    <cellStyle name="Heading 2 5_Annexure" xfId="22589" xr:uid="{00000000-0005-0000-0000-0000717A0000}"/>
    <cellStyle name="Heading 2 50" xfId="5611" xr:uid="{00000000-0005-0000-0000-0000727A0000}"/>
    <cellStyle name="Heading 2 50 2" xfId="38229" xr:uid="{00000000-0005-0000-0000-0000737A0000}"/>
    <cellStyle name="Heading 2 50 2 2" xfId="11047" xr:uid="{00000000-0005-0000-0000-0000747A0000}"/>
    <cellStyle name="Heading 2 50 2 2 2" xfId="14941" xr:uid="{00000000-0005-0000-0000-0000757A0000}"/>
    <cellStyle name="Heading 2 50 2 3" xfId="8597" xr:uid="{00000000-0005-0000-0000-0000767A0000}"/>
    <cellStyle name="Heading 2 50 2 3 2" xfId="35283" xr:uid="{00000000-0005-0000-0000-0000777A0000}"/>
    <cellStyle name="Heading 2 50 2 4" xfId="8607" xr:uid="{00000000-0005-0000-0000-0000787A0000}"/>
    <cellStyle name="Heading 2 50 2_BSD2" xfId="2844" xr:uid="{00000000-0005-0000-0000-0000797A0000}"/>
    <cellStyle name="Heading 2 50 3" xfId="38233" xr:uid="{00000000-0005-0000-0000-00007A7A0000}"/>
    <cellStyle name="Heading 2 50 3 2" xfId="6932" xr:uid="{00000000-0005-0000-0000-00007B7A0000}"/>
    <cellStyle name="Heading 2 50 4" xfId="38235" xr:uid="{00000000-0005-0000-0000-00007C7A0000}"/>
    <cellStyle name="Heading 2 50 4 2" xfId="9134" xr:uid="{00000000-0005-0000-0000-00007D7A0000}"/>
    <cellStyle name="Heading 2 50 5" xfId="16792" xr:uid="{00000000-0005-0000-0000-00007E7A0000}"/>
    <cellStyle name="Heading 2 50_BSD2" xfId="38237" xr:uid="{00000000-0005-0000-0000-00007F7A0000}"/>
    <cellStyle name="Heading 2 51" xfId="11066" xr:uid="{00000000-0005-0000-0000-0000807A0000}"/>
    <cellStyle name="Heading 2 51 2" xfId="38241" xr:uid="{00000000-0005-0000-0000-0000817A0000}"/>
    <cellStyle name="Heading 2 51 2 2" xfId="11081" xr:uid="{00000000-0005-0000-0000-0000827A0000}"/>
    <cellStyle name="Heading 2 51 2 2 2" xfId="16263" xr:uid="{00000000-0005-0000-0000-0000837A0000}"/>
    <cellStyle name="Heading 2 51 2 3" xfId="9064" xr:uid="{00000000-0005-0000-0000-0000847A0000}"/>
    <cellStyle name="Heading 2 51 2 3 2" xfId="38243" xr:uid="{00000000-0005-0000-0000-0000857A0000}"/>
    <cellStyle name="Heading 2 51 2 4" xfId="9070" xr:uid="{00000000-0005-0000-0000-0000867A0000}"/>
    <cellStyle name="Heading 2 51 2_BSD2" xfId="16458" xr:uid="{00000000-0005-0000-0000-0000877A0000}"/>
    <cellStyle name="Heading 2 51 3" xfId="38247" xr:uid="{00000000-0005-0000-0000-0000887A0000}"/>
    <cellStyle name="Heading 2 51 3 2" xfId="6976" xr:uid="{00000000-0005-0000-0000-0000897A0000}"/>
    <cellStyle name="Heading 2 51 4" xfId="38249" xr:uid="{00000000-0005-0000-0000-00008A7A0000}"/>
    <cellStyle name="Heading 2 51 4 2" xfId="9742" xr:uid="{00000000-0005-0000-0000-00008B7A0000}"/>
    <cellStyle name="Heading 2 51 5" xfId="5105" xr:uid="{00000000-0005-0000-0000-00008C7A0000}"/>
    <cellStyle name="Heading 2 51_BSD2" xfId="38251" xr:uid="{00000000-0005-0000-0000-00008D7A0000}"/>
    <cellStyle name="Heading 2 52" xfId="38253" xr:uid="{00000000-0005-0000-0000-00008E7A0000}"/>
    <cellStyle name="Heading 2 52 2" xfId="38257" xr:uid="{00000000-0005-0000-0000-00008F7A0000}"/>
    <cellStyle name="Heading 2 52 2 2" xfId="11117" xr:uid="{00000000-0005-0000-0000-0000907A0000}"/>
    <cellStyle name="Heading 2 52 2 2 2" xfId="6281" xr:uid="{00000000-0005-0000-0000-0000917A0000}"/>
    <cellStyle name="Heading 2 52 2 3" xfId="9091" xr:uid="{00000000-0005-0000-0000-0000927A0000}"/>
    <cellStyle name="Heading 2 52 2 3 2" xfId="38259" xr:uid="{00000000-0005-0000-0000-0000937A0000}"/>
    <cellStyle name="Heading 2 52 2 4" xfId="9099" xr:uid="{00000000-0005-0000-0000-0000947A0000}"/>
    <cellStyle name="Heading 2 52 2_BSD2" xfId="31276" xr:uid="{00000000-0005-0000-0000-0000957A0000}"/>
    <cellStyle name="Heading 2 52 3" xfId="38265" xr:uid="{00000000-0005-0000-0000-0000967A0000}"/>
    <cellStyle name="Heading 2 52 3 2" xfId="7017" xr:uid="{00000000-0005-0000-0000-0000977A0000}"/>
    <cellStyle name="Heading 2 52 4" xfId="38267" xr:uid="{00000000-0005-0000-0000-0000987A0000}"/>
    <cellStyle name="Heading 2 52 4 2" xfId="10545" xr:uid="{00000000-0005-0000-0000-0000997A0000}"/>
    <cellStyle name="Heading 2 52 5" xfId="16800" xr:uid="{00000000-0005-0000-0000-00009A7A0000}"/>
    <cellStyle name="Heading 2 52_BSD2" xfId="38269" xr:uid="{00000000-0005-0000-0000-00009B7A0000}"/>
    <cellStyle name="Heading 2 53" xfId="38271" xr:uid="{00000000-0005-0000-0000-00009C7A0000}"/>
    <cellStyle name="Heading 2 53 2" xfId="38275" xr:uid="{00000000-0005-0000-0000-00009D7A0000}"/>
    <cellStyle name="Heading 2 53 2 2" xfId="18364" xr:uid="{00000000-0005-0000-0000-00009E7A0000}"/>
    <cellStyle name="Heading 2 53 2 2 2" xfId="8939" xr:uid="{00000000-0005-0000-0000-00009F7A0000}"/>
    <cellStyle name="Heading 2 53 2 3" xfId="4237" xr:uid="{00000000-0005-0000-0000-0000A07A0000}"/>
    <cellStyle name="Heading 2 53 2 3 2" xfId="38278" xr:uid="{00000000-0005-0000-0000-0000A17A0000}"/>
    <cellStyle name="Heading 2 53 2 4" xfId="18367" xr:uid="{00000000-0005-0000-0000-0000A27A0000}"/>
    <cellStyle name="Heading 2 53 2_BSD2" xfId="16418" xr:uid="{00000000-0005-0000-0000-0000A37A0000}"/>
    <cellStyle name="Heading 2 53 3" xfId="38282" xr:uid="{00000000-0005-0000-0000-0000A47A0000}"/>
    <cellStyle name="Heading 2 53 3 2" xfId="5020" xr:uid="{00000000-0005-0000-0000-0000A57A0000}"/>
    <cellStyle name="Heading 2 53 4" xfId="38284" xr:uid="{00000000-0005-0000-0000-0000A67A0000}"/>
    <cellStyle name="Heading 2 53 4 2" xfId="18602" xr:uid="{00000000-0005-0000-0000-0000A77A0000}"/>
    <cellStyle name="Heading 2 53 5" xfId="38286" xr:uid="{00000000-0005-0000-0000-0000A87A0000}"/>
    <cellStyle name="Heading 2 53_BSD2" xfId="26714" xr:uid="{00000000-0005-0000-0000-0000A97A0000}"/>
    <cellStyle name="Heading 2 54" xfId="38288" xr:uid="{00000000-0005-0000-0000-0000AA7A0000}"/>
    <cellStyle name="Heading 2 54 2" xfId="38292" xr:uid="{00000000-0005-0000-0000-0000AB7A0000}"/>
    <cellStyle name="Heading 2 54 2 2" xfId="21565" xr:uid="{00000000-0005-0000-0000-0000AC7A0000}"/>
    <cellStyle name="Heading 2 54 2 2 2" xfId="38294" xr:uid="{00000000-0005-0000-0000-0000AD7A0000}"/>
    <cellStyle name="Heading 2 54 2 3" xfId="4828" xr:uid="{00000000-0005-0000-0000-0000AE7A0000}"/>
    <cellStyle name="Heading 2 54 2 3 2" xfId="38296" xr:uid="{00000000-0005-0000-0000-0000AF7A0000}"/>
    <cellStyle name="Heading 2 54 2 4" xfId="21568" xr:uid="{00000000-0005-0000-0000-0000B07A0000}"/>
    <cellStyle name="Heading 2 54 2_BSD2" xfId="33523" xr:uid="{00000000-0005-0000-0000-0000B17A0000}"/>
    <cellStyle name="Heading 2 54 3" xfId="38300" xr:uid="{00000000-0005-0000-0000-0000B27A0000}"/>
    <cellStyle name="Heading 2 54 3 2" xfId="7140" xr:uid="{00000000-0005-0000-0000-0000B37A0000}"/>
    <cellStyle name="Heading 2 54 4" xfId="38302" xr:uid="{00000000-0005-0000-0000-0000B47A0000}"/>
    <cellStyle name="Heading 2 54 4 2" xfId="4052" xr:uid="{00000000-0005-0000-0000-0000B57A0000}"/>
    <cellStyle name="Heading 2 54 5" xfId="38304" xr:uid="{00000000-0005-0000-0000-0000B67A0000}"/>
    <cellStyle name="Heading 2 54_BSD2" xfId="27676" xr:uid="{00000000-0005-0000-0000-0000B77A0000}"/>
    <cellStyle name="Heading 2 55" xfId="38311" xr:uid="{00000000-0005-0000-0000-0000B87A0000}"/>
    <cellStyle name="Heading 2 55 2" xfId="38315" xr:uid="{00000000-0005-0000-0000-0000B97A0000}"/>
    <cellStyle name="Heading 2 55 2 2" xfId="21922" xr:uid="{00000000-0005-0000-0000-0000BA7A0000}"/>
    <cellStyle name="Heading 2 55 2 2 2" xfId="25569" xr:uid="{00000000-0005-0000-0000-0000BB7A0000}"/>
    <cellStyle name="Heading 2 55 2 3" xfId="25575" xr:uid="{00000000-0005-0000-0000-0000BC7A0000}"/>
    <cellStyle name="Heading 2 55 2 3 2" xfId="24890" xr:uid="{00000000-0005-0000-0000-0000BD7A0000}"/>
    <cellStyle name="Heading 2 55 2 4" xfId="25589" xr:uid="{00000000-0005-0000-0000-0000BE7A0000}"/>
    <cellStyle name="Heading 2 55 2_BSD2" xfId="38318" xr:uid="{00000000-0005-0000-0000-0000BF7A0000}"/>
    <cellStyle name="Heading 2 55 3" xfId="38321" xr:uid="{00000000-0005-0000-0000-0000C07A0000}"/>
    <cellStyle name="Heading 2 55 3 2" xfId="7171" xr:uid="{00000000-0005-0000-0000-0000C17A0000}"/>
    <cellStyle name="Heading 2 55 4" xfId="38323" xr:uid="{00000000-0005-0000-0000-0000C27A0000}"/>
    <cellStyle name="Heading 2 55 4 2" xfId="38325" xr:uid="{00000000-0005-0000-0000-0000C37A0000}"/>
    <cellStyle name="Heading 2 55 5" xfId="38326" xr:uid="{00000000-0005-0000-0000-0000C47A0000}"/>
    <cellStyle name="Heading 2 55_BSD2" xfId="38327" xr:uid="{00000000-0005-0000-0000-0000C57A0000}"/>
    <cellStyle name="Heading 2 56" xfId="38329" xr:uid="{00000000-0005-0000-0000-0000C67A0000}"/>
    <cellStyle name="Heading 2 56 2" xfId="38333" xr:uid="{00000000-0005-0000-0000-0000C77A0000}"/>
    <cellStyle name="Heading 2 56 2 2" xfId="38337" xr:uid="{00000000-0005-0000-0000-0000C87A0000}"/>
    <cellStyle name="Heading 2 56 2 2 2" xfId="34490" xr:uid="{00000000-0005-0000-0000-0000C97A0000}"/>
    <cellStyle name="Heading 2 56 2 3" xfId="38339" xr:uid="{00000000-0005-0000-0000-0000CA7A0000}"/>
    <cellStyle name="Heading 2 56 2 3 2" xfId="34503" xr:uid="{00000000-0005-0000-0000-0000CB7A0000}"/>
    <cellStyle name="Heading 2 56 2 4" xfId="38340" xr:uid="{00000000-0005-0000-0000-0000CC7A0000}"/>
    <cellStyle name="Heading 2 56 2_BSD2" xfId="7330" xr:uid="{00000000-0005-0000-0000-0000CD7A0000}"/>
    <cellStyle name="Heading 2 56 3" xfId="38343" xr:uid="{00000000-0005-0000-0000-0000CE7A0000}"/>
    <cellStyle name="Heading 2 56 3 2" xfId="5308" xr:uid="{00000000-0005-0000-0000-0000CF7A0000}"/>
    <cellStyle name="Heading 2 56 4" xfId="38345" xr:uid="{00000000-0005-0000-0000-0000D07A0000}"/>
    <cellStyle name="Heading 2 56 4 2" xfId="38347" xr:uid="{00000000-0005-0000-0000-0000D17A0000}"/>
    <cellStyle name="Heading 2 56 5" xfId="38348" xr:uid="{00000000-0005-0000-0000-0000D27A0000}"/>
    <cellStyle name="Heading 2 56_BSD2" xfId="25521" xr:uid="{00000000-0005-0000-0000-0000D37A0000}"/>
    <cellStyle name="Heading 2 57" xfId="38349" xr:uid="{00000000-0005-0000-0000-0000D47A0000}"/>
    <cellStyle name="Heading 2 57 2" xfId="38353" xr:uid="{00000000-0005-0000-0000-0000D57A0000}"/>
    <cellStyle name="Heading 2 57 2 2" xfId="38357" xr:uid="{00000000-0005-0000-0000-0000D67A0000}"/>
    <cellStyle name="Heading 2 57 2 2 2" xfId="38359" xr:uid="{00000000-0005-0000-0000-0000D77A0000}"/>
    <cellStyle name="Heading 2 57 2 3" xfId="38360" xr:uid="{00000000-0005-0000-0000-0000D87A0000}"/>
    <cellStyle name="Heading 2 57 2 3 2" xfId="38361" xr:uid="{00000000-0005-0000-0000-0000D97A0000}"/>
    <cellStyle name="Heading 2 57 2 4" xfId="38362" xr:uid="{00000000-0005-0000-0000-0000DA7A0000}"/>
    <cellStyle name="Heading 2 57 2_BSD2" xfId="38364" xr:uid="{00000000-0005-0000-0000-0000DB7A0000}"/>
    <cellStyle name="Heading 2 57 3" xfId="38367" xr:uid="{00000000-0005-0000-0000-0000DC7A0000}"/>
    <cellStyle name="Heading 2 57 3 2" xfId="5871" xr:uid="{00000000-0005-0000-0000-0000DD7A0000}"/>
    <cellStyle name="Heading 2 57 4" xfId="38369" xr:uid="{00000000-0005-0000-0000-0000DE7A0000}"/>
    <cellStyle name="Heading 2 57 4 2" xfId="31152" xr:uid="{00000000-0005-0000-0000-0000DF7A0000}"/>
    <cellStyle name="Heading 2 57 5" xfId="37160" xr:uid="{00000000-0005-0000-0000-0000E07A0000}"/>
    <cellStyle name="Heading 2 57_BSD2" xfId="22385" xr:uid="{00000000-0005-0000-0000-0000E17A0000}"/>
    <cellStyle name="Heading 2 58" xfId="18747" xr:uid="{00000000-0005-0000-0000-0000E27A0000}"/>
    <cellStyle name="Heading 2 58 2" xfId="38373" xr:uid="{00000000-0005-0000-0000-0000E37A0000}"/>
    <cellStyle name="Heading 2 58 2 2" xfId="11258" xr:uid="{00000000-0005-0000-0000-0000E47A0000}"/>
    <cellStyle name="Heading 2 58 2 2 2" xfId="23292" xr:uid="{00000000-0005-0000-0000-0000E57A0000}"/>
    <cellStyle name="Heading 2 58 2 3" xfId="6848" xr:uid="{00000000-0005-0000-0000-0000E67A0000}"/>
    <cellStyle name="Heading 2 58 2 3 2" xfId="23316" xr:uid="{00000000-0005-0000-0000-0000E77A0000}"/>
    <cellStyle name="Heading 2 58 2 4" xfId="32491" xr:uid="{00000000-0005-0000-0000-0000E87A0000}"/>
    <cellStyle name="Heading 2 58 2_BSD2" xfId="35320" xr:uid="{00000000-0005-0000-0000-0000E97A0000}"/>
    <cellStyle name="Heading 2 58 3" xfId="38377" xr:uid="{00000000-0005-0000-0000-0000EA7A0000}"/>
    <cellStyle name="Heading 2 58 3 2" xfId="6896" xr:uid="{00000000-0005-0000-0000-0000EB7A0000}"/>
    <cellStyle name="Heading 2 58 4" xfId="38379" xr:uid="{00000000-0005-0000-0000-0000EC7A0000}"/>
    <cellStyle name="Heading 2 58 4 2" xfId="15263" xr:uid="{00000000-0005-0000-0000-0000ED7A0000}"/>
    <cellStyle name="Heading 2 58 5" xfId="37163" xr:uid="{00000000-0005-0000-0000-0000EE7A0000}"/>
    <cellStyle name="Heading 2 58_BSD2" xfId="24871" xr:uid="{00000000-0005-0000-0000-0000EF7A0000}"/>
    <cellStyle name="Heading 2 59" xfId="38381" xr:uid="{00000000-0005-0000-0000-0000F07A0000}"/>
    <cellStyle name="Heading 2 59 2" xfId="38385" xr:uid="{00000000-0005-0000-0000-0000F17A0000}"/>
    <cellStyle name="Heading 2 59 2 2" xfId="28111" xr:uid="{00000000-0005-0000-0000-0000F27A0000}"/>
    <cellStyle name="Heading 2 59 2 2 2" xfId="36142" xr:uid="{00000000-0005-0000-0000-0000F37A0000}"/>
    <cellStyle name="Heading 2 59 2 3" xfId="38387" xr:uid="{00000000-0005-0000-0000-0000F47A0000}"/>
    <cellStyle name="Heading 2 59 2 3 2" xfId="38388" xr:uid="{00000000-0005-0000-0000-0000F57A0000}"/>
    <cellStyle name="Heading 2 59 2 4" xfId="38389" xr:uid="{00000000-0005-0000-0000-0000F67A0000}"/>
    <cellStyle name="Heading 2 59 2_BSD2" xfId="14087" xr:uid="{00000000-0005-0000-0000-0000F77A0000}"/>
    <cellStyle name="Heading 2 59 3" xfId="38392" xr:uid="{00000000-0005-0000-0000-0000F87A0000}"/>
    <cellStyle name="Heading 2 59 3 2" xfId="5797" xr:uid="{00000000-0005-0000-0000-0000F97A0000}"/>
    <cellStyle name="Heading 2 59 4" xfId="38394" xr:uid="{00000000-0005-0000-0000-0000FA7A0000}"/>
    <cellStyle name="Heading 2 59 4 2" xfId="32111" xr:uid="{00000000-0005-0000-0000-0000FB7A0000}"/>
    <cellStyle name="Heading 2 59 5" xfId="32246" xr:uid="{00000000-0005-0000-0000-0000FC7A0000}"/>
    <cellStyle name="Heading 2 59_BSD2" xfId="38398" xr:uid="{00000000-0005-0000-0000-0000FD7A0000}"/>
    <cellStyle name="Heading 2 6" xfId="2166" xr:uid="{00000000-0005-0000-0000-0000FE7A0000}"/>
    <cellStyle name="Heading 2 6 2" xfId="38400" xr:uid="{00000000-0005-0000-0000-0000FF7A0000}"/>
    <cellStyle name="Heading 2 6 2 2" xfId="9495" xr:uid="{00000000-0005-0000-0000-0000007B0000}"/>
    <cellStyle name="Heading 2 6 2 2 2" xfId="38401" xr:uid="{00000000-0005-0000-0000-0000017B0000}"/>
    <cellStyle name="Heading 2 6 2 3" xfId="29938" xr:uid="{00000000-0005-0000-0000-0000027B0000}"/>
    <cellStyle name="Heading 2 6 2 3 2" xfId="29940" xr:uid="{00000000-0005-0000-0000-0000037B0000}"/>
    <cellStyle name="Heading 2 6 2 4" xfId="17891" xr:uid="{00000000-0005-0000-0000-0000047B0000}"/>
    <cellStyle name="Heading 2 6 2_BSD2" xfId="19150" xr:uid="{00000000-0005-0000-0000-0000057B0000}"/>
    <cellStyle name="Heading 2 6 3" xfId="26573" xr:uid="{00000000-0005-0000-0000-0000067B0000}"/>
    <cellStyle name="Heading 2 6 3 2" xfId="38402" xr:uid="{00000000-0005-0000-0000-0000077B0000}"/>
    <cellStyle name="Heading 2 6 4" xfId="38403" xr:uid="{00000000-0005-0000-0000-0000087B0000}"/>
    <cellStyle name="Heading 2 6 4 2" xfId="38404" xr:uid="{00000000-0005-0000-0000-0000097B0000}"/>
    <cellStyle name="Heading 2 6 5" xfId="38405" xr:uid="{00000000-0005-0000-0000-00000A7B0000}"/>
    <cellStyle name="Heading 2 6 5 2" xfId="33953" xr:uid="{00000000-0005-0000-0000-00000B7B0000}"/>
    <cellStyle name="Heading 2 6 6" xfId="38406" xr:uid="{00000000-0005-0000-0000-00000C7B0000}"/>
    <cellStyle name="Heading 2 6 6 2" xfId="38407" xr:uid="{00000000-0005-0000-0000-00000D7B0000}"/>
    <cellStyle name="Heading 2 6 7" xfId="38408" xr:uid="{00000000-0005-0000-0000-00000E7B0000}"/>
    <cellStyle name="Heading 2 6 8" xfId="38409" xr:uid="{00000000-0005-0000-0000-00000F7B0000}"/>
    <cellStyle name="Heading 2 6_Annexure" xfId="30736" xr:uid="{00000000-0005-0000-0000-0000107B0000}"/>
    <cellStyle name="Heading 2 60" xfId="38312" xr:uid="{00000000-0005-0000-0000-0000117B0000}"/>
    <cellStyle name="Heading 2 60 2" xfId="38316" xr:uid="{00000000-0005-0000-0000-0000127B0000}"/>
    <cellStyle name="Heading 2 60 2 2" xfId="21923" xr:uid="{00000000-0005-0000-0000-0000137B0000}"/>
    <cellStyle name="Heading 2 60 3" xfId="38322" xr:uid="{00000000-0005-0000-0000-0000147B0000}"/>
    <cellStyle name="Heading 2 60 3 2" xfId="7172" xr:uid="{00000000-0005-0000-0000-0000157B0000}"/>
    <cellStyle name="Heading 2 60 4" xfId="38324" xr:uid="{00000000-0005-0000-0000-0000167B0000}"/>
    <cellStyle name="Heading 2 60_BSD2" xfId="38328" xr:uid="{00000000-0005-0000-0000-0000177B0000}"/>
    <cellStyle name="Heading 2 61" xfId="38330" xr:uid="{00000000-0005-0000-0000-0000187B0000}"/>
    <cellStyle name="Heading 2 61 2" xfId="38334" xr:uid="{00000000-0005-0000-0000-0000197B0000}"/>
    <cellStyle name="Heading 2 61 2 2" xfId="38338" xr:uid="{00000000-0005-0000-0000-00001A7B0000}"/>
    <cellStyle name="Heading 2 61 3" xfId="38344" xr:uid="{00000000-0005-0000-0000-00001B7B0000}"/>
    <cellStyle name="Heading 2 61 3 2" xfId="5309" xr:uid="{00000000-0005-0000-0000-00001C7B0000}"/>
    <cellStyle name="Heading 2 61 4" xfId="38346" xr:uid="{00000000-0005-0000-0000-00001D7B0000}"/>
    <cellStyle name="Heading 2 61_BSD2" xfId="25522" xr:uid="{00000000-0005-0000-0000-00001E7B0000}"/>
    <cellStyle name="Heading 2 62" xfId="38350" xr:uid="{00000000-0005-0000-0000-00001F7B0000}"/>
    <cellStyle name="Heading 2 62 2" xfId="38354" xr:uid="{00000000-0005-0000-0000-0000207B0000}"/>
    <cellStyle name="Heading 2 62 2 2" xfId="38358" xr:uid="{00000000-0005-0000-0000-0000217B0000}"/>
    <cellStyle name="Heading 2 62 3" xfId="38368" xr:uid="{00000000-0005-0000-0000-0000227B0000}"/>
    <cellStyle name="Heading 2 62 3 2" xfId="5872" xr:uid="{00000000-0005-0000-0000-0000237B0000}"/>
    <cellStyle name="Heading 2 62 4" xfId="38370" xr:uid="{00000000-0005-0000-0000-0000247B0000}"/>
    <cellStyle name="Heading 2 62_BSD2" xfId="22386" xr:uid="{00000000-0005-0000-0000-0000257B0000}"/>
    <cellStyle name="Heading 2 63" xfId="18748" xr:uid="{00000000-0005-0000-0000-0000267B0000}"/>
    <cellStyle name="Heading 2 63 2" xfId="38374" xr:uid="{00000000-0005-0000-0000-0000277B0000}"/>
    <cellStyle name="Heading 2 63 2 2" xfId="11259" xr:uid="{00000000-0005-0000-0000-0000287B0000}"/>
    <cellStyle name="Heading 2 63 3" xfId="38378" xr:uid="{00000000-0005-0000-0000-0000297B0000}"/>
    <cellStyle name="Heading 2 63 3 2" xfId="6897" xr:uid="{00000000-0005-0000-0000-00002A7B0000}"/>
    <cellStyle name="Heading 2 63 4" xfId="38380" xr:uid="{00000000-0005-0000-0000-00002B7B0000}"/>
    <cellStyle name="Heading 2 63_BSD2" xfId="24872" xr:uid="{00000000-0005-0000-0000-00002C7B0000}"/>
    <cellStyle name="Heading 2 64" xfId="38382" xr:uid="{00000000-0005-0000-0000-00002D7B0000}"/>
    <cellStyle name="Heading 2 64 2" xfId="38386" xr:uid="{00000000-0005-0000-0000-00002E7B0000}"/>
    <cellStyle name="Heading 2 64 2 2" xfId="28112" xr:uid="{00000000-0005-0000-0000-00002F7B0000}"/>
    <cellStyle name="Heading 2 64 3" xfId="38393" xr:uid="{00000000-0005-0000-0000-0000307B0000}"/>
    <cellStyle name="Heading 2 64 3 2" xfId="5798" xr:uid="{00000000-0005-0000-0000-0000317B0000}"/>
    <cellStyle name="Heading 2 64 4" xfId="38395" xr:uid="{00000000-0005-0000-0000-0000327B0000}"/>
    <cellStyle name="Heading 2 64_BSD2" xfId="38399" xr:uid="{00000000-0005-0000-0000-0000337B0000}"/>
    <cellStyle name="Heading 2 65" xfId="38410" xr:uid="{00000000-0005-0000-0000-0000347B0000}"/>
    <cellStyle name="Heading 2 65 2" xfId="38414" xr:uid="{00000000-0005-0000-0000-0000357B0000}"/>
    <cellStyle name="Heading 2 65 2 2" xfId="22395" xr:uid="{00000000-0005-0000-0000-0000367B0000}"/>
    <cellStyle name="Heading 2 65 3" xfId="38418" xr:uid="{00000000-0005-0000-0000-0000377B0000}"/>
    <cellStyle name="Heading 2 65 3 2" xfId="7263" xr:uid="{00000000-0005-0000-0000-0000387B0000}"/>
    <cellStyle name="Heading 2 65 4" xfId="38420" xr:uid="{00000000-0005-0000-0000-0000397B0000}"/>
    <cellStyle name="Heading 2 65_BSD2" xfId="38422" xr:uid="{00000000-0005-0000-0000-00003A7B0000}"/>
    <cellStyle name="Heading 2 66" xfId="38424" xr:uid="{00000000-0005-0000-0000-00003B7B0000}"/>
    <cellStyle name="Heading 2 66 2" xfId="38430" xr:uid="{00000000-0005-0000-0000-00003C7B0000}"/>
    <cellStyle name="Heading 2 66 2 2" xfId="22943" xr:uid="{00000000-0005-0000-0000-00003D7B0000}"/>
    <cellStyle name="Heading 2 66 3" xfId="38434" xr:uid="{00000000-0005-0000-0000-00003E7B0000}"/>
    <cellStyle name="Heading 2 66 3 2" xfId="5719" xr:uid="{00000000-0005-0000-0000-00003F7B0000}"/>
    <cellStyle name="Heading 2 66 4" xfId="38436" xr:uid="{00000000-0005-0000-0000-0000407B0000}"/>
    <cellStyle name="Heading 2 66_BSD2" xfId="38438" xr:uid="{00000000-0005-0000-0000-0000417B0000}"/>
    <cellStyle name="Heading 2 67" xfId="38440" xr:uid="{00000000-0005-0000-0000-0000427B0000}"/>
    <cellStyle name="Heading 2 67 2" xfId="38444" xr:uid="{00000000-0005-0000-0000-0000437B0000}"/>
    <cellStyle name="Heading 2 67 2 2" xfId="23410" xr:uid="{00000000-0005-0000-0000-0000447B0000}"/>
    <cellStyle name="Heading 2 67 3" xfId="38448" xr:uid="{00000000-0005-0000-0000-0000457B0000}"/>
    <cellStyle name="Heading 2 67 3 2" xfId="7293" xr:uid="{00000000-0005-0000-0000-0000467B0000}"/>
    <cellStyle name="Heading 2 67 4" xfId="38450" xr:uid="{00000000-0005-0000-0000-0000477B0000}"/>
    <cellStyle name="Heading 2 67_BSD2" xfId="26059" xr:uid="{00000000-0005-0000-0000-0000487B0000}"/>
    <cellStyle name="Heading 2 68" xfId="38452" xr:uid="{00000000-0005-0000-0000-0000497B0000}"/>
    <cellStyle name="Heading 2 68 2" xfId="38456" xr:uid="{00000000-0005-0000-0000-00004A7B0000}"/>
    <cellStyle name="Heading 2 68 2 2" xfId="11347" xr:uid="{00000000-0005-0000-0000-00004B7B0000}"/>
    <cellStyle name="Heading 2 68 3" xfId="5244" xr:uid="{00000000-0005-0000-0000-00004C7B0000}"/>
    <cellStyle name="Heading 2 68 3 2" xfId="5251" xr:uid="{00000000-0005-0000-0000-00004D7B0000}"/>
    <cellStyle name="Heading 2 68 4" xfId="38458" xr:uid="{00000000-0005-0000-0000-00004E7B0000}"/>
    <cellStyle name="Heading 2 68_BSD2" xfId="23527" xr:uid="{00000000-0005-0000-0000-00004F7B0000}"/>
    <cellStyle name="Heading 2 69" xfId="38460" xr:uid="{00000000-0005-0000-0000-0000507B0000}"/>
    <cellStyle name="Heading 2 69 2" xfId="38464" xr:uid="{00000000-0005-0000-0000-0000517B0000}"/>
    <cellStyle name="Heading 2 69 2 2" xfId="24400" xr:uid="{00000000-0005-0000-0000-0000527B0000}"/>
    <cellStyle name="Heading 2 69 3" xfId="38468" xr:uid="{00000000-0005-0000-0000-0000537B0000}"/>
    <cellStyle name="Heading 2 69 3 2" xfId="7379" xr:uid="{00000000-0005-0000-0000-0000547B0000}"/>
    <cellStyle name="Heading 2 69 4" xfId="38470" xr:uid="{00000000-0005-0000-0000-0000557B0000}"/>
    <cellStyle name="Heading 2 69_BSD2" xfId="34000" xr:uid="{00000000-0005-0000-0000-0000567B0000}"/>
    <cellStyle name="Heading 2 7" xfId="2167" xr:uid="{00000000-0005-0000-0000-0000577B0000}"/>
    <cellStyle name="Heading 2 7 10" xfId="34087" xr:uid="{00000000-0005-0000-0000-0000587B0000}"/>
    <cellStyle name="Heading 2 7 10 2" xfId="38472" xr:uid="{00000000-0005-0000-0000-0000597B0000}"/>
    <cellStyle name="Heading 2 7 11" xfId="34089" xr:uid="{00000000-0005-0000-0000-00005A7B0000}"/>
    <cellStyle name="Heading 2 7 11 2" xfId="38473" xr:uid="{00000000-0005-0000-0000-00005B7B0000}"/>
    <cellStyle name="Heading 2 7 12" xfId="38474" xr:uid="{00000000-0005-0000-0000-00005C7B0000}"/>
    <cellStyle name="Heading 2 7 13" xfId="38475" xr:uid="{00000000-0005-0000-0000-00005D7B0000}"/>
    <cellStyle name="Heading 2 7 14" xfId="38476" xr:uid="{00000000-0005-0000-0000-00005E7B0000}"/>
    <cellStyle name="Heading 2 7 15" xfId="12282" xr:uid="{00000000-0005-0000-0000-00005F7B0000}"/>
    <cellStyle name="Heading 2 7 2" xfId="38477" xr:uid="{00000000-0005-0000-0000-0000607B0000}"/>
    <cellStyle name="Heading 2 7 2 2" xfId="38478" xr:uid="{00000000-0005-0000-0000-0000617B0000}"/>
    <cellStyle name="Heading 2 7 2 2 2" xfId="38479" xr:uid="{00000000-0005-0000-0000-0000627B0000}"/>
    <cellStyle name="Heading 2 7 2 3" xfId="30062" xr:uid="{00000000-0005-0000-0000-0000637B0000}"/>
    <cellStyle name="Heading 2 7 2 3 2" xfId="38480" xr:uid="{00000000-0005-0000-0000-0000647B0000}"/>
    <cellStyle name="Heading 2 7 2 4" xfId="15780" xr:uid="{00000000-0005-0000-0000-0000657B0000}"/>
    <cellStyle name="Heading 2 7 2_BSD2" xfId="21755" xr:uid="{00000000-0005-0000-0000-0000667B0000}"/>
    <cellStyle name="Heading 2 7 3" xfId="38481" xr:uid="{00000000-0005-0000-0000-0000677B0000}"/>
    <cellStyle name="Heading 2 7 3 2" xfId="38482" xr:uid="{00000000-0005-0000-0000-0000687B0000}"/>
    <cellStyle name="Heading 2 7 4" xfId="17567" xr:uid="{00000000-0005-0000-0000-0000697B0000}"/>
    <cellStyle name="Heading 2 7 4 2" xfId="26477" xr:uid="{00000000-0005-0000-0000-00006A7B0000}"/>
    <cellStyle name="Heading 2 7 5" xfId="38483" xr:uid="{00000000-0005-0000-0000-00006B7B0000}"/>
    <cellStyle name="Heading 2 7 5 2" xfId="38485" xr:uid="{00000000-0005-0000-0000-00006C7B0000}"/>
    <cellStyle name="Heading 2 7 6" xfId="38486" xr:uid="{00000000-0005-0000-0000-00006D7B0000}"/>
    <cellStyle name="Heading 2 7 6 2" xfId="38488" xr:uid="{00000000-0005-0000-0000-00006E7B0000}"/>
    <cellStyle name="Heading 2 7 7" xfId="38489" xr:uid="{00000000-0005-0000-0000-00006F7B0000}"/>
    <cellStyle name="Heading 2 7 7 2" xfId="38491" xr:uid="{00000000-0005-0000-0000-0000707B0000}"/>
    <cellStyle name="Heading 2 7 8" xfId="38492" xr:uid="{00000000-0005-0000-0000-0000717B0000}"/>
    <cellStyle name="Heading 2 7 8 2" xfId="38494" xr:uid="{00000000-0005-0000-0000-0000727B0000}"/>
    <cellStyle name="Heading 2 7 9" xfId="24804" xr:uid="{00000000-0005-0000-0000-0000737B0000}"/>
    <cellStyle name="Heading 2 7 9 2" xfId="29666" xr:uid="{00000000-0005-0000-0000-0000747B0000}"/>
    <cellStyle name="Heading 2 7_Annexure" xfId="38495" xr:uid="{00000000-0005-0000-0000-0000757B0000}"/>
    <cellStyle name="Heading 2 70" xfId="38411" xr:uid="{00000000-0005-0000-0000-0000767B0000}"/>
    <cellStyle name="Heading 2 70 2" xfId="38415" xr:uid="{00000000-0005-0000-0000-0000777B0000}"/>
    <cellStyle name="Heading 2 70 2 2" xfId="22396" xr:uid="{00000000-0005-0000-0000-0000787B0000}"/>
    <cellStyle name="Heading 2 70 3" xfId="38419" xr:uid="{00000000-0005-0000-0000-0000797B0000}"/>
    <cellStyle name="Heading 2 70 3 2" xfId="7264" xr:uid="{00000000-0005-0000-0000-00007A7B0000}"/>
    <cellStyle name="Heading 2 70 4" xfId="38421" xr:uid="{00000000-0005-0000-0000-00007B7B0000}"/>
    <cellStyle name="Heading 2 70_BSD2" xfId="38423" xr:uid="{00000000-0005-0000-0000-00007C7B0000}"/>
    <cellStyle name="Heading 2 71" xfId="38425" xr:uid="{00000000-0005-0000-0000-00007D7B0000}"/>
    <cellStyle name="Heading 2 71 2" xfId="38431" xr:uid="{00000000-0005-0000-0000-00007E7B0000}"/>
    <cellStyle name="Heading 2 71 2 2" xfId="22944" xr:uid="{00000000-0005-0000-0000-00007F7B0000}"/>
    <cellStyle name="Heading 2 71 3" xfId="38435" xr:uid="{00000000-0005-0000-0000-0000807B0000}"/>
    <cellStyle name="Heading 2 71 3 2" xfId="5720" xr:uid="{00000000-0005-0000-0000-0000817B0000}"/>
    <cellStyle name="Heading 2 71 4" xfId="38437" xr:uid="{00000000-0005-0000-0000-0000827B0000}"/>
    <cellStyle name="Heading 2 71_BSD2" xfId="38439" xr:uid="{00000000-0005-0000-0000-0000837B0000}"/>
    <cellStyle name="Heading 2 72" xfId="38441" xr:uid="{00000000-0005-0000-0000-0000847B0000}"/>
    <cellStyle name="Heading 2 72 2" xfId="38445" xr:uid="{00000000-0005-0000-0000-0000857B0000}"/>
    <cellStyle name="Heading 2 72 2 2" xfId="23411" xr:uid="{00000000-0005-0000-0000-0000867B0000}"/>
    <cellStyle name="Heading 2 72 3" xfId="38449" xr:uid="{00000000-0005-0000-0000-0000877B0000}"/>
    <cellStyle name="Heading 2 72 3 2" xfId="7294" xr:uid="{00000000-0005-0000-0000-0000887B0000}"/>
    <cellStyle name="Heading 2 72 4" xfId="38451" xr:uid="{00000000-0005-0000-0000-0000897B0000}"/>
    <cellStyle name="Heading 2 72_BSD2" xfId="26060" xr:uid="{00000000-0005-0000-0000-00008A7B0000}"/>
    <cellStyle name="Heading 2 73" xfId="38453" xr:uid="{00000000-0005-0000-0000-00008B7B0000}"/>
    <cellStyle name="Heading 2 73 2" xfId="38457" xr:uid="{00000000-0005-0000-0000-00008C7B0000}"/>
    <cellStyle name="Heading 2 73 2 2" xfId="11348" xr:uid="{00000000-0005-0000-0000-00008D7B0000}"/>
    <cellStyle name="Heading 2 73 3" xfId="5245" xr:uid="{00000000-0005-0000-0000-00008E7B0000}"/>
    <cellStyle name="Heading 2 73 3 2" xfId="5252" xr:uid="{00000000-0005-0000-0000-00008F7B0000}"/>
    <cellStyle name="Heading 2 73 4" xfId="38459" xr:uid="{00000000-0005-0000-0000-0000907B0000}"/>
    <cellStyle name="Heading 2 73_BSD2" xfId="23528" xr:uid="{00000000-0005-0000-0000-0000917B0000}"/>
    <cellStyle name="Heading 2 74" xfId="38461" xr:uid="{00000000-0005-0000-0000-0000927B0000}"/>
    <cellStyle name="Heading 2 74 2" xfId="38465" xr:uid="{00000000-0005-0000-0000-0000937B0000}"/>
    <cellStyle name="Heading 2 74 2 2" xfId="24401" xr:uid="{00000000-0005-0000-0000-0000947B0000}"/>
    <cellStyle name="Heading 2 74 3" xfId="38469" xr:uid="{00000000-0005-0000-0000-0000957B0000}"/>
    <cellStyle name="Heading 2 74 3 2" xfId="7380" xr:uid="{00000000-0005-0000-0000-0000967B0000}"/>
    <cellStyle name="Heading 2 74 4" xfId="38471" xr:uid="{00000000-0005-0000-0000-0000977B0000}"/>
    <cellStyle name="Heading 2 74_BSD2" xfId="34001" xr:uid="{00000000-0005-0000-0000-0000987B0000}"/>
    <cellStyle name="Heading 2 75" xfId="29496" xr:uid="{00000000-0005-0000-0000-0000997B0000}"/>
    <cellStyle name="Heading 2 75 2" xfId="38498" xr:uid="{00000000-0005-0000-0000-00009A7B0000}"/>
    <cellStyle name="Heading 2 75 2 2" xfId="24883" xr:uid="{00000000-0005-0000-0000-00009B7B0000}"/>
    <cellStyle name="Heading 2 75 3" xfId="38501" xr:uid="{00000000-0005-0000-0000-00009C7B0000}"/>
    <cellStyle name="Heading 2 75 3 2" xfId="3625" xr:uid="{00000000-0005-0000-0000-00009D7B0000}"/>
    <cellStyle name="Heading 2 75 4" xfId="11379" xr:uid="{00000000-0005-0000-0000-00009E7B0000}"/>
    <cellStyle name="Heading 2 75_BSD2" xfId="38503" xr:uid="{00000000-0005-0000-0000-00009F7B0000}"/>
    <cellStyle name="Heading 2 76" xfId="29500" xr:uid="{00000000-0005-0000-0000-0000A07B0000}"/>
    <cellStyle name="Heading 2 76 2" xfId="38507" xr:uid="{00000000-0005-0000-0000-0000A17B0000}"/>
    <cellStyle name="Heading 2 76 2 2" xfId="38510" xr:uid="{00000000-0005-0000-0000-0000A27B0000}"/>
    <cellStyle name="Heading 2 76 3" xfId="38513" xr:uid="{00000000-0005-0000-0000-0000A37B0000}"/>
    <cellStyle name="Heading 2 76 3 2" xfId="4168" xr:uid="{00000000-0005-0000-0000-0000A47B0000}"/>
    <cellStyle name="Heading 2 76 4" xfId="2992" xr:uid="{00000000-0005-0000-0000-0000A57B0000}"/>
    <cellStyle name="Heading 2 76_BSD2" xfId="38515" xr:uid="{00000000-0005-0000-0000-0000A67B0000}"/>
    <cellStyle name="Heading 2 77" xfId="38518" xr:uid="{00000000-0005-0000-0000-0000A77B0000}"/>
    <cellStyle name="Heading 2 77 2" xfId="38522" xr:uid="{00000000-0005-0000-0000-0000A87B0000}"/>
    <cellStyle name="Heading 2 77 2 2" xfId="38525" xr:uid="{00000000-0005-0000-0000-0000A97B0000}"/>
    <cellStyle name="Heading 2 77 3" xfId="38527" xr:uid="{00000000-0005-0000-0000-0000AA7B0000}"/>
    <cellStyle name="Heading 2 77 3 2" xfId="7449" xr:uid="{00000000-0005-0000-0000-0000AB7B0000}"/>
    <cellStyle name="Heading 2 77 4" xfId="25383" xr:uid="{00000000-0005-0000-0000-0000AC7B0000}"/>
    <cellStyle name="Heading 2 77_BSD2" xfId="21473" xr:uid="{00000000-0005-0000-0000-0000AD7B0000}"/>
    <cellStyle name="Heading 2 78" xfId="33337" xr:uid="{00000000-0005-0000-0000-0000AE7B0000}"/>
    <cellStyle name="Heading 2 78 2" xfId="38530" xr:uid="{00000000-0005-0000-0000-0000AF7B0000}"/>
    <cellStyle name="Heading 2 78 2 2" xfId="11441" xr:uid="{00000000-0005-0000-0000-0000B07B0000}"/>
    <cellStyle name="Heading 2 78 3" xfId="38533" xr:uid="{00000000-0005-0000-0000-0000B17B0000}"/>
    <cellStyle name="Heading 2 78 3 2" xfId="7463" xr:uid="{00000000-0005-0000-0000-0000B27B0000}"/>
    <cellStyle name="Heading 2 78 4" xfId="38534" xr:uid="{00000000-0005-0000-0000-0000B37B0000}"/>
    <cellStyle name="Heading 2 78_BSD2" xfId="38535" xr:uid="{00000000-0005-0000-0000-0000B47B0000}"/>
    <cellStyle name="Heading 2 79" xfId="19314" xr:uid="{00000000-0005-0000-0000-0000B57B0000}"/>
    <cellStyle name="Heading 2 79 2" xfId="38538" xr:uid="{00000000-0005-0000-0000-0000B67B0000}"/>
    <cellStyle name="Heading 2 79 2 2" xfId="34204" xr:uid="{00000000-0005-0000-0000-0000B77B0000}"/>
    <cellStyle name="Heading 2 79 3" xfId="38542" xr:uid="{00000000-0005-0000-0000-0000B87B0000}"/>
    <cellStyle name="Heading 2 79 3 2" xfId="38543" xr:uid="{00000000-0005-0000-0000-0000B97B0000}"/>
    <cellStyle name="Heading 2 79 4" xfId="38544" xr:uid="{00000000-0005-0000-0000-0000BA7B0000}"/>
    <cellStyle name="Heading 2 79_BSD2" xfId="29416" xr:uid="{00000000-0005-0000-0000-0000BB7B0000}"/>
    <cellStyle name="Heading 2 8" xfId="2170" xr:uid="{00000000-0005-0000-0000-0000BC7B0000}"/>
    <cellStyle name="Heading 2 8 2" xfId="38546" xr:uid="{00000000-0005-0000-0000-0000BD7B0000}"/>
    <cellStyle name="Heading 2 8 2 2" xfId="38550" xr:uid="{00000000-0005-0000-0000-0000BE7B0000}"/>
    <cellStyle name="Heading 2 8 2 2 2" xfId="38553" xr:uid="{00000000-0005-0000-0000-0000BF7B0000}"/>
    <cellStyle name="Heading 2 8 2 3" xfId="30110" xr:uid="{00000000-0005-0000-0000-0000C07B0000}"/>
    <cellStyle name="Heading 2 8 2 3 2" xfId="28943" xr:uid="{00000000-0005-0000-0000-0000C17B0000}"/>
    <cellStyle name="Heading 2 8 2 4" xfId="30116" xr:uid="{00000000-0005-0000-0000-0000C27B0000}"/>
    <cellStyle name="Heading 2 8 2_BSD2" xfId="11631" xr:uid="{00000000-0005-0000-0000-0000C37B0000}"/>
    <cellStyle name="Heading 2 8 3" xfId="38554" xr:uid="{00000000-0005-0000-0000-0000C47B0000}"/>
    <cellStyle name="Heading 2 8 3 2" xfId="38558" xr:uid="{00000000-0005-0000-0000-0000C57B0000}"/>
    <cellStyle name="Heading 2 8 4" xfId="38559" xr:uid="{00000000-0005-0000-0000-0000C67B0000}"/>
    <cellStyle name="Heading 2 8 4 2" xfId="38563" xr:uid="{00000000-0005-0000-0000-0000C77B0000}"/>
    <cellStyle name="Heading 2 8 5" xfId="38564" xr:uid="{00000000-0005-0000-0000-0000C87B0000}"/>
    <cellStyle name="Heading 2 8 6" xfId="17305" xr:uid="{00000000-0005-0000-0000-0000C97B0000}"/>
    <cellStyle name="Heading 2 8 7" xfId="38565" xr:uid="{00000000-0005-0000-0000-0000CA7B0000}"/>
    <cellStyle name="Heading 2 8 8" xfId="5661" xr:uid="{00000000-0005-0000-0000-0000CB7B0000}"/>
    <cellStyle name="Heading 2 8_BSD2" xfId="38567" xr:uid="{00000000-0005-0000-0000-0000CC7B0000}"/>
    <cellStyle name="Heading 2 80" xfId="29497" xr:uid="{00000000-0005-0000-0000-0000CD7B0000}"/>
    <cellStyle name="Heading 2 80 2" xfId="38499" xr:uid="{00000000-0005-0000-0000-0000CE7B0000}"/>
    <cellStyle name="Heading 2 80 2 2" xfId="24884" xr:uid="{00000000-0005-0000-0000-0000CF7B0000}"/>
    <cellStyle name="Heading 2 80 3" xfId="38502" xr:uid="{00000000-0005-0000-0000-0000D07B0000}"/>
    <cellStyle name="Heading 2 80 3 2" xfId="3626" xr:uid="{00000000-0005-0000-0000-0000D17B0000}"/>
    <cellStyle name="Heading 2 80 4" xfId="11380" xr:uid="{00000000-0005-0000-0000-0000D27B0000}"/>
    <cellStyle name="Heading 2 80_BSD2" xfId="38504" xr:uid="{00000000-0005-0000-0000-0000D37B0000}"/>
    <cellStyle name="Heading 2 81" xfId="29501" xr:uid="{00000000-0005-0000-0000-0000D47B0000}"/>
    <cellStyle name="Heading 2 81 2" xfId="38508" xr:uid="{00000000-0005-0000-0000-0000D57B0000}"/>
    <cellStyle name="Heading 2 81 2 2" xfId="38511" xr:uid="{00000000-0005-0000-0000-0000D67B0000}"/>
    <cellStyle name="Heading 2 81 3" xfId="38514" xr:uid="{00000000-0005-0000-0000-0000D77B0000}"/>
    <cellStyle name="Heading 2 81 3 2" xfId="4169" xr:uid="{00000000-0005-0000-0000-0000D87B0000}"/>
    <cellStyle name="Heading 2 81 4" xfId="2993" xr:uid="{00000000-0005-0000-0000-0000D97B0000}"/>
    <cellStyle name="Heading 2 81_BSD2" xfId="38516" xr:uid="{00000000-0005-0000-0000-0000DA7B0000}"/>
    <cellStyle name="Heading 2 82" xfId="38519" xr:uid="{00000000-0005-0000-0000-0000DB7B0000}"/>
    <cellStyle name="Heading 2 82 2" xfId="38523" xr:uid="{00000000-0005-0000-0000-0000DC7B0000}"/>
    <cellStyle name="Heading 2 83" xfId="33338" xr:uid="{00000000-0005-0000-0000-0000DD7B0000}"/>
    <cellStyle name="Heading 2 83 2" xfId="38531" xr:uid="{00000000-0005-0000-0000-0000DE7B0000}"/>
    <cellStyle name="Heading 2 84" xfId="19315" xr:uid="{00000000-0005-0000-0000-0000DF7B0000}"/>
    <cellStyle name="Heading 2 84 2" xfId="38539" xr:uid="{00000000-0005-0000-0000-0000E07B0000}"/>
    <cellStyle name="Heading 2 85" xfId="33340" xr:uid="{00000000-0005-0000-0000-0000E17B0000}"/>
    <cellStyle name="Heading 2 85 2" xfId="38572" xr:uid="{00000000-0005-0000-0000-0000E27B0000}"/>
    <cellStyle name="Heading 2 86" xfId="21944" xr:uid="{00000000-0005-0000-0000-0000E37B0000}"/>
    <cellStyle name="Heading 2 86 2" xfId="38575" xr:uid="{00000000-0005-0000-0000-0000E47B0000}"/>
    <cellStyle name="Heading 2 87" xfId="38576" xr:uid="{00000000-0005-0000-0000-0000E57B0000}"/>
    <cellStyle name="Heading 2 87 2" xfId="38579" xr:uid="{00000000-0005-0000-0000-0000E67B0000}"/>
    <cellStyle name="Heading 2 88" xfId="38580" xr:uid="{00000000-0005-0000-0000-0000E77B0000}"/>
    <cellStyle name="Heading 2 88 2" xfId="26739" xr:uid="{00000000-0005-0000-0000-0000E87B0000}"/>
    <cellStyle name="Heading 2 89" xfId="2859" xr:uid="{00000000-0005-0000-0000-0000E97B0000}"/>
    <cellStyle name="Heading 2 89 2" xfId="26947" xr:uid="{00000000-0005-0000-0000-0000EA7B0000}"/>
    <cellStyle name="Heading 2 9" xfId="2173" xr:uid="{00000000-0005-0000-0000-0000EB7B0000}"/>
    <cellStyle name="Heading 2 9 2" xfId="38583" xr:uid="{00000000-0005-0000-0000-0000EC7B0000}"/>
    <cellStyle name="Heading 2 9 2 2" xfId="38585" xr:uid="{00000000-0005-0000-0000-0000ED7B0000}"/>
    <cellStyle name="Heading 2 9 2 2 2" xfId="38586" xr:uid="{00000000-0005-0000-0000-0000EE7B0000}"/>
    <cellStyle name="Heading 2 9 2 3" xfId="30171" xr:uid="{00000000-0005-0000-0000-0000EF7B0000}"/>
    <cellStyle name="Heading 2 9 2 3 2" xfId="38587" xr:uid="{00000000-0005-0000-0000-0000F07B0000}"/>
    <cellStyle name="Heading 2 9 2 4" xfId="30175" xr:uid="{00000000-0005-0000-0000-0000F17B0000}"/>
    <cellStyle name="Heading 2 9 2_BSD2" xfId="38588" xr:uid="{00000000-0005-0000-0000-0000F27B0000}"/>
    <cellStyle name="Heading 2 9 3" xfId="38591" xr:uid="{00000000-0005-0000-0000-0000F37B0000}"/>
    <cellStyle name="Heading 2 9 3 2" xfId="38593" xr:uid="{00000000-0005-0000-0000-0000F47B0000}"/>
    <cellStyle name="Heading 2 9 4" xfId="38595" xr:uid="{00000000-0005-0000-0000-0000F57B0000}"/>
    <cellStyle name="Heading 2 9 4 2" xfId="38596" xr:uid="{00000000-0005-0000-0000-0000F67B0000}"/>
    <cellStyle name="Heading 2 9 5" xfId="38598" xr:uid="{00000000-0005-0000-0000-0000F77B0000}"/>
    <cellStyle name="Heading 2 9 6" xfId="17857" xr:uid="{00000000-0005-0000-0000-0000F87B0000}"/>
    <cellStyle name="Heading 2 9 7" xfId="38600" xr:uid="{00000000-0005-0000-0000-0000F97B0000}"/>
    <cellStyle name="Heading 2 9 8" xfId="38581" xr:uid="{00000000-0005-0000-0000-0000FA7B0000}"/>
    <cellStyle name="Heading 2 9_BSD2" xfId="38601" xr:uid="{00000000-0005-0000-0000-0000FB7B0000}"/>
    <cellStyle name="Heading 2 90" xfId="33341" xr:uid="{00000000-0005-0000-0000-0000FC7B0000}"/>
    <cellStyle name="Heading 2 91" xfId="21945" xr:uid="{00000000-0005-0000-0000-0000FD7B0000}"/>
    <cellStyle name="Heading 3" xfId="51516" builtinId="18" customBuiltin="1"/>
    <cellStyle name="Heading 3 10" xfId="38602" xr:uid="{00000000-0005-0000-0000-0000FE7B0000}"/>
    <cellStyle name="Heading 3 10 2" xfId="38603" xr:uid="{00000000-0005-0000-0000-0000FF7B0000}"/>
    <cellStyle name="Heading 3 10 2 2" xfId="38604" xr:uid="{00000000-0005-0000-0000-0000007C0000}"/>
    <cellStyle name="Heading 3 10 2 2 2" xfId="30260" xr:uid="{00000000-0005-0000-0000-0000017C0000}"/>
    <cellStyle name="Heading 3 10 2 3" xfId="38609" xr:uid="{00000000-0005-0000-0000-0000027C0000}"/>
    <cellStyle name="Heading 3 10 2 3 2" xfId="30270" xr:uid="{00000000-0005-0000-0000-0000037C0000}"/>
    <cellStyle name="Heading 3 10 2 4" xfId="38613" xr:uid="{00000000-0005-0000-0000-0000047C0000}"/>
    <cellStyle name="Heading 3 10 2_BSD2" xfId="38614" xr:uid="{00000000-0005-0000-0000-0000057C0000}"/>
    <cellStyle name="Heading 3 10 3" xfId="38615" xr:uid="{00000000-0005-0000-0000-0000067C0000}"/>
    <cellStyle name="Heading 3 10 3 2" xfId="38616" xr:uid="{00000000-0005-0000-0000-0000077C0000}"/>
    <cellStyle name="Heading 3 10 4" xfId="38617" xr:uid="{00000000-0005-0000-0000-0000087C0000}"/>
    <cellStyle name="Heading 3 10 4 2" xfId="31069" xr:uid="{00000000-0005-0000-0000-0000097C0000}"/>
    <cellStyle name="Heading 3 10 5" xfId="38618" xr:uid="{00000000-0005-0000-0000-00000A7C0000}"/>
    <cellStyle name="Heading 3 10 6" xfId="7744" xr:uid="{00000000-0005-0000-0000-00000B7C0000}"/>
    <cellStyle name="Heading 3 10 7" xfId="36577" xr:uid="{00000000-0005-0000-0000-00000C7C0000}"/>
    <cellStyle name="Heading 3 10_BSD2" xfId="38620" xr:uid="{00000000-0005-0000-0000-00000D7C0000}"/>
    <cellStyle name="Heading 3 11" xfId="38621" xr:uid="{00000000-0005-0000-0000-00000E7C0000}"/>
    <cellStyle name="Heading 3 11 2" xfId="38622" xr:uid="{00000000-0005-0000-0000-00000F7C0000}"/>
    <cellStyle name="Heading 3 11 2 2" xfId="38624" xr:uid="{00000000-0005-0000-0000-0000107C0000}"/>
    <cellStyle name="Heading 3 11 2 2 2" xfId="31637" xr:uid="{00000000-0005-0000-0000-0000117C0000}"/>
    <cellStyle name="Heading 3 11 2 3" xfId="38626" xr:uid="{00000000-0005-0000-0000-0000127C0000}"/>
    <cellStyle name="Heading 3 11 2 3 2" xfId="31645" xr:uid="{00000000-0005-0000-0000-0000137C0000}"/>
    <cellStyle name="Heading 3 11 2 4" xfId="38627" xr:uid="{00000000-0005-0000-0000-0000147C0000}"/>
    <cellStyle name="Heading 3 11 2_BSD2" xfId="38628" xr:uid="{00000000-0005-0000-0000-0000157C0000}"/>
    <cellStyle name="Heading 3 11 3" xfId="38629" xr:uid="{00000000-0005-0000-0000-0000167C0000}"/>
    <cellStyle name="Heading 3 11 3 2" xfId="38631" xr:uid="{00000000-0005-0000-0000-0000177C0000}"/>
    <cellStyle name="Heading 3 11 4" xfId="38632" xr:uid="{00000000-0005-0000-0000-0000187C0000}"/>
    <cellStyle name="Heading 3 11 4 2" xfId="31126" xr:uid="{00000000-0005-0000-0000-0000197C0000}"/>
    <cellStyle name="Heading 3 11 5" xfId="38633" xr:uid="{00000000-0005-0000-0000-00001A7C0000}"/>
    <cellStyle name="Heading 3 11 6" xfId="13551" xr:uid="{00000000-0005-0000-0000-00001B7C0000}"/>
    <cellStyle name="Heading 3 11 7" xfId="36582" xr:uid="{00000000-0005-0000-0000-00001C7C0000}"/>
    <cellStyle name="Heading 3 11_BSD2" xfId="32703" xr:uid="{00000000-0005-0000-0000-00001D7C0000}"/>
    <cellStyle name="Heading 3 12" xfId="38634" xr:uid="{00000000-0005-0000-0000-00001E7C0000}"/>
    <cellStyle name="Heading 3 12 2" xfId="38635" xr:uid="{00000000-0005-0000-0000-00001F7C0000}"/>
    <cellStyle name="Heading 3 12 2 2" xfId="38636" xr:uid="{00000000-0005-0000-0000-0000207C0000}"/>
    <cellStyle name="Heading 3 12 2 2 2" xfId="2903" xr:uid="{00000000-0005-0000-0000-0000217C0000}"/>
    <cellStyle name="Heading 3 12 2 3" xfId="38637" xr:uid="{00000000-0005-0000-0000-0000227C0000}"/>
    <cellStyle name="Heading 3 12 2 3 2" xfId="35070" xr:uid="{00000000-0005-0000-0000-0000237C0000}"/>
    <cellStyle name="Heading 3 12 2 4" xfId="38638" xr:uid="{00000000-0005-0000-0000-0000247C0000}"/>
    <cellStyle name="Heading 3 12 2_BSD2" xfId="38641" xr:uid="{00000000-0005-0000-0000-0000257C0000}"/>
    <cellStyle name="Heading 3 12 3" xfId="38642" xr:uid="{00000000-0005-0000-0000-0000267C0000}"/>
    <cellStyle name="Heading 3 12 3 2" xfId="31253" xr:uid="{00000000-0005-0000-0000-0000277C0000}"/>
    <cellStyle name="Heading 3 12 4" xfId="38643" xr:uid="{00000000-0005-0000-0000-0000287C0000}"/>
    <cellStyle name="Heading 3 12 4 2" xfId="31258" xr:uid="{00000000-0005-0000-0000-0000297C0000}"/>
    <cellStyle name="Heading 3 12 5" xfId="38644" xr:uid="{00000000-0005-0000-0000-00002A7C0000}"/>
    <cellStyle name="Heading 3 12 6" xfId="8002" xr:uid="{00000000-0005-0000-0000-00002B7C0000}"/>
    <cellStyle name="Heading 3 12 7" xfId="36587" xr:uid="{00000000-0005-0000-0000-00002C7C0000}"/>
    <cellStyle name="Heading 3 12_BSD2" xfId="32933" xr:uid="{00000000-0005-0000-0000-00002D7C0000}"/>
    <cellStyle name="Heading 3 13" xfId="38645" xr:uid="{00000000-0005-0000-0000-00002E7C0000}"/>
    <cellStyle name="Heading 3 13 2" xfId="38646" xr:uid="{00000000-0005-0000-0000-00002F7C0000}"/>
    <cellStyle name="Heading 3 13 2 2" xfId="38647" xr:uid="{00000000-0005-0000-0000-0000307C0000}"/>
    <cellStyle name="Heading 3 13 2 2 2" xfId="38648" xr:uid="{00000000-0005-0000-0000-0000317C0000}"/>
    <cellStyle name="Heading 3 13 2 3" xfId="38649" xr:uid="{00000000-0005-0000-0000-0000327C0000}"/>
    <cellStyle name="Heading 3 13 2 3 2" xfId="38650" xr:uid="{00000000-0005-0000-0000-0000337C0000}"/>
    <cellStyle name="Heading 3 13 2 4" xfId="38651" xr:uid="{00000000-0005-0000-0000-0000347C0000}"/>
    <cellStyle name="Heading 3 13 2_BSD2" xfId="28703" xr:uid="{00000000-0005-0000-0000-0000357C0000}"/>
    <cellStyle name="Heading 3 13 3" xfId="38652" xr:uid="{00000000-0005-0000-0000-0000367C0000}"/>
    <cellStyle name="Heading 3 13 3 2" xfId="38653" xr:uid="{00000000-0005-0000-0000-0000377C0000}"/>
    <cellStyle name="Heading 3 13 4" xfId="38654" xr:uid="{00000000-0005-0000-0000-0000387C0000}"/>
    <cellStyle name="Heading 3 13 4 2" xfId="38655" xr:uid="{00000000-0005-0000-0000-0000397C0000}"/>
    <cellStyle name="Heading 3 13 5" xfId="6395" xr:uid="{00000000-0005-0000-0000-00003A7C0000}"/>
    <cellStyle name="Heading 3 13 6" xfId="6404" xr:uid="{00000000-0005-0000-0000-00003B7C0000}"/>
    <cellStyle name="Heading 3 13 7" xfId="36611" xr:uid="{00000000-0005-0000-0000-00003C7C0000}"/>
    <cellStyle name="Heading 3 13_BSD2" xfId="38656" xr:uid="{00000000-0005-0000-0000-00003D7C0000}"/>
    <cellStyle name="Heading 3 14" xfId="38658" xr:uid="{00000000-0005-0000-0000-00003E7C0000}"/>
    <cellStyle name="Heading 3 14 2" xfId="38660" xr:uid="{00000000-0005-0000-0000-00003F7C0000}"/>
    <cellStyle name="Heading 3 14 2 2" xfId="34940" xr:uid="{00000000-0005-0000-0000-0000407C0000}"/>
    <cellStyle name="Heading 3 14 2 2 2" xfId="38663" xr:uid="{00000000-0005-0000-0000-0000417C0000}"/>
    <cellStyle name="Heading 3 14 2 3" xfId="34942" xr:uid="{00000000-0005-0000-0000-0000427C0000}"/>
    <cellStyle name="Heading 3 14 2 3 2" xfId="38666" xr:uid="{00000000-0005-0000-0000-0000437C0000}"/>
    <cellStyle name="Heading 3 14 2 4" xfId="38667" xr:uid="{00000000-0005-0000-0000-0000447C0000}"/>
    <cellStyle name="Heading 3 14 2_BSD2" xfId="35028" xr:uid="{00000000-0005-0000-0000-0000457C0000}"/>
    <cellStyle name="Heading 3 14 3" xfId="38668" xr:uid="{00000000-0005-0000-0000-0000467C0000}"/>
    <cellStyle name="Heading 3 14 3 2" xfId="6986" xr:uid="{00000000-0005-0000-0000-0000477C0000}"/>
    <cellStyle name="Heading 3 14 4" xfId="38669" xr:uid="{00000000-0005-0000-0000-0000487C0000}"/>
    <cellStyle name="Heading 3 14 4 2" xfId="38670" xr:uid="{00000000-0005-0000-0000-0000497C0000}"/>
    <cellStyle name="Heading 3 14 5" xfId="38671" xr:uid="{00000000-0005-0000-0000-00004A7C0000}"/>
    <cellStyle name="Heading 3 14 6" xfId="38672" xr:uid="{00000000-0005-0000-0000-00004B7C0000}"/>
    <cellStyle name="Heading 3 14 7" xfId="36616" xr:uid="{00000000-0005-0000-0000-00004C7C0000}"/>
    <cellStyle name="Heading 3 14_BSD2" xfId="36668" xr:uid="{00000000-0005-0000-0000-00004D7C0000}"/>
    <cellStyle name="Heading 3 15" xfId="23367" xr:uid="{00000000-0005-0000-0000-00004E7C0000}"/>
    <cellStyle name="Heading 3 15 2" xfId="38673" xr:uid="{00000000-0005-0000-0000-00004F7C0000}"/>
    <cellStyle name="Heading 3 15 2 2" xfId="37869" xr:uid="{00000000-0005-0000-0000-0000507C0000}"/>
    <cellStyle name="Heading 3 15 2 2 2" xfId="37873" xr:uid="{00000000-0005-0000-0000-0000517C0000}"/>
    <cellStyle name="Heading 3 15 2 3" xfId="37894" xr:uid="{00000000-0005-0000-0000-0000527C0000}"/>
    <cellStyle name="Heading 3 15 2 3 2" xfId="37898" xr:uid="{00000000-0005-0000-0000-0000537C0000}"/>
    <cellStyle name="Heading 3 15 2 4" xfId="37925" xr:uid="{00000000-0005-0000-0000-0000547C0000}"/>
    <cellStyle name="Heading 3 15 2_BSD2" xfId="38675" xr:uid="{00000000-0005-0000-0000-0000557C0000}"/>
    <cellStyle name="Heading 3 15 3" xfId="38677" xr:uid="{00000000-0005-0000-0000-0000567C0000}"/>
    <cellStyle name="Heading 3 15 3 2" xfId="38426" xr:uid="{00000000-0005-0000-0000-0000577C0000}"/>
    <cellStyle name="Heading 3 15 4" xfId="38679" xr:uid="{00000000-0005-0000-0000-0000587C0000}"/>
    <cellStyle name="Heading 3 15 4 2" xfId="38681" xr:uid="{00000000-0005-0000-0000-0000597C0000}"/>
    <cellStyle name="Heading 3 15 5" xfId="38683" xr:uid="{00000000-0005-0000-0000-00005A7C0000}"/>
    <cellStyle name="Heading 3 15_BSD2" xfId="38685" xr:uid="{00000000-0005-0000-0000-00005B7C0000}"/>
    <cellStyle name="Heading 3 16" xfId="38687" xr:uid="{00000000-0005-0000-0000-00005C7C0000}"/>
    <cellStyle name="Heading 3 16 2" xfId="38689" xr:uid="{00000000-0005-0000-0000-00005D7C0000}"/>
    <cellStyle name="Heading 3 16 2 2" xfId="38693" xr:uid="{00000000-0005-0000-0000-00005E7C0000}"/>
    <cellStyle name="Heading 3 16 2 2 2" xfId="38695" xr:uid="{00000000-0005-0000-0000-00005F7C0000}"/>
    <cellStyle name="Heading 3 16 2 3" xfId="38698" xr:uid="{00000000-0005-0000-0000-0000607C0000}"/>
    <cellStyle name="Heading 3 16 2 3 2" xfId="38700" xr:uid="{00000000-0005-0000-0000-0000617C0000}"/>
    <cellStyle name="Heading 3 16 2 4" xfId="38702" xr:uid="{00000000-0005-0000-0000-0000627C0000}"/>
    <cellStyle name="Heading 3 16 2_BSD2" xfId="26022" xr:uid="{00000000-0005-0000-0000-0000637C0000}"/>
    <cellStyle name="Heading 3 16 3" xfId="38704" xr:uid="{00000000-0005-0000-0000-0000647C0000}"/>
    <cellStyle name="Heading 3 16 3 2" xfId="38707" xr:uid="{00000000-0005-0000-0000-0000657C0000}"/>
    <cellStyle name="Heading 3 16 4" xfId="28301" xr:uid="{00000000-0005-0000-0000-0000667C0000}"/>
    <cellStyle name="Heading 3 16 4 2" xfId="38710" xr:uid="{00000000-0005-0000-0000-0000677C0000}"/>
    <cellStyle name="Heading 3 16 5" xfId="28304" xr:uid="{00000000-0005-0000-0000-0000687C0000}"/>
    <cellStyle name="Heading 3 16_BSD2" xfId="38712" xr:uid="{00000000-0005-0000-0000-0000697C0000}"/>
    <cellStyle name="Heading 3 17" xfId="38714" xr:uid="{00000000-0005-0000-0000-00006A7C0000}"/>
    <cellStyle name="Heading 3 17 2" xfId="38716" xr:uid="{00000000-0005-0000-0000-00006B7C0000}"/>
    <cellStyle name="Heading 3 17 2 2" xfId="20417" xr:uid="{00000000-0005-0000-0000-00006C7C0000}"/>
    <cellStyle name="Heading 3 17 2 2 2" xfId="20421" xr:uid="{00000000-0005-0000-0000-00006D7C0000}"/>
    <cellStyle name="Heading 3 17 2 3" xfId="20430" xr:uid="{00000000-0005-0000-0000-00006E7C0000}"/>
    <cellStyle name="Heading 3 17 2 3 2" xfId="20437" xr:uid="{00000000-0005-0000-0000-00006F7C0000}"/>
    <cellStyle name="Heading 3 17 2 4" xfId="20445" xr:uid="{00000000-0005-0000-0000-0000707C0000}"/>
    <cellStyle name="Heading 3 17 2_BSD2" xfId="38718" xr:uid="{00000000-0005-0000-0000-0000717C0000}"/>
    <cellStyle name="Heading 3 17 3" xfId="38720" xr:uid="{00000000-0005-0000-0000-0000727C0000}"/>
    <cellStyle name="Heading 3 17 3 2" xfId="38722" xr:uid="{00000000-0005-0000-0000-0000737C0000}"/>
    <cellStyle name="Heading 3 17 4" xfId="28308" xr:uid="{00000000-0005-0000-0000-0000747C0000}"/>
    <cellStyle name="Heading 3 17 4 2" xfId="38724" xr:uid="{00000000-0005-0000-0000-0000757C0000}"/>
    <cellStyle name="Heading 3 17 5" xfId="28311" xr:uid="{00000000-0005-0000-0000-0000767C0000}"/>
    <cellStyle name="Heading 3 17_BSD2" xfId="3393" xr:uid="{00000000-0005-0000-0000-0000777C0000}"/>
    <cellStyle name="Heading 3 18" xfId="25735" xr:uid="{00000000-0005-0000-0000-0000787C0000}"/>
    <cellStyle name="Heading 3 18 2" xfId="38726" xr:uid="{00000000-0005-0000-0000-0000797C0000}"/>
    <cellStyle name="Heading 3 18 2 2" xfId="38729" xr:uid="{00000000-0005-0000-0000-00007A7C0000}"/>
    <cellStyle name="Heading 3 18 2 2 2" xfId="24744" xr:uid="{00000000-0005-0000-0000-00007B7C0000}"/>
    <cellStyle name="Heading 3 18 2 3" xfId="38732" xr:uid="{00000000-0005-0000-0000-00007C7C0000}"/>
    <cellStyle name="Heading 3 18 2 3 2" xfId="24785" xr:uid="{00000000-0005-0000-0000-00007D7C0000}"/>
    <cellStyle name="Heading 3 18 2 4" xfId="38735" xr:uid="{00000000-0005-0000-0000-00007E7C0000}"/>
    <cellStyle name="Heading 3 18 2_BSD2" xfId="36559" xr:uid="{00000000-0005-0000-0000-00007F7C0000}"/>
    <cellStyle name="Heading 3 18 3" xfId="21125" xr:uid="{00000000-0005-0000-0000-0000807C0000}"/>
    <cellStyle name="Heading 3 18 3 2" xfId="38738" xr:uid="{00000000-0005-0000-0000-0000817C0000}"/>
    <cellStyle name="Heading 3 18 4" xfId="28315" xr:uid="{00000000-0005-0000-0000-0000827C0000}"/>
    <cellStyle name="Heading 3 18 4 2" xfId="38741" xr:uid="{00000000-0005-0000-0000-0000837C0000}"/>
    <cellStyle name="Heading 3 18 5" xfId="28318" xr:uid="{00000000-0005-0000-0000-0000847C0000}"/>
    <cellStyle name="Heading 3 18_BSD2" xfId="31444" xr:uid="{00000000-0005-0000-0000-0000857C0000}"/>
    <cellStyle name="Heading 3 19" xfId="38743" xr:uid="{00000000-0005-0000-0000-0000867C0000}"/>
    <cellStyle name="Heading 3 19 2" xfId="38745" xr:uid="{00000000-0005-0000-0000-0000877C0000}"/>
    <cellStyle name="Heading 3 19 2 2" xfId="27288" xr:uid="{00000000-0005-0000-0000-0000887C0000}"/>
    <cellStyle name="Heading 3 19 2 2 2" xfId="38747" xr:uid="{00000000-0005-0000-0000-0000897C0000}"/>
    <cellStyle name="Heading 3 19 2 3" xfId="38749" xr:uid="{00000000-0005-0000-0000-00008A7C0000}"/>
    <cellStyle name="Heading 3 19 2 3 2" xfId="38751" xr:uid="{00000000-0005-0000-0000-00008B7C0000}"/>
    <cellStyle name="Heading 3 19 2 4" xfId="25818" xr:uid="{00000000-0005-0000-0000-00008C7C0000}"/>
    <cellStyle name="Heading 3 19 2_BSD2" xfId="38753" xr:uid="{00000000-0005-0000-0000-00008D7C0000}"/>
    <cellStyle name="Heading 3 19 3" xfId="38757" xr:uid="{00000000-0005-0000-0000-00008E7C0000}"/>
    <cellStyle name="Heading 3 19 3 2" xfId="7687" xr:uid="{00000000-0005-0000-0000-00008F7C0000}"/>
    <cellStyle name="Heading 3 19 4" xfId="28324" xr:uid="{00000000-0005-0000-0000-0000907C0000}"/>
    <cellStyle name="Heading 3 19 4 2" xfId="27367" xr:uid="{00000000-0005-0000-0000-0000917C0000}"/>
    <cellStyle name="Heading 3 19 5" xfId="28328" xr:uid="{00000000-0005-0000-0000-0000927C0000}"/>
    <cellStyle name="Heading 3 19_BSD2" xfId="38759" xr:uid="{00000000-0005-0000-0000-0000937C0000}"/>
    <cellStyle name="Heading 3 2" xfId="2115" xr:uid="{00000000-0005-0000-0000-0000947C0000}"/>
    <cellStyle name="Heading 3 2 10" xfId="38761" xr:uid="{00000000-0005-0000-0000-0000957C0000}"/>
    <cellStyle name="Heading 3 2 10 2" xfId="38762" xr:uid="{00000000-0005-0000-0000-0000967C0000}"/>
    <cellStyle name="Heading 3 2 11" xfId="38763" xr:uid="{00000000-0005-0000-0000-0000977C0000}"/>
    <cellStyle name="Heading 3 2 12" xfId="38764" xr:uid="{00000000-0005-0000-0000-0000987C0000}"/>
    <cellStyle name="Heading 3 2 2" xfId="38765" xr:uid="{00000000-0005-0000-0000-0000997C0000}"/>
    <cellStyle name="Heading 3 2 2 2" xfId="38766" xr:uid="{00000000-0005-0000-0000-00009A7C0000}"/>
    <cellStyle name="Heading 3 2 2 2 2" xfId="38767" xr:uid="{00000000-0005-0000-0000-00009B7C0000}"/>
    <cellStyle name="Heading 3 2 2 3" xfId="38768" xr:uid="{00000000-0005-0000-0000-00009C7C0000}"/>
    <cellStyle name="Heading 3 2 2 3 2" xfId="38769" xr:uid="{00000000-0005-0000-0000-00009D7C0000}"/>
    <cellStyle name="Heading 3 2 2 4" xfId="38770" xr:uid="{00000000-0005-0000-0000-00009E7C0000}"/>
    <cellStyle name="Heading 3 2 2 4 2" xfId="38771" xr:uid="{00000000-0005-0000-0000-00009F7C0000}"/>
    <cellStyle name="Heading 3 2 2 5" xfId="38772" xr:uid="{00000000-0005-0000-0000-0000A07C0000}"/>
    <cellStyle name="Heading 3 2 2 6" xfId="34117" xr:uid="{00000000-0005-0000-0000-0000A17C0000}"/>
    <cellStyle name="Heading 3 2 2 7" xfId="27268" xr:uid="{00000000-0005-0000-0000-0000A27C0000}"/>
    <cellStyle name="Heading 3 2 2_BSD2" xfId="38773" xr:uid="{00000000-0005-0000-0000-0000A37C0000}"/>
    <cellStyle name="Heading 3 2 3" xfId="38774" xr:uid="{00000000-0005-0000-0000-0000A47C0000}"/>
    <cellStyle name="Heading 3 2 3 2" xfId="38775" xr:uid="{00000000-0005-0000-0000-0000A57C0000}"/>
    <cellStyle name="Heading 3 2 3 2 2" xfId="38778" xr:uid="{00000000-0005-0000-0000-0000A67C0000}"/>
    <cellStyle name="Heading 3 2 3 3" xfId="38779" xr:uid="{00000000-0005-0000-0000-0000A77C0000}"/>
    <cellStyle name="Heading 3 2 3 3 2" xfId="9052" xr:uid="{00000000-0005-0000-0000-0000A87C0000}"/>
    <cellStyle name="Heading 3 2 3 4" xfId="38780" xr:uid="{00000000-0005-0000-0000-0000A97C0000}"/>
    <cellStyle name="Heading 3 2 3 5" xfId="38781" xr:uid="{00000000-0005-0000-0000-0000AA7C0000}"/>
    <cellStyle name="Heading 3 2 3 6" xfId="34131" xr:uid="{00000000-0005-0000-0000-0000AB7C0000}"/>
    <cellStyle name="Heading 3 2 3_BSD2" xfId="22613" xr:uid="{00000000-0005-0000-0000-0000AC7C0000}"/>
    <cellStyle name="Heading 3 2 4" xfId="29529" xr:uid="{00000000-0005-0000-0000-0000AD7C0000}"/>
    <cellStyle name="Heading 3 2 4 2" xfId="25235" xr:uid="{00000000-0005-0000-0000-0000AE7C0000}"/>
    <cellStyle name="Heading 3 2 4 3" xfId="25237" xr:uid="{00000000-0005-0000-0000-0000AF7C0000}"/>
    <cellStyle name="Heading 3 2 4 4" xfId="38784" xr:uid="{00000000-0005-0000-0000-0000B07C0000}"/>
    <cellStyle name="Heading 3 2 5" xfId="29531" xr:uid="{00000000-0005-0000-0000-0000B17C0000}"/>
    <cellStyle name="Heading 3 2 5 2" xfId="38785" xr:uid="{00000000-0005-0000-0000-0000B27C0000}"/>
    <cellStyle name="Heading 3 2 5 3" xfId="38786" xr:uid="{00000000-0005-0000-0000-0000B37C0000}"/>
    <cellStyle name="Heading 3 2 5 4" xfId="38787" xr:uid="{00000000-0005-0000-0000-0000B47C0000}"/>
    <cellStyle name="Heading 3 2 6" xfId="38788" xr:uid="{00000000-0005-0000-0000-0000B57C0000}"/>
    <cellStyle name="Heading 3 2 6 2" xfId="38789" xr:uid="{00000000-0005-0000-0000-0000B67C0000}"/>
    <cellStyle name="Heading 3 2 6 3" xfId="38790" xr:uid="{00000000-0005-0000-0000-0000B77C0000}"/>
    <cellStyle name="Heading 3 2 6 4" xfId="38791" xr:uid="{00000000-0005-0000-0000-0000B87C0000}"/>
    <cellStyle name="Heading 3 2 7" xfId="38792" xr:uid="{00000000-0005-0000-0000-0000B97C0000}"/>
    <cellStyle name="Heading 3 2 7 2" xfId="38793" xr:uid="{00000000-0005-0000-0000-0000BA7C0000}"/>
    <cellStyle name="Heading 3 2 7 3" xfId="17137" xr:uid="{00000000-0005-0000-0000-0000BB7C0000}"/>
    <cellStyle name="Heading 3 2 7 4" xfId="38794" xr:uid="{00000000-0005-0000-0000-0000BC7C0000}"/>
    <cellStyle name="Heading 3 2 8" xfId="38795" xr:uid="{00000000-0005-0000-0000-0000BD7C0000}"/>
    <cellStyle name="Heading 3 2 8 2" xfId="38796" xr:uid="{00000000-0005-0000-0000-0000BE7C0000}"/>
    <cellStyle name="Heading 3 2 8 3" xfId="36779" xr:uid="{00000000-0005-0000-0000-0000BF7C0000}"/>
    <cellStyle name="Heading 3 2 8 4" xfId="38797" xr:uid="{00000000-0005-0000-0000-0000C07C0000}"/>
    <cellStyle name="Heading 3 2 9" xfId="38798" xr:uid="{00000000-0005-0000-0000-0000C17C0000}"/>
    <cellStyle name="Heading 3 2 9 2" xfId="8104" xr:uid="{00000000-0005-0000-0000-0000C27C0000}"/>
    <cellStyle name="Heading 3 2 9 3" xfId="23523" xr:uid="{00000000-0005-0000-0000-0000C37C0000}"/>
    <cellStyle name="Heading 3 2 9 4" xfId="20711" xr:uid="{00000000-0005-0000-0000-0000C47C0000}"/>
    <cellStyle name="Heading 3 2_FAMBL BSD NOVEMBER 2010" xfId="34070" xr:uid="{00000000-0005-0000-0000-0000C57C0000}"/>
    <cellStyle name="Heading 3 20" xfId="23368" xr:uid="{00000000-0005-0000-0000-0000C67C0000}"/>
    <cellStyle name="Heading 3 20 2" xfId="38674" xr:uid="{00000000-0005-0000-0000-0000C77C0000}"/>
    <cellStyle name="Heading 3 20 2 2" xfId="37870" xr:uid="{00000000-0005-0000-0000-0000C87C0000}"/>
    <cellStyle name="Heading 3 20 2 2 2" xfId="37874" xr:uid="{00000000-0005-0000-0000-0000C97C0000}"/>
    <cellStyle name="Heading 3 20 2 3" xfId="37895" xr:uid="{00000000-0005-0000-0000-0000CA7C0000}"/>
    <cellStyle name="Heading 3 20 2 3 2" xfId="37899" xr:uid="{00000000-0005-0000-0000-0000CB7C0000}"/>
    <cellStyle name="Heading 3 20 2 4" xfId="37926" xr:uid="{00000000-0005-0000-0000-0000CC7C0000}"/>
    <cellStyle name="Heading 3 20 2_BSD2" xfId="38676" xr:uid="{00000000-0005-0000-0000-0000CD7C0000}"/>
    <cellStyle name="Heading 3 20 3" xfId="38678" xr:uid="{00000000-0005-0000-0000-0000CE7C0000}"/>
    <cellStyle name="Heading 3 20 3 2" xfId="38427" xr:uid="{00000000-0005-0000-0000-0000CF7C0000}"/>
    <cellStyle name="Heading 3 20 4" xfId="38680" xr:uid="{00000000-0005-0000-0000-0000D07C0000}"/>
    <cellStyle name="Heading 3 20 4 2" xfId="38682" xr:uid="{00000000-0005-0000-0000-0000D17C0000}"/>
    <cellStyle name="Heading 3 20 5" xfId="38684" xr:uid="{00000000-0005-0000-0000-0000D27C0000}"/>
    <cellStyle name="Heading 3 20_BSD2" xfId="38686" xr:uid="{00000000-0005-0000-0000-0000D37C0000}"/>
    <cellStyle name="Heading 3 21" xfId="38688" xr:uid="{00000000-0005-0000-0000-0000D47C0000}"/>
    <cellStyle name="Heading 3 21 2" xfId="38690" xr:uid="{00000000-0005-0000-0000-0000D57C0000}"/>
    <cellStyle name="Heading 3 21 2 2" xfId="38694" xr:uid="{00000000-0005-0000-0000-0000D67C0000}"/>
    <cellStyle name="Heading 3 21 2 2 2" xfId="38696" xr:uid="{00000000-0005-0000-0000-0000D77C0000}"/>
    <cellStyle name="Heading 3 21 2 3" xfId="38699" xr:uid="{00000000-0005-0000-0000-0000D87C0000}"/>
    <cellStyle name="Heading 3 21 2 3 2" xfId="38701" xr:uid="{00000000-0005-0000-0000-0000D97C0000}"/>
    <cellStyle name="Heading 3 21 2 4" xfId="38703" xr:uid="{00000000-0005-0000-0000-0000DA7C0000}"/>
    <cellStyle name="Heading 3 21 2_BSD2" xfId="26023" xr:uid="{00000000-0005-0000-0000-0000DB7C0000}"/>
    <cellStyle name="Heading 3 21 3" xfId="38705" xr:uid="{00000000-0005-0000-0000-0000DC7C0000}"/>
    <cellStyle name="Heading 3 21 3 2" xfId="38708" xr:uid="{00000000-0005-0000-0000-0000DD7C0000}"/>
    <cellStyle name="Heading 3 21 4" xfId="28302" xr:uid="{00000000-0005-0000-0000-0000DE7C0000}"/>
    <cellStyle name="Heading 3 21 4 2" xfId="38711" xr:uid="{00000000-0005-0000-0000-0000DF7C0000}"/>
    <cellStyle name="Heading 3 21 5" xfId="28305" xr:uid="{00000000-0005-0000-0000-0000E07C0000}"/>
    <cellStyle name="Heading 3 21_BSD2" xfId="38713" xr:uid="{00000000-0005-0000-0000-0000E17C0000}"/>
    <cellStyle name="Heading 3 22" xfId="38715" xr:uid="{00000000-0005-0000-0000-0000E27C0000}"/>
    <cellStyle name="Heading 3 22 2" xfId="38717" xr:uid="{00000000-0005-0000-0000-0000E37C0000}"/>
    <cellStyle name="Heading 3 22 2 2" xfId="20418" xr:uid="{00000000-0005-0000-0000-0000E47C0000}"/>
    <cellStyle name="Heading 3 22 2 2 2" xfId="20422" xr:uid="{00000000-0005-0000-0000-0000E57C0000}"/>
    <cellStyle name="Heading 3 22 2 3" xfId="20431" xr:uid="{00000000-0005-0000-0000-0000E67C0000}"/>
    <cellStyle name="Heading 3 22 2 3 2" xfId="20438" xr:uid="{00000000-0005-0000-0000-0000E77C0000}"/>
    <cellStyle name="Heading 3 22 2 4" xfId="20446" xr:uid="{00000000-0005-0000-0000-0000E87C0000}"/>
    <cellStyle name="Heading 3 22 2_BSD2" xfId="38719" xr:uid="{00000000-0005-0000-0000-0000E97C0000}"/>
    <cellStyle name="Heading 3 22 3" xfId="38721" xr:uid="{00000000-0005-0000-0000-0000EA7C0000}"/>
    <cellStyle name="Heading 3 22 3 2" xfId="38723" xr:uid="{00000000-0005-0000-0000-0000EB7C0000}"/>
    <cellStyle name="Heading 3 22 4" xfId="28309" xr:uid="{00000000-0005-0000-0000-0000EC7C0000}"/>
    <cellStyle name="Heading 3 22 4 2" xfId="38725" xr:uid="{00000000-0005-0000-0000-0000ED7C0000}"/>
    <cellStyle name="Heading 3 22 5" xfId="28312" xr:uid="{00000000-0005-0000-0000-0000EE7C0000}"/>
    <cellStyle name="Heading 3 22_BSD2" xfId="3394" xr:uid="{00000000-0005-0000-0000-0000EF7C0000}"/>
    <cellStyle name="Heading 3 23" xfId="25736" xr:uid="{00000000-0005-0000-0000-0000F07C0000}"/>
    <cellStyle name="Heading 3 23 2" xfId="38727" xr:uid="{00000000-0005-0000-0000-0000F17C0000}"/>
    <cellStyle name="Heading 3 23 2 2" xfId="38730" xr:uid="{00000000-0005-0000-0000-0000F27C0000}"/>
    <cellStyle name="Heading 3 23 2 2 2" xfId="24745" xr:uid="{00000000-0005-0000-0000-0000F37C0000}"/>
    <cellStyle name="Heading 3 23 2 3" xfId="38733" xr:uid="{00000000-0005-0000-0000-0000F47C0000}"/>
    <cellStyle name="Heading 3 23 2 3 2" xfId="24786" xr:uid="{00000000-0005-0000-0000-0000F57C0000}"/>
    <cellStyle name="Heading 3 23 2 4" xfId="38736" xr:uid="{00000000-0005-0000-0000-0000F67C0000}"/>
    <cellStyle name="Heading 3 23 2_BSD2" xfId="36560" xr:uid="{00000000-0005-0000-0000-0000F77C0000}"/>
    <cellStyle name="Heading 3 23 3" xfId="21126" xr:uid="{00000000-0005-0000-0000-0000F87C0000}"/>
    <cellStyle name="Heading 3 23 3 2" xfId="38739" xr:uid="{00000000-0005-0000-0000-0000F97C0000}"/>
    <cellStyle name="Heading 3 23 4" xfId="28316" xr:uid="{00000000-0005-0000-0000-0000FA7C0000}"/>
    <cellStyle name="Heading 3 23 4 2" xfId="38742" xr:uid="{00000000-0005-0000-0000-0000FB7C0000}"/>
    <cellStyle name="Heading 3 23 5" xfId="28319" xr:uid="{00000000-0005-0000-0000-0000FC7C0000}"/>
    <cellStyle name="Heading 3 23_BSD2" xfId="31445" xr:uid="{00000000-0005-0000-0000-0000FD7C0000}"/>
    <cellStyle name="Heading 3 24" xfId="38744" xr:uid="{00000000-0005-0000-0000-0000FE7C0000}"/>
    <cellStyle name="Heading 3 24 2" xfId="38746" xr:uid="{00000000-0005-0000-0000-0000FF7C0000}"/>
    <cellStyle name="Heading 3 24 2 2" xfId="27289" xr:uid="{00000000-0005-0000-0000-0000007D0000}"/>
    <cellStyle name="Heading 3 24 2 2 2" xfId="38748" xr:uid="{00000000-0005-0000-0000-0000017D0000}"/>
    <cellStyle name="Heading 3 24 2 3" xfId="38750" xr:uid="{00000000-0005-0000-0000-0000027D0000}"/>
    <cellStyle name="Heading 3 24 2 3 2" xfId="38752" xr:uid="{00000000-0005-0000-0000-0000037D0000}"/>
    <cellStyle name="Heading 3 24 2 4" xfId="25819" xr:uid="{00000000-0005-0000-0000-0000047D0000}"/>
    <cellStyle name="Heading 3 24 2_BSD2" xfId="38754" xr:uid="{00000000-0005-0000-0000-0000057D0000}"/>
    <cellStyle name="Heading 3 24 3" xfId="38758" xr:uid="{00000000-0005-0000-0000-0000067D0000}"/>
    <cellStyle name="Heading 3 24 3 2" xfId="7688" xr:uid="{00000000-0005-0000-0000-0000077D0000}"/>
    <cellStyle name="Heading 3 24 4" xfId="28325" xr:uid="{00000000-0005-0000-0000-0000087D0000}"/>
    <cellStyle name="Heading 3 24 4 2" xfId="27368" xr:uid="{00000000-0005-0000-0000-0000097D0000}"/>
    <cellStyle name="Heading 3 24 5" xfId="28329" xr:uid="{00000000-0005-0000-0000-00000A7D0000}"/>
    <cellStyle name="Heading 3 24_BSD2" xfId="38760" xr:uid="{00000000-0005-0000-0000-00000B7D0000}"/>
    <cellStyle name="Heading 3 25" xfId="38799" xr:uid="{00000000-0005-0000-0000-00000C7D0000}"/>
    <cellStyle name="Heading 3 25 2" xfId="38801" xr:uid="{00000000-0005-0000-0000-00000D7D0000}"/>
    <cellStyle name="Heading 3 25 2 2" xfId="8000" xr:uid="{00000000-0005-0000-0000-00000E7D0000}"/>
    <cellStyle name="Heading 3 25 2 2 2" xfId="32362" xr:uid="{00000000-0005-0000-0000-00000F7D0000}"/>
    <cellStyle name="Heading 3 25 2 3" xfId="38803" xr:uid="{00000000-0005-0000-0000-0000107D0000}"/>
    <cellStyle name="Heading 3 25 2 3 2" xfId="38805" xr:uid="{00000000-0005-0000-0000-0000117D0000}"/>
    <cellStyle name="Heading 3 25 2 4" xfId="33872" xr:uid="{00000000-0005-0000-0000-0000127D0000}"/>
    <cellStyle name="Heading 3 25 2_BSD2" xfId="19449" xr:uid="{00000000-0005-0000-0000-0000137D0000}"/>
    <cellStyle name="Heading 3 25 3" xfId="38807" xr:uid="{00000000-0005-0000-0000-0000147D0000}"/>
    <cellStyle name="Heading 3 25 3 2" xfId="7748" xr:uid="{00000000-0005-0000-0000-0000157D0000}"/>
    <cellStyle name="Heading 3 25 4" xfId="25611" xr:uid="{00000000-0005-0000-0000-0000167D0000}"/>
    <cellStyle name="Heading 3 25 4 2" xfId="38809" xr:uid="{00000000-0005-0000-0000-0000177D0000}"/>
    <cellStyle name="Heading 3 25 5" xfId="38812" xr:uid="{00000000-0005-0000-0000-0000187D0000}"/>
    <cellStyle name="Heading 3 25_BSD2" xfId="38814" xr:uid="{00000000-0005-0000-0000-0000197D0000}"/>
    <cellStyle name="Heading 3 26" xfId="2966" xr:uid="{00000000-0005-0000-0000-00001A7D0000}"/>
    <cellStyle name="Heading 3 26 2" xfId="6794" xr:uid="{00000000-0005-0000-0000-00001B7D0000}"/>
    <cellStyle name="Heading 3 26 2 2" xfId="6802" xr:uid="{00000000-0005-0000-0000-00001C7D0000}"/>
    <cellStyle name="Heading 3 26 2 2 2" xfId="5060" xr:uid="{00000000-0005-0000-0000-00001D7D0000}"/>
    <cellStyle name="Heading 3 26 2 3" xfId="6815" xr:uid="{00000000-0005-0000-0000-00001E7D0000}"/>
    <cellStyle name="Heading 3 26 2 3 2" xfId="6822" xr:uid="{00000000-0005-0000-0000-00001F7D0000}"/>
    <cellStyle name="Heading 3 26 2 4" xfId="6782" xr:uid="{00000000-0005-0000-0000-0000207D0000}"/>
    <cellStyle name="Heading 3 26 2_BSD2" xfId="33320" xr:uid="{00000000-0005-0000-0000-0000217D0000}"/>
    <cellStyle name="Heading 3 26 3" xfId="7057" xr:uid="{00000000-0005-0000-0000-0000227D0000}"/>
    <cellStyle name="Heading 3 26 3 2" xfId="5581" xr:uid="{00000000-0005-0000-0000-0000237D0000}"/>
    <cellStyle name="Heading 3 26 4" xfId="7211" xr:uid="{00000000-0005-0000-0000-0000247D0000}"/>
    <cellStyle name="Heading 3 26 4 2" xfId="6561" xr:uid="{00000000-0005-0000-0000-0000257D0000}"/>
    <cellStyle name="Heading 3 26 5" xfId="7313" xr:uid="{00000000-0005-0000-0000-0000267D0000}"/>
    <cellStyle name="Heading 3 26_BSD2" xfId="28032" xr:uid="{00000000-0005-0000-0000-0000277D0000}"/>
    <cellStyle name="Heading 3 27" xfId="3097" xr:uid="{00000000-0005-0000-0000-0000287D0000}"/>
    <cellStyle name="Heading 3 27 2" xfId="5646" xr:uid="{00000000-0005-0000-0000-0000297D0000}"/>
    <cellStyle name="Heading 3 27 2 2" xfId="6628" xr:uid="{00000000-0005-0000-0000-00002A7D0000}"/>
    <cellStyle name="Heading 3 27 2 2 2" xfId="7942" xr:uid="{00000000-0005-0000-0000-00002B7D0000}"/>
    <cellStyle name="Heading 3 27 2 3" xfId="7968" xr:uid="{00000000-0005-0000-0000-00002C7D0000}"/>
    <cellStyle name="Heading 3 27 2 3 2" xfId="7984" xr:uid="{00000000-0005-0000-0000-00002D7D0000}"/>
    <cellStyle name="Heading 3 27 2 4" xfId="6668" xr:uid="{00000000-0005-0000-0000-00002E7D0000}"/>
    <cellStyle name="Heading 3 27 2_BSD2" xfId="38817" xr:uid="{00000000-0005-0000-0000-00002F7D0000}"/>
    <cellStyle name="Heading 3 27 3" xfId="5688" xr:uid="{00000000-0005-0000-0000-0000307D0000}"/>
    <cellStyle name="Heading 3 27 3 2" xfId="7821" xr:uid="{00000000-0005-0000-0000-0000317D0000}"/>
    <cellStyle name="Heading 3 27 4" xfId="5694" xr:uid="{00000000-0005-0000-0000-0000327D0000}"/>
    <cellStyle name="Heading 3 27 4 2" xfId="8304" xr:uid="{00000000-0005-0000-0000-0000337D0000}"/>
    <cellStyle name="Heading 3 27 5" xfId="8541" xr:uid="{00000000-0005-0000-0000-0000347D0000}"/>
    <cellStyle name="Heading 3 27_BSD2" xfId="36042" xr:uid="{00000000-0005-0000-0000-0000357D0000}"/>
    <cellStyle name="Heading 3 28" xfId="3162" xr:uid="{00000000-0005-0000-0000-0000367D0000}"/>
    <cellStyle name="Heading 3 28 2" xfId="8962" xr:uid="{00000000-0005-0000-0000-0000377D0000}"/>
    <cellStyle name="Heading 3 28 2 2" xfId="8980" xr:uid="{00000000-0005-0000-0000-0000387D0000}"/>
    <cellStyle name="Heading 3 28 2 2 2" xfId="8984" xr:uid="{00000000-0005-0000-0000-0000397D0000}"/>
    <cellStyle name="Heading 3 28 2 3" xfId="9010" xr:uid="{00000000-0005-0000-0000-00003A7D0000}"/>
    <cellStyle name="Heading 3 28 2 3 2" xfId="9014" xr:uid="{00000000-0005-0000-0000-00003B7D0000}"/>
    <cellStyle name="Heading 3 28 2 4" xfId="6928" xr:uid="{00000000-0005-0000-0000-00003C7D0000}"/>
    <cellStyle name="Heading 3 28 2_BSD2" xfId="38819" xr:uid="{00000000-0005-0000-0000-00003D7D0000}"/>
    <cellStyle name="Heading 3 28 3" xfId="9123" xr:uid="{00000000-0005-0000-0000-00003E7D0000}"/>
    <cellStyle name="Heading 3 28 3 2" xfId="7844" xr:uid="{00000000-0005-0000-0000-00003F7D0000}"/>
    <cellStyle name="Heading 3 28 4" xfId="9216" xr:uid="{00000000-0005-0000-0000-0000407D0000}"/>
    <cellStyle name="Heading 3 28 4 2" xfId="9222" xr:uid="{00000000-0005-0000-0000-0000417D0000}"/>
    <cellStyle name="Heading 3 28 5" xfId="4600" xr:uid="{00000000-0005-0000-0000-0000427D0000}"/>
    <cellStyle name="Heading 3 28_BSD2" xfId="38821" xr:uid="{00000000-0005-0000-0000-0000437D0000}"/>
    <cellStyle name="Heading 3 29" xfId="3188" xr:uid="{00000000-0005-0000-0000-0000447D0000}"/>
    <cellStyle name="Heading 3 29 2" xfId="6944" xr:uid="{00000000-0005-0000-0000-0000457D0000}"/>
    <cellStyle name="Heading 3 29 2 2" xfId="5900" xr:uid="{00000000-0005-0000-0000-0000467D0000}"/>
    <cellStyle name="Heading 3 29 2 2 2" xfId="6966" xr:uid="{00000000-0005-0000-0000-0000477D0000}"/>
    <cellStyle name="Heading 3 29 2 3" xfId="5916" xr:uid="{00000000-0005-0000-0000-0000487D0000}"/>
    <cellStyle name="Heading 3 29 2 3 2" xfId="7044" xr:uid="{00000000-0005-0000-0000-0000497D0000}"/>
    <cellStyle name="Heading 3 29 2 4" xfId="6960" xr:uid="{00000000-0005-0000-0000-00004A7D0000}"/>
    <cellStyle name="Heading 3 29 2_BSD2" xfId="8419" xr:uid="{00000000-0005-0000-0000-00004B7D0000}"/>
    <cellStyle name="Heading 3 29 3" xfId="6984" xr:uid="{00000000-0005-0000-0000-00004C7D0000}"/>
    <cellStyle name="Heading 3 29 3 2" xfId="6994" xr:uid="{00000000-0005-0000-0000-00004D7D0000}"/>
    <cellStyle name="Heading 3 29 4" xfId="7047" xr:uid="{00000000-0005-0000-0000-00004E7D0000}"/>
    <cellStyle name="Heading 3 29 4 2" xfId="3651" xr:uid="{00000000-0005-0000-0000-00004F7D0000}"/>
    <cellStyle name="Heading 3 29 5" xfId="7105" xr:uid="{00000000-0005-0000-0000-0000507D0000}"/>
    <cellStyle name="Heading 3 29_BSD2" xfId="11986" xr:uid="{00000000-0005-0000-0000-0000517D0000}"/>
    <cellStyle name="Heading 3 3" xfId="2121" xr:uid="{00000000-0005-0000-0000-0000527D0000}"/>
    <cellStyle name="Heading 3 3 2" xfId="38823" xr:uid="{00000000-0005-0000-0000-0000537D0000}"/>
    <cellStyle name="Heading 3 3 2 2" xfId="38824" xr:uid="{00000000-0005-0000-0000-0000547D0000}"/>
    <cellStyle name="Heading 3 3 2 3" xfId="21524" xr:uid="{00000000-0005-0000-0000-0000557D0000}"/>
    <cellStyle name="Heading 3 3 3" xfId="38825" xr:uid="{00000000-0005-0000-0000-0000567D0000}"/>
    <cellStyle name="Heading 3 3 3 2" xfId="38826" xr:uid="{00000000-0005-0000-0000-0000577D0000}"/>
    <cellStyle name="Heading 3 3 3 3" xfId="38827" xr:uid="{00000000-0005-0000-0000-0000587D0000}"/>
    <cellStyle name="Heading 3 3 4" xfId="29534" xr:uid="{00000000-0005-0000-0000-0000597D0000}"/>
    <cellStyle name="Heading 3 3 4 2" xfId="25604" xr:uid="{00000000-0005-0000-0000-00005A7D0000}"/>
    <cellStyle name="Heading 3 3 5" xfId="29536" xr:uid="{00000000-0005-0000-0000-00005B7D0000}"/>
    <cellStyle name="Heading 3 3 5 2" xfId="38828" xr:uid="{00000000-0005-0000-0000-00005C7D0000}"/>
    <cellStyle name="Heading 3 3 6" xfId="38829" xr:uid="{00000000-0005-0000-0000-00005D7D0000}"/>
    <cellStyle name="Heading 3 3_Annexure" xfId="24269" xr:uid="{00000000-0005-0000-0000-00005E7D0000}"/>
    <cellStyle name="Heading 3 30" xfId="38800" xr:uid="{00000000-0005-0000-0000-00005F7D0000}"/>
    <cellStyle name="Heading 3 30 2" xfId="38802" xr:uid="{00000000-0005-0000-0000-0000607D0000}"/>
    <cellStyle name="Heading 3 30 2 2" xfId="8001" xr:uid="{00000000-0005-0000-0000-0000617D0000}"/>
    <cellStyle name="Heading 3 30 2 2 2" xfId="32363" xr:uid="{00000000-0005-0000-0000-0000627D0000}"/>
    <cellStyle name="Heading 3 30 2 3" xfId="38804" xr:uid="{00000000-0005-0000-0000-0000637D0000}"/>
    <cellStyle name="Heading 3 30 2 3 2" xfId="38806" xr:uid="{00000000-0005-0000-0000-0000647D0000}"/>
    <cellStyle name="Heading 3 30 2 4" xfId="33873" xr:uid="{00000000-0005-0000-0000-0000657D0000}"/>
    <cellStyle name="Heading 3 30 2_BSD2" xfId="19450" xr:uid="{00000000-0005-0000-0000-0000667D0000}"/>
    <cellStyle name="Heading 3 30 3" xfId="38808" xr:uid="{00000000-0005-0000-0000-0000677D0000}"/>
    <cellStyle name="Heading 3 30 3 2" xfId="7749" xr:uid="{00000000-0005-0000-0000-0000687D0000}"/>
    <cellStyle name="Heading 3 30 4" xfId="25612" xr:uid="{00000000-0005-0000-0000-0000697D0000}"/>
    <cellStyle name="Heading 3 30 4 2" xfId="38810" xr:uid="{00000000-0005-0000-0000-00006A7D0000}"/>
    <cellStyle name="Heading 3 30 5" xfId="38813" xr:uid="{00000000-0005-0000-0000-00006B7D0000}"/>
    <cellStyle name="Heading 3 30_BSD2" xfId="38815" xr:uid="{00000000-0005-0000-0000-00006C7D0000}"/>
    <cellStyle name="Heading 3 31" xfId="2967" xr:uid="{00000000-0005-0000-0000-00006D7D0000}"/>
    <cellStyle name="Heading 3 31 2" xfId="6795" xr:uid="{00000000-0005-0000-0000-00006E7D0000}"/>
    <cellStyle name="Heading 3 31 2 2" xfId="6803" xr:uid="{00000000-0005-0000-0000-00006F7D0000}"/>
    <cellStyle name="Heading 3 31 2 2 2" xfId="5061" xr:uid="{00000000-0005-0000-0000-0000707D0000}"/>
    <cellStyle name="Heading 3 31 2 3" xfId="6816" xr:uid="{00000000-0005-0000-0000-0000717D0000}"/>
    <cellStyle name="Heading 3 31 2 3 2" xfId="6823" xr:uid="{00000000-0005-0000-0000-0000727D0000}"/>
    <cellStyle name="Heading 3 31 2 4" xfId="6783" xr:uid="{00000000-0005-0000-0000-0000737D0000}"/>
    <cellStyle name="Heading 3 31 2_BSD2" xfId="33321" xr:uid="{00000000-0005-0000-0000-0000747D0000}"/>
    <cellStyle name="Heading 3 31 3" xfId="7058" xr:uid="{00000000-0005-0000-0000-0000757D0000}"/>
    <cellStyle name="Heading 3 31 3 2" xfId="5582" xr:uid="{00000000-0005-0000-0000-0000767D0000}"/>
    <cellStyle name="Heading 3 31 4" xfId="7212" xr:uid="{00000000-0005-0000-0000-0000777D0000}"/>
    <cellStyle name="Heading 3 31 4 2" xfId="6562" xr:uid="{00000000-0005-0000-0000-0000787D0000}"/>
    <cellStyle name="Heading 3 31 5" xfId="7314" xr:uid="{00000000-0005-0000-0000-0000797D0000}"/>
    <cellStyle name="Heading 3 31_BSD2" xfId="28033" xr:uid="{00000000-0005-0000-0000-00007A7D0000}"/>
    <cellStyle name="Heading 3 32" xfId="3098" xr:uid="{00000000-0005-0000-0000-00007B7D0000}"/>
    <cellStyle name="Heading 3 32 2" xfId="5647" xr:uid="{00000000-0005-0000-0000-00007C7D0000}"/>
    <cellStyle name="Heading 3 32 2 2" xfId="6629" xr:uid="{00000000-0005-0000-0000-00007D7D0000}"/>
    <cellStyle name="Heading 3 32 2 2 2" xfId="7943" xr:uid="{00000000-0005-0000-0000-00007E7D0000}"/>
    <cellStyle name="Heading 3 32 2 3" xfId="7969" xr:uid="{00000000-0005-0000-0000-00007F7D0000}"/>
    <cellStyle name="Heading 3 32 2 3 2" xfId="7985" xr:uid="{00000000-0005-0000-0000-0000807D0000}"/>
    <cellStyle name="Heading 3 32 2 4" xfId="6669" xr:uid="{00000000-0005-0000-0000-0000817D0000}"/>
    <cellStyle name="Heading 3 32 2_BSD2" xfId="38818" xr:uid="{00000000-0005-0000-0000-0000827D0000}"/>
    <cellStyle name="Heading 3 32 3" xfId="5689" xr:uid="{00000000-0005-0000-0000-0000837D0000}"/>
    <cellStyle name="Heading 3 32 3 2" xfId="7822" xr:uid="{00000000-0005-0000-0000-0000847D0000}"/>
    <cellStyle name="Heading 3 32 4" xfId="5695" xr:uid="{00000000-0005-0000-0000-0000857D0000}"/>
    <cellStyle name="Heading 3 32 4 2" xfId="8305" xr:uid="{00000000-0005-0000-0000-0000867D0000}"/>
    <cellStyle name="Heading 3 32 5" xfId="8542" xr:uid="{00000000-0005-0000-0000-0000877D0000}"/>
    <cellStyle name="Heading 3 32_BSD2" xfId="36043" xr:uid="{00000000-0005-0000-0000-0000887D0000}"/>
    <cellStyle name="Heading 3 33" xfId="3163" xr:uid="{00000000-0005-0000-0000-0000897D0000}"/>
    <cellStyle name="Heading 3 33 2" xfId="8963" xr:uid="{00000000-0005-0000-0000-00008A7D0000}"/>
    <cellStyle name="Heading 3 33 2 2" xfId="8981" xr:uid="{00000000-0005-0000-0000-00008B7D0000}"/>
    <cellStyle name="Heading 3 33 2 2 2" xfId="8985" xr:uid="{00000000-0005-0000-0000-00008C7D0000}"/>
    <cellStyle name="Heading 3 33 2 3" xfId="9011" xr:uid="{00000000-0005-0000-0000-00008D7D0000}"/>
    <cellStyle name="Heading 3 33 2 3 2" xfId="9015" xr:uid="{00000000-0005-0000-0000-00008E7D0000}"/>
    <cellStyle name="Heading 3 33 2 4" xfId="6929" xr:uid="{00000000-0005-0000-0000-00008F7D0000}"/>
    <cellStyle name="Heading 3 33 2_BSD2" xfId="38820" xr:uid="{00000000-0005-0000-0000-0000907D0000}"/>
    <cellStyle name="Heading 3 33 3" xfId="9124" xr:uid="{00000000-0005-0000-0000-0000917D0000}"/>
    <cellStyle name="Heading 3 33 3 2" xfId="7845" xr:uid="{00000000-0005-0000-0000-0000927D0000}"/>
    <cellStyle name="Heading 3 33 4" xfId="9217" xr:uid="{00000000-0005-0000-0000-0000937D0000}"/>
    <cellStyle name="Heading 3 33 4 2" xfId="9223" xr:uid="{00000000-0005-0000-0000-0000947D0000}"/>
    <cellStyle name="Heading 3 33 5" xfId="4601" xr:uid="{00000000-0005-0000-0000-0000957D0000}"/>
    <cellStyle name="Heading 3 33_BSD2" xfId="38822" xr:uid="{00000000-0005-0000-0000-0000967D0000}"/>
    <cellStyle name="Heading 3 34" xfId="3189" xr:uid="{00000000-0005-0000-0000-0000977D0000}"/>
    <cellStyle name="Heading 3 34 2" xfId="6945" xr:uid="{00000000-0005-0000-0000-0000987D0000}"/>
    <cellStyle name="Heading 3 34 2 2" xfId="5901" xr:uid="{00000000-0005-0000-0000-0000997D0000}"/>
    <cellStyle name="Heading 3 34 2 2 2" xfId="6967" xr:uid="{00000000-0005-0000-0000-00009A7D0000}"/>
    <cellStyle name="Heading 3 34 2 3" xfId="5917" xr:uid="{00000000-0005-0000-0000-00009B7D0000}"/>
    <cellStyle name="Heading 3 34 2 3 2" xfId="7045" xr:uid="{00000000-0005-0000-0000-00009C7D0000}"/>
    <cellStyle name="Heading 3 34 2 4" xfId="6961" xr:uid="{00000000-0005-0000-0000-00009D7D0000}"/>
    <cellStyle name="Heading 3 34 2_BSD2" xfId="8420" xr:uid="{00000000-0005-0000-0000-00009E7D0000}"/>
    <cellStyle name="Heading 3 34 3" xfId="6985" xr:uid="{00000000-0005-0000-0000-00009F7D0000}"/>
    <cellStyle name="Heading 3 34 3 2" xfId="6995" xr:uid="{00000000-0005-0000-0000-0000A07D0000}"/>
    <cellStyle name="Heading 3 34 4" xfId="7048" xr:uid="{00000000-0005-0000-0000-0000A17D0000}"/>
    <cellStyle name="Heading 3 34 4 2" xfId="3652" xr:uid="{00000000-0005-0000-0000-0000A27D0000}"/>
    <cellStyle name="Heading 3 34 5" xfId="7106" xr:uid="{00000000-0005-0000-0000-0000A37D0000}"/>
    <cellStyle name="Heading 3 34_BSD2" xfId="11987" xr:uid="{00000000-0005-0000-0000-0000A47D0000}"/>
    <cellStyle name="Heading 3 35" xfId="3036" xr:uid="{00000000-0005-0000-0000-0000A57D0000}"/>
    <cellStyle name="Heading 3 35 2" xfId="7602" xr:uid="{00000000-0005-0000-0000-0000A67D0000}"/>
    <cellStyle name="Heading 3 35 2 2" xfId="7613" xr:uid="{00000000-0005-0000-0000-0000A77D0000}"/>
    <cellStyle name="Heading 3 35 2 2 2" xfId="10069" xr:uid="{00000000-0005-0000-0000-0000A87D0000}"/>
    <cellStyle name="Heading 3 35 2 3" xfId="7624" xr:uid="{00000000-0005-0000-0000-0000A97D0000}"/>
    <cellStyle name="Heading 3 35 2 3 2" xfId="10396" xr:uid="{00000000-0005-0000-0000-0000AA7D0000}"/>
    <cellStyle name="Heading 3 35 2 4" xfId="7011" xr:uid="{00000000-0005-0000-0000-0000AB7D0000}"/>
    <cellStyle name="Heading 3 35 2_BSD2" xfId="32697" xr:uid="{00000000-0005-0000-0000-0000AC7D0000}"/>
    <cellStyle name="Heading 3 35 3" xfId="7630" xr:uid="{00000000-0005-0000-0000-0000AD7D0000}"/>
    <cellStyle name="Heading 3 35 3 2" xfId="3085" xr:uid="{00000000-0005-0000-0000-0000AE7D0000}"/>
    <cellStyle name="Heading 3 35 4" xfId="7635" xr:uid="{00000000-0005-0000-0000-0000AF7D0000}"/>
    <cellStyle name="Heading 3 35 4 2" xfId="7646" xr:uid="{00000000-0005-0000-0000-0000B07D0000}"/>
    <cellStyle name="Heading 3 35 5" xfId="7661" xr:uid="{00000000-0005-0000-0000-0000B17D0000}"/>
    <cellStyle name="Heading 3 35_BSD2" xfId="6326" xr:uid="{00000000-0005-0000-0000-0000B27D0000}"/>
    <cellStyle name="Heading 3 36" xfId="3100" xr:uid="{00000000-0005-0000-0000-0000B37D0000}"/>
    <cellStyle name="Heading 3 36 2" xfId="11208" xr:uid="{00000000-0005-0000-0000-0000B47D0000}"/>
    <cellStyle name="Heading 3 36 2 2" xfId="11220" xr:uid="{00000000-0005-0000-0000-0000B57D0000}"/>
    <cellStyle name="Heading 3 36 2 2 2" xfId="9377" xr:uid="{00000000-0005-0000-0000-0000B67D0000}"/>
    <cellStyle name="Heading 3 36 2 3" xfId="4983" xr:uid="{00000000-0005-0000-0000-0000B77D0000}"/>
    <cellStyle name="Heading 3 36 2 3 2" xfId="2860" xr:uid="{00000000-0005-0000-0000-0000B87D0000}"/>
    <cellStyle name="Heading 3 36 2 4" xfId="5002" xr:uid="{00000000-0005-0000-0000-0000B97D0000}"/>
    <cellStyle name="Heading 3 36 2_BSD2" xfId="21501" xr:uid="{00000000-0005-0000-0000-0000BA7D0000}"/>
    <cellStyle name="Heading 3 36 3" xfId="3011" xr:uid="{00000000-0005-0000-0000-0000BB7D0000}"/>
    <cellStyle name="Heading 3 36 3 2" xfId="4902" xr:uid="{00000000-0005-0000-0000-0000BC7D0000}"/>
    <cellStyle name="Heading 3 36 4" xfId="4928" xr:uid="{00000000-0005-0000-0000-0000BD7D0000}"/>
    <cellStyle name="Heading 3 36 4 2" xfId="11413" xr:uid="{00000000-0005-0000-0000-0000BE7D0000}"/>
    <cellStyle name="Heading 3 36 5" xfId="4937" xr:uid="{00000000-0005-0000-0000-0000BF7D0000}"/>
    <cellStyle name="Heading 3 36_BSD2" xfId="5174" xr:uid="{00000000-0005-0000-0000-0000C07D0000}"/>
    <cellStyle name="Heading 3 37" xfId="22467" xr:uid="{00000000-0005-0000-0000-0000C17D0000}"/>
    <cellStyle name="Heading 3 37 2" xfId="38830" xr:uid="{00000000-0005-0000-0000-0000C27D0000}"/>
    <cellStyle name="Heading 3 37 2 2" xfId="38832" xr:uid="{00000000-0005-0000-0000-0000C37D0000}"/>
    <cellStyle name="Heading 3 37 2 2 2" xfId="38834" xr:uid="{00000000-0005-0000-0000-0000C47D0000}"/>
    <cellStyle name="Heading 3 37 2 3" xfId="38836" xr:uid="{00000000-0005-0000-0000-0000C57D0000}"/>
    <cellStyle name="Heading 3 37 2 3 2" xfId="38838" xr:uid="{00000000-0005-0000-0000-0000C67D0000}"/>
    <cellStyle name="Heading 3 37 2 4" xfId="38840" xr:uid="{00000000-0005-0000-0000-0000C77D0000}"/>
    <cellStyle name="Heading 3 37 2_BSD2" xfId="29727" xr:uid="{00000000-0005-0000-0000-0000C87D0000}"/>
    <cellStyle name="Heading 3 37 3" xfId="38842" xr:uid="{00000000-0005-0000-0000-0000C97D0000}"/>
    <cellStyle name="Heading 3 37 3 2" xfId="4841" xr:uid="{00000000-0005-0000-0000-0000CA7D0000}"/>
    <cellStyle name="Heading 3 37 4" xfId="25629" xr:uid="{00000000-0005-0000-0000-0000CB7D0000}"/>
    <cellStyle name="Heading 3 37 4 2" xfId="38844" xr:uid="{00000000-0005-0000-0000-0000CC7D0000}"/>
    <cellStyle name="Heading 3 37 5" xfId="38846" xr:uid="{00000000-0005-0000-0000-0000CD7D0000}"/>
    <cellStyle name="Heading 3 37_BSD2" xfId="15343" xr:uid="{00000000-0005-0000-0000-0000CE7D0000}"/>
    <cellStyle name="Heading 3 38" xfId="22470" xr:uid="{00000000-0005-0000-0000-0000CF7D0000}"/>
    <cellStyle name="Heading 3 38 2" xfId="38848" xr:uid="{00000000-0005-0000-0000-0000D07D0000}"/>
    <cellStyle name="Heading 3 38 2 2" xfId="38850" xr:uid="{00000000-0005-0000-0000-0000D17D0000}"/>
    <cellStyle name="Heading 3 38 2 2 2" xfId="38852" xr:uid="{00000000-0005-0000-0000-0000D27D0000}"/>
    <cellStyle name="Heading 3 38 2 3" xfId="23814" xr:uid="{00000000-0005-0000-0000-0000D37D0000}"/>
    <cellStyle name="Heading 3 38 2 3 2" xfId="38855" xr:uid="{00000000-0005-0000-0000-0000D47D0000}"/>
    <cellStyle name="Heading 3 38 2 4" xfId="38857" xr:uid="{00000000-0005-0000-0000-0000D57D0000}"/>
    <cellStyle name="Heading 3 38 2_BSD2" xfId="38860" xr:uid="{00000000-0005-0000-0000-0000D67D0000}"/>
    <cellStyle name="Heading 3 38 3" xfId="38862" xr:uid="{00000000-0005-0000-0000-0000D77D0000}"/>
    <cellStyle name="Heading 3 38 3 2" xfId="7902" xr:uid="{00000000-0005-0000-0000-0000D87D0000}"/>
    <cellStyle name="Heading 3 38 4" xfId="38864" xr:uid="{00000000-0005-0000-0000-0000D97D0000}"/>
    <cellStyle name="Heading 3 38 4 2" xfId="15285" xr:uid="{00000000-0005-0000-0000-0000DA7D0000}"/>
    <cellStyle name="Heading 3 38 5" xfId="38866" xr:uid="{00000000-0005-0000-0000-0000DB7D0000}"/>
    <cellStyle name="Heading 3 38_BSD2" xfId="16635" xr:uid="{00000000-0005-0000-0000-0000DC7D0000}"/>
    <cellStyle name="Heading 3 39" xfId="5084" xr:uid="{00000000-0005-0000-0000-0000DD7D0000}"/>
    <cellStyle name="Heading 3 39 2" xfId="31683" xr:uid="{00000000-0005-0000-0000-0000DE7D0000}"/>
    <cellStyle name="Heading 3 39 2 2" xfId="33644" xr:uid="{00000000-0005-0000-0000-0000DF7D0000}"/>
    <cellStyle name="Heading 3 39 2 2 2" xfId="38868" xr:uid="{00000000-0005-0000-0000-0000E07D0000}"/>
    <cellStyle name="Heading 3 39 2 3" xfId="38870" xr:uid="{00000000-0005-0000-0000-0000E17D0000}"/>
    <cellStyle name="Heading 3 39 2 3 2" xfId="38872" xr:uid="{00000000-0005-0000-0000-0000E27D0000}"/>
    <cellStyle name="Heading 3 39 2 4" xfId="38874" xr:uid="{00000000-0005-0000-0000-0000E37D0000}"/>
    <cellStyle name="Heading 3 39 2_BSD2" xfId="38876" xr:uid="{00000000-0005-0000-0000-0000E47D0000}"/>
    <cellStyle name="Heading 3 39 3" xfId="31686" xr:uid="{00000000-0005-0000-0000-0000E57D0000}"/>
    <cellStyle name="Heading 3 39 3 2" xfId="8018" xr:uid="{00000000-0005-0000-0000-0000E67D0000}"/>
    <cellStyle name="Heading 3 39 4" xfId="38878" xr:uid="{00000000-0005-0000-0000-0000E77D0000}"/>
    <cellStyle name="Heading 3 39 4 2" xfId="5407" xr:uid="{00000000-0005-0000-0000-0000E87D0000}"/>
    <cellStyle name="Heading 3 39 5" xfId="38880" xr:uid="{00000000-0005-0000-0000-0000E97D0000}"/>
    <cellStyle name="Heading 3 39_BSD2" xfId="11094" xr:uid="{00000000-0005-0000-0000-0000EA7D0000}"/>
    <cellStyle name="Heading 3 4" xfId="7452" xr:uid="{00000000-0005-0000-0000-0000EB7D0000}"/>
    <cellStyle name="Heading 3 4 2" xfId="38882" xr:uid="{00000000-0005-0000-0000-0000EC7D0000}"/>
    <cellStyle name="Heading 3 4 2 2" xfId="38883" xr:uid="{00000000-0005-0000-0000-0000ED7D0000}"/>
    <cellStyle name="Heading 3 4 2 2 2" xfId="38884" xr:uid="{00000000-0005-0000-0000-0000EE7D0000}"/>
    <cellStyle name="Heading 3 4 2 3" xfId="38885" xr:uid="{00000000-0005-0000-0000-0000EF7D0000}"/>
    <cellStyle name="Heading 3 4 2 3 2" xfId="36642" xr:uid="{00000000-0005-0000-0000-0000F07D0000}"/>
    <cellStyle name="Heading 3 4 2 4" xfId="38886" xr:uid="{00000000-0005-0000-0000-0000F17D0000}"/>
    <cellStyle name="Heading 3 4 2_BSD2" xfId="38887" xr:uid="{00000000-0005-0000-0000-0000F27D0000}"/>
    <cellStyle name="Heading 3 4 3" xfId="38888" xr:uid="{00000000-0005-0000-0000-0000F37D0000}"/>
    <cellStyle name="Heading 3 4 3 2" xfId="38889" xr:uid="{00000000-0005-0000-0000-0000F47D0000}"/>
    <cellStyle name="Heading 3 4 4" xfId="29539" xr:uid="{00000000-0005-0000-0000-0000F57D0000}"/>
    <cellStyle name="Heading 3 4 4 2" xfId="38890" xr:uid="{00000000-0005-0000-0000-0000F67D0000}"/>
    <cellStyle name="Heading 3 4 5" xfId="29541" xr:uid="{00000000-0005-0000-0000-0000F77D0000}"/>
    <cellStyle name="Heading 3 4 5 2" xfId="38891" xr:uid="{00000000-0005-0000-0000-0000F87D0000}"/>
    <cellStyle name="Heading 3 4 6" xfId="38892" xr:uid="{00000000-0005-0000-0000-0000F97D0000}"/>
    <cellStyle name="Heading 3 4 6 2" xfId="38894" xr:uid="{00000000-0005-0000-0000-0000FA7D0000}"/>
    <cellStyle name="Heading 3 4 7" xfId="38895" xr:uid="{00000000-0005-0000-0000-0000FB7D0000}"/>
    <cellStyle name="Heading 3 4 8" xfId="8695" xr:uid="{00000000-0005-0000-0000-0000FC7D0000}"/>
    <cellStyle name="Heading 3 4_Annexure" xfId="37114" xr:uid="{00000000-0005-0000-0000-0000FD7D0000}"/>
    <cellStyle name="Heading 3 40" xfId="3037" xr:uid="{00000000-0005-0000-0000-0000FE7D0000}"/>
    <cellStyle name="Heading 3 40 2" xfId="7603" xr:uid="{00000000-0005-0000-0000-0000FF7D0000}"/>
    <cellStyle name="Heading 3 40 2 2" xfId="7614" xr:uid="{00000000-0005-0000-0000-0000007E0000}"/>
    <cellStyle name="Heading 3 40 2 2 2" xfId="10070" xr:uid="{00000000-0005-0000-0000-0000017E0000}"/>
    <cellStyle name="Heading 3 40 2 3" xfId="7625" xr:uid="{00000000-0005-0000-0000-0000027E0000}"/>
    <cellStyle name="Heading 3 40 2 3 2" xfId="10397" xr:uid="{00000000-0005-0000-0000-0000037E0000}"/>
    <cellStyle name="Heading 3 40 2 4" xfId="7012" xr:uid="{00000000-0005-0000-0000-0000047E0000}"/>
    <cellStyle name="Heading 3 40 2_BSD2" xfId="32698" xr:uid="{00000000-0005-0000-0000-0000057E0000}"/>
    <cellStyle name="Heading 3 40 3" xfId="7631" xr:uid="{00000000-0005-0000-0000-0000067E0000}"/>
    <cellStyle name="Heading 3 40 3 2" xfId="3086" xr:uid="{00000000-0005-0000-0000-0000077E0000}"/>
    <cellStyle name="Heading 3 40 4" xfId="7636" xr:uid="{00000000-0005-0000-0000-0000087E0000}"/>
    <cellStyle name="Heading 3 40 4 2" xfId="7647" xr:uid="{00000000-0005-0000-0000-0000097E0000}"/>
    <cellStyle name="Heading 3 40 5" xfId="7662" xr:uid="{00000000-0005-0000-0000-00000A7E0000}"/>
    <cellStyle name="Heading 3 40_BSD2" xfId="6327" xr:uid="{00000000-0005-0000-0000-00000B7E0000}"/>
    <cellStyle name="Heading 3 41" xfId="3101" xr:uid="{00000000-0005-0000-0000-00000C7E0000}"/>
    <cellStyle name="Heading 3 41 2" xfId="11209" xr:uid="{00000000-0005-0000-0000-00000D7E0000}"/>
    <cellStyle name="Heading 3 41 2 2" xfId="11221" xr:uid="{00000000-0005-0000-0000-00000E7E0000}"/>
    <cellStyle name="Heading 3 41 2 2 2" xfId="9378" xr:uid="{00000000-0005-0000-0000-00000F7E0000}"/>
    <cellStyle name="Heading 3 41 2 3" xfId="4984" xr:uid="{00000000-0005-0000-0000-0000107E0000}"/>
    <cellStyle name="Heading 3 41 2 3 2" xfId="2861" xr:uid="{00000000-0005-0000-0000-0000117E0000}"/>
    <cellStyle name="Heading 3 41 2 4" xfId="5003" xr:uid="{00000000-0005-0000-0000-0000127E0000}"/>
    <cellStyle name="Heading 3 41 2_BSD2" xfId="21502" xr:uid="{00000000-0005-0000-0000-0000137E0000}"/>
    <cellStyle name="Heading 3 41 3" xfId="3012" xr:uid="{00000000-0005-0000-0000-0000147E0000}"/>
    <cellStyle name="Heading 3 41 3 2" xfId="4903" xr:uid="{00000000-0005-0000-0000-0000157E0000}"/>
    <cellStyle name="Heading 3 41 4" xfId="4929" xr:uid="{00000000-0005-0000-0000-0000167E0000}"/>
    <cellStyle name="Heading 3 41 4 2" xfId="11414" xr:uid="{00000000-0005-0000-0000-0000177E0000}"/>
    <cellStyle name="Heading 3 41 5" xfId="4938" xr:uid="{00000000-0005-0000-0000-0000187E0000}"/>
    <cellStyle name="Heading 3 41_BSD2" xfId="5175" xr:uid="{00000000-0005-0000-0000-0000197E0000}"/>
    <cellStyle name="Heading 3 42" xfId="22468" xr:uid="{00000000-0005-0000-0000-00001A7E0000}"/>
    <cellStyle name="Heading 3 42 2" xfId="38831" xr:uid="{00000000-0005-0000-0000-00001B7E0000}"/>
    <cellStyle name="Heading 3 42 2 2" xfId="38833" xr:uid="{00000000-0005-0000-0000-00001C7E0000}"/>
    <cellStyle name="Heading 3 42 2 2 2" xfId="38835" xr:uid="{00000000-0005-0000-0000-00001D7E0000}"/>
    <cellStyle name="Heading 3 42 2 3" xfId="38837" xr:uid="{00000000-0005-0000-0000-00001E7E0000}"/>
    <cellStyle name="Heading 3 42 2 3 2" xfId="38839" xr:uid="{00000000-0005-0000-0000-00001F7E0000}"/>
    <cellStyle name="Heading 3 42 2 4" xfId="38841" xr:uid="{00000000-0005-0000-0000-0000207E0000}"/>
    <cellStyle name="Heading 3 42 2_BSD2" xfId="29728" xr:uid="{00000000-0005-0000-0000-0000217E0000}"/>
    <cellStyle name="Heading 3 42 3" xfId="38843" xr:uid="{00000000-0005-0000-0000-0000227E0000}"/>
    <cellStyle name="Heading 3 42 3 2" xfId="4842" xr:uid="{00000000-0005-0000-0000-0000237E0000}"/>
    <cellStyle name="Heading 3 42 4" xfId="25630" xr:uid="{00000000-0005-0000-0000-0000247E0000}"/>
    <cellStyle name="Heading 3 42 4 2" xfId="38845" xr:uid="{00000000-0005-0000-0000-0000257E0000}"/>
    <cellStyle name="Heading 3 42 5" xfId="38847" xr:uid="{00000000-0005-0000-0000-0000267E0000}"/>
    <cellStyle name="Heading 3 42_BSD2" xfId="15344" xr:uid="{00000000-0005-0000-0000-0000277E0000}"/>
    <cellStyle name="Heading 3 43" xfId="22471" xr:uid="{00000000-0005-0000-0000-0000287E0000}"/>
    <cellStyle name="Heading 3 43 2" xfId="38849" xr:uid="{00000000-0005-0000-0000-0000297E0000}"/>
    <cellStyle name="Heading 3 43 2 2" xfId="38851" xr:uid="{00000000-0005-0000-0000-00002A7E0000}"/>
    <cellStyle name="Heading 3 43 2 2 2" xfId="38853" xr:uid="{00000000-0005-0000-0000-00002B7E0000}"/>
    <cellStyle name="Heading 3 43 2 3" xfId="23815" xr:uid="{00000000-0005-0000-0000-00002C7E0000}"/>
    <cellStyle name="Heading 3 43 2 3 2" xfId="38856" xr:uid="{00000000-0005-0000-0000-00002D7E0000}"/>
    <cellStyle name="Heading 3 43 2 4" xfId="38858" xr:uid="{00000000-0005-0000-0000-00002E7E0000}"/>
    <cellStyle name="Heading 3 43 2_BSD2" xfId="38861" xr:uid="{00000000-0005-0000-0000-00002F7E0000}"/>
    <cellStyle name="Heading 3 43 3" xfId="38863" xr:uid="{00000000-0005-0000-0000-0000307E0000}"/>
    <cellStyle name="Heading 3 43 3 2" xfId="7903" xr:uid="{00000000-0005-0000-0000-0000317E0000}"/>
    <cellStyle name="Heading 3 43 4" xfId="38865" xr:uid="{00000000-0005-0000-0000-0000327E0000}"/>
    <cellStyle name="Heading 3 43 4 2" xfId="15286" xr:uid="{00000000-0005-0000-0000-0000337E0000}"/>
    <cellStyle name="Heading 3 43 5" xfId="38867" xr:uid="{00000000-0005-0000-0000-0000347E0000}"/>
    <cellStyle name="Heading 3 43_BSD2" xfId="16636" xr:uid="{00000000-0005-0000-0000-0000357E0000}"/>
    <cellStyle name="Heading 3 44" xfId="5085" xr:uid="{00000000-0005-0000-0000-0000367E0000}"/>
    <cellStyle name="Heading 3 44 2" xfId="31684" xr:uid="{00000000-0005-0000-0000-0000377E0000}"/>
    <cellStyle name="Heading 3 44 2 2" xfId="33645" xr:uid="{00000000-0005-0000-0000-0000387E0000}"/>
    <cellStyle name="Heading 3 44 2 2 2" xfId="38869" xr:uid="{00000000-0005-0000-0000-0000397E0000}"/>
    <cellStyle name="Heading 3 44 2 3" xfId="38871" xr:uid="{00000000-0005-0000-0000-00003A7E0000}"/>
    <cellStyle name="Heading 3 44 2 3 2" xfId="38873" xr:uid="{00000000-0005-0000-0000-00003B7E0000}"/>
    <cellStyle name="Heading 3 44 2 4" xfId="38875" xr:uid="{00000000-0005-0000-0000-00003C7E0000}"/>
    <cellStyle name="Heading 3 44 2_BSD2" xfId="38877" xr:uid="{00000000-0005-0000-0000-00003D7E0000}"/>
    <cellStyle name="Heading 3 44 3" xfId="31687" xr:uid="{00000000-0005-0000-0000-00003E7E0000}"/>
    <cellStyle name="Heading 3 44 3 2" xfId="8019" xr:uid="{00000000-0005-0000-0000-00003F7E0000}"/>
    <cellStyle name="Heading 3 44 4" xfId="38879" xr:uid="{00000000-0005-0000-0000-0000407E0000}"/>
    <cellStyle name="Heading 3 44 4 2" xfId="5408" xr:uid="{00000000-0005-0000-0000-0000417E0000}"/>
    <cellStyle name="Heading 3 44 5" xfId="38881" xr:uid="{00000000-0005-0000-0000-0000427E0000}"/>
    <cellStyle name="Heading 3 44_BSD2" xfId="11095" xr:uid="{00000000-0005-0000-0000-0000437E0000}"/>
    <cellStyle name="Heading 3 45" xfId="38896" xr:uid="{00000000-0005-0000-0000-0000447E0000}"/>
    <cellStyle name="Heading 3 45 2" xfId="38898" xr:uid="{00000000-0005-0000-0000-0000457E0000}"/>
    <cellStyle name="Heading 3 45 2 2" xfId="38900" xr:uid="{00000000-0005-0000-0000-0000467E0000}"/>
    <cellStyle name="Heading 3 45 2 2 2" xfId="38904" xr:uid="{00000000-0005-0000-0000-0000477E0000}"/>
    <cellStyle name="Heading 3 45 2 3" xfId="38906" xr:uid="{00000000-0005-0000-0000-0000487E0000}"/>
    <cellStyle name="Heading 3 45 2 3 2" xfId="5849" xr:uid="{00000000-0005-0000-0000-0000497E0000}"/>
    <cellStyle name="Heading 3 45 2 4" xfId="38908" xr:uid="{00000000-0005-0000-0000-00004A7E0000}"/>
    <cellStyle name="Heading 3 45 2_BSD2" xfId="38910" xr:uid="{00000000-0005-0000-0000-00004B7E0000}"/>
    <cellStyle name="Heading 3 45 3" xfId="38912" xr:uid="{00000000-0005-0000-0000-00004C7E0000}"/>
    <cellStyle name="Heading 3 45 3 2" xfId="5827" xr:uid="{00000000-0005-0000-0000-00004D7E0000}"/>
    <cellStyle name="Heading 3 45 4" xfId="38914" xr:uid="{00000000-0005-0000-0000-00004E7E0000}"/>
    <cellStyle name="Heading 3 45 4 2" xfId="38916" xr:uid="{00000000-0005-0000-0000-00004F7E0000}"/>
    <cellStyle name="Heading 3 45 5" xfId="16922" xr:uid="{00000000-0005-0000-0000-0000507E0000}"/>
    <cellStyle name="Heading 3 45_BSD2" xfId="24755" xr:uid="{00000000-0005-0000-0000-0000517E0000}"/>
    <cellStyle name="Heading 3 46" xfId="38918" xr:uid="{00000000-0005-0000-0000-0000527E0000}"/>
    <cellStyle name="Heading 3 46 2" xfId="38920" xr:uid="{00000000-0005-0000-0000-0000537E0000}"/>
    <cellStyle name="Heading 3 46 2 2" xfId="38922" xr:uid="{00000000-0005-0000-0000-0000547E0000}"/>
    <cellStyle name="Heading 3 46 2 2 2" xfId="38924" xr:uid="{00000000-0005-0000-0000-0000557E0000}"/>
    <cellStyle name="Heading 3 46 2 3" xfId="4733" xr:uid="{00000000-0005-0000-0000-0000567E0000}"/>
    <cellStyle name="Heading 3 46 2 3 2" xfId="3868" xr:uid="{00000000-0005-0000-0000-0000577E0000}"/>
    <cellStyle name="Heading 3 46 2 4" xfId="38927" xr:uid="{00000000-0005-0000-0000-0000587E0000}"/>
    <cellStyle name="Heading 3 46 2_BSD2" xfId="38930" xr:uid="{00000000-0005-0000-0000-0000597E0000}"/>
    <cellStyle name="Heading 3 46 3" xfId="38932" xr:uid="{00000000-0005-0000-0000-00005A7E0000}"/>
    <cellStyle name="Heading 3 46 3 2" xfId="7569" xr:uid="{00000000-0005-0000-0000-00005B7E0000}"/>
    <cellStyle name="Heading 3 46 4" xfId="38934" xr:uid="{00000000-0005-0000-0000-00005C7E0000}"/>
    <cellStyle name="Heading 3 46 4 2" xfId="26126" xr:uid="{00000000-0005-0000-0000-00005D7E0000}"/>
    <cellStyle name="Heading 3 46 5" xfId="14481" xr:uid="{00000000-0005-0000-0000-00005E7E0000}"/>
    <cellStyle name="Heading 3 46_BSD2" xfId="37741" xr:uid="{00000000-0005-0000-0000-00005F7E0000}"/>
    <cellStyle name="Heading 3 47" xfId="38936" xr:uid="{00000000-0005-0000-0000-0000607E0000}"/>
    <cellStyle name="Heading 3 47 2" xfId="28534" xr:uid="{00000000-0005-0000-0000-0000617E0000}"/>
    <cellStyle name="Heading 3 47 2 2" xfId="26195" xr:uid="{00000000-0005-0000-0000-0000627E0000}"/>
    <cellStyle name="Heading 3 47 2 2 2" xfId="8828" xr:uid="{00000000-0005-0000-0000-0000637E0000}"/>
    <cellStyle name="Heading 3 47 2 3" xfId="26203" xr:uid="{00000000-0005-0000-0000-0000647E0000}"/>
    <cellStyle name="Heading 3 47 2 3 2" xfId="12292" xr:uid="{00000000-0005-0000-0000-0000657E0000}"/>
    <cellStyle name="Heading 3 47 2 4" xfId="18111" xr:uid="{00000000-0005-0000-0000-0000667E0000}"/>
    <cellStyle name="Heading 3 47 2_BSD2" xfId="8971" xr:uid="{00000000-0005-0000-0000-0000677E0000}"/>
    <cellStyle name="Heading 3 47 3" xfId="28539" xr:uid="{00000000-0005-0000-0000-0000687E0000}"/>
    <cellStyle name="Heading 3 47 3 2" xfId="7883" xr:uid="{00000000-0005-0000-0000-0000697E0000}"/>
    <cellStyle name="Heading 3 47 4" xfId="28542" xr:uid="{00000000-0005-0000-0000-00006A7E0000}"/>
    <cellStyle name="Heading 3 47 4 2" xfId="38938" xr:uid="{00000000-0005-0000-0000-00006B7E0000}"/>
    <cellStyle name="Heading 3 47 5" xfId="16932" xr:uid="{00000000-0005-0000-0000-00006C7E0000}"/>
    <cellStyle name="Heading 3 47_BSD2" xfId="38940" xr:uid="{00000000-0005-0000-0000-00006D7E0000}"/>
    <cellStyle name="Heading 3 48" xfId="38942" xr:uid="{00000000-0005-0000-0000-00006E7E0000}"/>
    <cellStyle name="Heading 3 48 2" xfId="38944" xr:uid="{00000000-0005-0000-0000-00006F7E0000}"/>
    <cellStyle name="Heading 3 48 2 2" xfId="38946" xr:uid="{00000000-0005-0000-0000-0000707E0000}"/>
    <cellStyle name="Heading 3 48 2 2 2" xfId="15146" xr:uid="{00000000-0005-0000-0000-0000717E0000}"/>
    <cellStyle name="Heading 3 48 2 3" xfId="38949" xr:uid="{00000000-0005-0000-0000-0000727E0000}"/>
    <cellStyle name="Heading 3 48 2 3 2" xfId="25892" xr:uid="{00000000-0005-0000-0000-0000737E0000}"/>
    <cellStyle name="Heading 3 48 2 4" xfId="38951" xr:uid="{00000000-0005-0000-0000-0000747E0000}"/>
    <cellStyle name="Heading 3 48 2_BSD2" xfId="19772" xr:uid="{00000000-0005-0000-0000-0000757E0000}"/>
    <cellStyle name="Heading 3 48 3" xfId="38953" xr:uid="{00000000-0005-0000-0000-0000767E0000}"/>
    <cellStyle name="Heading 3 48 3 2" xfId="8066" xr:uid="{00000000-0005-0000-0000-0000777E0000}"/>
    <cellStyle name="Heading 3 48 4" xfId="38955" xr:uid="{00000000-0005-0000-0000-0000787E0000}"/>
    <cellStyle name="Heading 3 48 4 2" xfId="38957" xr:uid="{00000000-0005-0000-0000-0000797E0000}"/>
    <cellStyle name="Heading 3 48 5" xfId="38959" xr:uid="{00000000-0005-0000-0000-00007A7E0000}"/>
    <cellStyle name="Heading 3 48_BSD2" xfId="38961" xr:uid="{00000000-0005-0000-0000-00007B7E0000}"/>
    <cellStyle name="Heading 3 49" xfId="38963" xr:uid="{00000000-0005-0000-0000-00007C7E0000}"/>
    <cellStyle name="Heading 3 49 2" xfId="31785" xr:uid="{00000000-0005-0000-0000-00007D7E0000}"/>
    <cellStyle name="Heading 3 49 2 2" xfId="29108" xr:uid="{00000000-0005-0000-0000-00007E7E0000}"/>
    <cellStyle name="Heading 3 49 2 2 2" xfId="15706" xr:uid="{00000000-0005-0000-0000-00007F7E0000}"/>
    <cellStyle name="Heading 3 49 2 3" xfId="38965" xr:uid="{00000000-0005-0000-0000-0000807E0000}"/>
    <cellStyle name="Heading 3 49 2 3 2" xfId="25967" xr:uid="{00000000-0005-0000-0000-0000817E0000}"/>
    <cellStyle name="Heading 3 49 2 4" xfId="38967" xr:uid="{00000000-0005-0000-0000-0000827E0000}"/>
    <cellStyle name="Heading 3 49 2_BSD2" xfId="38969" xr:uid="{00000000-0005-0000-0000-0000837E0000}"/>
    <cellStyle name="Heading 3 49 3" xfId="31788" xr:uid="{00000000-0005-0000-0000-0000847E0000}"/>
    <cellStyle name="Heading 3 49 3 2" xfId="8108" xr:uid="{00000000-0005-0000-0000-0000857E0000}"/>
    <cellStyle name="Heading 3 49 4" xfId="38971" xr:uid="{00000000-0005-0000-0000-0000867E0000}"/>
    <cellStyle name="Heading 3 49 4 2" xfId="29193" xr:uid="{00000000-0005-0000-0000-0000877E0000}"/>
    <cellStyle name="Heading 3 49 5" xfId="38973" xr:uid="{00000000-0005-0000-0000-0000887E0000}"/>
    <cellStyle name="Heading 3 49_BSD2" xfId="27205" xr:uid="{00000000-0005-0000-0000-0000897E0000}"/>
    <cellStyle name="Heading 3 5" xfId="21637" xr:uid="{00000000-0005-0000-0000-00008A7E0000}"/>
    <cellStyle name="Heading 3 5 2" xfId="38976" xr:uid="{00000000-0005-0000-0000-00008B7E0000}"/>
    <cellStyle name="Heading 3 5 2 2" xfId="38977" xr:uid="{00000000-0005-0000-0000-00008C7E0000}"/>
    <cellStyle name="Heading 3 5 2 2 2" xfId="34660" xr:uid="{00000000-0005-0000-0000-00008D7E0000}"/>
    <cellStyle name="Heading 3 5 2 3" xfId="30775" xr:uid="{00000000-0005-0000-0000-00008E7E0000}"/>
    <cellStyle name="Heading 3 5 2 3 2" xfId="30778" xr:uid="{00000000-0005-0000-0000-00008F7E0000}"/>
    <cellStyle name="Heading 3 5 2 4" xfId="30803" xr:uid="{00000000-0005-0000-0000-0000907E0000}"/>
    <cellStyle name="Heading 3 5 2_BSD2" xfId="16951" xr:uid="{00000000-0005-0000-0000-0000917E0000}"/>
    <cellStyle name="Heading 3 5 3" xfId="38979" xr:uid="{00000000-0005-0000-0000-0000927E0000}"/>
    <cellStyle name="Heading 3 5 3 2" xfId="38980" xr:uid="{00000000-0005-0000-0000-0000937E0000}"/>
    <cellStyle name="Heading 3 5 4" xfId="29545" xr:uid="{00000000-0005-0000-0000-0000947E0000}"/>
    <cellStyle name="Heading 3 5 4 2" xfId="38981" xr:uid="{00000000-0005-0000-0000-0000957E0000}"/>
    <cellStyle name="Heading 3 5 5" xfId="29547" xr:uid="{00000000-0005-0000-0000-0000967E0000}"/>
    <cellStyle name="Heading 3 5 5 2" xfId="38982" xr:uid="{00000000-0005-0000-0000-0000977E0000}"/>
    <cellStyle name="Heading 3 5 6" xfId="38983" xr:uid="{00000000-0005-0000-0000-0000987E0000}"/>
    <cellStyle name="Heading 3 5 6 2" xfId="38984" xr:uid="{00000000-0005-0000-0000-0000997E0000}"/>
    <cellStyle name="Heading 3 5 7" xfId="38985" xr:uid="{00000000-0005-0000-0000-00009A7E0000}"/>
    <cellStyle name="Heading 3 5 8" xfId="19919" xr:uid="{00000000-0005-0000-0000-00009B7E0000}"/>
    <cellStyle name="Heading 3 5_Annexure" xfId="6569" xr:uid="{00000000-0005-0000-0000-00009C7E0000}"/>
    <cellStyle name="Heading 3 50" xfId="38897" xr:uid="{00000000-0005-0000-0000-00009D7E0000}"/>
    <cellStyle name="Heading 3 50 2" xfId="38899" xr:uid="{00000000-0005-0000-0000-00009E7E0000}"/>
    <cellStyle name="Heading 3 50 2 2" xfId="38901" xr:uid="{00000000-0005-0000-0000-00009F7E0000}"/>
    <cellStyle name="Heading 3 50 2 2 2" xfId="38905" xr:uid="{00000000-0005-0000-0000-0000A07E0000}"/>
    <cellStyle name="Heading 3 50 2 3" xfId="38907" xr:uid="{00000000-0005-0000-0000-0000A17E0000}"/>
    <cellStyle name="Heading 3 50 2 3 2" xfId="5850" xr:uid="{00000000-0005-0000-0000-0000A27E0000}"/>
    <cellStyle name="Heading 3 50 2 4" xfId="38909" xr:uid="{00000000-0005-0000-0000-0000A37E0000}"/>
    <cellStyle name="Heading 3 50 2_BSD2" xfId="38911" xr:uid="{00000000-0005-0000-0000-0000A47E0000}"/>
    <cellStyle name="Heading 3 50 3" xfId="38913" xr:uid="{00000000-0005-0000-0000-0000A57E0000}"/>
    <cellStyle name="Heading 3 50 3 2" xfId="5828" xr:uid="{00000000-0005-0000-0000-0000A67E0000}"/>
    <cellStyle name="Heading 3 50 4" xfId="38915" xr:uid="{00000000-0005-0000-0000-0000A77E0000}"/>
    <cellStyle name="Heading 3 50 4 2" xfId="38917" xr:uid="{00000000-0005-0000-0000-0000A87E0000}"/>
    <cellStyle name="Heading 3 50 5" xfId="16923" xr:uid="{00000000-0005-0000-0000-0000A97E0000}"/>
    <cellStyle name="Heading 3 50_BSD2" xfId="24756" xr:uid="{00000000-0005-0000-0000-0000AA7E0000}"/>
    <cellStyle name="Heading 3 51" xfId="38919" xr:uid="{00000000-0005-0000-0000-0000AB7E0000}"/>
    <cellStyle name="Heading 3 51 2" xfId="38921" xr:uid="{00000000-0005-0000-0000-0000AC7E0000}"/>
    <cellStyle name="Heading 3 51 2 2" xfId="38923" xr:uid="{00000000-0005-0000-0000-0000AD7E0000}"/>
    <cellStyle name="Heading 3 51 2 2 2" xfId="38925" xr:uid="{00000000-0005-0000-0000-0000AE7E0000}"/>
    <cellStyle name="Heading 3 51 2 3" xfId="4734" xr:uid="{00000000-0005-0000-0000-0000AF7E0000}"/>
    <cellStyle name="Heading 3 51 2 3 2" xfId="3869" xr:uid="{00000000-0005-0000-0000-0000B07E0000}"/>
    <cellStyle name="Heading 3 51 2 4" xfId="38928" xr:uid="{00000000-0005-0000-0000-0000B17E0000}"/>
    <cellStyle name="Heading 3 51 2_BSD2" xfId="38931" xr:uid="{00000000-0005-0000-0000-0000B27E0000}"/>
    <cellStyle name="Heading 3 51 3" xfId="38933" xr:uid="{00000000-0005-0000-0000-0000B37E0000}"/>
    <cellStyle name="Heading 3 51 3 2" xfId="7570" xr:uid="{00000000-0005-0000-0000-0000B47E0000}"/>
    <cellStyle name="Heading 3 51 4" xfId="38935" xr:uid="{00000000-0005-0000-0000-0000B57E0000}"/>
    <cellStyle name="Heading 3 51 4 2" xfId="26127" xr:uid="{00000000-0005-0000-0000-0000B67E0000}"/>
    <cellStyle name="Heading 3 51 5" xfId="14482" xr:uid="{00000000-0005-0000-0000-0000B77E0000}"/>
    <cellStyle name="Heading 3 51_BSD2" xfId="37742" xr:uid="{00000000-0005-0000-0000-0000B87E0000}"/>
    <cellStyle name="Heading 3 52" xfId="38937" xr:uid="{00000000-0005-0000-0000-0000B97E0000}"/>
    <cellStyle name="Heading 3 52 2" xfId="28535" xr:uid="{00000000-0005-0000-0000-0000BA7E0000}"/>
    <cellStyle name="Heading 3 52 2 2" xfId="26196" xr:uid="{00000000-0005-0000-0000-0000BB7E0000}"/>
    <cellStyle name="Heading 3 52 2 2 2" xfId="8829" xr:uid="{00000000-0005-0000-0000-0000BC7E0000}"/>
    <cellStyle name="Heading 3 52 2 3" xfId="26204" xr:uid="{00000000-0005-0000-0000-0000BD7E0000}"/>
    <cellStyle name="Heading 3 52 2 3 2" xfId="12293" xr:uid="{00000000-0005-0000-0000-0000BE7E0000}"/>
    <cellStyle name="Heading 3 52 2 4" xfId="18112" xr:uid="{00000000-0005-0000-0000-0000BF7E0000}"/>
    <cellStyle name="Heading 3 52 2_BSD2" xfId="8972" xr:uid="{00000000-0005-0000-0000-0000C07E0000}"/>
    <cellStyle name="Heading 3 52 3" xfId="28540" xr:uid="{00000000-0005-0000-0000-0000C17E0000}"/>
    <cellStyle name="Heading 3 52 3 2" xfId="7884" xr:uid="{00000000-0005-0000-0000-0000C27E0000}"/>
    <cellStyle name="Heading 3 52 4" xfId="28543" xr:uid="{00000000-0005-0000-0000-0000C37E0000}"/>
    <cellStyle name="Heading 3 52 4 2" xfId="38939" xr:uid="{00000000-0005-0000-0000-0000C47E0000}"/>
    <cellStyle name="Heading 3 52 5" xfId="16933" xr:uid="{00000000-0005-0000-0000-0000C57E0000}"/>
    <cellStyle name="Heading 3 52_BSD2" xfId="38941" xr:uid="{00000000-0005-0000-0000-0000C67E0000}"/>
    <cellStyle name="Heading 3 53" xfId="38943" xr:uid="{00000000-0005-0000-0000-0000C77E0000}"/>
    <cellStyle name="Heading 3 53 2" xfId="38945" xr:uid="{00000000-0005-0000-0000-0000C87E0000}"/>
    <cellStyle name="Heading 3 53 2 2" xfId="38947" xr:uid="{00000000-0005-0000-0000-0000C97E0000}"/>
    <cellStyle name="Heading 3 53 2 2 2" xfId="15147" xr:uid="{00000000-0005-0000-0000-0000CA7E0000}"/>
    <cellStyle name="Heading 3 53 2 3" xfId="38950" xr:uid="{00000000-0005-0000-0000-0000CB7E0000}"/>
    <cellStyle name="Heading 3 53 2 3 2" xfId="25893" xr:uid="{00000000-0005-0000-0000-0000CC7E0000}"/>
    <cellStyle name="Heading 3 53 2 4" xfId="38952" xr:uid="{00000000-0005-0000-0000-0000CD7E0000}"/>
    <cellStyle name="Heading 3 53 2_BSD2" xfId="19773" xr:uid="{00000000-0005-0000-0000-0000CE7E0000}"/>
    <cellStyle name="Heading 3 53 3" xfId="38954" xr:uid="{00000000-0005-0000-0000-0000CF7E0000}"/>
    <cellStyle name="Heading 3 53 3 2" xfId="8067" xr:uid="{00000000-0005-0000-0000-0000D07E0000}"/>
    <cellStyle name="Heading 3 53 4" xfId="38956" xr:uid="{00000000-0005-0000-0000-0000D17E0000}"/>
    <cellStyle name="Heading 3 53 4 2" xfId="38958" xr:uid="{00000000-0005-0000-0000-0000D27E0000}"/>
    <cellStyle name="Heading 3 53 5" xfId="38960" xr:uid="{00000000-0005-0000-0000-0000D37E0000}"/>
    <cellStyle name="Heading 3 53_BSD2" xfId="38962" xr:uid="{00000000-0005-0000-0000-0000D47E0000}"/>
    <cellStyle name="Heading 3 54" xfId="38964" xr:uid="{00000000-0005-0000-0000-0000D57E0000}"/>
    <cellStyle name="Heading 3 54 2" xfId="31786" xr:uid="{00000000-0005-0000-0000-0000D67E0000}"/>
    <cellStyle name="Heading 3 54 2 2" xfId="29109" xr:uid="{00000000-0005-0000-0000-0000D77E0000}"/>
    <cellStyle name="Heading 3 54 2 2 2" xfId="15707" xr:uid="{00000000-0005-0000-0000-0000D87E0000}"/>
    <cellStyle name="Heading 3 54 2 3" xfId="38966" xr:uid="{00000000-0005-0000-0000-0000D97E0000}"/>
    <cellStyle name="Heading 3 54 2 3 2" xfId="25968" xr:uid="{00000000-0005-0000-0000-0000DA7E0000}"/>
    <cellStyle name="Heading 3 54 2 4" xfId="38968" xr:uid="{00000000-0005-0000-0000-0000DB7E0000}"/>
    <cellStyle name="Heading 3 54 2_BSD2" xfId="38970" xr:uid="{00000000-0005-0000-0000-0000DC7E0000}"/>
    <cellStyle name="Heading 3 54 3" xfId="31789" xr:uid="{00000000-0005-0000-0000-0000DD7E0000}"/>
    <cellStyle name="Heading 3 54 3 2" xfId="8109" xr:uid="{00000000-0005-0000-0000-0000DE7E0000}"/>
    <cellStyle name="Heading 3 54 4" xfId="38972" xr:uid="{00000000-0005-0000-0000-0000DF7E0000}"/>
    <cellStyle name="Heading 3 54 4 2" xfId="29194" xr:uid="{00000000-0005-0000-0000-0000E07E0000}"/>
    <cellStyle name="Heading 3 54 5" xfId="38974" xr:uid="{00000000-0005-0000-0000-0000E17E0000}"/>
    <cellStyle name="Heading 3 54_BSD2" xfId="27206" xr:uid="{00000000-0005-0000-0000-0000E27E0000}"/>
    <cellStyle name="Heading 3 55" xfId="38986" xr:uid="{00000000-0005-0000-0000-0000E37E0000}"/>
    <cellStyle name="Heading 3 55 2" xfId="38988" xr:uid="{00000000-0005-0000-0000-0000E47E0000}"/>
    <cellStyle name="Heading 3 55 2 2" xfId="38990" xr:uid="{00000000-0005-0000-0000-0000E57E0000}"/>
    <cellStyle name="Heading 3 55 2 2 2" xfId="11610" xr:uid="{00000000-0005-0000-0000-0000E67E0000}"/>
    <cellStyle name="Heading 3 55 2 3" xfId="38992" xr:uid="{00000000-0005-0000-0000-0000E77E0000}"/>
    <cellStyle name="Heading 3 55 2 3 2" xfId="12594" xr:uid="{00000000-0005-0000-0000-0000E87E0000}"/>
    <cellStyle name="Heading 3 55 2 4" xfId="38993" xr:uid="{00000000-0005-0000-0000-0000E97E0000}"/>
    <cellStyle name="Heading 3 55 2_BSD2" xfId="26791" xr:uid="{00000000-0005-0000-0000-0000EA7E0000}"/>
    <cellStyle name="Heading 3 55 3" xfId="38994" xr:uid="{00000000-0005-0000-0000-0000EB7E0000}"/>
    <cellStyle name="Heading 3 55 3 2" xfId="8149" xr:uid="{00000000-0005-0000-0000-0000EC7E0000}"/>
    <cellStyle name="Heading 3 55 4" xfId="38996" xr:uid="{00000000-0005-0000-0000-0000ED7E0000}"/>
    <cellStyle name="Heading 3 55 4 2" xfId="38998" xr:uid="{00000000-0005-0000-0000-0000EE7E0000}"/>
    <cellStyle name="Heading 3 55 5" xfId="38999" xr:uid="{00000000-0005-0000-0000-0000EF7E0000}"/>
    <cellStyle name="Heading 3 55_BSD2" xfId="39000" xr:uid="{00000000-0005-0000-0000-0000F07E0000}"/>
    <cellStyle name="Heading 3 56" xfId="39002" xr:uid="{00000000-0005-0000-0000-0000F17E0000}"/>
    <cellStyle name="Heading 3 56 2" xfId="39004" xr:uid="{00000000-0005-0000-0000-0000F27E0000}"/>
    <cellStyle name="Heading 3 56 2 2" xfId="39006" xr:uid="{00000000-0005-0000-0000-0000F37E0000}"/>
    <cellStyle name="Heading 3 56 2 2 2" xfId="13780" xr:uid="{00000000-0005-0000-0000-0000F47E0000}"/>
    <cellStyle name="Heading 3 56 2 3" xfId="39008" xr:uid="{00000000-0005-0000-0000-0000F57E0000}"/>
    <cellStyle name="Heading 3 56 2 3 2" xfId="39009" xr:uid="{00000000-0005-0000-0000-0000F67E0000}"/>
    <cellStyle name="Heading 3 56 2 4" xfId="18428" xr:uid="{00000000-0005-0000-0000-0000F77E0000}"/>
    <cellStyle name="Heading 3 56 2_BSD2" xfId="31697" xr:uid="{00000000-0005-0000-0000-0000F87E0000}"/>
    <cellStyle name="Heading 3 56 3" xfId="39010" xr:uid="{00000000-0005-0000-0000-0000F97E0000}"/>
    <cellStyle name="Heading 3 56 3 2" xfId="8193" xr:uid="{00000000-0005-0000-0000-0000FA7E0000}"/>
    <cellStyle name="Heading 3 56 4" xfId="6546" xr:uid="{00000000-0005-0000-0000-0000FB7E0000}"/>
    <cellStyle name="Heading 3 56 4 2" xfId="6550" xr:uid="{00000000-0005-0000-0000-0000FC7E0000}"/>
    <cellStyle name="Heading 3 56 5" xfId="6555" xr:uid="{00000000-0005-0000-0000-0000FD7E0000}"/>
    <cellStyle name="Heading 3 56_BSD2" xfId="22039" xr:uid="{00000000-0005-0000-0000-0000FE7E0000}"/>
    <cellStyle name="Heading 3 57" xfId="39012" xr:uid="{00000000-0005-0000-0000-0000FF7E0000}"/>
    <cellStyle name="Heading 3 57 2" xfId="39014" xr:uid="{00000000-0005-0000-0000-0000007F0000}"/>
    <cellStyle name="Heading 3 57 2 2" xfId="39016" xr:uid="{00000000-0005-0000-0000-0000017F0000}"/>
    <cellStyle name="Heading 3 57 2 2 2" xfId="14790" xr:uid="{00000000-0005-0000-0000-0000027F0000}"/>
    <cellStyle name="Heading 3 57 2 3" xfId="39018" xr:uid="{00000000-0005-0000-0000-0000037F0000}"/>
    <cellStyle name="Heading 3 57 2 3 2" xfId="39019" xr:uid="{00000000-0005-0000-0000-0000047F0000}"/>
    <cellStyle name="Heading 3 57 2 4" xfId="26111" xr:uid="{00000000-0005-0000-0000-0000057F0000}"/>
    <cellStyle name="Heading 3 57 2_BSD2" xfId="28818" xr:uid="{00000000-0005-0000-0000-0000067F0000}"/>
    <cellStyle name="Heading 3 57 3" xfId="39020" xr:uid="{00000000-0005-0000-0000-0000077F0000}"/>
    <cellStyle name="Heading 3 57 3 2" xfId="8272" xr:uid="{00000000-0005-0000-0000-0000087F0000}"/>
    <cellStyle name="Heading 3 57 4" xfId="39022" xr:uid="{00000000-0005-0000-0000-0000097F0000}"/>
    <cellStyle name="Heading 3 57 4 2" xfId="31280" xr:uid="{00000000-0005-0000-0000-00000A7F0000}"/>
    <cellStyle name="Heading 3 57 5" xfId="39024" xr:uid="{00000000-0005-0000-0000-00000B7F0000}"/>
    <cellStyle name="Heading 3 57_BSD2" xfId="39025" xr:uid="{00000000-0005-0000-0000-00000C7F0000}"/>
    <cellStyle name="Heading 3 58" xfId="39029" xr:uid="{00000000-0005-0000-0000-00000D7F0000}"/>
    <cellStyle name="Heading 3 58 2" xfId="39031" xr:uid="{00000000-0005-0000-0000-00000E7F0000}"/>
    <cellStyle name="Heading 3 58 2 2" xfId="39033" xr:uid="{00000000-0005-0000-0000-00000F7F0000}"/>
    <cellStyle name="Heading 3 58 2 2 2" xfId="39035" xr:uid="{00000000-0005-0000-0000-0000107F0000}"/>
    <cellStyle name="Heading 3 58 2 3" xfId="39036" xr:uid="{00000000-0005-0000-0000-0000117F0000}"/>
    <cellStyle name="Heading 3 58 2 3 2" xfId="39037" xr:uid="{00000000-0005-0000-0000-0000127F0000}"/>
    <cellStyle name="Heading 3 58 2 4" xfId="37514" xr:uid="{00000000-0005-0000-0000-0000137F0000}"/>
    <cellStyle name="Heading 3 58 2_BSD2" xfId="11685" xr:uid="{00000000-0005-0000-0000-0000147F0000}"/>
    <cellStyle name="Heading 3 58 3" xfId="39038" xr:uid="{00000000-0005-0000-0000-0000157F0000}"/>
    <cellStyle name="Heading 3 58 3 2" xfId="5790" xr:uid="{00000000-0005-0000-0000-0000167F0000}"/>
    <cellStyle name="Heading 3 58 4" xfId="39040" xr:uid="{00000000-0005-0000-0000-0000177F0000}"/>
    <cellStyle name="Heading 3 58 4 2" xfId="25287" xr:uid="{00000000-0005-0000-0000-0000187F0000}"/>
    <cellStyle name="Heading 3 58 5" xfId="39042" xr:uid="{00000000-0005-0000-0000-0000197F0000}"/>
    <cellStyle name="Heading 3 58_BSD2" xfId="39044" xr:uid="{00000000-0005-0000-0000-00001A7F0000}"/>
    <cellStyle name="Heading 3 59" xfId="39046" xr:uid="{00000000-0005-0000-0000-00001B7F0000}"/>
    <cellStyle name="Heading 3 59 2" xfId="30959" xr:uid="{00000000-0005-0000-0000-00001C7F0000}"/>
    <cellStyle name="Heading 3 59 2 2" xfId="30346" xr:uid="{00000000-0005-0000-0000-00001D7F0000}"/>
    <cellStyle name="Heading 3 59 2 2 2" xfId="31304" xr:uid="{00000000-0005-0000-0000-00001E7F0000}"/>
    <cellStyle name="Heading 3 59 2 3" xfId="4570" xr:uid="{00000000-0005-0000-0000-00001F7F0000}"/>
    <cellStyle name="Heading 3 59 2 3 2" xfId="3534" xr:uid="{00000000-0005-0000-0000-0000207F0000}"/>
    <cellStyle name="Heading 3 59 2 4" xfId="25828" xr:uid="{00000000-0005-0000-0000-0000217F0000}"/>
    <cellStyle name="Heading 3 59 2_BSD2" xfId="32164" xr:uid="{00000000-0005-0000-0000-0000227F0000}"/>
    <cellStyle name="Heading 3 59 3" xfId="30963" xr:uid="{00000000-0005-0000-0000-0000237F0000}"/>
    <cellStyle name="Heading 3 59 3 2" xfId="8374" xr:uid="{00000000-0005-0000-0000-0000247F0000}"/>
    <cellStyle name="Heading 3 59 4" xfId="39048" xr:uid="{00000000-0005-0000-0000-0000257F0000}"/>
    <cellStyle name="Heading 3 59 4 2" xfId="30438" xr:uid="{00000000-0005-0000-0000-0000267F0000}"/>
    <cellStyle name="Heading 3 59 5" xfId="39050" xr:uid="{00000000-0005-0000-0000-0000277F0000}"/>
    <cellStyle name="Heading 3 59_BSD2" xfId="27248" xr:uid="{00000000-0005-0000-0000-0000287F0000}"/>
    <cellStyle name="Heading 3 6" xfId="12610" xr:uid="{00000000-0005-0000-0000-0000297F0000}"/>
    <cellStyle name="Heading 3 6 2" xfId="39051" xr:uid="{00000000-0005-0000-0000-00002A7F0000}"/>
    <cellStyle name="Heading 3 6 2 2" xfId="33974" xr:uid="{00000000-0005-0000-0000-00002B7F0000}"/>
    <cellStyle name="Heading 3 6 2 2 2" xfId="28709" xr:uid="{00000000-0005-0000-0000-00002C7F0000}"/>
    <cellStyle name="Heading 3 6 2 3" xfId="31251" xr:uid="{00000000-0005-0000-0000-00002D7F0000}"/>
    <cellStyle name="Heading 3 6 2 3 2" xfId="28757" xr:uid="{00000000-0005-0000-0000-00002E7F0000}"/>
    <cellStyle name="Heading 3 6 2 4" xfId="31263" xr:uid="{00000000-0005-0000-0000-00002F7F0000}"/>
    <cellStyle name="Heading 3 6 2_BSD2" xfId="32732" xr:uid="{00000000-0005-0000-0000-0000307F0000}"/>
    <cellStyle name="Heading 3 6 3" xfId="39052" xr:uid="{00000000-0005-0000-0000-0000317F0000}"/>
    <cellStyle name="Heading 3 6 3 2" xfId="8175" xr:uid="{00000000-0005-0000-0000-0000327F0000}"/>
    <cellStyle name="Heading 3 6 4" xfId="39053" xr:uid="{00000000-0005-0000-0000-0000337F0000}"/>
    <cellStyle name="Heading 3 6 4 2" xfId="8822" xr:uid="{00000000-0005-0000-0000-0000347F0000}"/>
    <cellStyle name="Heading 3 6 5" xfId="39054" xr:uid="{00000000-0005-0000-0000-0000357F0000}"/>
    <cellStyle name="Heading 3 6 5 2" xfId="39055" xr:uid="{00000000-0005-0000-0000-0000367F0000}"/>
    <cellStyle name="Heading 3 6 6" xfId="23620" xr:uid="{00000000-0005-0000-0000-0000377F0000}"/>
    <cellStyle name="Heading 3 6 6 2" xfId="39056" xr:uid="{00000000-0005-0000-0000-0000387F0000}"/>
    <cellStyle name="Heading 3 6 7" xfId="39057" xr:uid="{00000000-0005-0000-0000-0000397F0000}"/>
    <cellStyle name="Heading 3 6 8" xfId="39058" xr:uid="{00000000-0005-0000-0000-00003A7F0000}"/>
    <cellStyle name="Heading 3 6_Annexure" xfId="7056" xr:uid="{00000000-0005-0000-0000-00003B7F0000}"/>
    <cellStyle name="Heading 3 60" xfId="38987" xr:uid="{00000000-0005-0000-0000-00003C7F0000}"/>
    <cellStyle name="Heading 3 60 2" xfId="38989" xr:uid="{00000000-0005-0000-0000-00003D7F0000}"/>
    <cellStyle name="Heading 3 60 2 2" xfId="38991" xr:uid="{00000000-0005-0000-0000-00003E7F0000}"/>
    <cellStyle name="Heading 3 60 3" xfId="38995" xr:uid="{00000000-0005-0000-0000-00003F7F0000}"/>
    <cellStyle name="Heading 3 60 3 2" xfId="8150" xr:uid="{00000000-0005-0000-0000-0000407F0000}"/>
    <cellStyle name="Heading 3 60 4" xfId="38997" xr:uid="{00000000-0005-0000-0000-0000417F0000}"/>
    <cellStyle name="Heading 3 60_BSD2" xfId="39001" xr:uid="{00000000-0005-0000-0000-0000427F0000}"/>
    <cellStyle name="Heading 3 61" xfId="39003" xr:uid="{00000000-0005-0000-0000-0000437F0000}"/>
    <cellStyle name="Heading 3 61 2" xfId="39005" xr:uid="{00000000-0005-0000-0000-0000447F0000}"/>
    <cellStyle name="Heading 3 61 2 2" xfId="39007" xr:uid="{00000000-0005-0000-0000-0000457F0000}"/>
    <cellStyle name="Heading 3 61 3" xfId="39011" xr:uid="{00000000-0005-0000-0000-0000467F0000}"/>
    <cellStyle name="Heading 3 61 3 2" xfId="8194" xr:uid="{00000000-0005-0000-0000-0000477F0000}"/>
    <cellStyle name="Heading 3 61 4" xfId="6547" xr:uid="{00000000-0005-0000-0000-0000487F0000}"/>
    <cellStyle name="Heading 3 61_BSD2" xfId="22040" xr:uid="{00000000-0005-0000-0000-0000497F0000}"/>
    <cellStyle name="Heading 3 62" xfId="39013" xr:uid="{00000000-0005-0000-0000-00004A7F0000}"/>
    <cellStyle name="Heading 3 62 2" xfId="39015" xr:uid="{00000000-0005-0000-0000-00004B7F0000}"/>
    <cellStyle name="Heading 3 62 2 2" xfId="39017" xr:uid="{00000000-0005-0000-0000-00004C7F0000}"/>
    <cellStyle name="Heading 3 62 3" xfId="39021" xr:uid="{00000000-0005-0000-0000-00004D7F0000}"/>
    <cellStyle name="Heading 3 62 3 2" xfId="8273" xr:uid="{00000000-0005-0000-0000-00004E7F0000}"/>
    <cellStyle name="Heading 3 62 4" xfId="39023" xr:uid="{00000000-0005-0000-0000-00004F7F0000}"/>
    <cellStyle name="Heading 3 62_BSD2" xfId="39026" xr:uid="{00000000-0005-0000-0000-0000507F0000}"/>
    <cellStyle name="Heading 3 63" xfId="39030" xr:uid="{00000000-0005-0000-0000-0000517F0000}"/>
    <cellStyle name="Heading 3 63 2" xfId="39032" xr:uid="{00000000-0005-0000-0000-0000527F0000}"/>
    <cellStyle name="Heading 3 63 2 2" xfId="39034" xr:uid="{00000000-0005-0000-0000-0000537F0000}"/>
    <cellStyle name="Heading 3 63 3" xfId="39039" xr:uid="{00000000-0005-0000-0000-0000547F0000}"/>
    <cellStyle name="Heading 3 63 3 2" xfId="5791" xr:uid="{00000000-0005-0000-0000-0000557F0000}"/>
    <cellStyle name="Heading 3 63 4" xfId="39041" xr:uid="{00000000-0005-0000-0000-0000567F0000}"/>
    <cellStyle name="Heading 3 63_BSD2" xfId="39045" xr:uid="{00000000-0005-0000-0000-0000577F0000}"/>
    <cellStyle name="Heading 3 64" xfId="39047" xr:uid="{00000000-0005-0000-0000-0000587F0000}"/>
    <cellStyle name="Heading 3 64 2" xfId="30960" xr:uid="{00000000-0005-0000-0000-0000597F0000}"/>
    <cellStyle name="Heading 3 64 2 2" xfId="30347" xr:uid="{00000000-0005-0000-0000-00005A7F0000}"/>
    <cellStyle name="Heading 3 64 3" xfId="30964" xr:uid="{00000000-0005-0000-0000-00005B7F0000}"/>
    <cellStyle name="Heading 3 64 3 2" xfId="8375" xr:uid="{00000000-0005-0000-0000-00005C7F0000}"/>
    <cellStyle name="Heading 3 64 4" xfId="39049" xr:uid="{00000000-0005-0000-0000-00005D7F0000}"/>
    <cellStyle name="Heading 3 64_BSD2" xfId="27249" xr:uid="{00000000-0005-0000-0000-00005E7F0000}"/>
    <cellStyle name="Heading 3 65" xfId="39059" xr:uid="{00000000-0005-0000-0000-00005F7F0000}"/>
    <cellStyle name="Heading 3 65 2" xfId="39061" xr:uid="{00000000-0005-0000-0000-0000607F0000}"/>
    <cellStyle name="Heading 3 65 2 2" xfId="39063" xr:uid="{00000000-0005-0000-0000-0000617F0000}"/>
    <cellStyle name="Heading 3 65 3" xfId="39065" xr:uid="{00000000-0005-0000-0000-0000627F0000}"/>
    <cellStyle name="Heading 3 65 3 2" xfId="2890" xr:uid="{00000000-0005-0000-0000-0000637F0000}"/>
    <cellStyle name="Heading 3 65 4" xfId="39067" xr:uid="{00000000-0005-0000-0000-0000647F0000}"/>
    <cellStyle name="Heading 3 65_BSD2" xfId="39069" xr:uid="{00000000-0005-0000-0000-0000657F0000}"/>
    <cellStyle name="Heading 3 66" xfId="39071" xr:uid="{00000000-0005-0000-0000-0000667F0000}"/>
    <cellStyle name="Heading 3 66 2" xfId="39073" xr:uid="{00000000-0005-0000-0000-0000677F0000}"/>
    <cellStyle name="Heading 3 66 2 2" xfId="39075" xr:uid="{00000000-0005-0000-0000-0000687F0000}"/>
    <cellStyle name="Heading 3 66 3" xfId="39077" xr:uid="{00000000-0005-0000-0000-0000697F0000}"/>
    <cellStyle name="Heading 3 66 3 2" xfId="8447" xr:uid="{00000000-0005-0000-0000-00006A7F0000}"/>
    <cellStyle name="Heading 3 66 4" xfId="39079" xr:uid="{00000000-0005-0000-0000-00006B7F0000}"/>
    <cellStyle name="Heading 3 66_BSD2" xfId="39081" xr:uid="{00000000-0005-0000-0000-00006C7F0000}"/>
    <cellStyle name="Heading 3 67" xfId="39084" xr:uid="{00000000-0005-0000-0000-00006D7F0000}"/>
    <cellStyle name="Heading 3 67 2" xfId="39086" xr:uid="{00000000-0005-0000-0000-00006E7F0000}"/>
    <cellStyle name="Heading 3 67 2 2" xfId="39088" xr:uid="{00000000-0005-0000-0000-00006F7F0000}"/>
    <cellStyle name="Heading 3 67 3" xfId="39090" xr:uid="{00000000-0005-0000-0000-0000707F0000}"/>
    <cellStyle name="Heading 3 67 3 2" xfId="8477" xr:uid="{00000000-0005-0000-0000-0000717F0000}"/>
    <cellStyle name="Heading 3 67 4" xfId="39092" xr:uid="{00000000-0005-0000-0000-0000727F0000}"/>
    <cellStyle name="Heading 3 67_BSD2" xfId="39094" xr:uid="{00000000-0005-0000-0000-0000737F0000}"/>
    <cellStyle name="Heading 3 68" xfId="39097" xr:uid="{00000000-0005-0000-0000-0000747F0000}"/>
    <cellStyle name="Heading 3 68 2" xfId="39099" xr:uid="{00000000-0005-0000-0000-0000757F0000}"/>
    <cellStyle name="Heading 3 68 2 2" xfId="39102" xr:uid="{00000000-0005-0000-0000-0000767F0000}"/>
    <cellStyle name="Heading 3 68 3" xfId="39104" xr:uid="{00000000-0005-0000-0000-0000777F0000}"/>
    <cellStyle name="Heading 3 68 3 2" xfId="8513" xr:uid="{00000000-0005-0000-0000-0000787F0000}"/>
    <cellStyle name="Heading 3 68 4" xfId="39107" xr:uid="{00000000-0005-0000-0000-0000797F0000}"/>
    <cellStyle name="Heading 3 68_BSD2" xfId="39109" xr:uid="{00000000-0005-0000-0000-00007A7F0000}"/>
    <cellStyle name="Heading 3 69" xfId="39112" xr:uid="{00000000-0005-0000-0000-00007B7F0000}"/>
    <cellStyle name="Heading 3 69 2" xfId="31841" xr:uid="{00000000-0005-0000-0000-00007C7F0000}"/>
    <cellStyle name="Heading 3 69 2 2" xfId="39114" xr:uid="{00000000-0005-0000-0000-00007D7F0000}"/>
    <cellStyle name="Heading 3 69 3" xfId="31844" xr:uid="{00000000-0005-0000-0000-00007E7F0000}"/>
    <cellStyle name="Heading 3 69 3 2" xfId="6598" xr:uid="{00000000-0005-0000-0000-00007F7F0000}"/>
    <cellStyle name="Heading 3 69 4" xfId="39116" xr:uid="{00000000-0005-0000-0000-0000807F0000}"/>
    <cellStyle name="Heading 3 69_BSD2" xfId="27294" xr:uid="{00000000-0005-0000-0000-0000817F0000}"/>
    <cellStyle name="Heading 3 7" xfId="21639" xr:uid="{00000000-0005-0000-0000-0000827F0000}"/>
    <cellStyle name="Heading 3 7 10" xfId="5908" xr:uid="{00000000-0005-0000-0000-0000837F0000}"/>
    <cellStyle name="Heading 3 7 10 2" xfId="39118" xr:uid="{00000000-0005-0000-0000-0000847F0000}"/>
    <cellStyle name="Heading 3 7 11" xfId="26169" xr:uid="{00000000-0005-0000-0000-0000857F0000}"/>
    <cellStyle name="Heading 3 7 11 2" xfId="39119" xr:uid="{00000000-0005-0000-0000-0000867F0000}"/>
    <cellStyle name="Heading 3 7 12" xfId="26171" xr:uid="{00000000-0005-0000-0000-0000877F0000}"/>
    <cellStyle name="Heading 3 7 13" xfId="39120" xr:uid="{00000000-0005-0000-0000-0000887F0000}"/>
    <cellStyle name="Heading 3 7 14" xfId="39121" xr:uid="{00000000-0005-0000-0000-0000897F0000}"/>
    <cellStyle name="Heading 3 7 2" xfId="39122" xr:uid="{00000000-0005-0000-0000-00008A7F0000}"/>
    <cellStyle name="Heading 3 7 2 2" xfId="33994" xr:uid="{00000000-0005-0000-0000-00008B7F0000}"/>
    <cellStyle name="Heading 3 7 2 2 2" xfId="3905" xr:uid="{00000000-0005-0000-0000-00008C7F0000}"/>
    <cellStyle name="Heading 3 7 2 3" xfId="31350" xr:uid="{00000000-0005-0000-0000-00008D7F0000}"/>
    <cellStyle name="Heading 3 7 2 3 2" xfId="19733" xr:uid="{00000000-0005-0000-0000-00008E7F0000}"/>
    <cellStyle name="Heading 3 7 2 4" xfId="28686" xr:uid="{00000000-0005-0000-0000-00008F7F0000}"/>
    <cellStyle name="Heading 3 7 2_BSD2" xfId="39123" xr:uid="{00000000-0005-0000-0000-0000907F0000}"/>
    <cellStyle name="Heading 3 7 3" xfId="26402" xr:uid="{00000000-0005-0000-0000-0000917F0000}"/>
    <cellStyle name="Heading 3 7 3 2" xfId="33997" xr:uid="{00000000-0005-0000-0000-0000927F0000}"/>
    <cellStyle name="Heading 3 7 4" xfId="39124" xr:uid="{00000000-0005-0000-0000-0000937F0000}"/>
    <cellStyle name="Heading 3 7 4 2" xfId="39125" xr:uid="{00000000-0005-0000-0000-0000947F0000}"/>
    <cellStyle name="Heading 3 7 5" xfId="39126" xr:uid="{00000000-0005-0000-0000-0000957F0000}"/>
    <cellStyle name="Heading 3 7 5 2" xfId="39127" xr:uid="{00000000-0005-0000-0000-0000967F0000}"/>
    <cellStyle name="Heading 3 7 6" xfId="39128" xr:uid="{00000000-0005-0000-0000-0000977F0000}"/>
    <cellStyle name="Heading 3 7 6 2" xfId="39129" xr:uid="{00000000-0005-0000-0000-0000987F0000}"/>
    <cellStyle name="Heading 3 7 7" xfId="39130" xr:uid="{00000000-0005-0000-0000-0000997F0000}"/>
    <cellStyle name="Heading 3 7 7 2" xfId="39131" xr:uid="{00000000-0005-0000-0000-00009A7F0000}"/>
    <cellStyle name="Heading 3 7 8" xfId="39132" xr:uid="{00000000-0005-0000-0000-00009B7F0000}"/>
    <cellStyle name="Heading 3 7 8 2" xfId="39133" xr:uid="{00000000-0005-0000-0000-00009C7F0000}"/>
    <cellStyle name="Heading 3 7 9" xfId="36246" xr:uid="{00000000-0005-0000-0000-00009D7F0000}"/>
    <cellStyle name="Heading 3 7 9 2" xfId="31713" xr:uid="{00000000-0005-0000-0000-00009E7F0000}"/>
    <cellStyle name="Heading 3 7_Annexure" xfId="39134" xr:uid="{00000000-0005-0000-0000-00009F7F0000}"/>
    <cellStyle name="Heading 3 70" xfId="39060" xr:uid="{00000000-0005-0000-0000-0000A07F0000}"/>
    <cellStyle name="Heading 3 70 2" xfId="39062" xr:uid="{00000000-0005-0000-0000-0000A17F0000}"/>
    <cellStyle name="Heading 3 70 2 2" xfId="39064" xr:uid="{00000000-0005-0000-0000-0000A27F0000}"/>
    <cellStyle name="Heading 3 70 3" xfId="39066" xr:uid="{00000000-0005-0000-0000-0000A37F0000}"/>
    <cellStyle name="Heading 3 70 3 2" xfId="2891" xr:uid="{00000000-0005-0000-0000-0000A47F0000}"/>
    <cellStyle name="Heading 3 70 4" xfId="39068" xr:uid="{00000000-0005-0000-0000-0000A57F0000}"/>
    <cellStyle name="Heading 3 70_BSD2" xfId="39070" xr:uid="{00000000-0005-0000-0000-0000A67F0000}"/>
    <cellStyle name="Heading 3 71" xfId="39072" xr:uid="{00000000-0005-0000-0000-0000A77F0000}"/>
    <cellStyle name="Heading 3 71 2" xfId="39074" xr:uid="{00000000-0005-0000-0000-0000A87F0000}"/>
    <cellStyle name="Heading 3 71 2 2" xfId="39076" xr:uid="{00000000-0005-0000-0000-0000A97F0000}"/>
    <cellStyle name="Heading 3 71 3" xfId="39078" xr:uid="{00000000-0005-0000-0000-0000AA7F0000}"/>
    <cellStyle name="Heading 3 71 3 2" xfId="8448" xr:uid="{00000000-0005-0000-0000-0000AB7F0000}"/>
    <cellStyle name="Heading 3 71 4" xfId="39080" xr:uid="{00000000-0005-0000-0000-0000AC7F0000}"/>
    <cellStyle name="Heading 3 71_BSD2" xfId="39082" xr:uid="{00000000-0005-0000-0000-0000AD7F0000}"/>
    <cellStyle name="Heading 3 72" xfId="39085" xr:uid="{00000000-0005-0000-0000-0000AE7F0000}"/>
    <cellStyle name="Heading 3 72 2" xfId="39087" xr:uid="{00000000-0005-0000-0000-0000AF7F0000}"/>
    <cellStyle name="Heading 3 72 2 2" xfId="39089" xr:uid="{00000000-0005-0000-0000-0000B07F0000}"/>
    <cellStyle name="Heading 3 72 3" xfId="39091" xr:uid="{00000000-0005-0000-0000-0000B17F0000}"/>
    <cellStyle name="Heading 3 72 3 2" xfId="8478" xr:uid="{00000000-0005-0000-0000-0000B27F0000}"/>
    <cellStyle name="Heading 3 72 4" xfId="39093" xr:uid="{00000000-0005-0000-0000-0000B37F0000}"/>
    <cellStyle name="Heading 3 72_BSD2" xfId="39095" xr:uid="{00000000-0005-0000-0000-0000B47F0000}"/>
    <cellStyle name="Heading 3 73" xfId="39098" xr:uid="{00000000-0005-0000-0000-0000B57F0000}"/>
    <cellStyle name="Heading 3 73 2" xfId="39100" xr:uid="{00000000-0005-0000-0000-0000B67F0000}"/>
    <cellStyle name="Heading 3 73 2 2" xfId="39103" xr:uid="{00000000-0005-0000-0000-0000B77F0000}"/>
    <cellStyle name="Heading 3 73 3" xfId="39105" xr:uid="{00000000-0005-0000-0000-0000B87F0000}"/>
    <cellStyle name="Heading 3 73 3 2" xfId="8514" xr:uid="{00000000-0005-0000-0000-0000B97F0000}"/>
    <cellStyle name="Heading 3 73 4" xfId="39108" xr:uid="{00000000-0005-0000-0000-0000BA7F0000}"/>
    <cellStyle name="Heading 3 73_BSD2" xfId="39110" xr:uid="{00000000-0005-0000-0000-0000BB7F0000}"/>
    <cellStyle name="Heading 3 74" xfId="39113" xr:uid="{00000000-0005-0000-0000-0000BC7F0000}"/>
    <cellStyle name="Heading 3 74 2" xfId="31842" xr:uid="{00000000-0005-0000-0000-0000BD7F0000}"/>
    <cellStyle name="Heading 3 74 2 2" xfId="39115" xr:uid="{00000000-0005-0000-0000-0000BE7F0000}"/>
    <cellStyle name="Heading 3 74 3" xfId="31845" xr:uid="{00000000-0005-0000-0000-0000BF7F0000}"/>
    <cellStyle name="Heading 3 74 3 2" xfId="6599" xr:uid="{00000000-0005-0000-0000-0000C07F0000}"/>
    <cellStyle name="Heading 3 74 4" xfId="39117" xr:uid="{00000000-0005-0000-0000-0000C17F0000}"/>
    <cellStyle name="Heading 3 74_BSD2" xfId="27295" xr:uid="{00000000-0005-0000-0000-0000C27F0000}"/>
    <cellStyle name="Heading 3 75" xfId="39136" xr:uid="{00000000-0005-0000-0000-0000C37F0000}"/>
    <cellStyle name="Heading 3 75 2" xfId="39138" xr:uid="{00000000-0005-0000-0000-0000C47F0000}"/>
    <cellStyle name="Heading 3 75 2 2" xfId="2758" xr:uid="{00000000-0005-0000-0000-0000C57F0000}"/>
    <cellStyle name="Heading 3 75 3" xfId="39140" xr:uid="{00000000-0005-0000-0000-0000C67F0000}"/>
    <cellStyle name="Heading 3 75 3 2" xfId="6036" xr:uid="{00000000-0005-0000-0000-0000C77F0000}"/>
    <cellStyle name="Heading 3 75 4" xfId="22870" xr:uid="{00000000-0005-0000-0000-0000C87F0000}"/>
    <cellStyle name="Heading 3 75_BSD2" xfId="5589" xr:uid="{00000000-0005-0000-0000-0000C97F0000}"/>
    <cellStyle name="Heading 3 76" xfId="39143" xr:uid="{00000000-0005-0000-0000-0000CA7F0000}"/>
    <cellStyle name="Heading 3 76 2" xfId="39145" xr:uid="{00000000-0005-0000-0000-0000CB7F0000}"/>
    <cellStyle name="Heading 3 76 2 2" xfId="32281" xr:uid="{00000000-0005-0000-0000-0000CC7F0000}"/>
    <cellStyle name="Heading 3 76 3" xfId="39147" xr:uid="{00000000-0005-0000-0000-0000CD7F0000}"/>
    <cellStyle name="Heading 3 76 3 2" xfId="2934" xr:uid="{00000000-0005-0000-0000-0000CE7F0000}"/>
    <cellStyle name="Heading 3 76 4" xfId="18634" xr:uid="{00000000-0005-0000-0000-0000CF7F0000}"/>
    <cellStyle name="Heading 3 76_BSD2" xfId="31825" xr:uid="{00000000-0005-0000-0000-0000D07F0000}"/>
    <cellStyle name="Heading 3 77" xfId="39149" xr:uid="{00000000-0005-0000-0000-0000D17F0000}"/>
    <cellStyle name="Heading 3 77 2" xfId="39151" xr:uid="{00000000-0005-0000-0000-0000D27F0000}"/>
    <cellStyle name="Heading 3 77 2 2" xfId="39153" xr:uid="{00000000-0005-0000-0000-0000D37F0000}"/>
    <cellStyle name="Heading 3 77 3" xfId="36696" xr:uid="{00000000-0005-0000-0000-0000D47F0000}"/>
    <cellStyle name="Heading 3 77 3 2" xfId="8649" xr:uid="{00000000-0005-0000-0000-0000D57F0000}"/>
    <cellStyle name="Heading 3 77 4" xfId="39154" xr:uid="{00000000-0005-0000-0000-0000D67F0000}"/>
    <cellStyle name="Heading 3 77_BSD2" xfId="27744" xr:uid="{00000000-0005-0000-0000-0000D77F0000}"/>
    <cellStyle name="Heading 3 78" xfId="39157" xr:uid="{00000000-0005-0000-0000-0000D87F0000}"/>
    <cellStyle name="Heading 3 78 2" xfId="39159" xr:uid="{00000000-0005-0000-0000-0000D97F0000}"/>
    <cellStyle name="Heading 3 78 2 2" xfId="39161" xr:uid="{00000000-0005-0000-0000-0000DA7F0000}"/>
    <cellStyle name="Heading 3 78 3" xfId="39162" xr:uid="{00000000-0005-0000-0000-0000DB7F0000}"/>
    <cellStyle name="Heading 3 78 3 2" xfId="8669" xr:uid="{00000000-0005-0000-0000-0000DC7F0000}"/>
    <cellStyle name="Heading 3 78 4" xfId="39163" xr:uid="{00000000-0005-0000-0000-0000DD7F0000}"/>
    <cellStyle name="Heading 3 78_BSD2" xfId="39164" xr:uid="{00000000-0005-0000-0000-0000DE7F0000}"/>
    <cellStyle name="Heading 3 79" xfId="39165" xr:uid="{00000000-0005-0000-0000-0000DF7F0000}"/>
    <cellStyle name="Heading 3 79 2" xfId="31905" xr:uid="{00000000-0005-0000-0000-0000E07F0000}"/>
    <cellStyle name="Heading 3 79 2 2" xfId="39167" xr:uid="{00000000-0005-0000-0000-0000E17F0000}"/>
    <cellStyle name="Heading 3 79 3" xfId="31910" xr:uid="{00000000-0005-0000-0000-0000E27F0000}"/>
    <cellStyle name="Heading 3 79 3 2" xfId="23227" xr:uid="{00000000-0005-0000-0000-0000E37F0000}"/>
    <cellStyle name="Heading 3 79 4" xfId="39168" xr:uid="{00000000-0005-0000-0000-0000E47F0000}"/>
    <cellStyle name="Heading 3 79_BSD2" xfId="27328" xr:uid="{00000000-0005-0000-0000-0000E57F0000}"/>
    <cellStyle name="Heading 3 8" xfId="39169" xr:uid="{00000000-0005-0000-0000-0000E67F0000}"/>
    <cellStyle name="Heading 3 8 2" xfId="25781" xr:uid="{00000000-0005-0000-0000-0000E77F0000}"/>
    <cellStyle name="Heading 3 8 2 2" xfId="25677" xr:uid="{00000000-0005-0000-0000-0000E87F0000}"/>
    <cellStyle name="Heading 3 8 2 2 2" xfId="26319" xr:uid="{00000000-0005-0000-0000-0000E97F0000}"/>
    <cellStyle name="Heading 3 8 2 3" xfId="6245" xr:uid="{00000000-0005-0000-0000-0000EA7F0000}"/>
    <cellStyle name="Heading 3 8 2 3 2" xfId="26347" xr:uid="{00000000-0005-0000-0000-0000EB7F0000}"/>
    <cellStyle name="Heading 3 8 2 4" xfId="4911" xr:uid="{00000000-0005-0000-0000-0000EC7F0000}"/>
    <cellStyle name="Heading 3 8 2_BSD2" xfId="37980" xr:uid="{00000000-0005-0000-0000-0000ED7F0000}"/>
    <cellStyle name="Heading 3 8 3" xfId="39170" xr:uid="{00000000-0005-0000-0000-0000EE7F0000}"/>
    <cellStyle name="Heading 3 8 3 2" xfId="34019" xr:uid="{00000000-0005-0000-0000-0000EF7F0000}"/>
    <cellStyle name="Heading 3 8 4" xfId="39171" xr:uid="{00000000-0005-0000-0000-0000F07F0000}"/>
    <cellStyle name="Heading 3 8 4 2" xfId="39172" xr:uid="{00000000-0005-0000-0000-0000F17F0000}"/>
    <cellStyle name="Heading 3 8 5" xfId="39173" xr:uid="{00000000-0005-0000-0000-0000F27F0000}"/>
    <cellStyle name="Heading 3 8 6" xfId="39174" xr:uid="{00000000-0005-0000-0000-0000F37F0000}"/>
    <cellStyle name="Heading 3 8 7" xfId="39175" xr:uid="{00000000-0005-0000-0000-0000F47F0000}"/>
    <cellStyle name="Heading 3 8_BSD2" xfId="38540" xr:uid="{00000000-0005-0000-0000-0000F57F0000}"/>
    <cellStyle name="Heading 3 80" xfId="39137" xr:uid="{00000000-0005-0000-0000-0000F67F0000}"/>
    <cellStyle name="Heading 3 80 2" xfId="39139" xr:uid="{00000000-0005-0000-0000-0000F77F0000}"/>
    <cellStyle name="Heading 3 80 2 2" xfId="2759" xr:uid="{00000000-0005-0000-0000-0000F87F0000}"/>
    <cellStyle name="Heading 3 80 3" xfId="39141" xr:uid="{00000000-0005-0000-0000-0000F97F0000}"/>
    <cellStyle name="Heading 3 80 3 2" xfId="6037" xr:uid="{00000000-0005-0000-0000-0000FA7F0000}"/>
    <cellStyle name="Heading 3 80 4" xfId="22871" xr:uid="{00000000-0005-0000-0000-0000FB7F0000}"/>
    <cellStyle name="Heading 3 80_BSD2" xfId="5590" xr:uid="{00000000-0005-0000-0000-0000FC7F0000}"/>
    <cellStyle name="Heading 3 81" xfId="39144" xr:uid="{00000000-0005-0000-0000-0000FD7F0000}"/>
    <cellStyle name="Heading 3 81 2" xfId="39146" xr:uid="{00000000-0005-0000-0000-0000FE7F0000}"/>
    <cellStyle name="Heading 3 81 2 2" xfId="32282" xr:uid="{00000000-0005-0000-0000-0000FF7F0000}"/>
    <cellStyle name="Heading 3 81 3" xfId="39148" xr:uid="{00000000-0005-0000-0000-000000800000}"/>
    <cellStyle name="Heading 3 81 3 2" xfId="2935" xr:uid="{00000000-0005-0000-0000-000001800000}"/>
    <cellStyle name="Heading 3 81 4" xfId="18635" xr:uid="{00000000-0005-0000-0000-000002800000}"/>
    <cellStyle name="Heading 3 81_BSD2" xfId="31826" xr:uid="{00000000-0005-0000-0000-000003800000}"/>
    <cellStyle name="Heading 3 82" xfId="39150" xr:uid="{00000000-0005-0000-0000-000004800000}"/>
    <cellStyle name="Heading 3 82 2" xfId="39152" xr:uid="{00000000-0005-0000-0000-000005800000}"/>
    <cellStyle name="Heading 3 83" xfId="39158" xr:uid="{00000000-0005-0000-0000-000006800000}"/>
    <cellStyle name="Heading 3 83 2" xfId="39160" xr:uid="{00000000-0005-0000-0000-000007800000}"/>
    <cellStyle name="Heading 3 84" xfId="39166" xr:uid="{00000000-0005-0000-0000-000008800000}"/>
    <cellStyle name="Heading 3 84 2" xfId="31906" xr:uid="{00000000-0005-0000-0000-000009800000}"/>
    <cellStyle name="Heading 3 85" xfId="22482" xr:uid="{00000000-0005-0000-0000-00000A800000}"/>
    <cellStyle name="Heading 3 85 2" xfId="5298" xr:uid="{00000000-0005-0000-0000-00000B800000}"/>
    <cellStyle name="Heading 3 86" xfId="22030" xr:uid="{00000000-0005-0000-0000-00000C800000}"/>
    <cellStyle name="Heading 3 86 2" xfId="22484" xr:uid="{00000000-0005-0000-0000-00000D800000}"/>
    <cellStyle name="Heading 3 87" xfId="22488" xr:uid="{00000000-0005-0000-0000-00000E800000}"/>
    <cellStyle name="Heading 3 87 2" xfId="39176" xr:uid="{00000000-0005-0000-0000-00000F800000}"/>
    <cellStyle name="Heading 3 88" xfId="22493" xr:uid="{00000000-0005-0000-0000-000010800000}"/>
    <cellStyle name="Heading 3 88 2" xfId="39177" xr:uid="{00000000-0005-0000-0000-000011800000}"/>
    <cellStyle name="Heading 3 89" xfId="4390" xr:uid="{00000000-0005-0000-0000-000012800000}"/>
    <cellStyle name="Heading 3 89 2" xfId="25001" xr:uid="{00000000-0005-0000-0000-000013800000}"/>
    <cellStyle name="Heading 3 9" xfId="39178" xr:uid="{00000000-0005-0000-0000-000014800000}"/>
    <cellStyle name="Heading 3 9 2" xfId="39180" xr:uid="{00000000-0005-0000-0000-000015800000}"/>
    <cellStyle name="Heading 3 9 2 2" xfId="34036" xr:uid="{00000000-0005-0000-0000-000016800000}"/>
    <cellStyle name="Heading 3 9 2 2 2" xfId="39181" xr:uid="{00000000-0005-0000-0000-000017800000}"/>
    <cellStyle name="Heading 3 9 2 3" xfId="31456" xr:uid="{00000000-0005-0000-0000-000018800000}"/>
    <cellStyle name="Heading 3 9 2 3 2" xfId="39182" xr:uid="{00000000-0005-0000-0000-000019800000}"/>
    <cellStyle name="Heading 3 9 2 4" xfId="31459" xr:uid="{00000000-0005-0000-0000-00001A800000}"/>
    <cellStyle name="Heading 3 9 2_BSD2" xfId="39183" xr:uid="{00000000-0005-0000-0000-00001B800000}"/>
    <cellStyle name="Heading 3 9 3" xfId="39185" xr:uid="{00000000-0005-0000-0000-00001C800000}"/>
    <cellStyle name="Heading 3 9 3 2" xfId="34038" xr:uid="{00000000-0005-0000-0000-00001D800000}"/>
    <cellStyle name="Heading 3 9 4" xfId="39187" xr:uid="{00000000-0005-0000-0000-00001E800000}"/>
    <cellStyle name="Heading 3 9 4 2" xfId="39188" xr:uid="{00000000-0005-0000-0000-00001F800000}"/>
    <cellStyle name="Heading 3 9 5" xfId="39190" xr:uid="{00000000-0005-0000-0000-000020800000}"/>
    <cellStyle name="Heading 3 9 6" xfId="39191" xr:uid="{00000000-0005-0000-0000-000021800000}"/>
    <cellStyle name="Heading 3 9 7" xfId="39194" xr:uid="{00000000-0005-0000-0000-000022800000}"/>
    <cellStyle name="Heading 3 9_BSD2" xfId="31908" xr:uid="{00000000-0005-0000-0000-000023800000}"/>
    <cellStyle name="Heading 4" xfId="51517" builtinId="19" customBuiltin="1"/>
    <cellStyle name="Heading 4 10" xfId="27870" xr:uid="{00000000-0005-0000-0000-000024800000}"/>
    <cellStyle name="Heading 4 10 2" xfId="39195" xr:uid="{00000000-0005-0000-0000-000025800000}"/>
    <cellStyle name="Heading 4 10 2 2" xfId="39196" xr:uid="{00000000-0005-0000-0000-000026800000}"/>
    <cellStyle name="Heading 4 10 2 2 2" xfId="34862" xr:uid="{00000000-0005-0000-0000-000027800000}"/>
    <cellStyle name="Heading 4 10 2 3" xfId="37317" xr:uid="{00000000-0005-0000-0000-000028800000}"/>
    <cellStyle name="Heading 4 10 2 3 2" xfId="37323" xr:uid="{00000000-0005-0000-0000-000029800000}"/>
    <cellStyle name="Heading 4 10 2 4" xfId="37326" xr:uid="{00000000-0005-0000-0000-00002A800000}"/>
    <cellStyle name="Heading 4 10 2_BSD2" xfId="20755" xr:uid="{00000000-0005-0000-0000-00002B800000}"/>
    <cellStyle name="Heading 4 10 3" xfId="39197" xr:uid="{00000000-0005-0000-0000-00002C800000}"/>
    <cellStyle name="Heading 4 10 3 2" xfId="39198" xr:uid="{00000000-0005-0000-0000-00002D800000}"/>
    <cellStyle name="Heading 4 10 4" xfId="39199" xr:uid="{00000000-0005-0000-0000-00002E800000}"/>
    <cellStyle name="Heading 4 10 4 2" xfId="39200" xr:uid="{00000000-0005-0000-0000-00002F800000}"/>
    <cellStyle name="Heading 4 10 5" xfId="39203" xr:uid="{00000000-0005-0000-0000-000030800000}"/>
    <cellStyle name="Heading 4 10 6" xfId="2962" xr:uid="{00000000-0005-0000-0000-000031800000}"/>
    <cellStyle name="Heading 4 10 7" xfId="3082" xr:uid="{00000000-0005-0000-0000-000032800000}"/>
    <cellStyle name="Heading 4 10_BSD2" xfId="29653" xr:uid="{00000000-0005-0000-0000-000033800000}"/>
    <cellStyle name="Heading 4 11" xfId="39204" xr:uid="{00000000-0005-0000-0000-000034800000}"/>
    <cellStyle name="Heading 4 11 2" xfId="39205" xr:uid="{00000000-0005-0000-0000-000035800000}"/>
    <cellStyle name="Heading 4 11 2 2" xfId="35032" xr:uid="{00000000-0005-0000-0000-000036800000}"/>
    <cellStyle name="Heading 4 11 2 2 2" xfId="27991" xr:uid="{00000000-0005-0000-0000-000037800000}"/>
    <cellStyle name="Heading 4 11 2 3" xfId="37346" xr:uid="{00000000-0005-0000-0000-000038800000}"/>
    <cellStyle name="Heading 4 11 2 3 2" xfId="37349" xr:uid="{00000000-0005-0000-0000-000039800000}"/>
    <cellStyle name="Heading 4 11 2 4" xfId="37352" xr:uid="{00000000-0005-0000-0000-00003A800000}"/>
    <cellStyle name="Heading 4 11 2_BSD2" xfId="39206" xr:uid="{00000000-0005-0000-0000-00003B800000}"/>
    <cellStyle name="Heading 4 11 3" xfId="39207" xr:uid="{00000000-0005-0000-0000-00003C800000}"/>
    <cellStyle name="Heading 4 11 3 2" xfId="35036" xr:uid="{00000000-0005-0000-0000-00003D800000}"/>
    <cellStyle name="Heading 4 11 4" xfId="39208" xr:uid="{00000000-0005-0000-0000-00003E800000}"/>
    <cellStyle name="Heading 4 11 4 2" xfId="35041" xr:uid="{00000000-0005-0000-0000-00003F800000}"/>
    <cellStyle name="Heading 4 11 5" xfId="39209" xr:uid="{00000000-0005-0000-0000-000040800000}"/>
    <cellStyle name="Heading 4 11 6" xfId="17517" xr:uid="{00000000-0005-0000-0000-000041800000}"/>
    <cellStyle name="Heading 4 11 7" xfId="7643" xr:uid="{00000000-0005-0000-0000-000042800000}"/>
    <cellStyle name="Heading 4 11_BSD2" xfId="30985" xr:uid="{00000000-0005-0000-0000-000043800000}"/>
    <cellStyle name="Heading 4 12" xfId="39212" xr:uid="{00000000-0005-0000-0000-000044800000}"/>
    <cellStyle name="Heading 4 12 2" xfId="39213" xr:uid="{00000000-0005-0000-0000-000045800000}"/>
    <cellStyle name="Heading 4 12 2 2" xfId="22320" xr:uid="{00000000-0005-0000-0000-000046800000}"/>
    <cellStyle name="Heading 4 12 2 2 2" xfId="19045" xr:uid="{00000000-0005-0000-0000-000047800000}"/>
    <cellStyle name="Heading 4 12 2 3" xfId="22329" xr:uid="{00000000-0005-0000-0000-000048800000}"/>
    <cellStyle name="Heading 4 12 2 3 2" xfId="22335" xr:uid="{00000000-0005-0000-0000-000049800000}"/>
    <cellStyle name="Heading 4 12 2 4" xfId="22348" xr:uid="{00000000-0005-0000-0000-00004A800000}"/>
    <cellStyle name="Heading 4 12 2_BSD2" xfId="39214" xr:uid="{00000000-0005-0000-0000-00004B800000}"/>
    <cellStyle name="Heading 4 12 3" xfId="39215" xr:uid="{00000000-0005-0000-0000-00004C800000}"/>
    <cellStyle name="Heading 4 12 3 2" xfId="35078" xr:uid="{00000000-0005-0000-0000-00004D800000}"/>
    <cellStyle name="Heading 4 12 4" xfId="39218" xr:uid="{00000000-0005-0000-0000-00004E800000}"/>
    <cellStyle name="Heading 4 12 4 2" xfId="39219" xr:uid="{00000000-0005-0000-0000-00004F800000}"/>
    <cellStyle name="Heading 4 12 5" xfId="39220" xr:uid="{00000000-0005-0000-0000-000050800000}"/>
    <cellStyle name="Heading 4 12 6" xfId="39221" xr:uid="{00000000-0005-0000-0000-000051800000}"/>
    <cellStyle name="Heading 4 12 7" xfId="19135" xr:uid="{00000000-0005-0000-0000-000052800000}"/>
    <cellStyle name="Heading 4 12_BSD2" xfId="39223" xr:uid="{00000000-0005-0000-0000-000053800000}"/>
    <cellStyle name="Heading 4 13" xfId="39224" xr:uid="{00000000-0005-0000-0000-000054800000}"/>
    <cellStyle name="Heading 4 13 2" xfId="39225" xr:uid="{00000000-0005-0000-0000-000055800000}"/>
    <cellStyle name="Heading 4 13 2 2" xfId="24799" xr:uid="{00000000-0005-0000-0000-000056800000}"/>
    <cellStyle name="Heading 4 13 2 2 2" xfId="19668" xr:uid="{00000000-0005-0000-0000-000057800000}"/>
    <cellStyle name="Heading 4 13 2 3" xfId="24805" xr:uid="{00000000-0005-0000-0000-000058800000}"/>
    <cellStyle name="Heading 4 13 2 3 2" xfId="24811" xr:uid="{00000000-0005-0000-0000-000059800000}"/>
    <cellStyle name="Heading 4 13 2 4" xfId="7738" xr:uid="{00000000-0005-0000-0000-00005A800000}"/>
    <cellStyle name="Heading 4 13 2_BSD2" xfId="39226" xr:uid="{00000000-0005-0000-0000-00005B800000}"/>
    <cellStyle name="Heading 4 13 3" xfId="39227" xr:uid="{00000000-0005-0000-0000-00005C800000}"/>
    <cellStyle name="Heading 4 13 3 2" xfId="39230" xr:uid="{00000000-0005-0000-0000-00005D800000}"/>
    <cellStyle name="Heading 4 13 4" xfId="39231" xr:uid="{00000000-0005-0000-0000-00005E800000}"/>
    <cellStyle name="Heading 4 13 4 2" xfId="28762" xr:uid="{00000000-0005-0000-0000-00005F800000}"/>
    <cellStyle name="Heading 4 13 5" xfId="39232" xr:uid="{00000000-0005-0000-0000-000060800000}"/>
    <cellStyle name="Heading 4 13 6" xfId="39233" xr:uid="{00000000-0005-0000-0000-000061800000}"/>
    <cellStyle name="Heading 4 13 7" xfId="19142" xr:uid="{00000000-0005-0000-0000-000062800000}"/>
    <cellStyle name="Heading 4 13_BSD2" xfId="39236" xr:uid="{00000000-0005-0000-0000-000063800000}"/>
    <cellStyle name="Heading 4 14" xfId="39237" xr:uid="{00000000-0005-0000-0000-000064800000}"/>
    <cellStyle name="Heading 4 14 2" xfId="39238" xr:uid="{00000000-0005-0000-0000-000065800000}"/>
    <cellStyle name="Heading 4 14 2 2" xfId="39240" xr:uid="{00000000-0005-0000-0000-000066800000}"/>
    <cellStyle name="Heading 4 14 2 2 2" xfId="20235" xr:uid="{00000000-0005-0000-0000-000067800000}"/>
    <cellStyle name="Heading 4 14 2 3" xfId="37434" xr:uid="{00000000-0005-0000-0000-000068800000}"/>
    <cellStyle name="Heading 4 14 2 3 2" xfId="37437" xr:uid="{00000000-0005-0000-0000-000069800000}"/>
    <cellStyle name="Heading 4 14 2 4" xfId="37440" xr:uid="{00000000-0005-0000-0000-00006A800000}"/>
    <cellStyle name="Heading 4 14 2_BSD2" xfId="22671" xr:uid="{00000000-0005-0000-0000-00006B800000}"/>
    <cellStyle name="Heading 4 14 3" xfId="39241" xr:uid="{00000000-0005-0000-0000-00006C800000}"/>
    <cellStyle name="Heading 4 14 3 2" xfId="39242" xr:uid="{00000000-0005-0000-0000-00006D800000}"/>
    <cellStyle name="Heading 4 14 4" xfId="39243" xr:uid="{00000000-0005-0000-0000-00006E800000}"/>
    <cellStyle name="Heading 4 14 4 2" xfId="35194" xr:uid="{00000000-0005-0000-0000-00006F800000}"/>
    <cellStyle name="Heading 4 14 5" xfId="5777" xr:uid="{00000000-0005-0000-0000-000070800000}"/>
    <cellStyle name="Heading 4 14 6" xfId="5783" xr:uid="{00000000-0005-0000-0000-000071800000}"/>
    <cellStyle name="Heading 4 14 7" xfId="19149" xr:uid="{00000000-0005-0000-0000-000072800000}"/>
    <cellStyle name="Heading 4 14_BSD2" xfId="39244" xr:uid="{00000000-0005-0000-0000-000073800000}"/>
    <cellStyle name="Heading 4 15" xfId="39245" xr:uid="{00000000-0005-0000-0000-000074800000}"/>
    <cellStyle name="Heading 4 15 2" xfId="39247" xr:uid="{00000000-0005-0000-0000-000075800000}"/>
    <cellStyle name="Heading 4 15 2 2" xfId="39250" xr:uid="{00000000-0005-0000-0000-000076800000}"/>
    <cellStyle name="Heading 4 15 2 2 2" xfId="5355" xr:uid="{00000000-0005-0000-0000-000077800000}"/>
    <cellStyle name="Heading 4 15 2 3" xfId="37463" xr:uid="{00000000-0005-0000-0000-000078800000}"/>
    <cellStyle name="Heading 4 15 2 3 2" xfId="37467" xr:uid="{00000000-0005-0000-0000-000079800000}"/>
    <cellStyle name="Heading 4 15 2 4" xfId="37471" xr:uid="{00000000-0005-0000-0000-00007A800000}"/>
    <cellStyle name="Heading 4 15 2_BSD2" xfId="30740" xr:uid="{00000000-0005-0000-0000-00007B800000}"/>
    <cellStyle name="Heading 4 15 3" xfId="39252" xr:uid="{00000000-0005-0000-0000-00007C800000}"/>
    <cellStyle name="Heading 4 15 3 2" xfId="39254" xr:uid="{00000000-0005-0000-0000-00007D800000}"/>
    <cellStyle name="Heading 4 15 4" xfId="39256" xr:uid="{00000000-0005-0000-0000-00007E800000}"/>
    <cellStyle name="Heading 4 15 4 2" xfId="39258" xr:uid="{00000000-0005-0000-0000-00007F800000}"/>
    <cellStyle name="Heading 4 15 5" xfId="39260" xr:uid="{00000000-0005-0000-0000-000080800000}"/>
    <cellStyle name="Heading 4 15_BSD2" xfId="39263" xr:uid="{00000000-0005-0000-0000-000081800000}"/>
    <cellStyle name="Heading 4 16" xfId="39265" xr:uid="{00000000-0005-0000-0000-000082800000}"/>
    <cellStyle name="Heading 4 16 2" xfId="39267" xr:uid="{00000000-0005-0000-0000-000083800000}"/>
    <cellStyle name="Heading 4 16 2 2" xfId="39270" xr:uid="{00000000-0005-0000-0000-000084800000}"/>
    <cellStyle name="Heading 4 16 2 2 2" xfId="21203" xr:uid="{00000000-0005-0000-0000-000085800000}"/>
    <cellStyle name="Heading 4 16 2 3" xfId="25036" xr:uid="{00000000-0005-0000-0000-000086800000}"/>
    <cellStyle name="Heading 4 16 2 3 2" xfId="37496" xr:uid="{00000000-0005-0000-0000-000087800000}"/>
    <cellStyle name="Heading 4 16 2 4" xfId="37500" xr:uid="{00000000-0005-0000-0000-000088800000}"/>
    <cellStyle name="Heading 4 16 2_BSD2" xfId="35547" xr:uid="{00000000-0005-0000-0000-000089800000}"/>
    <cellStyle name="Heading 4 16 3" xfId="39272" xr:uid="{00000000-0005-0000-0000-00008A800000}"/>
    <cellStyle name="Heading 4 16 3 2" xfId="39274" xr:uid="{00000000-0005-0000-0000-00008B800000}"/>
    <cellStyle name="Heading 4 16 4" xfId="39276" xr:uid="{00000000-0005-0000-0000-00008C800000}"/>
    <cellStyle name="Heading 4 16 4 2" xfId="39278" xr:uid="{00000000-0005-0000-0000-00008D800000}"/>
    <cellStyle name="Heading 4 16 5" xfId="39280" xr:uid="{00000000-0005-0000-0000-00008E800000}"/>
    <cellStyle name="Heading 4 16_BSD2" xfId="5554" xr:uid="{00000000-0005-0000-0000-00008F800000}"/>
    <cellStyle name="Heading 4 17" xfId="39282" xr:uid="{00000000-0005-0000-0000-000090800000}"/>
    <cellStyle name="Heading 4 17 2" xfId="39284" xr:uid="{00000000-0005-0000-0000-000091800000}"/>
    <cellStyle name="Heading 4 17 2 2" xfId="35452" xr:uid="{00000000-0005-0000-0000-000092800000}"/>
    <cellStyle name="Heading 4 17 2 2 2" xfId="21694" xr:uid="{00000000-0005-0000-0000-000093800000}"/>
    <cellStyle name="Heading 4 17 2 3" xfId="25073" xr:uid="{00000000-0005-0000-0000-000094800000}"/>
    <cellStyle name="Heading 4 17 2 3 2" xfId="37523" xr:uid="{00000000-0005-0000-0000-000095800000}"/>
    <cellStyle name="Heading 4 17 2 4" xfId="28179" xr:uid="{00000000-0005-0000-0000-000096800000}"/>
    <cellStyle name="Heading 4 17 2_BSD2" xfId="39286" xr:uid="{00000000-0005-0000-0000-000097800000}"/>
    <cellStyle name="Heading 4 17 3" xfId="39288" xr:uid="{00000000-0005-0000-0000-000098800000}"/>
    <cellStyle name="Heading 4 17 3 2" xfId="35463" xr:uid="{00000000-0005-0000-0000-000099800000}"/>
    <cellStyle name="Heading 4 17 4" xfId="39290" xr:uid="{00000000-0005-0000-0000-00009A800000}"/>
    <cellStyle name="Heading 4 17 4 2" xfId="35476" xr:uid="{00000000-0005-0000-0000-00009B800000}"/>
    <cellStyle name="Heading 4 17 5" xfId="39292" xr:uid="{00000000-0005-0000-0000-00009C800000}"/>
    <cellStyle name="Heading 4 17_BSD2" xfId="39294" xr:uid="{00000000-0005-0000-0000-00009D800000}"/>
    <cellStyle name="Heading 4 18" xfId="39296" xr:uid="{00000000-0005-0000-0000-00009E800000}"/>
    <cellStyle name="Heading 4 18 2" xfId="39298" xr:uid="{00000000-0005-0000-0000-00009F800000}"/>
    <cellStyle name="Heading 4 18 2 2" xfId="39300" xr:uid="{00000000-0005-0000-0000-0000A0800000}"/>
    <cellStyle name="Heading 4 18 2 2 2" xfId="39302" xr:uid="{00000000-0005-0000-0000-0000A1800000}"/>
    <cellStyle name="Heading 4 18 2 3" xfId="25103" xr:uid="{00000000-0005-0000-0000-0000A2800000}"/>
    <cellStyle name="Heading 4 18 2 3 2" xfId="37532" xr:uid="{00000000-0005-0000-0000-0000A3800000}"/>
    <cellStyle name="Heading 4 18 2 4" xfId="37536" xr:uid="{00000000-0005-0000-0000-0000A4800000}"/>
    <cellStyle name="Heading 4 18 2_BSD2" xfId="39304" xr:uid="{00000000-0005-0000-0000-0000A5800000}"/>
    <cellStyle name="Heading 4 18 3" xfId="15036" xr:uid="{00000000-0005-0000-0000-0000A6800000}"/>
    <cellStyle name="Heading 4 18 3 2" xfId="39306" xr:uid="{00000000-0005-0000-0000-0000A7800000}"/>
    <cellStyle name="Heading 4 18 4" xfId="39308" xr:uid="{00000000-0005-0000-0000-0000A8800000}"/>
    <cellStyle name="Heading 4 18 4 2" xfId="39310" xr:uid="{00000000-0005-0000-0000-0000A9800000}"/>
    <cellStyle name="Heading 4 18 5" xfId="11038" xr:uid="{00000000-0005-0000-0000-0000AA800000}"/>
    <cellStyle name="Heading 4 18_BSD2" xfId="39314" xr:uid="{00000000-0005-0000-0000-0000AB800000}"/>
    <cellStyle name="Heading 4 19" xfId="39316" xr:uid="{00000000-0005-0000-0000-0000AC800000}"/>
    <cellStyle name="Heading 4 19 2" xfId="39318" xr:uid="{00000000-0005-0000-0000-0000AD800000}"/>
    <cellStyle name="Heading 4 19 2 2" xfId="39320" xr:uid="{00000000-0005-0000-0000-0000AE800000}"/>
    <cellStyle name="Heading 4 19 2 2 2" xfId="39322" xr:uid="{00000000-0005-0000-0000-0000AF800000}"/>
    <cellStyle name="Heading 4 19 2 3" xfId="25127" xr:uid="{00000000-0005-0000-0000-0000B0800000}"/>
    <cellStyle name="Heading 4 19 2 3 2" xfId="34433" xr:uid="{00000000-0005-0000-0000-0000B1800000}"/>
    <cellStyle name="Heading 4 19 2 4" xfId="37546" xr:uid="{00000000-0005-0000-0000-0000B2800000}"/>
    <cellStyle name="Heading 4 19 2_BSD2" xfId="3581" xr:uid="{00000000-0005-0000-0000-0000B3800000}"/>
    <cellStyle name="Heading 4 19 3" xfId="39324" xr:uid="{00000000-0005-0000-0000-0000B4800000}"/>
    <cellStyle name="Heading 4 19 3 2" xfId="8845" xr:uid="{00000000-0005-0000-0000-0000B5800000}"/>
    <cellStyle name="Heading 4 19 4" xfId="39326" xr:uid="{00000000-0005-0000-0000-0000B6800000}"/>
    <cellStyle name="Heading 4 19 4 2" xfId="35286" xr:uid="{00000000-0005-0000-0000-0000B7800000}"/>
    <cellStyle name="Heading 4 19 5" xfId="39328" xr:uid="{00000000-0005-0000-0000-0000B8800000}"/>
    <cellStyle name="Heading 4 19_BSD2" xfId="37033" xr:uid="{00000000-0005-0000-0000-0000B9800000}"/>
    <cellStyle name="Heading 4 2" xfId="187" xr:uid="{00000000-0005-0000-0000-0000BA800000}"/>
    <cellStyle name="Heading 4 2 10" xfId="32376" xr:uid="{00000000-0005-0000-0000-0000BB800000}"/>
    <cellStyle name="Heading 4 2 10 2" xfId="39330" xr:uid="{00000000-0005-0000-0000-0000BC800000}"/>
    <cellStyle name="Heading 4 2 11" xfId="32378" xr:uid="{00000000-0005-0000-0000-0000BD800000}"/>
    <cellStyle name="Heading 4 2 2" xfId="39331" xr:uid="{00000000-0005-0000-0000-0000BE800000}"/>
    <cellStyle name="Heading 4 2 2 2" xfId="39333" xr:uid="{00000000-0005-0000-0000-0000BF800000}"/>
    <cellStyle name="Heading 4 2 2 2 2" xfId="39334" xr:uid="{00000000-0005-0000-0000-0000C0800000}"/>
    <cellStyle name="Heading 4 2 2 3" xfId="39335" xr:uid="{00000000-0005-0000-0000-0000C1800000}"/>
    <cellStyle name="Heading 4 2 2 3 2" xfId="28779" xr:uid="{00000000-0005-0000-0000-0000C2800000}"/>
    <cellStyle name="Heading 4 2 2 4" xfId="39336" xr:uid="{00000000-0005-0000-0000-0000C3800000}"/>
    <cellStyle name="Heading 4 2 2 4 2" xfId="28801" xr:uid="{00000000-0005-0000-0000-0000C4800000}"/>
    <cellStyle name="Heading 4 2 2 5" xfId="39337" xr:uid="{00000000-0005-0000-0000-0000C5800000}"/>
    <cellStyle name="Heading 4 2 2 6" xfId="39338" xr:uid="{00000000-0005-0000-0000-0000C6800000}"/>
    <cellStyle name="Heading 4 2 2 7" xfId="39339" xr:uid="{00000000-0005-0000-0000-0000C7800000}"/>
    <cellStyle name="Heading 4 2 2_BSD2" xfId="39340" xr:uid="{00000000-0005-0000-0000-0000C8800000}"/>
    <cellStyle name="Heading 4 2 3" xfId="39341" xr:uid="{00000000-0005-0000-0000-0000C9800000}"/>
    <cellStyle name="Heading 4 2 3 2" xfId="39342" xr:uid="{00000000-0005-0000-0000-0000CA800000}"/>
    <cellStyle name="Heading 4 2 3 2 2" xfId="39343" xr:uid="{00000000-0005-0000-0000-0000CB800000}"/>
    <cellStyle name="Heading 4 2 3 3" xfId="39344" xr:uid="{00000000-0005-0000-0000-0000CC800000}"/>
    <cellStyle name="Heading 4 2 3 3 2" xfId="28937" xr:uid="{00000000-0005-0000-0000-0000CD800000}"/>
    <cellStyle name="Heading 4 2 3 4" xfId="39345" xr:uid="{00000000-0005-0000-0000-0000CE800000}"/>
    <cellStyle name="Heading 4 2 3 5" xfId="37169" xr:uid="{00000000-0005-0000-0000-0000CF800000}"/>
    <cellStyle name="Heading 4 2 3 6" xfId="37171" xr:uid="{00000000-0005-0000-0000-0000D0800000}"/>
    <cellStyle name="Heading 4 2 3_BSD2" xfId="39346" xr:uid="{00000000-0005-0000-0000-0000D1800000}"/>
    <cellStyle name="Heading 4 2 4" xfId="39347" xr:uid="{00000000-0005-0000-0000-0000D2800000}"/>
    <cellStyle name="Heading 4 2 4 2" xfId="39348" xr:uid="{00000000-0005-0000-0000-0000D3800000}"/>
    <cellStyle name="Heading 4 2 4 3" xfId="39349" xr:uid="{00000000-0005-0000-0000-0000D4800000}"/>
    <cellStyle name="Heading 4 2 4 4" xfId="39350" xr:uid="{00000000-0005-0000-0000-0000D5800000}"/>
    <cellStyle name="Heading 4 2 5" xfId="39351" xr:uid="{00000000-0005-0000-0000-0000D6800000}"/>
    <cellStyle name="Heading 4 2 5 2" xfId="39352" xr:uid="{00000000-0005-0000-0000-0000D7800000}"/>
    <cellStyle name="Heading 4 2 5 3" xfId="39353" xr:uid="{00000000-0005-0000-0000-0000D8800000}"/>
    <cellStyle name="Heading 4 2 5 4" xfId="39354" xr:uid="{00000000-0005-0000-0000-0000D9800000}"/>
    <cellStyle name="Heading 4 2 6" xfId="39356" xr:uid="{00000000-0005-0000-0000-0000DA800000}"/>
    <cellStyle name="Heading 4 2 6 2" xfId="39357" xr:uid="{00000000-0005-0000-0000-0000DB800000}"/>
    <cellStyle name="Heading 4 2 6 3" xfId="39358" xr:uid="{00000000-0005-0000-0000-0000DC800000}"/>
    <cellStyle name="Heading 4 2 6 4" xfId="39359" xr:uid="{00000000-0005-0000-0000-0000DD800000}"/>
    <cellStyle name="Heading 4 2 7" xfId="39360" xr:uid="{00000000-0005-0000-0000-0000DE800000}"/>
    <cellStyle name="Heading 4 2 7 2" xfId="39361" xr:uid="{00000000-0005-0000-0000-0000DF800000}"/>
    <cellStyle name="Heading 4 2 7 3" xfId="39362" xr:uid="{00000000-0005-0000-0000-0000E0800000}"/>
    <cellStyle name="Heading 4 2 7 4" xfId="32352" xr:uid="{00000000-0005-0000-0000-0000E1800000}"/>
    <cellStyle name="Heading 4 2 8" xfId="39363" xr:uid="{00000000-0005-0000-0000-0000E2800000}"/>
    <cellStyle name="Heading 4 2 8 2" xfId="39364" xr:uid="{00000000-0005-0000-0000-0000E3800000}"/>
    <cellStyle name="Heading 4 2 8 3" xfId="37007" xr:uid="{00000000-0005-0000-0000-0000E4800000}"/>
    <cellStyle name="Heading 4 2 8 4" xfId="32369" xr:uid="{00000000-0005-0000-0000-0000E5800000}"/>
    <cellStyle name="Heading 4 2 9" xfId="39365" xr:uid="{00000000-0005-0000-0000-0000E6800000}"/>
    <cellStyle name="Heading 4 2 9 2" xfId="39366" xr:uid="{00000000-0005-0000-0000-0000E7800000}"/>
    <cellStyle name="Heading 4 2 9 3" xfId="23911" xr:uid="{00000000-0005-0000-0000-0000E8800000}"/>
    <cellStyle name="Heading 4 2 9 4" xfId="39367" xr:uid="{00000000-0005-0000-0000-0000E9800000}"/>
    <cellStyle name="Heading 4 20" xfId="39246" xr:uid="{00000000-0005-0000-0000-0000EA800000}"/>
    <cellStyle name="Heading 4 20 2" xfId="39248" xr:uid="{00000000-0005-0000-0000-0000EB800000}"/>
    <cellStyle name="Heading 4 20 2 2" xfId="39251" xr:uid="{00000000-0005-0000-0000-0000EC800000}"/>
    <cellStyle name="Heading 4 20 2 2 2" xfId="5356" xr:uid="{00000000-0005-0000-0000-0000ED800000}"/>
    <cellStyle name="Heading 4 20 2 3" xfId="37464" xr:uid="{00000000-0005-0000-0000-0000EE800000}"/>
    <cellStyle name="Heading 4 20 2 3 2" xfId="37468" xr:uid="{00000000-0005-0000-0000-0000EF800000}"/>
    <cellStyle name="Heading 4 20 2 4" xfId="37472" xr:uid="{00000000-0005-0000-0000-0000F0800000}"/>
    <cellStyle name="Heading 4 20 2_BSD2" xfId="30741" xr:uid="{00000000-0005-0000-0000-0000F1800000}"/>
    <cellStyle name="Heading 4 20 3" xfId="39253" xr:uid="{00000000-0005-0000-0000-0000F2800000}"/>
    <cellStyle name="Heading 4 20 3 2" xfId="39255" xr:uid="{00000000-0005-0000-0000-0000F3800000}"/>
    <cellStyle name="Heading 4 20 4" xfId="39257" xr:uid="{00000000-0005-0000-0000-0000F4800000}"/>
    <cellStyle name="Heading 4 20 4 2" xfId="39259" xr:uid="{00000000-0005-0000-0000-0000F5800000}"/>
    <cellStyle name="Heading 4 20 5" xfId="39261" xr:uid="{00000000-0005-0000-0000-0000F6800000}"/>
    <cellStyle name="Heading 4 20_BSD2" xfId="39264" xr:uid="{00000000-0005-0000-0000-0000F7800000}"/>
    <cellStyle name="Heading 4 21" xfId="39266" xr:uid="{00000000-0005-0000-0000-0000F8800000}"/>
    <cellStyle name="Heading 4 21 2" xfId="39268" xr:uid="{00000000-0005-0000-0000-0000F9800000}"/>
    <cellStyle name="Heading 4 21 2 2" xfId="39271" xr:uid="{00000000-0005-0000-0000-0000FA800000}"/>
    <cellStyle name="Heading 4 21 2 2 2" xfId="21204" xr:uid="{00000000-0005-0000-0000-0000FB800000}"/>
    <cellStyle name="Heading 4 21 2 3" xfId="25037" xr:uid="{00000000-0005-0000-0000-0000FC800000}"/>
    <cellStyle name="Heading 4 21 2 3 2" xfId="37497" xr:uid="{00000000-0005-0000-0000-0000FD800000}"/>
    <cellStyle name="Heading 4 21 2 4" xfId="37501" xr:uid="{00000000-0005-0000-0000-0000FE800000}"/>
    <cellStyle name="Heading 4 21 2_BSD2" xfId="35548" xr:uid="{00000000-0005-0000-0000-0000FF800000}"/>
    <cellStyle name="Heading 4 21 3" xfId="39273" xr:uid="{00000000-0005-0000-0000-000000810000}"/>
    <cellStyle name="Heading 4 21 3 2" xfId="39275" xr:uid="{00000000-0005-0000-0000-000001810000}"/>
    <cellStyle name="Heading 4 21 4" xfId="39277" xr:uid="{00000000-0005-0000-0000-000002810000}"/>
    <cellStyle name="Heading 4 21 4 2" xfId="39279" xr:uid="{00000000-0005-0000-0000-000003810000}"/>
    <cellStyle name="Heading 4 21 5" xfId="39281" xr:uid="{00000000-0005-0000-0000-000004810000}"/>
    <cellStyle name="Heading 4 21_BSD2" xfId="5555" xr:uid="{00000000-0005-0000-0000-000005810000}"/>
    <cellStyle name="Heading 4 22" xfId="39283" xr:uid="{00000000-0005-0000-0000-000006810000}"/>
    <cellStyle name="Heading 4 22 2" xfId="39285" xr:uid="{00000000-0005-0000-0000-000007810000}"/>
    <cellStyle name="Heading 4 22 2 2" xfId="35453" xr:uid="{00000000-0005-0000-0000-000008810000}"/>
    <cellStyle name="Heading 4 22 2 2 2" xfId="21695" xr:uid="{00000000-0005-0000-0000-000009810000}"/>
    <cellStyle name="Heading 4 22 2 3" xfId="25074" xr:uid="{00000000-0005-0000-0000-00000A810000}"/>
    <cellStyle name="Heading 4 22 2 3 2" xfId="37524" xr:uid="{00000000-0005-0000-0000-00000B810000}"/>
    <cellStyle name="Heading 4 22 2 4" xfId="28180" xr:uid="{00000000-0005-0000-0000-00000C810000}"/>
    <cellStyle name="Heading 4 22 2_BSD2" xfId="39287" xr:uid="{00000000-0005-0000-0000-00000D810000}"/>
    <cellStyle name="Heading 4 22 3" xfId="39289" xr:uid="{00000000-0005-0000-0000-00000E810000}"/>
    <cellStyle name="Heading 4 22 3 2" xfId="35464" xr:uid="{00000000-0005-0000-0000-00000F810000}"/>
    <cellStyle name="Heading 4 22 4" xfId="39291" xr:uid="{00000000-0005-0000-0000-000010810000}"/>
    <cellStyle name="Heading 4 22 4 2" xfId="35477" xr:uid="{00000000-0005-0000-0000-000011810000}"/>
    <cellStyle name="Heading 4 22 5" xfId="39293" xr:uid="{00000000-0005-0000-0000-000012810000}"/>
    <cellStyle name="Heading 4 22_BSD2" xfId="39295" xr:uid="{00000000-0005-0000-0000-000013810000}"/>
    <cellStyle name="Heading 4 23" xfId="39297" xr:uid="{00000000-0005-0000-0000-000014810000}"/>
    <cellStyle name="Heading 4 23 2" xfId="39299" xr:uid="{00000000-0005-0000-0000-000015810000}"/>
    <cellStyle name="Heading 4 23 2 2" xfId="39301" xr:uid="{00000000-0005-0000-0000-000016810000}"/>
    <cellStyle name="Heading 4 23 2 2 2" xfId="39303" xr:uid="{00000000-0005-0000-0000-000017810000}"/>
    <cellStyle name="Heading 4 23 2 3" xfId="25104" xr:uid="{00000000-0005-0000-0000-000018810000}"/>
    <cellStyle name="Heading 4 23 2 3 2" xfId="37533" xr:uid="{00000000-0005-0000-0000-000019810000}"/>
    <cellStyle name="Heading 4 23 2 4" xfId="37537" xr:uid="{00000000-0005-0000-0000-00001A810000}"/>
    <cellStyle name="Heading 4 23 2_BSD2" xfId="39305" xr:uid="{00000000-0005-0000-0000-00001B810000}"/>
    <cellStyle name="Heading 4 23 3" xfId="15037" xr:uid="{00000000-0005-0000-0000-00001C810000}"/>
    <cellStyle name="Heading 4 23 3 2" xfId="39307" xr:uid="{00000000-0005-0000-0000-00001D810000}"/>
    <cellStyle name="Heading 4 23 4" xfId="39309" xr:uid="{00000000-0005-0000-0000-00001E810000}"/>
    <cellStyle name="Heading 4 23 4 2" xfId="39311" xr:uid="{00000000-0005-0000-0000-00001F810000}"/>
    <cellStyle name="Heading 4 23 5" xfId="11039" xr:uid="{00000000-0005-0000-0000-000020810000}"/>
    <cellStyle name="Heading 4 23_BSD2" xfId="39315" xr:uid="{00000000-0005-0000-0000-000021810000}"/>
    <cellStyle name="Heading 4 24" xfId="39317" xr:uid="{00000000-0005-0000-0000-000022810000}"/>
    <cellStyle name="Heading 4 24 2" xfId="39319" xr:uid="{00000000-0005-0000-0000-000023810000}"/>
    <cellStyle name="Heading 4 24 2 2" xfId="39321" xr:uid="{00000000-0005-0000-0000-000024810000}"/>
    <cellStyle name="Heading 4 24 2 2 2" xfId="39323" xr:uid="{00000000-0005-0000-0000-000025810000}"/>
    <cellStyle name="Heading 4 24 2 3" xfId="25128" xr:uid="{00000000-0005-0000-0000-000026810000}"/>
    <cellStyle name="Heading 4 24 2 3 2" xfId="34434" xr:uid="{00000000-0005-0000-0000-000027810000}"/>
    <cellStyle name="Heading 4 24 2 4" xfId="37547" xr:uid="{00000000-0005-0000-0000-000028810000}"/>
    <cellStyle name="Heading 4 24 2_BSD2" xfId="3582" xr:uid="{00000000-0005-0000-0000-000029810000}"/>
    <cellStyle name="Heading 4 24 3" xfId="39325" xr:uid="{00000000-0005-0000-0000-00002A810000}"/>
    <cellStyle name="Heading 4 24 3 2" xfId="8846" xr:uid="{00000000-0005-0000-0000-00002B810000}"/>
    <cellStyle name="Heading 4 24 4" xfId="39327" xr:uid="{00000000-0005-0000-0000-00002C810000}"/>
    <cellStyle name="Heading 4 24 4 2" xfId="35287" xr:uid="{00000000-0005-0000-0000-00002D810000}"/>
    <cellStyle name="Heading 4 24 5" xfId="39329" xr:uid="{00000000-0005-0000-0000-00002E810000}"/>
    <cellStyle name="Heading 4 24_BSD2" xfId="37034" xr:uid="{00000000-0005-0000-0000-00002F810000}"/>
    <cellStyle name="Heading 4 25" xfId="39368" xr:uid="{00000000-0005-0000-0000-000030810000}"/>
    <cellStyle name="Heading 4 25 2" xfId="39370" xr:uid="{00000000-0005-0000-0000-000031810000}"/>
    <cellStyle name="Heading 4 25 2 2" xfId="39372" xr:uid="{00000000-0005-0000-0000-000032810000}"/>
    <cellStyle name="Heading 4 25 2 2 2" xfId="6335" xr:uid="{00000000-0005-0000-0000-000033810000}"/>
    <cellStyle name="Heading 4 25 2 3" xfId="24410" xr:uid="{00000000-0005-0000-0000-000034810000}"/>
    <cellStyle name="Heading 4 25 2 3 2" xfId="37557" xr:uid="{00000000-0005-0000-0000-000035810000}"/>
    <cellStyle name="Heading 4 25 2 4" xfId="37561" xr:uid="{00000000-0005-0000-0000-000036810000}"/>
    <cellStyle name="Heading 4 25 2_BSD2" xfId="27377" xr:uid="{00000000-0005-0000-0000-000037810000}"/>
    <cellStyle name="Heading 4 25 3" xfId="39374" xr:uid="{00000000-0005-0000-0000-000038810000}"/>
    <cellStyle name="Heading 4 25 3 2" xfId="4774" xr:uid="{00000000-0005-0000-0000-000039810000}"/>
    <cellStyle name="Heading 4 25 4" xfId="39376" xr:uid="{00000000-0005-0000-0000-00003A810000}"/>
    <cellStyle name="Heading 4 25 4 2" xfId="39378" xr:uid="{00000000-0005-0000-0000-00003B810000}"/>
    <cellStyle name="Heading 4 25 5" xfId="39380" xr:uid="{00000000-0005-0000-0000-00003C810000}"/>
    <cellStyle name="Heading 4 25_BSD2" xfId="39382" xr:uid="{00000000-0005-0000-0000-00003D810000}"/>
    <cellStyle name="Heading 4 26" xfId="39384" xr:uid="{00000000-0005-0000-0000-00003E810000}"/>
    <cellStyle name="Heading 4 26 2" xfId="39386" xr:uid="{00000000-0005-0000-0000-00003F810000}"/>
    <cellStyle name="Heading 4 26 2 2" xfId="39388" xr:uid="{00000000-0005-0000-0000-000040810000}"/>
    <cellStyle name="Heading 4 26 2 2 2" xfId="39390" xr:uid="{00000000-0005-0000-0000-000041810000}"/>
    <cellStyle name="Heading 4 26 2 3" xfId="25154" xr:uid="{00000000-0005-0000-0000-000042810000}"/>
    <cellStyle name="Heading 4 26 2 3 2" xfId="37578" xr:uid="{00000000-0005-0000-0000-000043810000}"/>
    <cellStyle name="Heading 4 26 2 4" xfId="37582" xr:uid="{00000000-0005-0000-0000-000044810000}"/>
    <cellStyle name="Heading 4 26 2_BSD2" xfId="29085" xr:uid="{00000000-0005-0000-0000-000045810000}"/>
    <cellStyle name="Heading 4 26 3" xfId="39392" xr:uid="{00000000-0005-0000-0000-000046810000}"/>
    <cellStyle name="Heading 4 26 3 2" xfId="8890" xr:uid="{00000000-0005-0000-0000-000047810000}"/>
    <cellStyle name="Heading 4 26 4" xfId="39394" xr:uid="{00000000-0005-0000-0000-000048810000}"/>
    <cellStyle name="Heading 4 26 4 2" xfId="39396" xr:uid="{00000000-0005-0000-0000-000049810000}"/>
    <cellStyle name="Heading 4 26 5" xfId="39398" xr:uid="{00000000-0005-0000-0000-00004A810000}"/>
    <cellStyle name="Heading 4 26_BSD2" xfId="39400" xr:uid="{00000000-0005-0000-0000-00004B810000}"/>
    <cellStyle name="Heading 4 27" xfId="39402" xr:uid="{00000000-0005-0000-0000-00004C810000}"/>
    <cellStyle name="Heading 4 27 2" xfId="39404" xr:uid="{00000000-0005-0000-0000-00004D810000}"/>
    <cellStyle name="Heading 4 27 2 2" xfId="26597" xr:uid="{00000000-0005-0000-0000-00004E810000}"/>
    <cellStyle name="Heading 4 27 2 2 2" xfId="39406" xr:uid="{00000000-0005-0000-0000-00004F810000}"/>
    <cellStyle name="Heading 4 27 2 3" xfId="25179" xr:uid="{00000000-0005-0000-0000-000050810000}"/>
    <cellStyle name="Heading 4 27 2 3 2" xfId="37597" xr:uid="{00000000-0005-0000-0000-000051810000}"/>
    <cellStyle name="Heading 4 27 2 4" xfId="26601" xr:uid="{00000000-0005-0000-0000-000052810000}"/>
    <cellStyle name="Heading 4 27 2_BSD2" xfId="39409" xr:uid="{00000000-0005-0000-0000-000053810000}"/>
    <cellStyle name="Heading 4 27 3" xfId="16770" xr:uid="{00000000-0005-0000-0000-000054810000}"/>
    <cellStyle name="Heading 4 27 3 2" xfId="8903" xr:uid="{00000000-0005-0000-0000-000055810000}"/>
    <cellStyle name="Heading 4 27 4" xfId="39411" xr:uid="{00000000-0005-0000-0000-000056810000}"/>
    <cellStyle name="Heading 4 27 4 2" xfId="39413" xr:uid="{00000000-0005-0000-0000-000057810000}"/>
    <cellStyle name="Heading 4 27 5" xfId="39416" xr:uid="{00000000-0005-0000-0000-000058810000}"/>
    <cellStyle name="Heading 4 27_BSD2" xfId="39418" xr:uid="{00000000-0005-0000-0000-000059810000}"/>
    <cellStyle name="Heading 4 28" xfId="33076" xr:uid="{00000000-0005-0000-0000-00005A810000}"/>
    <cellStyle name="Heading 4 28 2" xfId="39420" xr:uid="{00000000-0005-0000-0000-00005B810000}"/>
    <cellStyle name="Heading 4 28 2 2" xfId="39422" xr:uid="{00000000-0005-0000-0000-00005C810000}"/>
    <cellStyle name="Heading 4 28 2 2 2" xfId="39424" xr:uid="{00000000-0005-0000-0000-00005D810000}"/>
    <cellStyle name="Heading 4 28 2 3" xfId="25194" xr:uid="{00000000-0005-0000-0000-00005E810000}"/>
    <cellStyle name="Heading 4 28 2 3 2" xfId="37609" xr:uid="{00000000-0005-0000-0000-00005F810000}"/>
    <cellStyle name="Heading 4 28 2 4" xfId="37613" xr:uid="{00000000-0005-0000-0000-000060810000}"/>
    <cellStyle name="Heading 4 28 2_BSD2" xfId="39427" xr:uid="{00000000-0005-0000-0000-000061810000}"/>
    <cellStyle name="Heading 4 28 3" xfId="13211" xr:uid="{00000000-0005-0000-0000-000062810000}"/>
    <cellStyle name="Heading 4 28 3 2" xfId="4583" xr:uid="{00000000-0005-0000-0000-000063810000}"/>
    <cellStyle name="Heading 4 28 4" xfId="39429" xr:uid="{00000000-0005-0000-0000-000064810000}"/>
    <cellStyle name="Heading 4 28 4 2" xfId="39431" xr:uid="{00000000-0005-0000-0000-000065810000}"/>
    <cellStyle name="Heading 4 28 5" xfId="39434" xr:uid="{00000000-0005-0000-0000-000066810000}"/>
    <cellStyle name="Heading 4 28_BSD2" xfId="39436" xr:uid="{00000000-0005-0000-0000-000067810000}"/>
    <cellStyle name="Heading 4 29" xfId="33080" xr:uid="{00000000-0005-0000-0000-000068810000}"/>
    <cellStyle name="Heading 4 29 2" xfId="39439" xr:uid="{00000000-0005-0000-0000-000069810000}"/>
    <cellStyle name="Heading 4 29 2 2" xfId="34689" xr:uid="{00000000-0005-0000-0000-00006A810000}"/>
    <cellStyle name="Heading 4 29 2 2 2" xfId="34693" xr:uid="{00000000-0005-0000-0000-00006B810000}"/>
    <cellStyle name="Heading 4 29 2 3" xfId="3213" xr:uid="{00000000-0005-0000-0000-00006C810000}"/>
    <cellStyle name="Heading 4 29 2 3 2" xfId="34700" xr:uid="{00000000-0005-0000-0000-00006D810000}"/>
    <cellStyle name="Heading 4 29 2 4" xfId="3260" xr:uid="{00000000-0005-0000-0000-00006E810000}"/>
    <cellStyle name="Heading 4 29 2_BSD2" xfId="39441" xr:uid="{00000000-0005-0000-0000-00006F810000}"/>
    <cellStyle name="Heading 4 29 3" xfId="13220" xr:uid="{00000000-0005-0000-0000-000070810000}"/>
    <cellStyle name="Heading 4 29 3 2" xfId="7393" xr:uid="{00000000-0005-0000-0000-000071810000}"/>
    <cellStyle name="Heading 4 29 4" xfId="39444" xr:uid="{00000000-0005-0000-0000-000072810000}"/>
    <cellStyle name="Heading 4 29 4 2" xfId="39446" xr:uid="{00000000-0005-0000-0000-000073810000}"/>
    <cellStyle name="Heading 4 29 5" xfId="39448" xr:uid="{00000000-0005-0000-0000-000074810000}"/>
    <cellStyle name="Heading 4 29_BSD2" xfId="39450" xr:uid="{00000000-0005-0000-0000-000075810000}"/>
    <cellStyle name="Heading 4 3" xfId="234" xr:uid="{00000000-0005-0000-0000-000076810000}"/>
    <cellStyle name="Heading 4 3 2" xfId="39452" xr:uid="{00000000-0005-0000-0000-000077810000}"/>
    <cellStyle name="Heading 4 3 2 2" xfId="17593" xr:uid="{00000000-0005-0000-0000-000078810000}"/>
    <cellStyle name="Heading 4 3 2 3" xfId="3107" xr:uid="{00000000-0005-0000-0000-000079810000}"/>
    <cellStyle name="Heading 4 3 3" xfId="39453" xr:uid="{00000000-0005-0000-0000-00007A810000}"/>
    <cellStyle name="Heading 4 3 3 2" xfId="39454" xr:uid="{00000000-0005-0000-0000-00007B810000}"/>
    <cellStyle name="Heading 4 3 3 3" xfId="39455" xr:uid="{00000000-0005-0000-0000-00007C810000}"/>
    <cellStyle name="Heading 4 3 4" xfId="13762" xr:uid="{00000000-0005-0000-0000-00007D810000}"/>
    <cellStyle name="Heading 4 3 4 2" xfId="39457" xr:uid="{00000000-0005-0000-0000-00007E810000}"/>
    <cellStyle name="Heading 4 3 5" xfId="39458" xr:uid="{00000000-0005-0000-0000-00007F810000}"/>
    <cellStyle name="Heading 4 3 5 2" xfId="39459" xr:uid="{00000000-0005-0000-0000-000080810000}"/>
    <cellStyle name="Heading 4 3 6" xfId="39460" xr:uid="{00000000-0005-0000-0000-000081810000}"/>
    <cellStyle name="Heading 4 3_Annexure" xfId="19693" xr:uid="{00000000-0005-0000-0000-000082810000}"/>
    <cellStyle name="Heading 4 30" xfId="39369" xr:uid="{00000000-0005-0000-0000-000083810000}"/>
    <cellStyle name="Heading 4 30 2" xfId="39371" xr:uid="{00000000-0005-0000-0000-000084810000}"/>
    <cellStyle name="Heading 4 30 2 2" xfId="39373" xr:uid="{00000000-0005-0000-0000-000085810000}"/>
    <cellStyle name="Heading 4 30 2 2 2" xfId="6336" xr:uid="{00000000-0005-0000-0000-000086810000}"/>
    <cellStyle name="Heading 4 30 2 3" xfId="24411" xr:uid="{00000000-0005-0000-0000-000087810000}"/>
    <cellStyle name="Heading 4 30 2 3 2" xfId="37558" xr:uid="{00000000-0005-0000-0000-000088810000}"/>
    <cellStyle name="Heading 4 30 2 4" xfId="37562" xr:uid="{00000000-0005-0000-0000-000089810000}"/>
    <cellStyle name="Heading 4 30 2_BSD2" xfId="27378" xr:uid="{00000000-0005-0000-0000-00008A810000}"/>
    <cellStyle name="Heading 4 30 3" xfId="39375" xr:uid="{00000000-0005-0000-0000-00008B810000}"/>
    <cellStyle name="Heading 4 30 3 2" xfId="4775" xr:uid="{00000000-0005-0000-0000-00008C810000}"/>
    <cellStyle name="Heading 4 30 4" xfId="39377" xr:uid="{00000000-0005-0000-0000-00008D810000}"/>
    <cellStyle name="Heading 4 30 4 2" xfId="39379" xr:uid="{00000000-0005-0000-0000-00008E810000}"/>
    <cellStyle name="Heading 4 30 5" xfId="39381" xr:uid="{00000000-0005-0000-0000-00008F810000}"/>
    <cellStyle name="Heading 4 30_BSD2" xfId="39383" xr:uid="{00000000-0005-0000-0000-000090810000}"/>
    <cellStyle name="Heading 4 31" xfId="39385" xr:uid="{00000000-0005-0000-0000-000091810000}"/>
    <cellStyle name="Heading 4 31 2" xfId="39387" xr:uid="{00000000-0005-0000-0000-000092810000}"/>
    <cellStyle name="Heading 4 31 2 2" xfId="39389" xr:uid="{00000000-0005-0000-0000-000093810000}"/>
    <cellStyle name="Heading 4 31 2 2 2" xfId="39391" xr:uid="{00000000-0005-0000-0000-000094810000}"/>
    <cellStyle name="Heading 4 31 2 3" xfId="25155" xr:uid="{00000000-0005-0000-0000-000095810000}"/>
    <cellStyle name="Heading 4 31 2 3 2" xfId="37579" xr:uid="{00000000-0005-0000-0000-000096810000}"/>
    <cellStyle name="Heading 4 31 2 4" xfId="37583" xr:uid="{00000000-0005-0000-0000-000097810000}"/>
    <cellStyle name="Heading 4 31 2_BSD2" xfId="29086" xr:uid="{00000000-0005-0000-0000-000098810000}"/>
    <cellStyle name="Heading 4 31 3" xfId="39393" xr:uid="{00000000-0005-0000-0000-000099810000}"/>
    <cellStyle name="Heading 4 31 3 2" xfId="8891" xr:uid="{00000000-0005-0000-0000-00009A810000}"/>
    <cellStyle name="Heading 4 31 4" xfId="39395" xr:uid="{00000000-0005-0000-0000-00009B810000}"/>
    <cellStyle name="Heading 4 31 4 2" xfId="39397" xr:uid="{00000000-0005-0000-0000-00009C810000}"/>
    <cellStyle name="Heading 4 31 5" xfId="39399" xr:uid="{00000000-0005-0000-0000-00009D810000}"/>
    <cellStyle name="Heading 4 31_BSD2" xfId="39401" xr:uid="{00000000-0005-0000-0000-00009E810000}"/>
    <cellStyle name="Heading 4 32" xfId="39403" xr:uid="{00000000-0005-0000-0000-00009F810000}"/>
    <cellStyle name="Heading 4 32 2" xfId="39405" xr:uid="{00000000-0005-0000-0000-0000A0810000}"/>
    <cellStyle name="Heading 4 32 2 2" xfId="26598" xr:uid="{00000000-0005-0000-0000-0000A1810000}"/>
    <cellStyle name="Heading 4 32 2 2 2" xfId="39407" xr:uid="{00000000-0005-0000-0000-0000A2810000}"/>
    <cellStyle name="Heading 4 32 2 3" xfId="25180" xr:uid="{00000000-0005-0000-0000-0000A3810000}"/>
    <cellStyle name="Heading 4 32 2 3 2" xfId="37598" xr:uid="{00000000-0005-0000-0000-0000A4810000}"/>
    <cellStyle name="Heading 4 32 2 4" xfId="26602" xr:uid="{00000000-0005-0000-0000-0000A5810000}"/>
    <cellStyle name="Heading 4 32 2_BSD2" xfId="39410" xr:uid="{00000000-0005-0000-0000-0000A6810000}"/>
    <cellStyle name="Heading 4 32 3" xfId="16771" xr:uid="{00000000-0005-0000-0000-0000A7810000}"/>
    <cellStyle name="Heading 4 32 3 2" xfId="8904" xr:uid="{00000000-0005-0000-0000-0000A8810000}"/>
    <cellStyle name="Heading 4 32 4" xfId="39412" xr:uid="{00000000-0005-0000-0000-0000A9810000}"/>
    <cellStyle name="Heading 4 32 4 2" xfId="39414" xr:uid="{00000000-0005-0000-0000-0000AA810000}"/>
    <cellStyle name="Heading 4 32 5" xfId="39417" xr:uid="{00000000-0005-0000-0000-0000AB810000}"/>
    <cellStyle name="Heading 4 32_BSD2" xfId="39419" xr:uid="{00000000-0005-0000-0000-0000AC810000}"/>
    <cellStyle name="Heading 4 33" xfId="33077" xr:uid="{00000000-0005-0000-0000-0000AD810000}"/>
    <cellStyle name="Heading 4 33 2" xfId="39421" xr:uid="{00000000-0005-0000-0000-0000AE810000}"/>
    <cellStyle name="Heading 4 33 2 2" xfId="39423" xr:uid="{00000000-0005-0000-0000-0000AF810000}"/>
    <cellStyle name="Heading 4 33 2 2 2" xfId="39425" xr:uid="{00000000-0005-0000-0000-0000B0810000}"/>
    <cellStyle name="Heading 4 33 2 3" xfId="25195" xr:uid="{00000000-0005-0000-0000-0000B1810000}"/>
    <cellStyle name="Heading 4 33 2 3 2" xfId="37610" xr:uid="{00000000-0005-0000-0000-0000B2810000}"/>
    <cellStyle name="Heading 4 33 2 4" xfId="37614" xr:uid="{00000000-0005-0000-0000-0000B3810000}"/>
    <cellStyle name="Heading 4 33 2_BSD2" xfId="39428" xr:uid="{00000000-0005-0000-0000-0000B4810000}"/>
    <cellStyle name="Heading 4 33 3" xfId="13212" xr:uid="{00000000-0005-0000-0000-0000B5810000}"/>
    <cellStyle name="Heading 4 33 3 2" xfId="4584" xr:uid="{00000000-0005-0000-0000-0000B6810000}"/>
    <cellStyle name="Heading 4 33 4" xfId="39430" xr:uid="{00000000-0005-0000-0000-0000B7810000}"/>
    <cellStyle name="Heading 4 33 4 2" xfId="39432" xr:uid="{00000000-0005-0000-0000-0000B8810000}"/>
    <cellStyle name="Heading 4 33 5" xfId="39435" xr:uid="{00000000-0005-0000-0000-0000B9810000}"/>
    <cellStyle name="Heading 4 33_BSD2" xfId="39437" xr:uid="{00000000-0005-0000-0000-0000BA810000}"/>
    <cellStyle name="Heading 4 34" xfId="33081" xr:uid="{00000000-0005-0000-0000-0000BB810000}"/>
    <cellStyle name="Heading 4 34 2" xfId="39440" xr:uid="{00000000-0005-0000-0000-0000BC810000}"/>
    <cellStyle name="Heading 4 34 2 2" xfId="34690" xr:uid="{00000000-0005-0000-0000-0000BD810000}"/>
    <cellStyle name="Heading 4 34 2 2 2" xfId="34694" xr:uid="{00000000-0005-0000-0000-0000BE810000}"/>
    <cellStyle name="Heading 4 34 2 3" xfId="3214" xr:uid="{00000000-0005-0000-0000-0000BF810000}"/>
    <cellStyle name="Heading 4 34 2 3 2" xfId="34701" xr:uid="{00000000-0005-0000-0000-0000C0810000}"/>
    <cellStyle name="Heading 4 34 2 4" xfId="3261" xr:uid="{00000000-0005-0000-0000-0000C1810000}"/>
    <cellStyle name="Heading 4 34 2_BSD2" xfId="39442" xr:uid="{00000000-0005-0000-0000-0000C2810000}"/>
    <cellStyle name="Heading 4 34 3" xfId="13221" xr:uid="{00000000-0005-0000-0000-0000C3810000}"/>
    <cellStyle name="Heading 4 34 3 2" xfId="7394" xr:uid="{00000000-0005-0000-0000-0000C4810000}"/>
    <cellStyle name="Heading 4 34 4" xfId="39445" xr:uid="{00000000-0005-0000-0000-0000C5810000}"/>
    <cellStyle name="Heading 4 34 4 2" xfId="39447" xr:uid="{00000000-0005-0000-0000-0000C6810000}"/>
    <cellStyle name="Heading 4 34 5" xfId="39449" xr:uid="{00000000-0005-0000-0000-0000C7810000}"/>
    <cellStyle name="Heading 4 34_BSD2" xfId="39451" xr:uid="{00000000-0005-0000-0000-0000C8810000}"/>
    <cellStyle name="Heading 4 35" xfId="22532" xr:uid="{00000000-0005-0000-0000-0000C9810000}"/>
    <cellStyle name="Heading 4 35 2" xfId="22539" xr:uid="{00000000-0005-0000-0000-0000CA810000}"/>
    <cellStyle name="Heading 4 35 2 2" xfId="39462" xr:uid="{00000000-0005-0000-0000-0000CB810000}"/>
    <cellStyle name="Heading 4 35 2 2 2" xfId="39464" xr:uid="{00000000-0005-0000-0000-0000CC810000}"/>
    <cellStyle name="Heading 4 35 2 3" xfId="25217" xr:uid="{00000000-0005-0000-0000-0000CD810000}"/>
    <cellStyle name="Heading 4 35 2 3 2" xfId="37631" xr:uid="{00000000-0005-0000-0000-0000CE810000}"/>
    <cellStyle name="Heading 4 35 2 4" xfId="37635" xr:uid="{00000000-0005-0000-0000-0000CF810000}"/>
    <cellStyle name="Heading 4 35 2_BSD2" xfId="36427" xr:uid="{00000000-0005-0000-0000-0000D0810000}"/>
    <cellStyle name="Heading 4 35 3" xfId="39467" xr:uid="{00000000-0005-0000-0000-0000D1810000}"/>
    <cellStyle name="Heading 4 35 3 2" xfId="8921" xr:uid="{00000000-0005-0000-0000-0000D2810000}"/>
    <cellStyle name="Heading 4 35 4" xfId="39469" xr:uid="{00000000-0005-0000-0000-0000D3810000}"/>
    <cellStyle name="Heading 4 35 4 2" xfId="30407" xr:uid="{00000000-0005-0000-0000-0000D4810000}"/>
    <cellStyle name="Heading 4 35 5" xfId="39471" xr:uid="{00000000-0005-0000-0000-0000D5810000}"/>
    <cellStyle name="Heading 4 35_BSD2" xfId="7946" xr:uid="{00000000-0005-0000-0000-0000D6810000}"/>
    <cellStyle name="Heading 4 36" xfId="22067" xr:uid="{00000000-0005-0000-0000-0000D7810000}"/>
    <cellStyle name="Heading 4 36 2" xfId="39473" xr:uid="{00000000-0005-0000-0000-0000D8810000}"/>
    <cellStyle name="Heading 4 36 2 2" xfId="39475" xr:uid="{00000000-0005-0000-0000-0000D9810000}"/>
    <cellStyle name="Heading 4 36 2 2 2" xfId="39477" xr:uid="{00000000-0005-0000-0000-0000DA810000}"/>
    <cellStyle name="Heading 4 36 2 3" xfId="22432" xr:uid="{00000000-0005-0000-0000-0000DB810000}"/>
    <cellStyle name="Heading 4 36 2 3 2" xfId="37651" xr:uid="{00000000-0005-0000-0000-0000DC810000}"/>
    <cellStyle name="Heading 4 36 2 4" xfId="22445" xr:uid="{00000000-0005-0000-0000-0000DD810000}"/>
    <cellStyle name="Heading 4 36 2_BSD2" xfId="39479" xr:uid="{00000000-0005-0000-0000-0000DE810000}"/>
    <cellStyle name="Heading 4 36 3" xfId="39481" xr:uid="{00000000-0005-0000-0000-0000DF810000}"/>
    <cellStyle name="Heading 4 36 3 2" xfId="5221" xr:uid="{00000000-0005-0000-0000-0000E0810000}"/>
    <cellStyle name="Heading 4 36 4" xfId="39483" xr:uid="{00000000-0005-0000-0000-0000E1810000}"/>
    <cellStyle name="Heading 4 36 4 2" xfId="39485" xr:uid="{00000000-0005-0000-0000-0000E2810000}"/>
    <cellStyle name="Heading 4 36 5" xfId="39487" xr:uid="{00000000-0005-0000-0000-0000E3810000}"/>
    <cellStyle name="Heading 4 36_BSD2" xfId="13506" xr:uid="{00000000-0005-0000-0000-0000E4810000}"/>
    <cellStyle name="Heading 4 37" xfId="33083" xr:uid="{00000000-0005-0000-0000-0000E5810000}"/>
    <cellStyle name="Heading 4 37 2" xfId="39489" xr:uid="{00000000-0005-0000-0000-0000E6810000}"/>
    <cellStyle name="Heading 4 37 2 2" xfId="3175" xr:uid="{00000000-0005-0000-0000-0000E7810000}"/>
    <cellStyle name="Heading 4 37 2 2 2" xfId="3310" xr:uid="{00000000-0005-0000-0000-0000E8810000}"/>
    <cellStyle name="Heading 4 37 2 3" xfId="22982" xr:uid="{00000000-0005-0000-0000-0000E9810000}"/>
    <cellStyle name="Heading 4 37 2 3 2" xfId="16398" xr:uid="{00000000-0005-0000-0000-0000EA810000}"/>
    <cellStyle name="Heading 4 37 2 4" xfId="37681" xr:uid="{00000000-0005-0000-0000-0000EB810000}"/>
    <cellStyle name="Heading 4 37 2_BSD2" xfId="4605" xr:uid="{00000000-0005-0000-0000-0000EC810000}"/>
    <cellStyle name="Heading 4 37 3" xfId="39491" xr:uid="{00000000-0005-0000-0000-0000ED810000}"/>
    <cellStyle name="Heading 4 37 3 2" xfId="3573" xr:uid="{00000000-0005-0000-0000-0000EE810000}"/>
    <cellStyle name="Heading 4 37 4" xfId="39493" xr:uid="{00000000-0005-0000-0000-0000EF810000}"/>
    <cellStyle name="Heading 4 37 4 2" xfId="3595" xr:uid="{00000000-0005-0000-0000-0000F0810000}"/>
    <cellStyle name="Heading 4 37 5" xfId="39495" xr:uid="{00000000-0005-0000-0000-0000F1810000}"/>
    <cellStyle name="Heading 4 37_BSD2" xfId="39499" xr:uid="{00000000-0005-0000-0000-0000F2810000}"/>
    <cellStyle name="Heading 4 38" xfId="39501" xr:uid="{00000000-0005-0000-0000-0000F3810000}"/>
    <cellStyle name="Heading 4 38 2" xfId="39503" xr:uid="{00000000-0005-0000-0000-0000F4810000}"/>
    <cellStyle name="Heading 4 38 2 2" xfId="39505" xr:uid="{00000000-0005-0000-0000-0000F5810000}"/>
    <cellStyle name="Heading 4 38 2 2 2" xfId="39507" xr:uid="{00000000-0005-0000-0000-0000F6810000}"/>
    <cellStyle name="Heading 4 38 2 3" xfId="23462" xr:uid="{00000000-0005-0000-0000-0000F7810000}"/>
    <cellStyle name="Heading 4 38 2 3 2" xfId="23471" xr:uid="{00000000-0005-0000-0000-0000F8810000}"/>
    <cellStyle name="Heading 4 38 2 4" xfId="23477" xr:uid="{00000000-0005-0000-0000-0000F9810000}"/>
    <cellStyle name="Heading 4 38 2_BSD2" xfId="39509" xr:uid="{00000000-0005-0000-0000-0000FA810000}"/>
    <cellStyle name="Heading 4 38 3" xfId="39511" xr:uid="{00000000-0005-0000-0000-0000FB810000}"/>
    <cellStyle name="Heading 4 38 3 2" xfId="7712" xr:uid="{00000000-0005-0000-0000-0000FC810000}"/>
    <cellStyle name="Heading 4 38 4" xfId="39513" xr:uid="{00000000-0005-0000-0000-0000FD810000}"/>
    <cellStyle name="Heading 4 38 4 2" xfId="39515" xr:uid="{00000000-0005-0000-0000-0000FE810000}"/>
    <cellStyle name="Heading 4 38 5" xfId="39517" xr:uid="{00000000-0005-0000-0000-0000FF810000}"/>
    <cellStyle name="Heading 4 38_BSD2" xfId="39519" xr:uid="{00000000-0005-0000-0000-000000820000}"/>
    <cellStyle name="Heading 4 39" xfId="9492" xr:uid="{00000000-0005-0000-0000-000001820000}"/>
    <cellStyle name="Heading 4 39 2" xfId="39521" xr:uid="{00000000-0005-0000-0000-000002820000}"/>
    <cellStyle name="Heading 4 39 2 2" xfId="39524" xr:uid="{00000000-0005-0000-0000-000003820000}"/>
    <cellStyle name="Heading 4 39 2 2 2" xfId="2826" xr:uid="{00000000-0005-0000-0000-000004820000}"/>
    <cellStyle name="Heading 4 39 2 3" xfId="8524" xr:uid="{00000000-0005-0000-0000-000005820000}"/>
    <cellStyle name="Heading 4 39 2 3 2" xfId="24016" xr:uid="{00000000-0005-0000-0000-000006820000}"/>
    <cellStyle name="Heading 4 39 2 4" xfId="37704" xr:uid="{00000000-0005-0000-0000-000007820000}"/>
    <cellStyle name="Heading 4 39 2_BSD2" xfId="7951" xr:uid="{00000000-0005-0000-0000-000008820000}"/>
    <cellStyle name="Heading 4 39 3" xfId="39527" xr:uid="{00000000-0005-0000-0000-000009820000}"/>
    <cellStyle name="Heading 4 39 3 2" xfId="8611" xr:uid="{00000000-0005-0000-0000-00000A820000}"/>
    <cellStyle name="Heading 4 39 4" xfId="39530" xr:uid="{00000000-0005-0000-0000-00000B820000}"/>
    <cellStyle name="Heading 4 39 4 2" xfId="36171" xr:uid="{00000000-0005-0000-0000-00000C820000}"/>
    <cellStyle name="Heading 4 39 5" xfId="24377" xr:uid="{00000000-0005-0000-0000-00000D820000}"/>
    <cellStyle name="Heading 4 39_BSD2" xfId="39532" xr:uid="{00000000-0005-0000-0000-00000E820000}"/>
    <cellStyle name="Heading 4 4" xfId="21642" xr:uid="{00000000-0005-0000-0000-00000F820000}"/>
    <cellStyle name="Heading 4 4 2" xfId="21648" xr:uid="{00000000-0005-0000-0000-000010820000}"/>
    <cellStyle name="Heading 4 4 2 2" xfId="22430" xr:uid="{00000000-0005-0000-0000-000011820000}"/>
    <cellStyle name="Heading 4 4 2 2 2" xfId="22439" xr:uid="{00000000-0005-0000-0000-000012820000}"/>
    <cellStyle name="Heading 4 4 2 3" xfId="39534" xr:uid="{00000000-0005-0000-0000-000013820000}"/>
    <cellStyle name="Heading 4 4 2 3 2" xfId="39535" xr:uid="{00000000-0005-0000-0000-000014820000}"/>
    <cellStyle name="Heading 4 4 2 4" xfId="39536" xr:uid="{00000000-0005-0000-0000-000015820000}"/>
    <cellStyle name="Heading 4 4 2_BSD2" xfId="39537" xr:uid="{00000000-0005-0000-0000-000016820000}"/>
    <cellStyle name="Heading 4 4 3" xfId="39538" xr:uid="{00000000-0005-0000-0000-000017820000}"/>
    <cellStyle name="Heading 4 4 3 2" xfId="22980" xr:uid="{00000000-0005-0000-0000-000018820000}"/>
    <cellStyle name="Heading 4 4 4" xfId="10314" xr:uid="{00000000-0005-0000-0000-000019820000}"/>
    <cellStyle name="Heading 4 4 4 2" xfId="23459" xr:uid="{00000000-0005-0000-0000-00001A820000}"/>
    <cellStyle name="Heading 4 4 5" xfId="39539" xr:uid="{00000000-0005-0000-0000-00001B820000}"/>
    <cellStyle name="Heading 4 4 5 2" xfId="21198" xr:uid="{00000000-0005-0000-0000-00001C820000}"/>
    <cellStyle name="Heading 4 4 6" xfId="39540" xr:uid="{00000000-0005-0000-0000-00001D820000}"/>
    <cellStyle name="Heading 4 4 6 2" xfId="24450" xr:uid="{00000000-0005-0000-0000-00001E820000}"/>
    <cellStyle name="Heading 4 4 7" xfId="39541" xr:uid="{00000000-0005-0000-0000-00001F820000}"/>
    <cellStyle name="Heading 4 4 8" xfId="19977" xr:uid="{00000000-0005-0000-0000-000020820000}"/>
    <cellStyle name="Heading 4 4_Annexure" xfId="37186" xr:uid="{00000000-0005-0000-0000-000021820000}"/>
    <cellStyle name="Heading 4 40" xfId="22533" xr:uid="{00000000-0005-0000-0000-000022820000}"/>
    <cellStyle name="Heading 4 40 2" xfId="22540" xr:uid="{00000000-0005-0000-0000-000023820000}"/>
    <cellStyle name="Heading 4 40 2 2" xfId="39463" xr:uid="{00000000-0005-0000-0000-000024820000}"/>
    <cellStyle name="Heading 4 40 2 2 2" xfId="39465" xr:uid="{00000000-0005-0000-0000-000025820000}"/>
    <cellStyle name="Heading 4 40 2 3" xfId="25218" xr:uid="{00000000-0005-0000-0000-000026820000}"/>
    <cellStyle name="Heading 4 40 2 3 2" xfId="37632" xr:uid="{00000000-0005-0000-0000-000027820000}"/>
    <cellStyle name="Heading 4 40 2 4" xfId="37636" xr:uid="{00000000-0005-0000-0000-000028820000}"/>
    <cellStyle name="Heading 4 40 2_BSD2" xfId="36428" xr:uid="{00000000-0005-0000-0000-000029820000}"/>
    <cellStyle name="Heading 4 40 3" xfId="39468" xr:uid="{00000000-0005-0000-0000-00002A820000}"/>
    <cellStyle name="Heading 4 40 3 2" xfId="8922" xr:uid="{00000000-0005-0000-0000-00002B820000}"/>
    <cellStyle name="Heading 4 40 4" xfId="39470" xr:uid="{00000000-0005-0000-0000-00002C820000}"/>
    <cellStyle name="Heading 4 40 4 2" xfId="30408" xr:uid="{00000000-0005-0000-0000-00002D820000}"/>
    <cellStyle name="Heading 4 40 5" xfId="39472" xr:uid="{00000000-0005-0000-0000-00002E820000}"/>
    <cellStyle name="Heading 4 40_BSD2" xfId="7947" xr:uid="{00000000-0005-0000-0000-00002F820000}"/>
    <cellStyle name="Heading 4 41" xfId="22068" xr:uid="{00000000-0005-0000-0000-000030820000}"/>
    <cellStyle name="Heading 4 41 2" xfId="39474" xr:uid="{00000000-0005-0000-0000-000031820000}"/>
    <cellStyle name="Heading 4 41 2 2" xfId="39476" xr:uid="{00000000-0005-0000-0000-000032820000}"/>
    <cellStyle name="Heading 4 41 2 2 2" xfId="39478" xr:uid="{00000000-0005-0000-0000-000033820000}"/>
    <cellStyle name="Heading 4 41 2 3" xfId="22433" xr:uid="{00000000-0005-0000-0000-000034820000}"/>
    <cellStyle name="Heading 4 41 2 3 2" xfId="37652" xr:uid="{00000000-0005-0000-0000-000035820000}"/>
    <cellStyle name="Heading 4 41 2 4" xfId="22446" xr:uid="{00000000-0005-0000-0000-000036820000}"/>
    <cellStyle name="Heading 4 41 2_BSD2" xfId="39480" xr:uid="{00000000-0005-0000-0000-000037820000}"/>
    <cellStyle name="Heading 4 41 3" xfId="39482" xr:uid="{00000000-0005-0000-0000-000038820000}"/>
    <cellStyle name="Heading 4 41 3 2" xfId="5222" xr:uid="{00000000-0005-0000-0000-000039820000}"/>
    <cellStyle name="Heading 4 41 4" xfId="39484" xr:uid="{00000000-0005-0000-0000-00003A820000}"/>
    <cellStyle name="Heading 4 41 4 2" xfId="39486" xr:uid="{00000000-0005-0000-0000-00003B820000}"/>
    <cellStyle name="Heading 4 41 5" xfId="39488" xr:uid="{00000000-0005-0000-0000-00003C820000}"/>
    <cellStyle name="Heading 4 41_BSD2" xfId="13507" xr:uid="{00000000-0005-0000-0000-00003D820000}"/>
    <cellStyle name="Heading 4 42" xfId="33084" xr:uid="{00000000-0005-0000-0000-00003E820000}"/>
    <cellStyle name="Heading 4 42 2" xfId="39490" xr:uid="{00000000-0005-0000-0000-00003F820000}"/>
    <cellStyle name="Heading 4 42 2 2" xfId="3176" xr:uid="{00000000-0005-0000-0000-000040820000}"/>
    <cellStyle name="Heading 4 42 2 2 2" xfId="3311" xr:uid="{00000000-0005-0000-0000-000041820000}"/>
    <cellStyle name="Heading 4 42 2 3" xfId="22983" xr:uid="{00000000-0005-0000-0000-000042820000}"/>
    <cellStyle name="Heading 4 42 2 3 2" xfId="16399" xr:uid="{00000000-0005-0000-0000-000043820000}"/>
    <cellStyle name="Heading 4 42 2 4" xfId="37682" xr:uid="{00000000-0005-0000-0000-000044820000}"/>
    <cellStyle name="Heading 4 42 2_BSD2" xfId="4606" xr:uid="{00000000-0005-0000-0000-000045820000}"/>
    <cellStyle name="Heading 4 42 3" xfId="39492" xr:uid="{00000000-0005-0000-0000-000046820000}"/>
    <cellStyle name="Heading 4 42 3 2" xfId="3574" xr:uid="{00000000-0005-0000-0000-000047820000}"/>
    <cellStyle name="Heading 4 42 4" xfId="39494" xr:uid="{00000000-0005-0000-0000-000048820000}"/>
    <cellStyle name="Heading 4 42 4 2" xfId="3596" xr:uid="{00000000-0005-0000-0000-000049820000}"/>
    <cellStyle name="Heading 4 42 5" xfId="39496" xr:uid="{00000000-0005-0000-0000-00004A820000}"/>
    <cellStyle name="Heading 4 42_BSD2" xfId="39500" xr:uid="{00000000-0005-0000-0000-00004B820000}"/>
    <cellStyle name="Heading 4 43" xfId="39502" xr:uid="{00000000-0005-0000-0000-00004C820000}"/>
    <cellStyle name="Heading 4 43 2" xfId="39504" xr:uid="{00000000-0005-0000-0000-00004D820000}"/>
    <cellStyle name="Heading 4 43 2 2" xfId="39506" xr:uid="{00000000-0005-0000-0000-00004E820000}"/>
    <cellStyle name="Heading 4 43 2 2 2" xfId="39508" xr:uid="{00000000-0005-0000-0000-00004F820000}"/>
    <cellStyle name="Heading 4 43 2 3" xfId="23463" xr:uid="{00000000-0005-0000-0000-000050820000}"/>
    <cellStyle name="Heading 4 43 2 3 2" xfId="23472" xr:uid="{00000000-0005-0000-0000-000051820000}"/>
    <cellStyle name="Heading 4 43 2 4" xfId="23478" xr:uid="{00000000-0005-0000-0000-000052820000}"/>
    <cellStyle name="Heading 4 43 2_BSD2" xfId="39510" xr:uid="{00000000-0005-0000-0000-000053820000}"/>
    <cellStyle name="Heading 4 43 3" xfId="39512" xr:uid="{00000000-0005-0000-0000-000054820000}"/>
    <cellStyle name="Heading 4 43 3 2" xfId="7713" xr:uid="{00000000-0005-0000-0000-000055820000}"/>
    <cellStyle name="Heading 4 43 4" xfId="39514" xr:uid="{00000000-0005-0000-0000-000056820000}"/>
    <cellStyle name="Heading 4 43 4 2" xfId="39516" xr:uid="{00000000-0005-0000-0000-000057820000}"/>
    <cellStyle name="Heading 4 43 5" xfId="39518" xr:uid="{00000000-0005-0000-0000-000058820000}"/>
    <cellStyle name="Heading 4 43_BSD2" xfId="39520" xr:uid="{00000000-0005-0000-0000-000059820000}"/>
    <cellStyle name="Heading 4 44" xfId="9493" xr:uid="{00000000-0005-0000-0000-00005A820000}"/>
    <cellStyle name="Heading 4 44 2" xfId="39522" xr:uid="{00000000-0005-0000-0000-00005B820000}"/>
    <cellStyle name="Heading 4 44 2 2" xfId="39525" xr:uid="{00000000-0005-0000-0000-00005C820000}"/>
    <cellStyle name="Heading 4 44 2 2 2" xfId="2827" xr:uid="{00000000-0005-0000-0000-00005D820000}"/>
    <cellStyle name="Heading 4 44 2 3" xfId="8525" xr:uid="{00000000-0005-0000-0000-00005E820000}"/>
    <cellStyle name="Heading 4 44 2 3 2" xfId="24017" xr:uid="{00000000-0005-0000-0000-00005F820000}"/>
    <cellStyle name="Heading 4 44 2 4" xfId="37705" xr:uid="{00000000-0005-0000-0000-000060820000}"/>
    <cellStyle name="Heading 4 44 2_BSD2" xfId="7952" xr:uid="{00000000-0005-0000-0000-000061820000}"/>
    <cellStyle name="Heading 4 44 3" xfId="39528" xr:uid="{00000000-0005-0000-0000-000062820000}"/>
    <cellStyle name="Heading 4 44 3 2" xfId="8612" xr:uid="{00000000-0005-0000-0000-000063820000}"/>
    <cellStyle name="Heading 4 44 4" xfId="39531" xr:uid="{00000000-0005-0000-0000-000064820000}"/>
    <cellStyle name="Heading 4 44 4 2" xfId="36172" xr:uid="{00000000-0005-0000-0000-000065820000}"/>
    <cellStyle name="Heading 4 44 5" xfId="24378" xr:uid="{00000000-0005-0000-0000-000066820000}"/>
    <cellStyle name="Heading 4 44_BSD2" xfId="39533" xr:uid="{00000000-0005-0000-0000-000067820000}"/>
    <cellStyle name="Heading 4 45" xfId="39542" xr:uid="{00000000-0005-0000-0000-000068820000}"/>
    <cellStyle name="Heading 4 45 2" xfId="39544" xr:uid="{00000000-0005-0000-0000-000069820000}"/>
    <cellStyle name="Heading 4 45 2 2" xfId="39546" xr:uid="{00000000-0005-0000-0000-00006A820000}"/>
    <cellStyle name="Heading 4 45 2 2 2" xfId="19376" xr:uid="{00000000-0005-0000-0000-00006B820000}"/>
    <cellStyle name="Heading 4 45 2 3" xfId="24452" xr:uid="{00000000-0005-0000-0000-00006C820000}"/>
    <cellStyle name="Heading 4 45 2 3 2" xfId="6189" xr:uid="{00000000-0005-0000-0000-00006D820000}"/>
    <cellStyle name="Heading 4 45 2 4" xfId="37712" xr:uid="{00000000-0005-0000-0000-00006E820000}"/>
    <cellStyle name="Heading 4 45 2_BSD2" xfId="39548" xr:uid="{00000000-0005-0000-0000-00006F820000}"/>
    <cellStyle name="Heading 4 45 3" xfId="39550" xr:uid="{00000000-0005-0000-0000-000070820000}"/>
    <cellStyle name="Heading 4 45 3 2" xfId="9073" xr:uid="{00000000-0005-0000-0000-000071820000}"/>
    <cellStyle name="Heading 4 45 4" xfId="39553" xr:uid="{00000000-0005-0000-0000-000072820000}"/>
    <cellStyle name="Heading 4 45 4 2" xfId="39556" xr:uid="{00000000-0005-0000-0000-000073820000}"/>
    <cellStyle name="Heading 4 45 5" xfId="17068" xr:uid="{00000000-0005-0000-0000-000074820000}"/>
    <cellStyle name="Heading 4 45_BSD2" xfId="39558" xr:uid="{00000000-0005-0000-0000-000075820000}"/>
    <cellStyle name="Heading 4 46" xfId="39560" xr:uid="{00000000-0005-0000-0000-000076820000}"/>
    <cellStyle name="Heading 4 46 2" xfId="39562" xr:uid="{00000000-0005-0000-0000-000077820000}"/>
    <cellStyle name="Heading 4 46 2 2" xfId="39564" xr:uid="{00000000-0005-0000-0000-000078820000}"/>
    <cellStyle name="Heading 4 46 2 2 2" xfId="21971" xr:uid="{00000000-0005-0000-0000-000079820000}"/>
    <cellStyle name="Heading 4 46 2 3" xfId="24946" xr:uid="{00000000-0005-0000-0000-00007A820000}"/>
    <cellStyle name="Heading 4 46 2 3 2" xfId="24955" xr:uid="{00000000-0005-0000-0000-00007B820000}"/>
    <cellStyle name="Heading 4 46 2 4" xfId="37722" xr:uid="{00000000-0005-0000-0000-00007C820000}"/>
    <cellStyle name="Heading 4 46 2_BSD2" xfId="12145" xr:uid="{00000000-0005-0000-0000-00007D820000}"/>
    <cellStyle name="Heading 4 46 3" xfId="39566" xr:uid="{00000000-0005-0000-0000-00007E820000}"/>
    <cellStyle name="Heading 4 46 3 2" xfId="9102" xr:uid="{00000000-0005-0000-0000-00007F820000}"/>
    <cellStyle name="Heading 4 46 4" xfId="39569" xr:uid="{00000000-0005-0000-0000-000080820000}"/>
    <cellStyle name="Heading 4 46 4 2" xfId="39572" xr:uid="{00000000-0005-0000-0000-000081820000}"/>
    <cellStyle name="Heading 4 46 5" xfId="14693" xr:uid="{00000000-0005-0000-0000-000082820000}"/>
    <cellStyle name="Heading 4 46_BSD2" xfId="39575" xr:uid="{00000000-0005-0000-0000-000083820000}"/>
    <cellStyle name="Heading 4 47" xfId="39577" xr:uid="{00000000-0005-0000-0000-000084820000}"/>
    <cellStyle name="Heading 4 47 2" xfId="39579" xr:uid="{00000000-0005-0000-0000-000085820000}"/>
    <cellStyle name="Heading 4 47 2 2" xfId="39581" xr:uid="{00000000-0005-0000-0000-000086820000}"/>
    <cellStyle name="Heading 4 47 2 2 2" xfId="39583" xr:uid="{00000000-0005-0000-0000-000087820000}"/>
    <cellStyle name="Heading 4 47 2 3" xfId="25404" xr:uid="{00000000-0005-0000-0000-000088820000}"/>
    <cellStyle name="Heading 4 47 2 3 2" xfId="26341" xr:uid="{00000000-0005-0000-0000-000089820000}"/>
    <cellStyle name="Heading 4 47 2 4" xfId="18296" xr:uid="{00000000-0005-0000-0000-00008A820000}"/>
    <cellStyle name="Heading 4 47 2_BSD2" xfId="26415" xr:uid="{00000000-0005-0000-0000-00008B820000}"/>
    <cellStyle name="Heading 4 47 3" xfId="7221" xr:uid="{00000000-0005-0000-0000-00008C820000}"/>
    <cellStyle name="Heading 4 47 3 2" xfId="9110" xr:uid="{00000000-0005-0000-0000-00008D820000}"/>
    <cellStyle name="Heading 4 47 4" xfId="39585" xr:uid="{00000000-0005-0000-0000-00008E820000}"/>
    <cellStyle name="Heading 4 47 4 2" xfId="5066" xr:uid="{00000000-0005-0000-0000-00008F820000}"/>
    <cellStyle name="Heading 4 47 5" xfId="17092" xr:uid="{00000000-0005-0000-0000-000090820000}"/>
    <cellStyle name="Heading 4 47_BSD2" xfId="39587" xr:uid="{00000000-0005-0000-0000-000091820000}"/>
    <cellStyle name="Heading 4 48" xfId="39589" xr:uid="{00000000-0005-0000-0000-000092820000}"/>
    <cellStyle name="Heading 4 48 2" xfId="39591" xr:uid="{00000000-0005-0000-0000-000093820000}"/>
    <cellStyle name="Heading 4 48 2 2" xfId="39593" xr:uid="{00000000-0005-0000-0000-000094820000}"/>
    <cellStyle name="Heading 4 48 2 2 2" xfId="39216" xr:uid="{00000000-0005-0000-0000-000095820000}"/>
    <cellStyle name="Heading 4 48 2 3" xfId="25423" xr:uid="{00000000-0005-0000-0000-000096820000}"/>
    <cellStyle name="Heading 4 48 2 3 2" xfId="39228" xr:uid="{00000000-0005-0000-0000-000097820000}"/>
    <cellStyle name="Heading 4 48 2 4" xfId="39595" xr:uid="{00000000-0005-0000-0000-000098820000}"/>
    <cellStyle name="Heading 4 48 2_BSD2" xfId="19990" xr:uid="{00000000-0005-0000-0000-000099820000}"/>
    <cellStyle name="Heading 4 48 3" xfId="39597" xr:uid="{00000000-0005-0000-0000-00009A820000}"/>
    <cellStyle name="Heading 4 48 3 2" xfId="8849" xr:uid="{00000000-0005-0000-0000-00009B820000}"/>
    <cellStyle name="Heading 4 48 4" xfId="39599" xr:uid="{00000000-0005-0000-0000-00009C820000}"/>
    <cellStyle name="Heading 4 48 4 2" xfId="39601" xr:uid="{00000000-0005-0000-0000-00009D820000}"/>
    <cellStyle name="Heading 4 48 5" xfId="39603" xr:uid="{00000000-0005-0000-0000-00009E820000}"/>
    <cellStyle name="Heading 4 48_BSD2" xfId="39605" xr:uid="{00000000-0005-0000-0000-00009F820000}"/>
    <cellStyle name="Heading 4 49" xfId="27875" xr:uid="{00000000-0005-0000-0000-0000A0820000}"/>
    <cellStyle name="Heading 4 49 2" xfId="39607" xr:uid="{00000000-0005-0000-0000-0000A1820000}"/>
    <cellStyle name="Heading 4 49 2 2" xfId="7779" xr:uid="{00000000-0005-0000-0000-0000A2820000}"/>
    <cellStyle name="Heading 4 49 2 2 2" xfId="10223" xr:uid="{00000000-0005-0000-0000-0000A3820000}"/>
    <cellStyle name="Heading 4 49 2 3" xfId="4616" xr:uid="{00000000-0005-0000-0000-0000A4820000}"/>
    <cellStyle name="Heading 4 49 2 3 2" xfId="10234" xr:uid="{00000000-0005-0000-0000-0000A5820000}"/>
    <cellStyle name="Heading 4 49 2 4" xfId="3336" xr:uid="{00000000-0005-0000-0000-0000A6820000}"/>
    <cellStyle name="Heading 4 49 2_BSD2" xfId="22690" xr:uid="{00000000-0005-0000-0000-0000A7820000}"/>
    <cellStyle name="Heading 4 49 3" xfId="39609" xr:uid="{00000000-0005-0000-0000-0000A8820000}"/>
    <cellStyle name="Heading 4 49 3 2" xfId="9143" xr:uid="{00000000-0005-0000-0000-0000A9820000}"/>
    <cellStyle name="Heading 4 49 4" xfId="39611" xr:uid="{00000000-0005-0000-0000-0000AA820000}"/>
    <cellStyle name="Heading 4 49 4 2" xfId="39613" xr:uid="{00000000-0005-0000-0000-0000AB820000}"/>
    <cellStyle name="Heading 4 49 5" xfId="39615" xr:uid="{00000000-0005-0000-0000-0000AC820000}"/>
    <cellStyle name="Heading 4 49_BSD2" xfId="39617" xr:uid="{00000000-0005-0000-0000-0000AD820000}"/>
    <cellStyle name="Heading 4 5" xfId="21650" xr:uid="{00000000-0005-0000-0000-0000AE820000}"/>
    <cellStyle name="Heading 4 5 2" xfId="39619" xr:uid="{00000000-0005-0000-0000-0000AF820000}"/>
    <cellStyle name="Heading 4 5 2 2" xfId="36745" xr:uid="{00000000-0005-0000-0000-0000B0820000}"/>
    <cellStyle name="Heading 4 5 2 2 2" xfId="39621" xr:uid="{00000000-0005-0000-0000-0000B1820000}"/>
    <cellStyle name="Heading 4 5 2 3" xfId="39622" xr:uid="{00000000-0005-0000-0000-0000B2820000}"/>
    <cellStyle name="Heading 4 5 2 3 2" xfId="39623" xr:uid="{00000000-0005-0000-0000-0000B3820000}"/>
    <cellStyle name="Heading 4 5 2 4" xfId="39624" xr:uid="{00000000-0005-0000-0000-0000B4820000}"/>
    <cellStyle name="Heading 4 5 2_BSD2" xfId="39627" xr:uid="{00000000-0005-0000-0000-0000B5820000}"/>
    <cellStyle name="Heading 4 5 3" xfId="39628" xr:uid="{00000000-0005-0000-0000-0000B6820000}"/>
    <cellStyle name="Heading 4 5 3 2" xfId="36756" xr:uid="{00000000-0005-0000-0000-0000B7820000}"/>
    <cellStyle name="Heading 4 5 4" xfId="39629" xr:uid="{00000000-0005-0000-0000-0000B8820000}"/>
    <cellStyle name="Heading 4 5 4 2" xfId="39630" xr:uid="{00000000-0005-0000-0000-0000B9820000}"/>
    <cellStyle name="Heading 4 5 5" xfId="39631" xr:uid="{00000000-0005-0000-0000-0000BA820000}"/>
    <cellStyle name="Heading 4 5 5 2" xfId="8995" xr:uid="{00000000-0005-0000-0000-0000BB820000}"/>
    <cellStyle name="Heading 4 5 6" xfId="39632" xr:uid="{00000000-0005-0000-0000-0000BC820000}"/>
    <cellStyle name="Heading 4 5 6 2" xfId="9023" xr:uid="{00000000-0005-0000-0000-0000BD820000}"/>
    <cellStyle name="Heading 4 5 7" xfId="39633" xr:uid="{00000000-0005-0000-0000-0000BE820000}"/>
    <cellStyle name="Heading 4 5 8" xfId="19982" xr:uid="{00000000-0005-0000-0000-0000BF820000}"/>
    <cellStyle name="Heading 4 5_Annexure" xfId="37814" xr:uid="{00000000-0005-0000-0000-0000C0820000}"/>
    <cellStyle name="Heading 4 50" xfId="39543" xr:uid="{00000000-0005-0000-0000-0000C1820000}"/>
    <cellStyle name="Heading 4 50 2" xfId="39545" xr:uid="{00000000-0005-0000-0000-0000C2820000}"/>
    <cellStyle name="Heading 4 50 2 2" xfId="39547" xr:uid="{00000000-0005-0000-0000-0000C3820000}"/>
    <cellStyle name="Heading 4 50 2 2 2" xfId="19377" xr:uid="{00000000-0005-0000-0000-0000C4820000}"/>
    <cellStyle name="Heading 4 50 2 3" xfId="24453" xr:uid="{00000000-0005-0000-0000-0000C5820000}"/>
    <cellStyle name="Heading 4 50 2 3 2" xfId="6190" xr:uid="{00000000-0005-0000-0000-0000C6820000}"/>
    <cellStyle name="Heading 4 50 2 4" xfId="37713" xr:uid="{00000000-0005-0000-0000-0000C7820000}"/>
    <cellStyle name="Heading 4 50 2_BSD2" xfId="39549" xr:uid="{00000000-0005-0000-0000-0000C8820000}"/>
    <cellStyle name="Heading 4 50 3" xfId="39551" xr:uid="{00000000-0005-0000-0000-0000C9820000}"/>
    <cellStyle name="Heading 4 50 3 2" xfId="9074" xr:uid="{00000000-0005-0000-0000-0000CA820000}"/>
    <cellStyle name="Heading 4 50 4" xfId="39554" xr:uid="{00000000-0005-0000-0000-0000CB820000}"/>
    <cellStyle name="Heading 4 50 4 2" xfId="39557" xr:uid="{00000000-0005-0000-0000-0000CC820000}"/>
    <cellStyle name="Heading 4 50 5" xfId="17069" xr:uid="{00000000-0005-0000-0000-0000CD820000}"/>
    <cellStyle name="Heading 4 50_BSD2" xfId="39559" xr:uid="{00000000-0005-0000-0000-0000CE820000}"/>
    <cellStyle name="Heading 4 51" xfId="39561" xr:uid="{00000000-0005-0000-0000-0000CF820000}"/>
    <cellStyle name="Heading 4 51 2" xfId="39563" xr:uid="{00000000-0005-0000-0000-0000D0820000}"/>
    <cellStyle name="Heading 4 51 2 2" xfId="39565" xr:uid="{00000000-0005-0000-0000-0000D1820000}"/>
    <cellStyle name="Heading 4 51 2 2 2" xfId="21972" xr:uid="{00000000-0005-0000-0000-0000D2820000}"/>
    <cellStyle name="Heading 4 51 2 3" xfId="24947" xr:uid="{00000000-0005-0000-0000-0000D3820000}"/>
    <cellStyle name="Heading 4 51 2 3 2" xfId="24956" xr:uid="{00000000-0005-0000-0000-0000D4820000}"/>
    <cellStyle name="Heading 4 51 2 4" xfId="37723" xr:uid="{00000000-0005-0000-0000-0000D5820000}"/>
    <cellStyle name="Heading 4 51 2_BSD2" xfId="12146" xr:uid="{00000000-0005-0000-0000-0000D6820000}"/>
    <cellStyle name="Heading 4 51 3" xfId="39567" xr:uid="{00000000-0005-0000-0000-0000D7820000}"/>
    <cellStyle name="Heading 4 51 3 2" xfId="9103" xr:uid="{00000000-0005-0000-0000-0000D8820000}"/>
    <cellStyle name="Heading 4 51 4" xfId="39570" xr:uid="{00000000-0005-0000-0000-0000D9820000}"/>
    <cellStyle name="Heading 4 51 4 2" xfId="39573" xr:uid="{00000000-0005-0000-0000-0000DA820000}"/>
    <cellStyle name="Heading 4 51 5" xfId="14694" xr:uid="{00000000-0005-0000-0000-0000DB820000}"/>
    <cellStyle name="Heading 4 51_BSD2" xfId="39576" xr:uid="{00000000-0005-0000-0000-0000DC820000}"/>
    <cellStyle name="Heading 4 52" xfId="39578" xr:uid="{00000000-0005-0000-0000-0000DD820000}"/>
    <cellStyle name="Heading 4 52 2" xfId="39580" xr:uid="{00000000-0005-0000-0000-0000DE820000}"/>
    <cellStyle name="Heading 4 52 2 2" xfId="39582" xr:uid="{00000000-0005-0000-0000-0000DF820000}"/>
    <cellStyle name="Heading 4 52 2 2 2" xfId="39584" xr:uid="{00000000-0005-0000-0000-0000E0820000}"/>
    <cellStyle name="Heading 4 52 2 3" xfId="25405" xr:uid="{00000000-0005-0000-0000-0000E1820000}"/>
    <cellStyle name="Heading 4 52 2 3 2" xfId="26342" xr:uid="{00000000-0005-0000-0000-0000E2820000}"/>
    <cellStyle name="Heading 4 52 2 4" xfId="18297" xr:uid="{00000000-0005-0000-0000-0000E3820000}"/>
    <cellStyle name="Heading 4 52 2_BSD2" xfId="26416" xr:uid="{00000000-0005-0000-0000-0000E4820000}"/>
    <cellStyle name="Heading 4 52 3" xfId="7222" xr:uid="{00000000-0005-0000-0000-0000E5820000}"/>
    <cellStyle name="Heading 4 52 3 2" xfId="9111" xr:uid="{00000000-0005-0000-0000-0000E6820000}"/>
    <cellStyle name="Heading 4 52 4" xfId="39586" xr:uid="{00000000-0005-0000-0000-0000E7820000}"/>
    <cellStyle name="Heading 4 52 4 2" xfId="5067" xr:uid="{00000000-0005-0000-0000-0000E8820000}"/>
    <cellStyle name="Heading 4 52 5" xfId="17093" xr:uid="{00000000-0005-0000-0000-0000E9820000}"/>
    <cellStyle name="Heading 4 52_BSD2" xfId="39588" xr:uid="{00000000-0005-0000-0000-0000EA820000}"/>
    <cellStyle name="Heading 4 53" xfId="39590" xr:uid="{00000000-0005-0000-0000-0000EB820000}"/>
    <cellStyle name="Heading 4 53 2" xfId="39592" xr:uid="{00000000-0005-0000-0000-0000EC820000}"/>
    <cellStyle name="Heading 4 53 2 2" xfId="39594" xr:uid="{00000000-0005-0000-0000-0000ED820000}"/>
    <cellStyle name="Heading 4 53 2 2 2" xfId="39217" xr:uid="{00000000-0005-0000-0000-0000EE820000}"/>
    <cellStyle name="Heading 4 53 2 3" xfId="25424" xr:uid="{00000000-0005-0000-0000-0000EF820000}"/>
    <cellStyle name="Heading 4 53 2 3 2" xfId="39229" xr:uid="{00000000-0005-0000-0000-0000F0820000}"/>
    <cellStyle name="Heading 4 53 2 4" xfId="39596" xr:uid="{00000000-0005-0000-0000-0000F1820000}"/>
    <cellStyle name="Heading 4 53 2_BSD2" xfId="19991" xr:uid="{00000000-0005-0000-0000-0000F2820000}"/>
    <cellStyle name="Heading 4 53 3" xfId="39598" xr:uid="{00000000-0005-0000-0000-0000F3820000}"/>
    <cellStyle name="Heading 4 53 3 2" xfId="8850" xr:uid="{00000000-0005-0000-0000-0000F4820000}"/>
    <cellStyle name="Heading 4 53 4" xfId="39600" xr:uid="{00000000-0005-0000-0000-0000F5820000}"/>
    <cellStyle name="Heading 4 53 4 2" xfId="39602" xr:uid="{00000000-0005-0000-0000-0000F6820000}"/>
    <cellStyle name="Heading 4 53 5" xfId="39604" xr:uid="{00000000-0005-0000-0000-0000F7820000}"/>
    <cellStyle name="Heading 4 53_BSD2" xfId="39606" xr:uid="{00000000-0005-0000-0000-0000F8820000}"/>
    <cellStyle name="Heading 4 54" xfId="27876" xr:uid="{00000000-0005-0000-0000-0000F9820000}"/>
    <cellStyle name="Heading 4 54 2" xfId="39608" xr:uid="{00000000-0005-0000-0000-0000FA820000}"/>
    <cellStyle name="Heading 4 54 2 2" xfId="7780" xr:uid="{00000000-0005-0000-0000-0000FB820000}"/>
    <cellStyle name="Heading 4 54 2 2 2" xfId="10224" xr:uid="{00000000-0005-0000-0000-0000FC820000}"/>
    <cellStyle name="Heading 4 54 2 3" xfId="4617" xr:uid="{00000000-0005-0000-0000-0000FD820000}"/>
    <cellStyle name="Heading 4 54 2 3 2" xfId="10235" xr:uid="{00000000-0005-0000-0000-0000FE820000}"/>
    <cellStyle name="Heading 4 54 2 4" xfId="3337" xr:uid="{00000000-0005-0000-0000-0000FF820000}"/>
    <cellStyle name="Heading 4 54 2_BSD2" xfId="22691" xr:uid="{00000000-0005-0000-0000-000000830000}"/>
    <cellStyle name="Heading 4 54 3" xfId="39610" xr:uid="{00000000-0005-0000-0000-000001830000}"/>
    <cellStyle name="Heading 4 54 3 2" xfId="9144" xr:uid="{00000000-0005-0000-0000-000002830000}"/>
    <cellStyle name="Heading 4 54 4" xfId="39612" xr:uid="{00000000-0005-0000-0000-000003830000}"/>
    <cellStyle name="Heading 4 54 4 2" xfId="39614" xr:uid="{00000000-0005-0000-0000-000004830000}"/>
    <cellStyle name="Heading 4 54 5" xfId="39616" xr:uid="{00000000-0005-0000-0000-000005830000}"/>
    <cellStyle name="Heading 4 54_BSD2" xfId="39618" xr:uid="{00000000-0005-0000-0000-000006830000}"/>
    <cellStyle name="Heading 4 55" xfId="27879" xr:uid="{00000000-0005-0000-0000-000007830000}"/>
    <cellStyle name="Heading 4 55 2" xfId="39634" xr:uid="{00000000-0005-0000-0000-000008830000}"/>
    <cellStyle name="Heading 4 55 2 2" xfId="39636" xr:uid="{00000000-0005-0000-0000-000009830000}"/>
    <cellStyle name="Heading 4 55 2 2 2" xfId="17159" xr:uid="{00000000-0005-0000-0000-00000A830000}"/>
    <cellStyle name="Heading 4 55 2 3" xfId="25451" xr:uid="{00000000-0005-0000-0000-00000B830000}"/>
    <cellStyle name="Heading 4 55 2 3 2" xfId="21351" xr:uid="{00000000-0005-0000-0000-00000C830000}"/>
    <cellStyle name="Heading 4 55 2 4" xfId="39638" xr:uid="{00000000-0005-0000-0000-00000D830000}"/>
    <cellStyle name="Heading 4 55 2_BSD2" xfId="20306" xr:uid="{00000000-0005-0000-0000-00000E830000}"/>
    <cellStyle name="Heading 4 55 3" xfId="39639" xr:uid="{00000000-0005-0000-0000-00000F830000}"/>
    <cellStyle name="Heading 4 55 3 2" xfId="5562" xr:uid="{00000000-0005-0000-0000-000010830000}"/>
    <cellStyle name="Heading 4 55 4" xfId="39641" xr:uid="{00000000-0005-0000-0000-000011830000}"/>
    <cellStyle name="Heading 4 55 4 2" xfId="39643" xr:uid="{00000000-0005-0000-0000-000012830000}"/>
    <cellStyle name="Heading 4 55 5" xfId="39644" xr:uid="{00000000-0005-0000-0000-000013830000}"/>
    <cellStyle name="Heading 4 55_BSD2" xfId="10048" xr:uid="{00000000-0005-0000-0000-000014830000}"/>
    <cellStyle name="Heading 4 56" xfId="39645" xr:uid="{00000000-0005-0000-0000-000015830000}"/>
    <cellStyle name="Heading 4 56 2" xfId="39647" xr:uid="{00000000-0005-0000-0000-000016830000}"/>
    <cellStyle name="Heading 4 56 2 2" xfId="35563" xr:uid="{00000000-0005-0000-0000-000017830000}"/>
    <cellStyle name="Heading 4 56 2 2 2" xfId="39649" xr:uid="{00000000-0005-0000-0000-000018830000}"/>
    <cellStyle name="Heading 4 56 2 3" xfId="25472" xr:uid="{00000000-0005-0000-0000-000019830000}"/>
    <cellStyle name="Heading 4 56 2 3 2" xfId="39650" xr:uid="{00000000-0005-0000-0000-00001A830000}"/>
    <cellStyle name="Heading 4 56 2 4" xfId="39651" xr:uid="{00000000-0005-0000-0000-00001B830000}"/>
    <cellStyle name="Heading 4 56 2_BSD2" xfId="39652" xr:uid="{00000000-0005-0000-0000-00001C830000}"/>
    <cellStyle name="Heading 4 56 3" xfId="39653" xr:uid="{00000000-0005-0000-0000-00001D830000}"/>
    <cellStyle name="Heading 4 56 3 2" xfId="9192" xr:uid="{00000000-0005-0000-0000-00001E830000}"/>
    <cellStyle name="Heading 4 56 4" xfId="39655" xr:uid="{00000000-0005-0000-0000-00001F830000}"/>
    <cellStyle name="Heading 4 56 4 2" xfId="35573" xr:uid="{00000000-0005-0000-0000-000020830000}"/>
    <cellStyle name="Heading 4 56 5" xfId="39657" xr:uid="{00000000-0005-0000-0000-000021830000}"/>
    <cellStyle name="Heading 4 56_BSD2" xfId="39658" xr:uid="{00000000-0005-0000-0000-000022830000}"/>
    <cellStyle name="Heading 4 57" xfId="39660" xr:uid="{00000000-0005-0000-0000-000023830000}"/>
    <cellStyle name="Heading 4 57 2" xfId="39662" xr:uid="{00000000-0005-0000-0000-000024830000}"/>
    <cellStyle name="Heading 4 57 2 2" xfId="35592" xr:uid="{00000000-0005-0000-0000-000025830000}"/>
    <cellStyle name="Heading 4 57 2 2 2" xfId="26211" xr:uid="{00000000-0005-0000-0000-000026830000}"/>
    <cellStyle name="Heading 4 57 2 3" xfId="6580" xr:uid="{00000000-0005-0000-0000-000027830000}"/>
    <cellStyle name="Heading 4 57 2 3 2" xfId="6588" xr:uid="{00000000-0005-0000-0000-000028830000}"/>
    <cellStyle name="Heading 4 57 2 4" xfId="6593" xr:uid="{00000000-0005-0000-0000-000029830000}"/>
    <cellStyle name="Heading 4 57 2_BSD2" xfId="17015" xr:uid="{00000000-0005-0000-0000-00002A830000}"/>
    <cellStyle name="Heading 4 57 3" xfId="39664" xr:uid="{00000000-0005-0000-0000-00002B830000}"/>
    <cellStyle name="Heading 4 57 3 2" xfId="5453" xr:uid="{00000000-0005-0000-0000-00002C830000}"/>
    <cellStyle name="Heading 4 57 4" xfId="39666" xr:uid="{00000000-0005-0000-0000-00002D830000}"/>
    <cellStyle name="Heading 4 57 4 2" xfId="39668" xr:uid="{00000000-0005-0000-0000-00002E830000}"/>
    <cellStyle name="Heading 4 57 5" xfId="39669" xr:uid="{00000000-0005-0000-0000-00002F830000}"/>
    <cellStyle name="Heading 4 57_BSD2" xfId="39670" xr:uid="{00000000-0005-0000-0000-000030830000}"/>
    <cellStyle name="Heading 4 58" xfId="39673" xr:uid="{00000000-0005-0000-0000-000031830000}"/>
    <cellStyle name="Heading 4 58 2" xfId="4967" xr:uid="{00000000-0005-0000-0000-000032830000}"/>
    <cellStyle name="Heading 4 58 2 2" xfId="39675" xr:uid="{00000000-0005-0000-0000-000033830000}"/>
    <cellStyle name="Heading 4 58 2 2 2" xfId="11824" xr:uid="{00000000-0005-0000-0000-000034830000}"/>
    <cellStyle name="Heading 4 58 2 3" xfId="25507" xr:uid="{00000000-0005-0000-0000-000035830000}"/>
    <cellStyle name="Heading 4 58 2 3 2" xfId="39679" xr:uid="{00000000-0005-0000-0000-000036830000}"/>
    <cellStyle name="Heading 4 58 2 4" xfId="36686" xr:uid="{00000000-0005-0000-0000-000037830000}"/>
    <cellStyle name="Heading 4 58 2_BSD2" xfId="37117" xr:uid="{00000000-0005-0000-0000-000038830000}"/>
    <cellStyle name="Heading 4 58 3" xfId="39680" xr:uid="{00000000-0005-0000-0000-000039830000}"/>
    <cellStyle name="Heading 4 58 3 2" xfId="9207" xr:uid="{00000000-0005-0000-0000-00003A830000}"/>
    <cellStyle name="Heading 4 58 4" xfId="39682" xr:uid="{00000000-0005-0000-0000-00003B830000}"/>
    <cellStyle name="Heading 4 58 4 2" xfId="39684" xr:uid="{00000000-0005-0000-0000-00003C830000}"/>
    <cellStyle name="Heading 4 58 5" xfId="39685" xr:uid="{00000000-0005-0000-0000-00003D830000}"/>
    <cellStyle name="Heading 4 58_BSD2" xfId="4181" xr:uid="{00000000-0005-0000-0000-00003E830000}"/>
    <cellStyle name="Heading 4 59" xfId="39686" xr:uid="{00000000-0005-0000-0000-00003F830000}"/>
    <cellStyle name="Heading 4 59 2" xfId="39688" xr:uid="{00000000-0005-0000-0000-000040830000}"/>
    <cellStyle name="Heading 4 59 2 2" xfId="39690" xr:uid="{00000000-0005-0000-0000-000041830000}"/>
    <cellStyle name="Heading 4 59 2 2 2" xfId="5212" xr:uid="{00000000-0005-0000-0000-000042830000}"/>
    <cellStyle name="Heading 4 59 2 3" xfId="10002" xr:uid="{00000000-0005-0000-0000-000043830000}"/>
    <cellStyle name="Heading 4 59 2 3 2" xfId="39692" xr:uid="{00000000-0005-0000-0000-000044830000}"/>
    <cellStyle name="Heading 4 59 2 4" xfId="39693" xr:uid="{00000000-0005-0000-0000-000045830000}"/>
    <cellStyle name="Heading 4 59 2_BSD2" xfId="39694" xr:uid="{00000000-0005-0000-0000-000046830000}"/>
    <cellStyle name="Heading 4 59 3" xfId="39695" xr:uid="{00000000-0005-0000-0000-000047830000}"/>
    <cellStyle name="Heading 4 59 3 2" xfId="3961" xr:uid="{00000000-0005-0000-0000-000048830000}"/>
    <cellStyle name="Heading 4 59 4" xfId="39697" xr:uid="{00000000-0005-0000-0000-000049830000}"/>
    <cellStyle name="Heading 4 59 4 2" xfId="39699" xr:uid="{00000000-0005-0000-0000-00004A830000}"/>
    <cellStyle name="Heading 4 59 5" xfId="39700" xr:uid="{00000000-0005-0000-0000-00004B830000}"/>
    <cellStyle name="Heading 4 59_BSD2" xfId="28592" xr:uid="{00000000-0005-0000-0000-00004C830000}"/>
    <cellStyle name="Heading 4 6" xfId="21652" xr:uid="{00000000-0005-0000-0000-00004D830000}"/>
    <cellStyle name="Heading 4 6 2" xfId="39701" xr:uid="{00000000-0005-0000-0000-00004E830000}"/>
    <cellStyle name="Heading 4 6 2 2" xfId="34235" xr:uid="{00000000-0005-0000-0000-00004F830000}"/>
    <cellStyle name="Heading 4 6 2 2 2" xfId="39702" xr:uid="{00000000-0005-0000-0000-000050830000}"/>
    <cellStyle name="Heading 4 6 2 3" xfId="39703" xr:uid="{00000000-0005-0000-0000-000051830000}"/>
    <cellStyle name="Heading 4 6 2 3 2" xfId="39704" xr:uid="{00000000-0005-0000-0000-000052830000}"/>
    <cellStyle name="Heading 4 6 2 4" xfId="39705" xr:uid="{00000000-0005-0000-0000-000053830000}"/>
    <cellStyle name="Heading 4 6 2_BSD2" xfId="39706" xr:uid="{00000000-0005-0000-0000-000054830000}"/>
    <cellStyle name="Heading 4 6 3" xfId="39708" xr:uid="{00000000-0005-0000-0000-000055830000}"/>
    <cellStyle name="Heading 4 6 3 2" xfId="34243" xr:uid="{00000000-0005-0000-0000-000056830000}"/>
    <cellStyle name="Heading 4 6 4" xfId="39710" xr:uid="{00000000-0005-0000-0000-000057830000}"/>
    <cellStyle name="Heading 4 6 4 2" xfId="39711" xr:uid="{00000000-0005-0000-0000-000058830000}"/>
    <cellStyle name="Heading 4 6 5" xfId="39713" xr:uid="{00000000-0005-0000-0000-000059830000}"/>
    <cellStyle name="Heading 4 6 5 2" xfId="39714" xr:uid="{00000000-0005-0000-0000-00005A830000}"/>
    <cellStyle name="Heading 4 6 6" xfId="39716" xr:uid="{00000000-0005-0000-0000-00005B830000}"/>
    <cellStyle name="Heading 4 6 6 2" xfId="39717" xr:uid="{00000000-0005-0000-0000-00005C830000}"/>
    <cellStyle name="Heading 4 6 7" xfId="39719" xr:uid="{00000000-0005-0000-0000-00005D830000}"/>
    <cellStyle name="Heading 4 6 8" xfId="12830" xr:uid="{00000000-0005-0000-0000-00005E830000}"/>
    <cellStyle name="Heading 4 6_Annexure" xfId="31638" xr:uid="{00000000-0005-0000-0000-00005F830000}"/>
    <cellStyle name="Heading 4 60" xfId="27880" xr:uid="{00000000-0005-0000-0000-000060830000}"/>
    <cellStyle name="Heading 4 60 2" xfId="39635" xr:uid="{00000000-0005-0000-0000-000061830000}"/>
    <cellStyle name="Heading 4 60 2 2" xfId="39637" xr:uid="{00000000-0005-0000-0000-000062830000}"/>
    <cellStyle name="Heading 4 60 3" xfId="39640" xr:uid="{00000000-0005-0000-0000-000063830000}"/>
    <cellStyle name="Heading 4 60 3 2" xfId="5563" xr:uid="{00000000-0005-0000-0000-000064830000}"/>
    <cellStyle name="Heading 4 60 4" xfId="39642" xr:uid="{00000000-0005-0000-0000-000065830000}"/>
    <cellStyle name="Heading 4 60_BSD2" xfId="10049" xr:uid="{00000000-0005-0000-0000-000066830000}"/>
    <cellStyle name="Heading 4 61" xfId="39646" xr:uid="{00000000-0005-0000-0000-000067830000}"/>
    <cellStyle name="Heading 4 61 2" xfId="39648" xr:uid="{00000000-0005-0000-0000-000068830000}"/>
    <cellStyle name="Heading 4 61 2 2" xfId="35564" xr:uid="{00000000-0005-0000-0000-000069830000}"/>
    <cellStyle name="Heading 4 61 3" xfId="39654" xr:uid="{00000000-0005-0000-0000-00006A830000}"/>
    <cellStyle name="Heading 4 61 3 2" xfId="9193" xr:uid="{00000000-0005-0000-0000-00006B830000}"/>
    <cellStyle name="Heading 4 61 4" xfId="39656" xr:uid="{00000000-0005-0000-0000-00006C830000}"/>
    <cellStyle name="Heading 4 61_BSD2" xfId="39659" xr:uid="{00000000-0005-0000-0000-00006D830000}"/>
    <cellStyle name="Heading 4 62" xfId="39661" xr:uid="{00000000-0005-0000-0000-00006E830000}"/>
    <cellStyle name="Heading 4 62 2" xfId="39663" xr:uid="{00000000-0005-0000-0000-00006F830000}"/>
    <cellStyle name="Heading 4 62 2 2" xfId="35593" xr:uid="{00000000-0005-0000-0000-000070830000}"/>
    <cellStyle name="Heading 4 62 3" xfId="39665" xr:uid="{00000000-0005-0000-0000-000071830000}"/>
    <cellStyle name="Heading 4 62 3 2" xfId="5454" xr:uid="{00000000-0005-0000-0000-000072830000}"/>
    <cellStyle name="Heading 4 62 4" xfId="39667" xr:uid="{00000000-0005-0000-0000-000073830000}"/>
    <cellStyle name="Heading 4 62_BSD2" xfId="39671" xr:uid="{00000000-0005-0000-0000-000074830000}"/>
    <cellStyle name="Heading 4 63" xfId="39674" xr:uid="{00000000-0005-0000-0000-000075830000}"/>
    <cellStyle name="Heading 4 63 2" xfId="4968" xr:uid="{00000000-0005-0000-0000-000076830000}"/>
    <cellStyle name="Heading 4 63 2 2" xfId="39676" xr:uid="{00000000-0005-0000-0000-000077830000}"/>
    <cellStyle name="Heading 4 63 3" xfId="39681" xr:uid="{00000000-0005-0000-0000-000078830000}"/>
    <cellStyle name="Heading 4 63 3 2" xfId="9208" xr:uid="{00000000-0005-0000-0000-000079830000}"/>
    <cellStyle name="Heading 4 63 4" xfId="39683" xr:uid="{00000000-0005-0000-0000-00007A830000}"/>
    <cellStyle name="Heading 4 63_BSD2" xfId="4182" xr:uid="{00000000-0005-0000-0000-00007B830000}"/>
    <cellStyle name="Heading 4 64" xfId="39687" xr:uid="{00000000-0005-0000-0000-00007C830000}"/>
    <cellStyle name="Heading 4 64 2" xfId="39689" xr:uid="{00000000-0005-0000-0000-00007D830000}"/>
    <cellStyle name="Heading 4 64 2 2" xfId="39691" xr:uid="{00000000-0005-0000-0000-00007E830000}"/>
    <cellStyle name="Heading 4 64 3" xfId="39696" xr:uid="{00000000-0005-0000-0000-00007F830000}"/>
    <cellStyle name="Heading 4 64 3 2" xfId="3962" xr:uid="{00000000-0005-0000-0000-000080830000}"/>
    <cellStyle name="Heading 4 64 4" xfId="39698" xr:uid="{00000000-0005-0000-0000-000081830000}"/>
    <cellStyle name="Heading 4 64_BSD2" xfId="28593" xr:uid="{00000000-0005-0000-0000-000082830000}"/>
    <cellStyle name="Heading 4 65" xfId="39720" xr:uid="{00000000-0005-0000-0000-000083830000}"/>
    <cellStyle name="Heading 4 65 2" xfId="39722" xr:uid="{00000000-0005-0000-0000-000084830000}"/>
    <cellStyle name="Heading 4 65 2 2" xfId="35615" xr:uid="{00000000-0005-0000-0000-000085830000}"/>
    <cellStyle name="Heading 4 65 3" xfId="39724" xr:uid="{00000000-0005-0000-0000-000086830000}"/>
    <cellStyle name="Heading 4 65 3 2" xfId="9244" xr:uid="{00000000-0005-0000-0000-000087830000}"/>
    <cellStyle name="Heading 4 65 4" xfId="39726" xr:uid="{00000000-0005-0000-0000-000088830000}"/>
    <cellStyle name="Heading 4 65_BSD2" xfId="39729" xr:uid="{00000000-0005-0000-0000-000089830000}"/>
    <cellStyle name="Heading 4 66" xfId="39731" xr:uid="{00000000-0005-0000-0000-00008A830000}"/>
    <cellStyle name="Heading 4 66 2" xfId="39733" xr:uid="{00000000-0005-0000-0000-00008B830000}"/>
    <cellStyle name="Heading 4 66 2 2" xfId="39735" xr:uid="{00000000-0005-0000-0000-00008C830000}"/>
    <cellStyle name="Heading 4 66 3" xfId="39737" xr:uid="{00000000-0005-0000-0000-00008D830000}"/>
    <cellStyle name="Heading 4 66 3 2" xfId="9262" xr:uid="{00000000-0005-0000-0000-00008E830000}"/>
    <cellStyle name="Heading 4 66 4" xfId="39739" xr:uid="{00000000-0005-0000-0000-00008F830000}"/>
    <cellStyle name="Heading 4 66_BSD2" xfId="39741" xr:uid="{00000000-0005-0000-0000-000090830000}"/>
    <cellStyle name="Heading 4 67" xfId="39743" xr:uid="{00000000-0005-0000-0000-000091830000}"/>
    <cellStyle name="Heading 4 67 2" xfId="39745" xr:uid="{00000000-0005-0000-0000-000092830000}"/>
    <cellStyle name="Heading 4 67 2 2" xfId="39747" xr:uid="{00000000-0005-0000-0000-000093830000}"/>
    <cellStyle name="Heading 4 67 3" xfId="39749" xr:uid="{00000000-0005-0000-0000-000094830000}"/>
    <cellStyle name="Heading 4 67 3 2" xfId="9280" xr:uid="{00000000-0005-0000-0000-000095830000}"/>
    <cellStyle name="Heading 4 67 4" xfId="39751" xr:uid="{00000000-0005-0000-0000-000096830000}"/>
    <cellStyle name="Heading 4 67_BSD2" xfId="39753" xr:uid="{00000000-0005-0000-0000-000097830000}"/>
    <cellStyle name="Heading 4 68" xfId="39755" xr:uid="{00000000-0005-0000-0000-000098830000}"/>
    <cellStyle name="Heading 4 68 2" xfId="39757" xr:uid="{00000000-0005-0000-0000-000099830000}"/>
    <cellStyle name="Heading 4 68 2 2" xfId="39759" xr:uid="{00000000-0005-0000-0000-00009A830000}"/>
    <cellStyle name="Heading 4 68 3" xfId="20232" xr:uid="{00000000-0005-0000-0000-00009B830000}"/>
    <cellStyle name="Heading 4 68 3 2" xfId="6755" xr:uid="{00000000-0005-0000-0000-00009C830000}"/>
    <cellStyle name="Heading 4 68 4" xfId="39761" xr:uid="{00000000-0005-0000-0000-00009D830000}"/>
    <cellStyle name="Heading 4 68_BSD2" xfId="39763" xr:uid="{00000000-0005-0000-0000-00009E830000}"/>
    <cellStyle name="Heading 4 69" xfId="39767" xr:uid="{00000000-0005-0000-0000-00009F830000}"/>
    <cellStyle name="Heading 4 69 2" xfId="39769" xr:uid="{00000000-0005-0000-0000-0000A0830000}"/>
    <cellStyle name="Heading 4 69 2 2" xfId="39771" xr:uid="{00000000-0005-0000-0000-0000A1830000}"/>
    <cellStyle name="Heading 4 69 3" xfId="39773" xr:uid="{00000000-0005-0000-0000-0000A2830000}"/>
    <cellStyle name="Heading 4 69 3 2" xfId="9312" xr:uid="{00000000-0005-0000-0000-0000A3830000}"/>
    <cellStyle name="Heading 4 69 4" xfId="39775" xr:uid="{00000000-0005-0000-0000-0000A4830000}"/>
    <cellStyle name="Heading 4 69_BSD2" xfId="39777" xr:uid="{00000000-0005-0000-0000-0000A5830000}"/>
    <cellStyle name="Heading 4 7" xfId="21656" xr:uid="{00000000-0005-0000-0000-0000A6830000}"/>
    <cellStyle name="Heading 4 7 10" xfId="29573" xr:uid="{00000000-0005-0000-0000-0000A7830000}"/>
    <cellStyle name="Heading 4 7 10 2" xfId="39779" xr:uid="{00000000-0005-0000-0000-0000A8830000}"/>
    <cellStyle name="Heading 4 7 11" xfId="16487" xr:uid="{00000000-0005-0000-0000-0000A9830000}"/>
    <cellStyle name="Heading 4 7 11 2" xfId="39780" xr:uid="{00000000-0005-0000-0000-0000AA830000}"/>
    <cellStyle name="Heading 4 7 12" xfId="39781" xr:uid="{00000000-0005-0000-0000-0000AB830000}"/>
    <cellStyle name="Heading 4 7 13" xfId="39782" xr:uid="{00000000-0005-0000-0000-0000AC830000}"/>
    <cellStyle name="Heading 4 7 14" xfId="20472" xr:uid="{00000000-0005-0000-0000-0000AD830000}"/>
    <cellStyle name="Heading 4 7 2" xfId="39784" xr:uid="{00000000-0005-0000-0000-0000AE830000}"/>
    <cellStyle name="Heading 4 7 2 2" xfId="34264" xr:uid="{00000000-0005-0000-0000-0000AF830000}"/>
    <cellStyle name="Heading 4 7 2 2 2" xfId="39785" xr:uid="{00000000-0005-0000-0000-0000B0830000}"/>
    <cellStyle name="Heading 4 7 2 3" xfId="39786" xr:uid="{00000000-0005-0000-0000-0000B1830000}"/>
    <cellStyle name="Heading 4 7 2 3 2" xfId="27041" xr:uid="{00000000-0005-0000-0000-0000B2830000}"/>
    <cellStyle name="Heading 4 7 2 4" xfId="28732" xr:uid="{00000000-0005-0000-0000-0000B3830000}"/>
    <cellStyle name="Heading 4 7 2_BSD2" xfId="11665" xr:uid="{00000000-0005-0000-0000-0000B4830000}"/>
    <cellStyle name="Heading 4 7 3" xfId="18682" xr:uid="{00000000-0005-0000-0000-0000B5830000}"/>
    <cellStyle name="Heading 4 7 3 2" xfId="5190" xr:uid="{00000000-0005-0000-0000-0000B6830000}"/>
    <cellStyle name="Heading 4 7 4" xfId="17580" xr:uid="{00000000-0005-0000-0000-0000B7830000}"/>
    <cellStyle name="Heading 4 7 4 2" xfId="7517" xr:uid="{00000000-0005-0000-0000-0000B8830000}"/>
    <cellStyle name="Heading 4 7 5" xfId="14198" xr:uid="{00000000-0005-0000-0000-0000B9830000}"/>
    <cellStyle name="Heading 4 7 5 2" xfId="39787" xr:uid="{00000000-0005-0000-0000-0000BA830000}"/>
    <cellStyle name="Heading 4 7 6" xfId="18685" xr:uid="{00000000-0005-0000-0000-0000BB830000}"/>
    <cellStyle name="Heading 4 7 6 2" xfId="39788" xr:uid="{00000000-0005-0000-0000-0000BC830000}"/>
    <cellStyle name="Heading 4 7 7" xfId="18690" xr:uid="{00000000-0005-0000-0000-0000BD830000}"/>
    <cellStyle name="Heading 4 7 7 2" xfId="39789" xr:uid="{00000000-0005-0000-0000-0000BE830000}"/>
    <cellStyle name="Heading 4 7 8" xfId="12845" xr:uid="{00000000-0005-0000-0000-0000BF830000}"/>
    <cellStyle name="Heading 4 7 8 2" xfId="39790" xr:uid="{00000000-0005-0000-0000-0000C0830000}"/>
    <cellStyle name="Heading 4 7 9" xfId="32106" xr:uid="{00000000-0005-0000-0000-0000C1830000}"/>
    <cellStyle name="Heading 4 7 9 2" xfId="29382" xr:uid="{00000000-0005-0000-0000-0000C2830000}"/>
    <cellStyle name="Heading 4 7_Annexure" xfId="27992" xr:uid="{00000000-0005-0000-0000-0000C3830000}"/>
    <cellStyle name="Heading 4 70" xfId="39721" xr:uid="{00000000-0005-0000-0000-0000C4830000}"/>
    <cellStyle name="Heading 4 70 2" xfId="39723" xr:uid="{00000000-0005-0000-0000-0000C5830000}"/>
    <cellStyle name="Heading 4 70 2 2" xfId="35616" xr:uid="{00000000-0005-0000-0000-0000C6830000}"/>
    <cellStyle name="Heading 4 70 3" xfId="39725" xr:uid="{00000000-0005-0000-0000-0000C7830000}"/>
    <cellStyle name="Heading 4 70 3 2" xfId="9245" xr:uid="{00000000-0005-0000-0000-0000C8830000}"/>
    <cellStyle name="Heading 4 70 4" xfId="39727" xr:uid="{00000000-0005-0000-0000-0000C9830000}"/>
    <cellStyle name="Heading 4 70_BSD2" xfId="39730" xr:uid="{00000000-0005-0000-0000-0000CA830000}"/>
    <cellStyle name="Heading 4 71" xfId="39732" xr:uid="{00000000-0005-0000-0000-0000CB830000}"/>
    <cellStyle name="Heading 4 71 2" xfId="39734" xr:uid="{00000000-0005-0000-0000-0000CC830000}"/>
    <cellStyle name="Heading 4 71 2 2" xfId="39736" xr:uid="{00000000-0005-0000-0000-0000CD830000}"/>
    <cellStyle name="Heading 4 71 3" xfId="39738" xr:uid="{00000000-0005-0000-0000-0000CE830000}"/>
    <cellStyle name="Heading 4 71 3 2" xfId="9263" xr:uid="{00000000-0005-0000-0000-0000CF830000}"/>
    <cellStyle name="Heading 4 71 4" xfId="39740" xr:uid="{00000000-0005-0000-0000-0000D0830000}"/>
    <cellStyle name="Heading 4 71_BSD2" xfId="39742" xr:uid="{00000000-0005-0000-0000-0000D1830000}"/>
    <cellStyle name="Heading 4 72" xfId="39744" xr:uid="{00000000-0005-0000-0000-0000D2830000}"/>
    <cellStyle name="Heading 4 72 2" xfId="39746" xr:uid="{00000000-0005-0000-0000-0000D3830000}"/>
    <cellStyle name="Heading 4 72 2 2" xfId="39748" xr:uid="{00000000-0005-0000-0000-0000D4830000}"/>
    <cellStyle name="Heading 4 72 3" xfId="39750" xr:uid="{00000000-0005-0000-0000-0000D5830000}"/>
    <cellStyle name="Heading 4 72 3 2" xfId="9281" xr:uid="{00000000-0005-0000-0000-0000D6830000}"/>
    <cellStyle name="Heading 4 72 4" xfId="39752" xr:uid="{00000000-0005-0000-0000-0000D7830000}"/>
    <cellStyle name="Heading 4 72_BSD2" xfId="39754" xr:uid="{00000000-0005-0000-0000-0000D8830000}"/>
    <cellStyle name="Heading 4 73" xfId="39756" xr:uid="{00000000-0005-0000-0000-0000D9830000}"/>
    <cellStyle name="Heading 4 73 2" xfId="39758" xr:uid="{00000000-0005-0000-0000-0000DA830000}"/>
    <cellStyle name="Heading 4 73 2 2" xfId="39760" xr:uid="{00000000-0005-0000-0000-0000DB830000}"/>
    <cellStyle name="Heading 4 73 3" xfId="20233" xr:uid="{00000000-0005-0000-0000-0000DC830000}"/>
    <cellStyle name="Heading 4 73 3 2" xfId="6756" xr:uid="{00000000-0005-0000-0000-0000DD830000}"/>
    <cellStyle name="Heading 4 73 4" xfId="39762" xr:uid="{00000000-0005-0000-0000-0000DE830000}"/>
    <cellStyle name="Heading 4 73_BSD2" xfId="39764" xr:uid="{00000000-0005-0000-0000-0000DF830000}"/>
    <cellStyle name="Heading 4 74" xfId="39768" xr:uid="{00000000-0005-0000-0000-0000E0830000}"/>
    <cellStyle name="Heading 4 74 2" xfId="39770" xr:uid="{00000000-0005-0000-0000-0000E1830000}"/>
    <cellStyle name="Heading 4 74 2 2" xfId="39772" xr:uid="{00000000-0005-0000-0000-0000E2830000}"/>
    <cellStyle name="Heading 4 74 3" xfId="39774" xr:uid="{00000000-0005-0000-0000-0000E3830000}"/>
    <cellStyle name="Heading 4 74 3 2" xfId="9313" xr:uid="{00000000-0005-0000-0000-0000E4830000}"/>
    <cellStyle name="Heading 4 74 4" xfId="39776" xr:uid="{00000000-0005-0000-0000-0000E5830000}"/>
    <cellStyle name="Heading 4 74_BSD2" xfId="39778" xr:uid="{00000000-0005-0000-0000-0000E6830000}"/>
    <cellStyle name="Heading 4 75" xfId="39791" xr:uid="{00000000-0005-0000-0000-0000E7830000}"/>
    <cellStyle name="Heading 4 75 2" xfId="39793" xr:uid="{00000000-0005-0000-0000-0000E8830000}"/>
    <cellStyle name="Heading 4 75 2 2" xfId="39795" xr:uid="{00000000-0005-0000-0000-0000E9830000}"/>
    <cellStyle name="Heading 4 75 3" xfId="39797" xr:uid="{00000000-0005-0000-0000-0000EA830000}"/>
    <cellStyle name="Heading 4 75 3 2" xfId="9321" xr:uid="{00000000-0005-0000-0000-0000EB830000}"/>
    <cellStyle name="Heading 4 75 4" xfId="22883" xr:uid="{00000000-0005-0000-0000-0000EC830000}"/>
    <cellStyle name="Heading 4 75_BSD2" xfId="39799" xr:uid="{00000000-0005-0000-0000-0000ED830000}"/>
    <cellStyle name="Heading 4 76" xfId="39801" xr:uid="{00000000-0005-0000-0000-0000EE830000}"/>
    <cellStyle name="Heading 4 76 2" xfId="39803" xr:uid="{00000000-0005-0000-0000-0000EF830000}"/>
    <cellStyle name="Heading 4 76 2 2" xfId="39805" xr:uid="{00000000-0005-0000-0000-0000F0830000}"/>
    <cellStyle name="Heading 4 76 3" xfId="39807" xr:uid="{00000000-0005-0000-0000-0000F1830000}"/>
    <cellStyle name="Heading 4 76 3 2" xfId="5999" xr:uid="{00000000-0005-0000-0000-0000F2830000}"/>
    <cellStyle name="Heading 4 76 4" xfId="39809" xr:uid="{00000000-0005-0000-0000-0000F3830000}"/>
    <cellStyle name="Heading 4 76_BSD2" xfId="39811" xr:uid="{00000000-0005-0000-0000-0000F4830000}"/>
    <cellStyle name="Heading 4 77" xfId="39813" xr:uid="{00000000-0005-0000-0000-0000F5830000}"/>
    <cellStyle name="Heading 4 77 2" xfId="39815" xr:uid="{00000000-0005-0000-0000-0000F6830000}"/>
    <cellStyle name="Heading 4 77 2 2" xfId="39817" xr:uid="{00000000-0005-0000-0000-0000F7830000}"/>
    <cellStyle name="Heading 4 77 3" xfId="39818" xr:uid="{00000000-0005-0000-0000-0000F8830000}"/>
    <cellStyle name="Heading 4 77 3 2" xfId="6470" xr:uid="{00000000-0005-0000-0000-0000F9830000}"/>
    <cellStyle name="Heading 4 77 4" xfId="39820" xr:uid="{00000000-0005-0000-0000-0000FA830000}"/>
    <cellStyle name="Heading 4 77_BSD2" xfId="10965" xr:uid="{00000000-0005-0000-0000-0000FB830000}"/>
    <cellStyle name="Heading 4 78" xfId="33086" xr:uid="{00000000-0005-0000-0000-0000FC830000}"/>
    <cellStyle name="Heading 4 78 2" xfId="39821" xr:uid="{00000000-0005-0000-0000-0000FD830000}"/>
    <cellStyle name="Heading 4 78 2 2" xfId="39824" xr:uid="{00000000-0005-0000-0000-0000FE830000}"/>
    <cellStyle name="Heading 4 78 3" xfId="39825" xr:uid="{00000000-0005-0000-0000-0000FF830000}"/>
    <cellStyle name="Heading 4 78 3 2" xfId="9366" xr:uid="{00000000-0005-0000-0000-000000840000}"/>
    <cellStyle name="Heading 4 78 4" xfId="39826" xr:uid="{00000000-0005-0000-0000-000001840000}"/>
    <cellStyle name="Heading 4 78_BSD2" xfId="39827" xr:uid="{00000000-0005-0000-0000-000002840000}"/>
    <cellStyle name="Heading 4 79" xfId="39828" xr:uid="{00000000-0005-0000-0000-000003840000}"/>
    <cellStyle name="Heading 4 79 2" xfId="39831" xr:uid="{00000000-0005-0000-0000-000004840000}"/>
    <cellStyle name="Heading 4 79 2 2" xfId="39835" xr:uid="{00000000-0005-0000-0000-000005840000}"/>
    <cellStyle name="Heading 4 79 3" xfId="39837" xr:uid="{00000000-0005-0000-0000-000006840000}"/>
    <cellStyle name="Heading 4 79 3 2" xfId="39839" xr:uid="{00000000-0005-0000-0000-000007840000}"/>
    <cellStyle name="Heading 4 79 4" xfId="39840" xr:uid="{00000000-0005-0000-0000-000008840000}"/>
    <cellStyle name="Heading 4 79_BSD2" xfId="39841" xr:uid="{00000000-0005-0000-0000-000009840000}"/>
    <cellStyle name="Heading 4 8" xfId="39842" xr:uid="{00000000-0005-0000-0000-00000A840000}"/>
    <cellStyle name="Heading 4 8 2" xfId="39843" xr:uid="{00000000-0005-0000-0000-00000B840000}"/>
    <cellStyle name="Heading 4 8 2 2" xfId="34285" xr:uid="{00000000-0005-0000-0000-00000C840000}"/>
    <cellStyle name="Heading 4 8 2 2 2" xfId="39844" xr:uid="{00000000-0005-0000-0000-00000D840000}"/>
    <cellStyle name="Heading 4 8 2 3" xfId="21586" xr:uid="{00000000-0005-0000-0000-00000E840000}"/>
    <cellStyle name="Heading 4 8 2 3 2" xfId="39845" xr:uid="{00000000-0005-0000-0000-00000F840000}"/>
    <cellStyle name="Heading 4 8 2 4" xfId="39847" xr:uid="{00000000-0005-0000-0000-000010840000}"/>
    <cellStyle name="Heading 4 8 2_BSD2" xfId="39849" xr:uid="{00000000-0005-0000-0000-000011840000}"/>
    <cellStyle name="Heading 4 8 3" xfId="18700" xr:uid="{00000000-0005-0000-0000-000012840000}"/>
    <cellStyle name="Heading 4 8 3 2" xfId="11176" xr:uid="{00000000-0005-0000-0000-000013840000}"/>
    <cellStyle name="Heading 4 8 4" xfId="18703" xr:uid="{00000000-0005-0000-0000-000014840000}"/>
    <cellStyle name="Heading 4 8 4 2" xfId="11668" xr:uid="{00000000-0005-0000-0000-000015840000}"/>
    <cellStyle name="Heading 4 8 5" xfId="18706" xr:uid="{00000000-0005-0000-0000-000016840000}"/>
    <cellStyle name="Heading 4 8 6" xfId="18712" xr:uid="{00000000-0005-0000-0000-000017840000}"/>
    <cellStyle name="Heading 4 8 7" xfId="18715" xr:uid="{00000000-0005-0000-0000-000018840000}"/>
    <cellStyle name="Heading 4 8_BSD2" xfId="34451" xr:uid="{00000000-0005-0000-0000-000019840000}"/>
    <cellStyle name="Heading 4 80" xfId="39792" xr:uid="{00000000-0005-0000-0000-00001A840000}"/>
    <cellStyle name="Heading 4 80 2" xfId="39794" xr:uid="{00000000-0005-0000-0000-00001B840000}"/>
    <cellStyle name="Heading 4 80 2 2" xfId="39796" xr:uid="{00000000-0005-0000-0000-00001C840000}"/>
    <cellStyle name="Heading 4 80 3" xfId="39798" xr:uid="{00000000-0005-0000-0000-00001D840000}"/>
    <cellStyle name="Heading 4 80 3 2" xfId="9322" xr:uid="{00000000-0005-0000-0000-00001E840000}"/>
    <cellStyle name="Heading 4 80 4" xfId="22884" xr:uid="{00000000-0005-0000-0000-00001F840000}"/>
    <cellStyle name="Heading 4 80_BSD2" xfId="39800" xr:uid="{00000000-0005-0000-0000-000020840000}"/>
    <cellStyle name="Heading 4 81" xfId="39802" xr:uid="{00000000-0005-0000-0000-000021840000}"/>
    <cellStyle name="Heading 4 81 2" xfId="39804" xr:uid="{00000000-0005-0000-0000-000022840000}"/>
    <cellStyle name="Heading 4 81 2 2" xfId="39806" xr:uid="{00000000-0005-0000-0000-000023840000}"/>
    <cellStyle name="Heading 4 81 3" xfId="39808" xr:uid="{00000000-0005-0000-0000-000024840000}"/>
    <cellStyle name="Heading 4 81 3 2" xfId="6000" xr:uid="{00000000-0005-0000-0000-000025840000}"/>
    <cellStyle name="Heading 4 81 4" xfId="39810" xr:uid="{00000000-0005-0000-0000-000026840000}"/>
    <cellStyle name="Heading 4 81_BSD2" xfId="39812" xr:uid="{00000000-0005-0000-0000-000027840000}"/>
    <cellStyle name="Heading 4 82" xfId="39814" xr:uid="{00000000-0005-0000-0000-000028840000}"/>
    <cellStyle name="Heading 4 82 2" xfId="39816" xr:uid="{00000000-0005-0000-0000-000029840000}"/>
    <cellStyle name="Heading 4 83" xfId="33087" xr:uid="{00000000-0005-0000-0000-00002A840000}"/>
    <cellStyle name="Heading 4 83 2" xfId="39822" xr:uid="{00000000-0005-0000-0000-00002B840000}"/>
    <cellStyle name="Heading 4 84" xfId="39829" xr:uid="{00000000-0005-0000-0000-00002C840000}"/>
    <cellStyle name="Heading 4 84 2" xfId="39832" xr:uid="{00000000-0005-0000-0000-00002D840000}"/>
    <cellStyle name="Heading 4 85" xfId="22552" xr:uid="{00000000-0005-0000-0000-00002E840000}"/>
    <cellStyle name="Heading 4 85 2" xfId="22555" xr:uid="{00000000-0005-0000-0000-00002F840000}"/>
    <cellStyle name="Heading 4 86" xfId="22076" xr:uid="{00000000-0005-0000-0000-000030840000}"/>
    <cellStyle name="Heading 4 86 2" xfId="39850" xr:uid="{00000000-0005-0000-0000-000031840000}"/>
    <cellStyle name="Heading 4 87" xfId="39851" xr:uid="{00000000-0005-0000-0000-000032840000}"/>
    <cellStyle name="Heading 4 87 2" xfId="39852" xr:uid="{00000000-0005-0000-0000-000033840000}"/>
    <cellStyle name="Heading 4 88" xfId="39853" xr:uid="{00000000-0005-0000-0000-000034840000}"/>
    <cellStyle name="Heading 4 88 2" xfId="27120" xr:uid="{00000000-0005-0000-0000-000035840000}"/>
    <cellStyle name="Heading 4 89" xfId="15307" xr:uid="{00000000-0005-0000-0000-000036840000}"/>
    <cellStyle name="Heading 4 89 2" xfId="39854" xr:uid="{00000000-0005-0000-0000-000037840000}"/>
    <cellStyle name="Heading 4 9" xfId="39855" xr:uid="{00000000-0005-0000-0000-000038840000}"/>
    <cellStyle name="Heading 4 9 2" xfId="39857" xr:uid="{00000000-0005-0000-0000-000039840000}"/>
    <cellStyle name="Heading 4 9 2 2" xfId="34323" xr:uid="{00000000-0005-0000-0000-00003A840000}"/>
    <cellStyle name="Heading 4 9 2 2 2" xfId="39858" xr:uid="{00000000-0005-0000-0000-00003B840000}"/>
    <cellStyle name="Heading 4 9 2 3" xfId="39860" xr:uid="{00000000-0005-0000-0000-00003C840000}"/>
    <cellStyle name="Heading 4 9 2 3 2" xfId="39861" xr:uid="{00000000-0005-0000-0000-00003D840000}"/>
    <cellStyle name="Heading 4 9 2 4" xfId="39863" xr:uid="{00000000-0005-0000-0000-00003E840000}"/>
    <cellStyle name="Heading 4 9 2_BSD2" xfId="26047" xr:uid="{00000000-0005-0000-0000-00003F840000}"/>
    <cellStyle name="Heading 4 9 3" xfId="18727" xr:uid="{00000000-0005-0000-0000-000040840000}"/>
    <cellStyle name="Heading 4 9 3 2" xfId="18733" xr:uid="{00000000-0005-0000-0000-000041840000}"/>
    <cellStyle name="Heading 4 9 4" xfId="18737" xr:uid="{00000000-0005-0000-0000-000042840000}"/>
    <cellStyle name="Heading 4 9 4 2" xfId="18741" xr:uid="{00000000-0005-0000-0000-000043840000}"/>
    <cellStyle name="Heading 4 9 5" xfId="18745" xr:uid="{00000000-0005-0000-0000-000044840000}"/>
    <cellStyle name="Heading 4 9 6" xfId="18751" xr:uid="{00000000-0005-0000-0000-000045840000}"/>
    <cellStyle name="Heading 4 9 7" xfId="18754" xr:uid="{00000000-0005-0000-0000-000046840000}"/>
    <cellStyle name="Heading 4 9_BSD2" xfId="39864" xr:uid="{00000000-0005-0000-0000-000047840000}"/>
    <cellStyle name="Heading 5" xfId="39865" xr:uid="{00000000-0005-0000-0000-000048840000}"/>
    <cellStyle name="Heading 6" xfId="39866" xr:uid="{00000000-0005-0000-0000-000049840000}"/>
    <cellStyle name="Heading 7" xfId="39867" xr:uid="{00000000-0005-0000-0000-00004A840000}"/>
    <cellStyle name="Heading 8" xfId="33913" xr:uid="{00000000-0005-0000-0000-00004B840000}"/>
    <cellStyle name="Heading1" xfId="28960" xr:uid="{00000000-0005-0000-0000-00004C840000}"/>
    <cellStyle name="Heading1 1" xfId="38545" xr:uid="{00000000-0005-0000-0000-00004D840000}"/>
    <cellStyle name="Heading2" xfId="34329" xr:uid="{00000000-0005-0000-0000-00004E840000}"/>
    <cellStyle name="Heading2 2" xfId="34333" xr:uid="{00000000-0005-0000-0000-00004F840000}"/>
    <cellStyle name="helvetica" xfId="39868" xr:uid="{00000000-0005-0000-0000-000050840000}"/>
    <cellStyle name="helvetica 2" xfId="39869" xr:uid="{00000000-0005-0000-0000-000051840000}"/>
    <cellStyle name="helvetica 3" xfId="39870" xr:uid="{00000000-0005-0000-0000-000052840000}"/>
    <cellStyle name="helvetica 4" xfId="39871" xr:uid="{00000000-0005-0000-0000-000053840000}"/>
    <cellStyle name="Hiperhivatkozás" xfId="14721" xr:uid="{00000000-0005-0000-0000-000054840000}"/>
    <cellStyle name="Hipervínculo" xfId="3874" xr:uid="{00000000-0005-0000-0000-000055840000}"/>
    <cellStyle name="Hipervínculo 2" xfId="4746" xr:uid="{00000000-0005-0000-0000-000056840000}"/>
    <cellStyle name="Hipervínculo 3" xfId="3044" xr:uid="{00000000-0005-0000-0000-000057840000}"/>
    <cellStyle name="Hipervínculo 4" xfId="3128" xr:uid="{00000000-0005-0000-0000-000058840000}"/>
    <cellStyle name="Hipervínculo visitado" xfId="28480" xr:uid="{00000000-0005-0000-0000-000059840000}"/>
    <cellStyle name="Hipervínculo visitado 2" xfId="28483" xr:uid="{00000000-0005-0000-0000-00005A840000}"/>
    <cellStyle name="Hipervínculo visitado 3" xfId="28486" xr:uid="{00000000-0005-0000-0000-00005B840000}"/>
    <cellStyle name="Hipervínculo visitado 4" xfId="39872" xr:uid="{00000000-0005-0000-0000-00005C840000}"/>
    <cellStyle name="Hipervínculo_10-01-03 2003 2003 NUEVOS RON -NUEVOS INTERESES" xfId="5896" xr:uid="{00000000-0005-0000-0000-00005D840000}"/>
    <cellStyle name="Historical" xfId="33132" xr:uid="{00000000-0005-0000-0000-00005E840000}"/>
    <cellStyle name="Historical 2" xfId="39874" xr:uid="{00000000-0005-0000-0000-00005F840000}"/>
    <cellStyle name="Historical 3" xfId="39876" xr:uid="{00000000-0005-0000-0000-000060840000}"/>
    <cellStyle name="Historical 4" xfId="6091" xr:uid="{00000000-0005-0000-0000-000061840000}"/>
    <cellStyle name="Hyperlink" xfId="52411" builtinId="8"/>
    <cellStyle name="Hyperlink 2" xfId="2174" xr:uid="{00000000-0005-0000-0000-000062840000}"/>
    <cellStyle name="Hyperlink 2 2" xfId="6217" xr:uid="{00000000-0005-0000-0000-000063840000}"/>
    <cellStyle name="Hyperlink 2 2 2" xfId="6235" xr:uid="{00000000-0005-0000-0000-000064840000}"/>
    <cellStyle name="Hyperlink 2 2 3" xfId="4893" xr:uid="{00000000-0005-0000-0000-000065840000}"/>
    <cellStyle name="Hyperlink 2 2 4" xfId="4918" xr:uid="{00000000-0005-0000-0000-000066840000}"/>
    <cellStyle name="Hyperlink 2 3" xfId="3943" xr:uid="{00000000-0005-0000-0000-000067840000}"/>
    <cellStyle name="Hyperlink 2 3 2" xfId="5738" xr:uid="{00000000-0005-0000-0000-000068840000}"/>
    <cellStyle name="Hyperlink 2 4" xfId="6254" xr:uid="{00000000-0005-0000-0000-000069840000}"/>
    <cellStyle name="Hyperlink 2 5" xfId="7360" xr:uid="{00000000-0005-0000-0000-00006A840000}"/>
    <cellStyle name="Hyperlink 2 6" xfId="5428" xr:uid="{00000000-0005-0000-0000-00006B840000}"/>
    <cellStyle name="Hyperlink 2 7" xfId="39877" xr:uid="{00000000-0005-0000-0000-00006C840000}"/>
    <cellStyle name="Hyperlink 3" xfId="14381" xr:uid="{00000000-0005-0000-0000-00006D840000}"/>
    <cellStyle name="Hyperlink 3 2" xfId="31183" xr:uid="{00000000-0005-0000-0000-00006E840000}"/>
    <cellStyle name="Hyperlink 3 2 2" xfId="28026" xr:uid="{00000000-0005-0000-0000-00006F840000}"/>
    <cellStyle name="Hyperlink 3 3" xfId="31185" xr:uid="{00000000-0005-0000-0000-000070840000}"/>
    <cellStyle name="Hyperlink 3 4" xfId="31188" xr:uid="{00000000-0005-0000-0000-000071840000}"/>
    <cellStyle name="Hyperlink 4" xfId="39878" xr:uid="{00000000-0005-0000-0000-000072840000}"/>
    <cellStyle name="Hyperlink 4 2" xfId="31210" xr:uid="{00000000-0005-0000-0000-000073840000}"/>
    <cellStyle name="Hyperlink 4 3" xfId="31213" xr:uid="{00000000-0005-0000-0000-000074840000}"/>
    <cellStyle name="Hyperlink 4 4" xfId="31216" xr:uid="{00000000-0005-0000-0000-000075840000}"/>
    <cellStyle name="Hyperlink 5" xfId="27424" xr:uid="{00000000-0005-0000-0000-000076840000}"/>
    <cellStyle name="Hyperlink 5 2" xfId="27427" xr:uid="{00000000-0005-0000-0000-000077840000}"/>
    <cellStyle name="Hyperlink 5 3" xfId="27430" xr:uid="{00000000-0005-0000-0000-000078840000}"/>
    <cellStyle name="Hyperlink 6" xfId="27433" xr:uid="{00000000-0005-0000-0000-000079840000}"/>
    <cellStyle name="Hyperlink seguido_NFGC_SPE_1995_2003" xfId="32833" xr:uid="{00000000-0005-0000-0000-00007A840000}"/>
    <cellStyle name="Îáû÷íûé_Table16" xfId="39879" xr:uid="{00000000-0005-0000-0000-00007B840000}"/>
    <cellStyle name="IDD" xfId="30549" xr:uid="{00000000-0005-0000-0000-00007C840000}"/>
    <cellStyle name="IDD 2" xfId="30552" xr:uid="{00000000-0005-0000-0000-00007D840000}"/>
    <cellStyle name="IDD 3" xfId="30555" xr:uid="{00000000-0005-0000-0000-00007E840000}"/>
    <cellStyle name="IDD 4" xfId="33157" xr:uid="{00000000-0005-0000-0000-00007F840000}"/>
    <cellStyle name="imf-one decimal" xfId="33607" xr:uid="{00000000-0005-0000-0000-000080840000}"/>
    <cellStyle name="imf-one decimal 2" xfId="33610" xr:uid="{00000000-0005-0000-0000-000081840000}"/>
    <cellStyle name="imf-one decimal 2 2" xfId="39880" xr:uid="{00000000-0005-0000-0000-000082840000}"/>
    <cellStyle name="imf-one decimal 3" xfId="33612" xr:uid="{00000000-0005-0000-0000-000083840000}"/>
    <cellStyle name="imf-one decimal 4" xfId="39881" xr:uid="{00000000-0005-0000-0000-000084840000}"/>
    <cellStyle name="imf-one decimal 5" xfId="39882" xr:uid="{00000000-0005-0000-0000-000085840000}"/>
    <cellStyle name="imf-one decimal 6" xfId="26076" xr:uid="{00000000-0005-0000-0000-000086840000}"/>
    <cellStyle name="imf-one decimal 7" xfId="35009" xr:uid="{00000000-0005-0000-0000-000087840000}"/>
    <cellStyle name="imf-one decimal 8" xfId="35011" xr:uid="{00000000-0005-0000-0000-000088840000}"/>
    <cellStyle name="imf-zero decimal" xfId="29801" xr:uid="{00000000-0005-0000-0000-000089840000}"/>
    <cellStyle name="imf-zero decimal 2" xfId="29804" xr:uid="{00000000-0005-0000-0000-00008A840000}"/>
    <cellStyle name="imf-zero decimal 2 2" xfId="10369" xr:uid="{00000000-0005-0000-0000-00008B840000}"/>
    <cellStyle name="imf-zero decimal 3" xfId="29807" xr:uid="{00000000-0005-0000-0000-00008C840000}"/>
    <cellStyle name="imf-zero decimal 4" xfId="39885" xr:uid="{00000000-0005-0000-0000-00008D840000}"/>
    <cellStyle name="imf-zero decimal 5" xfId="9030" xr:uid="{00000000-0005-0000-0000-00008E840000}"/>
    <cellStyle name="imf-zero decimal 6" xfId="39887" xr:uid="{00000000-0005-0000-0000-00008F840000}"/>
    <cellStyle name="imf-zero decimal 7" xfId="24443" xr:uid="{00000000-0005-0000-0000-000090840000}"/>
    <cellStyle name="imf-zero decimal 8" xfId="39890" xr:uid="{00000000-0005-0000-0000-000091840000}"/>
    <cellStyle name="Input" xfId="51520" builtinId="20" customBuiltin="1"/>
    <cellStyle name="Input [0]" xfId="39883" xr:uid="{00000000-0005-0000-0000-00009B840000}"/>
    <cellStyle name="Input [0] 2" xfId="12532" xr:uid="{00000000-0005-0000-0000-00009C840000}"/>
    <cellStyle name="Input [0] 3" xfId="20647" xr:uid="{00000000-0005-0000-0000-00009D840000}"/>
    <cellStyle name="Input [0] 4" xfId="20653" xr:uid="{00000000-0005-0000-0000-00009E840000}"/>
    <cellStyle name="Input [1]" xfId="39901" xr:uid="{00000000-0005-0000-0000-00009F840000}"/>
    <cellStyle name="Input [1] 2" xfId="24751" xr:uid="{00000000-0005-0000-0000-0000A0840000}"/>
    <cellStyle name="Input [1] 3" xfId="20749" xr:uid="{00000000-0005-0000-0000-0000A1840000}"/>
    <cellStyle name="Input [1] 4" xfId="20756" xr:uid="{00000000-0005-0000-0000-0000A2840000}"/>
    <cellStyle name="Input [2]" xfId="35378" xr:uid="{00000000-0005-0000-0000-0000A3840000}"/>
    <cellStyle name="Input [2] 2" xfId="15790" xr:uid="{00000000-0005-0000-0000-0000A4840000}"/>
    <cellStyle name="Input [2] 3" xfId="20817" xr:uid="{00000000-0005-0000-0000-0000A5840000}"/>
    <cellStyle name="Input [2] 4" xfId="20827" xr:uid="{00000000-0005-0000-0000-0000A6840000}"/>
    <cellStyle name="Input [yellow]" xfId="390" xr:uid="{00000000-0005-0000-0000-0000A7840000}"/>
    <cellStyle name="Input [yellow] 2" xfId="39902" xr:uid="{00000000-0005-0000-0000-0000A8840000}"/>
    <cellStyle name="Input [yellow] 2 2" xfId="23270" xr:uid="{00000000-0005-0000-0000-0000A9840000}"/>
    <cellStyle name="Input [yellow] 2 3" xfId="23276" xr:uid="{00000000-0005-0000-0000-0000AA840000}"/>
    <cellStyle name="Input [yellow] 3" xfId="21701" xr:uid="{00000000-0005-0000-0000-0000AB840000}"/>
    <cellStyle name="Input [yellow] 3 2" xfId="39903" xr:uid="{00000000-0005-0000-0000-0000AC840000}"/>
    <cellStyle name="Input [yellow] 3 3" xfId="39904" xr:uid="{00000000-0005-0000-0000-0000AD840000}"/>
    <cellStyle name="Input [yellow] 4" xfId="17419" xr:uid="{00000000-0005-0000-0000-0000AE840000}"/>
    <cellStyle name="Input [yellow] 4 2" xfId="39905" xr:uid="{00000000-0005-0000-0000-0000AF840000}"/>
    <cellStyle name="Input [yellow] 5" xfId="39906" xr:uid="{00000000-0005-0000-0000-0000B0840000}"/>
    <cellStyle name="Input [yellow] 6" xfId="39907" xr:uid="{00000000-0005-0000-0000-0000B1840000}"/>
    <cellStyle name="Input [yellow] 7" xfId="38948" xr:uid="{00000000-0005-0000-0000-0000B2840000}"/>
    <cellStyle name="Input [yellow] 8" xfId="51578" xr:uid="{75AA4865-3453-4D12-A021-B83B9FE557E2}"/>
    <cellStyle name="Input %" xfId="39891" xr:uid="{00000000-0005-0000-0000-000092840000}"/>
    <cellStyle name="Input % [2]" xfId="4481" xr:uid="{00000000-0005-0000-0000-000093840000}"/>
    <cellStyle name="Input % [2] 2" xfId="20320" xr:uid="{00000000-0005-0000-0000-000094840000}"/>
    <cellStyle name="Input % [2] 3" xfId="20595" xr:uid="{00000000-0005-0000-0000-000095840000}"/>
    <cellStyle name="Input % [2] 4" xfId="26547" xr:uid="{00000000-0005-0000-0000-000096840000}"/>
    <cellStyle name="Input % 2" xfId="28630" xr:uid="{00000000-0005-0000-0000-000097840000}"/>
    <cellStyle name="Input % 3" xfId="39894" xr:uid="{00000000-0005-0000-0000-000098840000}"/>
    <cellStyle name="Input % 4" xfId="39899" xr:uid="{00000000-0005-0000-0000-000099840000}"/>
    <cellStyle name="Input %_2004-04-15 Modello FRESH BAV v06" xfId="15467" xr:uid="{00000000-0005-0000-0000-00009A840000}"/>
    <cellStyle name="Input 10" xfId="39908" xr:uid="{00000000-0005-0000-0000-0000B3840000}"/>
    <cellStyle name="Input 10 2" xfId="17492" xr:uid="{00000000-0005-0000-0000-0000B4840000}"/>
    <cellStyle name="Input 10 2 2" xfId="17494" xr:uid="{00000000-0005-0000-0000-0000B5840000}"/>
    <cellStyle name="Input 10 2 2 2" xfId="39910" xr:uid="{00000000-0005-0000-0000-0000B6840000}"/>
    <cellStyle name="Input 10 2 3" xfId="39911" xr:uid="{00000000-0005-0000-0000-0000B7840000}"/>
    <cellStyle name="Input 10 2 3 2" xfId="39913" xr:uid="{00000000-0005-0000-0000-0000B8840000}"/>
    <cellStyle name="Input 10 2 4" xfId="39914" xr:uid="{00000000-0005-0000-0000-0000B9840000}"/>
    <cellStyle name="Input 10 2_BSD2" xfId="39915" xr:uid="{00000000-0005-0000-0000-0000BA840000}"/>
    <cellStyle name="Input 10 3" xfId="17498" xr:uid="{00000000-0005-0000-0000-0000BB840000}"/>
    <cellStyle name="Input 10 3 2" xfId="17501" xr:uid="{00000000-0005-0000-0000-0000BC840000}"/>
    <cellStyle name="Input 10 4" xfId="17505" xr:uid="{00000000-0005-0000-0000-0000BD840000}"/>
    <cellStyle name="Input 10 4 2" xfId="17507" xr:uid="{00000000-0005-0000-0000-0000BE840000}"/>
    <cellStyle name="Input 10 5" xfId="17510" xr:uid="{00000000-0005-0000-0000-0000BF840000}"/>
    <cellStyle name="Input 10 5 2" xfId="17512" xr:uid="{00000000-0005-0000-0000-0000C0840000}"/>
    <cellStyle name="Input 10 6" xfId="39916" xr:uid="{00000000-0005-0000-0000-0000C1840000}"/>
    <cellStyle name="Input 10 7" xfId="31287" xr:uid="{00000000-0005-0000-0000-0000C2840000}"/>
    <cellStyle name="Input 10_BSD2" xfId="39918" xr:uid="{00000000-0005-0000-0000-0000C3840000}"/>
    <cellStyle name="Input 11" xfId="12027" xr:uid="{00000000-0005-0000-0000-0000C4840000}"/>
    <cellStyle name="Input 11 2" xfId="39919" xr:uid="{00000000-0005-0000-0000-0000C5840000}"/>
    <cellStyle name="Input 11 2 2" xfId="3557" xr:uid="{00000000-0005-0000-0000-0000C6840000}"/>
    <cellStyle name="Input 11 2 2 2" xfId="39920" xr:uid="{00000000-0005-0000-0000-0000C7840000}"/>
    <cellStyle name="Input 11 2 3" xfId="36864" xr:uid="{00000000-0005-0000-0000-0000C8840000}"/>
    <cellStyle name="Input 11 2 3 2" xfId="36867" xr:uid="{00000000-0005-0000-0000-0000C9840000}"/>
    <cellStyle name="Input 11 2 4" xfId="23583" xr:uid="{00000000-0005-0000-0000-0000CA840000}"/>
    <cellStyle name="Input 11 2_BSD2" xfId="39921" xr:uid="{00000000-0005-0000-0000-0000CB840000}"/>
    <cellStyle name="Input 11 3" xfId="34343" xr:uid="{00000000-0005-0000-0000-0000CC840000}"/>
    <cellStyle name="Input 11 3 2" xfId="39922" xr:uid="{00000000-0005-0000-0000-0000CD840000}"/>
    <cellStyle name="Input 11 4" xfId="34345" xr:uid="{00000000-0005-0000-0000-0000CE840000}"/>
    <cellStyle name="Input 11 4 2" xfId="39923" xr:uid="{00000000-0005-0000-0000-0000CF840000}"/>
    <cellStyle name="Input 11 5" xfId="39924" xr:uid="{00000000-0005-0000-0000-0000D0840000}"/>
    <cellStyle name="Input 11 5 2" xfId="39925" xr:uid="{00000000-0005-0000-0000-0000D1840000}"/>
    <cellStyle name="Input 11 6" xfId="39926" xr:uid="{00000000-0005-0000-0000-0000D2840000}"/>
    <cellStyle name="Input 11 7" xfId="31290" xr:uid="{00000000-0005-0000-0000-0000D3840000}"/>
    <cellStyle name="Input 11_BSD2" xfId="39927" xr:uid="{00000000-0005-0000-0000-0000D4840000}"/>
    <cellStyle name="Input 12" xfId="39928" xr:uid="{00000000-0005-0000-0000-0000D5840000}"/>
    <cellStyle name="Input 12 2" xfId="39929" xr:uid="{00000000-0005-0000-0000-0000D6840000}"/>
    <cellStyle name="Input 12 2 2" xfId="39930" xr:uid="{00000000-0005-0000-0000-0000D7840000}"/>
    <cellStyle name="Input 12 2 2 2" xfId="39931" xr:uid="{00000000-0005-0000-0000-0000D8840000}"/>
    <cellStyle name="Input 12 2 3" xfId="37064" xr:uid="{00000000-0005-0000-0000-0000D9840000}"/>
    <cellStyle name="Input 12 2 3 2" xfId="37067" xr:uid="{00000000-0005-0000-0000-0000DA840000}"/>
    <cellStyle name="Input 12 2 4" xfId="23969" xr:uid="{00000000-0005-0000-0000-0000DB840000}"/>
    <cellStyle name="Input 12 2_BSD2" xfId="27105" xr:uid="{00000000-0005-0000-0000-0000DC840000}"/>
    <cellStyle name="Input 12 3" xfId="34348" xr:uid="{00000000-0005-0000-0000-0000DD840000}"/>
    <cellStyle name="Input 12 3 2" xfId="38216" xr:uid="{00000000-0005-0000-0000-0000DE840000}"/>
    <cellStyle name="Input 12 4" xfId="34350" xr:uid="{00000000-0005-0000-0000-0000DF840000}"/>
    <cellStyle name="Input 12 4 2" xfId="39932" xr:uid="{00000000-0005-0000-0000-0000E0840000}"/>
    <cellStyle name="Input 12 5" xfId="39933" xr:uid="{00000000-0005-0000-0000-0000E1840000}"/>
    <cellStyle name="Input 12 5 2" xfId="23271" xr:uid="{00000000-0005-0000-0000-0000E2840000}"/>
    <cellStyle name="Input 12 6" xfId="39934" xr:uid="{00000000-0005-0000-0000-0000E3840000}"/>
    <cellStyle name="Input 12 7" xfId="24217" xr:uid="{00000000-0005-0000-0000-0000E4840000}"/>
    <cellStyle name="Input 12_BSD2" xfId="39935" xr:uid="{00000000-0005-0000-0000-0000E5840000}"/>
    <cellStyle name="Input 13" xfId="37397" xr:uid="{00000000-0005-0000-0000-0000E6840000}"/>
    <cellStyle name="Input 13 2" xfId="39936" xr:uid="{00000000-0005-0000-0000-0000E7840000}"/>
    <cellStyle name="Input 13 2 2" xfId="29459" xr:uid="{00000000-0005-0000-0000-0000E8840000}"/>
    <cellStyle name="Input 13 2 2 2" xfId="29464" xr:uid="{00000000-0005-0000-0000-0000E9840000}"/>
    <cellStyle name="Input 13 2 3" xfId="18068" xr:uid="{00000000-0005-0000-0000-0000EA840000}"/>
    <cellStyle name="Input 13 2 3 2" xfId="29468" xr:uid="{00000000-0005-0000-0000-0000EB840000}"/>
    <cellStyle name="Input 13 2 4" xfId="29472" xr:uid="{00000000-0005-0000-0000-0000EC840000}"/>
    <cellStyle name="Input 13 2_BSD2" xfId="39938" xr:uid="{00000000-0005-0000-0000-0000ED840000}"/>
    <cellStyle name="Input 13 3" xfId="10093" xr:uid="{00000000-0005-0000-0000-0000EE840000}"/>
    <cellStyle name="Input 13 3 2" xfId="29510" xr:uid="{00000000-0005-0000-0000-0000EF840000}"/>
    <cellStyle name="Input 13 4" xfId="31993" xr:uid="{00000000-0005-0000-0000-0000F0840000}"/>
    <cellStyle name="Input 13 4 2" xfId="29551" xr:uid="{00000000-0005-0000-0000-0000F1840000}"/>
    <cellStyle name="Input 13 5" xfId="31995" xr:uid="{00000000-0005-0000-0000-0000F2840000}"/>
    <cellStyle name="Input 13 5 2" xfId="29582" xr:uid="{00000000-0005-0000-0000-0000F3840000}"/>
    <cellStyle name="Input 13 6" xfId="31997" xr:uid="{00000000-0005-0000-0000-0000F4840000}"/>
    <cellStyle name="Input 13 7" xfId="16979" xr:uid="{00000000-0005-0000-0000-0000F5840000}"/>
    <cellStyle name="Input 13_BSD2" xfId="2885" xr:uid="{00000000-0005-0000-0000-0000F6840000}"/>
    <cellStyle name="Input 14" xfId="39939" xr:uid="{00000000-0005-0000-0000-0000F7840000}"/>
    <cellStyle name="Input 14 2" xfId="17842" xr:uid="{00000000-0005-0000-0000-0000F8840000}"/>
    <cellStyle name="Input 14 2 2" xfId="17845" xr:uid="{00000000-0005-0000-0000-0000F9840000}"/>
    <cellStyle name="Input 14 2 2 2" xfId="17849" xr:uid="{00000000-0005-0000-0000-0000FA840000}"/>
    <cellStyle name="Input 14 2 3" xfId="17863" xr:uid="{00000000-0005-0000-0000-0000FB840000}"/>
    <cellStyle name="Input 14 2 3 2" xfId="17868" xr:uid="{00000000-0005-0000-0000-0000FC840000}"/>
    <cellStyle name="Input 14 2 4" xfId="17872" xr:uid="{00000000-0005-0000-0000-0000FD840000}"/>
    <cellStyle name="Input 14 2_BSD2" xfId="7185" xr:uid="{00000000-0005-0000-0000-0000FE840000}"/>
    <cellStyle name="Input 14 3" xfId="17884" xr:uid="{00000000-0005-0000-0000-0000FF840000}"/>
    <cellStyle name="Input 14 3 2" xfId="17887" xr:uid="{00000000-0005-0000-0000-000000850000}"/>
    <cellStyle name="Input 14 4" xfId="17924" xr:uid="{00000000-0005-0000-0000-000001850000}"/>
    <cellStyle name="Input 14 4 2" xfId="17927" xr:uid="{00000000-0005-0000-0000-000002850000}"/>
    <cellStyle name="Input 14 5" xfId="17960" xr:uid="{00000000-0005-0000-0000-000003850000}"/>
    <cellStyle name="Input 14 5 2" xfId="17964" xr:uid="{00000000-0005-0000-0000-000004850000}"/>
    <cellStyle name="Input 14 6" xfId="18022" xr:uid="{00000000-0005-0000-0000-000005850000}"/>
    <cellStyle name="Input 14 7" xfId="14536" xr:uid="{00000000-0005-0000-0000-000006850000}"/>
    <cellStyle name="Input 14_BSD2" xfId="39940" xr:uid="{00000000-0005-0000-0000-000007850000}"/>
    <cellStyle name="Input 15" xfId="15761" xr:uid="{00000000-0005-0000-0000-000008850000}"/>
    <cellStyle name="Input 15 2" xfId="15772" xr:uid="{00000000-0005-0000-0000-000009850000}"/>
    <cellStyle name="Input 15 2 2" xfId="5592" xr:uid="{00000000-0005-0000-0000-00000A850000}"/>
    <cellStyle name="Input 15 2 2 2" xfId="39941" xr:uid="{00000000-0005-0000-0000-00000B850000}"/>
    <cellStyle name="Input 15 2 3" xfId="28631" xr:uid="{00000000-0005-0000-0000-00000C850000}"/>
    <cellStyle name="Input 15 2 3 2" xfId="39943" xr:uid="{00000000-0005-0000-0000-00000D850000}"/>
    <cellStyle name="Input 15 2 4" xfId="39895" xr:uid="{00000000-0005-0000-0000-00000E850000}"/>
    <cellStyle name="Input 15 2_BSD2" xfId="39945" xr:uid="{00000000-0005-0000-0000-00000F850000}"/>
    <cellStyle name="Input 15 3" xfId="10427" xr:uid="{00000000-0005-0000-0000-000010850000}"/>
    <cellStyle name="Input 15 3 2" xfId="15776" xr:uid="{00000000-0005-0000-0000-000011850000}"/>
    <cellStyle name="Input 15 4" xfId="12045" xr:uid="{00000000-0005-0000-0000-000012850000}"/>
    <cellStyle name="Input 15 4 2" xfId="18615" xr:uid="{00000000-0005-0000-0000-000013850000}"/>
    <cellStyle name="Input 15 5" xfId="18619" xr:uid="{00000000-0005-0000-0000-000014850000}"/>
    <cellStyle name="Input 15 5 2" xfId="18623" xr:uid="{00000000-0005-0000-0000-000015850000}"/>
    <cellStyle name="Input 15_BSD2" xfId="39947" xr:uid="{00000000-0005-0000-0000-000016850000}"/>
    <cellStyle name="Input 16" xfId="15793" xr:uid="{00000000-0005-0000-0000-000017850000}"/>
    <cellStyle name="Input 16 2" xfId="39949" xr:uid="{00000000-0005-0000-0000-000018850000}"/>
    <cellStyle name="Input 16 2 2" xfId="30101" xr:uid="{00000000-0005-0000-0000-000019850000}"/>
    <cellStyle name="Input 16 2 2 2" xfId="39951" xr:uid="{00000000-0005-0000-0000-00001A850000}"/>
    <cellStyle name="Input 16 2 3" xfId="39953" xr:uid="{00000000-0005-0000-0000-00001B850000}"/>
    <cellStyle name="Input 16 2 3 2" xfId="33542" xr:uid="{00000000-0005-0000-0000-00001C850000}"/>
    <cellStyle name="Input 16 2 4" xfId="24117" xr:uid="{00000000-0005-0000-0000-00001D850000}"/>
    <cellStyle name="Input 16 2_BSD2" xfId="39955" xr:uid="{00000000-0005-0000-0000-00001E850000}"/>
    <cellStyle name="Input 16 3" xfId="39957" xr:uid="{00000000-0005-0000-0000-00001F850000}"/>
    <cellStyle name="Input 16 3 2" xfId="30111" xr:uid="{00000000-0005-0000-0000-000020850000}"/>
    <cellStyle name="Input 16 4" xfId="39959" xr:uid="{00000000-0005-0000-0000-000021850000}"/>
    <cellStyle name="Input 16 4 2" xfId="39961" xr:uid="{00000000-0005-0000-0000-000022850000}"/>
    <cellStyle name="Input 16 5" xfId="39963" xr:uid="{00000000-0005-0000-0000-000023850000}"/>
    <cellStyle name="Input 16 6" xfId="39965" xr:uid="{00000000-0005-0000-0000-000024850000}"/>
    <cellStyle name="Input 16_BSD2" xfId="39967" xr:uid="{00000000-0005-0000-0000-000025850000}"/>
    <cellStyle name="Input 17" xfId="39969" xr:uid="{00000000-0005-0000-0000-000026850000}"/>
    <cellStyle name="Input 17 2" xfId="39971" xr:uid="{00000000-0005-0000-0000-000027850000}"/>
    <cellStyle name="Input 17 2 2" xfId="30164" xr:uid="{00000000-0005-0000-0000-000028850000}"/>
    <cellStyle name="Input 17 2 2 2" xfId="32429" xr:uid="{00000000-0005-0000-0000-000029850000}"/>
    <cellStyle name="Input 17 2 3" xfId="39973" xr:uid="{00000000-0005-0000-0000-00002A850000}"/>
    <cellStyle name="Input 17 2 3 2" xfId="32441" xr:uid="{00000000-0005-0000-0000-00002B850000}"/>
    <cellStyle name="Input 17 2 4" xfId="24383" xr:uid="{00000000-0005-0000-0000-00002C850000}"/>
    <cellStyle name="Input 17 2_BSD2" xfId="39975" xr:uid="{00000000-0005-0000-0000-00002D850000}"/>
    <cellStyle name="Input 17 3" xfId="39977" xr:uid="{00000000-0005-0000-0000-00002E850000}"/>
    <cellStyle name="Input 17 3 2" xfId="30172" xr:uid="{00000000-0005-0000-0000-00002F850000}"/>
    <cellStyle name="Input 17 4" xfId="39979" xr:uid="{00000000-0005-0000-0000-000030850000}"/>
    <cellStyle name="Input 17 4 2" xfId="39981" xr:uid="{00000000-0005-0000-0000-000031850000}"/>
    <cellStyle name="Input 17 5" xfId="39983" xr:uid="{00000000-0005-0000-0000-000032850000}"/>
    <cellStyle name="Input 17 6" xfId="39985" xr:uid="{00000000-0005-0000-0000-000033850000}"/>
    <cellStyle name="Input 17_BSD2" xfId="39987" xr:uid="{00000000-0005-0000-0000-000034850000}"/>
    <cellStyle name="Input 18" xfId="39989" xr:uid="{00000000-0005-0000-0000-000035850000}"/>
    <cellStyle name="Input 18 2" xfId="3005" xr:uid="{00000000-0005-0000-0000-000036850000}"/>
    <cellStyle name="Input 18 2 2" xfId="30199" xr:uid="{00000000-0005-0000-0000-000037850000}"/>
    <cellStyle name="Input 18 2 2 2" xfId="39991" xr:uid="{00000000-0005-0000-0000-000038850000}"/>
    <cellStyle name="Input 18 2 3" xfId="18100" xr:uid="{00000000-0005-0000-0000-000039850000}"/>
    <cellStyle name="Input 18 2 3 2" xfId="39993" xr:uid="{00000000-0005-0000-0000-00003A850000}"/>
    <cellStyle name="Input 18 2 4" xfId="39995" xr:uid="{00000000-0005-0000-0000-00003B850000}"/>
    <cellStyle name="Input 18 2_BSD2" xfId="25791" xr:uid="{00000000-0005-0000-0000-00003C850000}"/>
    <cellStyle name="Input 18 3" xfId="39997" xr:uid="{00000000-0005-0000-0000-00003D850000}"/>
    <cellStyle name="Input 18 3 2" xfId="21172" xr:uid="{00000000-0005-0000-0000-00003E850000}"/>
    <cellStyle name="Input 18 4" xfId="39999" xr:uid="{00000000-0005-0000-0000-00003F850000}"/>
    <cellStyle name="Input 18 4 2" xfId="40001" xr:uid="{00000000-0005-0000-0000-000040850000}"/>
    <cellStyle name="Input 18 5" xfId="40003" xr:uid="{00000000-0005-0000-0000-000041850000}"/>
    <cellStyle name="Input 18 6" xfId="40005" xr:uid="{00000000-0005-0000-0000-000042850000}"/>
    <cellStyle name="Input 18_BSD2" xfId="40007" xr:uid="{00000000-0005-0000-0000-000043850000}"/>
    <cellStyle name="Input 19" xfId="40009" xr:uid="{00000000-0005-0000-0000-000044850000}"/>
    <cellStyle name="Input 19 2" xfId="40011" xr:uid="{00000000-0005-0000-0000-000045850000}"/>
    <cellStyle name="Input 19 2 2" xfId="30229" xr:uid="{00000000-0005-0000-0000-000046850000}"/>
    <cellStyle name="Input 19 2 2 2" xfId="40013" xr:uid="{00000000-0005-0000-0000-000047850000}"/>
    <cellStyle name="Input 19 2 3" xfId="40015" xr:uid="{00000000-0005-0000-0000-000048850000}"/>
    <cellStyle name="Input 19 2 3 2" xfId="40017" xr:uid="{00000000-0005-0000-0000-000049850000}"/>
    <cellStyle name="Input 19 2 4" xfId="40019" xr:uid="{00000000-0005-0000-0000-00004A850000}"/>
    <cellStyle name="Input 19 2_BSD2" xfId="40021" xr:uid="{00000000-0005-0000-0000-00004B850000}"/>
    <cellStyle name="Input 19 3" xfId="40023" xr:uid="{00000000-0005-0000-0000-00004C850000}"/>
    <cellStyle name="Input 19 3 2" xfId="30235" xr:uid="{00000000-0005-0000-0000-00004D850000}"/>
    <cellStyle name="Input 19 4" xfId="40025" xr:uid="{00000000-0005-0000-0000-00004E850000}"/>
    <cellStyle name="Input 19 4 2" xfId="40027" xr:uid="{00000000-0005-0000-0000-00004F850000}"/>
    <cellStyle name="Input 19 5" xfId="40029" xr:uid="{00000000-0005-0000-0000-000050850000}"/>
    <cellStyle name="Input 19 6" xfId="40031" xr:uid="{00000000-0005-0000-0000-000051850000}"/>
    <cellStyle name="Input 19_BSD2" xfId="40033" xr:uid="{00000000-0005-0000-0000-000052850000}"/>
    <cellStyle name="Input 2" xfId="2096" xr:uid="{00000000-0005-0000-0000-000053850000}"/>
    <cellStyle name="Input 2 10" xfId="13580" xr:uid="{00000000-0005-0000-0000-000054850000}"/>
    <cellStyle name="Input 2 10 2" xfId="19940" xr:uid="{00000000-0005-0000-0000-000055850000}"/>
    <cellStyle name="Input 2 11" xfId="21252" xr:uid="{00000000-0005-0000-0000-000056850000}"/>
    <cellStyle name="Input 2 12" xfId="21257" xr:uid="{00000000-0005-0000-0000-000057850000}"/>
    <cellStyle name="Input 2 13" xfId="5825" xr:uid="{00000000-0005-0000-0000-000058850000}"/>
    <cellStyle name="Input 2 14" xfId="51720" xr:uid="{BF7C671E-DD3F-40FE-BAEB-16F41DCD60F8}"/>
    <cellStyle name="Input 2 15" xfId="52154" xr:uid="{F76142DE-28A0-4E62-A62A-9DCB29436C05}"/>
    <cellStyle name="Input 2 2" xfId="2175" xr:uid="{00000000-0005-0000-0000-000059850000}"/>
    <cellStyle name="Input 2 2 2" xfId="40042" xr:uid="{00000000-0005-0000-0000-00005A850000}"/>
    <cellStyle name="Input 2 2 2 2" xfId="40045" xr:uid="{00000000-0005-0000-0000-00005B850000}"/>
    <cellStyle name="Input 2 2 3" xfId="40048" xr:uid="{00000000-0005-0000-0000-00005C850000}"/>
    <cellStyle name="Input 2 2 3 2" xfId="40051" xr:uid="{00000000-0005-0000-0000-00005D850000}"/>
    <cellStyle name="Input 2 2 4" xfId="40054" xr:uid="{00000000-0005-0000-0000-00005E850000}"/>
    <cellStyle name="Input 2 2 4 2" xfId="23331" xr:uid="{00000000-0005-0000-0000-00005F850000}"/>
    <cellStyle name="Input 2 2 5" xfId="40055" xr:uid="{00000000-0005-0000-0000-000060850000}"/>
    <cellStyle name="Input 2 2 6" xfId="40056" xr:uid="{00000000-0005-0000-0000-000061850000}"/>
    <cellStyle name="Input 2 2 7" xfId="33039" xr:uid="{00000000-0005-0000-0000-000062850000}"/>
    <cellStyle name="Input 2 2 8" xfId="40039" xr:uid="{00000000-0005-0000-0000-000063850000}"/>
    <cellStyle name="Input 2 2_BSD2" xfId="7863" xr:uid="{00000000-0005-0000-0000-000064850000}"/>
    <cellStyle name="Input 2 3" xfId="40059" xr:uid="{00000000-0005-0000-0000-000065850000}"/>
    <cellStyle name="Input 2 3 2" xfId="40064" xr:uid="{00000000-0005-0000-0000-000066850000}"/>
    <cellStyle name="Input 2 3 2 2" xfId="40068" xr:uid="{00000000-0005-0000-0000-000067850000}"/>
    <cellStyle name="Input 2 3 3" xfId="2930" xr:uid="{00000000-0005-0000-0000-000068850000}"/>
    <cellStyle name="Input 2 3 3 2" xfId="40038" xr:uid="{00000000-0005-0000-0000-000069850000}"/>
    <cellStyle name="Input 2 3 4" xfId="40072" xr:uid="{00000000-0005-0000-0000-00006A850000}"/>
    <cellStyle name="Input 2 3 5" xfId="40073" xr:uid="{00000000-0005-0000-0000-00006B850000}"/>
    <cellStyle name="Input 2 3 6" xfId="40074" xr:uid="{00000000-0005-0000-0000-00006C850000}"/>
    <cellStyle name="Input 2 3 7" xfId="33041" xr:uid="{00000000-0005-0000-0000-00006D850000}"/>
    <cellStyle name="Input 2 3_BSD2" xfId="40076" xr:uid="{00000000-0005-0000-0000-00006E850000}"/>
    <cellStyle name="Input 2 4" xfId="15404" xr:uid="{00000000-0005-0000-0000-00006F850000}"/>
    <cellStyle name="Input 2 4 2" xfId="15411" xr:uid="{00000000-0005-0000-0000-000070850000}"/>
    <cellStyle name="Input 2 4 3" xfId="40079" xr:uid="{00000000-0005-0000-0000-000071850000}"/>
    <cellStyle name="Input 2 4 4" xfId="40082" xr:uid="{00000000-0005-0000-0000-000072850000}"/>
    <cellStyle name="Input 2 5" xfId="12216" xr:uid="{00000000-0005-0000-0000-000073850000}"/>
    <cellStyle name="Input 2 5 2" xfId="15417" xr:uid="{00000000-0005-0000-0000-000074850000}"/>
    <cellStyle name="Input 2 5 3" xfId="40085" xr:uid="{00000000-0005-0000-0000-000075850000}"/>
    <cellStyle name="Input 2 5 4" xfId="40087" xr:uid="{00000000-0005-0000-0000-000076850000}"/>
    <cellStyle name="Input 2 6" xfId="11603" xr:uid="{00000000-0005-0000-0000-000077850000}"/>
    <cellStyle name="Input 2 6 2" xfId="40090" xr:uid="{00000000-0005-0000-0000-000078850000}"/>
    <cellStyle name="Input 2 6 3" xfId="40093" xr:uid="{00000000-0005-0000-0000-000079850000}"/>
    <cellStyle name="Input 2 6 4" xfId="40095" xr:uid="{00000000-0005-0000-0000-00007A850000}"/>
    <cellStyle name="Input 2 7" xfId="40096" xr:uid="{00000000-0005-0000-0000-00007B850000}"/>
    <cellStyle name="Input 2 7 2" xfId="40099" xr:uid="{00000000-0005-0000-0000-00007C850000}"/>
    <cellStyle name="Input 2 7 3" xfId="40102" xr:uid="{00000000-0005-0000-0000-00007D850000}"/>
    <cellStyle name="Input 2 7 4" xfId="40104" xr:uid="{00000000-0005-0000-0000-00007E850000}"/>
    <cellStyle name="Input 2 8" xfId="40105" xr:uid="{00000000-0005-0000-0000-00007F850000}"/>
    <cellStyle name="Input 2 8 2" xfId="40108" xr:uid="{00000000-0005-0000-0000-000080850000}"/>
    <cellStyle name="Input 2 8 3" xfId="40111" xr:uid="{00000000-0005-0000-0000-000081850000}"/>
    <cellStyle name="Input 2 8 4" xfId="35181" xr:uid="{00000000-0005-0000-0000-000082850000}"/>
    <cellStyle name="Input 2 9" xfId="40112" xr:uid="{00000000-0005-0000-0000-000083850000}"/>
    <cellStyle name="Input 2 9 2" xfId="40115" xr:uid="{00000000-0005-0000-0000-000084850000}"/>
    <cellStyle name="Input 2 9 3" xfId="40118" xr:uid="{00000000-0005-0000-0000-000085850000}"/>
    <cellStyle name="Input 2 9 4" xfId="40120" xr:uid="{00000000-0005-0000-0000-000086850000}"/>
    <cellStyle name="Input 2_FAMBL BSD NOVEMBER 2010" xfId="40121" xr:uid="{00000000-0005-0000-0000-000087850000}"/>
    <cellStyle name="Input 20" xfId="15762" xr:uid="{00000000-0005-0000-0000-000088850000}"/>
    <cellStyle name="Input 20 2" xfId="15773" xr:uid="{00000000-0005-0000-0000-000089850000}"/>
    <cellStyle name="Input 20 2 2" xfId="5593" xr:uid="{00000000-0005-0000-0000-00008A850000}"/>
    <cellStyle name="Input 20 2 2 2" xfId="39942" xr:uid="{00000000-0005-0000-0000-00008B850000}"/>
    <cellStyle name="Input 20 2 3" xfId="28632" xr:uid="{00000000-0005-0000-0000-00008C850000}"/>
    <cellStyle name="Input 20 2 3 2" xfId="39944" xr:uid="{00000000-0005-0000-0000-00008D850000}"/>
    <cellStyle name="Input 20 2 4" xfId="39896" xr:uid="{00000000-0005-0000-0000-00008E850000}"/>
    <cellStyle name="Input 20 2_BSD2" xfId="39946" xr:uid="{00000000-0005-0000-0000-00008F850000}"/>
    <cellStyle name="Input 20 3" xfId="10428" xr:uid="{00000000-0005-0000-0000-000090850000}"/>
    <cellStyle name="Input 20 3 2" xfId="15777" xr:uid="{00000000-0005-0000-0000-000091850000}"/>
    <cellStyle name="Input 20 4" xfId="12046" xr:uid="{00000000-0005-0000-0000-000092850000}"/>
    <cellStyle name="Input 20 4 2" xfId="18616" xr:uid="{00000000-0005-0000-0000-000093850000}"/>
    <cellStyle name="Input 20 5" xfId="18620" xr:uid="{00000000-0005-0000-0000-000094850000}"/>
    <cellStyle name="Input 20 6" xfId="40122" xr:uid="{00000000-0005-0000-0000-000095850000}"/>
    <cellStyle name="Input 20_BSD2" xfId="39948" xr:uid="{00000000-0005-0000-0000-000096850000}"/>
    <cellStyle name="Input 21" xfId="15794" xr:uid="{00000000-0005-0000-0000-000097850000}"/>
    <cellStyle name="Input 21 2" xfId="39950" xr:uid="{00000000-0005-0000-0000-000098850000}"/>
    <cellStyle name="Input 21 2 2" xfId="30102" xr:uid="{00000000-0005-0000-0000-000099850000}"/>
    <cellStyle name="Input 21 2 2 2" xfId="39952" xr:uid="{00000000-0005-0000-0000-00009A850000}"/>
    <cellStyle name="Input 21 2 3" xfId="39954" xr:uid="{00000000-0005-0000-0000-00009B850000}"/>
    <cellStyle name="Input 21 2 3 2" xfId="33543" xr:uid="{00000000-0005-0000-0000-00009C850000}"/>
    <cellStyle name="Input 21 2 4" xfId="24118" xr:uid="{00000000-0005-0000-0000-00009D850000}"/>
    <cellStyle name="Input 21 2_BSD2" xfId="39956" xr:uid="{00000000-0005-0000-0000-00009E850000}"/>
    <cellStyle name="Input 21 3" xfId="39958" xr:uid="{00000000-0005-0000-0000-00009F850000}"/>
    <cellStyle name="Input 21 3 2" xfId="30112" xr:uid="{00000000-0005-0000-0000-0000A0850000}"/>
    <cellStyle name="Input 21 4" xfId="39960" xr:uid="{00000000-0005-0000-0000-0000A1850000}"/>
    <cellStyle name="Input 21 4 2" xfId="39962" xr:uid="{00000000-0005-0000-0000-0000A2850000}"/>
    <cellStyle name="Input 21 5" xfId="39964" xr:uid="{00000000-0005-0000-0000-0000A3850000}"/>
    <cellStyle name="Input 21 6" xfId="39966" xr:uid="{00000000-0005-0000-0000-0000A4850000}"/>
    <cellStyle name="Input 21_BSD2" xfId="39968" xr:uid="{00000000-0005-0000-0000-0000A5850000}"/>
    <cellStyle name="Input 22" xfId="39970" xr:uid="{00000000-0005-0000-0000-0000A6850000}"/>
    <cellStyle name="Input 22 2" xfId="39972" xr:uid="{00000000-0005-0000-0000-0000A7850000}"/>
    <cellStyle name="Input 22 2 2" xfId="30165" xr:uid="{00000000-0005-0000-0000-0000A8850000}"/>
    <cellStyle name="Input 22 2 2 2" xfId="32430" xr:uid="{00000000-0005-0000-0000-0000A9850000}"/>
    <cellStyle name="Input 22 2 3" xfId="39974" xr:uid="{00000000-0005-0000-0000-0000AA850000}"/>
    <cellStyle name="Input 22 2 3 2" xfId="32442" xr:uid="{00000000-0005-0000-0000-0000AB850000}"/>
    <cellStyle name="Input 22 2 4" xfId="24384" xr:uid="{00000000-0005-0000-0000-0000AC850000}"/>
    <cellStyle name="Input 22 2_BSD2" xfId="39976" xr:uid="{00000000-0005-0000-0000-0000AD850000}"/>
    <cellStyle name="Input 22 3" xfId="39978" xr:uid="{00000000-0005-0000-0000-0000AE850000}"/>
    <cellStyle name="Input 22 3 2" xfId="30173" xr:uid="{00000000-0005-0000-0000-0000AF850000}"/>
    <cellStyle name="Input 22 4" xfId="39980" xr:uid="{00000000-0005-0000-0000-0000B0850000}"/>
    <cellStyle name="Input 22 4 2" xfId="39982" xr:uid="{00000000-0005-0000-0000-0000B1850000}"/>
    <cellStyle name="Input 22 5" xfId="39984" xr:uid="{00000000-0005-0000-0000-0000B2850000}"/>
    <cellStyle name="Input 22 6" xfId="39986" xr:uid="{00000000-0005-0000-0000-0000B3850000}"/>
    <cellStyle name="Input 22_BSD2" xfId="39988" xr:uid="{00000000-0005-0000-0000-0000B4850000}"/>
    <cellStyle name="Input 23" xfId="39990" xr:uid="{00000000-0005-0000-0000-0000B5850000}"/>
    <cellStyle name="Input 23 2" xfId="3006" xr:uid="{00000000-0005-0000-0000-0000B6850000}"/>
    <cellStyle name="Input 23 2 2" xfId="30200" xr:uid="{00000000-0005-0000-0000-0000B7850000}"/>
    <cellStyle name="Input 23 2 2 2" xfId="39992" xr:uid="{00000000-0005-0000-0000-0000B8850000}"/>
    <cellStyle name="Input 23 2 3" xfId="18101" xr:uid="{00000000-0005-0000-0000-0000B9850000}"/>
    <cellStyle name="Input 23 2 3 2" xfId="39994" xr:uid="{00000000-0005-0000-0000-0000BA850000}"/>
    <cellStyle name="Input 23 2 4" xfId="39996" xr:uid="{00000000-0005-0000-0000-0000BB850000}"/>
    <cellStyle name="Input 23 2_BSD2" xfId="25792" xr:uid="{00000000-0005-0000-0000-0000BC850000}"/>
    <cellStyle name="Input 23 3" xfId="39998" xr:uid="{00000000-0005-0000-0000-0000BD850000}"/>
    <cellStyle name="Input 23 3 2" xfId="21173" xr:uid="{00000000-0005-0000-0000-0000BE850000}"/>
    <cellStyle name="Input 23 4" xfId="40000" xr:uid="{00000000-0005-0000-0000-0000BF850000}"/>
    <cellStyle name="Input 23 4 2" xfId="40002" xr:uid="{00000000-0005-0000-0000-0000C0850000}"/>
    <cellStyle name="Input 23 5" xfId="40004" xr:uid="{00000000-0005-0000-0000-0000C1850000}"/>
    <cellStyle name="Input 23 6" xfId="40006" xr:uid="{00000000-0005-0000-0000-0000C2850000}"/>
    <cellStyle name="Input 23_BSD2" xfId="40008" xr:uid="{00000000-0005-0000-0000-0000C3850000}"/>
    <cellStyle name="Input 24" xfId="40010" xr:uid="{00000000-0005-0000-0000-0000C4850000}"/>
    <cellStyle name="Input 24 2" xfId="40012" xr:uid="{00000000-0005-0000-0000-0000C5850000}"/>
    <cellStyle name="Input 24 2 2" xfId="30230" xr:uid="{00000000-0005-0000-0000-0000C6850000}"/>
    <cellStyle name="Input 24 2 2 2" xfId="40014" xr:uid="{00000000-0005-0000-0000-0000C7850000}"/>
    <cellStyle name="Input 24 2 3" xfId="40016" xr:uid="{00000000-0005-0000-0000-0000C8850000}"/>
    <cellStyle name="Input 24 2 3 2" xfId="40018" xr:uid="{00000000-0005-0000-0000-0000C9850000}"/>
    <cellStyle name="Input 24 2 4" xfId="40020" xr:uid="{00000000-0005-0000-0000-0000CA850000}"/>
    <cellStyle name="Input 24 2_BSD2" xfId="40022" xr:uid="{00000000-0005-0000-0000-0000CB850000}"/>
    <cellStyle name="Input 24 3" xfId="40024" xr:uid="{00000000-0005-0000-0000-0000CC850000}"/>
    <cellStyle name="Input 24 3 2" xfId="30236" xr:uid="{00000000-0005-0000-0000-0000CD850000}"/>
    <cellStyle name="Input 24 4" xfId="40026" xr:uid="{00000000-0005-0000-0000-0000CE850000}"/>
    <cellStyle name="Input 24 4 2" xfId="40028" xr:uid="{00000000-0005-0000-0000-0000CF850000}"/>
    <cellStyle name="Input 24 5" xfId="40030" xr:uid="{00000000-0005-0000-0000-0000D0850000}"/>
    <cellStyle name="Input 24 6" xfId="40032" xr:uid="{00000000-0005-0000-0000-0000D1850000}"/>
    <cellStyle name="Input 24_BSD2" xfId="40034" xr:uid="{00000000-0005-0000-0000-0000D2850000}"/>
    <cellStyle name="Input 25" xfId="40124" xr:uid="{00000000-0005-0000-0000-0000D3850000}"/>
    <cellStyle name="Input 25 2" xfId="38607" xr:uid="{00000000-0005-0000-0000-0000D4850000}"/>
    <cellStyle name="Input 25 2 2" xfId="30267" xr:uid="{00000000-0005-0000-0000-0000D5850000}"/>
    <cellStyle name="Input 25 2 2 2" xfId="21769" xr:uid="{00000000-0005-0000-0000-0000D6850000}"/>
    <cellStyle name="Input 25 2 3" xfId="40128" xr:uid="{00000000-0005-0000-0000-0000D7850000}"/>
    <cellStyle name="Input 25 2 3 2" xfId="22059" xr:uid="{00000000-0005-0000-0000-0000D8850000}"/>
    <cellStyle name="Input 25 2 4" xfId="40131" xr:uid="{00000000-0005-0000-0000-0000D9850000}"/>
    <cellStyle name="Input 25 2_BSD2" xfId="40133" xr:uid="{00000000-0005-0000-0000-0000DA850000}"/>
    <cellStyle name="Input 25 3" xfId="38611" xr:uid="{00000000-0005-0000-0000-0000DB850000}"/>
    <cellStyle name="Input 25 3 2" xfId="30274" xr:uid="{00000000-0005-0000-0000-0000DC850000}"/>
    <cellStyle name="Input 25 4" xfId="12704" xr:uid="{00000000-0005-0000-0000-0000DD850000}"/>
    <cellStyle name="Input 25 4 2" xfId="40135" xr:uid="{00000000-0005-0000-0000-0000DE850000}"/>
    <cellStyle name="Input 25 5" xfId="40137" xr:uid="{00000000-0005-0000-0000-0000DF850000}"/>
    <cellStyle name="Input 25 6" xfId="40139" xr:uid="{00000000-0005-0000-0000-0000E0850000}"/>
    <cellStyle name="Input 25_BSD2" xfId="40141" xr:uid="{00000000-0005-0000-0000-0000E1850000}"/>
    <cellStyle name="Input 26" xfId="40143" xr:uid="{00000000-0005-0000-0000-0000E2850000}"/>
    <cellStyle name="Input 26 2" xfId="40145" xr:uid="{00000000-0005-0000-0000-0000E3850000}"/>
    <cellStyle name="Input 26 2 2" xfId="40147" xr:uid="{00000000-0005-0000-0000-0000E4850000}"/>
    <cellStyle name="Input 26 2 2 2" xfId="40149" xr:uid="{00000000-0005-0000-0000-0000E5850000}"/>
    <cellStyle name="Input 26 2 3" xfId="32875" xr:uid="{00000000-0005-0000-0000-0000E6850000}"/>
    <cellStyle name="Input 26 2 3 2" xfId="40151" xr:uid="{00000000-0005-0000-0000-0000E7850000}"/>
    <cellStyle name="Input 26 2 4" xfId="24536" xr:uid="{00000000-0005-0000-0000-0000E8850000}"/>
    <cellStyle name="Input 26 2_BSD2" xfId="36891" xr:uid="{00000000-0005-0000-0000-0000E9850000}"/>
    <cellStyle name="Input 26 3" xfId="40153" xr:uid="{00000000-0005-0000-0000-0000EA850000}"/>
    <cellStyle name="Input 26 3 2" xfId="40156" xr:uid="{00000000-0005-0000-0000-0000EB850000}"/>
    <cellStyle name="Input 26 4" xfId="40158" xr:uid="{00000000-0005-0000-0000-0000EC850000}"/>
    <cellStyle name="Input 26 4 2" xfId="40161" xr:uid="{00000000-0005-0000-0000-0000ED850000}"/>
    <cellStyle name="Input 26 5" xfId="40163" xr:uid="{00000000-0005-0000-0000-0000EE850000}"/>
    <cellStyle name="Input 26 6" xfId="40165" xr:uid="{00000000-0005-0000-0000-0000EF850000}"/>
    <cellStyle name="Input 26_BSD2" xfId="30973" xr:uid="{00000000-0005-0000-0000-0000F0850000}"/>
    <cellStyle name="Input 27" xfId="40167" xr:uid="{00000000-0005-0000-0000-0000F1850000}"/>
    <cellStyle name="Input 27 2" xfId="31080" xr:uid="{00000000-0005-0000-0000-0000F2850000}"/>
    <cellStyle name="Input 27 2 2" xfId="31083" xr:uid="{00000000-0005-0000-0000-0000F3850000}"/>
    <cellStyle name="Input 27 2 2 2" xfId="40169" xr:uid="{00000000-0005-0000-0000-0000F4850000}"/>
    <cellStyle name="Input 27 2 3" xfId="31088" xr:uid="{00000000-0005-0000-0000-0000F5850000}"/>
    <cellStyle name="Input 27 2 3 2" xfId="38659" xr:uid="{00000000-0005-0000-0000-0000F6850000}"/>
    <cellStyle name="Input 27 2 4" xfId="24857" xr:uid="{00000000-0005-0000-0000-0000F7850000}"/>
    <cellStyle name="Input 27 2_BSD2" xfId="40171" xr:uid="{00000000-0005-0000-0000-0000F8850000}"/>
    <cellStyle name="Input 27 3" xfId="31093" xr:uid="{00000000-0005-0000-0000-0000F9850000}"/>
    <cellStyle name="Input 27 3 2" xfId="15703" xr:uid="{00000000-0005-0000-0000-0000FA850000}"/>
    <cellStyle name="Input 27 4" xfId="31100" xr:uid="{00000000-0005-0000-0000-0000FB850000}"/>
    <cellStyle name="Input 27 4 2" xfId="40173" xr:uid="{00000000-0005-0000-0000-0000FC850000}"/>
    <cellStyle name="Input 27 5" xfId="31104" xr:uid="{00000000-0005-0000-0000-0000FD850000}"/>
    <cellStyle name="Input 27 6" xfId="40175" xr:uid="{00000000-0005-0000-0000-0000FE850000}"/>
    <cellStyle name="Input 27_BSD2" xfId="35166" xr:uid="{00000000-0005-0000-0000-0000FF850000}"/>
    <cellStyle name="Input 28" xfId="40177" xr:uid="{00000000-0005-0000-0000-000000860000}"/>
    <cellStyle name="Input 28 2" xfId="40179" xr:uid="{00000000-0005-0000-0000-000001860000}"/>
    <cellStyle name="Input 28 2 2" xfId="3884" xr:uid="{00000000-0005-0000-0000-000002860000}"/>
    <cellStyle name="Input 28 2 2 2" xfId="40181" xr:uid="{00000000-0005-0000-0000-000003860000}"/>
    <cellStyle name="Input 28 2 3" xfId="18135" xr:uid="{00000000-0005-0000-0000-000004860000}"/>
    <cellStyle name="Input 28 2 3 2" xfId="40183" xr:uid="{00000000-0005-0000-0000-000005860000}"/>
    <cellStyle name="Input 28 2 4" xfId="40186" xr:uid="{00000000-0005-0000-0000-000006860000}"/>
    <cellStyle name="Input 28 2_BSD2" xfId="40191" xr:uid="{00000000-0005-0000-0000-000007860000}"/>
    <cellStyle name="Input 28 3" xfId="40193" xr:uid="{00000000-0005-0000-0000-000008860000}"/>
    <cellStyle name="Input 28 3 2" xfId="40195" xr:uid="{00000000-0005-0000-0000-000009860000}"/>
    <cellStyle name="Input 28 4" xfId="40197" xr:uid="{00000000-0005-0000-0000-00000A860000}"/>
    <cellStyle name="Input 28 4 2" xfId="40201" xr:uid="{00000000-0005-0000-0000-00000B860000}"/>
    <cellStyle name="Input 28 5" xfId="40203" xr:uid="{00000000-0005-0000-0000-00000C860000}"/>
    <cellStyle name="Input 28 6" xfId="40205" xr:uid="{00000000-0005-0000-0000-00000D860000}"/>
    <cellStyle name="Input 28_BSD2" xfId="40207" xr:uid="{00000000-0005-0000-0000-00000E860000}"/>
    <cellStyle name="Input 29" xfId="40209" xr:uid="{00000000-0005-0000-0000-00000F860000}"/>
    <cellStyle name="Input 29 2" xfId="40211" xr:uid="{00000000-0005-0000-0000-000010860000}"/>
    <cellStyle name="Input 29 2 2" xfId="40213" xr:uid="{00000000-0005-0000-0000-000011860000}"/>
    <cellStyle name="Input 29 2 2 2" xfId="39555" xr:uid="{00000000-0005-0000-0000-000012860000}"/>
    <cellStyle name="Input 29 2 3" xfId="40215" xr:uid="{00000000-0005-0000-0000-000013860000}"/>
    <cellStyle name="Input 29 2 3 2" xfId="39571" xr:uid="{00000000-0005-0000-0000-000014860000}"/>
    <cellStyle name="Input 29 2 4" xfId="40217" xr:uid="{00000000-0005-0000-0000-000015860000}"/>
    <cellStyle name="Input 29 2_BSD2" xfId="40219" xr:uid="{00000000-0005-0000-0000-000016860000}"/>
    <cellStyle name="Input 29 3" xfId="38903" xr:uid="{00000000-0005-0000-0000-000017860000}"/>
    <cellStyle name="Input 29 3 2" xfId="40221" xr:uid="{00000000-0005-0000-0000-000018860000}"/>
    <cellStyle name="Input 29 4" xfId="40223" xr:uid="{00000000-0005-0000-0000-000019860000}"/>
    <cellStyle name="Input 29 4 2" xfId="40225" xr:uid="{00000000-0005-0000-0000-00001A860000}"/>
    <cellStyle name="Input 29 5" xfId="40227" xr:uid="{00000000-0005-0000-0000-00001B860000}"/>
    <cellStyle name="Input 29 6" xfId="40229" xr:uid="{00000000-0005-0000-0000-00001C860000}"/>
    <cellStyle name="Input 29_BSD2" xfId="4292" xr:uid="{00000000-0005-0000-0000-00001D860000}"/>
    <cellStyle name="Input 3" xfId="2101" xr:uid="{00000000-0005-0000-0000-00001E860000}"/>
    <cellStyle name="Input 3 2" xfId="40230" xr:uid="{00000000-0005-0000-0000-00001F860000}"/>
    <cellStyle name="Input 3 2 2" xfId="40231" xr:uid="{00000000-0005-0000-0000-000020860000}"/>
    <cellStyle name="Input 3 2 3" xfId="40232" xr:uid="{00000000-0005-0000-0000-000021860000}"/>
    <cellStyle name="Input 3 3" xfId="40235" xr:uid="{00000000-0005-0000-0000-000022860000}"/>
    <cellStyle name="Input 3 3 2" xfId="40238" xr:uid="{00000000-0005-0000-0000-000023860000}"/>
    <cellStyle name="Input 3 4" xfId="40241" xr:uid="{00000000-0005-0000-0000-000024860000}"/>
    <cellStyle name="Input 3 4 2" xfId="40245" xr:uid="{00000000-0005-0000-0000-000025860000}"/>
    <cellStyle name="Input 3 5" xfId="34357" xr:uid="{00000000-0005-0000-0000-000026860000}"/>
    <cellStyle name="Input 3 5 2" xfId="24644" xr:uid="{00000000-0005-0000-0000-000027860000}"/>
    <cellStyle name="Input 3 6" xfId="34360" xr:uid="{00000000-0005-0000-0000-000028860000}"/>
    <cellStyle name="Input 3 7" xfId="40246" xr:uid="{00000000-0005-0000-0000-000029860000}"/>
    <cellStyle name="Input 3 8" xfId="51721" xr:uid="{1BABF965-AA56-40B8-A51C-21ED47C3BDB5}"/>
    <cellStyle name="Input 3 9" xfId="52155" xr:uid="{4433FFA1-AC7D-44CF-A0E2-389AA4AFC3D3}"/>
    <cellStyle name="Input 3_Annexure" xfId="20950" xr:uid="{00000000-0005-0000-0000-00002A860000}"/>
    <cellStyle name="Input 30" xfId="40123" xr:uid="{00000000-0005-0000-0000-00002B860000}"/>
    <cellStyle name="Input 30 2" xfId="38606" xr:uid="{00000000-0005-0000-0000-00002C860000}"/>
    <cellStyle name="Input 30 2 2" xfId="30266" xr:uid="{00000000-0005-0000-0000-00002D860000}"/>
    <cellStyle name="Input 30 2 2 2" xfId="21766" xr:uid="{00000000-0005-0000-0000-00002E860000}"/>
    <cellStyle name="Input 30 2 3" xfId="40127" xr:uid="{00000000-0005-0000-0000-00002F860000}"/>
    <cellStyle name="Input 30 2 3 2" xfId="22057" xr:uid="{00000000-0005-0000-0000-000030860000}"/>
    <cellStyle name="Input 30 2 4" xfId="40130" xr:uid="{00000000-0005-0000-0000-000031860000}"/>
    <cellStyle name="Input 30 2_BSD2" xfId="40132" xr:uid="{00000000-0005-0000-0000-000032860000}"/>
    <cellStyle name="Input 30 3" xfId="38610" xr:uid="{00000000-0005-0000-0000-000033860000}"/>
    <cellStyle name="Input 30 3 2" xfId="30273" xr:uid="{00000000-0005-0000-0000-000034860000}"/>
    <cellStyle name="Input 30 4" xfId="12702" xr:uid="{00000000-0005-0000-0000-000035860000}"/>
    <cellStyle name="Input 30 4 2" xfId="40134" xr:uid="{00000000-0005-0000-0000-000036860000}"/>
    <cellStyle name="Input 30 5" xfId="40136" xr:uid="{00000000-0005-0000-0000-000037860000}"/>
    <cellStyle name="Input 30 6" xfId="40138" xr:uid="{00000000-0005-0000-0000-000038860000}"/>
    <cellStyle name="Input 30_BSD2" xfId="40140" xr:uid="{00000000-0005-0000-0000-000039860000}"/>
    <cellStyle name="Input 31" xfId="40142" xr:uid="{00000000-0005-0000-0000-00003A860000}"/>
    <cellStyle name="Input 31 2" xfId="40144" xr:uid="{00000000-0005-0000-0000-00003B860000}"/>
    <cellStyle name="Input 31 2 2" xfId="40146" xr:uid="{00000000-0005-0000-0000-00003C860000}"/>
    <cellStyle name="Input 31 2 2 2" xfId="40148" xr:uid="{00000000-0005-0000-0000-00003D860000}"/>
    <cellStyle name="Input 31 2 3" xfId="32873" xr:uid="{00000000-0005-0000-0000-00003E860000}"/>
    <cellStyle name="Input 31 2 3 2" xfId="40150" xr:uid="{00000000-0005-0000-0000-00003F860000}"/>
    <cellStyle name="Input 31 2 4" xfId="24534" xr:uid="{00000000-0005-0000-0000-000040860000}"/>
    <cellStyle name="Input 31 2_BSD2" xfId="36889" xr:uid="{00000000-0005-0000-0000-000041860000}"/>
    <cellStyle name="Input 31 3" xfId="40152" xr:uid="{00000000-0005-0000-0000-000042860000}"/>
    <cellStyle name="Input 31 3 2" xfId="40155" xr:uid="{00000000-0005-0000-0000-000043860000}"/>
    <cellStyle name="Input 31 4" xfId="40157" xr:uid="{00000000-0005-0000-0000-000044860000}"/>
    <cellStyle name="Input 31 4 2" xfId="40160" xr:uid="{00000000-0005-0000-0000-000045860000}"/>
    <cellStyle name="Input 31 5" xfId="40162" xr:uid="{00000000-0005-0000-0000-000046860000}"/>
    <cellStyle name="Input 31 6" xfId="40164" xr:uid="{00000000-0005-0000-0000-000047860000}"/>
    <cellStyle name="Input 31_BSD2" xfId="30972" xr:uid="{00000000-0005-0000-0000-000048860000}"/>
    <cellStyle name="Input 32" xfId="40166" xr:uid="{00000000-0005-0000-0000-000049860000}"/>
    <cellStyle name="Input 32 2" xfId="31078" xr:uid="{00000000-0005-0000-0000-00004A860000}"/>
    <cellStyle name="Input 32 2 2" xfId="31082" xr:uid="{00000000-0005-0000-0000-00004B860000}"/>
    <cellStyle name="Input 32 2 2 2" xfId="40168" xr:uid="{00000000-0005-0000-0000-00004C860000}"/>
    <cellStyle name="Input 32 2 3" xfId="31087" xr:uid="{00000000-0005-0000-0000-00004D860000}"/>
    <cellStyle name="Input 32 2 3 2" xfId="38657" xr:uid="{00000000-0005-0000-0000-00004E860000}"/>
    <cellStyle name="Input 32 2 4" xfId="24856" xr:uid="{00000000-0005-0000-0000-00004F860000}"/>
    <cellStyle name="Input 32 2_BSD2" xfId="40170" xr:uid="{00000000-0005-0000-0000-000050860000}"/>
    <cellStyle name="Input 32 3" xfId="31091" xr:uid="{00000000-0005-0000-0000-000051860000}"/>
    <cellStyle name="Input 32 3 2" xfId="15701" xr:uid="{00000000-0005-0000-0000-000052860000}"/>
    <cellStyle name="Input 32 4" xfId="31098" xr:uid="{00000000-0005-0000-0000-000053860000}"/>
    <cellStyle name="Input 32 4 2" xfId="40172" xr:uid="{00000000-0005-0000-0000-000054860000}"/>
    <cellStyle name="Input 32 5" xfId="31102" xr:uid="{00000000-0005-0000-0000-000055860000}"/>
    <cellStyle name="Input 32 6" xfId="40174" xr:uid="{00000000-0005-0000-0000-000056860000}"/>
    <cellStyle name="Input 32_BSD2" xfId="35165" xr:uid="{00000000-0005-0000-0000-000057860000}"/>
    <cellStyle name="Input 33" xfId="40176" xr:uid="{00000000-0005-0000-0000-000058860000}"/>
    <cellStyle name="Input 33 2" xfId="40178" xr:uid="{00000000-0005-0000-0000-000059860000}"/>
    <cellStyle name="Input 33 2 2" xfId="3882" xr:uid="{00000000-0005-0000-0000-00005A860000}"/>
    <cellStyle name="Input 33 2 2 2" xfId="40180" xr:uid="{00000000-0005-0000-0000-00005B860000}"/>
    <cellStyle name="Input 33 2 3" xfId="18134" xr:uid="{00000000-0005-0000-0000-00005C860000}"/>
    <cellStyle name="Input 33 2 3 2" xfId="40182" xr:uid="{00000000-0005-0000-0000-00005D860000}"/>
    <cellStyle name="Input 33 2 4" xfId="40185" xr:uid="{00000000-0005-0000-0000-00005E860000}"/>
    <cellStyle name="Input 33 2_BSD2" xfId="40190" xr:uid="{00000000-0005-0000-0000-00005F860000}"/>
    <cellStyle name="Input 33 3" xfId="40192" xr:uid="{00000000-0005-0000-0000-000060860000}"/>
    <cellStyle name="Input 33 3 2" xfId="40194" xr:uid="{00000000-0005-0000-0000-000061860000}"/>
    <cellStyle name="Input 33 4" xfId="40196" xr:uid="{00000000-0005-0000-0000-000062860000}"/>
    <cellStyle name="Input 33 4 2" xfId="40200" xr:uid="{00000000-0005-0000-0000-000063860000}"/>
    <cellStyle name="Input 33 5" xfId="40202" xr:uid="{00000000-0005-0000-0000-000064860000}"/>
    <cellStyle name="Input 33 6" xfId="40204" xr:uid="{00000000-0005-0000-0000-000065860000}"/>
    <cellStyle name="Input 33_BSD2" xfId="40206" xr:uid="{00000000-0005-0000-0000-000066860000}"/>
    <cellStyle name="Input 34" xfId="40208" xr:uid="{00000000-0005-0000-0000-000067860000}"/>
    <cellStyle name="Input 34 2" xfId="40210" xr:uid="{00000000-0005-0000-0000-000068860000}"/>
    <cellStyle name="Input 34 2 2" xfId="40212" xr:uid="{00000000-0005-0000-0000-000069860000}"/>
    <cellStyle name="Input 34 2 2 2" xfId="39552" xr:uid="{00000000-0005-0000-0000-00006A860000}"/>
    <cellStyle name="Input 34 2 3" xfId="40214" xr:uid="{00000000-0005-0000-0000-00006B860000}"/>
    <cellStyle name="Input 34 2 3 2" xfId="39568" xr:uid="{00000000-0005-0000-0000-00006C860000}"/>
    <cellStyle name="Input 34 2 4" xfId="40216" xr:uid="{00000000-0005-0000-0000-00006D860000}"/>
    <cellStyle name="Input 34 2_BSD2" xfId="40218" xr:uid="{00000000-0005-0000-0000-00006E860000}"/>
    <cellStyle name="Input 34 3" xfId="38902" xr:uid="{00000000-0005-0000-0000-00006F860000}"/>
    <cellStyle name="Input 34 3 2" xfId="40220" xr:uid="{00000000-0005-0000-0000-000070860000}"/>
    <cellStyle name="Input 34 4" xfId="40222" xr:uid="{00000000-0005-0000-0000-000071860000}"/>
    <cellStyle name="Input 34 4 2" xfId="40224" xr:uid="{00000000-0005-0000-0000-000072860000}"/>
    <cellStyle name="Input 34 5" xfId="40226" xr:uid="{00000000-0005-0000-0000-000073860000}"/>
    <cellStyle name="Input 34 6" xfId="40228" xr:uid="{00000000-0005-0000-0000-000074860000}"/>
    <cellStyle name="Input 34_BSD2" xfId="4290" xr:uid="{00000000-0005-0000-0000-000075860000}"/>
    <cellStyle name="Input 35" xfId="40248" xr:uid="{00000000-0005-0000-0000-000076860000}"/>
    <cellStyle name="Input 35 2" xfId="40250" xr:uid="{00000000-0005-0000-0000-000077860000}"/>
    <cellStyle name="Input 35 2 2" xfId="40252" xr:uid="{00000000-0005-0000-0000-000078860000}"/>
    <cellStyle name="Input 35 2 2 2" xfId="10618" xr:uid="{00000000-0005-0000-0000-000079860000}"/>
    <cellStyle name="Input 35 2 3" xfId="40254" xr:uid="{00000000-0005-0000-0000-00007A860000}"/>
    <cellStyle name="Input 35 2 3 2" xfId="10653" xr:uid="{00000000-0005-0000-0000-00007B860000}"/>
    <cellStyle name="Input 35 2 4" xfId="40256" xr:uid="{00000000-0005-0000-0000-00007C860000}"/>
    <cellStyle name="Input 35 2_BSD2" xfId="40259" xr:uid="{00000000-0005-0000-0000-00007D860000}"/>
    <cellStyle name="Input 35 3" xfId="40261" xr:uid="{00000000-0005-0000-0000-00007E860000}"/>
    <cellStyle name="Input 35 3 2" xfId="40263" xr:uid="{00000000-0005-0000-0000-00007F860000}"/>
    <cellStyle name="Input 35 4" xfId="40265" xr:uid="{00000000-0005-0000-0000-000080860000}"/>
    <cellStyle name="Input 35 4 2" xfId="40267" xr:uid="{00000000-0005-0000-0000-000081860000}"/>
    <cellStyle name="Input 35 5" xfId="40269" xr:uid="{00000000-0005-0000-0000-000082860000}"/>
    <cellStyle name="Input 35 6" xfId="40271" xr:uid="{00000000-0005-0000-0000-000083860000}"/>
    <cellStyle name="Input 35_BSD2" xfId="5239" xr:uid="{00000000-0005-0000-0000-000084860000}"/>
    <cellStyle name="Input 36" xfId="19551" xr:uid="{00000000-0005-0000-0000-000085860000}"/>
    <cellStyle name="Input 36 2" xfId="40273" xr:uid="{00000000-0005-0000-0000-000086860000}"/>
    <cellStyle name="Input 36 2 2" xfId="40275" xr:uid="{00000000-0005-0000-0000-000087860000}"/>
    <cellStyle name="Input 36 2 2 2" xfId="22119" xr:uid="{00000000-0005-0000-0000-000088860000}"/>
    <cellStyle name="Input 36 2 3" xfId="40277" xr:uid="{00000000-0005-0000-0000-000089860000}"/>
    <cellStyle name="Input 36 2 3 2" xfId="22132" xr:uid="{00000000-0005-0000-0000-00008A860000}"/>
    <cellStyle name="Input 36 2 4" xfId="40279" xr:uid="{00000000-0005-0000-0000-00008B860000}"/>
    <cellStyle name="Input 36 2_BSD2" xfId="40281" xr:uid="{00000000-0005-0000-0000-00008C860000}"/>
    <cellStyle name="Input 36 3" xfId="40283" xr:uid="{00000000-0005-0000-0000-00008D860000}"/>
    <cellStyle name="Input 36 3 2" xfId="40285" xr:uid="{00000000-0005-0000-0000-00008E860000}"/>
    <cellStyle name="Input 36 4" xfId="40287" xr:uid="{00000000-0005-0000-0000-00008F860000}"/>
    <cellStyle name="Input 36 4 2" xfId="40290" xr:uid="{00000000-0005-0000-0000-000090860000}"/>
    <cellStyle name="Input 36 5" xfId="40292" xr:uid="{00000000-0005-0000-0000-000091860000}"/>
    <cellStyle name="Input 36 6" xfId="40296" xr:uid="{00000000-0005-0000-0000-000092860000}"/>
    <cellStyle name="Input 36_BSD2" xfId="12553" xr:uid="{00000000-0005-0000-0000-000093860000}"/>
    <cellStyle name="Input 37" xfId="40298" xr:uid="{00000000-0005-0000-0000-000094860000}"/>
    <cellStyle name="Input 37 2" xfId="40300" xr:uid="{00000000-0005-0000-0000-000095860000}"/>
    <cellStyle name="Input 37 2 2" xfId="40302" xr:uid="{00000000-0005-0000-0000-000096860000}"/>
    <cellStyle name="Input 37 2 2 2" xfId="24496" xr:uid="{00000000-0005-0000-0000-000097860000}"/>
    <cellStyle name="Input 37 2 3" xfId="40304" xr:uid="{00000000-0005-0000-0000-000098860000}"/>
    <cellStyle name="Input 37 2 3 2" xfId="24508" xr:uid="{00000000-0005-0000-0000-000099860000}"/>
    <cellStyle name="Input 37 2 4" xfId="40306" xr:uid="{00000000-0005-0000-0000-00009A860000}"/>
    <cellStyle name="Input 37 2_BSD2" xfId="36562" xr:uid="{00000000-0005-0000-0000-00009B860000}"/>
    <cellStyle name="Input 37 3" xfId="40308" xr:uid="{00000000-0005-0000-0000-00009C860000}"/>
    <cellStyle name="Input 37 3 2" xfId="40310" xr:uid="{00000000-0005-0000-0000-00009D860000}"/>
    <cellStyle name="Input 37 4" xfId="40312" xr:uid="{00000000-0005-0000-0000-00009E860000}"/>
    <cellStyle name="Input 37 4 2" xfId="40314" xr:uid="{00000000-0005-0000-0000-00009F860000}"/>
    <cellStyle name="Input 37 5" xfId="40316" xr:uid="{00000000-0005-0000-0000-0000A0860000}"/>
    <cellStyle name="Input 37 6" xfId="40320" xr:uid="{00000000-0005-0000-0000-0000A1860000}"/>
    <cellStyle name="Input 37_BSD2" xfId="12723" xr:uid="{00000000-0005-0000-0000-0000A2860000}"/>
    <cellStyle name="Input 38" xfId="40322" xr:uid="{00000000-0005-0000-0000-0000A3860000}"/>
    <cellStyle name="Input 38 2" xfId="40324" xr:uid="{00000000-0005-0000-0000-0000A4860000}"/>
    <cellStyle name="Input 38 2 2" xfId="10087" xr:uid="{00000000-0005-0000-0000-0000A5860000}"/>
    <cellStyle name="Input 38 2 2 2" xfId="40326" xr:uid="{00000000-0005-0000-0000-0000A6860000}"/>
    <cellStyle name="Input 38 2 3" xfId="10402" xr:uid="{00000000-0005-0000-0000-0000A7860000}"/>
    <cellStyle name="Input 38 2 3 2" xfId="40328" xr:uid="{00000000-0005-0000-0000-0000A8860000}"/>
    <cellStyle name="Input 38 2 4" xfId="40330" xr:uid="{00000000-0005-0000-0000-0000A9860000}"/>
    <cellStyle name="Input 38 2_BSD2" xfId="40333" xr:uid="{00000000-0005-0000-0000-0000AA860000}"/>
    <cellStyle name="Input 38 3" xfId="40335" xr:uid="{00000000-0005-0000-0000-0000AB860000}"/>
    <cellStyle name="Input 38 3 2" xfId="10413" xr:uid="{00000000-0005-0000-0000-0000AC860000}"/>
    <cellStyle name="Input 38 4" xfId="40337" xr:uid="{00000000-0005-0000-0000-0000AD860000}"/>
    <cellStyle name="Input 38 4 2" xfId="10431" xr:uid="{00000000-0005-0000-0000-0000AE860000}"/>
    <cellStyle name="Input 38 5" xfId="40339" xr:uid="{00000000-0005-0000-0000-0000AF860000}"/>
    <cellStyle name="Input 38 6" xfId="40341" xr:uid="{00000000-0005-0000-0000-0000B0860000}"/>
    <cellStyle name="Input 38_BSD2" xfId="12873" xr:uid="{00000000-0005-0000-0000-0000B1860000}"/>
    <cellStyle name="Input 39" xfId="40343" xr:uid="{00000000-0005-0000-0000-0000B2860000}"/>
    <cellStyle name="Input 39 2" xfId="40346" xr:uid="{00000000-0005-0000-0000-0000B3860000}"/>
    <cellStyle name="Input 39 2 2" xfId="40348" xr:uid="{00000000-0005-0000-0000-0000B4860000}"/>
    <cellStyle name="Input 39 2 2 2" xfId="40350" xr:uid="{00000000-0005-0000-0000-0000B5860000}"/>
    <cellStyle name="Input 39 2 3" xfId="40352" xr:uid="{00000000-0005-0000-0000-0000B6860000}"/>
    <cellStyle name="Input 39 2 3 2" xfId="24112" xr:uid="{00000000-0005-0000-0000-0000B7860000}"/>
    <cellStyle name="Input 39 2 4" xfId="40354" xr:uid="{00000000-0005-0000-0000-0000B8860000}"/>
    <cellStyle name="Input 39 2_BSD2" xfId="19949" xr:uid="{00000000-0005-0000-0000-0000B9860000}"/>
    <cellStyle name="Input 39 3" xfId="40356" xr:uid="{00000000-0005-0000-0000-0000BA860000}"/>
    <cellStyle name="Input 39 3 2" xfId="40358" xr:uid="{00000000-0005-0000-0000-0000BB860000}"/>
    <cellStyle name="Input 39 4" xfId="40360" xr:uid="{00000000-0005-0000-0000-0000BC860000}"/>
    <cellStyle name="Input 39 4 2" xfId="40362" xr:uid="{00000000-0005-0000-0000-0000BD860000}"/>
    <cellStyle name="Input 39 5" xfId="40364" xr:uid="{00000000-0005-0000-0000-0000BE860000}"/>
    <cellStyle name="Input 39 6" xfId="40366" xr:uid="{00000000-0005-0000-0000-0000BF860000}"/>
    <cellStyle name="Input 39_BSD2" xfId="13016" xr:uid="{00000000-0005-0000-0000-0000C0860000}"/>
    <cellStyle name="Input 4" xfId="2107" xr:uid="{00000000-0005-0000-0000-0000C1860000}"/>
    <cellStyle name="Input 4 10" xfId="51722" xr:uid="{D44B247E-35F6-4314-BC7B-3260DA9134BB}"/>
    <cellStyle name="Input 4 2" xfId="5127" xr:uid="{00000000-0005-0000-0000-0000C2860000}"/>
    <cellStyle name="Input 4 2 2" xfId="40367" xr:uid="{00000000-0005-0000-0000-0000C3860000}"/>
    <cellStyle name="Input 4 2 2 2" xfId="40368" xr:uid="{00000000-0005-0000-0000-0000C4860000}"/>
    <cellStyle name="Input 4 2 3" xfId="39438" xr:uid="{00000000-0005-0000-0000-0000C5860000}"/>
    <cellStyle name="Input 4 2 3 2" xfId="34686" xr:uid="{00000000-0005-0000-0000-0000C6860000}"/>
    <cellStyle name="Input 4 2 4" xfId="13219" xr:uid="{00000000-0005-0000-0000-0000C7860000}"/>
    <cellStyle name="Input 4 2 5" xfId="39443" xr:uid="{00000000-0005-0000-0000-0000C8860000}"/>
    <cellStyle name="Input 4 2_BSD2" xfId="40369" xr:uid="{00000000-0005-0000-0000-0000C9860000}"/>
    <cellStyle name="Input 4 3" xfId="36705" xr:uid="{00000000-0005-0000-0000-0000CA860000}"/>
    <cellStyle name="Input 4 3 2" xfId="40372" xr:uid="{00000000-0005-0000-0000-0000CB860000}"/>
    <cellStyle name="Input 4 4" xfId="15435" xr:uid="{00000000-0005-0000-0000-0000CC860000}"/>
    <cellStyle name="Input 4 4 2" xfId="40375" xr:uid="{00000000-0005-0000-0000-0000CD860000}"/>
    <cellStyle name="Input 4 5" xfId="34364" xr:uid="{00000000-0005-0000-0000-0000CE860000}"/>
    <cellStyle name="Input 4 5 2" xfId="40377" xr:uid="{00000000-0005-0000-0000-0000CF860000}"/>
    <cellStyle name="Input 4 6" xfId="34368" xr:uid="{00000000-0005-0000-0000-0000D0860000}"/>
    <cellStyle name="Input 4 6 2" xfId="40378" xr:uid="{00000000-0005-0000-0000-0000D1860000}"/>
    <cellStyle name="Input 4 7" xfId="40380" xr:uid="{00000000-0005-0000-0000-0000D2860000}"/>
    <cellStyle name="Input 4 8" xfId="40382" xr:uid="{00000000-0005-0000-0000-0000D3860000}"/>
    <cellStyle name="Input 4 9" xfId="36701" xr:uid="{00000000-0005-0000-0000-0000D4860000}"/>
    <cellStyle name="Input 4_Annexure" xfId="40383" xr:uid="{00000000-0005-0000-0000-0000D5860000}"/>
    <cellStyle name="Input 40" xfId="40247" xr:uid="{00000000-0005-0000-0000-0000D6860000}"/>
    <cellStyle name="Input 40 2" xfId="40249" xr:uid="{00000000-0005-0000-0000-0000D7860000}"/>
    <cellStyle name="Input 40 2 2" xfId="40251" xr:uid="{00000000-0005-0000-0000-0000D8860000}"/>
    <cellStyle name="Input 40 2 2 2" xfId="10617" xr:uid="{00000000-0005-0000-0000-0000D9860000}"/>
    <cellStyle name="Input 40 2 3" xfId="40253" xr:uid="{00000000-0005-0000-0000-0000DA860000}"/>
    <cellStyle name="Input 40 2 3 2" xfId="10652" xr:uid="{00000000-0005-0000-0000-0000DB860000}"/>
    <cellStyle name="Input 40 2 4" xfId="40255" xr:uid="{00000000-0005-0000-0000-0000DC860000}"/>
    <cellStyle name="Input 40 2_BSD2" xfId="40258" xr:uid="{00000000-0005-0000-0000-0000DD860000}"/>
    <cellStyle name="Input 40 3" xfId="40260" xr:uid="{00000000-0005-0000-0000-0000DE860000}"/>
    <cellStyle name="Input 40 3 2" xfId="40262" xr:uid="{00000000-0005-0000-0000-0000DF860000}"/>
    <cellStyle name="Input 40 4" xfId="40264" xr:uid="{00000000-0005-0000-0000-0000E0860000}"/>
    <cellStyle name="Input 40 4 2" xfId="40266" xr:uid="{00000000-0005-0000-0000-0000E1860000}"/>
    <cellStyle name="Input 40 5" xfId="40268" xr:uid="{00000000-0005-0000-0000-0000E2860000}"/>
    <cellStyle name="Input 40 6" xfId="40270" xr:uid="{00000000-0005-0000-0000-0000E3860000}"/>
    <cellStyle name="Input 40_BSD2" xfId="5238" xr:uid="{00000000-0005-0000-0000-0000E4860000}"/>
    <cellStyle name="Input 41" xfId="19550" xr:uid="{00000000-0005-0000-0000-0000E5860000}"/>
    <cellStyle name="Input 41 2" xfId="40272" xr:uid="{00000000-0005-0000-0000-0000E6860000}"/>
    <cellStyle name="Input 41 2 2" xfId="40274" xr:uid="{00000000-0005-0000-0000-0000E7860000}"/>
    <cellStyle name="Input 41 2 2 2" xfId="22118" xr:uid="{00000000-0005-0000-0000-0000E8860000}"/>
    <cellStyle name="Input 41 2 3" xfId="40276" xr:uid="{00000000-0005-0000-0000-0000E9860000}"/>
    <cellStyle name="Input 41 2 3 2" xfId="22131" xr:uid="{00000000-0005-0000-0000-0000EA860000}"/>
    <cellStyle name="Input 41 2 4" xfId="40278" xr:uid="{00000000-0005-0000-0000-0000EB860000}"/>
    <cellStyle name="Input 41 2_BSD2" xfId="40280" xr:uid="{00000000-0005-0000-0000-0000EC860000}"/>
    <cellStyle name="Input 41 3" xfId="40282" xr:uid="{00000000-0005-0000-0000-0000ED860000}"/>
    <cellStyle name="Input 41 3 2" xfId="40284" xr:uid="{00000000-0005-0000-0000-0000EE860000}"/>
    <cellStyle name="Input 41 4" xfId="40286" xr:uid="{00000000-0005-0000-0000-0000EF860000}"/>
    <cellStyle name="Input 41 4 2" xfId="40289" xr:uid="{00000000-0005-0000-0000-0000F0860000}"/>
    <cellStyle name="Input 41 5" xfId="40291" xr:uid="{00000000-0005-0000-0000-0000F1860000}"/>
    <cellStyle name="Input 41 6" xfId="40295" xr:uid="{00000000-0005-0000-0000-0000F2860000}"/>
    <cellStyle name="Input 41_BSD2" xfId="12552" xr:uid="{00000000-0005-0000-0000-0000F3860000}"/>
    <cellStyle name="Input 42" xfId="40297" xr:uid="{00000000-0005-0000-0000-0000F4860000}"/>
    <cellStyle name="Input 42 2" xfId="40299" xr:uid="{00000000-0005-0000-0000-0000F5860000}"/>
    <cellStyle name="Input 42 2 2" xfId="40301" xr:uid="{00000000-0005-0000-0000-0000F6860000}"/>
    <cellStyle name="Input 42 2 2 2" xfId="24495" xr:uid="{00000000-0005-0000-0000-0000F7860000}"/>
    <cellStyle name="Input 42 2 3" xfId="40303" xr:uid="{00000000-0005-0000-0000-0000F8860000}"/>
    <cellStyle name="Input 42 2 3 2" xfId="24507" xr:uid="{00000000-0005-0000-0000-0000F9860000}"/>
    <cellStyle name="Input 42 2 4" xfId="40305" xr:uid="{00000000-0005-0000-0000-0000FA860000}"/>
    <cellStyle name="Input 42 2_BSD2" xfId="36561" xr:uid="{00000000-0005-0000-0000-0000FB860000}"/>
    <cellStyle name="Input 42 3" xfId="40307" xr:uid="{00000000-0005-0000-0000-0000FC860000}"/>
    <cellStyle name="Input 42 3 2" xfId="40309" xr:uid="{00000000-0005-0000-0000-0000FD860000}"/>
    <cellStyle name="Input 42 4" xfId="40311" xr:uid="{00000000-0005-0000-0000-0000FE860000}"/>
    <cellStyle name="Input 42 4 2" xfId="40313" xr:uid="{00000000-0005-0000-0000-0000FF860000}"/>
    <cellStyle name="Input 42 5" xfId="40315" xr:uid="{00000000-0005-0000-0000-000000870000}"/>
    <cellStyle name="Input 42 6" xfId="40319" xr:uid="{00000000-0005-0000-0000-000001870000}"/>
    <cellStyle name="Input 42_BSD2" xfId="12722" xr:uid="{00000000-0005-0000-0000-000002870000}"/>
    <cellStyle name="Input 43" xfId="40321" xr:uid="{00000000-0005-0000-0000-000003870000}"/>
    <cellStyle name="Input 43 2" xfId="40323" xr:uid="{00000000-0005-0000-0000-000004870000}"/>
    <cellStyle name="Input 43 2 2" xfId="10086" xr:uid="{00000000-0005-0000-0000-000005870000}"/>
    <cellStyle name="Input 43 2 2 2" xfId="40325" xr:uid="{00000000-0005-0000-0000-000006870000}"/>
    <cellStyle name="Input 43 2 3" xfId="10401" xr:uid="{00000000-0005-0000-0000-000007870000}"/>
    <cellStyle name="Input 43 2 3 2" xfId="40327" xr:uid="{00000000-0005-0000-0000-000008870000}"/>
    <cellStyle name="Input 43 2 4" xfId="40329" xr:uid="{00000000-0005-0000-0000-000009870000}"/>
    <cellStyle name="Input 43 2_BSD2" xfId="40332" xr:uid="{00000000-0005-0000-0000-00000A870000}"/>
    <cellStyle name="Input 43 3" xfId="40334" xr:uid="{00000000-0005-0000-0000-00000B870000}"/>
    <cellStyle name="Input 43 3 2" xfId="10412" xr:uid="{00000000-0005-0000-0000-00000C870000}"/>
    <cellStyle name="Input 43 4" xfId="40336" xr:uid="{00000000-0005-0000-0000-00000D870000}"/>
    <cellStyle name="Input 43 4 2" xfId="10430" xr:uid="{00000000-0005-0000-0000-00000E870000}"/>
    <cellStyle name="Input 43 5" xfId="40338" xr:uid="{00000000-0005-0000-0000-00000F870000}"/>
    <cellStyle name="Input 43_BSD2" xfId="12872" xr:uid="{00000000-0005-0000-0000-000010870000}"/>
    <cellStyle name="Input 44" xfId="40342" xr:uid="{00000000-0005-0000-0000-000011870000}"/>
    <cellStyle name="Input 44 2" xfId="40345" xr:uid="{00000000-0005-0000-0000-000012870000}"/>
    <cellStyle name="Input 44 2 2" xfId="40347" xr:uid="{00000000-0005-0000-0000-000013870000}"/>
    <cellStyle name="Input 44 2 2 2" xfId="40349" xr:uid="{00000000-0005-0000-0000-000014870000}"/>
    <cellStyle name="Input 44 2 3" xfId="40351" xr:uid="{00000000-0005-0000-0000-000015870000}"/>
    <cellStyle name="Input 44 2 3 2" xfId="24111" xr:uid="{00000000-0005-0000-0000-000016870000}"/>
    <cellStyle name="Input 44 2 4" xfId="40353" xr:uid="{00000000-0005-0000-0000-000017870000}"/>
    <cellStyle name="Input 44 2_BSD2" xfId="19948" xr:uid="{00000000-0005-0000-0000-000018870000}"/>
    <cellStyle name="Input 44 3" xfId="40355" xr:uid="{00000000-0005-0000-0000-000019870000}"/>
    <cellStyle name="Input 44 3 2" xfId="40357" xr:uid="{00000000-0005-0000-0000-00001A870000}"/>
    <cellStyle name="Input 44 4" xfId="40359" xr:uid="{00000000-0005-0000-0000-00001B870000}"/>
    <cellStyle name="Input 44 4 2" xfId="40361" xr:uid="{00000000-0005-0000-0000-00001C870000}"/>
    <cellStyle name="Input 44 5" xfId="40363" xr:uid="{00000000-0005-0000-0000-00001D870000}"/>
    <cellStyle name="Input 44_BSD2" xfId="13015" xr:uid="{00000000-0005-0000-0000-00001E870000}"/>
    <cellStyle name="Input 45" xfId="40385" xr:uid="{00000000-0005-0000-0000-00001F870000}"/>
    <cellStyle name="Input 45 2" xfId="40387" xr:uid="{00000000-0005-0000-0000-000020870000}"/>
    <cellStyle name="Input 45 2 2" xfId="40389" xr:uid="{00000000-0005-0000-0000-000021870000}"/>
    <cellStyle name="Input 45 2 2 2" xfId="40391" xr:uid="{00000000-0005-0000-0000-000022870000}"/>
    <cellStyle name="Input 45 2 3" xfId="40393" xr:uid="{00000000-0005-0000-0000-000023870000}"/>
    <cellStyle name="Input 45 2 3 2" xfId="40395" xr:uid="{00000000-0005-0000-0000-000024870000}"/>
    <cellStyle name="Input 45 2 4" xfId="40397" xr:uid="{00000000-0005-0000-0000-000025870000}"/>
    <cellStyle name="Input 45 2_BSD2" xfId="23370" xr:uid="{00000000-0005-0000-0000-000026870000}"/>
    <cellStyle name="Input 45 3" xfId="40399" xr:uid="{00000000-0005-0000-0000-000027870000}"/>
    <cellStyle name="Input 45 3 2" xfId="40401" xr:uid="{00000000-0005-0000-0000-000028870000}"/>
    <cellStyle name="Input 45 4" xfId="40403" xr:uid="{00000000-0005-0000-0000-000029870000}"/>
    <cellStyle name="Input 45 4 2" xfId="40405" xr:uid="{00000000-0005-0000-0000-00002A870000}"/>
    <cellStyle name="Input 45 5" xfId="40407" xr:uid="{00000000-0005-0000-0000-00002B870000}"/>
    <cellStyle name="Input 45_BSD2" xfId="8692" xr:uid="{00000000-0005-0000-0000-00002C870000}"/>
    <cellStyle name="Input 46" xfId="40409" xr:uid="{00000000-0005-0000-0000-00002D870000}"/>
    <cellStyle name="Input 46 2" xfId="40411" xr:uid="{00000000-0005-0000-0000-00002E870000}"/>
    <cellStyle name="Input 46 2 2" xfId="40413" xr:uid="{00000000-0005-0000-0000-00002F870000}"/>
    <cellStyle name="Input 46 2 2 2" xfId="40415" xr:uid="{00000000-0005-0000-0000-000030870000}"/>
    <cellStyle name="Input 46 2 3" xfId="40417" xr:uid="{00000000-0005-0000-0000-000031870000}"/>
    <cellStyle name="Input 46 2 3 2" xfId="36211" xr:uid="{00000000-0005-0000-0000-000032870000}"/>
    <cellStyle name="Input 46 2 4" xfId="40419" xr:uid="{00000000-0005-0000-0000-000033870000}"/>
    <cellStyle name="Input 46 2_BSD2" xfId="40421" xr:uid="{00000000-0005-0000-0000-000034870000}"/>
    <cellStyle name="Input 46 3" xfId="40423" xr:uid="{00000000-0005-0000-0000-000035870000}"/>
    <cellStyle name="Input 46 3 2" xfId="40425" xr:uid="{00000000-0005-0000-0000-000036870000}"/>
    <cellStyle name="Input 46 4" xfId="40427" xr:uid="{00000000-0005-0000-0000-000037870000}"/>
    <cellStyle name="Input 46 4 2" xfId="40429" xr:uid="{00000000-0005-0000-0000-000038870000}"/>
    <cellStyle name="Input 46 5" xfId="40431" xr:uid="{00000000-0005-0000-0000-000039870000}"/>
    <cellStyle name="Input 46_BSD2" xfId="13360" xr:uid="{00000000-0005-0000-0000-00003A870000}"/>
    <cellStyle name="Input 47" xfId="16631" xr:uid="{00000000-0005-0000-0000-00003B870000}"/>
    <cellStyle name="Input 47 2" xfId="40433" xr:uid="{00000000-0005-0000-0000-00003C870000}"/>
    <cellStyle name="Input 47 2 2" xfId="40435" xr:uid="{00000000-0005-0000-0000-00003D870000}"/>
    <cellStyle name="Input 47 2 2 2" xfId="40437" xr:uid="{00000000-0005-0000-0000-00003E870000}"/>
    <cellStyle name="Input 47 2 3" xfId="40439" xr:uid="{00000000-0005-0000-0000-00003F870000}"/>
    <cellStyle name="Input 47 2 3 2" xfId="40441" xr:uid="{00000000-0005-0000-0000-000040870000}"/>
    <cellStyle name="Input 47 2 4" xfId="40443" xr:uid="{00000000-0005-0000-0000-000041870000}"/>
    <cellStyle name="Input 47 2_BSD2" xfId="11970" xr:uid="{00000000-0005-0000-0000-000042870000}"/>
    <cellStyle name="Input 47 3" xfId="40041" xr:uid="{00000000-0005-0000-0000-000043870000}"/>
    <cellStyle name="Input 47 3 2" xfId="40044" xr:uid="{00000000-0005-0000-0000-000044870000}"/>
    <cellStyle name="Input 47 4" xfId="40047" xr:uid="{00000000-0005-0000-0000-000045870000}"/>
    <cellStyle name="Input 47 4 2" xfId="40050" xr:uid="{00000000-0005-0000-0000-000046870000}"/>
    <cellStyle name="Input 47 5" xfId="40053" xr:uid="{00000000-0005-0000-0000-000047870000}"/>
    <cellStyle name="Input 47_BSD2" xfId="3385" xr:uid="{00000000-0005-0000-0000-000048870000}"/>
    <cellStyle name="Input 48" xfId="40445" xr:uid="{00000000-0005-0000-0000-000049870000}"/>
    <cellStyle name="Input 48 2" xfId="40447" xr:uid="{00000000-0005-0000-0000-00004A870000}"/>
    <cellStyle name="Input 48 2 2" xfId="40449" xr:uid="{00000000-0005-0000-0000-00004B870000}"/>
    <cellStyle name="Input 48 2 2 2" xfId="40451" xr:uid="{00000000-0005-0000-0000-00004C870000}"/>
    <cellStyle name="Input 48 2 3" xfId="40453" xr:uid="{00000000-0005-0000-0000-00004D870000}"/>
    <cellStyle name="Input 48 2 3 2" xfId="40455" xr:uid="{00000000-0005-0000-0000-00004E870000}"/>
    <cellStyle name="Input 48 2 4" xfId="40457" xr:uid="{00000000-0005-0000-0000-00004F870000}"/>
    <cellStyle name="Input 48 2_BSD2" xfId="40460" xr:uid="{00000000-0005-0000-0000-000050870000}"/>
    <cellStyle name="Input 48 3" xfId="40063" xr:uid="{00000000-0005-0000-0000-000051870000}"/>
    <cellStyle name="Input 48 3 2" xfId="40067" xr:uid="{00000000-0005-0000-0000-000052870000}"/>
    <cellStyle name="Input 48 4" xfId="2928" xr:uid="{00000000-0005-0000-0000-000053870000}"/>
    <cellStyle name="Input 48 4 2" xfId="40037" xr:uid="{00000000-0005-0000-0000-000054870000}"/>
    <cellStyle name="Input 48 5" xfId="40071" xr:uid="{00000000-0005-0000-0000-000055870000}"/>
    <cellStyle name="Input 48_BSD2" xfId="13557" xr:uid="{00000000-0005-0000-0000-000056870000}"/>
    <cellStyle name="Input 49" xfId="40462" xr:uid="{00000000-0005-0000-0000-000057870000}"/>
    <cellStyle name="Input 49 2" xfId="40464" xr:uid="{00000000-0005-0000-0000-000058870000}"/>
    <cellStyle name="Input 49 2 2" xfId="40466" xr:uid="{00000000-0005-0000-0000-000059870000}"/>
    <cellStyle name="Input 49 2 2 2" xfId="40468" xr:uid="{00000000-0005-0000-0000-00005A870000}"/>
    <cellStyle name="Input 49 2 3" xfId="40470" xr:uid="{00000000-0005-0000-0000-00005B870000}"/>
    <cellStyle name="Input 49 2 3 2" xfId="40472" xr:uid="{00000000-0005-0000-0000-00005C870000}"/>
    <cellStyle name="Input 49 2 4" xfId="40474" xr:uid="{00000000-0005-0000-0000-00005D870000}"/>
    <cellStyle name="Input 49 2_BSD2" xfId="28873" xr:uid="{00000000-0005-0000-0000-00005E870000}"/>
    <cellStyle name="Input 49 3" xfId="15410" xr:uid="{00000000-0005-0000-0000-00005F870000}"/>
    <cellStyle name="Input 49 3 2" xfId="40477" xr:uid="{00000000-0005-0000-0000-000060870000}"/>
    <cellStyle name="Input 49 4" xfId="40078" xr:uid="{00000000-0005-0000-0000-000061870000}"/>
    <cellStyle name="Input 49 4 2" xfId="40480" xr:uid="{00000000-0005-0000-0000-000062870000}"/>
    <cellStyle name="Input 49 5" xfId="40081" xr:uid="{00000000-0005-0000-0000-000063870000}"/>
    <cellStyle name="Input 49_BSD2" xfId="40482" xr:uid="{00000000-0005-0000-0000-000064870000}"/>
    <cellStyle name="Input 5" xfId="2112" xr:uid="{00000000-0005-0000-0000-000065870000}"/>
    <cellStyle name="Input 5 10" xfId="51723" xr:uid="{3448A454-DEB4-4E01-A602-457B7F121F12}"/>
    <cellStyle name="Input 5 2" xfId="40484" xr:uid="{00000000-0005-0000-0000-000066870000}"/>
    <cellStyle name="Input 5 2 2" xfId="40485" xr:uid="{00000000-0005-0000-0000-000067870000}"/>
    <cellStyle name="Input 5 2 2 2" xfId="40487" xr:uid="{00000000-0005-0000-0000-000068870000}"/>
    <cellStyle name="Input 5 2 3" xfId="39830" xr:uid="{00000000-0005-0000-0000-000069870000}"/>
    <cellStyle name="Input 5 2 3 2" xfId="39834" xr:uid="{00000000-0005-0000-0000-00006A870000}"/>
    <cellStyle name="Input 5 2 4" xfId="39836" xr:uid="{00000000-0005-0000-0000-00006B870000}"/>
    <cellStyle name="Input 5 2_BSD2" xfId="40489" xr:uid="{00000000-0005-0000-0000-00006C870000}"/>
    <cellStyle name="Input 5 3" xfId="40492" xr:uid="{00000000-0005-0000-0000-00006D870000}"/>
    <cellStyle name="Input 5 3 2" xfId="40495" xr:uid="{00000000-0005-0000-0000-00006E870000}"/>
    <cellStyle name="Input 5 4" xfId="40498" xr:uid="{00000000-0005-0000-0000-00006F870000}"/>
    <cellStyle name="Input 5 4 2" xfId="40501" xr:uid="{00000000-0005-0000-0000-000070870000}"/>
    <cellStyle name="Input 5 5" xfId="34372" xr:uid="{00000000-0005-0000-0000-000071870000}"/>
    <cellStyle name="Input 5 5 2" xfId="40502" xr:uid="{00000000-0005-0000-0000-000072870000}"/>
    <cellStyle name="Input 5 6" xfId="18764" xr:uid="{00000000-0005-0000-0000-000073870000}"/>
    <cellStyle name="Input 5 6 2" xfId="40503" xr:uid="{00000000-0005-0000-0000-000074870000}"/>
    <cellStyle name="Input 5 7" xfId="40506" xr:uid="{00000000-0005-0000-0000-000075870000}"/>
    <cellStyle name="Input 5 8" xfId="40509" xr:uid="{00000000-0005-0000-0000-000076870000}"/>
    <cellStyle name="Input 5 9" xfId="40483" xr:uid="{00000000-0005-0000-0000-000077870000}"/>
    <cellStyle name="Input 5_Annexure" xfId="31898" xr:uid="{00000000-0005-0000-0000-000078870000}"/>
    <cellStyle name="Input 50" xfId="40384" xr:uid="{00000000-0005-0000-0000-000079870000}"/>
    <cellStyle name="Input 50 2" xfId="40386" xr:uid="{00000000-0005-0000-0000-00007A870000}"/>
    <cellStyle name="Input 50 2 2" xfId="40388" xr:uid="{00000000-0005-0000-0000-00007B870000}"/>
    <cellStyle name="Input 50 2 2 2" xfId="40390" xr:uid="{00000000-0005-0000-0000-00007C870000}"/>
    <cellStyle name="Input 50 2 3" xfId="40392" xr:uid="{00000000-0005-0000-0000-00007D870000}"/>
    <cellStyle name="Input 50 2 3 2" xfId="40394" xr:uid="{00000000-0005-0000-0000-00007E870000}"/>
    <cellStyle name="Input 50 2 4" xfId="40396" xr:uid="{00000000-0005-0000-0000-00007F870000}"/>
    <cellStyle name="Input 50 2_BSD2" xfId="23369" xr:uid="{00000000-0005-0000-0000-000080870000}"/>
    <cellStyle name="Input 50 3" xfId="40398" xr:uid="{00000000-0005-0000-0000-000081870000}"/>
    <cellStyle name="Input 50 3 2" xfId="40400" xr:uid="{00000000-0005-0000-0000-000082870000}"/>
    <cellStyle name="Input 50 4" xfId="40402" xr:uid="{00000000-0005-0000-0000-000083870000}"/>
    <cellStyle name="Input 50 4 2" xfId="40404" xr:uid="{00000000-0005-0000-0000-000084870000}"/>
    <cellStyle name="Input 50 5" xfId="40406" xr:uid="{00000000-0005-0000-0000-000085870000}"/>
    <cellStyle name="Input 50_BSD2" xfId="8691" xr:uid="{00000000-0005-0000-0000-000086870000}"/>
    <cellStyle name="Input 51" xfId="40408" xr:uid="{00000000-0005-0000-0000-000087870000}"/>
    <cellStyle name="Input 51 2" xfId="40410" xr:uid="{00000000-0005-0000-0000-000088870000}"/>
    <cellStyle name="Input 51 2 2" xfId="40412" xr:uid="{00000000-0005-0000-0000-000089870000}"/>
    <cellStyle name="Input 51 2 2 2" xfId="40414" xr:uid="{00000000-0005-0000-0000-00008A870000}"/>
    <cellStyle name="Input 51 2 3" xfId="40416" xr:uid="{00000000-0005-0000-0000-00008B870000}"/>
    <cellStyle name="Input 51 2 3 2" xfId="36210" xr:uid="{00000000-0005-0000-0000-00008C870000}"/>
    <cellStyle name="Input 51 2 4" xfId="40418" xr:uid="{00000000-0005-0000-0000-00008D870000}"/>
    <cellStyle name="Input 51 2_BSD2" xfId="40420" xr:uid="{00000000-0005-0000-0000-00008E870000}"/>
    <cellStyle name="Input 51 3" xfId="40422" xr:uid="{00000000-0005-0000-0000-00008F870000}"/>
    <cellStyle name="Input 51 3 2" xfId="40424" xr:uid="{00000000-0005-0000-0000-000090870000}"/>
    <cellStyle name="Input 51 4" xfId="40426" xr:uid="{00000000-0005-0000-0000-000091870000}"/>
    <cellStyle name="Input 51 4 2" xfId="40428" xr:uid="{00000000-0005-0000-0000-000092870000}"/>
    <cellStyle name="Input 51 5" xfId="40430" xr:uid="{00000000-0005-0000-0000-000093870000}"/>
    <cellStyle name="Input 51_BSD2" xfId="13359" xr:uid="{00000000-0005-0000-0000-000094870000}"/>
    <cellStyle name="Input 52" xfId="16630" xr:uid="{00000000-0005-0000-0000-000095870000}"/>
    <cellStyle name="Input 52 2" xfId="40432" xr:uid="{00000000-0005-0000-0000-000096870000}"/>
    <cellStyle name="Input 52 2 2" xfId="40434" xr:uid="{00000000-0005-0000-0000-000097870000}"/>
    <cellStyle name="Input 52 2 2 2" xfId="40436" xr:uid="{00000000-0005-0000-0000-000098870000}"/>
    <cellStyle name="Input 52 2 3" xfId="40438" xr:uid="{00000000-0005-0000-0000-000099870000}"/>
    <cellStyle name="Input 52 2 3 2" xfId="40440" xr:uid="{00000000-0005-0000-0000-00009A870000}"/>
    <cellStyle name="Input 52 2 4" xfId="40442" xr:uid="{00000000-0005-0000-0000-00009B870000}"/>
    <cellStyle name="Input 52 2_BSD2" xfId="11969" xr:uid="{00000000-0005-0000-0000-00009C870000}"/>
    <cellStyle name="Input 52 3" xfId="40040" xr:uid="{00000000-0005-0000-0000-00009D870000}"/>
    <cellStyle name="Input 52 3 2" xfId="40043" xr:uid="{00000000-0005-0000-0000-00009E870000}"/>
    <cellStyle name="Input 52 4" xfId="40046" xr:uid="{00000000-0005-0000-0000-00009F870000}"/>
    <cellStyle name="Input 52 4 2" xfId="40049" xr:uid="{00000000-0005-0000-0000-0000A0870000}"/>
    <cellStyle name="Input 52 5" xfId="40052" xr:uid="{00000000-0005-0000-0000-0000A1870000}"/>
    <cellStyle name="Input 52_BSD2" xfId="3384" xr:uid="{00000000-0005-0000-0000-0000A2870000}"/>
    <cellStyle name="Input 53" xfId="40444" xr:uid="{00000000-0005-0000-0000-0000A3870000}"/>
    <cellStyle name="Input 53 2" xfId="40446" xr:uid="{00000000-0005-0000-0000-0000A4870000}"/>
    <cellStyle name="Input 53 2 2" xfId="40448" xr:uid="{00000000-0005-0000-0000-0000A5870000}"/>
    <cellStyle name="Input 53 2 2 2" xfId="40450" xr:uid="{00000000-0005-0000-0000-0000A6870000}"/>
    <cellStyle name="Input 53 2 3" xfId="40452" xr:uid="{00000000-0005-0000-0000-0000A7870000}"/>
    <cellStyle name="Input 53 2 3 2" xfId="40454" xr:uid="{00000000-0005-0000-0000-0000A8870000}"/>
    <cellStyle name="Input 53 2 4" xfId="40456" xr:uid="{00000000-0005-0000-0000-0000A9870000}"/>
    <cellStyle name="Input 53 2_BSD2" xfId="40459" xr:uid="{00000000-0005-0000-0000-0000AA870000}"/>
    <cellStyle name="Input 53 3" xfId="40062" xr:uid="{00000000-0005-0000-0000-0000AB870000}"/>
    <cellStyle name="Input 53 3 2" xfId="40066" xr:uid="{00000000-0005-0000-0000-0000AC870000}"/>
    <cellStyle name="Input 53 4" xfId="2927" xr:uid="{00000000-0005-0000-0000-0000AD870000}"/>
    <cellStyle name="Input 53 4 2" xfId="40036" xr:uid="{00000000-0005-0000-0000-0000AE870000}"/>
    <cellStyle name="Input 53 5" xfId="40070" xr:uid="{00000000-0005-0000-0000-0000AF870000}"/>
    <cellStyle name="Input 53_BSD2" xfId="13556" xr:uid="{00000000-0005-0000-0000-0000B0870000}"/>
    <cellStyle name="Input 54" xfId="40461" xr:uid="{00000000-0005-0000-0000-0000B1870000}"/>
    <cellStyle name="Input 54 2" xfId="40463" xr:uid="{00000000-0005-0000-0000-0000B2870000}"/>
    <cellStyle name="Input 54 2 2" xfId="40465" xr:uid="{00000000-0005-0000-0000-0000B3870000}"/>
    <cellStyle name="Input 54 2 2 2" xfId="40467" xr:uid="{00000000-0005-0000-0000-0000B4870000}"/>
    <cellStyle name="Input 54 2 3" xfId="40469" xr:uid="{00000000-0005-0000-0000-0000B5870000}"/>
    <cellStyle name="Input 54 2 3 2" xfId="40471" xr:uid="{00000000-0005-0000-0000-0000B6870000}"/>
    <cellStyle name="Input 54 2 4" xfId="40473" xr:uid="{00000000-0005-0000-0000-0000B7870000}"/>
    <cellStyle name="Input 54 2_BSD2" xfId="28872" xr:uid="{00000000-0005-0000-0000-0000B8870000}"/>
    <cellStyle name="Input 54 3" xfId="15409" xr:uid="{00000000-0005-0000-0000-0000B9870000}"/>
    <cellStyle name="Input 54 3 2" xfId="40476" xr:uid="{00000000-0005-0000-0000-0000BA870000}"/>
    <cellStyle name="Input 54 4" xfId="40077" xr:uid="{00000000-0005-0000-0000-0000BB870000}"/>
    <cellStyle name="Input 54 4 2" xfId="40479" xr:uid="{00000000-0005-0000-0000-0000BC870000}"/>
    <cellStyle name="Input 54 5" xfId="40080" xr:uid="{00000000-0005-0000-0000-0000BD870000}"/>
    <cellStyle name="Input 54_BSD2" xfId="40481" xr:uid="{00000000-0005-0000-0000-0000BE870000}"/>
    <cellStyle name="Input 55" xfId="40511" xr:uid="{00000000-0005-0000-0000-0000BF870000}"/>
    <cellStyle name="Input 55 2" xfId="40513" xr:uid="{00000000-0005-0000-0000-0000C0870000}"/>
    <cellStyle name="Input 55 2 2" xfId="40515" xr:uid="{00000000-0005-0000-0000-0000C1870000}"/>
    <cellStyle name="Input 55 2 2 2" xfId="40516" xr:uid="{00000000-0005-0000-0000-0000C2870000}"/>
    <cellStyle name="Input 55 2 3" xfId="40517" xr:uid="{00000000-0005-0000-0000-0000C3870000}"/>
    <cellStyle name="Input 55 2 3 2" xfId="40518" xr:uid="{00000000-0005-0000-0000-0000C4870000}"/>
    <cellStyle name="Input 55 2 4" xfId="40519" xr:uid="{00000000-0005-0000-0000-0000C5870000}"/>
    <cellStyle name="Input 55 2_BSD2" xfId="18953" xr:uid="{00000000-0005-0000-0000-0000C6870000}"/>
    <cellStyle name="Input 55 3" xfId="15416" xr:uid="{00000000-0005-0000-0000-0000C7870000}"/>
    <cellStyle name="Input 55 3 2" xfId="40521" xr:uid="{00000000-0005-0000-0000-0000C8870000}"/>
    <cellStyle name="Input 55 4" xfId="40084" xr:uid="{00000000-0005-0000-0000-0000C9870000}"/>
    <cellStyle name="Input 55 4 2" xfId="40522" xr:uid="{00000000-0005-0000-0000-0000CA870000}"/>
    <cellStyle name="Input 55 5" xfId="40086" xr:uid="{00000000-0005-0000-0000-0000CB870000}"/>
    <cellStyle name="Input 55_BSD2" xfId="40524" xr:uid="{00000000-0005-0000-0000-0000CC870000}"/>
    <cellStyle name="Input 56" xfId="40526" xr:uid="{00000000-0005-0000-0000-0000CD870000}"/>
    <cellStyle name="Input 56 2" xfId="40528" xr:uid="{00000000-0005-0000-0000-0000CE870000}"/>
    <cellStyle name="Input 56 2 2" xfId="40530" xr:uid="{00000000-0005-0000-0000-0000CF870000}"/>
    <cellStyle name="Input 56 2 2 2" xfId="40531" xr:uid="{00000000-0005-0000-0000-0000D0870000}"/>
    <cellStyle name="Input 56 2 3" xfId="40532" xr:uid="{00000000-0005-0000-0000-0000D1870000}"/>
    <cellStyle name="Input 56 2 3 2" xfId="40533" xr:uid="{00000000-0005-0000-0000-0000D2870000}"/>
    <cellStyle name="Input 56 2 4" xfId="40534" xr:uid="{00000000-0005-0000-0000-0000D3870000}"/>
    <cellStyle name="Input 56 2_BSD2" xfId="7453" xr:uid="{00000000-0005-0000-0000-0000D4870000}"/>
    <cellStyle name="Input 56 3" xfId="40089" xr:uid="{00000000-0005-0000-0000-0000D5870000}"/>
    <cellStyle name="Input 56 3 2" xfId="40536" xr:uid="{00000000-0005-0000-0000-0000D6870000}"/>
    <cellStyle name="Input 56 4" xfId="40092" xr:uid="{00000000-0005-0000-0000-0000D7870000}"/>
    <cellStyle name="Input 56 4 2" xfId="40537" xr:uid="{00000000-0005-0000-0000-0000D8870000}"/>
    <cellStyle name="Input 56 5" xfId="40094" xr:uid="{00000000-0005-0000-0000-0000D9870000}"/>
    <cellStyle name="Input 56_BSD2" xfId="14915" xr:uid="{00000000-0005-0000-0000-0000DA870000}"/>
    <cellStyle name="Input 57" xfId="40539" xr:uid="{00000000-0005-0000-0000-0000DB870000}"/>
    <cellStyle name="Input 57 2" xfId="40541" xr:uid="{00000000-0005-0000-0000-0000DC870000}"/>
    <cellStyle name="Input 57 2 2" xfId="40543" xr:uid="{00000000-0005-0000-0000-0000DD870000}"/>
    <cellStyle name="Input 57 2 2 2" xfId="40545" xr:uid="{00000000-0005-0000-0000-0000DE870000}"/>
    <cellStyle name="Input 57 2 3" xfId="40546" xr:uid="{00000000-0005-0000-0000-0000DF870000}"/>
    <cellStyle name="Input 57 2 3 2" xfId="40547" xr:uid="{00000000-0005-0000-0000-0000E0870000}"/>
    <cellStyle name="Input 57 2 4" xfId="40548" xr:uid="{00000000-0005-0000-0000-0000E1870000}"/>
    <cellStyle name="Input 57 2_BSD2" xfId="40549" xr:uid="{00000000-0005-0000-0000-0000E2870000}"/>
    <cellStyle name="Input 57 3" xfId="40098" xr:uid="{00000000-0005-0000-0000-0000E3870000}"/>
    <cellStyle name="Input 57 3 2" xfId="40551" xr:uid="{00000000-0005-0000-0000-0000E4870000}"/>
    <cellStyle name="Input 57 4" xfId="40101" xr:uid="{00000000-0005-0000-0000-0000E5870000}"/>
    <cellStyle name="Input 57 4 2" xfId="40552" xr:uid="{00000000-0005-0000-0000-0000E6870000}"/>
    <cellStyle name="Input 57 5" xfId="40103" xr:uid="{00000000-0005-0000-0000-0000E7870000}"/>
    <cellStyle name="Input 57_BSD2" xfId="40554" xr:uid="{00000000-0005-0000-0000-0000E8870000}"/>
    <cellStyle name="Input 58" xfId="40556" xr:uid="{00000000-0005-0000-0000-0000E9870000}"/>
    <cellStyle name="Input 58 2" xfId="40558" xr:uid="{00000000-0005-0000-0000-0000EA870000}"/>
    <cellStyle name="Input 58 2 2" xfId="40560" xr:uid="{00000000-0005-0000-0000-0000EB870000}"/>
    <cellStyle name="Input 58 2 2 2" xfId="40562" xr:uid="{00000000-0005-0000-0000-0000EC870000}"/>
    <cellStyle name="Input 58 2 3" xfId="40563" xr:uid="{00000000-0005-0000-0000-0000ED870000}"/>
    <cellStyle name="Input 58 2 3 2" xfId="40564" xr:uid="{00000000-0005-0000-0000-0000EE870000}"/>
    <cellStyle name="Input 58 2 4" xfId="40565" xr:uid="{00000000-0005-0000-0000-0000EF870000}"/>
    <cellStyle name="Input 58 2_BSD2" xfId="16267" xr:uid="{00000000-0005-0000-0000-0000F0870000}"/>
    <cellStyle name="Input 58 3" xfId="40107" xr:uid="{00000000-0005-0000-0000-0000F1870000}"/>
    <cellStyle name="Input 58 3 2" xfId="40567" xr:uid="{00000000-0005-0000-0000-0000F2870000}"/>
    <cellStyle name="Input 58 4" xfId="40110" xr:uid="{00000000-0005-0000-0000-0000F3870000}"/>
    <cellStyle name="Input 58 4 2" xfId="40568" xr:uid="{00000000-0005-0000-0000-0000F4870000}"/>
    <cellStyle name="Input 58 5" xfId="35179" xr:uid="{00000000-0005-0000-0000-0000F5870000}"/>
    <cellStyle name="Input 58_BSD2" xfId="40570" xr:uid="{00000000-0005-0000-0000-0000F6870000}"/>
    <cellStyle name="Input 59" xfId="40572" xr:uid="{00000000-0005-0000-0000-0000F7870000}"/>
    <cellStyle name="Input 59 2" xfId="40574" xr:uid="{00000000-0005-0000-0000-0000F8870000}"/>
    <cellStyle name="Input 59 2 2" xfId="40576" xr:uid="{00000000-0005-0000-0000-0000F9870000}"/>
    <cellStyle name="Input 59 2 2 2" xfId="40577" xr:uid="{00000000-0005-0000-0000-0000FA870000}"/>
    <cellStyle name="Input 59 2 3" xfId="40578" xr:uid="{00000000-0005-0000-0000-0000FB870000}"/>
    <cellStyle name="Input 59 2 3 2" xfId="40579" xr:uid="{00000000-0005-0000-0000-0000FC870000}"/>
    <cellStyle name="Input 59 2 4" xfId="40580" xr:uid="{00000000-0005-0000-0000-0000FD870000}"/>
    <cellStyle name="Input 59 2_BSD2" xfId="34534" xr:uid="{00000000-0005-0000-0000-0000FE870000}"/>
    <cellStyle name="Input 59 3" xfId="40114" xr:uid="{00000000-0005-0000-0000-0000FF870000}"/>
    <cellStyle name="Input 59 3 2" xfId="40582" xr:uid="{00000000-0005-0000-0000-000000880000}"/>
    <cellStyle name="Input 59 4" xfId="40117" xr:uid="{00000000-0005-0000-0000-000001880000}"/>
    <cellStyle name="Input 59 4 2" xfId="40583" xr:uid="{00000000-0005-0000-0000-000002880000}"/>
    <cellStyle name="Input 59 5" xfId="40119" xr:uid="{00000000-0005-0000-0000-000003880000}"/>
    <cellStyle name="Input 59_BSD2" xfId="40585" xr:uid="{00000000-0005-0000-0000-000004880000}"/>
    <cellStyle name="Input 6" xfId="2118" xr:uid="{00000000-0005-0000-0000-000005880000}"/>
    <cellStyle name="Input 6 10" xfId="51724" xr:uid="{1E002289-CA1A-4310-ADEC-005322327E5F}"/>
    <cellStyle name="Input 6 2" xfId="40587" xr:uid="{00000000-0005-0000-0000-000006880000}"/>
    <cellStyle name="Input 6 2 2" xfId="26135" xr:uid="{00000000-0005-0000-0000-000007880000}"/>
    <cellStyle name="Input 6 2 2 2" xfId="26137" xr:uid="{00000000-0005-0000-0000-000008880000}"/>
    <cellStyle name="Input 6 2 3" xfId="26139" xr:uid="{00000000-0005-0000-0000-000009880000}"/>
    <cellStyle name="Input 6 2 3 2" xfId="40588" xr:uid="{00000000-0005-0000-0000-00000A880000}"/>
    <cellStyle name="Input 6 2 4" xfId="26141" xr:uid="{00000000-0005-0000-0000-00000B880000}"/>
    <cellStyle name="Input 6 2_BSD2" xfId="40589" xr:uid="{00000000-0005-0000-0000-00000C880000}"/>
    <cellStyle name="Input 6 3" xfId="40592" xr:uid="{00000000-0005-0000-0000-00000D880000}"/>
    <cellStyle name="Input 6 3 2" xfId="26157" xr:uid="{00000000-0005-0000-0000-00000E880000}"/>
    <cellStyle name="Input 6 4" xfId="40595" xr:uid="{00000000-0005-0000-0000-00000F880000}"/>
    <cellStyle name="Input 6 4 2" xfId="40598" xr:uid="{00000000-0005-0000-0000-000010880000}"/>
    <cellStyle name="Input 6 5" xfId="40601" xr:uid="{00000000-0005-0000-0000-000011880000}"/>
    <cellStyle name="Input 6 5 2" xfId="40602" xr:uid="{00000000-0005-0000-0000-000012880000}"/>
    <cellStyle name="Input 6 6" xfId="40604" xr:uid="{00000000-0005-0000-0000-000013880000}"/>
    <cellStyle name="Input 6 6 2" xfId="40605" xr:uid="{00000000-0005-0000-0000-000014880000}"/>
    <cellStyle name="Input 6 7" xfId="40607" xr:uid="{00000000-0005-0000-0000-000015880000}"/>
    <cellStyle name="Input 6 8" xfId="40609" xr:uid="{00000000-0005-0000-0000-000016880000}"/>
    <cellStyle name="Input 6 9" xfId="40586" xr:uid="{00000000-0005-0000-0000-000017880000}"/>
    <cellStyle name="Input 6_Annexure" xfId="40610" xr:uid="{00000000-0005-0000-0000-000018880000}"/>
    <cellStyle name="Input 60" xfId="40510" xr:uid="{00000000-0005-0000-0000-000019880000}"/>
    <cellStyle name="Input 60 2" xfId="40512" xr:uid="{00000000-0005-0000-0000-00001A880000}"/>
    <cellStyle name="Input 60 2 2" xfId="40514" xr:uid="{00000000-0005-0000-0000-00001B880000}"/>
    <cellStyle name="Input 60 3" xfId="15415" xr:uid="{00000000-0005-0000-0000-00001C880000}"/>
    <cellStyle name="Input 60 3 2" xfId="40520" xr:uid="{00000000-0005-0000-0000-00001D880000}"/>
    <cellStyle name="Input 60 4" xfId="40083" xr:uid="{00000000-0005-0000-0000-00001E880000}"/>
    <cellStyle name="Input 60_BSD2" xfId="40523" xr:uid="{00000000-0005-0000-0000-00001F880000}"/>
    <cellStyle name="Input 61" xfId="40525" xr:uid="{00000000-0005-0000-0000-000020880000}"/>
    <cellStyle name="Input 61 2" xfId="40527" xr:uid="{00000000-0005-0000-0000-000021880000}"/>
    <cellStyle name="Input 61 2 2" xfId="40529" xr:uid="{00000000-0005-0000-0000-000022880000}"/>
    <cellStyle name="Input 61 3" xfId="40088" xr:uid="{00000000-0005-0000-0000-000023880000}"/>
    <cellStyle name="Input 61 3 2" xfId="40535" xr:uid="{00000000-0005-0000-0000-000024880000}"/>
    <cellStyle name="Input 61 4" xfId="40091" xr:uid="{00000000-0005-0000-0000-000025880000}"/>
    <cellStyle name="Input 61_BSD2" xfId="14914" xr:uid="{00000000-0005-0000-0000-000026880000}"/>
    <cellStyle name="Input 62" xfId="40538" xr:uid="{00000000-0005-0000-0000-000027880000}"/>
    <cellStyle name="Input 62 2" xfId="40540" xr:uid="{00000000-0005-0000-0000-000028880000}"/>
    <cellStyle name="Input 62 2 2" xfId="40542" xr:uid="{00000000-0005-0000-0000-000029880000}"/>
    <cellStyle name="Input 62 3" xfId="40097" xr:uid="{00000000-0005-0000-0000-00002A880000}"/>
    <cellStyle name="Input 62 3 2" xfId="40550" xr:uid="{00000000-0005-0000-0000-00002B880000}"/>
    <cellStyle name="Input 62 4" xfId="40100" xr:uid="{00000000-0005-0000-0000-00002C880000}"/>
    <cellStyle name="Input 62_BSD2" xfId="40553" xr:uid="{00000000-0005-0000-0000-00002D880000}"/>
    <cellStyle name="Input 63" xfId="40555" xr:uid="{00000000-0005-0000-0000-00002E880000}"/>
    <cellStyle name="Input 63 2" xfId="40557" xr:uid="{00000000-0005-0000-0000-00002F880000}"/>
    <cellStyle name="Input 63 2 2" xfId="40559" xr:uid="{00000000-0005-0000-0000-000030880000}"/>
    <cellStyle name="Input 63 3" xfId="40106" xr:uid="{00000000-0005-0000-0000-000031880000}"/>
    <cellStyle name="Input 63 3 2" xfId="40566" xr:uid="{00000000-0005-0000-0000-000032880000}"/>
    <cellStyle name="Input 63 4" xfId="40109" xr:uid="{00000000-0005-0000-0000-000033880000}"/>
    <cellStyle name="Input 63_BSD2" xfId="40569" xr:uid="{00000000-0005-0000-0000-000034880000}"/>
    <cellStyle name="Input 64" xfId="40571" xr:uid="{00000000-0005-0000-0000-000035880000}"/>
    <cellStyle name="Input 64 2" xfId="40573" xr:uid="{00000000-0005-0000-0000-000036880000}"/>
    <cellStyle name="Input 64 2 2" xfId="40575" xr:uid="{00000000-0005-0000-0000-000037880000}"/>
    <cellStyle name="Input 64 3" xfId="40113" xr:uid="{00000000-0005-0000-0000-000038880000}"/>
    <cellStyle name="Input 64 3 2" xfId="40581" xr:uid="{00000000-0005-0000-0000-000039880000}"/>
    <cellStyle name="Input 64 4" xfId="40116" xr:uid="{00000000-0005-0000-0000-00003A880000}"/>
    <cellStyle name="Input 64_BSD2" xfId="40584" xr:uid="{00000000-0005-0000-0000-00003B880000}"/>
    <cellStyle name="Input 65" xfId="40612" xr:uid="{00000000-0005-0000-0000-00003C880000}"/>
    <cellStyle name="Input 65 2" xfId="28673" xr:uid="{00000000-0005-0000-0000-00003D880000}"/>
    <cellStyle name="Input 65 2 2" xfId="28678" xr:uid="{00000000-0005-0000-0000-00003E880000}"/>
    <cellStyle name="Input 65 3" xfId="28682" xr:uid="{00000000-0005-0000-0000-00003F880000}"/>
    <cellStyle name="Input 65 3 2" xfId="28688" xr:uid="{00000000-0005-0000-0000-000040880000}"/>
    <cellStyle name="Input 65 4" xfId="28692" xr:uid="{00000000-0005-0000-0000-000041880000}"/>
    <cellStyle name="Input 65_BSD2" xfId="40614" xr:uid="{00000000-0005-0000-0000-000042880000}"/>
    <cellStyle name="Input 66" xfId="38042" xr:uid="{00000000-0005-0000-0000-000043880000}"/>
    <cellStyle name="Input 66 2" xfId="40616" xr:uid="{00000000-0005-0000-0000-000044880000}"/>
    <cellStyle name="Input 66 2 2" xfId="40618" xr:uid="{00000000-0005-0000-0000-000045880000}"/>
    <cellStyle name="Input 66 3" xfId="40620" xr:uid="{00000000-0005-0000-0000-000046880000}"/>
    <cellStyle name="Input 66 3 2" xfId="4913" xr:uid="{00000000-0005-0000-0000-000047880000}"/>
    <cellStyle name="Input 66 4" xfId="40622" xr:uid="{00000000-0005-0000-0000-000048880000}"/>
    <cellStyle name="Input 66_BSD2" xfId="16243" xr:uid="{00000000-0005-0000-0000-000049880000}"/>
    <cellStyle name="Input 67" xfId="40624" xr:uid="{00000000-0005-0000-0000-00004A880000}"/>
    <cellStyle name="Input 67 2" xfId="40626" xr:uid="{00000000-0005-0000-0000-00004B880000}"/>
    <cellStyle name="Input 67 2 2" xfId="40628" xr:uid="{00000000-0005-0000-0000-00004C880000}"/>
    <cellStyle name="Input 67 3" xfId="40630" xr:uid="{00000000-0005-0000-0000-00004D880000}"/>
    <cellStyle name="Input 67 3 2" xfId="40632" xr:uid="{00000000-0005-0000-0000-00004E880000}"/>
    <cellStyle name="Input 67 4" xfId="40634" xr:uid="{00000000-0005-0000-0000-00004F880000}"/>
    <cellStyle name="Input 67_BSD2" xfId="33262" xr:uid="{00000000-0005-0000-0000-000050880000}"/>
    <cellStyle name="Input 68" xfId="40636" xr:uid="{00000000-0005-0000-0000-000051880000}"/>
    <cellStyle name="Input 68 2" xfId="40638" xr:uid="{00000000-0005-0000-0000-000052880000}"/>
    <cellStyle name="Input 68 2 2" xfId="40640" xr:uid="{00000000-0005-0000-0000-000053880000}"/>
    <cellStyle name="Input 68 3" xfId="40642" xr:uid="{00000000-0005-0000-0000-000054880000}"/>
    <cellStyle name="Input 68 3 2" xfId="40644" xr:uid="{00000000-0005-0000-0000-000055880000}"/>
    <cellStyle name="Input 68 4" xfId="40646" xr:uid="{00000000-0005-0000-0000-000056880000}"/>
    <cellStyle name="Input 68_BSD2" xfId="33525" xr:uid="{00000000-0005-0000-0000-000057880000}"/>
    <cellStyle name="Input 69" xfId="40648" xr:uid="{00000000-0005-0000-0000-000058880000}"/>
    <cellStyle name="Input 69 2" xfId="40650" xr:uid="{00000000-0005-0000-0000-000059880000}"/>
    <cellStyle name="Input 69 2 2" xfId="40652" xr:uid="{00000000-0005-0000-0000-00005A880000}"/>
    <cellStyle name="Input 69 3" xfId="40654" xr:uid="{00000000-0005-0000-0000-00005B880000}"/>
    <cellStyle name="Input 69 3 2" xfId="40656" xr:uid="{00000000-0005-0000-0000-00005C880000}"/>
    <cellStyle name="Input 69 4" xfId="40658" xr:uid="{00000000-0005-0000-0000-00005D880000}"/>
    <cellStyle name="Input 69_BSD2" xfId="40660" xr:uid="{00000000-0005-0000-0000-00005E880000}"/>
    <cellStyle name="Input 7" xfId="40661" xr:uid="{00000000-0005-0000-0000-00005F880000}"/>
    <cellStyle name="Input 7 10" xfId="40662" xr:uid="{00000000-0005-0000-0000-000060880000}"/>
    <cellStyle name="Input 7 10 2" xfId="40663" xr:uid="{00000000-0005-0000-0000-000061880000}"/>
    <cellStyle name="Input 7 11" xfId="3164" xr:uid="{00000000-0005-0000-0000-000062880000}"/>
    <cellStyle name="Input 7 11 2" xfId="40664" xr:uid="{00000000-0005-0000-0000-000063880000}"/>
    <cellStyle name="Input 7 12" xfId="3190" xr:uid="{00000000-0005-0000-0000-000064880000}"/>
    <cellStyle name="Input 7 12 2" xfId="40665" xr:uid="{00000000-0005-0000-0000-000065880000}"/>
    <cellStyle name="Input 7 13" xfId="22116" xr:uid="{00000000-0005-0000-0000-000066880000}"/>
    <cellStyle name="Input 7 14" xfId="22121" xr:uid="{00000000-0005-0000-0000-000067880000}"/>
    <cellStyle name="Input 7 2" xfId="40666" xr:uid="{00000000-0005-0000-0000-000068880000}"/>
    <cellStyle name="Input 7 2 2" xfId="40667" xr:uid="{00000000-0005-0000-0000-000069880000}"/>
    <cellStyle name="Input 7 2 2 2" xfId="40669" xr:uid="{00000000-0005-0000-0000-00006A880000}"/>
    <cellStyle name="Input 7 2 3" xfId="40670" xr:uid="{00000000-0005-0000-0000-00006B880000}"/>
    <cellStyle name="Input 7 2 3 2" xfId="8812" xr:uid="{00000000-0005-0000-0000-00006C880000}"/>
    <cellStyle name="Input 7 2 4" xfId="40672" xr:uid="{00000000-0005-0000-0000-00006D880000}"/>
    <cellStyle name="Input 7 2_BSD2" xfId="40673" xr:uid="{00000000-0005-0000-0000-00006E880000}"/>
    <cellStyle name="Input 7 3" xfId="24027" xr:uid="{00000000-0005-0000-0000-00006F880000}"/>
    <cellStyle name="Input 7 3 2" xfId="40676" xr:uid="{00000000-0005-0000-0000-000070880000}"/>
    <cellStyle name="Input 7 4" xfId="40679" xr:uid="{00000000-0005-0000-0000-000071880000}"/>
    <cellStyle name="Input 7 4 2" xfId="40682" xr:uid="{00000000-0005-0000-0000-000072880000}"/>
    <cellStyle name="Input 7 5" xfId="40685" xr:uid="{00000000-0005-0000-0000-000073880000}"/>
    <cellStyle name="Input 7 5 2" xfId="4765" xr:uid="{00000000-0005-0000-0000-000074880000}"/>
    <cellStyle name="Input 7 6" xfId="40687" xr:uid="{00000000-0005-0000-0000-000075880000}"/>
    <cellStyle name="Input 7 6 2" xfId="10552" xr:uid="{00000000-0005-0000-0000-000076880000}"/>
    <cellStyle name="Input 7 7" xfId="40689" xr:uid="{00000000-0005-0000-0000-000077880000}"/>
    <cellStyle name="Input 7 7 2" xfId="40690" xr:uid="{00000000-0005-0000-0000-000078880000}"/>
    <cellStyle name="Input 7 8" xfId="40692" xr:uid="{00000000-0005-0000-0000-000079880000}"/>
    <cellStyle name="Input 7 8 2" xfId="40693" xr:uid="{00000000-0005-0000-0000-00007A880000}"/>
    <cellStyle name="Input 7 9" xfId="37337" xr:uid="{00000000-0005-0000-0000-00007B880000}"/>
    <cellStyle name="Input 7 9 2" xfId="40695" xr:uid="{00000000-0005-0000-0000-00007C880000}"/>
    <cellStyle name="Input 7_Annexure" xfId="40696" xr:uid="{00000000-0005-0000-0000-00007D880000}"/>
    <cellStyle name="Input 70" xfId="40611" xr:uid="{00000000-0005-0000-0000-00007E880000}"/>
    <cellStyle name="Input 70 2" xfId="28672" xr:uid="{00000000-0005-0000-0000-00007F880000}"/>
    <cellStyle name="Input 70 2 2" xfId="28677" xr:uid="{00000000-0005-0000-0000-000080880000}"/>
    <cellStyle name="Input 70 3" xfId="28681" xr:uid="{00000000-0005-0000-0000-000081880000}"/>
    <cellStyle name="Input 70 3 2" xfId="28687" xr:uid="{00000000-0005-0000-0000-000082880000}"/>
    <cellStyle name="Input 70 4" xfId="28691" xr:uid="{00000000-0005-0000-0000-000083880000}"/>
    <cellStyle name="Input 70_BSD2" xfId="40613" xr:uid="{00000000-0005-0000-0000-000084880000}"/>
    <cellStyle name="Input 71" xfId="38041" xr:uid="{00000000-0005-0000-0000-000085880000}"/>
    <cellStyle name="Input 71 2" xfId="40615" xr:uid="{00000000-0005-0000-0000-000086880000}"/>
    <cellStyle name="Input 71 2 2" xfId="40617" xr:uid="{00000000-0005-0000-0000-000087880000}"/>
    <cellStyle name="Input 71 3" xfId="40619" xr:uid="{00000000-0005-0000-0000-000088880000}"/>
    <cellStyle name="Input 71 3 2" xfId="4912" xr:uid="{00000000-0005-0000-0000-000089880000}"/>
    <cellStyle name="Input 71 4" xfId="40621" xr:uid="{00000000-0005-0000-0000-00008A880000}"/>
    <cellStyle name="Input 71_BSD2" xfId="16242" xr:uid="{00000000-0005-0000-0000-00008B880000}"/>
    <cellStyle name="Input 72" xfId="40623" xr:uid="{00000000-0005-0000-0000-00008C880000}"/>
    <cellStyle name="Input 72 2" xfId="40625" xr:uid="{00000000-0005-0000-0000-00008D880000}"/>
    <cellStyle name="Input 72 2 2" xfId="40627" xr:uid="{00000000-0005-0000-0000-00008E880000}"/>
    <cellStyle name="Input 72 3" xfId="40629" xr:uid="{00000000-0005-0000-0000-00008F880000}"/>
    <cellStyle name="Input 72 3 2" xfId="40631" xr:uid="{00000000-0005-0000-0000-000090880000}"/>
    <cellStyle name="Input 72 4" xfId="40633" xr:uid="{00000000-0005-0000-0000-000091880000}"/>
    <cellStyle name="Input 72_BSD2" xfId="33261" xr:uid="{00000000-0005-0000-0000-000092880000}"/>
    <cellStyle name="Input 73" xfId="40635" xr:uid="{00000000-0005-0000-0000-000093880000}"/>
    <cellStyle name="Input 73 2" xfId="40637" xr:uid="{00000000-0005-0000-0000-000094880000}"/>
    <cellStyle name="Input 73 2 2" xfId="40639" xr:uid="{00000000-0005-0000-0000-000095880000}"/>
    <cellStyle name="Input 73 3" xfId="40641" xr:uid="{00000000-0005-0000-0000-000096880000}"/>
    <cellStyle name="Input 73 3 2" xfId="40643" xr:uid="{00000000-0005-0000-0000-000097880000}"/>
    <cellStyle name="Input 73 4" xfId="40645" xr:uid="{00000000-0005-0000-0000-000098880000}"/>
    <cellStyle name="Input 73_BSD2" xfId="33524" xr:uid="{00000000-0005-0000-0000-000099880000}"/>
    <cellStyle name="Input 74" xfId="40647" xr:uid="{00000000-0005-0000-0000-00009A880000}"/>
    <cellStyle name="Input 74 2" xfId="40649" xr:uid="{00000000-0005-0000-0000-00009B880000}"/>
    <cellStyle name="Input 74 2 2" xfId="40651" xr:uid="{00000000-0005-0000-0000-00009C880000}"/>
    <cellStyle name="Input 74 3" xfId="40653" xr:uid="{00000000-0005-0000-0000-00009D880000}"/>
    <cellStyle name="Input 74 3 2" xfId="40655" xr:uid="{00000000-0005-0000-0000-00009E880000}"/>
    <cellStyle name="Input 74 4" xfId="40657" xr:uid="{00000000-0005-0000-0000-00009F880000}"/>
    <cellStyle name="Input 74_BSD2" xfId="40659" xr:uid="{00000000-0005-0000-0000-0000A0880000}"/>
    <cellStyle name="Input 75" xfId="40698" xr:uid="{00000000-0005-0000-0000-0000A1880000}"/>
    <cellStyle name="Input 75 2" xfId="40700" xr:uid="{00000000-0005-0000-0000-0000A2880000}"/>
    <cellStyle name="Input 75 2 2" xfId="40702" xr:uid="{00000000-0005-0000-0000-0000A3880000}"/>
    <cellStyle name="Input 75 3" xfId="40704" xr:uid="{00000000-0005-0000-0000-0000A4880000}"/>
    <cellStyle name="Input 75 3 2" xfId="40706" xr:uid="{00000000-0005-0000-0000-0000A5880000}"/>
    <cellStyle name="Input 75 4" xfId="40708" xr:uid="{00000000-0005-0000-0000-0000A6880000}"/>
    <cellStyle name="Input 75_BSD2" xfId="40710" xr:uid="{00000000-0005-0000-0000-0000A7880000}"/>
    <cellStyle name="Input 76" xfId="40712" xr:uid="{00000000-0005-0000-0000-0000A8880000}"/>
    <cellStyle name="Input 76 2" xfId="40714" xr:uid="{00000000-0005-0000-0000-0000A9880000}"/>
    <cellStyle name="Input 76 2 2" xfId="40716" xr:uid="{00000000-0005-0000-0000-0000AA880000}"/>
    <cellStyle name="Input 76 3" xfId="40718" xr:uid="{00000000-0005-0000-0000-0000AB880000}"/>
    <cellStyle name="Input 76 3 2" xfId="40720" xr:uid="{00000000-0005-0000-0000-0000AC880000}"/>
    <cellStyle name="Input 76 4" xfId="40722" xr:uid="{00000000-0005-0000-0000-0000AD880000}"/>
    <cellStyle name="Input 76_BSD2" xfId="17237" xr:uid="{00000000-0005-0000-0000-0000AE880000}"/>
    <cellStyle name="Input 77" xfId="40724" xr:uid="{00000000-0005-0000-0000-0000AF880000}"/>
    <cellStyle name="Input 77 2" xfId="40726" xr:uid="{00000000-0005-0000-0000-0000B0880000}"/>
    <cellStyle name="Input 77 2 2" xfId="40727" xr:uid="{00000000-0005-0000-0000-0000B1880000}"/>
    <cellStyle name="Input 77 3" xfId="40728" xr:uid="{00000000-0005-0000-0000-0000B2880000}"/>
    <cellStyle name="Input 77 3 2" xfId="40729" xr:uid="{00000000-0005-0000-0000-0000B3880000}"/>
    <cellStyle name="Input 77 4" xfId="40730" xr:uid="{00000000-0005-0000-0000-0000B4880000}"/>
    <cellStyle name="Input 77_BSD2" xfId="13954" xr:uid="{00000000-0005-0000-0000-0000B5880000}"/>
    <cellStyle name="Input 78" xfId="40732" xr:uid="{00000000-0005-0000-0000-0000B6880000}"/>
    <cellStyle name="Input 78 2" xfId="23120" xr:uid="{00000000-0005-0000-0000-0000B7880000}"/>
    <cellStyle name="Input 78 2 2" xfId="40733" xr:uid="{00000000-0005-0000-0000-0000B8880000}"/>
    <cellStyle name="Input 78 3" xfId="23122" xr:uid="{00000000-0005-0000-0000-0000B9880000}"/>
    <cellStyle name="Input 78 3 2" xfId="40734" xr:uid="{00000000-0005-0000-0000-0000BA880000}"/>
    <cellStyle name="Input 78 4" xfId="23124" xr:uid="{00000000-0005-0000-0000-0000BB880000}"/>
    <cellStyle name="Input 78_BSD2" xfId="40735" xr:uid="{00000000-0005-0000-0000-0000BC880000}"/>
    <cellStyle name="Input 79" xfId="40737" xr:uid="{00000000-0005-0000-0000-0000BD880000}"/>
    <cellStyle name="Input 79 2" xfId="23133" xr:uid="{00000000-0005-0000-0000-0000BE880000}"/>
    <cellStyle name="Input 79 2 2" xfId="40738" xr:uid="{00000000-0005-0000-0000-0000BF880000}"/>
    <cellStyle name="Input 79 3" xfId="23135" xr:uid="{00000000-0005-0000-0000-0000C0880000}"/>
    <cellStyle name="Input 79 3 2" xfId="40739" xr:uid="{00000000-0005-0000-0000-0000C1880000}"/>
    <cellStyle name="Input 79 4" xfId="40740" xr:uid="{00000000-0005-0000-0000-0000C2880000}"/>
    <cellStyle name="Input 79_BSD2" xfId="40741" xr:uid="{00000000-0005-0000-0000-0000C3880000}"/>
    <cellStyle name="Input 8" xfId="17098" xr:uid="{00000000-0005-0000-0000-0000C4880000}"/>
    <cellStyle name="Input 8 2" xfId="40742" xr:uid="{00000000-0005-0000-0000-0000C5880000}"/>
    <cellStyle name="Input 8 2 2" xfId="40743" xr:uid="{00000000-0005-0000-0000-0000C6880000}"/>
    <cellStyle name="Input 8 2 2 2" xfId="38590" xr:uid="{00000000-0005-0000-0000-0000C7880000}"/>
    <cellStyle name="Input 8 2 3" xfId="40744" xr:uid="{00000000-0005-0000-0000-0000C8880000}"/>
    <cellStyle name="Input 8 2 3 2" xfId="40747" xr:uid="{00000000-0005-0000-0000-0000C9880000}"/>
    <cellStyle name="Input 8 2 4" xfId="40748" xr:uid="{00000000-0005-0000-0000-0000CA880000}"/>
    <cellStyle name="Input 8 2_BSD2" xfId="36113" xr:uid="{00000000-0005-0000-0000-0000CB880000}"/>
    <cellStyle name="Input 8 3" xfId="40751" xr:uid="{00000000-0005-0000-0000-0000CC880000}"/>
    <cellStyle name="Input 8 3 2" xfId="40754" xr:uid="{00000000-0005-0000-0000-0000CD880000}"/>
    <cellStyle name="Input 8 4" xfId="40757" xr:uid="{00000000-0005-0000-0000-0000CE880000}"/>
    <cellStyle name="Input 8 4 2" xfId="18721" xr:uid="{00000000-0005-0000-0000-0000CF880000}"/>
    <cellStyle name="Input 8 5" xfId="40760" xr:uid="{00000000-0005-0000-0000-0000D0880000}"/>
    <cellStyle name="Input 8 5 2" xfId="19275" xr:uid="{00000000-0005-0000-0000-0000D1880000}"/>
    <cellStyle name="Input 8 6" xfId="40761" xr:uid="{00000000-0005-0000-0000-0000D2880000}"/>
    <cellStyle name="Input 8 7" xfId="40762" xr:uid="{00000000-0005-0000-0000-0000D3880000}"/>
    <cellStyle name="Input 8_BSD2" xfId="40763" xr:uid="{00000000-0005-0000-0000-0000D4880000}"/>
    <cellStyle name="Input 80" xfId="40697" xr:uid="{00000000-0005-0000-0000-0000D5880000}"/>
    <cellStyle name="Input 80 2" xfId="40699" xr:uid="{00000000-0005-0000-0000-0000D6880000}"/>
    <cellStyle name="Input 80 2 2" xfId="40701" xr:uid="{00000000-0005-0000-0000-0000D7880000}"/>
    <cellStyle name="Input 80 3" xfId="40703" xr:uid="{00000000-0005-0000-0000-0000D8880000}"/>
    <cellStyle name="Input 80 3 2" xfId="40705" xr:uid="{00000000-0005-0000-0000-0000D9880000}"/>
    <cellStyle name="Input 80 4" xfId="40707" xr:uid="{00000000-0005-0000-0000-0000DA880000}"/>
    <cellStyle name="Input 80_BSD2" xfId="40709" xr:uid="{00000000-0005-0000-0000-0000DB880000}"/>
    <cellStyle name="Input 81" xfId="40711" xr:uid="{00000000-0005-0000-0000-0000DC880000}"/>
    <cellStyle name="Input 81 2" xfId="40713" xr:uid="{00000000-0005-0000-0000-0000DD880000}"/>
    <cellStyle name="Input 81 2 2" xfId="40715" xr:uid="{00000000-0005-0000-0000-0000DE880000}"/>
    <cellStyle name="Input 81 3" xfId="40717" xr:uid="{00000000-0005-0000-0000-0000DF880000}"/>
    <cellStyle name="Input 81 3 2" xfId="40719" xr:uid="{00000000-0005-0000-0000-0000E0880000}"/>
    <cellStyle name="Input 81 4" xfId="40721" xr:uid="{00000000-0005-0000-0000-0000E1880000}"/>
    <cellStyle name="Input 81_BSD2" xfId="17236" xr:uid="{00000000-0005-0000-0000-0000E2880000}"/>
    <cellStyle name="Input 82" xfId="40723" xr:uid="{00000000-0005-0000-0000-0000E3880000}"/>
    <cellStyle name="Input 82 2" xfId="40725" xr:uid="{00000000-0005-0000-0000-0000E4880000}"/>
    <cellStyle name="Input 83" xfId="40731" xr:uid="{00000000-0005-0000-0000-0000E5880000}"/>
    <cellStyle name="Input 83 2" xfId="23119" xr:uid="{00000000-0005-0000-0000-0000E6880000}"/>
    <cellStyle name="Input 84" xfId="40736" xr:uid="{00000000-0005-0000-0000-0000E7880000}"/>
    <cellStyle name="Input 84 2" xfId="23132" xr:uid="{00000000-0005-0000-0000-0000E8880000}"/>
    <cellStyle name="Input 85" xfId="40764" xr:uid="{00000000-0005-0000-0000-0000E9880000}"/>
    <cellStyle name="Input 85 2" xfId="23146" xr:uid="{00000000-0005-0000-0000-0000EA880000}"/>
    <cellStyle name="Input 86" xfId="40765" xr:uid="{00000000-0005-0000-0000-0000EB880000}"/>
    <cellStyle name="Input 86 2" xfId="23156" xr:uid="{00000000-0005-0000-0000-0000EC880000}"/>
    <cellStyle name="Input 87" xfId="10146" xr:uid="{00000000-0005-0000-0000-0000ED880000}"/>
    <cellStyle name="Input 87 2" xfId="23163" xr:uid="{00000000-0005-0000-0000-0000EE880000}"/>
    <cellStyle name="Input 88" xfId="40766" xr:uid="{00000000-0005-0000-0000-0000EF880000}"/>
    <cellStyle name="Input 88 2" xfId="23173" xr:uid="{00000000-0005-0000-0000-0000F0880000}"/>
    <cellStyle name="Input 89" xfId="40767" xr:uid="{00000000-0005-0000-0000-0000F1880000}"/>
    <cellStyle name="Input 89 2" xfId="23177" xr:uid="{00000000-0005-0000-0000-0000F2880000}"/>
    <cellStyle name="Input 9" xfId="40768" xr:uid="{00000000-0005-0000-0000-0000F3880000}"/>
    <cellStyle name="Input 9 2" xfId="40769" xr:uid="{00000000-0005-0000-0000-0000F4880000}"/>
    <cellStyle name="Input 9 2 2" xfId="26661" xr:uid="{00000000-0005-0000-0000-0000F5880000}"/>
    <cellStyle name="Input 9 2 2 2" xfId="40771" xr:uid="{00000000-0005-0000-0000-0000F6880000}"/>
    <cellStyle name="Input 9 2 3" xfId="26663" xr:uid="{00000000-0005-0000-0000-0000F7880000}"/>
    <cellStyle name="Input 9 2 3 2" xfId="40773" xr:uid="{00000000-0005-0000-0000-0000F8880000}"/>
    <cellStyle name="Input 9 2 4" xfId="7000" xr:uid="{00000000-0005-0000-0000-0000F9880000}"/>
    <cellStyle name="Input 9 2_BSD2" xfId="32044" xr:uid="{00000000-0005-0000-0000-0000FA880000}"/>
    <cellStyle name="Input 9 3" xfId="40776" xr:uid="{00000000-0005-0000-0000-0000FB880000}"/>
    <cellStyle name="Input 9 3 2" xfId="24053" xr:uid="{00000000-0005-0000-0000-0000FC880000}"/>
    <cellStyle name="Input 9 4" xfId="40779" xr:uid="{00000000-0005-0000-0000-0000FD880000}"/>
    <cellStyle name="Input 9 4 2" xfId="21541" xr:uid="{00000000-0005-0000-0000-0000FE880000}"/>
    <cellStyle name="Input 9 5" xfId="40782" xr:uid="{00000000-0005-0000-0000-0000FF880000}"/>
    <cellStyle name="Input 9 5 2" xfId="21883" xr:uid="{00000000-0005-0000-0000-000000890000}"/>
    <cellStyle name="Input 9 6" xfId="40783" xr:uid="{00000000-0005-0000-0000-000001890000}"/>
    <cellStyle name="Input 9 7" xfId="40784" xr:uid="{00000000-0005-0000-0000-000002890000}"/>
    <cellStyle name="Input 9_BSD2" xfId="40785" xr:uid="{00000000-0005-0000-0000-000003890000}"/>
    <cellStyle name="Input Number" xfId="40786" xr:uid="{00000000-0005-0000-0000-000004890000}"/>
    <cellStyle name="Input Number 2" xfId="40787" xr:uid="{00000000-0005-0000-0000-000005890000}"/>
    <cellStyle name="Input Number 3" xfId="40788" xr:uid="{00000000-0005-0000-0000-000006890000}"/>
    <cellStyle name="Input Number 4" xfId="40789" xr:uid="{00000000-0005-0000-0000-000007890000}"/>
    <cellStyle name="Input Percentage" xfId="40790" xr:uid="{00000000-0005-0000-0000-000008890000}"/>
    <cellStyle name="Input Percentage 2" xfId="40791" xr:uid="{00000000-0005-0000-0000-000009890000}"/>
    <cellStyle name="Input Percentage 3" xfId="40792" xr:uid="{00000000-0005-0000-0000-00000A890000}"/>
    <cellStyle name="Input Percentage 4" xfId="40793" xr:uid="{00000000-0005-0000-0000-00000B890000}"/>
    <cellStyle name="Insatisfaisant" xfId="2696" xr:uid="{00000000-0005-0000-0000-00000C890000}"/>
    <cellStyle name="Insatisfaisant 2" xfId="15792" xr:uid="{00000000-0005-0000-0000-00000D890000}"/>
    <cellStyle name="item2" xfId="2176" xr:uid="{00000000-0005-0000-0000-00000E890000}"/>
    <cellStyle name="jo[" xfId="33346" xr:uid="{00000000-0005-0000-0000-00000F890000}"/>
    <cellStyle name="jo[ 2" xfId="33348" xr:uid="{00000000-0005-0000-0000-000010890000}"/>
    <cellStyle name="jo[ 3" xfId="33351" xr:uid="{00000000-0005-0000-0000-000011890000}"/>
    <cellStyle name="jo[ 4" xfId="33353" xr:uid="{00000000-0005-0000-0000-000012890000}"/>
    <cellStyle name="jo[_X" xfId="40794" xr:uid="{00000000-0005-0000-0000-000013890000}"/>
    <cellStyle name="JPY" xfId="40795" xr:uid="{00000000-0005-0000-0000-000014890000}"/>
    <cellStyle name="Karel" xfId="40796" xr:uid="{00000000-0005-0000-0000-000015890000}"/>
    <cellStyle name="Karel 2" xfId="25948" xr:uid="{00000000-0005-0000-0000-000016890000}"/>
    <cellStyle name="Karel 3" xfId="25970" xr:uid="{00000000-0005-0000-0000-000017890000}"/>
    <cellStyle name="Karel 4" xfId="24284" xr:uid="{00000000-0005-0000-0000-000018890000}"/>
    <cellStyle name="KPMG Heading 1" xfId="25877" xr:uid="{00000000-0005-0000-0000-000019890000}"/>
    <cellStyle name="KPMG Heading 1 2" xfId="25882" xr:uid="{00000000-0005-0000-0000-00001A890000}"/>
    <cellStyle name="KPMG Heading 1 3" xfId="25887" xr:uid="{00000000-0005-0000-0000-00001B890000}"/>
    <cellStyle name="KPMG Heading 1 4" xfId="40798" xr:uid="{00000000-0005-0000-0000-00001C890000}"/>
    <cellStyle name="KPMG Heading 2" xfId="25894" xr:uid="{00000000-0005-0000-0000-00001D890000}"/>
    <cellStyle name="KPMG Heading 2 2" xfId="25897" xr:uid="{00000000-0005-0000-0000-00001E890000}"/>
    <cellStyle name="KPMG Heading 2 3" xfId="25902" xr:uid="{00000000-0005-0000-0000-00001F890000}"/>
    <cellStyle name="KPMG Heading 2 4" xfId="40799" xr:uid="{00000000-0005-0000-0000-000020890000}"/>
    <cellStyle name="KPMG Heading 3" xfId="25908" xr:uid="{00000000-0005-0000-0000-000021890000}"/>
    <cellStyle name="KPMG Heading 3 2" xfId="25911" xr:uid="{00000000-0005-0000-0000-000022890000}"/>
    <cellStyle name="KPMG Heading 3 3" xfId="21381" xr:uid="{00000000-0005-0000-0000-000023890000}"/>
    <cellStyle name="KPMG Heading 3 4" xfId="40800" xr:uid="{00000000-0005-0000-0000-000024890000}"/>
    <cellStyle name="KPMG Heading 4" xfId="25914" xr:uid="{00000000-0005-0000-0000-000025890000}"/>
    <cellStyle name="KPMG Heading 4 2" xfId="23670" xr:uid="{00000000-0005-0000-0000-000026890000}"/>
    <cellStyle name="KPMG Heading 4 3" xfId="25917" xr:uid="{00000000-0005-0000-0000-000027890000}"/>
    <cellStyle name="KPMG Heading 4 4" xfId="40803" xr:uid="{00000000-0005-0000-0000-000028890000}"/>
    <cellStyle name="KPMG Normal" xfId="40804" xr:uid="{00000000-0005-0000-0000-000029890000}"/>
    <cellStyle name="KPMG Normal 2" xfId="40806" xr:uid="{00000000-0005-0000-0000-00002A890000}"/>
    <cellStyle name="KPMG Normal 3" xfId="40809" xr:uid="{00000000-0005-0000-0000-00002B890000}"/>
    <cellStyle name="KPMG Normal 4" xfId="40813" xr:uid="{00000000-0005-0000-0000-00002C890000}"/>
    <cellStyle name="KPMG Normal Text" xfId="40814" xr:uid="{00000000-0005-0000-0000-00002D890000}"/>
    <cellStyle name="KPMG Normal Text 2" xfId="38174" xr:uid="{00000000-0005-0000-0000-00002E890000}"/>
    <cellStyle name="KPMG Normal Text 3" xfId="10768" xr:uid="{00000000-0005-0000-0000-00002F890000}"/>
    <cellStyle name="KPMG Normal Text 4" xfId="10777" xr:uid="{00000000-0005-0000-0000-000030890000}"/>
    <cellStyle name="Labels - Style3" xfId="40816" xr:uid="{00000000-0005-0000-0000-000031890000}"/>
    <cellStyle name="Labels - Style3 2" xfId="27079" xr:uid="{00000000-0005-0000-0000-000032890000}"/>
    <cellStyle name="Labels - Style3 3" xfId="40817" xr:uid="{00000000-0005-0000-0000-000033890000}"/>
    <cellStyle name="Labels 8p Bold" xfId="40818" xr:uid="{00000000-0005-0000-0000-000034890000}"/>
    <cellStyle name="Labels 8p Bold 2" xfId="40820" xr:uid="{00000000-0005-0000-0000-000035890000}"/>
    <cellStyle name="Labels 8p Bold 3" xfId="40821" xr:uid="{00000000-0005-0000-0000-000036890000}"/>
    <cellStyle name="Labels 8p Bold 4" xfId="40822" xr:uid="{00000000-0005-0000-0000-000037890000}"/>
    <cellStyle name="last line" xfId="23451" xr:uid="{00000000-0005-0000-0000-000038890000}"/>
    <cellStyle name="last line 2" xfId="35003" xr:uid="{00000000-0005-0000-0000-000039890000}"/>
    <cellStyle name="last line 3" xfId="35005" xr:uid="{00000000-0005-0000-0000-00003A890000}"/>
    <cellStyle name="last line 4" xfId="40824" xr:uid="{00000000-0005-0000-0000-00003B890000}"/>
    <cellStyle name="Lien hypertexte" xfId="40826" xr:uid="{00000000-0005-0000-0000-00003C890000}"/>
    <cellStyle name="Lien hypertexte 2" xfId="40827" xr:uid="{00000000-0005-0000-0000-00003D890000}"/>
    <cellStyle name="Lien hypertexte 3" xfId="40828" xr:uid="{00000000-0005-0000-0000-00003E890000}"/>
    <cellStyle name="Lien hypertexte visité" xfId="13734" xr:uid="{00000000-0005-0000-0000-00003F890000}"/>
    <cellStyle name="Lien hypertexte visité 2" xfId="40829" xr:uid="{00000000-0005-0000-0000-000040890000}"/>
    <cellStyle name="Lien hypertexte visité 3" xfId="40830" xr:uid="{00000000-0005-0000-0000-000041890000}"/>
    <cellStyle name="Lien hypertexte_CivMon" xfId="9439" xr:uid="{00000000-0005-0000-0000-000042890000}"/>
    <cellStyle name="LineNum w/ Border" xfId="40831" xr:uid="{00000000-0005-0000-0000-000043890000}"/>
    <cellStyle name="LineNum w/ Border 2" xfId="40832" xr:uid="{00000000-0005-0000-0000-000044890000}"/>
    <cellStyle name="LineNum w/ Border 3" xfId="40833" xr:uid="{00000000-0005-0000-0000-000045890000}"/>
    <cellStyle name="LineNum w/ Border 4" xfId="40835" xr:uid="{00000000-0005-0000-0000-000046890000}"/>
    <cellStyle name="LineNumbers" xfId="20404" xr:uid="{00000000-0005-0000-0000-000047890000}"/>
    <cellStyle name="LineNumbers 2" xfId="20406" xr:uid="{00000000-0005-0000-0000-000048890000}"/>
    <cellStyle name="LineNumbers 3" xfId="40836" xr:uid="{00000000-0005-0000-0000-000049890000}"/>
    <cellStyle name="LineNumbers 4" xfId="40837" xr:uid="{00000000-0005-0000-0000-00004A890000}"/>
    <cellStyle name="LineNumbersFirstColumn" xfId="34960" xr:uid="{00000000-0005-0000-0000-00004B890000}"/>
    <cellStyle name="LineNumbersFirstColumn 2" xfId="40838" xr:uid="{00000000-0005-0000-0000-00004C890000}"/>
    <cellStyle name="LineNumbersFirstColumn 3" xfId="40839" xr:uid="{00000000-0005-0000-0000-00004D890000}"/>
    <cellStyle name="LineNumbersFirstColumn 4" xfId="4731" xr:uid="{00000000-0005-0000-0000-00004E890000}"/>
    <cellStyle name="Link" xfId="40840" xr:uid="{00000000-0005-0000-0000-00004F890000}"/>
    <cellStyle name="Link 2" xfId="40841" xr:uid="{00000000-0005-0000-0000-000050890000}"/>
    <cellStyle name="Link 3" xfId="40842" xr:uid="{00000000-0005-0000-0000-000051890000}"/>
    <cellStyle name="Link 4" xfId="40843" xr:uid="{00000000-0005-0000-0000-000052890000}"/>
    <cellStyle name="Linked Cell" xfId="51523" builtinId="24" customBuiltin="1"/>
    <cellStyle name="Linked Cell 10" xfId="40844" xr:uid="{00000000-0005-0000-0000-000053890000}"/>
    <cellStyle name="Linked Cell 10 2" xfId="40845" xr:uid="{00000000-0005-0000-0000-000054890000}"/>
    <cellStyle name="Linked Cell 10 2 2" xfId="5690" xr:uid="{00000000-0005-0000-0000-000055890000}"/>
    <cellStyle name="Linked Cell 10 2 2 2" xfId="35659" xr:uid="{00000000-0005-0000-0000-000056890000}"/>
    <cellStyle name="Linked Cell 10 2 3" xfId="40846" xr:uid="{00000000-0005-0000-0000-000057890000}"/>
    <cellStyle name="Linked Cell 10 2 3 2" xfId="35665" xr:uid="{00000000-0005-0000-0000-000058890000}"/>
    <cellStyle name="Linked Cell 10 2 4" xfId="40847" xr:uid="{00000000-0005-0000-0000-000059890000}"/>
    <cellStyle name="Linked Cell 10 2_BSD2" xfId="40850" xr:uid="{00000000-0005-0000-0000-00005A890000}"/>
    <cellStyle name="Linked Cell 10 3" xfId="13994" xr:uid="{00000000-0005-0000-0000-00005B890000}"/>
    <cellStyle name="Linked Cell 10 3 2" xfId="40851" xr:uid="{00000000-0005-0000-0000-00005C890000}"/>
    <cellStyle name="Linked Cell 10 4" xfId="40852" xr:uid="{00000000-0005-0000-0000-00005D890000}"/>
    <cellStyle name="Linked Cell 10 4 2" xfId="40853" xr:uid="{00000000-0005-0000-0000-00005E890000}"/>
    <cellStyle name="Linked Cell 10 5" xfId="40854" xr:uid="{00000000-0005-0000-0000-00005F890000}"/>
    <cellStyle name="Linked Cell 10 6" xfId="40855" xr:uid="{00000000-0005-0000-0000-000060890000}"/>
    <cellStyle name="Linked Cell 10 7" xfId="40856" xr:uid="{00000000-0005-0000-0000-000061890000}"/>
    <cellStyle name="Linked Cell 10_BSD2" xfId="40857" xr:uid="{00000000-0005-0000-0000-000062890000}"/>
    <cellStyle name="Linked Cell 11" xfId="40858" xr:uid="{00000000-0005-0000-0000-000063890000}"/>
    <cellStyle name="Linked Cell 11 2" xfId="21522" xr:uid="{00000000-0005-0000-0000-000064890000}"/>
    <cellStyle name="Linked Cell 11 2 2" xfId="40859" xr:uid="{00000000-0005-0000-0000-000065890000}"/>
    <cellStyle name="Linked Cell 11 2 2 2" xfId="40860" xr:uid="{00000000-0005-0000-0000-000066890000}"/>
    <cellStyle name="Linked Cell 11 2 3" xfId="40544" xr:uid="{00000000-0005-0000-0000-000067890000}"/>
    <cellStyle name="Linked Cell 11 2 3 2" xfId="40861" xr:uid="{00000000-0005-0000-0000-000068890000}"/>
    <cellStyle name="Linked Cell 11 2 4" xfId="26457" xr:uid="{00000000-0005-0000-0000-000069890000}"/>
    <cellStyle name="Linked Cell 11 2_BSD2" xfId="40862" xr:uid="{00000000-0005-0000-0000-00006A890000}"/>
    <cellStyle name="Linked Cell 11 3" xfId="14019" xr:uid="{00000000-0005-0000-0000-00006B890000}"/>
    <cellStyle name="Linked Cell 11 3 2" xfId="40863" xr:uid="{00000000-0005-0000-0000-00006C890000}"/>
    <cellStyle name="Linked Cell 11 4" xfId="40864" xr:uid="{00000000-0005-0000-0000-00006D890000}"/>
    <cellStyle name="Linked Cell 11 4 2" xfId="40865" xr:uid="{00000000-0005-0000-0000-00006E890000}"/>
    <cellStyle name="Linked Cell 11 5" xfId="40866" xr:uid="{00000000-0005-0000-0000-00006F890000}"/>
    <cellStyle name="Linked Cell 11 6" xfId="22202" xr:uid="{00000000-0005-0000-0000-000070890000}"/>
    <cellStyle name="Linked Cell 11 7" xfId="11397" xr:uid="{00000000-0005-0000-0000-000071890000}"/>
    <cellStyle name="Linked Cell 11_BSD2" xfId="40867" xr:uid="{00000000-0005-0000-0000-000072890000}"/>
    <cellStyle name="Linked Cell 12" xfId="40868" xr:uid="{00000000-0005-0000-0000-000073890000}"/>
    <cellStyle name="Linked Cell 12 2" xfId="21537" xr:uid="{00000000-0005-0000-0000-000074890000}"/>
    <cellStyle name="Linked Cell 12 2 2" xfId="6291" xr:uid="{00000000-0005-0000-0000-000075890000}"/>
    <cellStyle name="Linked Cell 12 2 2 2" xfId="40870" xr:uid="{00000000-0005-0000-0000-000076890000}"/>
    <cellStyle name="Linked Cell 12 2 3" xfId="6300" xr:uid="{00000000-0005-0000-0000-000077890000}"/>
    <cellStyle name="Linked Cell 12 2 3 2" xfId="40872" xr:uid="{00000000-0005-0000-0000-000078890000}"/>
    <cellStyle name="Linked Cell 12 2 4" xfId="40873" xr:uid="{00000000-0005-0000-0000-000079890000}"/>
    <cellStyle name="Linked Cell 12 2_BSD2" xfId="40874" xr:uid="{00000000-0005-0000-0000-00007A890000}"/>
    <cellStyle name="Linked Cell 12 3" xfId="40875" xr:uid="{00000000-0005-0000-0000-00007B890000}"/>
    <cellStyle name="Linked Cell 12 3 2" xfId="40876" xr:uid="{00000000-0005-0000-0000-00007C890000}"/>
    <cellStyle name="Linked Cell 12 4" xfId="40877" xr:uid="{00000000-0005-0000-0000-00007D890000}"/>
    <cellStyle name="Linked Cell 12 4 2" xfId="40878" xr:uid="{00000000-0005-0000-0000-00007E890000}"/>
    <cellStyle name="Linked Cell 12 5" xfId="40879" xr:uid="{00000000-0005-0000-0000-00007F890000}"/>
    <cellStyle name="Linked Cell 12 6" xfId="22208" xr:uid="{00000000-0005-0000-0000-000080890000}"/>
    <cellStyle name="Linked Cell 12 7" xfId="22211" xr:uid="{00000000-0005-0000-0000-000081890000}"/>
    <cellStyle name="Linked Cell 12_BSD2" xfId="40880" xr:uid="{00000000-0005-0000-0000-000082890000}"/>
    <cellStyle name="Linked Cell 13" xfId="40881" xr:uid="{00000000-0005-0000-0000-000083890000}"/>
    <cellStyle name="Linked Cell 13 2" xfId="10514" xr:uid="{00000000-0005-0000-0000-000084890000}"/>
    <cellStyle name="Linked Cell 13 2 2" xfId="40882" xr:uid="{00000000-0005-0000-0000-000085890000}"/>
    <cellStyle name="Linked Cell 13 2 2 2" xfId="19516" xr:uid="{00000000-0005-0000-0000-000086890000}"/>
    <cellStyle name="Linked Cell 13 2 3" xfId="40883" xr:uid="{00000000-0005-0000-0000-000087890000}"/>
    <cellStyle name="Linked Cell 13 2 3 2" xfId="19532" xr:uid="{00000000-0005-0000-0000-000088890000}"/>
    <cellStyle name="Linked Cell 13 2 4" xfId="40884" xr:uid="{00000000-0005-0000-0000-000089890000}"/>
    <cellStyle name="Linked Cell 13 2_BSD2" xfId="10091" xr:uid="{00000000-0005-0000-0000-00008A890000}"/>
    <cellStyle name="Linked Cell 13 3" xfId="8406" xr:uid="{00000000-0005-0000-0000-00008B890000}"/>
    <cellStyle name="Linked Cell 13 3 2" xfId="40885" xr:uid="{00000000-0005-0000-0000-00008C890000}"/>
    <cellStyle name="Linked Cell 13 4" xfId="40886" xr:uid="{00000000-0005-0000-0000-00008D890000}"/>
    <cellStyle name="Linked Cell 13 4 2" xfId="40887" xr:uid="{00000000-0005-0000-0000-00008E890000}"/>
    <cellStyle name="Linked Cell 13 5" xfId="40888" xr:uid="{00000000-0005-0000-0000-00008F890000}"/>
    <cellStyle name="Linked Cell 13 6" xfId="22218" xr:uid="{00000000-0005-0000-0000-000090890000}"/>
    <cellStyle name="Linked Cell 13 7" xfId="22221" xr:uid="{00000000-0005-0000-0000-000091890000}"/>
    <cellStyle name="Linked Cell 13_BSD2" xfId="7751" xr:uid="{00000000-0005-0000-0000-000092890000}"/>
    <cellStyle name="Linked Cell 14" xfId="40889" xr:uid="{00000000-0005-0000-0000-000093890000}"/>
    <cellStyle name="Linked Cell 14 2" xfId="40890" xr:uid="{00000000-0005-0000-0000-000094890000}"/>
    <cellStyle name="Linked Cell 14 2 2" xfId="23488" xr:uid="{00000000-0005-0000-0000-000095890000}"/>
    <cellStyle name="Linked Cell 14 2 2 2" xfId="40891" xr:uid="{00000000-0005-0000-0000-000096890000}"/>
    <cellStyle name="Linked Cell 14 2 3" xfId="40892" xr:uid="{00000000-0005-0000-0000-000097890000}"/>
    <cellStyle name="Linked Cell 14 2 3 2" xfId="40893" xr:uid="{00000000-0005-0000-0000-000098890000}"/>
    <cellStyle name="Linked Cell 14 2 4" xfId="40894" xr:uid="{00000000-0005-0000-0000-000099890000}"/>
    <cellStyle name="Linked Cell 14 2_BSD2" xfId="40895" xr:uid="{00000000-0005-0000-0000-00009A890000}"/>
    <cellStyle name="Linked Cell 14 3" xfId="40897" xr:uid="{00000000-0005-0000-0000-00009B890000}"/>
    <cellStyle name="Linked Cell 14 3 2" xfId="40898" xr:uid="{00000000-0005-0000-0000-00009C890000}"/>
    <cellStyle name="Linked Cell 14 4" xfId="40900" xr:uid="{00000000-0005-0000-0000-00009D890000}"/>
    <cellStyle name="Linked Cell 14 4 2" xfId="40901" xr:uid="{00000000-0005-0000-0000-00009E890000}"/>
    <cellStyle name="Linked Cell 14 5" xfId="40902" xr:uid="{00000000-0005-0000-0000-00009F890000}"/>
    <cellStyle name="Linked Cell 14 6" xfId="34045" xr:uid="{00000000-0005-0000-0000-0000A0890000}"/>
    <cellStyle name="Linked Cell 14 7" xfId="34047" xr:uid="{00000000-0005-0000-0000-0000A1890000}"/>
    <cellStyle name="Linked Cell 14_BSD2" xfId="40903" xr:uid="{00000000-0005-0000-0000-0000A2890000}"/>
    <cellStyle name="Linked Cell 15" xfId="40905" xr:uid="{00000000-0005-0000-0000-0000A3890000}"/>
    <cellStyle name="Linked Cell 15 2" xfId="40907" xr:uid="{00000000-0005-0000-0000-0000A4890000}"/>
    <cellStyle name="Linked Cell 15 2 2" xfId="40909" xr:uid="{00000000-0005-0000-0000-0000A5890000}"/>
    <cellStyle name="Linked Cell 15 2 2 2" xfId="40911" xr:uid="{00000000-0005-0000-0000-0000A6890000}"/>
    <cellStyle name="Linked Cell 15 2 3" xfId="40913" xr:uid="{00000000-0005-0000-0000-0000A7890000}"/>
    <cellStyle name="Linked Cell 15 2 3 2" xfId="40915" xr:uid="{00000000-0005-0000-0000-0000A8890000}"/>
    <cellStyle name="Linked Cell 15 2 4" xfId="40917" xr:uid="{00000000-0005-0000-0000-0000A9890000}"/>
    <cellStyle name="Linked Cell 15 2_BSD2" xfId="40920" xr:uid="{00000000-0005-0000-0000-0000AA890000}"/>
    <cellStyle name="Linked Cell 15 3" xfId="40923" xr:uid="{00000000-0005-0000-0000-0000AB890000}"/>
    <cellStyle name="Linked Cell 15 3 2" xfId="40925" xr:uid="{00000000-0005-0000-0000-0000AC890000}"/>
    <cellStyle name="Linked Cell 15 4" xfId="40928" xr:uid="{00000000-0005-0000-0000-0000AD890000}"/>
    <cellStyle name="Linked Cell 15 4 2" xfId="40930" xr:uid="{00000000-0005-0000-0000-0000AE890000}"/>
    <cellStyle name="Linked Cell 15 5" xfId="40932" xr:uid="{00000000-0005-0000-0000-0000AF890000}"/>
    <cellStyle name="Linked Cell 15_BSD2" xfId="40934" xr:uid="{00000000-0005-0000-0000-0000B0890000}"/>
    <cellStyle name="Linked Cell 16" xfId="40936" xr:uid="{00000000-0005-0000-0000-0000B1890000}"/>
    <cellStyle name="Linked Cell 16 2" xfId="40938" xr:uid="{00000000-0005-0000-0000-0000B2890000}"/>
    <cellStyle name="Linked Cell 16 2 2" xfId="40940" xr:uid="{00000000-0005-0000-0000-0000B3890000}"/>
    <cellStyle name="Linked Cell 16 2 2 2" xfId="40942" xr:uid="{00000000-0005-0000-0000-0000B4890000}"/>
    <cellStyle name="Linked Cell 16 2 3" xfId="40944" xr:uid="{00000000-0005-0000-0000-0000B5890000}"/>
    <cellStyle name="Linked Cell 16 2 3 2" xfId="32305" xr:uid="{00000000-0005-0000-0000-0000B6890000}"/>
    <cellStyle name="Linked Cell 16 2 4" xfId="40946" xr:uid="{00000000-0005-0000-0000-0000B7890000}"/>
    <cellStyle name="Linked Cell 16 2_BSD2" xfId="40948" xr:uid="{00000000-0005-0000-0000-0000B8890000}"/>
    <cellStyle name="Linked Cell 16 3" xfId="40951" xr:uid="{00000000-0005-0000-0000-0000B9890000}"/>
    <cellStyle name="Linked Cell 16 3 2" xfId="40953" xr:uid="{00000000-0005-0000-0000-0000BA890000}"/>
    <cellStyle name="Linked Cell 16 4" xfId="40955" xr:uid="{00000000-0005-0000-0000-0000BB890000}"/>
    <cellStyle name="Linked Cell 16 4 2" xfId="40957" xr:uid="{00000000-0005-0000-0000-0000BC890000}"/>
    <cellStyle name="Linked Cell 16 5" xfId="40959" xr:uid="{00000000-0005-0000-0000-0000BD890000}"/>
    <cellStyle name="Linked Cell 16_BSD2" xfId="40961" xr:uid="{00000000-0005-0000-0000-0000BE890000}"/>
    <cellStyle name="Linked Cell 17" xfId="40965" xr:uid="{00000000-0005-0000-0000-0000BF890000}"/>
    <cellStyle name="Linked Cell 17 2" xfId="40969" xr:uid="{00000000-0005-0000-0000-0000C0890000}"/>
    <cellStyle name="Linked Cell 17 2 2" xfId="40971" xr:uid="{00000000-0005-0000-0000-0000C1890000}"/>
    <cellStyle name="Linked Cell 17 2 2 2" xfId="40973" xr:uid="{00000000-0005-0000-0000-0000C2890000}"/>
    <cellStyle name="Linked Cell 17 2 3" xfId="40975" xr:uid="{00000000-0005-0000-0000-0000C3890000}"/>
    <cellStyle name="Linked Cell 17 2 3 2" xfId="40977" xr:uid="{00000000-0005-0000-0000-0000C4890000}"/>
    <cellStyle name="Linked Cell 17 2 4" xfId="40979" xr:uid="{00000000-0005-0000-0000-0000C5890000}"/>
    <cellStyle name="Linked Cell 17 2_BSD2" xfId="35940" xr:uid="{00000000-0005-0000-0000-0000C6890000}"/>
    <cellStyle name="Linked Cell 17 3" xfId="40982" xr:uid="{00000000-0005-0000-0000-0000C7890000}"/>
    <cellStyle name="Linked Cell 17 3 2" xfId="40984" xr:uid="{00000000-0005-0000-0000-0000C8890000}"/>
    <cellStyle name="Linked Cell 17 4" xfId="40986" xr:uid="{00000000-0005-0000-0000-0000C9890000}"/>
    <cellStyle name="Linked Cell 17 4 2" xfId="40988" xr:uid="{00000000-0005-0000-0000-0000CA890000}"/>
    <cellStyle name="Linked Cell 17 5" xfId="39498" xr:uid="{00000000-0005-0000-0000-0000CB890000}"/>
    <cellStyle name="Linked Cell 17_BSD2" xfId="40990" xr:uid="{00000000-0005-0000-0000-0000CC890000}"/>
    <cellStyle name="Linked Cell 18" xfId="40994" xr:uid="{00000000-0005-0000-0000-0000CD890000}"/>
    <cellStyle name="Linked Cell 18 2" xfId="40998" xr:uid="{00000000-0005-0000-0000-0000CE890000}"/>
    <cellStyle name="Linked Cell 18 2 2" xfId="41000" xr:uid="{00000000-0005-0000-0000-0000CF890000}"/>
    <cellStyle name="Linked Cell 18 2 2 2" xfId="41002" xr:uid="{00000000-0005-0000-0000-0000D0890000}"/>
    <cellStyle name="Linked Cell 18 2 3" xfId="41004" xr:uid="{00000000-0005-0000-0000-0000D1890000}"/>
    <cellStyle name="Linked Cell 18 2 3 2" xfId="41006" xr:uid="{00000000-0005-0000-0000-0000D2890000}"/>
    <cellStyle name="Linked Cell 18 2 4" xfId="41008" xr:uid="{00000000-0005-0000-0000-0000D3890000}"/>
    <cellStyle name="Linked Cell 18 2_BSD2" xfId="41010" xr:uid="{00000000-0005-0000-0000-0000D4890000}"/>
    <cellStyle name="Linked Cell 18 3" xfId="41012" xr:uid="{00000000-0005-0000-0000-0000D5890000}"/>
    <cellStyle name="Linked Cell 18 3 2" xfId="41014" xr:uid="{00000000-0005-0000-0000-0000D6890000}"/>
    <cellStyle name="Linked Cell 18 4" xfId="41016" xr:uid="{00000000-0005-0000-0000-0000D7890000}"/>
    <cellStyle name="Linked Cell 18 4 2" xfId="41019" xr:uid="{00000000-0005-0000-0000-0000D8890000}"/>
    <cellStyle name="Linked Cell 18 5" xfId="41022" xr:uid="{00000000-0005-0000-0000-0000D9890000}"/>
    <cellStyle name="Linked Cell 18_BSD2" xfId="5118" xr:uid="{00000000-0005-0000-0000-0000DA890000}"/>
    <cellStyle name="Linked Cell 19" xfId="41026" xr:uid="{00000000-0005-0000-0000-0000DB890000}"/>
    <cellStyle name="Linked Cell 19 2" xfId="41028" xr:uid="{00000000-0005-0000-0000-0000DC890000}"/>
    <cellStyle name="Linked Cell 19 2 2" xfId="41030" xr:uid="{00000000-0005-0000-0000-0000DD890000}"/>
    <cellStyle name="Linked Cell 19 2 2 2" xfId="41032" xr:uid="{00000000-0005-0000-0000-0000DE890000}"/>
    <cellStyle name="Linked Cell 19 2 3" xfId="7417" xr:uid="{00000000-0005-0000-0000-0000DF890000}"/>
    <cellStyle name="Linked Cell 19 2 3 2" xfId="21631" xr:uid="{00000000-0005-0000-0000-0000E0890000}"/>
    <cellStyle name="Linked Cell 19 2 4" xfId="7424" xr:uid="{00000000-0005-0000-0000-0000E1890000}"/>
    <cellStyle name="Linked Cell 19 2_BSD2" xfId="41034" xr:uid="{00000000-0005-0000-0000-0000E2890000}"/>
    <cellStyle name="Linked Cell 19 3" xfId="41036" xr:uid="{00000000-0005-0000-0000-0000E3890000}"/>
    <cellStyle name="Linked Cell 19 3 2" xfId="41038" xr:uid="{00000000-0005-0000-0000-0000E4890000}"/>
    <cellStyle name="Linked Cell 19 4" xfId="41040" xr:uid="{00000000-0005-0000-0000-0000E5890000}"/>
    <cellStyle name="Linked Cell 19 4 2" xfId="41042" xr:uid="{00000000-0005-0000-0000-0000E6890000}"/>
    <cellStyle name="Linked Cell 19 5" xfId="7372" xr:uid="{00000000-0005-0000-0000-0000E7890000}"/>
    <cellStyle name="Linked Cell 19_BSD2" xfId="41044" xr:uid="{00000000-0005-0000-0000-0000E8890000}"/>
    <cellStyle name="Linked Cell 2" xfId="2177" xr:uid="{00000000-0005-0000-0000-0000E9890000}"/>
    <cellStyle name="Linked Cell 2 10" xfId="41045" xr:uid="{00000000-0005-0000-0000-0000EA890000}"/>
    <cellStyle name="Linked Cell 2 10 2" xfId="41046" xr:uid="{00000000-0005-0000-0000-0000EB890000}"/>
    <cellStyle name="Linked Cell 2 11" xfId="41047" xr:uid="{00000000-0005-0000-0000-0000EC890000}"/>
    <cellStyle name="Linked Cell 2 2" xfId="41048" xr:uid="{00000000-0005-0000-0000-0000ED890000}"/>
    <cellStyle name="Linked Cell 2 2 2" xfId="41049" xr:uid="{00000000-0005-0000-0000-0000EE890000}"/>
    <cellStyle name="Linked Cell 2 2 2 2" xfId="41050" xr:uid="{00000000-0005-0000-0000-0000EF890000}"/>
    <cellStyle name="Linked Cell 2 2 3" xfId="41051" xr:uid="{00000000-0005-0000-0000-0000F0890000}"/>
    <cellStyle name="Linked Cell 2 2 3 2" xfId="41052" xr:uid="{00000000-0005-0000-0000-0000F1890000}"/>
    <cellStyle name="Linked Cell 2 2 4" xfId="41053" xr:uid="{00000000-0005-0000-0000-0000F2890000}"/>
    <cellStyle name="Linked Cell 2 2 4 2" xfId="4403" xr:uid="{00000000-0005-0000-0000-0000F3890000}"/>
    <cellStyle name="Linked Cell 2 2 5" xfId="41054" xr:uid="{00000000-0005-0000-0000-0000F4890000}"/>
    <cellStyle name="Linked Cell 2 2 6" xfId="21599" xr:uid="{00000000-0005-0000-0000-0000F5890000}"/>
    <cellStyle name="Linked Cell 2 2 7" xfId="41056" xr:uid="{00000000-0005-0000-0000-0000F6890000}"/>
    <cellStyle name="Linked Cell 2 2_BSD2" xfId="27718" xr:uid="{00000000-0005-0000-0000-0000F7890000}"/>
    <cellStyle name="Linked Cell 2 3" xfId="41057" xr:uid="{00000000-0005-0000-0000-0000F8890000}"/>
    <cellStyle name="Linked Cell 2 3 2" xfId="25757" xr:uid="{00000000-0005-0000-0000-0000F9890000}"/>
    <cellStyle name="Linked Cell 2 3 2 2" xfId="25760" xr:uid="{00000000-0005-0000-0000-0000FA890000}"/>
    <cellStyle name="Linked Cell 2 3 3" xfId="25767" xr:uid="{00000000-0005-0000-0000-0000FB890000}"/>
    <cellStyle name="Linked Cell 2 3 3 2" xfId="25770" xr:uid="{00000000-0005-0000-0000-0000FC890000}"/>
    <cellStyle name="Linked Cell 2 3 4" xfId="20974" xr:uid="{00000000-0005-0000-0000-0000FD890000}"/>
    <cellStyle name="Linked Cell 2 3 5" xfId="20984" xr:uid="{00000000-0005-0000-0000-0000FE890000}"/>
    <cellStyle name="Linked Cell 2 3 6" xfId="25831" xr:uid="{00000000-0005-0000-0000-0000FF890000}"/>
    <cellStyle name="Linked Cell 2 3 7" xfId="25839" xr:uid="{00000000-0005-0000-0000-0000008A0000}"/>
    <cellStyle name="Linked Cell 2 3_BSD2" xfId="28645" xr:uid="{00000000-0005-0000-0000-0000018A0000}"/>
    <cellStyle name="Linked Cell 2 4" xfId="41058" xr:uid="{00000000-0005-0000-0000-0000028A0000}"/>
    <cellStyle name="Linked Cell 2 4 2" xfId="19679" xr:uid="{00000000-0005-0000-0000-0000038A0000}"/>
    <cellStyle name="Linked Cell 2 4 3" xfId="26082" xr:uid="{00000000-0005-0000-0000-0000048A0000}"/>
    <cellStyle name="Linked Cell 2 4 4" xfId="6338" xr:uid="{00000000-0005-0000-0000-0000058A0000}"/>
    <cellStyle name="Linked Cell 2 5" xfId="41059" xr:uid="{00000000-0005-0000-0000-0000068A0000}"/>
    <cellStyle name="Linked Cell 2 5 2" xfId="41060" xr:uid="{00000000-0005-0000-0000-0000078A0000}"/>
    <cellStyle name="Linked Cell 2 5 3" xfId="41061" xr:uid="{00000000-0005-0000-0000-0000088A0000}"/>
    <cellStyle name="Linked Cell 2 5 4" xfId="41062" xr:uid="{00000000-0005-0000-0000-0000098A0000}"/>
    <cellStyle name="Linked Cell 2 6" xfId="41063" xr:uid="{00000000-0005-0000-0000-00000A8A0000}"/>
    <cellStyle name="Linked Cell 2 6 2" xfId="37355" xr:uid="{00000000-0005-0000-0000-00000B8A0000}"/>
    <cellStyle name="Linked Cell 2 6 3" xfId="41064" xr:uid="{00000000-0005-0000-0000-00000C8A0000}"/>
    <cellStyle name="Linked Cell 2 6 4" xfId="41065" xr:uid="{00000000-0005-0000-0000-00000D8A0000}"/>
    <cellStyle name="Linked Cell 2 7" xfId="41066" xr:uid="{00000000-0005-0000-0000-00000E8A0000}"/>
    <cellStyle name="Linked Cell 2 7 2" xfId="41067" xr:uid="{00000000-0005-0000-0000-00000F8A0000}"/>
    <cellStyle name="Linked Cell 2 7 3" xfId="41068" xr:uid="{00000000-0005-0000-0000-0000108A0000}"/>
    <cellStyle name="Linked Cell 2 7 4" xfId="41069" xr:uid="{00000000-0005-0000-0000-0000118A0000}"/>
    <cellStyle name="Linked Cell 2 8" xfId="41070" xr:uid="{00000000-0005-0000-0000-0000128A0000}"/>
    <cellStyle name="Linked Cell 2 8 2" xfId="41071" xr:uid="{00000000-0005-0000-0000-0000138A0000}"/>
    <cellStyle name="Linked Cell 2 8 3" xfId="41072" xr:uid="{00000000-0005-0000-0000-0000148A0000}"/>
    <cellStyle name="Linked Cell 2 8 4" xfId="41073" xr:uid="{00000000-0005-0000-0000-0000158A0000}"/>
    <cellStyle name="Linked Cell 2 9" xfId="41076" xr:uid="{00000000-0005-0000-0000-0000168A0000}"/>
    <cellStyle name="Linked Cell 2 9 2" xfId="41077" xr:uid="{00000000-0005-0000-0000-0000178A0000}"/>
    <cellStyle name="Linked Cell 2 9 3" xfId="41078" xr:uid="{00000000-0005-0000-0000-0000188A0000}"/>
    <cellStyle name="Linked Cell 2 9 4" xfId="41079" xr:uid="{00000000-0005-0000-0000-0000198A0000}"/>
    <cellStyle name="Linked Cell 2_FAMBL BSD NOVEMBER 2010" xfId="41080" xr:uid="{00000000-0005-0000-0000-00001A8A0000}"/>
    <cellStyle name="Linked Cell 20" xfId="40904" xr:uid="{00000000-0005-0000-0000-00001B8A0000}"/>
    <cellStyle name="Linked Cell 20 2" xfId="40906" xr:uid="{00000000-0005-0000-0000-00001C8A0000}"/>
    <cellStyle name="Linked Cell 20 2 2" xfId="40908" xr:uid="{00000000-0005-0000-0000-00001D8A0000}"/>
    <cellStyle name="Linked Cell 20 2 2 2" xfId="40910" xr:uid="{00000000-0005-0000-0000-00001E8A0000}"/>
    <cellStyle name="Linked Cell 20 2 3" xfId="40912" xr:uid="{00000000-0005-0000-0000-00001F8A0000}"/>
    <cellStyle name="Linked Cell 20 2 3 2" xfId="40914" xr:uid="{00000000-0005-0000-0000-0000208A0000}"/>
    <cellStyle name="Linked Cell 20 2 4" xfId="40916" xr:uid="{00000000-0005-0000-0000-0000218A0000}"/>
    <cellStyle name="Linked Cell 20 2_BSD2" xfId="40919" xr:uid="{00000000-0005-0000-0000-0000228A0000}"/>
    <cellStyle name="Linked Cell 20 3" xfId="40922" xr:uid="{00000000-0005-0000-0000-0000238A0000}"/>
    <cellStyle name="Linked Cell 20 3 2" xfId="40924" xr:uid="{00000000-0005-0000-0000-0000248A0000}"/>
    <cellStyle name="Linked Cell 20 4" xfId="40927" xr:uid="{00000000-0005-0000-0000-0000258A0000}"/>
    <cellStyle name="Linked Cell 20 4 2" xfId="40929" xr:uid="{00000000-0005-0000-0000-0000268A0000}"/>
    <cellStyle name="Linked Cell 20 5" xfId="40931" xr:uid="{00000000-0005-0000-0000-0000278A0000}"/>
    <cellStyle name="Linked Cell 20_BSD2" xfId="40933" xr:uid="{00000000-0005-0000-0000-0000288A0000}"/>
    <cellStyle name="Linked Cell 21" xfId="40935" xr:uid="{00000000-0005-0000-0000-0000298A0000}"/>
    <cellStyle name="Linked Cell 21 2" xfId="40937" xr:uid="{00000000-0005-0000-0000-00002A8A0000}"/>
    <cellStyle name="Linked Cell 21 2 2" xfId="40939" xr:uid="{00000000-0005-0000-0000-00002B8A0000}"/>
    <cellStyle name="Linked Cell 21 2 2 2" xfId="40941" xr:uid="{00000000-0005-0000-0000-00002C8A0000}"/>
    <cellStyle name="Linked Cell 21 2 3" xfId="40943" xr:uid="{00000000-0005-0000-0000-00002D8A0000}"/>
    <cellStyle name="Linked Cell 21 2 3 2" xfId="32304" xr:uid="{00000000-0005-0000-0000-00002E8A0000}"/>
    <cellStyle name="Linked Cell 21 2 4" xfId="40945" xr:uid="{00000000-0005-0000-0000-00002F8A0000}"/>
    <cellStyle name="Linked Cell 21 2_BSD2" xfId="40947" xr:uid="{00000000-0005-0000-0000-0000308A0000}"/>
    <cellStyle name="Linked Cell 21 3" xfId="40950" xr:uid="{00000000-0005-0000-0000-0000318A0000}"/>
    <cellStyle name="Linked Cell 21 3 2" xfId="40952" xr:uid="{00000000-0005-0000-0000-0000328A0000}"/>
    <cellStyle name="Linked Cell 21 4" xfId="40954" xr:uid="{00000000-0005-0000-0000-0000338A0000}"/>
    <cellStyle name="Linked Cell 21 4 2" xfId="40956" xr:uid="{00000000-0005-0000-0000-0000348A0000}"/>
    <cellStyle name="Linked Cell 21 5" xfId="40958" xr:uid="{00000000-0005-0000-0000-0000358A0000}"/>
    <cellStyle name="Linked Cell 21_BSD2" xfId="40960" xr:uid="{00000000-0005-0000-0000-0000368A0000}"/>
    <cellStyle name="Linked Cell 22" xfId="40964" xr:uid="{00000000-0005-0000-0000-0000378A0000}"/>
    <cellStyle name="Linked Cell 22 2" xfId="40968" xr:uid="{00000000-0005-0000-0000-0000388A0000}"/>
    <cellStyle name="Linked Cell 22 2 2" xfId="40970" xr:uid="{00000000-0005-0000-0000-0000398A0000}"/>
    <cellStyle name="Linked Cell 22 2 2 2" xfId="40972" xr:uid="{00000000-0005-0000-0000-00003A8A0000}"/>
    <cellStyle name="Linked Cell 22 2 3" xfId="40974" xr:uid="{00000000-0005-0000-0000-00003B8A0000}"/>
    <cellStyle name="Linked Cell 22 2 3 2" xfId="40976" xr:uid="{00000000-0005-0000-0000-00003C8A0000}"/>
    <cellStyle name="Linked Cell 22 2 4" xfId="40978" xr:uid="{00000000-0005-0000-0000-00003D8A0000}"/>
    <cellStyle name="Linked Cell 22 2_BSD2" xfId="35939" xr:uid="{00000000-0005-0000-0000-00003E8A0000}"/>
    <cellStyle name="Linked Cell 22 3" xfId="40981" xr:uid="{00000000-0005-0000-0000-00003F8A0000}"/>
    <cellStyle name="Linked Cell 22 3 2" xfId="40983" xr:uid="{00000000-0005-0000-0000-0000408A0000}"/>
    <cellStyle name="Linked Cell 22 4" xfId="40985" xr:uid="{00000000-0005-0000-0000-0000418A0000}"/>
    <cellStyle name="Linked Cell 22 4 2" xfId="40987" xr:uid="{00000000-0005-0000-0000-0000428A0000}"/>
    <cellStyle name="Linked Cell 22 5" xfId="39497" xr:uid="{00000000-0005-0000-0000-0000438A0000}"/>
    <cellStyle name="Linked Cell 22_BSD2" xfId="40989" xr:uid="{00000000-0005-0000-0000-0000448A0000}"/>
    <cellStyle name="Linked Cell 23" xfId="40993" xr:uid="{00000000-0005-0000-0000-0000458A0000}"/>
    <cellStyle name="Linked Cell 23 2" xfId="40997" xr:uid="{00000000-0005-0000-0000-0000468A0000}"/>
    <cellStyle name="Linked Cell 23 2 2" xfId="40999" xr:uid="{00000000-0005-0000-0000-0000478A0000}"/>
    <cellStyle name="Linked Cell 23 2 2 2" xfId="41001" xr:uid="{00000000-0005-0000-0000-0000488A0000}"/>
    <cellStyle name="Linked Cell 23 2 3" xfId="41003" xr:uid="{00000000-0005-0000-0000-0000498A0000}"/>
    <cellStyle name="Linked Cell 23 2 3 2" xfId="41005" xr:uid="{00000000-0005-0000-0000-00004A8A0000}"/>
    <cellStyle name="Linked Cell 23 2 4" xfId="41007" xr:uid="{00000000-0005-0000-0000-00004B8A0000}"/>
    <cellStyle name="Linked Cell 23 2_BSD2" xfId="41009" xr:uid="{00000000-0005-0000-0000-00004C8A0000}"/>
    <cellStyle name="Linked Cell 23 3" xfId="41011" xr:uid="{00000000-0005-0000-0000-00004D8A0000}"/>
    <cellStyle name="Linked Cell 23 3 2" xfId="41013" xr:uid="{00000000-0005-0000-0000-00004E8A0000}"/>
    <cellStyle name="Linked Cell 23 4" xfId="41015" xr:uid="{00000000-0005-0000-0000-00004F8A0000}"/>
    <cellStyle name="Linked Cell 23 4 2" xfId="41018" xr:uid="{00000000-0005-0000-0000-0000508A0000}"/>
    <cellStyle name="Linked Cell 23 5" xfId="41021" xr:uid="{00000000-0005-0000-0000-0000518A0000}"/>
    <cellStyle name="Linked Cell 23_BSD2" xfId="5117" xr:uid="{00000000-0005-0000-0000-0000528A0000}"/>
    <cellStyle name="Linked Cell 24" xfId="41025" xr:uid="{00000000-0005-0000-0000-0000538A0000}"/>
    <cellStyle name="Linked Cell 24 2" xfId="41027" xr:uid="{00000000-0005-0000-0000-0000548A0000}"/>
    <cellStyle name="Linked Cell 24 2 2" xfId="41029" xr:uid="{00000000-0005-0000-0000-0000558A0000}"/>
    <cellStyle name="Linked Cell 24 2 2 2" xfId="41031" xr:uid="{00000000-0005-0000-0000-0000568A0000}"/>
    <cellStyle name="Linked Cell 24 2 3" xfId="7416" xr:uid="{00000000-0005-0000-0000-0000578A0000}"/>
    <cellStyle name="Linked Cell 24 2 3 2" xfId="21630" xr:uid="{00000000-0005-0000-0000-0000588A0000}"/>
    <cellStyle name="Linked Cell 24 2 4" xfId="7423" xr:uid="{00000000-0005-0000-0000-0000598A0000}"/>
    <cellStyle name="Linked Cell 24 2_BSD2" xfId="41033" xr:uid="{00000000-0005-0000-0000-00005A8A0000}"/>
    <cellStyle name="Linked Cell 24 3" xfId="41035" xr:uid="{00000000-0005-0000-0000-00005B8A0000}"/>
    <cellStyle name="Linked Cell 24 3 2" xfId="41037" xr:uid="{00000000-0005-0000-0000-00005C8A0000}"/>
    <cellStyle name="Linked Cell 24 4" xfId="41039" xr:uid="{00000000-0005-0000-0000-00005D8A0000}"/>
    <cellStyle name="Linked Cell 24 4 2" xfId="41041" xr:uid="{00000000-0005-0000-0000-00005E8A0000}"/>
    <cellStyle name="Linked Cell 24 5" xfId="7371" xr:uid="{00000000-0005-0000-0000-00005F8A0000}"/>
    <cellStyle name="Linked Cell 24_BSD2" xfId="41043" xr:uid="{00000000-0005-0000-0000-0000608A0000}"/>
    <cellStyle name="Linked Cell 25" xfId="41084" xr:uid="{00000000-0005-0000-0000-0000618A0000}"/>
    <cellStyle name="Linked Cell 25 2" xfId="41088" xr:uid="{00000000-0005-0000-0000-0000628A0000}"/>
    <cellStyle name="Linked Cell 25 2 2" xfId="11838" xr:uid="{00000000-0005-0000-0000-0000638A0000}"/>
    <cellStyle name="Linked Cell 25 2 2 2" xfId="22371" xr:uid="{00000000-0005-0000-0000-0000648A0000}"/>
    <cellStyle name="Linked Cell 25 2 3" xfId="4653" xr:uid="{00000000-0005-0000-0000-0000658A0000}"/>
    <cellStyle name="Linked Cell 25 2 3 2" xfId="22408" xr:uid="{00000000-0005-0000-0000-0000668A0000}"/>
    <cellStyle name="Linked Cell 25 2 4" xfId="11844" xr:uid="{00000000-0005-0000-0000-0000678A0000}"/>
    <cellStyle name="Linked Cell 25 2_BSD2" xfId="41090" xr:uid="{00000000-0005-0000-0000-0000688A0000}"/>
    <cellStyle name="Linked Cell 25 3" xfId="41092" xr:uid="{00000000-0005-0000-0000-0000698A0000}"/>
    <cellStyle name="Linked Cell 25 3 2" xfId="41094" xr:uid="{00000000-0005-0000-0000-00006A8A0000}"/>
    <cellStyle name="Linked Cell 25 4" xfId="41096" xr:uid="{00000000-0005-0000-0000-00006B8A0000}"/>
    <cellStyle name="Linked Cell 25 4 2" xfId="41100" xr:uid="{00000000-0005-0000-0000-00006C8A0000}"/>
    <cellStyle name="Linked Cell 25 5" xfId="41102" xr:uid="{00000000-0005-0000-0000-00006D8A0000}"/>
    <cellStyle name="Linked Cell 25_BSD2" xfId="32602" xr:uid="{00000000-0005-0000-0000-00006E8A0000}"/>
    <cellStyle name="Linked Cell 26" xfId="41106" xr:uid="{00000000-0005-0000-0000-00006F8A0000}"/>
    <cellStyle name="Linked Cell 26 2" xfId="41110" xr:uid="{00000000-0005-0000-0000-0000708A0000}"/>
    <cellStyle name="Linked Cell 26 2 2" xfId="24863" xr:uid="{00000000-0005-0000-0000-0000718A0000}"/>
    <cellStyle name="Linked Cell 26 2 2 2" xfId="24867" xr:uid="{00000000-0005-0000-0000-0000728A0000}"/>
    <cellStyle name="Linked Cell 26 2 3" xfId="21796" xr:uid="{00000000-0005-0000-0000-0000738A0000}"/>
    <cellStyle name="Linked Cell 26 2 3 2" xfId="24903" xr:uid="{00000000-0005-0000-0000-0000748A0000}"/>
    <cellStyle name="Linked Cell 26 2 4" xfId="24907" xr:uid="{00000000-0005-0000-0000-0000758A0000}"/>
    <cellStyle name="Linked Cell 26 2_BSD2" xfId="14368" xr:uid="{00000000-0005-0000-0000-0000768A0000}"/>
    <cellStyle name="Linked Cell 26 3" xfId="41112" xr:uid="{00000000-0005-0000-0000-0000778A0000}"/>
    <cellStyle name="Linked Cell 26 3 2" xfId="41114" xr:uid="{00000000-0005-0000-0000-0000788A0000}"/>
    <cellStyle name="Linked Cell 26 4" xfId="41117" xr:uid="{00000000-0005-0000-0000-0000798A0000}"/>
    <cellStyle name="Linked Cell 26 4 2" xfId="41119" xr:uid="{00000000-0005-0000-0000-00007A8A0000}"/>
    <cellStyle name="Linked Cell 26 5" xfId="41122" xr:uid="{00000000-0005-0000-0000-00007B8A0000}"/>
    <cellStyle name="Linked Cell 26_BSD2" xfId="41124" xr:uid="{00000000-0005-0000-0000-00007C8A0000}"/>
    <cellStyle name="Linked Cell 27" xfId="41128" xr:uid="{00000000-0005-0000-0000-00007D8A0000}"/>
    <cellStyle name="Linked Cell 27 2" xfId="41130" xr:uid="{00000000-0005-0000-0000-00007E8A0000}"/>
    <cellStyle name="Linked Cell 27 2 2" xfId="41132" xr:uid="{00000000-0005-0000-0000-00007F8A0000}"/>
    <cellStyle name="Linked Cell 27 2 2 2" xfId="41134" xr:uid="{00000000-0005-0000-0000-0000808A0000}"/>
    <cellStyle name="Linked Cell 27 2 3" xfId="21855" xr:uid="{00000000-0005-0000-0000-0000818A0000}"/>
    <cellStyle name="Linked Cell 27 2 3 2" xfId="41136" xr:uid="{00000000-0005-0000-0000-0000828A0000}"/>
    <cellStyle name="Linked Cell 27 2 4" xfId="41138" xr:uid="{00000000-0005-0000-0000-0000838A0000}"/>
    <cellStyle name="Linked Cell 27 2_BSD2" xfId="41141" xr:uid="{00000000-0005-0000-0000-0000848A0000}"/>
    <cellStyle name="Linked Cell 27 3" xfId="41143" xr:uid="{00000000-0005-0000-0000-0000858A0000}"/>
    <cellStyle name="Linked Cell 27 3 2" xfId="41145" xr:uid="{00000000-0005-0000-0000-0000868A0000}"/>
    <cellStyle name="Linked Cell 27 4" xfId="41148" xr:uid="{00000000-0005-0000-0000-0000878A0000}"/>
    <cellStyle name="Linked Cell 27 4 2" xfId="41151" xr:uid="{00000000-0005-0000-0000-0000888A0000}"/>
    <cellStyle name="Linked Cell 27 5" xfId="41154" xr:uid="{00000000-0005-0000-0000-0000898A0000}"/>
    <cellStyle name="Linked Cell 27_BSD2" xfId="41156" xr:uid="{00000000-0005-0000-0000-00008A8A0000}"/>
    <cellStyle name="Linked Cell 28" xfId="41158" xr:uid="{00000000-0005-0000-0000-00008B8A0000}"/>
    <cellStyle name="Linked Cell 28 2" xfId="35343" xr:uid="{00000000-0005-0000-0000-00008C8A0000}"/>
    <cellStyle name="Linked Cell 28 2 2" xfId="41160" xr:uid="{00000000-0005-0000-0000-00008D8A0000}"/>
    <cellStyle name="Linked Cell 28 2 2 2" xfId="37442" xr:uid="{00000000-0005-0000-0000-00008E8A0000}"/>
    <cellStyle name="Linked Cell 28 2 3" xfId="7790" xr:uid="{00000000-0005-0000-0000-00008F8A0000}"/>
    <cellStyle name="Linked Cell 28 2 3 2" xfId="41162" xr:uid="{00000000-0005-0000-0000-0000908A0000}"/>
    <cellStyle name="Linked Cell 28 2 4" xfId="41164" xr:uid="{00000000-0005-0000-0000-0000918A0000}"/>
    <cellStyle name="Linked Cell 28 2_BSD2" xfId="41166" xr:uid="{00000000-0005-0000-0000-0000928A0000}"/>
    <cellStyle name="Linked Cell 28 3" xfId="35346" xr:uid="{00000000-0005-0000-0000-0000938A0000}"/>
    <cellStyle name="Linked Cell 28 3 2" xfId="41168" xr:uid="{00000000-0005-0000-0000-0000948A0000}"/>
    <cellStyle name="Linked Cell 28 4" xfId="41170" xr:uid="{00000000-0005-0000-0000-0000958A0000}"/>
    <cellStyle name="Linked Cell 28 4 2" xfId="41172" xr:uid="{00000000-0005-0000-0000-0000968A0000}"/>
    <cellStyle name="Linked Cell 28 5" xfId="41175" xr:uid="{00000000-0005-0000-0000-0000978A0000}"/>
    <cellStyle name="Linked Cell 28_BSD2" xfId="41177" xr:uid="{00000000-0005-0000-0000-0000988A0000}"/>
    <cellStyle name="Linked Cell 29" xfId="41179" xr:uid="{00000000-0005-0000-0000-0000998A0000}"/>
    <cellStyle name="Linked Cell 29 2" xfId="41181" xr:uid="{00000000-0005-0000-0000-00009A8A0000}"/>
    <cellStyle name="Linked Cell 29 2 2" xfId="41183" xr:uid="{00000000-0005-0000-0000-00009B8A0000}"/>
    <cellStyle name="Linked Cell 29 2 2 2" xfId="41185" xr:uid="{00000000-0005-0000-0000-00009C8A0000}"/>
    <cellStyle name="Linked Cell 29 2 3" xfId="21976" xr:uid="{00000000-0005-0000-0000-00009D8A0000}"/>
    <cellStyle name="Linked Cell 29 2 3 2" xfId="41187" xr:uid="{00000000-0005-0000-0000-00009E8A0000}"/>
    <cellStyle name="Linked Cell 29 2 4" xfId="41189" xr:uid="{00000000-0005-0000-0000-00009F8A0000}"/>
    <cellStyle name="Linked Cell 29 2_BSD2" xfId="41191" xr:uid="{00000000-0005-0000-0000-0000A08A0000}"/>
    <cellStyle name="Linked Cell 29 3" xfId="41193" xr:uid="{00000000-0005-0000-0000-0000A18A0000}"/>
    <cellStyle name="Linked Cell 29 3 2" xfId="41195" xr:uid="{00000000-0005-0000-0000-0000A28A0000}"/>
    <cellStyle name="Linked Cell 29 4" xfId="41197" xr:uid="{00000000-0005-0000-0000-0000A38A0000}"/>
    <cellStyle name="Linked Cell 29 4 2" xfId="41200" xr:uid="{00000000-0005-0000-0000-0000A48A0000}"/>
    <cellStyle name="Linked Cell 29 5" xfId="41204" xr:uid="{00000000-0005-0000-0000-0000A58A0000}"/>
    <cellStyle name="Linked Cell 29_BSD2" xfId="41206" xr:uid="{00000000-0005-0000-0000-0000A68A0000}"/>
    <cellStyle name="Linked Cell 3" xfId="694" xr:uid="{00000000-0005-0000-0000-0000A78A0000}"/>
    <cellStyle name="Linked Cell 3 2" xfId="41207" xr:uid="{00000000-0005-0000-0000-0000A88A0000}"/>
    <cellStyle name="Linked Cell 3 2 2" xfId="41210" xr:uid="{00000000-0005-0000-0000-0000A98A0000}"/>
    <cellStyle name="Linked Cell 3 2 3" xfId="41213" xr:uid="{00000000-0005-0000-0000-0000AA8A0000}"/>
    <cellStyle name="Linked Cell 3 3" xfId="41214" xr:uid="{00000000-0005-0000-0000-0000AB8A0000}"/>
    <cellStyle name="Linked Cell 3 3 2" xfId="41217" xr:uid="{00000000-0005-0000-0000-0000AC8A0000}"/>
    <cellStyle name="Linked Cell 3 3 3" xfId="41219" xr:uid="{00000000-0005-0000-0000-0000AD8A0000}"/>
    <cellStyle name="Linked Cell 3 4" xfId="41220" xr:uid="{00000000-0005-0000-0000-0000AE8A0000}"/>
    <cellStyle name="Linked Cell 3 4 2" xfId="41222" xr:uid="{00000000-0005-0000-0000-0000AF8A0000}"/>
    <cellStyle name="Linked Cell 3 5" xfId="41223" xr:uid="{00000000-0005-0000-0000-0000B08A0000}"/>
    <cellStyle name="Linked Cell 3 5 2" xfId="22142" xr:uid="{00000000-0005-0000-0000-0000B18A0000}"/>
    <cellStyle name="Linked Cell 3 6" xfId="41226" xr:uid="{00000000-0005-0000-0000-0000B28A0000}"/>
    <cellStyle name="Linked Cell 3_Annexure" xfId="5716" xr:uid="{00000000-0005-0000-0000-0000B38A0000}"/>
    <cellStyle name="Linked Cell 30" xfId="41083" xr:uid="{00000000-0005-0000-0000-0000B48A0000}"/>
    <cellStyle name="Linked Cell 30 2" xfId="41087" xr:uid="{00000000-0005-0000-0000-0000B58A0000}"/>
    <cellStyle name="Linked Cell 30 2 2" xfId="11837" xr:uid="{00000000-0005-0000-0000-0000B68A0000}"/>
    <cellStyle name="Linked Cell 30 2 2 2" xfId="22370" xr:uid="{00000000-0005-0000-0000-0000B78A0000}"/>
    <cellStyle name="Linked Cell 30 2 3" xfId="4652" xr:uid="{00000000-0005-0000-0000-0000B88A0000}"/>
    <cellStyle name="Linked Cell 30 2 3 2" xfId="22407" xr:uid="{00000000-0005-0000-0000-0000B98A0000}"/>
    <cellStyle name="Linked Cell 30 2 4" xfId="11843" xr:uid="{00000000-0005-0000-0000-0000BA8A0000}"/>
    <cellStyle name="Linked Cell 30 2_BSD2" xfId="41089" xr:uid="{00000000-0005-0000-0000-0000BB8A0000}"/>
    <cellStyle name="Linked Cell 30 3" xfId="41091" xr:uid="{00000000-0005-0000-0000-0000BC8A0000}"/>
    <cellStyle name="Linked Cell 30 3 2" xfId="41093" xr:uid="{00000000-0005-0000-0000-0000BD8A0000}"/>
    <cellStyle name="Linked Cell 30 4" xfId="41095" xr:uid="{00000000-0005-0000-0000-0000BE8A0000}"/>
    <cellStyle name="Linked Cell 30 4 2" xfId="41099" xr:uid="{00000000-0005-0000-0000-0000BF8A0000}"/>
    <cellStyle name="Linked Cell 30 5" xfId="41101" xr:uid="{00000000-0005-0000-0000-0000C08A0000}"/>
    <cellStyle name="Linked Cell 30_BSD2" xfId="32601" xr:uid="{00000000-0005-0000-0000-0000C18A0000}"/>
    <cellStyle name="Linked Cell 31" xfId="41105" xr:uid="{00000000-0005-0000-0000-0000C28A0000}"/>
    <cellStyle name="Linked Cell 31 2" xfId="41109" xr:uid="{00000000-0005-0000-0000-0000C38A0000}"/>
    <cellStyle name="Linked Cell 31 2 2" xfId="24862" xr:uid="{00000000-0005-0000-0000-0000C48A0000}"/>
    <cellStyle name="Linked Cell 31 2 2 2" xfId="24866" xr:uid="{00000000-0005-0000-0000-0000C58A0000}"/>
    <cellStyle name="Linked Cell 31 2 3" xfId="21795" xr:uid="{00000000-0005-0000-0000-0000C68A0000}"/>
    <cellStyle name="Linked Cell 31 2 3 2" xfId="24902" xr:uid="{00000000-0005-0000-0000-0000C78A0000}"/>
    <cellStyle name="Linked Cell 31 2 4" xfId="24906" xr:uid="{00000000-0005-0000-0000-0000C88A0000}"/>
    <cellStyle name="Linked Cell 31 2_BSD2" xfId="14367" xr:uid="{00000000-0005-0000-0000-0000C98A0000}"/>
    <cellStyle name="Linked Cell 31 3" xfId="41111" xr:uid="{00000000-0005-0000-0000-0000CA8A0000}"/>
    <cellStyle name="Linked Cell 31 3 2" xfId="41113" xr:uid="{00000000-0005-0000-0000-0000CB8A0000}"/>
    <cellStyle name="Linked Cell 31 4" xfId="41116" xr:uid="{00000000-0005-0000-0000-0000CC8A0000}"/>
    <cellStyle name="Linked Cell 31 4 2" xfId="41118" xr:uid="{00000000-0005-0000-0000-0000CD8A0000}"/>
    <cellStyle name="Linked Cell 31 5" xfId="41121" xr:uid="{00000000-0005-0000-0000-0000CE8A0000}"/>
    <cellStyle name="Linked Cell 31_BSD2" xfId="41123" xr:uid="{00000000-0005-0000-0000-0000CF8A0000}"/>
    <cellStyle name="Linked Cell 32" xfId="41127" xr:uid="{00000000-0005-0000-0000-0000D08A0000}"/>
    <cellStyle name="Linked Cell 32 2" xfId="41129" xr:uid="{00000000-0005-0000-0000-0000D18A0000}"/>
    <cellStyle name="Linked Cell 32 2 2" xfId="41131" xr:uid="{00000000-0005-0000-0000-0000D28A0000}"/>
    <cellStyle name="Linked Cell 32 2 2 2" xfId="41133" xr:uid="{00000000-0005-0000-0000-0000D38A0000}"/>
    <cellStyle name="Linked Cell 32 2 3" xfId="21854" xr:uid="{00000000-0005-0000-0000-0000D48A0000}"/>
    <cellStyle name="Linked Cell 32 2 3 2" xfId="41135" xr:uid="{00000000-0005-0000-0000-0000D58A0000}"/>
    <cellStyle name="Linked Cell 32 2 4" xfId="41137" xr:uid="{00000000-0005-0000-0000-0000D68A0000}"/>
    <cellStyle name="Linked Cell 32 2_BSD2" xfId="41140" xr:uid="{00000000-0005-0000-0000-0000D78A0000}"/>
    <cellStyle name="Linked Cell 32 3" xfId="41142" xr:uid="{00000000-0005-0000-0000-0000D88A0000}"/>
    <cellStyle name="Linked Cell 32 3 2" xfId="41144" xr:uid="{00000000-0005-0000-0000-0000D98A0000}"/>
    <cellStyle name="Linked Cell 32 4" xfId="41147" xr:uid="{00000000-0005-0000-0000-0000DA8A0000}"/>
    <cellStyle name="Linked Cell 32 4 2" xfId="41150" xr:uid="{00000000-0005-0000-0000-0000DB8A0000}"/>
    <cellStyle name="Linked Cell 32 5" xfId="41153" xr:uid="{00000000-0005-0000-0000-0000DC8A0000}"/>
    <cellStyle name="Linked Cell 32_BSD2" xfId="41155" xr:uid="{00000000-0005-0000-0000-0000DD8A0000}"/>
    <cellStyle name="Linked Cell 33" xfId="41157" xr:uid="{00000000-0005-0000-0000-0000DE8A0000}"/>
    <cellStyle name="Linked Cell 33 2" xfId="35342" xr:uid="{00000000-0005-0000-0000-0000DF8A0000}"/>
    <cellStyle name="Linked Cell 33 2 2" xfId="41159" xr:uid="{00000000-0005-0000-0000-0000E08A0000}"/>
    <cellStyle name="Linked Cell 33 2 2 2" xfId="37441" xr:uid="{00000000-0005-0000-0000-0000E18A0000}"/>
    <cellStyle name="Linked Cell 33 2 3" xfId="7789" xr:uid="{00000000-0005-0000-0000-0000E28A0000}"/>
    <cellStyle name="Linked Cell 33 2 3 2" xfId="41161" xr:uid="{00000000-0005-0000-0000-0000E38A0000}"/>
    <cellStyle name="Linked Cell 33 2 4" xfId="41163" xr:uid="{00000000-0005-0000-0000-0000E48A0000}"/>
    <cellStyle name="Linked Cell 33 2_BSD2" xfId="41165" xr:uid="{00000000-0005-0000-0000-0000E58A0000}"/>
    <cellStyle name="Linked Cell 33 3" xfId="35345" xr:uid="{00000000-0005-0000-0000-0000E68A0000}"/>
    <cellStyle name="Linked Cell 33 3 2" xfId="41167" xr:uid="{00000000-0005-0000-0000-0000E78A0000}"/>
    <cellStyle name="Linked Cell 33 4" xfId="41169" xr:uid="{00000000-0005-0000-0000-0000E88A0000}"/>
    <cellStyle name="Linked Cell 33 4 2" xfId="41171" xr:uid="{00000000-0005-0000-0000-0000E98A0000}"/>
    <cellStyle name="Linked Cell 33 5" xfId="41174" xr:uid="{00000000-0005-0000-0000-0000EA8A0000}"/>
    <cellStyle name="Linked Cell 33_BSD2" xfId="41176" xr:uid="{00000000-0005-0000-0000-0000EB8A0000}"/>
    <cellStyle name="Linked Cell 34" xfId="41178" xr:uid="{00000000-0005-0000-0000-0000EC8A0000}"/>
    <cellStyle name="Linked Cell 34 2" xfId="41180" xr:uid="{00000000-0005-0000-0000-0000ED8A0000}"/>
    <cellStyle name="Linked Cell 34 2 2" xfId="41182" xr:uid="{00000000-0005-0000-0000-0000EE8A0000}"/>
    <cellStyle name="Linked Cell 34 2 2 2" xfId="41184" xr:uid="{00000000-0005-0000-0000-0000EF8A0000}"/>
    <cellStyle name="Linked Cell 34 2 3" xfId="21975" xr:uid="{00000000-0005-0000-0000-0000F08A0000}"/>
    <cellStyle name="Linked Cell 34 2 3 2" xfId="41186" xr:uid="{00000000-0005-0000-0000-0000F18A0000}"/>
    <cellStyle name="Linked Cell 34 2 4" xfId="41188" xr:uid="{00000000-0005-0000-0000-0000F28A0000}"/>
    <cellStyle name="Linked Cell 34 2_BSD2" xfId="41190" xr:uid="{00000000-0005-0000-0000-0000F38A0000}"/>
    <cellStyle name="Linked Cell 34 3" xfId="41192" xr:uid="{00000000-0005-0000-0000-0000F48A0000}"/>
    <cellStyle name="Linked Cell 34 3 2" xfId="41194" xr:uid="{00000000-0005-0000-0000-0000F58A0000}"/>
    <cellStyle name="Linked Cell 34 4" xfId="41196" xr:uid="{00000000-0005-0000-0000-0000F68A0000}"/>
    <cellStyle name="Linked Cell 34 4 2" xfId="41199" xr:uid="{00000000-0005-0000-0000-0000F78A0000}"/>
    <cellStyle name="Linked Cell 34 5" xfId="41203" xr:uid="{00000000-0005-0000-0000-0000F88A0000}"/>
    <cellStyle name="Linked Cell 34_BSD2" xfId="41205" xr:uid="{00000000-0005-0000-0000-0000F98A0000}"/>
    <cellStyle name="Linked Cell 35" xfId="41228" xr:uid="{00000000-0005-0000-0000-0000FA8A0000}"/>
    <cellStyle name="Linked Cell 35 2" xfId="41230" xr:uid="{00000000-0005-0000-0000-0000FB8A0000}"/>
    <cellStyle name="Linked Cell 35 2 2" xfId="41232" xr:uid="{00000000-0005-0000-0000-0000FC8A0000}"/>
    <cellStyle name="Linked Cell 35 2 2 2" xfId="41234" xr:uid="{00000000-0005-0000-0000-0000FD8A0000}"/>
    <cellStyle name="Linked Cell 35 2 3" xfId="22045" xr:uid="{00000000-0005-0000-0000-0000FE8A0000}"/>
    <cellStyle name="Linked Cell 35 2 3 2" xfId="41236" xr:uid="{00000000-0005-0000-0000-0000FF8A0000}"/>
    <cellStyle name="Linked Cell 35 2 4" xfId="41238" xr:uid="{00000000-0005-0000-0000-0000008B0000}"/>
    <cellStyle name="Linked Cell 35 2_BSD2" xfId="41240" xr:uid="{00000000-0005-0000-0000-0000018B0000}"/>
    <cellStyle name="Linked Cell 35 3" xfId="41242" xr:uid="{00000000-0005-0000-0000-0000028B0000}"/>
    <cellStyle name="Linked Cell 35 3 2" xfId="41244" xr:uid="{00000000-0005-0000-0000-0000038B0000}"/>
    <cellStyle name="Linked Cell 35 4" xfId="41247" xr:uid="{00000000-0005-0000-0000-0000048B0000}"/>
    <cellStyle name="Linked Cell 35 4 2" xfId="41250" xr:uid="{00000000-0005-0000-0000-0000058B0000}"/>
    <cellStyle name="Linked Cell 35 5" xfId="41254" xr:uid="{00000000-0005-0000-0000-0000068B0000}"/>
    <cellStyle name="Linked Cell 35_BSD2" xfId="41256" xr:uid="{00000000-0005-0000-0000-0000078B0000}"/>
    <cellStyle name="Linked Cell 36" xfId="19039" xr:uid="{00000000-0005-0000-0000-0000088B0000}"/>
    <cellStyle name="Linked Cell 36 2" xfId="41258" xr:uid="{00000000-0005-0000-0000-0000098B0000}"/>
    <cellStyle name="Linked Cell 36 2 2" xfId="41260" xr:uid="{00000000-0005-0000-0000-00000A8B0000}"/>
    <cellStyle name="Linked Cell 36 2 2 2" xfId="41262" xr:uid="{00000000-0005-0000-0000-00000B8B0000}"/>
    <cellStyle name="Linked Cell 36 2 3" xfId="22086" xr:uid="{00000000-0005-0000-0000-00000C8B0000}"/>
    <cellStyle name="Linked Cell 36 2 3 2" xfId="41264" xr:uid="{00000000-0005-0000-0000-00000D8B0000}"/>
    <cellStyle name="Linked Cell 36 2 4" xfId="41266" xr:uid="{00000000-0005-0000-0000-00000E8B0000}"/>
    <cellStyle name="Linked Cell 36 2_BSD2" xfId="41268" xr:uid="{00000000-0005-0000-0000-00000F8B0000}"/>
    <cellStyle name="Linked Cell 36 3" xfId="41270" xr:uid="{00000000-0005-0000-0000-0000108B0000}"/>
    <cellStyle name="Linked Cell 36 3 2" xfId="41272" xr:uid="{00000000-0005-0000-0000-0000118B0000}"/>
    <cellStyle name="Linked Cell 36 4" xfId="41275" xr:uid="{00000000-0005-0000-0000-0000128B0000}"/>
    <cellStyle name="Linked Cell 36 4 2" xfId="41279" xr:uid="{00000000-0005-0000-0000-0000138B0000}"/>
    <cellStyle name="Linked Cell 36 5" xfId="41283" xr:uid="{00000000-0005-0000-0000-0000148B0000}"/>
    <cellStyle name="Linked Cell 36_BSD2" xfId="41285" xr:uid="{00000000-0005-0000-0000-0000158B0000}"/>
    <cellStyle name="Linked Cell 37" xfId="19047" xr:uid="{00000000-0005-0000-0000-0000168B0000}"/>
    <cellStyle name="Linked Cell 37 2" xfId="22326" xr:uid="{00000000-0005-0000-0000-0000178B0000}"/>
    <cellStyle name="Linked Cell 37 2 2" xfId="41287" xr:uid="{00000000-0005-0000-0000-0000188B0000}"/>
    <cellStyle name="Linked Cell 37 2 2 2" xfId="41289" xr:uid="{00000000-0005-0000-0000-0000198B0000}"/>
    <cellStyle name="Linked Cell 37 2 3" xfId="41291" xr:uid="{00000000-0005-0000-0000-00001A8B0000}"/>
    <cellStyle name="Linked Cell 37 2 3 2" xfId="41293" xr:uid="{00000000-0005-0000-0000-00001B8B0000}"/>
    <cellStyle name="Linked Cell 37 2 4" xfId="41295" xr:uid="{00000000-0005-0000-0000-00001C8B0000}"/>
    <cellStyle name="Linked Cell 37 2_BSD2" xfId="41297" xr:uid="{00000000-0005-0000-0000-00001D8B0000}"/>
    <cellStyle name="Linked Cell 37 3" xfId="41299" xr:uid="{00000000-0005-0000-0000-00001E8B0000}"/>
    <cellStyle name="Linked Cell 37 3 2" xfId="41301" xr:uid="{00000000-0005-0000-0000-00001F8B0000}"/>
    <cellStyle name="Linked Cell 37 4" xfId="41304" xr:uid="{00000000-0005-0000-0000-0000208B0000}"/>
    <cellStyle name="Linked Cell 37 4 2" xfId="41307" xr:uid="{00000000-0005-0000-0000-0000218B0000}"/>
    <cellStyle name="Linked Cell 37 5" xfId="41311" xr:uid="{00000000-0005-0000-0000-0000228B0000}"/>
    <cellStyle name="Linked Cell 37_BSD2" xfId="41314" xr:uid="{00000000-0005-0000-0000-0000238B0000}"/>
    <cellStyle name="Linked Cell 38" xfId="19053" xr:uid="{00000000-0005-0000-0000-0000248B0000}"/>
    <cellStyle name="Linked Cell 38 2" xfId="41316" xr:uid="{00000000-0005-0000-0000-0000258B0000}"/>
    <cellStyle name="Linked Cell 38 2 2" xfId="41318" xr:uid="{00000000-0005-0000-0000-0000268B0000}"/>
    <cellStyle name="Linked Cell 38 2 2 2" xfId="38057" xr:uid="{00000000-0005-0000-0000-0000278B0000}"/>
    <cellStyle name="Linked Cell 38 2 3" xfId="41320" xr:uid="{00000000-0005-0000-0000-0000288B0000}"/>
    <cellStyle name="Linked Cell 38 2 3 2" xfId="41322" xr:uid="{00000000-0005-0000-0000-0000298B0000}"/>
    <cellStyle name="Linked Cell 38 2 4" xfId="41324" xr:uid="{00000000-0005-0000-0000-00002A8B0000}"/>
    <cellStyle name="Linked Cell 38 2_BSD2" xfId="37359" xr:uid="{00000000-0005-0000-0000-00002B8B0000}"/>
    <cellStyle name="Linked Cell 38 3" xfId="41326" xr:uid="{00000000-0005-0000-0000-00002C8B0000}"/>
    <cellStyle name="Linked Cell 38 3 2" xfId="41328" xr:uid="{00000000-0005-0000-0000-00002D8B0000}"/>
    <cellStyle name="Linked Cell 38 4" xfId="41331" xr:uid="{00000000-0005-0000-0000-00002E8B0000}"/>
    <cellStyle name="Linked Cell 38 4 2" xfId="41334" xr:uid="{00000000-0005-0000-0000-00002F8B0000}"/>
    <cellStyle name="Linked Cell 38 5" xfId="41338" xr:uid="{00000000-0005-0000-0000-0000308B0000}"/>
    <cellStyle name="Linked Cell 38_BSD2" xfId="41343" xr:uid="{00000000-0005-0000-0000-0000318B0000}"/>
    <cellStyle name="Linked Cell 39" xfId="41345" xr:uid="{00000000-0005-0000-0000-0000328B0000}"/>
    <cellStyle name="Linked Cell 39 2" xfId="34208" xr:uid="{00000000-0005-0000-0000-0000338B0000}"/>
    <cellStyle name="Linked Cell 39 2 2" xfId="41347" xr:uid="{00000000-0005-0000-0000-0000348B0000}"/>
    <cellStyle name="Linked Cell 39 2 2 2" xfId="41349" xr:uid="{00000000-0005-0000-0000-0000358B0000}"/>
    <cellStyle name="Linked Cell 39 2 3" xfId="41351" xr:uid="{00000000-0005-0000-0000-0000368B0000}"/>
    <cellStyle name="Linked Cell 39 2 3 2" xfId="35652" xr:uid="{00000000-0005-0000-0000-0000378B0000}"/>
    <cellStyle name="Linked Cell 39 2 4" xfId="41353" xr:uid="{00000000-0005-0000-0000-0000388B0000}"/>
    <cellStyle name="Linked Cell 39 2_BSD2" xfId="3811" xr:uid="{00000000-0005-0000-0000-0000398B0000}"/>
    <cellStyle name="Linked Cell 39 3" xfId="37369" xr:uid="{00000000-0005-0000-0000-00003A8B0000}"/>
    <cellStyle name="Linked Cell 39 3 2" xfId="41355" xr:uid="{00000000-0005-0000-0000-00003B8B0000}"/>
    <cellStyle name="Linked Cell 39 4" xfId="41357" xr:uid="{00000000-0005-0000-0000-00003C8B0000}"/>
    <cellStyle name="Linked Cell 39 4 2" xfId="41359" xr:uid="{00000000-0005-0000-0000-00003D8B0000}"/>
    <cellStyle name="Linked Cell 39 5" xfId="41362" xr:uid="{00000000-0005-0000-0000-00003E8B0000}"/>
    <cellStyle name="Linked Cell 39_BSD2" xfId="33581" xr:uid="{00000000-0005-0000-0000-00003F8B0000}"/>
    <cellStyle name="Linked Cell 4" xfId="2178" xr:uid="{00000000-0005-0000-0000-0000408B0000}"/>
    <cellStyle name="Linked Cell 4 2" xfId="41364" xr:uid="{00000000-0005-0000-0000-0000418B0000}"/>
    <cellStyle name="Linked Cell 4 2 2" xfId="41365" xr:uid="{00000000-0005-0000-0000-0000428B0000}"/>
    <cellStyle name="Linked Cell 4 2 2 2" xfId="41366" xr:uid="{00000000-0005-0000-0000-0000438B0000}"/>
    <cellStyle name="Linked Cell 4 2 3" xfId="41367" xr:uid="{00000000-0005-0000-0000-0000448B0000}"/>
    <cellStyle name="Linked Cell 4 2 3 2" xfId="41368" xr:uid="{00000000-0005-0000-0000-0000458B0000}"/>
    <cellStyle name="Linked Cell 4 2 4" xfId="41369" xr:uid="{00000000-0005-0000-0000-0000468B0000}"/>
    <cellStyle name="Linked Cell 4 2_BSD2" xfId="41371" xr:uid="{00000000-0005-0000-0000-0000478B0000}"/>
    <cellStyle name="Linked Cell 4 3" xfId="41372" xr:uid="{00000000-0005-0000-0000-0000488B0000}"/>
    <cellStyle name="Linked Cell 4 3 2" xfId="41373" xr:uid="{00000000-0005-0000-0000-0000498B0000}"/>
    <cellStyle name="Linked Cell 4 4" xfId="41374" xr:uid="{00000000-0005-0000-0000-00004A8B0000}"/>
    <cellStyle name="Linked Cell 4 4 2" xfId="35202" xr:uid="{00000000-0005-0000-0000-00004B8B0000}"/>
    <cellStyle name="Linked Cell 4 5" xfId="41375" xr:uid="{00000000-0005-0000-0000-00004C8B0000}"/>
    <cellStyle name="Linked Cell 4 5 2" xfId="24516" xr:uid="{00000000-0005-0000-0000-00004D8B0000}"/>
    <cellStyle name="Linked Cell 4 6" xfId="41376" xr:uid="{00000000-0005-0000-0000-00004E8B0000}"/>
    <cellStyle name="Linked Cell 4 6 2" xfId="24840" xr:uid="{00000000-0005-0000-0000-00004F8B0000}"/>
    <cellStyle name="Linked Cell 4 7" xfId="41378" xr:uid="{00000000-0005-0000-0000-0000508B0000}"/>
    <cellStyle name="Linked Cell 4 8" xfId="41379" xr:uid="{00000000-0005-0000-0000-0000518B0000}"/>
    <cellStyle name="Linked Cell 4 9" xfId="41363" xr:uid="{00000000-0005-0000-0000-0000528B0000}"/>
    <cellStyle name="Linked Cell 4_Annexure" xfId="19634" xr:uid="{00000000-0005-0000-0000-0000538B0000}"/>
    <cellStyle name="Linked Cell 40" xfId="41227" xr:uid="{00000000-0005-0000-0000-0000548B0000}"/>
    <cellStyle name="Linked Cell 40 2" xfId="41229" xr:uid="{00000000-0005-0000-0000-0000558B0000}"/>
    <cellStyle name="Linked Cell 40 2 2" xfId="41231" xr:uid="{00000000-0005-0000-0000-0000568B0000}"/>
    <cellStyle name="Linked Cell 40 2 2 2" xfId="41233" xr:uid="{00000000-0005-0000-0000-0000578B0000}"/>
    <cellStyle name="Linked Cell 40 2 3" xfId="22044" xr:uid="{00000000-0005-0000-0000-0000588B0000}"/>
    <cellStyle name="Linked Cell 40 2 3 2" xfId="41235" xr:uid="{00000000-0005-0000-0000-0000598B0000}"/>
    <cellStyle name="Linked Cell 40 2 4" xfId="41237" xr:uid="{00000000-0005-0000-0000-00005A8B0000}"/>
    <cellStyle name="Linked Cell 40 2_BSD2" xfId="41239" xr:uid="{00000000-0005-0000-0000-00005B8B0000}"/>
    <cellStyle name="Linked Cell 40 3" xfId="41241" xr:uid="{00000000-0005-0000-0000-00005C8B0000}"/>
    <cellStyle name="Linked Cell 40 3 2" xfId="41243" xr:uid="{00000000-0005-0000-0000-00005D8B0000}"/>
    <cellStyle name="Linked Cell 40 4" xfId="41246" xr:uid="{00000000-0005-0000-0000-00005E8B0000}"/>
    <cellStyle name="Linked Cell 40 4 2" xfId="41249" xr:uid="{00000000-0005-0000-0000-00005F8B0000}"/>
    <cellStyle name="Linked Cell 40 5" xfId="41253" xr:uid="{00000000-0005-0000-0000-0000608B0000}"/>
    <cellStyle name="Linked Cell 40_BSD2" xfId="41255" xr:uid="{00000000-0005-0000-0000-0000618B0000}"/>
    <cellStyle name="Linked Cell 41" xfId="19038" xr:uid="{00000000-0005-0000-0000-0000628B0000}"/>
    <cellStyle name="Linked Cell 41 2" xfId="41257" xr:uid="{00000000-0005-0000-0000-0000638B0000}"/>
    <cellStyle name="Linked Cell 41 2 2" xfId="41259" xr:uid="{00000000-0005-0000-0000-0000648B0000}"/>
    <cellStyle name="Linked Cell 41 2 2 2" xfId="41261" xr:uid="{00000000-0005-0000-0000-0000658B0000}"/>
    <cellStyle name="Linked Cell 41 2 3" xfId="22085" xr:uid="{00000000-0005-0000-0000-0000668B0000}"/>
    <cellStyle name="Linked Cell 41 2 3 2" xfId="41263" xr:uid="{00000000-0005-0000-0000-0000678B0000}"/>
    <cellStyle name="Linked Cell 41 2 4" xfId="41265" xr:uid="{00000000-0005-0000-0000-0000688B0000}"/>
    <cellStyle name="Linked Cell 41 2_BSD2" xfId="41267" xr:uid="{00000000-0005-0000-0000-0000698B0000}"/>
    <cellStyle name="Linked Cell 41 3" xfId="41269" xr:uid="{00000000-0005-0000-0000-00006A8B0000}"/>
    <cellStyle name="Linked Cell 41 3 2" xfId="41271" xr:uid="{00000000-0005-0000-0000-00006B8B0000}"/>
    <cellStyle name="Linked Cell 41 4" xfId="41274" xr:uid="{00000000-0005-0000-0000-00006C8B0000}"/>
    <cellStyle name="Linked Cell 41 4 2" xfId="41278" xr:uid="{00000000-0005-0000-0000-00006D8B0000}"/>
    <cellStyle name="Linked Cell 41 5" xfId="41282" xr:uid="{00000000-0005-0000-0000-00006E8B0000}"/>
    <cellStyle name="Linked Cell 41_BSD2" xfId="41284" xr:uid="{00000000-0005-0000-0000-00006F8B0000}"/>
    <cellStyle name="Linked Cell 42" xfId="19046" xr:uid="{00000000-0005-0000-0000-0000708B0000}"/>
    <cellStyle name="Linked Cell 42 2" xfId="22325" xr:uid="{00000000-0005-0000-0000-0000718B0000}"/>
    <cellStyle name="Linked Cell 42 2 2" xfId="41286" xr:uid="{00000000-0005-0000-0000-0000728B0000}"/>
    <cellStyle name="Linked Cell 42 2 2 2" xfId="41288" xr:uid="{00000000-0005-0000-0000-0000738B0000}"/>
    <cellStyle name="Linked Cell 42 2 3" xfId="41290" xr:uid="{00000000-0005-0000-0000-0000748B0000}"/>
    <cellStyle name="Linked Cell 42 2 3 2" xfId="41292" xr:uid="{00000000-0005-0000-0000-0000758B0000}"/>
    <cellStyle name="Linked Cell 42 2 4" xfId="41294" xr:uid="{00000000-0005-0000-0000-0000768B0000}"/>
    <cellStyle name="Linked Cell 42 2_BSD2" xfId="41296" xr:uid="{00000000-0005-0000-0000-0000778B0000}"/>
    <cellStyle name="Linked Cell 42 3" xfId="41298" xr:uid="{00000000-0005-0000-0000-0000788B0000}"/>
    <cellStyle name="Linked Cell 42 3 2" xfId="41300" xr:uid="{00000000-0005-0000-0000-0000798B0000}"/>
    <cellStyle name="Linked Cell 42 4" xfId="41303" xr:uid="{00000000-0005-0000-0000-00007A8B0000}"/>
    <cellStyle name="Linked Cell 42 4 2" xfId="41306" xr:uid="{00000000-0005-0000-0000-00007B8B0000}"/>
    <cellStyle name="Linked Cell 42 5" xfId="41310" xr:uid="{00000000-0005-0000-0000-00007C8B0000}"/>
    <cellStyle name="Linked Cell 42_BSD2" xfId="41313" xr:uid="{00000000-0005-0000-0000-00007D8B0000}"/>
    <cellStyle name="Linked Cell 43" xfId="19052" xr:uid="{00000000-0005-0000-0000-00007E8B0000}"/>
    <cellStyle name="Linked Cell 43 2" xfId="41315" xr:uid="{00000000-0005-0000-0000-00007F8B0000}"/>
    <cellStyle name="Linked Cell 43 2 2" xfId="41317" xr:uid="{00000000-0005-0000-0000-0000808B0000}"/>
    <cellStyle name="Linked Cell 43 2 2 2" xfId="38056" xr:uid="{00000000-0005-0000-0000-0000818B0000}"/>
    <cellStyle name="Linked Cell 43 2 3" xfId="41319" xr:uid="{00000000-0005-0000-0000-0000828B0000}"/>
    <cellStyle name="Linked Cell 43 2 3 2" xfId="41321" xr:uid="{00000000-0005-0000-0000-0000838B0000}"/>
    <cellStyle name="Linked Cell 43 2 4" xfId="41323" xr:uid="{00000000-0005-0000-0000-0000848B0000}"/>
    <cellStyle name="Linked Cell 43 2_BSD2" xfId="37358" xr:uid="{00000000-0005-0000-0000-0000858B0000}"/>
    <cellStyle name="Linked Cell 43 3" xfId="41325" xr:uid="{00000000-0005-0000-0000-0000868B0000}"/>
    <cellStyle name="Linked Cell 43 3 2" xfId="41327" xr:uid="{00000000-0005-0000-0000-0000878B0000}"/>
    <cellStyle name="Linked Cell 43 4" xfId="41330" xr:uid="{00000000-0005-0000-0000-0000888B0000}"/>
    <cellStyle name="Linked Cell 43 4 2" xfId="41333" xr:uid="{00000000-0005-0000-0000-0000898B0000}"/>
    <cellStyle name="Linked Cell 43 5" xfId="41337" xr:uid="{00000000-0005-0000-0000-00008A8B0000}"/>
    <cellStyle name="Linked Cell 43_BSD2" xfId="41342" xr:uid="{00000000-0005-0000-0000-00008B8B0000}"/>
    <cellStyle name="Linked Cell 44" xfId="41344" xr:uid="{00000000-0005-0000-0000-00008C8B0000}"/>
    <cellStyle name="Linked Cell 44 2" xfId="34207" xr:uid="{00000000-0005-0000-0000-00008D8B0000}"/>
    <cellStyle name="Linked Cell 44 2 2" xfId="41346" xr:uid="{00000000-0005-0000-0000-00008E8B0000}"/>
    <cellStyle name="Linked Cell 44 2 2 2" xfId="41348" xr:uid="{00000000-0005-0000-0000-00008F8B0000}"/>
    <cellStyle name="Linked Cell 44 2 3" xfId="41350" xr:uid="{00000000-0005-0000-0000-0000908B0000}"/>
    <cellStyle name="Linked Cell 44 2 3 2" xfId="35651" xr:uid="{00000000-0005-0000-0000-0000918B0000}"/>
    <cellStyle name="Linked Cell 44 2 4" xfId="41352" xr:uid="{00000000-0005-0000-0000-0000928B0000}"/>
    <cellStyle name="Linked Cell 44 2_BSD2" xfId="3810" xr:uid="{00000000-0005-0000-0000-0000938B0000}"/>
    <cellStyle name="Linked Cell 44 3" xfId="37368" xr:uid="{00000000-0005-0000-0000-0000948B0000}"/>
    <cellStyle name="Linked Cell 44 3 2" xfId="41354" xr:uid="{00000000-0005-0000-0000-0000958B0000}"/>
    <cellStyle name="Linked Cell 44 4" xfId="41356" xr:uid="{00000000-0005-0000-0000-0000968B0000}"/>
    <cellStyle name="Linked Cell 44 4 2" xfId="41358" xr:uid="{00000000-0005-0000-0000-0000978B0000}"/>
    <cellStyle name="Linked Cell 44 5" xfId="41361" xr:uid="{00000000-0005-0000-0000-0000988B0000}"/>
    <cellStyle name="Linked Cell 44_BSD2" xfId="33580" xr:uid="{00000000-0005-0000-0000-0000998B0000}"/>
    <cellStyle name="Linked Cell 45" xfId="41383" xr:uid="{00000000-0005-0000-0000-00009A8B0000}"/>
    <cellStyle name="Linked Cell 45 2" xfId="9183" xr:uid="{00000000-0005-0000-0000-00009B8B0000}"/>
    <cellStyle name="Linked Cell 45 2 2" xfId="41385" xr:uid="{00000000-0005-0000-0000-00009C8B0000}"/>
    <cellStyle name="Linked Cell 45 2 2 2" xfId="20507" xr:uid="{00000000-0005-0000-0000-00009D8B0000}"/>
    <cellStyle name="Linked Cell 45 2 3" xfId="41387" xr:uid="{00000000-0005-0000-0000-00009E8B0000}"/>
    <cellStyle name="Linked Cell 45 2 3 2" xfId="41389" xr:uid="{00000000-0005-0000-0000-00009F8B0000}"/>
    <cellStyle name="Linked Cell 45 2 4" xfId="41391" xr:uid="{00000000-0005-0000-0000-0000A08B0000}"/>
    <cellStyle name="Linked Cell 45 2_BSD2" xfId="40199" xr:uid="{00000000-0005-0000-0000-0000A18B0000}"/>
    <cellStyle name="Linked Cell 45 3" xfId="41393" xr:uid="{00000000-0005-0000-0000-0000A28B0000}"/>
    <cellStyle name="Linked Cell 45 3 2" xfId="41395" xr:uid="{00000000-0005-0000-0000-0000A38B0000}"/>
    <cellStyle name="Linked Cell 45 4" xfId="41397" xr:uid="{00000000-0005-0000-0000-0000A48B0000}"/>
    <cellStyle name="Linked Cell 45 4 2" xfId="41399" xr:uid="{00000000-0005-0000-0000-0000A58B0000}"/>
    <cellStyle name="Linked Cell 45 5" xfId="41402" xr:uid="{00000000-0005-0000-0000-0000A68B0000}"/>
    <cellStyle name="Linked Cell 45_BSD2" xfId="33768" xr:uid="{00000000-0005-0000-0000-0000A78B0000}"/>
    <cellStyle name="Linked Cell 46" xfId="41404" xr:uid="{00000000-0005-0000-0000-0000A88B0000}"/>
    <cellStyle name="Linked Cell 46 2" xfId="34215" xr:uid="{00000000-0005-0000-0000-0000A98B0000}"/>
    <cellStyle name="Linked Cell 46 2 2" xfId="41406" xr:uid="{00000000-0005-0000-0000-0000AA8B0000}"/>
    <cellStyle name="Linked Cell 46 2 2 2" xfId="41408" xr:uid="{00000000-0005-0000-0000-0000AB8B0000}"/>
    <cellStyle name="Linked Cell 46 2 3" xfId="41410" xr:uid="{00000000-0005-0000-0000-0000AC8B0000}"/>
    <cellStyle name="Linked Cell 46 2 3 2" xfId="41412" xr:uid="{00000000-0005-0000-0000-0000AD8B0000}"/>
    <cellStyle name="Linked Cell 46 2 4" xfId="41414" xr:uid="{00000000-0005-0000-0000-0000AE8B0000}"/>
    <cellStyle name="Linked Cell 46 2_BSD2" xfId="41417" xr:uid="{00000000-0005-0000-0000-0000AF8B0000}"/>
    <cellStyle name="Linked Cell 46 3" xfId="41419" xr:uid="{00000000-0005-0000-0000-0000B08B0000}"/>
    <cellStyle name="Linked Cell 46 3 2" xfId="41421" xr:uid="{00000000-0005-0000-0000-0000B18B0000}"/>
    <cellStyle name="Linked Cell 46 4" xfId="41423" xr:uid="{00000000-0005-0000-0000-0000B28B0000}"/>
    <cellStyle name="Linked Cell 46 4 2" xfId="41425" xr:uid="{00000000-0005-0000-0000-0000B38B0000}"/>
    <cellStyle name="Linked Cell 46 5" xfId="41427" xr:uid="{00000000-0005-0000-0000-0000B48B0000}"/>
    <cellStyle name="Linked Cell 46_BSD2" xfId="41431" xr:uid="{00000000-0005-0000-0000-0000B58B0000}"/>
    <cellStyle name="Linked Cell 47" xfId="31983" xr:uid="{00000000-0005-0000-0000-0000B68B0000}"/>
    <cellStyle name="Linked Cell 47 2" xfId="34220" xr:uid="{00000000-0005-0000-0000-0000B78B0000}"/>
    <cellStyle name="Linked Cell 47 2 2" xfId="41433" xr:uid="{00000000-0005-0000-0000-0000B88B0000}"/>
    <cellStyle name="Linked Cell 47 2 2 2" xfId="41435" xr:uid="{00000000-0005-0000-0000-0000B98B0000}"/>
    <cellStyle name="Linked Cell 47 2 3" xfId="41437" xr:uid="{00000000-0005-0000-0000-0000BA8B0000}"/>
    <cellStyle name="Linked Cell 47 2 3 2" xfId="41439" xr:uid="{00000000-0005-0000-0000-0000BB8B0000}"/>
    <cellStyle name="Linked Cell 47 2 4" xfId="41441" xr:uid="{00000000-0005-0000-0000-0000BC8B0000}"/>
    <cellStyle name="Linked Cell 47 2_BSD2" xfId="41443" xr:uid="{00000000-0005-0000-0000-0000BD8B0000}"/>
    <cellStyle name="Linked Cell 47 3" xfId="20544" xr:uid="{00000000-0005-0000-0000-0000BE8B0000}"/>
    <cellStyle name="Linked Cell 47 3 2" xfId="41445" xr:uid="{00000000-0005-0000-0000-0000BF8B0000}"/>
    <cellStyle name="Linked Cell 47 4" xfId="41447" xr:uid="{00000000-0005-0000-0000-0000C08B0000}"/>
    <cellStyle name="Linked Cell 47 4 2" xfId="41449" xr:uid="{00000000-0005-0000-0000-0000C18B0000}"/>
    <cellStyle name="Linked Cell 47 5" xfId="41451" xr:uid="{00000000-0005-0000-0000-0000C28B0000}"/>
    <cellStyle name="Linked Cell 47_BSD2" xfId="26645" xr:uid="{00000000-0005-0000-0000-0000C38B0000}"/>
    <cellStyle name="Linked Cell 48" xfId="41453" xr:uid="{00000000-0005-0000-0000-0000C48B0000}"/>
    <cellStyle name="Linked Cell 48 2" xfId="41455" xr:uid="{00000000-0005-0000-0000-0000C58B0000}"/>
    <cellStyle name="Linked Cell 48 2 2" xfId="41457" xr:uid="{00000000-0005-0000-0000-0000C68B0000}"/>
    <cellStyle name="Linked Cell 48 2 2 2" xfId="7966" xr:uid="{00000000-0005-0000-0000-0000C78B0000}"/>
    <cellStyle name="Linked Cell 48 2 3" xfId="41459" xr:uid="{00000000-0005-0000-0000-0000C88B0000}"/>
    <cellStyle name="Linked Cell 48 2 3 2" xfId="8081" xr:uid="{00000000-0005-0000-0000-0000C98B0000}"/>
    <cellStyle name="Linked Cell 48 2 4" xfId="41461" xr:uid="{00000000-0005-0000-0000-0000CA8B0000}"/>
    <cellStyle name="Linked Cell 48 2_BSD2" xfId="41463" xr:uid="{00000000-0005-0000-0000-0000CB8B0000}"/>
    <cellStyle name="Linked Cell 48 3" xfId="41465" xr:uid="{00000000-0005-0000-0000-0000CC8B0000}"/>
    <cellStyle name="Linked Cell 48 3 2" xfId="41468" xr:uid="{00000000-0005-0000-0000-0000CD8B0000}"/>
    <cellStyle name="Linked Cell 48 4" xfId="41470" xr:uid="{00000000-0005-0000-0000-0000CE8B0000}"/>
    <cellStyle name="Linked Cell 48 4 2" xfId="41472" xr:uid="{00000000-0005-0000-0000-0000CF8B0000}"/>
    <cellStyle name="Linked Cell 48 5" xfId="41474" xr:uid="{00000000-0005-0000-0000-0000D08B0000}"/>
    <cellStyle name="Linked Cell 48_BSD2" xfId="41476" xr:uid="{00000000-0005-0000-0000-0000D18B0000}"/>
    <cellStyle name="Linked Cell 49" xfId="41478" xr:uid="{00000000-0005-0000-0000-0000D28B0000}"/>
    <cellStyle name="Linked Cell 49 2" xfId="41480" xr:uid="{00000000-0005-0000-0000-0000D38B0000}"/>
    <cellStyle name="Linked Cell 49 2 2" xfId="41482" xr:uid="{00000000-0005-0000-0000-0000D48B0000}"/>
    <cellStyle name="Linked Cell 49 2 2 2" xfId="41484" xr:uid="{00000000-0005-0000-0000-0000D58B0000}"/>
    <cellStyle name="Linked Cell 49 2 3" xfId="41486" xr:uid="{00000000-0005-0000-0000-0000D68B0000}"/>
    <cellStyle name="Linked Cell 49 2 3 2" xfId="8326" xr:uid="{00000000-0005-0000-0000-0000D78B0000}"/>
    <cellStyle name="Linked Cell 49 2 4" xfId="41488" xr:uid="{00000000-0005-0000-0000-0000D88B0000}"/>
    <cellStyle name="Linked Cell 49 2_BSD2" xfId="41490" xr:uid="{00000000-0005-0000-0000-0000D98B0000}"/>
    <cellStyle name="Linked Cell 49 3" xfId="41492" xr:uid="{00000000-0005-0000-0000-0000DA8B0000}"/>
    <cellStyle name="Linked Cell 49 3 2" xfId="41494" xr:uid="{00000000-0005-0000-0000-0000DB8B0000}"/>
    <cellStyle name="Linked Cell 49 4" xfId="41496" xr:uid="{00000000-0005-0000-0000-0000DC8B0000}"/>
    <cellStyle name="Linked Cell 49 4 2" xfId="41498" xr:uid="{00000000-0005-0000-0000-0000DD8B0000}"/>
    <cellStyle name="Linked Cell 49 5" xfId="41500" xr:uid="{00000000-0005-0000-0000-0000DE8B0000}"/>
    <cellStyle name="Linked Cell 49_BSD2" xfId="41502" xr:uid="{00000000-0005-0000-0000-0000DF8B0000}"/>
    <cellStyle name="Linked Cell 5" xfId="41504" xr:uid="{00000000-0005-0000-0000-0000E08B0000}"/>
    <cellStyle name="Linked Cell 5 2" xfId="41506" xr:uid="{00000000-0005-0000-0000-0000E18B0000}"/>
    <cellStyle name="Linked Cell 5 2 2" xfId="39574" xr:uid="{00000000-0005-0000-0000-0000E28B0000}"/>
    <cellStyle name="Linked Cell 5 2 2 2" xfId="34049" xr:uid="{00000000-0005-0000-0000-0000E38B0000}"/>
    <cellStyle name="Linked Cell 5 2 3" xfId="41507" xr:uid="{00000000-0005-0000-0000-0000E48B0000}"/>
    <cellStyle name="Linked Cell 5 2 3 2" xfId="41508" xr:uid="{00000000-0005-0000-0000-0000E58B0000}"/>
    <cellStyle name="Linked Cell 5 2 4" xfId="41509" xr:uid="{00000000-0005-0000-0000-0000E68B0000}"/>
    <cellStyle name="Linked Cell 5 2_BSD2" xfId="41510" xr:uid="{00000000-0005-0000-0000-0000E78B0000}"/>
    <cellStyle name="Linked Cell 5 3" xfId="41511" xr:uid="{00000000-0005-0000-0000-0000E88B0000}"/>
    <cellStyle name="Linked Cell 5 3 2" xfId="41512" xr:uid="{00000000-0005-0000-0000-0000E98B0000}"/>
    <cellStyle name="Linked Cell 5 4" xfId="41513" xr:uid="{00000000-0005-0000-0000-0000EA8B0000}"/>
    <cellStyle name="Linked Cell 5 4 2" xfId="12566" xr:uid="{00000000-0005-0000-0000-0000EB8B0000}"/>
    <cellStyle name="Linked Cell 5 5" xfId="41514" xr:uid="{00000000-0005-0000-0000-0000EC8B0000}"/>
    <cellStyle name="Linked Cell 5 5 2" xfId="41515" xr:uid="{00000000-0005-0000-0000-0000ED8B0000}"/>
    <cellStyle name="Linked Cell 5 6" xfId="41516" xr:uid="{00000000-0005-0000-0000-0000EE8B0000}"/>
    <cellStyle name="Linked Cell 5 6 2" xfId="37445" xr:uid="{00000000-0005-0000-0000-0000EF8B0000}"/>
    <cellStyle name="Linked Cell 5 7" xfId="41517" xr:uid="{00000000-0005-0000-0000-0000F08B0000}"/>
    <cellStyle name="Linked Cell 5 8" xfId="41518" xr:uid="{00000000-0005-0000-0000-0000F18B0000}"/>
    <cellStyle name="Linked Cell 5_Annexure" xfId="40671" xr:uid="{00000000-0005-0000-0000-0000F28B0000}"/>
    <cellStyle name="Linked Cell 50" xfId="41382" xr:uid="{00000000-0005-0000-0000-0000F38B0000}"/>
    <cellStyle name="Linked Cell 50 2" xfId="9182" xr:uid="{00000000-0005-0000-0000-0000F48B0000}"/>
    <cellStyle name="Linked Cell 50 2 2" xfId="41384" xr:uid="{00000000-0005-0000-0000-0000F58B0000}"/>
    <cellStyle name="Linked Cell 50 2 2 2" xfId="20506" xr:uid="{00000000-0005-0000-0000-0000F68B0000}"/>
    <cellStyle name="Linked Cell 50 2 3" xfId="41386" xr:uid="{00000000-0005-0000-0000-0000F78B0000}"/>
    <cellStyle name="Linked Cell 50 2 3 2" xfId="41388" xr:uid="{00000000-0005-0000-0000-0000F88B0000}"/>
    <cellStyle name="Linked Cell 50 2 4" xfId="41390" xr:uid="{00000000-0005-0000-0000-0000F98B0000}"/>
    <cellStyle name="Linked Cell 50 2_BSD2" xfId="40198" xr:uid="{00000000-0005-0000-0000-0000FA8B0000}"/>
    <cellStyle name="Linked Cell 50 3" xfId="41392" xr:uid="{00000000-0005-0000-0000-0000FB8B0000}"/>
    <cellStyle name="Linked Cell 50 3 2" xfId="41394" xr:uid="{00000000-0005-0000-0000-0000FC8B0000}"/>
    <cellStyle name="Linked Cell 50 4" xfId="41396" xr:uid="{00000000-0005-0000-0000-0000FD8B0000}"/>
    <cellStyle name="Linked Cell 50 4 2" xfId="41398" xr:uid="{00000000-0005-0000-0000-0000FE8B0000}"/>
    <cellStyle name="Linked Cell 50 5" xfId="41401" xr:uid="{00000000-0005-0000-0000-0000FF8B0000}"/>
    <cellStyle name="Linked Cell 50_BSD2" xfId="33767" xr:uid="{00000000-0005-0000-0000-0000008C0000}"/>
    <cellStyle name="Linked Cell 51" xfId="41403" xr:uid="{00000000-0005-0000-0000-0000018C0000}"/>
    <cellStyle name="Linked Cell 51 2" xfId="34214" xr:uid="{00000000-0005-0000-0000-0000028C0000}"/>
    <cellStyle name="Linked Cell 51 2 2" xfId="41405" xr:uid="{00000000-0005-0000-0000-0000038C0000}"/>
    <cellStyle name="Linked Cell 51 2 2 2" xfId="41407" xr:uid="{00000000-0005-0000-0000-0000048C0000}"/>
    <cellStyle name="Linked Cell 51 2 3" xfId="41409" xr:uid="{00000000-0005-0000-0000-0000058C0000}"/>
    <cellStyle name="Linked Cell 51 2 3 2" xfId="41411" xr:uid="{00000000-0005-0000-0000-0000068C0000}"/>
    <cellStyle name="Linked Cell 51 2 4" xfId="41413" xr:uid="{00000000-0005-0000-0000-0000078C0000}"/>
    <cellStyle name="Linked Cell 51 2_BSD2" xfId="41416" xr:uid="{00000000-0005-0000-0000-0000088C0000}"/>
    <cellStyle name="Linked Cell 51 3" xfId="41418" xr:uid="{00000000-0005-0000-0000-0000098C0000}"/>
    <cellStyle name="Linked Cell 51 3 2" xfId="41420" xr:uid="{00000000-0005-0000-0000-00000A8C0000}"/>
    <cellStyle name="Linked Cell 51 4" xfId="41422" xr:uid="{00000000-0005-0000-0000-00000B8C0000}"/>
    <cellStyle name="Linked Cell 51 4 2" xfId="41424" xr:uid="{00000000-0005-0000-0000-00000C8C0000}"/>
    <cellStyle name="Linked Cell 51 5" xfId="41426" xr:uid="{00000000-0005-0000-0000-00000D8C0000}"/>
    <cellStyle name="Linked Cell 51_BSD2" xfId="41430" xr:uid="{00000000-0005-0000-0000-00000E8C0000}"/>
    <cellStyle name="Linked Cell 52" xfId="31982" xr:uid="{00000000-0005-0000-0000-00000F8C0000}"/>
    <cellStyle name="Linked Cell 52 2" xfId="34219" xr:uid="{00000000-0005-0000-0000-0000108C0000}"/>
    <cellStyle name="Linked Cell 52 2 2" xfId="41432" xr:uid="{00000000-0005-0000-0000-0000118C0000}"/>
    <cellStyle name="Linked Cell 52 2 2 2" xfId="41434" xr:uid="{00000000-0005-0000-0000-0000128C0000}"/>
    <cellStyle name="Linked Cell 52 2 3" xfId="41436" xr:uid="{00000000-0005-0000-0000-0000138C0000}"/>
    <cellStyle name="Linked Cell 52 2 3 2" xfId="41438" xr:uid="{00000000-0005-0000-0000-0000148C0000}"/>
    <cellStyle name="Linked Cell 52 2 4" xfId="41440" xr:uid="{00000000-0005-0000-0000-0000158C0000}"/>
    <cellStyle name="Linked Cell 52 2_BSD2" xfId="41442" xr:uid="{00000000-0005-0000-0000-0000168C0000}"/>
    <cellStyle name="Linked Cell 52 3" xfId="20543" xr:uid="{00000000-0005-0000-0000-0000178C0000}"/>
    <cellStyle name="Linked Cell 52 3 2" xfId="41444" xr:uid="{00000000-0005-0000-0000-0000188C0000}"/>
    <cellStyle name="Linked Cell 52 4" xfId="41446" xr:uid="{00000000-0005-0000-0000-0000198C0000}"/>
    <cellStyle name="Linked Cell 52 4 2" xfId="41448" xr:uid="{00000000-0005-0000-0000-00001A8C0000}"/>
    <cellStyle name="Linked Cell 52 5" xfId="41450" xr:uid="{00000000-0005-0000-0000-00001B8C0000}"/>
    <cellStyle name="Linked Cell 52_BSD2" xfId="26644" xr:uid="{00000000-0005-0000-0000-00001C8C0000}"/>
    <cellStyle name="Linked Cell 53" xfId="41452" xr:uid="{00000000-0005-0000-0000-00001D8C0000}"/>
    <cellStyle name="Linked Cell 53 2" xfId="41454" xr:uid="{00000000-0005-0000-0000-00001E8C0000}"/>
    <cellStyle name="Linked Cell 53 2 2" xfId="41456" xr:uid="{00000000-0005-0000-0000-00001F8C0000}"/>
    <cellStyle name="Linked Cell 53 2 2 2" xfId="7965" xr:uid="{00000000-0005-0000-0000-0000208C0000}"/>
    <cellStyle name="Linked Cell 53 2 3" xfId="41458" xr:uid="{00000000-0005-0000-0000-0000218C0000}"/>
    <cellStyle name="Linked Cell 53 2 3 2" xfId="8080" xr:uid="{00000000-0005-0000-0000-0000228C0000}"/>
    <cellStyle name="Linked Cell 53 2 4" xfId="41460" xr:uid="{00000000-0005-0000-0000-0000238C0000}"/>
    <cellStyle name="Linked Cell 53 2_BSD2" xfId="41462" xr:uid="{00000000-0005-0000-0000-0000248C0000}"/>
    <cellStyle name="Linked Cell 53 3" xfId="41464" xr:uid="{00000000-0005-0000-0000-0000258C0000}"/>
    <cellStyle name="Linked Cell 53 3 2" xfId="41467" xr:uid="{00000000-0005-0000-0000-0000268C0000}"/>
    <cellStyle name="Linked Cell 53 4" xfId="41469" xr:uid="{00000000-0005-0000-0000-0000278C0000}"/>
    <cellStyle name="Linked Cell 53 4 2" xfId="41471" xr:uid="{00000000-0005-0000-0000-0000288C0000}"/>
    <cellStyle name="Linked Cell 53 5" xfId="41473" xr:uid="{00000000-0005-0000-0000-0000298C0000}"/>
    <cellStyle name="Linked Cell 53_BSD2" xfId="41475" xr:uid="{00000000-0005-0000-0000-00002A8C0000}"/>
    <cellStyle name="Linked Cell 54" xfId="41477" xr:uid="{00000000-0005-0000-0000-00002B8C0000}"/>
    <cellStyle name="Linked Cell 54 2" xfId="41479" xr:uid="{00000000-0005-0000-0000-00002C8C0000}"/>
    <cellStyle name="Linked Cell 54 2 2" xfId="41481" xr:uid="{00000000-0005-0000-0000-00002D8C0000}"/>
    <cellStyle name="Linked Cell 54 2 2 2" xfId="41483" xr:uid="{00000000-0005-0000-0000-00002E8C0000}"/>
    <cellStyle name="Linked Cell 54 2 3" xfId="41485" xr:uid="{00000000-0005-0000-0000-00002F8C0000}"/>
    <cellStyle name="Linked Cell 54 2 3 2" xfId="8325" xr:uid="{00000000-0005-0000-0000-0000308C0000}"/>
    <cellStyle name="Linked Cell 54 2 4" xfId="41487" xr:uid="{00000000-0005-0000-0000-0000318C0000}"/>
    <cellStyle name="Linked Cell 54 2_BSD2" xfId="41489" xr:uid="{00000000-0005-0000-0000-0000328C0000}"/>
    <cellStyle name="Linked Cell 54 3" xfId="41491" xr:uid="{00000000-0005-0000-0000-0000338C0000}"/>
    <cellStyle name="Linked Cell 54 3 2" xfId="41493" xr:uid="{00000000-0005-0000-0000-0000348C0000}"/>
    <cellStyle name="Linked Cell 54 4" xfId="41495" xr:uid="{00000000-0005-0000-0000-0000358C0000}"/>
    <cellStyle name="Linked Cell 54 4 2" xfId="41497" xr:uid="{00000000-0005-0000-0000-0000368C0000}"/>
    <cellStyle name="Linked Cell 54 5" xfId="41499" xr:uid="{00000000-0005-0000-0000-0000378C0000}"/>
    <cellStyle name="Linked Cell 54_BSD2" xfId="41501" xr:uid="{00000000-0005-0000-0000-0000388C0000}"/>
    <cellStyle name="Linked Cell 55" xfId="41520" xr:uid="{00000000-0005-0000-0000-0000398C0000}"/>
    <cellStyle name="Linked Cell 55 2" xfId="41522" xr:uid="{00000000-0005-0000-0000-00003A8C0000}"/>
    <cellStyle name="Linked Cell 55 2 2" xfId="41524" xr:uid="{00000000-0005-0000-0000-00003B8C0000}"/>
    <cellStyle name="Linked Cell 55 2 2 2" xfId="41525" xr:uid="{00000000-0005-0000-0000-00003C8C0000}"/>
    <cellStyle name="Linked Cell 55 2 3" xfId="41526" xr:uid="{00000000-0005-0000-0000-00003D8C0000}"/>
    <cellStyle name="Linked Cell 55 2 3 2" xfId="41527" xr:uid="{00000000-0005-0000-0000-00003E8C0000}"/>
    <cellStyle name="Linked Cell 55 2 4" xfId="41528" xr:uid="{00000000-0005-0000-0000-00003F8C0000}"/>
    <cellStyle name="Linked Cell 55 2_BSD2" xfId="41530" xr:uid="{00000000-0005-0000-0000-0000408C0000}"/>
    <cellStyle name="Linked Cell 55 3" xfId="41532" xr:uid="{00000000-0005-0000-0000-0000418C0000}"/>
    <cellStyle name="Linked Cell 55 3 2" xfId="41534" xr:uid="{00000000-0005-0000-0000-0000428C0000}"/>
    <cellStyle name="Linked Cell 55 4" xfId="41536" xr:uid="{00000000-0005-0000-0000-0000438C0000}"/>
    <cellStyle name="Linked Cell 55 4 2" xfId="41537" xr:uid="{00000000-0005-0000-0000-0000448C0000}"/>
    <cellStyle name="Linked Cell 55 5" xfId="41538" xr:uid="{00000000-0005-0000-0000-0000458C0000}"/>
    <cellStyle name="Linked Cell 55_BSD2" xfId="41540" xr:uid="{00000000-0005-0000-0000-0000468C0000}"/>
    <cellStyle name="Linked Cell 56" xfId="41542" xr:uid="{00000000-0005-0000-0000-0000478C0000}"/>
    <cellStyle name="Linked Cell 56 2" xfId="41544" xr:uid="{00000000-0005-0000-0000-0000488C0000}"/>
    <cellStyle name="Linked Cell 56 2 2" xfId="41546" xr:uid="{00000000-0005-0000-0000-0000498C0000}"/>
    <cellStyle name="Linked Cell 56 2 2 2" xfId="41547" xr:uid="{00000000-0005-0000-0000-00004A8C0000}"/>
    <cellStyle name="Linked Cell 56 2 3" xfId="40561" xr:uid="{00000000-0005-0000-0000-00004B8C0000}"/>
    <cellStyle name="Linked Cell 56 2 3 2" xfId="41549" xr:uid="{00000000-0005-0000-0000-00004C8C0000}"/>
    <cellStyle name="Linked Cell 56 2 4" xfId="41550" xr:uid="{00000000-0005-0000-0000-00004D8C0000}"/>
    <cellStyle name="Linked Cell 56 2_BSD2" xfId="41551" xr:uid="{00000000-0005-0000-0000-00004E8C0000}"/>
    <cellStyle name="Linked Cell 56 3" xfId="41553" xr:uid="{00000000-0005-0000-0000-00004F8C0000}"/>
    <cellStyle name="Linked Cell 56 3 2" xfId="41555" xr:uid="{00000000-0005-0000-0000-0000508C0000}"/>
    <cellStyle name="Linked Cell 56 4" xfId="41557" xr:uid="{00000000-0005-0000-0000-0000518C0000}"/>
    <cellStyle name="Linked Cell 56 4 2" xfId="41558" xr:uid="{00000000-0005-0000-0000-0000528C0000}"/>
    <cellStyle name="Linked Cell 56 5" xfId="41559" xr:uid="{00000000-0005-0000-0000-0000538C0000}"/>
    <cellStyle name="Linked Cell 56_BSD2" xfId="28474" xr:uid="{00000000-0005-0000-0000-0000548C0000}"/>
    <cellStyle name="Linked Cell 57" xfId="41561" xr:uid="{00000000-0005-0000-0000-0000558C0000}"/>
    <cellStyle name="Linked Cell 57 2" xfId="41563" xr:uid="{00000000-0005-0000-0000-0000568C0000}"/>
    <cellStyle name="Linked Cell 57 2 2" xfId="41565" xr:uid="{00000000-0005-0000-0000-0000578C0000}"/>
    <cellStyle name="Linked Cell 57 2 2 2" xfId="41566" xr:uid="{00000000-0005-0000-0000-0000588C0000}"/>
    <cellStyle name="Linked Cell 57 2 3" xfId="41567" xr:uid="{00000000-0005-0000-0000-0000598C0000}"/>
    <cellStyle name="Linked Cell 57 2 3 2" xfId="41568" xr:uid="{00000000-0005-0000-0000-00005A8C0000}"/>
    <cellStyle name="Linked Cell 57 2 4" xfId="41569" xr:uid="{00000000-0005-0000-0000-00005B8C0000}"/>
    <cellStyle name="Linked Cell 57 2_BSD2" xfId="6433" xr:uid="{00000000-0005-0000-0000-00005C8C0000}"/>
    <cellStyle name="Linked Cell 57 3" xfId="41571" xr:uid="{00000000-0005-0000-0000-00005D8C0000}"/>
    <cellStyle name="Linked Cell 57 3 2" xfId="41573" xr:uid="{00000000-0005-0000-0000-00005E8C0000}"/>
    <cellStyle name="Linked Cell 57 4" xfId="41575" xr:uid="{00000000-0005-0000-0000-00005F8C0000}"/>
    <cellStyle name="Linked Cell 57 4 2" xfId="3379" xr:uid="{00000000-0005-0000-0000-0000608C0000}"/>
    <cellStyle name="Linked Cell 57 5" xfId="41576" xr:uid="{00000000-0005-0000-0000-0000618C0000}"/>
    <cellStyle name="Linked Cell 57_BSD2" xfId="7034" xr:uid="{00000000-0005-0000-0000-0000628C0000}"/>
    <cellStyle name="Linked Cell 58" xfId="41578" xr:uid="{00000000-0005-0000-0000-0000638C0000}"/>
    <cellStyle name="Linked Cell 58 2" xfId="41580" xr:uid="{00000000-0005-0000-0000-0000648C0000}"/>
    <cellStyle name="Linked Cell 58 2 2" xfId="41582" xr:uid="{00000000-0005-0000-0000-0000658C0000}"/>
    <cellStyle name="Linked Cell 58 2 2 2" xfId="25176" xr:uid="{00000000-0005-0000-0000-0000668C0000}"/>
    <cellStyle name="Linked Cell 58 2 3" xfId="41583" xr:uid="{00000000-0005-0000-0000-0000678C0000}"/>
    <cellStyle name="Linked Cell 58 2 3 2" xfId="41584" xr:uid="{00000000-0005-0000-0000-0000688C0000}"/>
    <cellStyle name="Linked Cell 58 2 4" xfId="41585" xr:uid="{00000000-0005-0000-0000-0000698C0000}"/>
    <cellStyle name="Linked Cell 58 2_BSD2" xfId="41586" xr:uid="{00000000-0005-0000-0000-00006A8C0000}"/>
    <cellStyle name="Linked Cell 58 3" xfId="41588" xr:uid="{00000000-0005-0000-0000-00006B8C0000}"/>
    <cellStyle name="Linked Cell 58 3 2" xfId="41591" xr:uid="{00000000-0005-0000-0000-00006C8C0000}"/>
    <cellStyle name="Linked Cell 58 4" xfId="41593" xr:uid="{00000000-0005-0000-0000-00006D8C0000}"/>
    <cellStyle name="Linked Cell 58 4 2" xfId="41594" xr:uid="{00000000-0005-0000-0000-00006E8C0000}"/>
    <cellStyle name="Linked Cell 58 5" xfId="41595" xr:uid="{00000000-0005-0000-0000-00006F8C0000}"/>
    <cellStyle name="Linked Cell 58_BSD2" xfId="34426" xr:uid="{00000000-0005-0000-0000-0000708C0000}"/>
    <cellStyle name="Linked Cell 59" xfId="41597" xr:uid="{00000000-0005-0000-0000-0000718C0000}"/>
    <cellStyle name="Linked Cell 59 2" xfId="4106" xr:uid="{00000000-0005-0000-0000-0000728C0000}"/>
    <cellStyle name="Linked Cell 59 2 2" xfId="41599" xr:uid="{00000000-0005-0000-0000-0000738C0000}"/>
    <cellStyle name="Linked Cell 59 2 2 2" xfId="41600" xr:uid="{00000000-0005-0000-0000-0000748C0000}"/>
    <cellStyle name="Linked Cell 59 2 3" xfId="41601" xr:uid="{00000000-0005-0000-0000-0000758C0000}"/>
    <cellStyle name="Linked Cell 59 2 3 2" xfId="41602" xr:uid="{00000000-0005-0000-0000-0000768C0000}"/>
    <cellStyle name="Linked Cell 59 2 4" xfId="41603" xr:uid="{00000000-0005-0000-0000-0000778C0000}"/>
    <cellStyle name="Linked Cell 59 2_BSD2" xfId="13754" xr:uid="{00000000-0005-0000-0000-0000788C0000}"/>
    <cellStyle name="Linked Cell 59 3" xfId="4120" xr:uid="{00000000-0005-0000-0000-0000798C0000}"/>
    <cellStyle name="Linked Cell 59 3 2" xfId="41606" xr:uid="{00000000-0005-0000-0000-00007A8C0000}"/>
    <cellStyle name="Linked Cell 59 4" xfId="6609" xr:uid="{00000000-0005-0000-0000-00007B8C0000}"/>
    <cellStyle name="Linked Cell 59 4 2" xfId="41608" xr:uid="{00000000-0005-0000-0000-00007C8C0000}"/>
    <cellStyle name="Linked Cell 59 5" xfId="6617" xr:uid="{00000000-0005-0000-0000-00007D8C0000}"/>
    <cellStyle name="Linked Cell 59_BSD2" xfId="30033" xr:uid="{00000000-0005-0000-0000-00007E8C0000}"/>
    <cellStyle name="Linked Cell 6" xfId="41610" xr:uid="{00000000-0005-0000-0000-00007F8C0000}"/>
    <cellStyle name="Linked Cell 6 2" xfId="41612" xr:uid="{00000000-0005-0000-0000-0000808C0000}"/>
    <cellStyle name="Linked Cell 6 2 2" xfId="41613" xr:uid="{00000000-0005-0000-0000-0000818C0000}"/>
    <cellStyle name="Linked Cell 6 2 2 2" xfId="34353" xr:uid="{00000000-0005-0000-0000-0000828C0000}"/>
    <cellStyle name="Linked Cell 6 2 3" xfId="41614" xr:uid="{00000000-0005-0000-0000-0000838C0000}"/>
    <cellStyle name="Linked Cell 6 2 3 2" xfId="41615" xr:uid="{00000000-0005-0000-0000-0000848C0000}"/>
    <cellStyle name="Linked Cell 6 2 4" xfId="41616" xr:uid="{00000000-0005-0000-0000-0000858C0000}"/>
    <cellStyle name="Linked Cell 6 2_BSD2" xfId="41617" xr:uid="{00000000-0005-0000-0000-0000868C0000}"/>
    <cellStyle name="Linked Cell 6 3" xfId="41618" xr:uid="{00000000-0005-0000-0000-0000878C0000}"/>
    <cellStyle name="Linked Cell 6 3 2" xfId="41619" xr:uid="{00000000-0005-0000-0000-0000888C0000}"/>
    <cellStyle name="Linked Cell 6 4" xfId="41620" xr:uid="{00000000-0005-0000-0000-0000898C0000}"/>
    <cellStyle name="Linked Cell 6 4 2" xfId="35400" xr:uid="{00000000-0005-0000-0000-00008A8C0000}"/>
    <cellStyle name="Linked Cell 6 5" xfId="41621" xr:uid="{00000000-0005-0000-0000-00008B8C0000}"/>
    <cellStyle name="Linked Cell 6 5 2" xfId="41624" xr:uid="{00000000-0005-0000-0000-00008C8C0000}"/>
    <cellStyle name="Linked Cell 6 6" xfId="41625" xr:uid="{00000000-0005-0000-0000-00008D8C0000}"/>
    <cellStyle name="Linked Cell 6 6 2" xfId="37477" xr:uid="{00000000-0005-0000-0000-00008E8C0000}"/>
    <cellStyle name="Linked Cell 6 7" xfId="41626" xr:uid="{00000000-0005-0000-0000-00008F8C0000}"/>
    <cellStyle name="Linked Cell 6 8" xfId="41627" xr:uid="{00000000-0005-0000-0000-0000908C0000}"/>
    <cellStyle name="Linked Cell 6_Annexure" xfId="41628" xr:uid="{00000000-0005-0000-0000-0000918C0000}"/>
    <cellStyle name="Linked Cell 60" xfId="41519" xr:uid="{00000000-0005-0000-0000-0000928C0000}"/>
    <cellStyle name="Linked Cell 60 2" xfId="41521" xr:uid="{00000000-0005-0000-0000-0000938C0000}"/>
    <cellStyle name="Linked Cell 60 2 2" xfId="41523" xr:uid="{00000000-0005-0000-0000-0000948C0000}"/>
    <cellStyle name="Linked Cell 60 3" xfId="41531" xr:uid="{00000000-0005-0000-0000-0000958C0000}"/>
    <cellStyle name="Linked Cell 60 3 2" xfId="41533" xr:uid="{00000000-0005-0000-0000-0000968C0000}"/>
    <cellStyle name="Linked Cell 60 4" xfId="41535" xr:uid="{00000000-0005-0000-0000-0000978C0000}"/>
    <cellStyle name="Linked Cell 60_BSD2" xfId="41539" xr:uid="{00000000-0005-0000-0000-0000988C0000}"/>
    <cellStyle name="Linked Cell 61" xfId="41541" xr:uid="{00000000-0005-0000-0000-0000998C0000}"/>
    <cellStyle name="Linked Cell 61 2" xfId="41543" xr:uid="{00000000-0005-0000-0000-00009A8C0000}"/>
    <cellStyle name="Linked Cell 61 2 2" xfId="41545" xr:uid="{00000000-0005-0000-0000-00009B8C0000}"/>
    <cellStyle name="Linked Cell 61 3" xfId="41552" xr:uid="{00000000-0005-0000-0000-00009C8C0000}"/>
    <cellStyle name="Linked Cell 61 3 2" xfId="41554" xr:uid="{00000000-0005-0000-0000-00009D8C0000}"/>
    <cellStyle name="Linked Cell 61 4" xfId="41556" xr:uid="{00000000-0005-0000-0000-00009E8C0000}"/>
    <cellStyle name="Linked Cell 61_BSD2" xfId="28473" xr:uid="{00000000-0005-0000-0000-00009F8C0000}"/>
    <cellStyle name="Linked Cell 62" xfId="41560" xr:uid="{00000000-0005-0000-0000-0000A08C0000}"/>
    <cellStyle name="Linked Cell 62 2" xfId="41562" xr:uid="{00000000-0005-0000-0000-0000A18C0000}"/>
    <cellStyle name="Linked Cell 62 2 2" xfId="41564" xr:uid="{00000000-0005-0000-0000-0000A28C0000}"/>
    <cellStyle name="Linked Cell 62 3" xfId="41570" xr:uid="{00000000-0005-0000-0000-0000A38C0000}"/>
    <cellStyle name="Linked Cell 62 3 2" xfId="41572" xr:uid="{00000000-0005-0000-0000-0000A48C0000}"/>
    <cellStyle name="Linked Cell 62 4" xfId="41574" xr:uid="{00000000-0005-0000-0000-0000A58C0000}"/>
    <cellStyle name="Linked Cell 62_BSD2" xfId="7033" xr:uid="{00000000-0005-0000-0000-0000A68C0000}"/>
    <cellStyle name="Linked Cell 63" xfId="41577" xr:uid="{00000000-0005-0000-0000-0000A78C0000}"/>
    <cellStyle name="Linked Cell 63 2" xfId="41579" xr:uid="{00000000-0005-0000-0000-0000A88C0000}"/>
    <cellStyle name="Linked Cell 63 2 2" xfId="41581" xr:uid="{00000000-0005-0000-0000-0000A98C0000}"/>
    <cellStyle name="Linked Cell 63 3" xfId="41587" xr:uid="{00000000-0005-0000-0000-0000AA8C0000}"/>
    <cellStyle name="Linked Cell 63 3 2" xfId="41590" xr:uid="{00000000-0005-0000-0000-0000AB8C0000}"/>
    <cellStyle name="Linked Cell 63 4" xfId="41592" xr:uid="{00000000-0005-0000-0000-0000AC8C0000}"/>
    <cellStyle name="Linked Cell 63_BSD2" xfId="34425" xr:uid="{00000000-0005-0000-0000-0000AD8C0000}"/>
    <cellStyle name="Linked Cell 64" xfId="41596" xr:uid="{00000000-0005-0000-0000-0000AE8C0000}"/>
    <cellStyle name="Linked Cell 64 2" xfId="4105" xr:uid="{00000000-0005-0000-0000-0000AF8C0000}"/>
    <cellStyle name="Linked Cell 64 2 2" xfId="41598" xr:uid="{00000000-0005-0000-0000-0000B08C0000}"/>
    <cellStyle name="Linked Cell 64 3" xfId="4119" xr:uid="{00000000-0005-0000-0000-0000B18C0000}"/>
    <cellStyle name="Linked Cell 64 3 2" xfId="41605" xr:uid="{00000000-0005-0000-0000-0000B28C0000}"/>
    <cellStyle name="Linked Cell 64 4" xfId="6608" xr:uid="{00000000-0005-0000-0000-0000B38C0000}"/>
    <cellStyle name="Linked Cell 64_BSD2" xfId="30032" xr:uid="{00000000-0005-0000-0000-0000B48C0000}"/>
    <cellStyle name="Linked Cell 65" xfId="41630" xr:uid="{00000000-0005-0000-0000-0000B58C0000}"/>
    <cellStyle name="Linked Cell 65 2" xfId="41632" xr:uid="{00000000-0005-0000-0000-0000B68C0000}"/>
    <cellStyle name="Linked Cell 65 2 2" xfId="41634" xr:uid="{00000000-0005-0000-0000-0000B78C0000}"/>
    <cellStyle name="Linked Cell 65 3" xfId="41637" xr:uid="{00000000-0005-0000-0000-0000B88C0000}"/>
    <cellStyle name="Linked Cell 65 3 2" xfId="41639" xr:uid="{00000000-0005-0000-0000-0000B98C0000}"/>
    <cellStyle name="Linked Cell 65 4" xfId="41641" xr:uid="{00000000-0005-0000-0000-0000BA8C0000}"/>
    <cellStyle name="Linked Cell 65_BSD2" xfId="21627" xr:uid="{00000000-0005-0000-0000-0000BB8C0000}"/>
    <cellStyle name="Linked Cell 66" xfId="41643" xr:uid="{00000000-0005-0000-0000-0000BC8C0000}"/>
    <cellStyle name="Linked Cell 66 2" xfId="41645" xr:uid="{00000000-0005-0000-0000-0000BD8C0000}"/>
    <cellStyle name="Linked Cell 66 2 2" xfId="41647" xr:uid="{00000000-0005-0000-0000-0000BE8C0000}"/>
    <cellStyle name="Linked Cell 66 3" xfId="41650" xr:uid="{00000000-0005-0000-0000-0000BF8C0000}"/>
    <cellStyle name="Linked Cell 66 3 2" xfId="41652" xr:uid="{00000000-0005-0000-0000-0000C08C0000}"/>
    <cellStyle name="Linked Cell 66 4" xfId="41654" xr:uid="{00000000-0005-0000-0000-0000C18C0000}"/>
    <cellStyle name="Linked Cell 66_BSD2" xfId="41656" xr:uid="{00000000-0005-0000-0000-0000C28C0000}"/>
    <cellStyle name="Linked Cell 67" xfId="41660" xr:uid="{00000000-0005-0000-0000-0000C38C0000}"/>
    <cellStyle name="Linked Cell 67 2" xfId="41662" xr:uid="{00000000-0005-0000-0000-0000C48C0000}"/>
    <cellStyle name="Linked Cell 67 2 2" xfId="40849" xr:uid="{00000000-0005-0000-0000-0000C58C0000}"/>
    <cellStyle name="Linked Cell 67 3" xfId="41665" xr:uid="{00000000-0005-0000-0000-0000C68C0000}"/>
    <cellStyle name="Linked Cell 67 3 2" xfId="5041" xr:uid="{00000000-0005-0000-0000-0000C78C0000}"/>
    <cellStyle name="Linked Cell 67 4" xfId="41667" xr:uid="{00000000-0005-0000-0000-0000C88C0000}"/>
    <cellStyle name="Linked Cell 67_BSD2" xfId="41669" xr:uid="{00000000-0005-0000-0000-0000C98C0000}"/>
    <cellStyle name="Linked Cell 68" xfId="23167" xr:uid="{00000000-0005-0000-0000-0000CA8C0000}"/>
    <cellStyle name="Linked Cell 68 2" xfId="41671" xr:uid="{00000000-0005-0000-0000-0000CB8C0000}"/>
    <cellStyle name="Linked Cell 68 2 2" xfId="41673" xr:uid="{00000000-0005-0000-0000-0000CC8C0000}"/>
    <cellStyle name="Linked Cell 68 3" xfId="41676" xr:uid="{00000000-0005-0000-0000-0000CD8C0000}"/>
    <cellStyle name="Linked Cell 68 3 2" xfId="41678" xr:uid="{00000000-0005-0000-0000-0000CE8C0000}"/>
    <cellStyle name="Linked Cell 68 4" xfId="41680" xr:uid="{00000000-0005-0000-0000-0000CF8C0000}"/>
    <cellStyle name="Linked Cell 68_BSD2" xfId="32959" xr:uid="{00000000-0005-0000-0000-0000D08C0000}"/>
    <cellStyle name="Linked Cell 69" xfId="23171" xr:uid="{00000000-0005-0000-0000-0000D18C0000}"/>
    <cellStyle name="Linked Cell 69 2" xfId="41682" xr:uid="{00000000-0005-0000-0000-0000D28C0000}"/>
    <cellStyle name="Linked Cell 69 2 2" xfId="41684" xr:uid="{00000000-0005-0000-0000-0000D38C0000}"/>
    <cellStyle name="Linked Cell 69 3" xfId="11232" xr:uid="{00000000-0005-0000-0000-0000D48C0000}"/>
    <cellStyle name="Linked Cell 69 3 2" xfId="41686" xr:uid="{00000000-0005-0000-0000-0000D58C0000}"/>
    <cellStyle name="Linked Cell 69 4" xfId="3588" xr:uid="{00000000-0005-0000-0000-0000D68C0000}"/>
    <cellStyle name="Linked Cell 69_BSD2" xfId="32966" xr:uid="{00000000-0005-0000-0000-0000D78C0000}"/>
    <cellStyle name="Linked Cell 7" xfId="22441" xr:uid="{00000000-0005-0000-0000-0000D88C0000}"/>
    <cellStyle name="Linked Cell 7 10" xfId="41688" xr:uid="{00000000-0005-0000-0000-0000D98C0000}"/>
    <cellStyle name="Linked Cell 7 10 2" xfId="33712" xr:uid="{00000000-0005-0000-0000-0000DA8C0000}"/>
    <cellStyle name="Linked Cell 7 11" xfId="41690" xr:uid="{00000000-0005-0000-0000-0000DB8C0000}"/>
    <cellStyle name="Linked Cell 7 11 2" xfId="33720" xr:uid="{00000000-0005-0000-0000-0000DC8C0000}"/>
    <cellStyle name="Linked Cell 7 12" xfId="41691" xr:uid="{00000000-0005-0000-0000-0000DD8C0000}"/>
    <cellStyle name="Linked Cell 7 13" xfId="41692" xr:uid="{00000000-0005-0000-0000-0000DE8C0000}"/>
    <cellStyle name="Linked Cell 7 14" xfId="26061" xr:uid="{00000000-0005-0000-0000-0000DF8C0000}"/>
    <cellStyle name="Linked Cell 7 2" xfId="22443" xr:uid="{00000000-0005-0000-0000-0000E08C0000}"/>
    <cellStyle name="Linked Cell 7 2 2" xfId="41693" xr:uid="{00000000-0005-0000-0000-0000E18C0000}"/>
    <cellStyle name="Linked Cell 7 2 2 2" xfId="41694" xr:uid="{00000000-0005-0000-0000-0000E28C0000}"/>
    <cellStyle name="Linked Cell 7 2 3" xfId="41695" xr:uid="{00000000-0005-0000-0000-0000E38C0000}"/>
    <cellStyle name="Linked Cell 7 2 3 2" xfId="41696" xr:uid="{00000000-0005-0000-0000-0000E48C0000}"/>
    <cellStyle name="Linked Cell 7 2 4" xfId="41697" xr:uid="{00000000-0005-0000-0000-0000E58C0000}"/>
    <cellStyle name="Linked Cell 7 2_BSD2" xfId="41698" xr:uid="{00000000-0005-0000-0000-0000E68C0000}"/>
    <cellStyle name="Linked Cell 7 3" xfId="41699" xr:uid="{00000000-0005-0000-0000-0000E78C0000}"/>
    <cellStyle name="Linked Cell 7 3 2" xfId="41701" xr:uid="{00000000-0005-0000-0000-0000E88C0000}"/>
    <cellStyle name="Linked Cell 7 4" xfId="41702" xr:uid="{00000000-0005-0000-0000-0000E98C0000}"/>
    <cellStyle name="Linked Cell 7 4 2" xfId="41703" xr:uid="{00000000-0005-0000-0000-0000EA8C0000}"/>
    <cellStyle name="Linked Cell 7 5" xfId="41704" xr:uid="{00000000-0005-0000-0000-0000EB8C0000}"/>
    <cellStyle name="Linked Cell 7 5 2" xfId="41705" xr:uid="{00000000-0005-0000-0000-0000EC8C0000}"/>
    <cellStyle name="Linked Cell 7 6" xfId="41706" xr:uid="{00000000-0005-0000-0000-0000ED8C0000}"/>
    <cellStyle name="Linked Cell 7 6 2" xfId="37506" xr:uid="{00000000-0005-0000-0000-0000EE8C0000}"/>
    <cellStyle name="Linked Cell 7 7" xfId="41707" xr:uid="{00000000-0005-0000-0000-0000EF8C0000}"/>
    <cellStyle name="Linked Cell 7 7 2" xfId="41708" xr:uid="{00000000-0005-0000-0000-0000F08C0000}"/>
    <cellStyle name="Linked Cell 7 8" xfId="41709" xr:uid="{00000000-0005-0000-0000-0000F18C0000}"/>
    <cellStyle name="Linked Cell 7 8 2" xfId="41712" xr:uid="{00000000-0005-0000-0000-0000F28C0000}"/>
    <cellStyle name="Linked Cell 7 9" xfId="3365" xr:uid="{00000000-0005-0000-0000-0000F38C0000}"/>
    <cellStyle name="Linked Cell 7 9 2" xfId="4296" xr:uid="{00000000-0005-0000-0000-0000F48C0000}"/>
    <cellStyle name="Linked Cell 7_Annexure" xfId="41713" xr:uid="{00000000-0005-0000-0000-0000F58C0000}"/>
    <cellStyle name="Linked Cell 70" xfId="41629" xr:uid="{00000000-0005-0000-0000-0000F68C0000}"/>
    <cellStyle name="Linked Cell 70 2" xfId="41631" xr:uid="{00000000-0005-0000-0000-0000F78C0000}"/>
    <cellStyle name="Linked Cell 70 2 2" xfId="41633" xr:uid="{00000000-0005-0000-0000-0000F88C0000}"/>
    <cellStyle name="Linked Cell 70 3" xfId="41636" xr:uid="{00000000-0005-0000-0000-0000F98C0000}"/>
    <cellStyle name="Linked Cell 70 3 2" xfId="41638" xr:uid="{00000000-0005-0000-0000-0000FA8C0000}"/>
    <cellStyle name="Linked Cell 70 4" xfId="41640" xr:uid="{00000000-0005-0000-0000-0000FB8C0000}"/>
    <cellStyle name="Linked Cell 70_BSD2" xfId="21626" xr:uid="{00000000-0005-0000-0000-0000FC8C0000}"/>
    <cellStyle name="Linked Cell 71" xfId="41642" xr:uid="{00000000-0005-0000-0000-0000FD8C0000}"/>
    <cellStyle name="Linked Cell 71 2" xfId="41644" xr:uid="{00000000-0005-0000-0000-0000FE8C0000}"/>
    <cellStyle name="Linked Cell 71 2 2" xfId="41646" xr:uid="{00000000-0005-0000-0000-0000FF8C0000}"/>
    <cellStyle name="Linked Cell 71 3" xfId="41649" xr:uid="{00000000-0005-0000-0000-0000008D0000}"/>
    <cellStyle name="Linked Cell 71 3 2" xfId="41651" xr:uid="{00000000-0005-0000-0000-0000018D0000}"/>
    <cellStyle name="Linked Cell 71 4" xfId="41653" xr:uid="{00000000-0005-0000-0000-0000028D0000}"/>
    <cellStyle name="Linked Cell 71_BSD2" xfId="41655" xr:uid="{00000000-0005-0000-0000-0000038D0000}"/>
    <cellStyle name="Linked Cell 72" xfId="41659" xr:uid="{00000000-0005-0000-0000-0000048D0000}"/>
    <cellStyle name="Linked Cell 72 2" xfId="41661" xr:uid="{00000000-0005-0000-0000-0000058D0000}"/>
    <cellStyle name="Linked Cell 72 2 2" xfId="40848" xr:uid="{00000000-0005-0000-0000-0000068D0000}"/>
    <cellStyle name="Linked Cell 72 3" xfId="41664" xr:uid="{00000000-0005-0000-0000-0000078D0000}"/>
    <cellStyle name="Linked Cell 72 3 2" xfId="5040" xr:uid="{00000000-0005-0000-0000-0000088D0000}"/>
    <cellStyle name="Linked Cell 72 4" xfId="41666" xr:uid="{00000000-0005-0000-0000-0000098D0000}"/>
    <cellStyle name="Linked Cell 72_BSD2" xfId="41668" xr:uid="{00000000-0005-0000-0000-00000A8D0000}"/>
    <cellStyle name="Linked Cell 73" xfId="23166" xr:uid="{00000000-0005-0000-0000-00000B8D0000}"/>
    <cellStyle name="Linked Cell 73 2" xfId="41670" xr:uid="{00000000-0005-0000-0000-00000C8D0000}"/>
    <cellStyle name="Linked Cell 73 2 2" xfId="41672" xr:uid="{00000000-0005-0000-0000-00000D8D0000}"/>
    <cellStyle name="Linked Cell 73 3" xfId="41675" xr:uid="{00000000-0005-0000-0000-00000E8D0000}"/>
    <cellStyle name="Linked Cell 73 3 2" xfId="41677" xr:uid="{00000000-0005-0000-0000-00000F8D0000}"/>
    <cellStyle name="Linked Cell 73 4" xfId="41679" xr:uid="{00000000-0005-0000-0000-0000108D0000}"/>
    <cellStyle name="Linked Cell 73_BSD2" xfId="32958" xr:uid="{00000000-0005-0000-0000-0000118D0000}"/>
    <cellStyle name="Linked Cell 74" xfId="23170" xr:uid="{00000000-0005-0000-0000-0000128D0000}"/>
    <cellStyle name="Linked Cell 74 2" xfId="41681" xr:uid="{00000000-0005-0000-0000-0000138D0000}"/>
    <cellStyle name="Linked Cell 74 2 2" xfId="41683" xr:uid="{00000000-0005-0000-0000-0000148D0000}"/>
    <cellStyle name="Linked Cell 74 3" xfId="11231" xr:uid="{00000000-0005-0000-0000-0000158D0000}"/>
    <cellStyle name="Linked Cell 74 3 2" xfId="41685" xr:uid="{00000000-0005-0000-0000-0000168D0000}"/>
    <cellStyle name="Linked Cell 74 4" xfId="3587" xr:uid="{00000000-0005-0000-0000-0000178D0000}"/>
    <cellStyle name="Linked Cell 74_BSD2" xfId="32965" xr:uid="{00000000-0005-0000-0000-0000188D0000}"/>
    <cellStyle name="Linked Cell 75" xfId="41717" xr:uid="{00000000-0005-0000-0000-0000198D0000}"/>
    <cellStyle name="Linked Cell 75 2" xfId="41719" xr:uid="{00000000-0005-0000-0000-00001A8D0000}"/>
    <cellStyle name="Linked Cell 75 2 2" xfId="41721" xr:uid="{00000000-0005-0000-0000-00001B8D0000}"/>
    <cellStyle name="Linked Cell 75 3" xfId="34641" xr:uid="{00000000-0005-0000-0000-00001C8D0000}"/>
    <cellStyle name="Linked Cell 75 3 2" xfId="41723" xr:uid="{00000000-0005-0000-0000-00001D8D0000}"/>
    <cellStyle name="Linked Cell 75 4" xfId="34646" xr:uid="{00000000-0005-0000-0000-00001E8D0000}"/>
    <cellStyle name="Linked Cell 75_BSD2" xfId="22404" xr:uid="{00000000-0005-0000-0000-00001F8D0000}"/>
    <cellStyle name="Linked Cell 76" xfId="41725" xr:uid="{00000000-0005-0000-0000-0000208D0000}"/>
    <cellStyle name="Linked Cell 76 2" xfId="41727" xr:uid="{00000000-0005-0000-0000-0000218D0000}"/>
    <cellStyle name="Linked Cell 76 2 2" xfId="41729" xr:uid="{00000000-0005-0000-0000-0000228D0000}"/>
    <cellStyle name="Linked Cell 76 3" xfId="34652" xr:uid="{00000000-0005-0000-0000-0000238D0000}"/>
    <cellStyle name="Linked Cell 76 3 2" xfId="41731" xr:uid="{00000000-0005-0000-0000-0000248D0000}"/>
    <cellStyle name="Linked Cell 76 4" xfId="34657" xr:uid="{00000000-0005-0000-0000-0000258D0000}"/>
    <cellStyle name="Linked Cell 76_BSD2" xfId="19363" xr:uid="{00000000-0005-0000-0000-0000268D0000}"/>
    <cellStyle name="Linked Cell 77" xfId="41733" xr:uid="{00000000-0005-0000-0000-0000278D0000}"/>
    <cellStyle name="Linked Cell 77 2" xfId="41735" xr:uid="{00000000-0005-0000-0000-0000288D0000}"/>
    <cellStyle name="Linked Cell 77 2 2" xfId="41736" xr:uid="{00000000-0005-0000-0000-0000298D0000}"/>
    <cellStyle name="Linked Cell 77 3" xfId="34661" xr:uid="{00000000-0005-0000-0000-00002A8D0000}"/>
    <cellStyle name="Linked Cell 77 3 2" xfId="41737" xr:uid="{00000000-0005-0000-0000-00002B8D0000}"/>
    <cellStyle name="Linked Cell 77 4" xfId="34664" xr:uid="{00000000-0005-0000-0000-00002C8D0000}"/>
    <cellStyle name="Linked Cell 77_BSD2" xfId="41738" xr:uid="{00000000-0005-0000-0000-00002D8D0000}"/>
    <cellStyle name="Linked Cell 78" xfId="41740" xr:uid="{00000000-0005-0000-0000-00002E8D0000}"/>
    <cellStyle name="Linked Cell 78 2" xfId="41742" xr:uid="{00000000-0005-0000-0000-00002F8D0000}"/>
    <cellStyle name="Linked Cell 78 2 2" xfId="41743" xr:uid="{00000000-0005-0000-0000-0000308D0000}"/>
    <cellStyle name="Linked Cell 78 3" xfId="41744" xr:uid="{00000000-0005-0000-0000-0000318D0000}"/>
    <cellStyle name="Linked Cell 78 3 2" xfId="41745" xr:uid="{00000000-0005-0000-0000-0000328D0000}"/>
    <cellStyle name="Linked Cell 78 4" xfId="41747" xr:uid="{00000000-0005-0000-0000-0000338D0000}"/>
    <cellStyle name="Linked Cell 78_BSD2" xfId="41748" xr:uid="{00000000-0005-0000-0000-0000348D0000}"/>
    <cellStyle name="Linked Cell 79" xfId="41750" xr:uid="{00000000-0005-0000-0000-0000358D0000}"/>
    <cellStyle name="Linked Cell 79 2" xfId="25006" xr:uid="{00000000-0005-0000-0000-0000368D0000}"/>
    <cellStyle name="Linked Cell 79 2 2" xfId="25009" xr:uid="{00000000-0005-0000-0000-0000378D0000}"/>
    <cellStyle name="Linked Cell 79 3" xfId="25013" xr:uid="{00000000-0005-0000-0000-0000388D0000}"/>
    <cellStyle name="Linked Cell 79 3 2" xfId="12229" xr:uid="{00000000-0005-0000-0000-0000398D0000}"/>
    <cellStyle name="Linked Cell 79 4" xfId="25016" xr:uid="{00000000-0005-0000-0000-00003A8D0000}"/>
    <cellStyle name="Linked Cell 79_BSD2" xfId="41751" xr:uid="{00000000-0005-0000-0000-00003B8D0000}"/>
    <cellStyle name="Linked Cell 8" xfId="22451" xr:uid="{00000000-0005-0000-0000-00003C8D0000}"/>
    <cellStyle name="Linked Cell 8 2" xfId="22453" xr:uid="{00000000-0005-0000-0000-00003D8D0000}"/>
    <cellStyle name="Linked Cell 8 2 2" xfId="41752" xr:uid="{00000000-0005-0000-0000-00003E8D0000}"/>
    <cellStyle name="Linked Cell 8 2 2 2" xfId="41753" xr:uid="{00000000-0005-0000-0000-00003F8D0000}"/>
    <cellStyle name="Linked Cell 8 2 3" xfId="41754" xr:uid="{00000000-0005-0000-0000-0000408D0000}"/>
    <cellStyle name="Linked Cell 8 2 3 2" xfId="41755" xr:uid="{00000000-0005-0000-0000-0000418D0000}"/>
    <cellStyle name="Linked Cell 8 2 4" xfId="41756" xr:uid="{00000000-0005-0000-0000-0000428D0000}"/>
    <cellStyle name="Linked Cell 8 2_BSD2" xfId="41757" xr:uid="{00000000-0005-0000-0000-0000438D0000}"/>
    <cellStyle name="Linked Cell 8 3" xfId="2884" xr:uid="{00000000-0005-0000-0000-0000448D0000}"/>
    <cellStyle name="Linked Cell 8 3 2" xfId="28159" xr:uid="{00000000-0005-0000-0000-0000458D0000}"/>
    <cellStyle name="Linked Cell 8 4" xfId="41758" xr:uid="{00000000-0005-0000-0000-0000468D0000}"/>
    <cellStyle name="Linked Cell 8 4 2" xfId="28167" xr:uid="{00000000-0005-0000-0000-0000478D0000}"/>
    <cellStyle name="Linked Cell 8 5" xfId="41759" xr:uid="{00000000-0005-0000-0000-0000488D0000}"/>
    <cellStyle name="Linked Cell 8 6" xfId="41760" xr:uid="{00000000-0005-0000-0000-0000498D0000}"/>
    <cellStyle name="Linked Cell 8 7" xfId="41761" xr:uid="{00000000-0005-0000-0000-00004A8D0000}"/>
    <cellStyle name="Linked Cell 8_BSD2" xfId="41762" xr:uid="{00000000-0005-0000-0000-00004B8D0000}"/>
    <cellStyle name="Linked Cell 80" xfId="41716" xr:uid="{00000000-0005-0000-0000-00004C8D0000}"/>
    <cellStyle name="Linked Cell 80 2" xfId="41718" xr:uid="{00000000-0005-0000-0000-00004D8D0000}"/>
    <cellStyle name="Linked Cell 80 2 2" xfId="41720" xr:uid="{00000000-0005-0000-0000-00004E8D0000}"/>
    <cellStyle name="Linked Cell 80 3" xfId="34640" xr:uid="{00000000-0005-0000-0000-00004F8D0000}"/>
    <cellStyle name="Linked Cell 80 3 2" xfId="41722" xr:uid="{00000000-0005-0000-0000-0000508D0000}"/>
    <cellStyle name="Linked Cell 80 4" xfId="34645" xr:uid="{00000000-0005-0000-0000-0000518D0000}"/>
    <cellStyle name="Linked Cell 80_BSD2" xfId="22403" xr:uid="{00000000-0005-0000-0000-0000528D0000}"/>
    <cellStyle name="Linked Cell 81" xfId="41724" xr:uid="{00000000-0005-0000-0000-0000538D0000}"/>
    <cellStyle name="Linked Cell 81 2" xfId="41726" xr:uid="{00000000-0005-0000-0000-0000548D0000}"/>
    <cellStyle name="Linked Cell 81 2 2" xfId="41728" xr:uid="{00000000-0005-0000-0000-0000558D0000}"/>
    <cellStyle name="Linked Cell 81 3" xfId="34651" xr:uid="{00000000-0005-0000-0000-0000568D0000}"/>
    <cellStyle name="Linked Cell 81 3 2" xfId="41730" xr:uid="{00000000-0005-0000-0000-0000578D0000}"/>
    <cellStyle name="Linked Cell 81 4" xfId="34656" xr:uid="{00000000-0005-0000-0000-0000588D0000}"/>
    <cellStyle name="Linked Cell 81_BSD2" xfId="19362" xr:uid="{00000000-0005-0000-0000-0000598D0000}"/>
    <cellStyle name="Linked Cell 82" xfId="41732" xr:uid="{00000000-0005-0000-0000-00005A8D0000}"/>
    <cellStyle name="Linked Cell 82 2" xfId="41734" xr:uid="{00000000-0005-0000-0000-00005B8D0000}"/>
    <cellStyle name="Linked Cell 83" xfId="41739" xr:uid="{00000000-0005-0000-0000-00005C8D0000}"/>
    <cellStyle name="Linked Cell 83 2" xfId="41741" xr:uid="{00000000-0005-0000-0000-00005D8D0000}"/>
    <cellStyle name="Linked Cell 84" xfId="41749" xr:uid="{00000000-0005-0000-0000-00005E8D0000}"/>
    <cellStyle name="Linked Cell 84 2" xfId="25005" xr:uid="{00000000-0005-0000-0000-00005F8D0000}"/>
    <cellStyle name="Linked Cell 85" xfId="41763" xr:uid="{00000000-0005-0000-0000-0000608D0000}"/>
    <cellStyle name="Linked Cell 85 2" xfId="41764" xr:uid="{00000000-0005-0000-0000-0000618D0000}"/>
    <cellStyle name="Linked Cell 86" xfId="32001" xr:uid="{00000000-0005-0000-0000-0000628D0000}"/>
    <cellStyle name="Linked Cell 86 2" xfId="41765" xr:uid="{00000000-0005-0000-0000-0000638D0000}"/>
    <cellStyle name="Linked Cell 87" xfId="22336" xr:uid="{00000000-0005-0000-0000-0000648D0000}"/>
    <cellStyle name="Linked Cell 87 2" xfId="22341" xr:uid="{00000000-0005-0000-0000-0000658D0000}"/>
    <cellStyle name="Linked Cell 88" xfId="22345" xr:uid="{00000000-0005-0000-0000-0000668D0000}"/>
    <cellStyle name="Linked Cell 88 2" xfId="41766" xr:uid="{00000000-0005-0000-0000-0000678D0000}"/>
    <cellStyle name="Linked Cell 89" xfId="41767" xr:uid="{00000000-0005-0000-0000-0000688D0000}"/>
    <cellStyle name="Linked Cell 89 2" xfId="41768" xr:uid="{00000000-0005-0000-0000-0000698D0000}"/>
    <cellStyle name="Linked Cell 9" xfId="22458" xr:uid="{00000000-0005-0000-0000-00006A8D0000}"/>
    <cellStyle name="Linked Cell 9 2" xfId="41769" xr:uid="{00000000-0005-0000-0000-00006B8D0000}"/>
    <cellStyle name="Linked Cell 9 2 2" xfId="41770" xr:uid="{00000000-0005-0000-0000-00006C8D0000}"/>
    <cellStyle name="Linked Cell 9 2 2 2" xfId="41771" xr:uid="{00000000-0005-0000-0000-00006D8D0000}"/>
    <cellStyle name="Linked Cell 9 2 3" xfId="41772" xr:uid="{00000000-0005-0000-0000-00006E8D0000}"/>
    <cellStyle name="Linked Cell 9 2 3 2" xfId="41773" xr:uid="{00000000-0005-0000-0000-00006F8D0000}"/>
    <cellStyle name="Linked Cell 9 2 4" xfId="38619" xr:uid="{00000000-0005-0000-0000-0000708D0000}"/>
    <cellStyle name="Linked Cell 9 2_BSD2" xfId="41774" xr:uid="{00000000-0005-0000-0000-0000718D0000}"/>
    <cellStyle name="Linked Cell 9 3" xfId="41775" xr:uid="{00000000-0005-0000-0000-0000728D0000}"/>
    <cellStyle name="Linked Cell 9 3 2" xfId="41776" xr:uid="{00000000-0005-0000-0000-0000738D0000}"/>
    <cellStyle name="Linked Cell 9 4" xfId="41777" xr:uid="{00000000-0005-0000-0000-0000748D0000}"/>
    <cellStyle name="Linked Cell 9 4 2" xfId="41780" xr:uid="{00000000-0005-0000-0000-0000758D0000}"/>
    <cellStyle name="Linked Cell 9 5" xfId="41781" xr:uid="{00000000-0005-0000-0000-0000768D0000}"/>
    <cellStyle name="Linked Cell 9 6" xfId="41783" xr:uid="{00000000-0005-0000-0000-0000778D0000}"/>
    <cellStyle name="Linked Cell 9 7" xfId="41785" xr:uid="{00000000-0005-0000-0000-0000788D0000}"/>
    <cellStyle name="Linked Cell 9_BSD2" xfId="27182" xr:uid="{00000000-0005-0000-0000-0000798D0000}"/>
    <cellStyle name="locked" xfId="41786" xr:uid="{00000000-0005-0000-0000-00007A8D0000}"/>
    <cellStyle name="locked 2" xfId="41787" xr:uid="{00000000-0005-0000-0000-00007B8D0000}"/>
    <cellStyle name="locked 3" xfId="37927" xr:uid="{00000000-0005-0000-0000-00007C8D0000}"/>
    <cellStyle name="locked 4" xfId="21116" xr:uid="{00000000-0005-0000-0000-00007D8D0000}"/>
    <cellStyle name="M" xfId="41789" xr:uid="{00000000-0005-0000-0000-00007E8D0000}"/>
    <cellStyle name="M 2" xfId="41790" xr:uid="{00000000-0005-0000-0000-00007F8D0000}"/>
    <cellStyle name="M 3" xfId="41791" xr:uid="{00000000-0005-0000-0000-0000808D0000}"/>
    <cellStyle name="M 4" xfId="36589" xr:uid="{00000000-0005-0000-0000-0000818D0000}"/>
    <cellStyle name="m49048872" xfId="1392" xr:uid="{00000000-0005-0000-0000-0000828D0000}"/>
    <cellStyle name="m49048872 2" xfId="51583" xr:uid="{80B1EDF8-0BFC-48EE-8D8E-EAA28BBBF4C6}"/>
    <cellStyle name="MacroCode" xfId="41792" xr:uid="{00000000-0005-0000-0000-0000838D0000}"/>
    <cellStyle name="MacroCode 2" xfId="41793" xr:uid="{00000000-0005-0000-0000-0000848D0000}"/>
    <cellStyle name="Magic" xfId="41794" xr:uid="{00000000-0005-0000-0000-0000858D0000}"/>
    <cellStyle name="Magic 2" xfId="41795" xr:uid="{00000000-0005-0000-0000-0000868D0000}"/>
    <cellStyle name="Magic 3" xfId="41796" xr:uid="{00000000-0005-0000-0000-0000878D0000}"/>
    <cellStyle name="Magic 4" xfId="41797" xr:uid="{00000000-0005-0000-0000-0000888D0000}"/>
    <cellStyle name="MANKAD" xfId="1749" xr:uid="{00000000-0005-0000-0000-0000898D0000}"/>
    <cellStyle name="Már látott hiperhivatkozás" xfId="41798" xr:uid="{00000000-0005-0000-0000-00008A8D0000}"/>
    <cellStyle name="Merdone" xfId="41801" xr:uid="{00000000-0005-0000-0000-00008B8D0000}"/>
    <cellStyle name="Merdone 2" xfId="41802" xr:uid="{00000000-0005-0000-0000-00008C8D0000}"/>
    <cellStyle name="Merdone 3" xfId="41803" xr:uid="{00000000-0005-0000-0000-00008D8D0000}"/>
    <cellStyle name="Merdone 4" xfId="41804" xr:uid="{00000000-0005-0000-0000-00008E8D0000}"/>
    <cellStyle name="Mheading1" xfId="41805" xr:uid="{00000000-0005-0000-0000-00008F8D0000}"/>
    <cellStyle name="Mheading1 2" xfId="41807" xr:uid="{00000000-0005-0000-0000-0000908D0000}"/>
    <cellStyle name="Mheading1 3" xfId="41809" xr:uid="{00000000-0005-0000-0000-0000918D0000}"/>
    <cellStyle name="Mheading2" xfId="41812" xr:uid="{00000000-0005-0000-0000-0000928D0000}"/>
    <cellStyle name="Mheading2 2" xfId="41814" xr:uid="{00000000-0005-0000-0000-0000938D0000}"/>
    <cellStyle name="Middle" xfId="41817" xr:uid="{00000000-0005-0000-0000-0000948D0000}"/>
    <cellStyle name="Middle 2" xfId="28892" xr:uid="{00000000-0005-0000-0000-0000958D0000}"/>
    <cellStyle name="Middle 3" xfId="28898" xr:uid="{00000000-0005-0000-0000-0000968D0000}"/>
    <cellStyle name="Middle 4" xfId="25702" xr:uid="{00000000-0005-0000-0000-0000978D0000}"/>
    <cellStyle name="Migliaia (0)_LINEA GLOBALE" xfId="10774" xr:uid="{00000000-0005-0000-0000-0000988D0000}"/>
    <cellStyle name="Migliaia_LINEA GLOBALE" xfId="11166" xr:uid="{00000000-0005-0000-0000-0000998D0000}"/>
    <cellStyle name="Millares [0]_11.1.3. bis" xfId="41818" xr:uid="{00000000-0005-0000-0000-00009A8D0000}"/>
    <cellStyle name="Millares_11.1.3. bis" xfId="41820" xr:uid="{00000000-0005-0000-0000-00009B8D0000}"/>
    <cellStyle name="Milliers [0]_Annexe vf.xls Graphique 1" xfId="41821" xr:uid="{00000000-0005-0000-0000-00009C8D0000}"/>
    <cellStyle name="Milliers_$_01" xfId="41824" xr:uid="{00000000-0005-0000-0000-00009D8D0000}"/>
    <cellStyle name="Millions" xfId="41825" xr:uid="{00000000-0005-0000-0000-00009E8D0000}"/>
    <cellStyle name="Millions 2" xfId="41826" xr:uid="{00000000-0005-0000-0000-00009F8D0000}"/>
    <cellStyle name="Millions 3" xfId="41827" xr:uid="{00000000-0005-0000-0000-0000A08D0000}"/>
    <cellStyle name="Millions 4" xfId="41829" xr:uid="{00000000-0005-0000-0000-0000A18D0000}"/>
    <cellStyle name="Moeda [0]_A" xfId="41830" xr:uid="{00000000-0005-0000-0000-0000A28D0000}"/>
    <cellStyle name="Moeda_A" xfId="24752" xr:uid="{00000000-0005-0000-0000-0000A38D0000}"/>
    <cellStyle name="Moeda0" xfId="41831" xr:uid="{00000000-0005-0000-0000-0000A48D0000}"/>
    <cellStyle name="Moeda0 2" xfId="41832" xr:uid="{00000000-0005-0000-0000-0000A58D0000}"/>
    <cellStyle name="Moneda [0]_11.1.3. bis" xfId="41833" xr:uid="{00000000-0005-0000-0000-0000A68D0000}"/>
    <cellStyle name="Moneda_11.1.3. bis" xfId="41834" xr:uid="{00000000-0005-0000-0000-0000A78D0000}"/>
    <cellStyle name="Monétaire [0]_Annexe vf.xls Graphique 1" xfId="20565" xr:uid="{00000000-0005-0000-0000-0000A88D0000}"/>
    <cellStyle name="Monétaire_Annexe vf.xls Graphique 1" xfId="41835" xr:uid="{00000000-0005-0000-0000-0000A98D0000}"/>
    <cellStyle name="Monetario" xfId="41836" xr:uid="{00000000-0005-0000-0000-0000AA8D0000}"/>
    <cellStyle name="Monetario 2" xfId="41837" xr:uid="{00000000-0005-0000-0000-0000AB8D0000}"/>
    <cellStyle name="Monetario0" xfId="41838" xr:uid="{00000000-0005-0000-0000-0000AC8D0000}"/>
    <cellStyle name="Monetario0 2" xfId="41839" xr:uid="{00000000-0005-0000-0000-0000AD8D0000}"/>
    <cellStyle name="MonthYears" xfId="24758" xr:uid="{00000000-0005-0000-0000-0000AE8D0000}"/>
    <cellStyle name="MTW" xfId="41840" xr:uid="{00000000-0005-0000-0000-0000AF8D0000}"/>
    <cellStyle name="Multiple" xfId="41841" xr:uid="{00000000-0005-0000-0000-0000B08D0000}"/>
    <cellStyle name="Multiple 2" xfId="41842" xr:uid="{00000000-0005-0000-0000-0000B18D0000}"/>
    <cellStyle name="Multiple 3" xfId="41843" xr:uid="{00000000-0005-0000-0000-0000B28D0000}"/>
    <cellStyle name="Multiple 4" xfId="41844" xr:uid="{00000000-0005-0000-0000-0000B38D0000}"/>
    <cellStyle name="Multiples" xfId="41845" xr:uid="{00000000-0005-0000-0000-0000B48D0000}"/>
    <cellStyle name="Multiples 2" xfId="22193" xr:uid="{00000000-0005-0000-0000-0000B58D0000}"/>
    <cellStyle name="Multiples 3" xfId="22195" xr:uid="{00000000-0005-0000-0000-0000B68D0000}"/>
    <cellStyle name="Multiples 4" xfId="41846" xr:uid="{00000000-0005-0000-0000-0000B78D0000}"/>
    <cellStyle name="N" xfId="41848" xr:uid="{00000000-0005-0000-0000-0000B88D0000}"/>
    <cellStyle name="N " xfId="41850" xr:uid="{00000000-0005-0000-0000-0000B98D0000}"/>
    <cellStyle name="N 2" xfId="41851" xr:uid="{00000000-0005-0000-0000-0000BA8D0000}"/>
    <cellStyle name="N 3" xfId="41852" xr:uid="{00000000-0005-0000-0000-0000BB8D0000}"/>
    <cellStyle name="N 4" xfId="36631" xr:uid="{00000000-0005-0000-0000-0000BC8D0000}"/>
    <cellStyle name="Navadno_Slo" xfId="41853" xr:uid="{00000000-0005-0000-0000-0000BD8D0000}"/>
    <cellStyle name="Neutral 10" xfId="9961" xr:uid="{00000000-0005-0000-0000-0000BE8D0000}"/>
    <cellStyle name="Neutral 10 2" xfId="41854" xr:uid="{00000000-0005-0000-0000-0000BF8D0000}"/>
    <cellStyle name="Neutral 10 2 2" xfId="41855" xr:uid="{00000000-0005-0000-0000-0000C08D0000}"/>
    <cellStyle name="Neutral 10 2 2 2" xfId="41856" xr:uid="{00000000-0005-0000-0000-0000C18D0000}"/>
    <cellStyle name="Neutral 10 2 3" xfId="41857" xr:uid="{00000000-0005-0000-0000-0000C28D0000}"/>
    <cellStyle name="Neutral 10 2 3 2" xfId="3334" xr:uid="{00000000-0005-0000-0000-0000C38D0000}"/>
    <cellStyle name="Neutral 10 2 4" xfId="41858" xr:uid="{00000000-0005-0000-0000-0000C48D0000}"/>
    <cellStyle name="Neutral 10 2_BSD2" xfId="41861" xr:uid="{00000000-0005-0000-0000-0000C58D0000}"/>
    <cellStyle name="Neutral 10 3" xfId="41862" xr:uid="{00000000-0005-0000-0000-0000C68D0000}"/>
    <cellStyle name="Neutral 10 3 2" xfId="41863" xr:uid="{00000000-0005-0000-0000-0000C78D0000}"/>
    <cellStyle name="Neutral 10 4" xfId="41864" xr:uid="{00000000-0005-0000-0000-0000C88D0000}"/>
    <cellStyle name="Neutral 10 4 2" xfId="41866" xr:uid="{00000000-0005-0000-0000-0000C98D0000}"/>
    <cellStyle name="Neutral 10 5" xfId="41867" xr:uid="{00000000-0005-0000-0000-0000CA8D0000}"/>
    <cellStyle name="Neutral 10 6" xfId="41868" xr:uid="{00000000-0005-0000-0000-0000CB8D0000}"/>
    <cellStyle name="Neutral 10 7" xfId="41869" xr:uid="{00000000-0005-0000-0000-0000CC8D0000}"/>
    <cellStyle name="Neutral 10_BSD2" xfId="41870" xr:uid="{00000000-0005-0000-0000-0000CD8D0000}"/>
    <cellStyle name="Neutral 11" xfId="9966" xr:uid="{00000000-0005-0000-0000-0000CE8D0000}"/>
    <cellStyle name="Neutral 11 2" xfId="41871" xr:uid="{00000000-0005-0000-0000-0000CF8D0000}"/>
    <cellStyle name="Neutral 11 2 2" xfId="15729" xr:uid="{00000000-0005-0000-0000-0000D08D0000}"/>
    <cellStyle name="Neutral 11 2 2 2" xfId="36243" xr:uid="{00000000-0005-0000-0000-0000D18D0000}"/>
    <cellStyle name="Neutral 11 2 3" xfId="41874" xr:uid="{00000000-0005-0000-0000-0000D28D0000}"/>
    <cellStyle name="Neutral 11 2 3 2" xfId="41875" xr:uid="{00000000-0005-0000-0000-0000D38D0000}"/>
    <cellStyle name="Neutral 11 2 4" xfId="41876" xr:uid="{00000000-0005-0000-0000-0000D48D0000}"/>
    <cellStyle name="Neutral 11 2_BSD2" xfId="41877" xr:uid="{00000000-0005-0000-0000-0000D58D0000}"/>
    <cellStyle name="Neutral 11 3" xfId="41879" xr:uid="{00000000-0005-0000-0000-0000D68D0000}"/>
    <cellStyle name="Neutral 11 3 2" xfId="34748" xr:uid="{00000000-0005-0000-0000-0000D78D0000}"/>
    <cellStyle name="Neutral 11 4" xfId="34292" xr:uid="{00000000-0005-0000-0000-0000D88D0000}"/>
    <cellStyle name="Neutral 11 4 2" xfId="34295" xr:uid="{00000000-0005-0000-0000-0000D98D0000}"/>
    <cellStyle name="Neutral 11 5" xfId="34301" xr:uid="{00000000-0005-0000-0000-0000DA8D0000}"/>
    <cellStyle name="Neutral 11 6" xfId="34305" xr:uid="{00000000-0005-0000-0000-0000DB8D0000}"/>
    <cellStyle name="Neutral 11 7" xfId="34309" xr:uid="{00000000-0005-0000-0000-0000DC8D0000}"/>
    <cellStyle name="Neutral 11_BSD2" xfId="41880" xr:uid="{00000000-0005-0000-0000-0000DD8D0000}"/>
    <cellStyle name="Neutral 12" xfId="35298" xr:uid="{00000000-0005-0000-0000-0000DE8D0000}"/>
    <cellStyle name="Neutral 12 2" xfId="41881" xr:uid="{00000000-0005-0000-0000-0000DF8D0000}"/>
    <cellStyle name="Neutral 12 2 2" xfId="41882" xr:uid="{00000000-0005-0000-0000-0000E08D0000}"/>
    <cellStyle name="Neutral 12 2 2 2" xfId="26668" xr:uid="{00000000-0005-0000-0000-0000E18D0000}"/>
    <cellStyle name="Neutral 12 2 3" xfId="41883" xr:uid="{00000000-0005-0000-0000-0000E28D0000}"/>
    <cellStyle name="Neutral 12 2 3 2" xfId="41885" xr:uid="{00000000-0005-0000-0000-0000E38D0000}"/>
    <cellStyle name="Neutral 12 2 4" xfId="41886" xr:uid="{00000000-0005-0000-0000-0000E48D0000}"/>
    <cellStyle name="Neutral 12 2_BSD2" xfId="10348" xr:uid="{00000000-0005-0000-0000-0000E58D0000}"/>
    <cellStyle name="Neutral 12 3" xfId="41887" xr:uid="{00000000-0005-0000-0000-0000E68D0000}"/>
    <cellStyle name="Neutral 12 3 2" xfId="41888" xr:uid="{00000000-0005-0000-0000-0000E78D0000}"/>
    <cellStyle name="Neutral 12 4" xfId="12178" xr:uid="{00000000-0005-0000-0000-0000E88D0000}"/>
    <cellStyle name="Neutral 12 4 2" xfId="41889" xr:uid="{00000000-0005-0000-0000-0000E98D0000}"/>
    <cellStyle name="Neutral 12 5" xfId="11107" xr:uid="{00000000-0005-0000-0000-0000EA8D0000}"/>
    <cellStyle name="Neutral 12 6" xfId="41890" xr:uid="{00000000-0005-0000-0000-0000EB8D0000}"/>
    <cellStyle name="Neutral 12 7" xfId="41891" xr:uid="{00000000-0005-0000-0000-0000EC8D0000}"/>
    <cellStyle name="Neutral 12_BSD2" xfId="37902" xr:uid="{00000000-0005-0000-0000-0000ED8D0000}"/>
    <cellStyle name="Neutral 13" xfId="41893" xr:uid="{00000000-0005-0000-0000-0000EE8D0000}"/>
    <cellStyle name="Neutral 13 2" xfId="41894" xr:uid="{00000000-0005-0000-0000-0000EF8D0000}"/>
    <cellStyle name="Neutral 13 2 2" xfId="3245" xr:uid="{00000000-0005-0000-0000-0000F08D0000}"/>
    <cellStyle name="Neutral 13 2 2 2" xfId="24147" xr:uid="{00000000-0005-0000-0000-0000F18D0000}"/>
    <cellStyle name="Neutral 13 2 3" xfId="3306" xr:uid="{00000000-0005-0000-0000-0000F28D0000}"/>
    <cellStyle name="Neutral 13 2 3 2" xfId="24569" xr:uid="{00000000-0005-0000-0000-0000F38D0000}"/>
    <cellStyle name="Neutral 13 2 4" xfId="30283" xr:uid="{00000000-0005-0000-0000-0000F48D0000}"/>
    <cellStyle name="Neutral 13 2_BSD2" xfId="12632" xr:uid="{00000000-0005-0000-0000-0000F58D0000}"/>
    <cellStyle name="Neutral 13 3" xfId="41895" xr:uid="{00000000-0005-0000-0000-0000F68D0000}"/>
    <cellStyle name="Neutral 13 3 2" xfId="30318" xr:uid="{00000000-0005-0000-0000-0000F78D0000}"/>
    <cellStyle name="Neutral 13 4" xfId="34315" xr:uid="{00000000-0005-0000-0000-0000F88D0000}"/>
    <cellStyle name="Neutral 13 4 2" xfId="18229" xr:uid="{00000000-0005-0000-0000-0000F98D0000}"/>
    <cellStyle name="Neutral 13 5" xfId="34317" xr:uid="{00000000-0005-0000-0000-0000FA8D0000}"/>
    <cellStyle name="Neutral 13 6" xfId="41896" xr:uid="{00000000-0005-0000-0000-0000FB8D0000}"/>
    <cellStyle name="Neutral 13 7" xfId="41897" xr:uid="{00000000-0005-0000-0000-0000FC8D0000}"/>
    <cellStyle name="Neutral 13_BSD2" xfId="41898" xr:uid="{00000000-0005-0000-0000-0000FD8D0000}"/>
    <cellStyle name="Neutral 14" xfId="41899" xr:uid="{00000000-0005-0000-0000-0000FE8D0000}"/>
    <cellStyle name="Neutral 14 2" xfId="41900" xr:uid="{00000000-0005-0000-0000-0000FF8D0000}"/>
    <cellStyle name="Neutral 14 2 2" xfId="36636" xr:uid="{00000000-0005-0000-0000-0000008E0000}"/>
    <cellStyle name="Neutral 14 2 2 2" xfId="41800" xr:uid="{00000000-0005-0000-0000-0000018E0000}"/>
    <cellStyle name="Neutral 14 2 3" xfId="36638" xr:uid="{00000000-0005-0000-0000-0000028E0000}"/>
    <cellStyle name="Neutral 14 2 3 2" xfId="41901" xr:uid="{00000000-0005-0000-0000-0000038E0000}"/>
    <cellStyle name="Neutral 14 2 4" xfId="36640" xr:uid="{00000000-0005-0000-0000-0000048E0000}"/>
    <cellStyle name="Neutral 14 2_BSD2" xfId="41902" xr:uid="{00000000-0005-0000-0000-0000058E0000}"/>
    <cellStyle name="Neutral 14 3" xfId="41903" xr:uid="{00000000-0005-0000-0000-0000068E0000}"/>
    <cellStyle name="Neutral 14 3 2" xfId="36656" xr:uid="{00000000-0005-0000-0000-0000078E0000}"/>
    <cellStyle name="Neutral 14 4" xfId="34319" xr:uid="{00000000-0005-0000-0000-0000088E0000}"/>
    <cellStyle name="Neutral 14 4 2" xfId="41904" xr:uid="{00000000-0005-0000-0000-0000098E0000}"/>
    <cellStyle name="Neutral 14 5" xfId="34321" xr:uid="{00000000-0005-0000-0000-00000A8E0000}"/>
    <cellStyle name="Neutral 14 6" xfId="39859" xr:uid="{00000000-0005-0000-0000-00000B8E0000}"/>
    <cellStyle name="Neutral 14 7" xfId="39862" xr:uid="{00000000-0005-0000-0000-00000C8E0000}"/>
    <cellStyle name="Neutral 14_BSD2" xfId="41905" xr:uid="{00000000-0005-0000-0000-00000D8E0000}"/>
    <cellStyle name="Neutral 15" xfId="41907" xr:uid="{00000000-0005-0000-0000-00000E8E0000}"/>
    <cellStyle name="Neutral 15 2" xfId="41909" xr:uid="{00000000-0005-0000-0000-00000F8E0000}"/>
    <cellStyle name="Neutral 15 2 2" xfId="41911" xr:uid="{00000000-0005-0000-0000-0000108E0000}"/>
    <cellStyle name="Neutral 15 2 2 2" xfId="41913" xr:uid="{00000000-0005-0000-0000-0000118E0000}"/>
    <cellStyle name="Neutral 15 2 3" xfId="9254" xr:uid="{00000000-0005-0000-0000-0000128E0000}"/>
    <cellStyle name="Neutral 15 2 3 2" xfId="23415" xr:uid="{00000000-0005-0000-0000-0000138E0000}"/>
    <cellStyle name="Neutral 15 2 4" xfId="41915" xr:uid="{00000000-0005-0000-0000-0000148E0000}"/>
    <cellStyle name="Neutral 15 2_BSD2" xfId="41917" xr:uid="{00000000-0005-0000-0000-0000158E0000}"/>
    <cellStyle name="Neutral 15 3" xfId="41919" xr:uid="{00000000-0005-0000-0000-0000168E0000}"/>
    <cellStyle name="Neutral 15 3 2" xfId="41922" xr:uid="{00000000-0005-0000-0000-0000178E0000}"/>
    <cellStyle name="Neutral 15 4" xfId="34325" xr:uid="{00000000-0005-0000-0000-0000188E0000}"/>
    <cellStyle name="Neutral 15 4 2" xfId="41925" xr:uid="{00000000-0005-0000-0000-0000198E0000}"/>
    <cellStyle name="Neutral 15 5" xfId="18730" xr:uid="{00000000-0005-0000-0000-00001A8E0000}"/>
    <cellStyle name="Neutral 15_BSD2" xfId="41928" xr:uid="{00000000-0005-0000-0000-00001B8E0000}"/>
    <cellStyle name="Neutral 16" xfId="41930" xr:uid="{00000000-0005-0000-0000-00001C8E0000}"/>
    <cellStyle name="Neutral 16 2" xfId="41932" xr:uid="{00000000-0005-0000-0000-00001D8E0000}"/>
    <cellStyle name="Neutral 16 2 2" xfId="41934" xr:uid="{00000000-0005-0000-0000-00001E8E0000}"/>
    <cellStyle name="Neutral 16 2 2 2" xfId="19008" xr:uid="{00000000-0005-0000-0000-00001F8E0000}"/>
    <cellStyle name="Neutral 16 2 3" xfId="41938" xr:uid="{00000000-0005-0000-0000-0000208E0000}"/>
    <cellStyle name="Neutral 16 2 3 2" xfId="41940" xr:uid="{00000000-0005-0000-0000-0000218E0000}"/>
    <cellStyle name="Neutral 16 2 4" xfId="41942" xr:uid="{00000000-0005-0000-0000-0000228E0000}"/>
    <cellStyle name="Neutral 16 2_BSD2" xfId="41944" xr:uid="{00000000-0005-0000-0000-0000238E0000}"/>
    <cellStyle name="Neutral 16 3" xfId="41946" xr:uid="{00000000-0005-0000-0000-0000248E0000}"/>
    <cellStyle name="Neutral 16 3 2" xfId="41948" xr:uid="{00000000-0005-0000-0000-0000258E0000}"/>
    <cellStyle name="Neutral 16 4" xfId="41950" xr:uid="{00000000-0005-0000-0000-0000268E0000}"/>
    <cellStyle name="Neutral 16 4 2" xfId="41952" xr:uid="{00000000-0005-0000-0000-0000278E0000}"/>
    <cellStyle name="Neutral 16 5" xfId="18739" xr:uid="{00000000-0005-0000-0000-0000288E0000}"/>
    <cellStyle name="Neutral 16_BSD2" xfId="41954" xr:uid="{00000000-0005-0000-0000-0000298E0000}"/>
    <cellStyle name="Neutral 17" xfId="41959" xr:uid="{00000000-0005-0000-0000-00002A8E0000}"/>
    <cellStyle name="Neutral 17 2" xfId="41961" xr:uid="{00000000-0005-0000-0000-00002B8E0000}"/>
    <cellStyle name="Neutral 17 2 2" xfId="41963" xr:uid="{00000000-0005-0000-0000-00002C8E0000}"/>
    <cellStyle name="Neutral 17 2 2 2" xfId="41965" xr:uid="{00000000-0005-0000-0000-00002D8E0000}"/>
    <cellStyle name="Neutral 17 2 3" xfId="41967" xr:uid="{00000000-0005-0000-0000-00002E8E0000}"/>
    <cellStyle name="Neutral 17 2 3 2" xfId="41969" xr:uid="{00000000-0005-0000-0000-00002F8E0000}"/>
    <cellStyle name="Neutral 17 2 4" xfId="41971" xr:uid="{00000000-0005-0000-0000-0000308E0000}"/>
    <cellStyle name="Neutral 17 2_BSD2" xfId="23101" xr:uid="{00000000-0005-0000-0000-0000318E0000}"/>
    <cellStyle name="Neutral 17 3" xfId="41973" xr:uid="{00000000-0005-0000-0000-0000328E0000}"/>
    <cellStyle name="Neutral 17 3 2" xfId="41975" xr:uid="{00000000-0005-0000-0000-0000338E0000}"/>
    <cellStyle name="Neutral 17 4" xfId="41977" xr:uid="{00000000-0005-0000-0000-0000348E0000}"/>
    <cellStyle name="Neutral 17 4 2" xfId="41979" xr:uid="{00000000-0005-0000-0000-0000358E0000}"/>
    <cellStyle name="Neutral 17 5" xfId="41981" xr:uid="{00000000-0005-0000-0000-0000368E0000}"/>
    <cellStyle name="Neutral 17_BSD2" xfId="37933" xr:uid="{00000000-0005-0000-0000-0000378E0000}"/>
    <cellStyle name="Neutral 18" xfId="41984" xr:uid="{00000000-0005-0000-0000-0000388E0000}"/>
    <cellStyle name="Neutral 18 2" xfId="41986" xr:uid="{00000000-0005-0000-0000-0000398E0000}"/>
    <cellStyle name="Neutral 18 2 2" xfId="41988" xr:uid="{00000000-0005-0000-0000-00003A8E0000}"/>
    <cellStyle name="Neutral 18 2 2 2" xfId="41992" xr:uid="{00000000-0005-0000-0000-00003B8E0000}"/>
    <cellStyle name="Neutral 18 2 3" xfId="41994" xr:uid="{00000000-0005-0000-0000-00003C8E0000}"/>
    <cellStyle name="Neutral 18 2 3 2" xfId="12659" xr:uid="{00000000-0005-0000-0000-00003D8E0000}"/>
    <cellStyle name="Neutral 18 2 4" xfId="41996" xr:uid="{00000000-0005-0000-0000-00003E8E0000}"/>
    <cellStyle name="Neutral 18 2_BSD2" xfId="27409" xr:uid="{00000000-0005-0000-0000-00003F8E0000}"/>
    <cellStyle name="Neutral 18 3" xfId="41998" xr:uid="{00000000-0005-0000-0000-0000408E0000}"/>
    <cellStyle name="Neutral 18 3 2" xfId="42000" xr:uid="{00000000-0005-0000-0000-0000418E0000}"/>
    <cellStyle name="Neutral 18 4" xfId="42002" xr:uid="{00000000-0005-0000-0000-0000428E0000}"/>
    <cellStyle name="Neutral 18 4 2" xfId="24547" xr:uid="{00000000-0005-0000-0000-0000438E0000}"/>
    <cellStyle name="Neutral 18 5" xfId="42004" xr:uid="{00000000-0005-0000-0000-0000448E0000}"/>
    <cellStyle name="Neutral 18_BSD2" xfId="42006" xr:uid="{00000000-0005-0000-0000-0000458E0000}"/>
    <cellStyle name="Neutral 19" xfId="42009" xr:uid="{00000000-0005-0000-0000-0000468E0000}"/>
    <cellStyle name="Neutral 19 2" xfId="42011" xr:uid="{00000000-0005-0000-0000-0000478E0000}"/>
    <cellStyle name="Neutral 19 2 2" xfId="42013" xr:uid="{00000000-0005-0000-0000-0000488E0000}"/>
    <cellStyle name="Neutral 19 2 2 2" xfId="20052" xr:uid="{00000000-0005-0000-0000-0000498E0000}"/>
    <cellStyle name="Neutral 19 2 3" xfId="42016" xr:uid="{00000000-0005-0000-0000-00004A8E0000}"/>
    <cellStyle name="Neutral 19 2 3 2" xfId="20433" xr:uid="{00000000-0005-0000-0000-00004B8E0000}"/>
    <cellStyle name="Neutral 19 2 4" xfId="42019" xr:uid="{00000000-0005-0000-0000-00004C8E0000}"/>
    <cellStyle name="Neutral 19 2_BSD2" xfId="42021" xr:uid="{00000000-0005-0000-0000-00004D8E0000}"/>
    <cellStyle name="Neutral 19 3" xfId="42023" xr:uid="{00000000-0005-0000-0000-00004E8E0000}"/>
    <cellStyle name="Neutral 19 3 2" xfId="42025" xr:uid="{00000000-0005-0000-0000-00004F8E0000}"/>
    <cellStyle name="Neutral 19 4" xfId="42027" xr:uid="{00000000-0005-0000-0000-0000508E0000}"/>
    <cellStyle name="Neutral 19 4 2" xfId="42029" xr:uid="{00000000-0005-0000-0000-0000518E0000}"/>
    <cellStyle name="Neutral 19 5" xfId="42031" xr:uid="{00000000-0005-0000-0000-0000528E0000}"/>
    <cellStyle name="Neutral 19_BSD2" xfId="42033" xr:uid="{00000000-0005-0000-0000-0000538E0000}"/>
    <cellStyle name="Neutral 2" xfId="2179" xr:uid="{00000000-0005-0000-0000-0000548E0000}"/>
    <cellStyle name="Neutral 2 10" xfId="42034" xr:uid="{00000000-0005-0000-0000-0000558E0000}"/>
    <cellStyle name="Neutral 2 10 2" xfId="42035" xr:uid="{00000000-0005-0000-0000-0000568E0000}"/>
    <cellStyle name="Neutral 2 11" xfId="42036" xr:uid="{00000000-0005-0000-0000-0000578E0000}"/>
    <cellStyle name="Neutral 2 12" xfId="42037" xr:uid="{00000000-0005-0000-0000-0000588E0000}"/>
    <cellStyle name="Neutral 2 13" xfId="51725" xr:uid="{54916E6A-582D-4929-B75A-92C4BA52B1BA}"/>
    <cellStyle name="Neutral 2 2" xfId="2180" xr:uid="{00000000-0005-0000-0000-0000598E0000}"/>
    <cellStyle name="Neutral 2 2 2" xfId="37966" xr:uid="{00000000-0005-0000-0000-00005A8E0000}"/>
    <cellStyle name="Neutral 2 2 2 2" xfId="42039" xr:uid="{00000000-0005-0000-0000-00005B8E0000}"/>
    <cellStyle name="Neutral 2 2 3" xfId="42040" xr:uid="{00000000-0005-0000-0000-00005C8E0000}"/>
    <cellStyle name="Neutral 2 2 3 2" xfId="42041" xr:uid="{00000000-0005-0000-0000-00005D8E0000}"/>
    <cellStyle name="Neutral 2 2 4" xfId="42042" xr:uid="{00000000-0005-0000-0000-00005E8E0000}"/>
    <cellStyle name="Neutral 2 2 4 2" xfId="20146" xr:uid="{00000000-0005-0000-0000-00005F8E0000}"/>
    <cellStyle name="Neutral 2 2 5" xfId="42043" xr:uid="{00000000-0005-0000-0000-0000608E0000}"/>
    <cellStyle name="Neutral 2 2 6" xfId="42044" xr:uid="{00000000-0005-0000-0000-0000618E0000}"/>
    <cellStyle name="Neutral 2 2 7" xfId="42045" xr:uid="{00000000-0005-0000-0000-0000628E0000}"/>
    <cellStyle name="Neutral 2 2 8" xfId="42038" xr:uid="{00000000-0005-0000-0000-0000638E0000}"/>
    <cellStyle name="Neutral 2 2_BSD2" xfId="42046" xr:uid="{00000000-0005-0000-0000-0000648E0000}"/>
    <cellStyle name="Neutral 2 3" xfId="27337" xr:uid="{00000000-0005-0000-0000-0000658E0000}"/>
    <cellStyle name="Neutral 2 3 2" xfId="18473" xr:uid="{00000000-0005-0000-0000-0000668E0000}"/>
    <cellStyle name="Neutral 2 3 2 2" xfId="42048" xr:uid="{00000000-0005-0000-0000-0000678E0000}"/>
    <cellStyle name="Neutral 2 3 3" xfId="18481" xr:uid="{00000000-0005-0000-0000-0000688E0000}"/>
    <cellStyle name="Neutral 2 3 3 2" xfId="42050" xr:uid="{00000000-0005-0000-0000-0000698E0000}"/>
    <cellStyle name="Neutral 2 3 4" xfId="42052" xr:uid="{00000000-0005-0000-0000-00006A8E0000}"/>
    <cellStyle name="Neutral 2 3 5" xfId="42053" xr:uid="{00000000-0005-0000-0000-00006B8E0000}"/>
    <cellStyle name="Neutral 2 3 6" xfId="42054" xr:uid="{00000000-0005-0000-0000-00006C8E0000}"/>
    <cellStyle name="Neutral 2 3 7" xfId="42055" xr:uid="{00000000-0005-0000-0000-00006D8E0000}"/>
    <cellStyle name="Neutral 2 3_BSD2" xfId="42056" xr:uid="{00000000-0005-0000-0000-00006E8E0000}"/>
    <cellStyle name="Neutral 2 4" xfId="27341" xr:uid="{00000000-0005-0000-0000-00006F8E0000}"/>
    <cellStyle name="Neutral 2 4 2" xfId="25255" xr:uid="{00000000-0005-0000-0000-0000708E0000}"/>
    <cellStyle name="Neutral 2 4 3" xfId="25264" xr:uid="{00000000-0005-0000-0000-0000718E0000}"/>
    <cellStyle name="Neutral 2 4 4" xfId="25268" xr:uid="{00000000-0005-0000-0000-0000728E0000}"/>
    <cellStyle name="Neutral 2 5" xfId="42057" xr:uid="{00000000-0005-0000-0000-0000738E0000}"/>
    <cellStyle name="Neutral 2 5 2" xfId="21085" xr:uid="{00000000-0005-0000-0000-0000748E0000}"/>
    <cellStyle name="Neutral 2 5 3" xfId="25280" xr:uid="{00000000-0005-0000-0000-0000758E0000}"/>
    <cellStyle name="Neutral 2 5 4" xfId="25284" xr:uid="{00000000-0005-0000-0000-0000768E0000}"/>
    <cellStyle name="Neutral 2 6" xfId="42058" xr:uid="{00000000-0005-0000-0000-0000778E0000}"/>
    <cellStyle name="Neutral 2 6 2" xfId="25295" xr:uid="{00000000-0005-0000-0000-0000788E0000}"/>
    <cellStyle name="Neutral 2 6 3" xfId="25304" xr:uid="{00000000-0005-0000-0000-0000798E0000}"/>
    <cellStyle name="Neutral 2 6 4" xfId="31734" xr:uid="{00000000-0005-0000-0000-00007A8E0000}"/>
    <cellStyle name="Neutral 2 7" xfId="42059" xr:uid="{00000000-0005-0000-0000-00007B8E0000}"/>
    <cellStyle name="Neutral 2 7 2" xfId="25315" xr:uid="{00000000-0005-0000-0000-00007C8E0000}"/>
    <cellStyle name="Neutral 2 7 3" xfId="15109" xr:uid="{00000000-0005-0000-0000-00007D8E0000}"/>
    <cellStyle name="Neutral 2 7 4" xfId="17838" xr:uid="{00000000-0005-0000-0000-00007E8E0000}"/>
    <cellStyle name="Neutral 2 8" xfId="28942" xr:uid="{00000000-0005-0000-0000-00007F8E0000}"/>
    <cellStyle name="Neutral 2 8 2" xfId="2897" xr:uid="{00000000-0005-0000-0000-0000808E0000}"/>
    <cellStyle name="Neutral 2 8 3" xfId="2915" xr:uid="{00000000-0005-0000-0000-0000818E0000}"/>
    <cellStyle name="Neutral 2 8 4" xfId="31748" xr:uid="{00000000-0005-0000-0000-0000828E0000}"/>
    <cellStyle name="Neutral 2 9" xfId="42060" xr:uid="{00000000-0005-0000-0000-0000838E0000}"/>
    <cellStyle name="Neutral 2 9 2" xfId="25332" xr:uid="{00000000-0005-0000-0000-0000848E0000}"/>
    <cellStyle name="Neutral 2 9 3" xfId="25339" xr:uid="{00000000-0005-0000-0000-0000858E0000}"/>
    <cellStyle name="Neutral 2 9 4" xfId="24985" xr:uid="{00000000-0005-0000-0000-0000868E0000}"/>
    <cellStyle name="Neutral 20" xfId="41906" xr:uid="{00000000-0005-0000-0000-0000878E0000}"/>
    <cellStyle name="Neutral 20 2" xfId="41908" xr:uid="{00000000-0005-0000-0000-0000888E0000}"/>
    <cellStyle name="Neutral 20 2 2" xfId="41910" xr:uid="{00000000-0005-0000-0000-0000898E0000}"/>
    <cellStyle name="Neutral 20 2 2 2" xfId="41912" xr:uid="{00000000-0005-0000-0000-00008A8E0000}"/>
    <cellStyle name="Neutral 20 2 3" xfId="9253" xr:uid="{00000000-0005-0000-0000-00008B8E0000}"/>
    <cellStyle name="Neutral 20 2 3 2" xfId="23414" xr:uid="{00000000-0005-0000-0000-00008C8E0000}"/>
    <cellStyle name="Neutral 20 2 4" xfId="41914" xr:uid="{00000000-0005-0000-0000-00008D8E0000}"/>
    <cellStyle name="Neutral 20 2_BSD2" xfId="41916" xr:uid="{00000000-0005-0000-0000-00008E8E0000}"/>
    <cellStyle name="Neutral 20 3" xfId="41918" xr:uid="{00000000-0005-0000-0000-00008F8E0000}"/>
    <cellStyle name="Neutral 20 3 2" xfId="41921" xr:uid="{00000000-0005-0000-0000-0000908E0000}"/>
    <cellStyle name="Neutral 20 4" xfId="34324" xr:uid="{00000000-0005-0000-0000-0000918E0000}"/>
    <cellStyle name="Neutral 20 4 2" xfId="41924" xr:uid="{00000000-0005-0000-0000-0000928E0000}"/>
    <cellStyle name="Neutral 20 5" xfId="18729" xr:uid="{00000000-0005-0000-0000-0000938E0000}"/>
    <cellStyle name="Neutral 20_BSD2" xfId="41927" xr:uid="{00000000-0005-0000-0000-0000948E0000}"/>
    <cellStyle name="Neutral 21" xfId="41929" xr:uid="{00000000-0005-0000-0000-0000958E0000}"/>
    <cellStyle name="Neutral 21 2" xfId="41931" xr:uid="{00000000-0005-0000-0000-0000968E0000}"/>
    <cellStyle name="Neutral 21 2 2" xfId="41933" xr:uid="{00000000-0005-0000-0000-0000978E0000}"/>
    <cellStyle name="Neutral 21 2 2 2" xfId="19007" xr:uid="{00000000-0005-0000-0000-0000988E0000}"/>
    <cellStyle name="Neutral 21 2 3" xfId="41937" xr:uid="{00000000-0005-0000-0000-0000998E0000}"/>
    <cellStyle name="Neutral 21 2 3 2" xfId="41939" xr:uid="{00000000-0005-0000-0000-00009A8E0000}"/>
    <cellStyle name="Neutral 21 2 4" xfId="41941" xr:uid="{00000000-0005-0000-0000-00009B8E0000}"/>
    <cellStyle name="Neutral 21 2_BSD2" xfId="41943" xr:uid="{00000000-0005-0000-0000-00009C8E0000}"/>
    <cellStyle name="Neutral 21 3" xfId="41945" xr:uid="{00000000-0005-0000-0000-00009D8E0000}"/>
    <cellStyle name="Neutral 21 3 2" xfId="41947" xr:uid="{00000000-0005-0000-0000-00009E8E0000}"/>
    <cellStyle name="Neutral 21 4" xfId="41949" xr:uid="{00000000-0005-0000-0000-00009F8E0000}"/>
    <cellStyle name="Neutral 21 4 2" xfId="41951" xr:uid="{00000000-0005-0000-0000-0000A08E0000}"/>
    <cellStyle name="Neutral 21 5" xfId="18738" xr:uid="{00000000-0005-0000-0000-0000A18E0000}"/>
    <cellStyle name="Neutral 21_BSD2" xfId="41953" xr:uid="{00000000-0005-0000-0000-0000A28E0000}"/>
    <cellStyle name="Neutral 22" xfId="41958" xr:uid="{00000000-0005-0000-0000-0000A38E0000}"/>
    <cellStyle name="Neutral 22 2" xfId="41960" xr:uid="{00000000-0005-0000-0000-0000A48E0000}"/>
    <cellStyle name="Neutral 22 2 2" xfId="41962" xr:uid="{00000000-0005-0000-0000-0000A58E0000}"/>
    <cellStyle name="Neutral 22 2 2 2" xfId="41964" xr:uid="{00000000-0005-0000-0000-0000A68E0000}"/>
    <cellStyle name="Neutral 22 2 3" xfId="41966" xr:uid="{00000000-0005-0000-0000-0000A78E0000}"/>
    <cellStyle name="Neutral 22 2 3 2" xfId="41968" xr:uid="{00000000-0005-0000-0000-0000A88E0000}"/>
    <cellStyle name="Neutral 22 2 4" xfId="41970" xr:uid="{00000000-0005-0000-0000-0000A98E0000}"/>
    <cellStyle name="Neutral 22 2_BSD2" xfId="23100" xr:uid="{00000000-0005-0000-0000-0000AA8E0000}"/>
    <cellStyle name="Neutral 22 3" xfId="41972" xr:uid="{00000000-0005-0000-0000-0000AB8E0000}"/>
    <cellStyle name="Neutral 22 3 2" xfId="41974" xr:uid="{00000000-0005-0000-0000-0000AC8E0000}"/>
    <cellStyle name="Neutral 22 4" xfId="41976" xr:uid="{00000000-0005-0000-0000-0000AD8E0000}"/>
    <cellStyle name="Neutral 22 4 2" xfId="41978" xr:uid="{00000000-0005-0000-0000-0000AE8E0000}"/>
    <cellStyle name="Neutral 22 5" xfId="41980" xr:uid="{00000000-0005-0000-0000-0000AF8E0000}"/>
    <cellStyle name="Neutral 22_BSD2" xfId="37932" xr:uid="{00000000-0005-0000-0000-0000B08E0000}"/>
    <cellStyle name="Neutral 23" xfId="41983" xr:uid="{00000000-0005-0000-0000-0000B18E0000}"/>
    <cellStyle name="Neutral 23 2" xfId="41985" xr:uid="{00000000-0005-0000-0000-0000B28E0000}"/>
    <cellStyle name="Neutral 23 2 2" xfId="41987" xr:uid="{00000000-0005-0000-0000-0000B38E0000}"/>
    <cellStyle name="Neutral 23 2 2 2" xfId="41991" xr:uid="{00000000-0005-0000-0000-0000B48E0000}"/>
    <cellStyle name="Neutral 23 2 3" xfId="41993" xr:uid="{00000000-0005-0000-0000-0000B58E0000}"/>
    <cellStyle name="Neutral 23 2 3 2" xfId="12658" xr:uid="{00000000-0005-0000-0000-0000B68E0000}"/>
    <cellStyle name="Neutral 23 2 4" xfId="41995" xr:uid="{00000000-0005-0000-0000-0000B78E0000}"/>
    <cellStyle name="Neutral 23 2_BSD2" xfId="27408" xr:uid="{00000000-0005-0000-0000-0000B88E0000}"/>
    <cellStyle name="Neutral 23 3" xfId="41997" xr:uid="{00000000-0005-0000-0000-0000B98E0000}"/>
    <cellStyle name="Neutral 23 3 2" xfId="41999" xr:uid="{00000000-0005-0000-0000-0000BA8E0000}"/>
    <cellStyle name="Neutral 23 4" xfId="42001" xr:uid="{00000000-0005-0000-0000-0000BB8E0000}"/>
    <cellStyle name="Neutral 23 4 2" xfId="24546" xr:uid="{00000000-0005-0000-0000-0000BC8E0000}"/>
    <cellStyle name="Neutral 23 5" xfId="42003" xr:uid="{00000000-0005-0000-0000-0000BD8E0000}"/>
    <cellStyle name="Neutral 23_BSD2" xfId="42005" xr:uid="{00000000-0005-0000-0000-0000BE8E0000}"/>
    <cellStyle name="Neutral 24" xfId="42008" xr:uid="{00000000-0005-0000-0000-0000BF8E0000}"/>
    <cellStyle name="Neutral 24 2" xfId="42010" xr:uid="{00000000-0005-0000-0000-0000C08E0000}"/>
    <cellStyle name="Neutral 24 2 2" xfId="42012" xr:uid="{00000000-0005-0000-0000-0000C18E0000}"/>
    <cellStyle name="Neutral 24 2 2 2" xfId="20051" xr:uid="{00000000-0005-0000-0000-0000C28E0000}"/>
    <cellStyle name="Neutral 24 2 3" xfId="42015" xr:uid="{00000000-0005-0000-0000-0000C38E0000}"/>
    <cellStyle name="Neutral 24 2 3 2" xfId="20432" xr:uid="{00000000-0005-0000-0000-0000C48E0000}"/>
    <cellStyle name="Neutral 24 2 4" xfId="42018" xr:uid="{00000000-0005-0000-0000-0000C58E0000}"/>
    <cellStyle name="Neutral 24 2_BSD2" xfId="42020" xr:uid="{00000000-0005-0000-0000-0000C68E0000}"/>
    <cellStyle name="Neutral 24 3" xfId="42022" xr:uid="{00000000-0005-0000-0000-0000C78E0000}"/>
    <cellStyle name="Neutral 24 3 2" xfId="42024" xr:uid="{00000000-0005-0000-0000-0000C88E0000}"/>
    <cellStyle name="Neutral 24 4" xfId="42026" xr:uid="{00000000-0005-0000-0000-0000C98E0000}"/>
    <cellStyle name="Neutral 24 4 2" xfId="42028" xr:uid="{00000000-0005-0000-0000-0000CA8E0000}"/>
    <cellStyle name="Neutral 24 5" xfId="42030" xr:uid="{00000000-0005-0000-0000-0000CB8E0000}"/>
    <cellStyle name="Neutral 24_BSD2" xfId="42032" xr:uid="{00000000-0005-0000-0000-0000CC8E0000}"/>
    <cellStyle name="Neutral 25" xfId="42064" xr:uid="{00000000-0005-0000-0000-0000CD8E0000}"/>
    <cellStyle name="Neutral 25 2" xfId="42066" xr:uid="{00000000-0005-0000-0000-0000CE8E0000}"/>
    <cellStyle name="Neutral 25 2 2" xfId="32220" xr:uid="{00000000-0005-0000-0000-0000CF8E0000}"/>
    <cellStyle name="Neutral 25 2 2 2" xfId="42068" xr:uid="{00000000-0005-0000-0000-0000D08E0000}"/>
    <cellStyle name="Neutral 25 2 3" xfId="32223" xr:uid="{00000000-0005-0000-0000-0000D18E0000}"/>
    <cellStyle name="Neutral 25 2 3 2" xfId="42070" xr:uid="{00000000-0005-0000-0000-0000D28E0000}"/>
    <cellStyle name="Neutral 25 2 4" xfId="42072" xr:uid="{00000000-0005-0000-0000-0000D38E0000}"/>
    <cellStyle name="Neutral 25 2_BSD2" xfId="21749" xr:uid="{00000000-0005-0000-0000-0000D48E0000}"/>
    <cellStyle name="Neutral 25 3" xfId="42074" xr:uid="{00000000-0005-0000-0000-0000D58E0000}"/>
    <cellStyle name="Neutral 25 3 2" xfId="42076" xr:uid="{00000000-0005-0000-0000-0000D68E0000}"/>
    <cellStyle name="Neutral 25 4" xfId="42078" xr:uid="{00000000-0005-0000-0000-0000D78E0000}"/>
    <cellStyle name="Neutral 25 4 2" xfId="42080" xr:uid="{00000000-0005-0000-0000-0000D88E0000}"/>
    <cellStyle name="Neutral 25 5" xfId="42082" xr:uid="{00000000-0005-0000-0000-0000D98E0000}"/>
    <cellStyle name="Neutral 25_BSD2" xfId="42084" xr:uid="{00000000-0005-0000-0000-0000DA8E0000}"/>
    <cellStyle name="Neutral 26" xfId="42087" xr:uid="{00000000-0005-0000-0000-0000DB8E0000}"/>
    <cellStyle name="Neutral 26 2" xfId="42089" xr:uid="{00000000-0005-0000-0000-0000DC8E0000}"/>
    <cellStyle name="Neutral 26 2 2" xfId="18661" xr:uid="{00000000-0005-0000-0000-0000DD8E0000}"/>
    <cellStyle name="Neutral 26 2 2 2" xfId="18664" xr:uid="{00000000-0005-0000-0000-0000DE8E0000}"/>
    <cellStyle name="Neutral 26 2 3" xfId="18670" xr:uid="{00000000-0005-0000-0000-0000DF8E0000}"/>
    <cellStyle name="Neutral 26 2 3 2" xfId="18673" xr:uid="{00000000-0005-0000-0000-0000E08E0000}"/>
    <cellStyle name="Neutral 26 2 4" xfId="42091" xr:uid="{00000000-0005-0000-0000-0000E18E0000}"/>
    <cellStyle name="Neutral 26 2_BSD2" xfId="29222" xr:uid="{00000000-0005-0000-0000-0000E28E0000}"/>
    <cellStyle name="Neutral 26 3" xfId="42094" xr:uid="{00000000-0005-0000-0000-0000E38E0000}"/>
    <cellStyle name="Neutral 26 3 2" xfId="42096" xr:uid="{00000000-0005-0000-0000-0000E48E0000}"/>
    <cellStyle name="Neutral 26 4" xfId="42099" xr:uid="{00000000-0005-0000-0000-0000E58E0000}"/>
    <cellStyle name="Neutral 26 4 2" xfId="42101" xr:uid="{00000000-0005-0000-0000-0000E68E0000}"/>
    <cellStyle name="Neutral 26 5" xfId="42103" xr:uid="{00000000-0005-0000-0000-0000E78E0000}"/>
    <cellStyle name="Neutral 26_BSD2" xfId="42105" xr:uid="{00000000-0005-0000-0000-0000E88E0000}"/>
    <cellStyle name="Neutral 27" xfId="27552" xr:uid="{00000000-0005-0000-0000-0000E98E0000}"/>
    <cellStyle name="Neutral 27 2" xfId="42107" xr:uid="{00000000-0005-0000-0000-0000EA8E0000}"/>
    <cellStyle name="Neutral 27 2 2" xfId="42109" xr:uid="{00000000-0005-0000-0000-0000EB8E0000}"/>
    <cellStyle name="Neutral 27 2 2 2" xfId="42111" xr:uid="{00000000-0005-0000-0000-0000EC8E0000}"/>
    <cellStyle name="Neutral 27 2 3" xfId="42113" xr:uid="{00000000-0005-0000-0000-0000ED8E0000}"/>
    <cellStyle name="Neutral 27 2 3 2" xfId="42115" xr:uid="{00000000-0005-0000-0000-0000EE8E0000}"/>
    <cellStyle name="Neutral 27 2 4" xfId="42117" xr:uid="{00000000-0005-0000-0000-0000EF8E0000}"/>
    <cellStyle name="Neutral 27 2_BSD2" xfId="4383" xr:uid="{00000000-0005-0000-0000-0000F08E0000}"/>
    <cellStyle name="Neutral 27 3" xfId="42119" xr:uid="{00000000-0005-0000-0000-0000F18E0000}"/>
    <cellStyle name="Neutral 27 3 2" xfId="42121" xr:uid="{00000000-0005-0000-0000-0000F28E0000}"/>
    <cellStyle name="Neutral 27 4" xfId="42123" xr:uid="{00000000-0005-0000-0000-0000F38E0000}"/>
    <cellStyle name="Neutral 27 4 2" xfId="42125" xr:uid="{00000000-0005-0000-0000-0000F48E0000}"/>
    <cellStyle name="Neutral 27 5" xfId="42127" xr:uid="{00000000-0005-0000-0000-0000F58E0000}"/>
    <cellStyle name="Neutral 27_BSD2" xfId="37957" xr:uid="{00000000-0005-0000-0000-0000F68E0000}"/>
    <cellStyle name="Neutral 28" xfId="27556" xr:uid="{00000000-0005-0000-0000-0000F78E0000}"/>
    <cellStyle name="Neutral 28 2" xfId="42129" xr:uid="{00000000-0005-0000-0000-0000F88E0000}"/>
    <cellStyle name="Neutral 28 2 2" xfId="42131" xr:uid="{00000000-0005-0000-0000-0000F98E0000}"/>
    <cellStyle name="Neutral 28 2 2 2" xfId="42133" xr:uid="{00000000-0005-0000-0000-0000FA8E0000}"/>
    <cellStyle name="Neutral 28 2 3" xfId="42135" xr:uid="{00000000-0005-0000-0000-0000FB8E0000}"/>
    <cellStyle name="Neutral 28 2 3 2" xfId="33453" xr:uid="{00000000-0005-0000-0000-0000FC8E0000}"/>
    <cellStyle name="Neutral 28 2 4" xfId="42137" xr:uid="{00000000-0005-0000-0000-0000FD8E0000}"/>
    <cellStyle name="Neutral 28 2_BSD2" xfId="42139" xr:uid="{00000000-0005-0000-0000-0000FE8E0000}"/>
    <cellStyle name="Neutral 28 3" xfId="42141" xr:uid="{00000000-0005-0000-0000-0000FF8E0000}"/>
    <cellStyle name="Neutral 28 3 2" xfId="42144" xr:uid="{00000000-0005-0000-0000-0000008F0000}"/>
    <cellStyle name="Neutral 28 4" xfId="42146" xr:uid="{00000000-0005-0000-0000-0000018F0000}"/>
    <cellStyle name="Neutral 28 4 2" xfId="24560" xr:uid="{00000000-0005-0000-0000-0000028F0000}"/>
    <cellStyle name="Neutral 28 5" xfId="42148" xr:uid="{00000000-0005-0000-0000-0000038F0000}"/>
    <cellStyle name="Neutral 28_BSD2" xfId="42150" xr:uid="{00000000-0005-0000-0000-0000048F0000}"/>
    <cellStyle name="Neutral 29" xfId="42153" xr:uid="{00000000-0005-0000-0000-0000058F0000}"/>
    <cellStyle name="Neutral 29 2" xfId="39893" xr:uid="{00000000-0005-0000-0000-0000068F0000}"/>
    <cellStyle name="Neutral 29 2 2" xfId="42155" xr:uid="{00000000-0005-0000-0000-0000078F0000}"/>
    <cellStyle name="Neutral 29 2 2 2" xfId="42157" xr:uid="{00000000-0005-0000-0000-0000088F0000}"/>
    <cellStyle name="Neutral 29 2 3" xfId="25067" xr:uid="{00000000-0005-0000-0000-0000098F0000}"/>
    <cellStyle name="Neutral 29 2 3 2" xfId="25076" xr:uid="{00000000-0005-0000-0000-00000A8F0000}"/>
    <cellStyle name="Neutral 29 2 4" xfId="25082" xr:uid="{00000000-0005-0000-0000-00000B8F0000}"/>
    <cellStyle name="Neutral 29 2_BSD2" xfId="30787" xr:uid="{00000000-0005-0000-0000-00000C8F0000}"/>
    <cellStyle name="Neutral 29 3" xfId="39898" xr:uid="{00000000-0005-0000-0000-00000D8F0000}"/>
    <cellStyle name="Neutral 29 3 2" xfId="42159" xr:uid="{00000000-0005-0000-0000-00000E8F0000}"/>
    <cellStyle name="Neutral 29 4" xfId="42161" xr:uid="{00000000-0005-0000-0000-00000F8F0000}"/>
    <cellStyle name="Neutral 29 4 2" xfId="42163" xr:uid="{00000000-0005-0000-0000-0000108F0000}"/>
    <cellStyle name="Neutral 29 5" xfId="42165" xr:uid="{00000000-0005-0000-0000-0000118F0000}"/>
    <cellStyle name="Neutral 29_BSD2" xfId="42167" xr:uid="{00000000-0005-0000-0000-0000128F0000}"/>
    <cellStyle name="Neutral 3" xfId="1878" xr:uid="{00000000-0005-0000-0000-0000138F0000}"/>
    <cellStyle name="Neutral 3 2" xfId="42168" xr:uid="{00000000-0005-0000-0000-0000148F0000}"/>
    <cellStyle name="Neutral 3 2 2" xfId="42169" xr:uid="{00000000-0005-0000-0000-0000158F0000}"/>
    <cellStyle name="Neutral 3 2 3" xfId="42170" xr:uid="{00000000-0005-0000-0000-0000168F0000}"/>
    <cellStyle name="Neutral 3 3" xfId="42171" xr:uid="{00000000-0005-0000-0000-0000178F0000}"/>
    <cellStyle name="Neutral 3 3 2" xfId="42172" xr:uid="{00000000-0005-0000-0000-0000188F0000}"/>
    <cellStyle name="Neutral 3 3 3" xfId="42173" xr:uid="{00000000-0005-0000-0000-0000198F0000}"/>
    <cellStyle name="Neutral 3 4" xfId="42174" xr:uid="{00000000-0005-0000-0000-00001A8F0000}"/>
    <cellStyle name="Neutral 3 4 2" xfId="42175" xr:uid="{00000000-0005-0000-0000-00001B8F0000}"/>
    <cellStyle name="Neutral 3 5" xfId="42176" xr:uid="{00000000-0005-0000-0000-00001C8F0000}"/>
    <cellStyle name="Neutral 3 5 2" xfId="42177" xr:uid="{00000000-0005-0000-0000-00001D8F0000}"/>
    <cellStyle name="Neutral 3 6" xfId="42178" xr:uid="{00000000-0005-0000-0000-00001E8F0000}"/>
    <cellStyle name="Neutral 3 7" xfId="28959" xr:uid="{00000000-0005-0000-0000-00001F8F0000}"/>
    <cellStyle name="Neutral 3 8" xfId="51726" xr:uid="{0103E645-F89C-40C2-B387-C4128FB8F450}"/>
    <cellStyle name="Neutral 3_Annexure" xfId="42179" xr:uid="{00000000-0005-0000-0000-0000208F0000}"/>
    <cellStyle name="Neutral 30" xfId="42063" xr:uid="{00000000-0005-0000-0000-0000218F0000}"/>
    <cellStyle name="Neutral 30 2" xfId="42065" xr:uid="{00000000-0005-0000-0000-0000228F0000}"/>
    <cellStyle name="Neutral 30 2 2" xfId="32219" xr:uid="{00000000-0005-0000-0000-0000238F0000}"/>
    <cellStyle name="Neutral 30 2 2 2" xfId="42067" xr:uid="{00000000-0005-0000-0000-0000248F0000}"/>
    <cellStyle name="Neutral 30 2 3" xfId="32222" xr:uid="{00000000-0005-0000-0000-0000258F0000}"/>
    <cellStyle name="Neutral 30 2 3 2" xfId="42069" xr:uid="{00000000-0005-0000-0000-0000268F0000}"/>
    <cellStyle name="Neutral 30 2 4" xfId="42071" xr:uid="{00000000-0005-0000-0000-0000278F0000}"/>
    <cellStyle name="Neutral 30 2_BSD2" xfId="21748" xr:uid="{00000000-0005-0000-0000-0000288F0000}"/>
    <cellStyle name="Neutral 30 3" xfId="42073" xr:uid="{00000000-0005-0000-0000-0000298F0000}"/>
    <cellStyle name="Neutral 30 3 2" xfId="42075" xr:uid="{00000000-0005-0000-0000-00002A8F0000}"/>
    <cellStyle name="Neutral 30 4" xfId="42077" xr:uid="{00000000-0005-0000-0000-00002B8F0000}"/>
    <cellStyle name="Neutral 30 4 2" xfId="42079" xr:uid="{00000000-0005-0000-0000-00002C8F0000}"/>
    <cellStyle name="Neutral 30 5" xfId="42081" xr:uid="{00000000-0005-0000-0000-00002D8F0000}"/>
    <cellStyle name="Neutral 30_BSD2" xfId="42083" xr:uid="{00000000-0005-0000-0000-00002E8F0000}"/>
    <cellStyle name="Neutral 31" xfId="42086" xr:uid="{00000000-0005-0000-0000-00002F8F0000}"/>
    <cellStyle name="Neutral 31 2" xfId="42088" xr:uid="{00000000-0005-0000-0000-0000308F0000}"/>
    <cellStyle name="Neutral 31 2 2" xfId="18660" xr:uid="{00000000-0005-0000-0000-0000318F0000}"/>
    <cellStyle name="Neutral 31 2 2 2" xfId="18663" xr:uid="{00000000-0005-0000-0000-0000328F0000}"/>
    <cellStyle name="Neutral 31 2 3" xfId="18669" xr:uid="{00000000-0005-0000-0000-0000338F0000}"/>
    <cellStyle name="Neutral 31 2 3 2" xfId="18672" xr:uid="{00000000-0005-0000-0000-0000348F0000}"/>
    <cellStyle name="Neutral 31 2 4" xfId="42090" xr:uid="{00000000-0005-0000-0000-0000358F0000}"/>
    <cellStyle name="Neutral 31 2_BSD2" xfId="29221" xr:uid="{00000000-0005-0000-0000-0000368F0000}"/>
    <cellStyle name="Neutral 31 3" xfId="42093" xr:uid="{00000000-0005-0000-0000-0000378F0000}"/>
    <cellStyle name="Neutral 31 3 2" xfId="42095" xr:uid="{00000000-0005-0000-0000-0000388F0000}"/>
    <cellStyle name="Neutral 31 4" xfId="42098" xr:uid="{00000000-0005-0000-0000-0000398F0000}"/>
    <cellStyle name="Neutral 31 4 2" xfId="42100" xr:uid="{00000000-0005-0000-0000-00003A8F0000}"/>
    <cellStyle name="Neutral 31 5" xfId="42102" xr:uid="{00000000-0005-0000-0000-00003B8F0000}"/>
    <cellStyle name="Neutral 31_BSD2" xfId="42104" xr:uid="{00000000-0005-0000-0000-00003C8F0000}"/>
    <cellStyle name="Neutral 32" xfId="27551" xr:uid="{00000000-0005-0000-0000-00003D8F0000}"/>
    <cellStyle name="Neutral 32 2" xfId="42106" xr:uid="{00000000-0005-0000-0000-00003E8F0000}"/>
    <cellStyle name="Neutral 32 2 2" xfId="42108" xr:uid="{00000000-0005-0000-0000-00003F8F0000}"/>
    <cellStyle name="Neutral 32 2 2 2" xfId="42110" xr:uid="{00000000-0005-0000-0000-0000408F0000}"/>
    <cellStyle name="Neutral 32 2 3" xfId="42112" xr:uid="{00000000-0005-0000-0000-0000418F0000}"/>
    <cellStyle name="Neutral 32 2 3 2" xfId="42114" xr:uid="{00000000-0005-0000-0000-0000428F0000}"/>
    <cellStyle name="Neutral 32 2 4" xfId="42116" xr:uid="{00000000-0005-0000-0000-0000438F0000}"/>
    <cellStyle name="Neutral 32 2_BSD2" xfId="4382" xr:uid="{00000000-0005-0000-0000-0000448F0000}"/>
    <cellStyle name="Neutral 32 3" xfId="42118" xr:uid="{00000000-0005-0000-0000-0000458F0000}"/>
    <cellStyle name="Neutral 32 3 2" xfId="42120" xr:uid="{00000000-0005-0000-0000-0000468F0000}"/>
    <cellStyle name="Neutral 32 4" xfId="42122" xr:uid="{00000000-0005-0000-0000-0000478F0000}"/>
    <cellStyle name="Neutral 32 4 2" xfId="42124" xr:uid="{00000000-0005-0000-0000-0000488F0000}"/>
    <cellStyle name="Neutral 32 5" xfId="42126" xr:uid="{00000000-0005-0000-0000-0000498F0000}"/>
    <cellStyle name="Neutral 32_BSD2" xfId="37956" xr:uid="{00000000-0005-0000-0000-00004A8F0000}"/>
    <cellStyle name="Neutral 33" xfId="27555" xr:uid="{00000000-0005-0000-0000-00004B8F0000}"/>
    <cellStyle name="Neutral 33 2" xfId="42128" xr:uid="{00000000-0005-0000-0000-00004C8F0000}"/>
    <cellStyle name="Neutral 33 2 2" xfId="42130" xr:uid="{00000000-0005-0000-0000-00004D8F0000}"/>
    <cellStyle name="Neutral 33 2 2 2" xfId="42132" xr:uid="{00000000-0005-0000-0000-00004E8F0000}"/>
    <cellStyle name="Neutral 33 2 3" xfId="42134" xr:uid="{00000000-0005-0000-0000-00004F8F0000}"/>
    <cellStyle name="Neutral 33 2 3 2" xfId="33452" xr:uid="{00000000-0005-0000-0000-0000508F0000}"/>
    <cellStyle name="Neutral 33 2 4" xfId="42136" xr:uid="{00000000-0005-0000-0000-0000518F0000}"/>
    <cellStyle name="Neutral 33 2_BSD2" xfId="42138" xr:uid="{00000000-0005-0000-0000-0000528F0000}"/>
    <cellStyle name="Neutral 33 3" xfId="42140" xr:uid="{00000000-0005-0000-0000-0000538F0000}"/>
    <cellStyle name="Neutral 33 3 2" xfId="42143" xr:uid="{00000000-0005-0000-0000-0000548F0000}"/>
    <cellStyle name="Neutral 33 4" xfId="42145" xr:uid="{00000000-0005-0000-0000-0000558F0000}"/>
    <cellStyle name="Neutral 33 4 2" xfId="24559" xr:uid="{00000000-0005-0000-0000-0000568F0000}"/>
    <cellStyle name="Neutral 33 5" xfId="42147" xr:uid="{00000000-0005-0000-0000-0000578F0000}"/>
    <cellStyle name="Neutral 33_BSD2" xfId="42149" xr:uid="{00000000-0005-0000-0000-0000588F0000}"/>
    <cellStyle name="Neutral 34" xfId="42152" xr:uid="{00000000-0005-0000-0000-0000598F0000}"/>
    <cellStyle name="Neutral 34 2" xfId="39892" xr:uid="{00000000-0005-0000-0000-00005A8F0000}"/>
    <cellStyle name="Neutral 34 2 2" xfId="42154" xr:uid="{00000000-0005-0000-0000-00005B8F0000}"/>
    <cellStyle name="Neutral 34 2 2 2" xfId="42156" xr:uid="{00000000-0005-0000-0000-00005C8F0000}"/>
    <cellStyle name="Neutral 34 2 3" xfId="25066" xr:uid="{00000000-0005-0000-0000-00005D8F0000}"/>
    <cellStyle name="Neutral 34 2 3 2" xfId="25075" xr:uid="{00000000-0005-0000-0000-00005E8F0000}"/>
    <cellStyle name="Neutral 34 2 4" xfId="25081" xr:uid="{00000000-0005-0000-0000-00005F8F0000}"/>
    <cellStyle name="Neutral 34 2_BSD2" xfId="30786" xr:uid="{00000000-0005-0000-0000-0000608F0000}"/>
    <cellStyle name="Neutral 34 3" xfId="39897" xr:uid="{00000000-0005-0000-0000-0000618F0000}"/>
    <cellStyle name="Neutral 34 3 2" xfId="42158" xr:uid="{00000000-0005-0000-0000-0000628F0000}"/>
    <cellStyle name="Neutral 34 4" xfId="42160" xr:uid="{00000000-0005-0000-0000-0000638F0000}"/>
    <cellStyle name="Neutral 34 4 2" xfId="42162" xr:uid="{00000000-0005-0000-0000-0000648F0000}"/>
    <cellStyle name="Neutral 34 5" xfId="42164" xr:uid="{00000000-0005-0000-0000-0000658F0000}"/>
    <cellStyle name="Neutral 34_BSD2" xfId="42166" xr:uid="{00000000-0005-0000-0000-0000668F0000}"/>
    <cellStyle name="Neutral 35" xfId="42181" xr:uid="{00000000-0005-0000-0000-0000678F0000}"/>
    <cellStyle name="Neutral 35 2" xfId="42183" xr:uid="{00000000-0005-0000-0000-0000688F0000}"/>
    <cellStyle name="Neutral 35 2 2" xfId="42185" xr:uid="{00000000-0005-0000-0000-0000698F0000}"/>
    <cellStyle name="Neutral 35 2 2 2" xfId="42188" xr:uid="{00000000-0005-0000-0000-00006A8F0000}"/>
    <cellStyle name="Neutral 35 2 3" xfId="25554" xr:uid="{00000000-0005-0000-0000-00006B8F0000}"/>
    <cellStyle name="Neutral 35 2 3 2" xfId="25559" xr:uid="{00000000-0005-0000-0000-00006C8F0000}"/>
    <cellStyle name="Neutral 35 2 4" xfId="25562" xr:uid="{00000000-0005-0000-0000-00006D8F0000}"/>
    <cellStyle name="Neutral 35 2_BSD2" xfId="40802" xr:uid="{00000000-0005-0000-0000-00006E8F0000}"/>
    <cellStyle name="Neutral 35 3" xfId="42190" xr:uid="{00000000-0005-0000-0000-00006F8F0000}"/>
    <cellStyle name="Neutral 35 3 2" xfId="42192" xr:uid="{00000000-0005-0000-0000-0000708F0000}"/>
    <cellStyle name="Neutral 35 4" xfId="42194" xr:uid="{00000000-0005-0000-0000-0000718F0000}"/>
    <cellStyle name="Neutral 35 4 2" xfId="42196" xr:uid="{00000000-0005-0000-0000-0000728F0000}"/>
    <cellStyle name="Neutral 35 5" xfId="42198" xr:uid="{00000000-0005-0000-0000-0000738F0000}"/>
    <cellStyle name="Neutral 35_BSD2" xfId="42200" xr:uid="{00000000-0005-0000-0000-0000748F0000}"/>
    <cellStyle name="Neutral 36" xfId="5201" xr:uid="{00000000-0005-0000-0000-0000758F0000}"/>
    <cellStyle name="Neutral 36 2" xfId="42202" xr:uid="{00000000-0005-0000-0000-0000768F0000}"/>
    <cellStyle name="Neutral 36 2 2" xfId="42204" xr:uid="{00000000-0005-0000-0000-0000778F0000}"/>
    <cellStyle name="Neutral 36 2 2 2" xfId="42206" xr:uid="{00000000-0005-0000-0000-0000788F0000}"/>
    <cellStyle name="Neutral 36 2 3" xfId="42210" xr:uid="{00000000-0005-0000-0000-0000798F0000}"/>
    <cellStyle name="Neutral 36 2 3 2" xfId="42212" xr:uid="{00000000-0005-0000-0000-00007A8F0000}"/>
    <cellStyle name="Neutral 36 2 4" xfId="42214" xr:uid="{00000000-0005-0000-0000-00007B8F0000}"/>
    <cellStyle name="Neutral 36 2_BSD2" xfId="42217" xr:uid="{00000000-0005-0000-0000-00007C8F0000}"/>
    <cellStyle name="Neutral 36 3" xfId="42219" xr:uid="{00000000-0005-0000-0000-00007D8F0000}"/>
    <cellStyle name="Neutral 36 3 2" xfId="42221" xr:uid="{00000000-0005-0000-0000-00007E8F0000}"/>
    <cellStyle name="Neutral 36 4" xfId="42223" xr:uid="{00000000-0005-0000-0000-00007F8F0000}"/>
    <cellStyle name="Neutral 36 4 2" xfId="42225" xr:uid="{00000000-0005-0000-0000-0000808F0000}"/>
    <cellStyle name="Neutral 36 5" xfId="42227" xr:uid="{00000000-0005-0000-0000-0000818F0000}"/>
    <cellStyle name="Neutral 36_BSD2" xfId="42229" xr:uid="{00000000-0005-0000-0000-0000828F0000}"/>
    <cellStyle name="Neutral 37" xfId="42231" xr:uid="{00000000-0005-0000-0000-0000838F0000}"/>
    <cellStyle name="Neutral 37 2" xfId="42233" xr:uid="{00000000-0005-0000-0000-0000848F0000}"/>
    <cellStyle name="Neutral 37 2 2" xfId="42235" xr:uid="{00000000-0005-0000-0000-0000858F0000}"/>
    <cellStyle name="Neutral 37 2 2 2" xfId="21124" xr:uid="{00000000-0005-0000-0000-0000868F0000}"/>
    <cellStyle name="Neutral 37 2 3" xfId="42237" xr:uid="{00000000-0005-0000-0000-0000878F0000}"/>
    <cellStyle name="Neutral 37 2 3 2" xfId="38756" xr:uid="{00000000-0005-0000-0000-0000888F0000}"/>
    <cellStyle name="Neutral 37 2 4" xfId="42239" xr:uid="{00000000-0005-0000-0000-0000898F0000}"/>
    <cellStyle name="Neutral 37 2_BSD2" xfId="42241" xr:uid="{00000000-0005-0000-0000-00008A8F0000}"/>
    <cellStyle name="Neutral 37 3" xfId="42243" xr:uid="{00000000-0005-0000-0000-00008B8F0000}"/>
    <cellStyle name="Neutral 37 3 2" xfId="42245" xr:uid="{00000000-0005-0000-0000-00008C8F0000}"/>
    <cellStyle name="Neutral 37 4" xfId="42247" xr:uid="{00000000-0005-0000-0000-00008D8F0000}"/>
    <cellStyle name="Neutral 37 4 2" xfId="42249" xr:uid="{00000000-0005-0000-0000-00008E8F0000}"/>
    <cellStyle name="Neutral 37 5" xfId="42251" xr:uid="{00000000-0005-0000-0000-00008F8F0000}"/>
    <cellStyle name="Neutral 37_BSD2" xfId="38002" xr:uid="{00000000-0005-0000-0000-0000908F0000}"/>
    <cellStyle name="Neutral 38" xfId="42253" xr:uid="{00000000-0005-0000-0000-0000918F0000}"/>
    <cellStyle name="Neutral 38 2" xfId="42255" xr:uid="{00000000-0005-0000-0000-0000928F0000}"/>
    <cellStyle name="Neutral 38 2 2" xfId="5474" xr:uid="{00000000-0005-0000-0000-0000938F0000}"/>
    <cellStyle name="Neutral 38 2 2 2" xfId="9651" xr:uid="{00000000-0005-0000-0000-0000948F0000}"/>
    <cellStyle name="Neutral 38 2 3" xfId="9670" xr:uid="{00000000-0005-0000-0000-0000958F0000}"/>
    <cellStyle name="Neutral 38 2 3 2" xfId="9675" xr:uid="{00000000-0005-0000-0000-0000968F0000}"/>
    <cellStyle name="Neutral 38 2 4" xfId="9694" xr:uid="{00000000-0005-0000-0000-0000978F0000}"/>
    <cellStyle name="Neutral 38 2_BSD2" xfId="35852" xr:uid="{00000000-0005-0000-0000-0000988F0000}"/>
    <cellStyle name="Neutral 38 3" xfId="42257" xr:uid="{00000000-0005-0000-0000-0000998F0000}"/>
    <cellStyle name="Neutral 38 3 2" xfId="10117" xr:uid="{00000000-0005-0000-0000-00009A8F0000}"/>
    <cellStyle name="Neutral 38 4" xfId="42259" xr:uid="{00000000-0005-0000-0000-00009B8F0000}"/>
    <cellStyle name="Neutral 38 4 2" xfId="24566" xr:uid="{00000000-0005-0000-0000-00009C8F0000}"/>
    <cellStyle name="Neutral 38 5" xfId="42261" xr:uid="{00000000-0005-0000-0000-00009D8F0000}"/>
    <cellStyle name="Neutral 38_BSD2" xfId="42263" xr:uid="{00000000-0005-0000-0000-00009E8F0000}"/>
    <cellStyle name="Neutral 39" xfId="42265" xr:uid="{00000000-0005-0000-0000-00009F8F0000}"/>
    <cellStyle name="Neutral 39 2" xfId="36908" xr:uid="{00000000-0005-0000-0000-0000A08F0000}"/>
    <cellStyle name="Neutral 39 2 2" xfId="42270" xr:uid="{00000000-0005-0000-0000-0000A18F0000}"/>
    <cellStyle name="Neutral 39 2 2 2" xfId="42275" xr:uid="{00000000-0005-0000-0000-0000A28F0000}"/>
    <cellStyle name="Neutral 39 2 3" xfId="38119" xr:uid="{00000000-0005-0000-0000-0000A38F0000}"/>
    <cellStyle name="Neutral 39 2 3 2" xfId="6383" xr:uid="{00000000-0005-0000-0000-0000A48F0000}"/>
    <cellStyle name="Neutral 39 2 4" xfId="38130" xr:uid="{00000000-0005-0000-0000-0000A58F0000}"/>
    <cellStyle name="Neutral 39 2_BSD2" xfId="31256" xr:uid="{00000000-0005-0000-0000-0000A68F0000}"/>
    <cellStyle name="Neutral 39 3" xfId="42277" xr:uid="{00000000-0005-0000-0000-0000A78F0000}"/>
    <cellStyle name="Neutral 39 3 2" xfId="42282" xr:uid="{00000000-0005-0000-0000-0000A88F0000}"/>
    <cellStyle name="Neutral 39 4" xfId="42284" xr:uid="{00000000-0005-0000-0000-0000A98F0000}"/>
    <cellStyle name="Neutral 39 4 2" xfId="42289" xr:uid="{00000000-0005-0000-0000-0000AA8F0000}"/>
    <cellStyle name="Neutral 39 5" xfId="42291" xr:uid="{00000000-0005-0000-0000-0000AB8F0000}"/>
    <cellStyle name="Neutral 39_BSD2" xfId="42293" xr:uid="{00000000-0005-0000-0000-0000AC8F0000}"/>
    <cellStyle name="Neutral 4" xfId="1886" xr:uid="{00000000-0005-0000-0000-0000AD8F0000}"/>
    <cellStyle name="Neutral 4 10" xfId="51727" xr:uid="{8F655B82-439E-44A7-957B-2DBABEBFB4CD}"/>
    <cellStyle name="Neutral 4 2" xfId="42294" xr:uid="{00000000-0005-0000-0000-0000AE8F0000}"/>
    <cellStyle name="Neutral 4 2 2" xfId="42295" xr:uid="{00000000-0005-0000-0000-0000AF8F0000}"/>
    <cellStyle name="Neutral 4 2 2 2" xfId="42296" xr:uid="{00000000-0005-0000-0000-0000B08F0000}"/>
    <cellStyle name="Neutral 4 2 3" xfId="42297" xr:uid="{00000000-0005-0000-0000-0000B18F0000}"/>
    <cellStyle name="Neutral 4 2 3 2" xfId="14010" xr:uid="{00000000-0005-0000-0000-0000B28F0000}"/>
    <cellStyle name="Neutral 4 2 4" xfId="42298" xr:uid="{00000000-0005-0000-0000-0000B38F0000}"/>
    <cellStyle name="Neutral 4 2_BSD2" xfId="42299" xr:uid="{00000000-0005-0000-0000-0000B48F0000}"/>
    <cellStyle name="Neutral 4 3" xfId="42300" xr:uid="{00000000-0005-0000-0000-0000B58F0000}"/>
    <cellStyle name="Neutral 4 3 2" xfId="42301" xr:uid="{00000000-0005-0000-0000-0000B68F0000}"/>
    <cellStyle name="Neutral 4 4" xfId="42302" xr:uid="{00000000-0005-0000-0000-0000B78F0000}"/>
    <cellStyle name="Neutral 4 4 2" xfId="42303" xr:uid="{00000000-0005-0000-0000-0000B88F0000}"/>
    <cellStyle name="Neutral 4 5" xfId="42304" xr:uid="{00000000-0005-0000-0000-0000B98F0000}"/>
    <cellStyle name="Neutral 4 5 2" xfId="42305" xr:uid="{00000000-0005-0000-0000-0000BA8F0000}"/>
    <cellStyle name="Neutral 4 6" xfId="42306" xr:uid="{00000000-0005-0000-0000-0000BB8F0000}"/>
    <cellStyle name="Neutral 4 6 2" xfId="42307" xr:uid="{00000000-0005-0000-0000-0000BC8F0000}"/>
    <cellStyle name="Neutral 4 7" xfId="42308" xr:uid="{00000000-0005-0000-0000-0000BD8F0000}"/>
    <cellStyle name="Neutral 4 8" xfId="42309" xr:uid="{00000000-0005-0000-0000-0000BE8F0000}"/>
    <cellStyle name="Neutral 4 9" xfId="30858" xr:uid="{00000000-0005-0000-0000-0000BF8F0000}"/>
    <cellStyle name="Neutral 4_Annexure" xfId="42310" xr:uid="{00000000-0005-0000-0000-0000C08F0000}"/>
    <cellStyle name="Neutral 40" xfId="42180" xr:uid="{00000000-0005-0000-0000-0000C18F0000}"/>
    <cellStyle name="Neutral 40 2" xfId="42182" xr:uid="{00000000-0005-0000-0000-0000C28F0000}"/>
    <cellStyle name="Neutral 40 2 2" xfId="42184" xr:uid="{00000000-0005-0000-0000-0000C38F0000}"/>
    <cellStyle name="Neutral 40 2 2 2" xfId="42187" xr:uid="{00000000-0005-0000-0000-0000C48F0000}"/>
    <cellStyle name="Neutral 40 2 3" xfId="25553" xr:uid="{00000000-0005-0000-0000-0000C58F0000}"/>
    <cellStyle name="Neutral 40 2 3 2" xfId="25558" xr:uid="{00000000-0005-0000-0000-0000C68F0000}"/>
    <cellStyle name="Neutral 40 2 4" xfId="25561" xr:uid="{00000000-0005-0000-0000-0000C78F0000}"/>
    <cellStyle name="Neutral 40 2_BSD2" xfId="40801" xr:uid="{00000000-0005-0000-0000-0000C88F0000}"/>
    <cellStyle name="Neutral 40 3" xfId="42189" xr:uid="{00000000-0005-0000-0000-0000C98F0000}"/>
    <cellStyle name="Neutral 40 3 2" xfId="42191" xr:uid="{00000000-0005-0000-0000-0000CA8F0000}"/>
    <cellStyle name="Neutral 40 4" xfId="42193" xr:uid="{00000000-0005-0000-0000-0000CB8F0000}"/>
    <cellStyle name="Neutral 40 4 2" xfId="42195" xr:uid="{00000000-0005-0000-0000-0000CC8F0000}"/>
    <cellStyle name="Neutral 40 5" xfId="42197" xr:uid="{00000000-0005-0000-0000-0000CD8F0000}"/>
    <cellStyle name="Neutral 40_BSD2" xfId="42199" xr:uid="{00000000-0005-0000-0000-0000CE8F0000}"/>
    <cellStyle name="Neutral 41" xfId="5200" xr:uid="{00000000-0005-0000-0000-0000CF8F0000}"/>
    <cellStyle name="Neutral 41 2" xfId="42201" xr:uid="{00000000-0005-0000-0000-0000D08F0000}"/>
    <cellStyle name="Neutral 41 2 2" xfId="42203" xr:uid="{00000000-0005-0000-0000-0000D18F0000}"/>
    <cellStyle name="Neutral 41 2 2 2" xfId="42205" xr:uid="{00000000-0005-0000-0000-0000D28F0000}"/>
    <cellStyle name="Neutral 41 2 3" xfId="42209" xr:uid="{00000000-0005-0000-0000-0000D38F0000}"/>
    <cellStyle name="Neutral 41 2 3 2" xfId="42211" xr:uid="{00000000-0005-0000-0000-0000D48F0000}"/>
    <cellStyle name="Neutral 41 2 4" xfId="42213" xr:uid="{00000000-0005-0000-0000-0000D58F0000}"/>
    <cellStyle name="Neutral 41 2_BSD2" xfId="42216" xr:uid="{00000000-0005-0000-0000-0000D68F0000}"/>
    <cellStyle name="Neutral 41 3" xfId="42218" xr:uid="{00000000-0005-0000-0000-0000D78F0000}"/>
    <cellStyle name="Neutral 41 3 2" xfId="42220" xr:uid="{00000000-0005-0000-0000-0000D88F0000}"/>
    <cellStyle name="Neutral 41 4" xfId="42222" xr:uid="{00000000-0005-0000-0000-0000D98F0000}"/>
    <cellStyle name="Neutral 41 4 2" xfId="42224" xr:uid="{00000000-0005-0000-0000-0000DA8F0000}"/>
    <cellStyle name="Neutral 41 5" xfId="42226" xr:uid="{00000000-0005-0000-0000-0000DB8F0000}"/>
    <cellStyle name="Neutral 41_BSD2" xfId="42228" xr:uid="{00000000-0005-0000-0000-0000DC8F0000}"/>
    <cellStyle name="Neutral 42" xfId="42230" xr:uid="{00000000-0005-0000-0000-0000DD8F0000}"/>
    <cellStyle name="Neutral 42 2" xfId="42232" xr:uid="{00000000-0005-0000-0000-0000DE8F0000}"/>
    <cellStyle name="Neutral 42 2 2" xfId="42234" xr:uid="{00000000-0005-0000-0000-0000DF8F0000}"/>
    <cellStyle name="Neutral 42 2 2 2" xfId="21123" xr:uid="{00000000-0005-0000-0000-0000E08F0000}"/>
    <cellStyle name="Neutral 42 2 3" xfId="42236" xr:uid="{00000000-0005-0000-0000-0000E18F0000}"/>
    <cellStyle name="Neutral 42 2 3 2" xfId="38755" xr:uid="{00000000-0005-0000-0000-0000E28F0000}"/>
    <cellStyle name="Neutral 42 2 4" xfId="42238" xr:uid="{00000000-0005-0000-0000-0000E38F0000}"/>
    <cellStyle name="Neutral 42 2_BSD2" xfId="42240" xr:uid="{00000000-0005-0000-0000-0000E48F0000}"/>
    <cellStyle name="Neutral 42 3" xfId="42242" xr:uid="{00000000-0005-0000-0000-0000E58F0000}"/>
    <cellStyle name="Neutral 42 3 2" xfId="42244" xr:uid="{00000000-0005-0000-0000-0000E68F0000}"/>
    <cellStyle name="Neutral 42 4" xfId="42246" xr:uid="{00000000-0005-0000-0000-0000E78F0000}"/>
    <cellStyle name="Neutral 42 4 2" xfId="42248" xr:uid="{00000000-0005-0000-0000-0000E88F0000}"/>
    <cellStyle name="Neutral 42 5" xfId="42250" xr:uid="{00000000-0005-0000-0000-0000E98F0000}"/>
    <cellStyle name="Neutral 42_BSD2" xfId="38001" xr:uid="{00000000-0005-0000-0000-0000EA8F0000}"/>
    <cellStyle name="Neutral 43" xfId="42252" xr:uid="{00000000-0005-0000-0000-0000EB8F0000}"/>
    <cellStyle name="Neutral 43 2" xfId="42254" xr:uid="{00000000-0005-0000-0000-0000EC8F0000}"/>
    <cellStyle name="Neutral 43 2 2" xfId="5473" xr:uid="{00000000-0005-0000-0000-0000ED8F0000}"/>
    <cellStyle name="Neutral 43 2 2 2" xfId="9650" xr:uid="{00000000-0005-0000-0000-0000EE8F0000}"/>
    <cellStyle name="Neutral 43 2 3" xfId="9669" xr:uid="{00000000-0005-0000-0000-0000EF8F0000}"/>
    <cellStyle name="Neutral 43 2 3 2" xfId="9674" xr:uid="{00000000-0005-0000-0000-0000F08F0000}"/>
    <cellStyle name="Neutral 43 2 4" xfId="9693" xr:uid="{00000000-0005-0000-0000-0000F18F0000}"/>
    <cellStyle name="Neutral 43 2_BSD2" xfId="35851" xr:uid="{00000000-0005-0000-0000-0000F28F0000}"/>
    <cellStyle name="Neutral 43 3" xfId="42256" xr:uid="{00000000-0005-0000-0000-0000F38F0000}"/>
    <cellStyle name="Neutral 43 3 2" xfId="10116" xr:uid="{00000000-0005-0000-0000-0000F48F0000}"/>
    <cellStyle name="Neutral 43 4" xfId="42258" xr:uid="{00000000-0005-0000-0000-0000F58F0000}"/>
    <cellStyle name="Neutral 43 4 2" xfId="24565" xr:uid="{00000000-0005-0000-0000-0000F68F0000}"/>
    <cellStyle name="Neutral 43 5" xfId="42260" xr:uid="{00000000-0005-0000-0000-0000F78F0000}"/>
    <cellStyle name="Neutral 43_BSD2" xfId="42262" xr:uid="{00000000-0005-0000-0000-0000F88F0000}"/>
    <cellStyle name="Neutral 44" xfId="42264" xr:uid="{00000000-0005-0000-0000-0000F98F0000}"/>
    <cellStyle name="Neutral 44 2" xfId="36907" xr:uid="{00000000-0005-0000-0000-0000FA8F0000}"/>
    <cellStyle name="Neutral 44 2 2" xfId="42269" xr:uid="{00000000-0005-0000-0000-0000FB8F0000}"/>
    <cellStyle name="Neutral 44 2 2 2" xfId="42274" xr:uid="{00000000-0005-0000-0000-0000FC8F0000}"/>
    <cellStyle name="Neutral 44 2 3" xfId="38118" xr:uid="{00000000-0005-0000-0000-0000FD8F0000}"/>
    <cellStyle name="Neutral 44 2 3 2" xfId="6382" xr:uid="{00000000-0005-0000-0000-0000FE8F0000}"/>
    <cellStyle name="Neutral 44 2 4" xfId="38129" xr:uid="{00000000-0005-0000-0000-0000FF8F0000}"/>
    <cellStyle name="Neutral 44 2_BSD2" xfId="31255" xr:uid="{00000000-0005-0000-0000-000000900000}"/>
    <cellStyle name="Neutral 44 3" xfId="42276" xr:uid="{00000000-0005-0000-0000-000001900000}"/>
    <cellStyle name="Neutral 44 3 2" xfId="42281" xr:uid="{00000000-0005-0000-0000-000002900000}"/>
    <cellStyle name="Neutral 44 4" xfId="42283" xr:uid="{00000000-0005-0000-0000-000003900000}"/>
    <cellStyle name="Neutral 44 4 2" xfId="42288" xr:uid="{00000000-0005-0000-0000-000004900000}"/>
    <cellStyle name="Neutral 44 5" xfId="42290" xr:uid="{00000000-0005-0000-0000-000005900000}"/>
    <cellStyle name="Neutral 44_BSD2" xfId="42292" xr:uid="{00000000-0005-0000-0000-000006900000}"/>
    <cellStyle name="Neutral 45" xfId="42312" xr:uid="{00000000-0005-0000-0000-000007900000}"/>
    <cellStyle name="Neutral 45 2" xfId="42314" xr:uid="{00000000-0005-0000-0000-000008900000}"/>
    <cellStyle name="Neutral 45 2 2" xfId="42318" xr:uid="{00000000-0005-0000-0000-000009900000}"/>
    <cellStyle name="Neutral 45 2 2 2" xfId="42322" xr:uid="{00000000-0005-0000-0000-00000A900000}"/>
    <cellStyle name="Neutral 45 2 3" xfId="38571" xr:uid="{00000000-0005-0000-0000-00000B900000}"/>
    <cellStyle name="Neutral 45 2 3 2" xfId="42324" xr:uid="{00000000-0005-0000-0000-00000C900000}"/>
    <cellStyle name="Neutral 45 2 4" xfId="42326" xr:uid="{00000000-0005-0000-0000-00000D900000}"/>
    <cellStyle name="Neutral 45 2_BSD2" xfId="42328" xr:uid="{00000000-0005-0000-0000-00000E900000}"/>
    <cellStyle name="Neutral 45 3" xfId="42330" xr:uid="{00000000-0005-0000-0000-00000F900000}"/>
    <cellStyle name="Neutral 45 3 2" xfId="42334" xr:uid="{00000000-0005-0000-0000-000010900000}"/>
    <cellStyle name="Neutral 45 4" xfId="42336" xr:uid="{00000000-0005-0000-0000-000011900000}"/>
    <cellStyle name="Neutral 45 4 2" xfId="42340" xr:uid="{00000000-0005-0000-0000-000012900000}"/>
    <cellStyle name="Neutral 45 5" xfId="42342" xr:uid="{00000000-0005-0000-0000-000013900000}"/>
    <cellStyle name="Neutral 45_BSD2" xfId="42344" xr:uid="{00000000-0005-0000-0000-000014900000}"/>
    <cellStyle name="Neutral 46" xfId="42346" xr:uid="{00000000-0005-0000-0000-000015900000}"/>
    <cellStyle name="Neutral 46 2" xfId="42348" xr:uid="{00000000-0005-0000-0000-000016900000}"/>
    <cellStyle name="Neutral 46 2 2" xfId="42350" xr:uid="{00000000-0005-0000-0000-000017900000}"/>
    <cellStyle name="Neutral 46 2 2 2" xfId="42352" xr:uid="{00000000-0005-0000-0000-000018900000}"/>
    <cellStyle name="Neutral 46 2 3" xfId="42356" xr:uid="{00000000-0005-0000-0000-000019900000}"/>
    <cellStyle name="Neutral 46 2 3 2" xfId="42358" xr:uid="{00000000-0005-0000-0000-00001A900000}"/>
    <cellStyle name="Neutral 46 2 4" xfId="42360" xr:uid="{00000000-0005-0000-0000-00001B900000}"/>
    <cellStyle name="Neutral 46 2_BSD2" xfId="42362" xr:uid="{00000000-0005-0000-0000-00001C900000}"/>
    <cellStyle name="Neutral 46 3" xfId="42364" xr:uid="{00000000-0005-0000-0000-00001D900000}"/>
    <cellStyle name="Neutral 46 3 2" xfId="42366" xr:uid="{00000000-0005-0000-0000-00001E900000}"/>
    <cellStyle name="Neutral 46 4" xfId="42368" xr:uid="{00000000-0005-0000-0000-00001F900000}"/>
    <cellStyle name="Neutral 46 4 2" xfId="42371" xr:uid="{00000000-0005-0000-0000-000020900000}"/>
    <cellStyle name="Neutral 46 5" xfId="42373" xr:uid="{00000000-0005-0000-0000-000021900000}"/>
    <cellStyle name="Neutral 46_BSD2" xfId="42375" xr:uid="{00000000-0005-0000-0000-000022900000}"/>
    <cellStyle name="Neutral 47" xfId="24395" xr:uid="{00000000-0005-0000-0000-000023900000}"/>
    <cellStyle name="Neutral 47 2" xfId="42378" xr:uid="{00000000-0005-0000-0000-000024900000}"/>
    <cellStyle name="Neutral 47 2 2" xfId="42381" xr:uid="{00000000-0005-0000-0000-000025900000}"/>
    <cellStyle name="Neutral 47 2 2 2" xfId="42383" xr:uid="{00000000-0005-0000-0000-000026900000}"/>
    <cellStyle name="Neutral 47 2 3" xfId="42386" xr:uid="{00000000-0005-0000-0000-000027900000}"/>
    <cellStyle name="Neutral 47 2 3 2" xfId="42388" xr:uid="{00000000-0005-0000-0000-000028900000}"/>
    <cellStyle name="Neutral 47 2 4" xfId="42390" xr:uid="{00000000-0005-0000-0000-000029900000}"/>
    <cellStyle name="Neutral 47 2_BSD2" xfId="42392" xr:uid="{00000000-0005-0000-0000-00002A900000}"/>
    <cellStyle name="Neutral 47 3" xfId="42394" xr:uid="{00000000-0005-0000-0000-00002B900000}"/>
    <cellStyle name="Neutral 47 3 2" xfId="42396" xr:uid="{00000000-0005-0000-0000-00002C900000}"/>
    <cellStyle name="Neutral 47 4" xfId="21276" xr:uid="{00000000-0005-0000-0000-00002D900000}"/>
    <cellStyle name="Neutral 47 4 2" xfId="42398" xr:uid="{00000000-0005-0000-0000-00002E900000}"/>
    <cellStyle name="Neutral 47 5" xfId="42400" xr:uid="{00000000-0005-0000-0000-00002F900000}"/>
    <cellStyle name="Neutral 47_BSD2" xfId="38028" xr:uid="{00000000-0005-0000-0000-000030900000}"/>
    <cellStyle name="Neutral 48" xfId="42403" xr:uid="{00000000-0005-0000-0000-000031900000}"/>
    <cellStyle name="Neutral 48 2" xfId="42406" xr:uid="{00000000-0005-0000-0000-000032900000}"/>
    <cellStyle name="Neutral 48 2 2" xfId="42408" xr:uid="{00000000-0005-0000-0000-000033900000}"/>
    <cellStyle name="Neutral 48 2 2 2" xfId="42410" xr:uid="{00000000-0005-0000-0000-000034900000}"/>
    <cellStyle name="Neutral 48 2 3" xfId="42412" xr:uid="{00000000-0005-0000-0000-000035900000}"/>
    <cellStyle name="Neutral 48 2 3 2" xfId="42415" xr:uid="{00000000-0005-0000-0000-000036900000}"/>
    <cellStyle name="Neutral 48 2 4" xfId="42417" xr:uid="{00000000-0005-0000-0000-000037900000}"/>
    <cellStyle name="Neutral 48 2_BSD2" xfId="42419" xr:uid="{00000000-0005-0000-0000-000038900000}"/>
    <cellStyle name="Neutral 48 3" xfId="42422" xr:uid="{00000000-0005-0000-0000-000039900000}"/>
    <cellStyle name="Neutral 48 3 2" xfId="42424" xr:uid="{00000000-0005-0000-0000-00003A900000}"/>
    <cellStyle name="Neutral 48 4" xfId="42427" xr:uid="{00000000-0005-0000-0000-00003B900000}"/>
    <cellStyle name="Neutral 48 4 2" xfId="24626" xr:uid="{00000000-0005-0000-0000-00003C900000}"/>
    <cellStyle name="Neutral 48 5" xfId="42430" xr:uid="{00000000-0005-0000-0000-00003D900000}"/>
    <cellStyle name="Neutral 48_BSD2" xfId="42432" xr:uid="{00000000-0005-0000-0000-00003E900000}"/>
    <cellStyle name="Neutral 49" xfId="4128" xr:uid="{00000000-0005-0000-0000-00003F900000}"/>
    <cellStyle name="Neutral 49 2" xfId="9974" xr:uid="{00000000-0005-0000-0000-000040900000}"/>
    <cellStyle name="Neutral 49 2 2" xfId="42434" xr:uid="{00000000-0005-0000-0000-000041900000}"/>
    <cellStyle name="Neutral 49 2 2 2" xfId="42436" xr:uid="{00000000-0005-0000-0000-000042900000}"/>
    <cellStyle name="Neutral 49 2 3" xfId="7600" xr:uid="{00000000-0005-0000-0000-000043900000}"/>
    <cellStyle name="Neutral 49 2 3 2" xfId="7611" xr:uid="{00000000-0005-0000-0000-000044900000}"/>
    <cellStyle name="Neutral 49 2 4" xfId="7629" xr:uid="{00000000-0005-0000-0000-000045900000}"/>
    <cellStyle name="Neutral 49 2_BSD2" xfId="42438" xr:uid="{00000000-0005-0000-0000-000046900000}"/>
    <cellStyle name="Neutral 49 3" xfId="42440" xr:uid="{00000000-0005-0000-0000-000047900000}"/>
    <cellStyle name="Neutral 49 3 2" xfId="42442" xr:uid="{00000000-0005-0000-0000-000048900000}"/>
    <cellStyle name="Neutral 49 4" xfId="42444" xr:uid="{00000000-0005-0000-0000-000049900000}"/>
    <cellStyle name="Neutral 49 4 2" xfId="42446" xr:uid="{00000000-0005-0000-0000-00004A900000}"/>
    <cellStyle name="Neutral 49 5" xfId="42449" xr:uid="{00000000-0005-0000-0000-00004B900000}"/>
    <cellStyle name="Neutral 49_BSD2" xfId="42451" xr:uid="{00000000-0005-0000-0000-00004C900000}"/>
    <cellStyle name="Neutral 5" xfId="30861" xr:uid="{00000000-0005-0000-0000-00004D900000}"/>
    <cellStyle name="Neutral 5 2" xfId="42452" xr:uid="{00000000-0005-0000-0000-00004E900000}"/>
    <cellStyle name="Neutral 5 2 2" xfId="26466" xr:uid="{00000000-0005-0000-0000-00004F900000}"/>
    <cellStyle name="Neutral 5 2 2 2" xfId="26468" xr:uid="{00000000-0005-0000-0000-000050900000}"/>
    <cellStyle name="Neutral 5 2 3" xfId="42453" xr:uid="{00000000-0005-0000-0000-000051900000}"/>
    <cellStyle name="Neutral 5 2 3 2" xfId="42454" xr:uid="{00000000-0005-0000-0000-000052900000}"/>
    <cellStyle name="Neutral 5 2 4" xfId="42455" xr:uid="{00000000-0005-0000-0000-000053900000}"/>
    <cellStyle name="Neutral 5 2_BSD2" xfId="42456" xr:uid="{00000000-0005-0000-0000-000054900000}"/>
    <cellStyle name="Neutral 5 3" xfId="42457" xr:uid="{00000000-0005-0000-0000-000055900000}"/>
    <cellStyle name="Neutral 5 3 2" xfId="42458" xr:uid="{00000000-0005-0000-0000-000056900000}"/>
    <cellStyle name="Neutral 5 4" xfId="42459" xr:uid="{00000000-0005-0000-0000-000057900000}"/>
    <cellStyle name="Neutral 5 4 2" xfId="42460" xr:uid="{00000000-0005-0000-0000-000058900000}"/>
    <cellStyle name="Neutral 5 5" xfId="42461" xr:uid="{00000000-0005-0000-0000-000059900000}"/>
    <cellStyle name="Neutral 5 5 2" xfId="42462" xr:uid="{00000000-0005-0000-0000-00005A900000}"/>
    <cellStyle name="Neutral 5 6" xfId="42463" xr:uid="{00000000-0005-0000-0000-00005B900000}"/>
    <cellStyle name="Neutral 5 6 2" xfId="42464" xr:uid="{00000000-0005-0000-0000-00005C900000}"/>
    <cellStyle name="Neutral 5 7" xfId="42465" xr:uid="{00000000-0005-0000-0000-00005D900000}"/>
    <cellStyle name="Neutral 5 8" xfId="4358" xr:uid="{00000000-0005-0000-0000-00005E900000}"/>
    <cellStyle name="Neutral 5_Annexure" xfId="39783" xr:uid="{00000000-0005-0000-0000-00005F900000}"/>
    <cellStyle name="Neutral 50" xfId="42311" xr:uid="{00000000-0005-0000-0000-000060900000}"/>
    <cellStyle name="Neutral 50 2" xfId="42313" xr:uid="{00000000-0005-0000-0000-000061900000}"/>
    <cellStyle name="Neutral 50 2 2" xfId="42317" xr:uid="{00000000-0005-0000-0000-000062900000}"/>
    <cellStyle name="Neutral 50 2 2 2" xfId="42321" xr:uid="{00000000-0005-0000-0000-000063900000}"/>
    <cellStyle name="Neutral 50 2 3" xfId="38570" xr:uid="{00000000-0005-0000-0000-000064900000}"/>
    <cellStyle name="Neutral 50 2 3 2" xfId="42323" xr:uid="{00000000-0005-0000-0000-000065900000}"/>
    <cellStyle name="Neutral 50 2 4" xfId="42325" xr:uid="{00000000-0005-0000-0000-000066900000}"/>
    <cellStyle name="Neutral 50 2_BSD2" xfId="42327" xr:uid="{00000000-0005-0000-0000-000067900000}"/>
    <cellStyle name="Neutral 50 3" xfId="42329" xr:uid="{00000000-0005-0000-0000-000068900000}"/>
    <cellStyle name="Neutral 50 3 2" xfId="42333" xr:uid="{00000000-0005-0000-0000-000069900000}"/>
    <cellStyle name="Neutral 50 4" xfId="42335" xr:uid="{00000000-0005-0000-0000-00006A900000}"/>
    <cellStyle name="Neutral 50 4 2" xfId="42339" xr:uid="{00000000-0005-0000-0000-00006B900000}"/>
    <cellStyle name="Neutral 50 5" xfId="42341" xr:uid="{00000000-0005-0000-0000-00006C900000}"/>
    <cellStyle name="Neutral 50_BSD2" xfId="42343" xr:uid="{00000000-0005-0000-0000-00006D900000}"/>
    <cellStyle name="Neutral 51" xfId="42345" xr:uid="{00000000-0005-0000-0000-00006E900000}"/>
    <cellStyle name="Neutral 51 2" xfId="42347" xr:uid="{00000000-0005-0000-0000-00006F900000}"/>
    <cellStyle name="Neutral 51 2 2" xfId="42349" xr:uid="{00000000-0005-0000-0000-000070900000}"/>
    <cellStyle name="Neutral 51 2 2 2" xfId="42351" xr:uid="{00000000-0005-0000-0000-000071900000}"/>
    <cellStyle name="Neutral 51 2 3" xfId="42355" xr:uid="{00000000-0005-0000-0000-000072900000}"/>
    <cellStyle name="Neutral 51 2 3 2" xfId="42357" xr:uid="{00000000-0005-0000-0000-000073900000}"/>
    <cellStyle name="Neutral 51 2 4" xfId="42359" xr:uid="{00000000-0005-0000-0000-000074900000}"/>
    <cellStyle name="Neutral 51 2_BSD2" xfId="42361" xr:uid="{00000000-0005-0000-0000-000075900000}"/>
    <cellStyle name="Neutral 51 3" xfId="42363" xr:uid="{00000000-0005-0000-0000-000076900000}"/>
    <cellStyle name="Neutral 51 3 2" xfId="42365" xr:uid="{00000000-0005-0000-0000-000077900000}"/>
    <cellStyle name="Neutral 51 4" xfId="42367" xr:uid="{00000000-0005-0000-0000-000078900000}"/>
    <cellStyle name="Neutral 51 4 2" xfId="42370" xr:uid="{00000000-0005-0000-0000-000079900000}"/>
    <cellStyle name="Neutral 51 5" xfId="42372" xr:uid="{00000000-0005-0000-0000-00007A900000}"/>
    <cellStyle name="Neutral 51_BSD2" xfId="42374" xr:uid="{00000000-0005-0000-0000-00007B900000}"/>
    <cellStyle name="Neutral 52" xfId="24394" xr:uid="{00000000-0005-0000-0000-00007C900000}"/>
    <cellStyle name="Neutral 52 2" xfId="42377" xr:uid="{00000000-0005-0000-0000-00007D900000}"/>
    <cellStyle name="Neutral 52 2 2" xfId="42380" xr:uid="{00000000-0005-0000-0000-00007E900000}"/>
    <cellStyle name="Neutral 52 2 2 2" xfId="42382" xr:uid="{00000000-0005-0000-0000-00007F900000}"/>
    <cellStyle name="Neutral 52 2 3" xfId="42385" xr:uid="{00000000-0005-0000-0000-000080900000}"/>
    <cellStyle name="Neutral 52 2 3 2" xfId="42387" xr:uid="{00000000-0005-0000-0000-000081900000}"/>
    <cellStyle name="Neutral 52 2 4" xfId="42389" xr:uid="{00000000-0005-0000-0000-000082900000}"/>
    <cellStyle name="Neutral 52 2_BSD2" xfId="42391" xr:uid="{00000000-0005-0000-0000-000083900000}"/>
    <cellStyle name="Neutral 52 3" xfId="42393" xr:uid="{00000000-0005-0000-0000-000084900000}"/>
    <cellStyle name="Neutral 52 3 2" xfId="42395" xr:uid="{00000000-0005-0000-0000-000085900000}"/>
    <cellStyle name="Neutral 52 4" xfId="21275" xr:uid="{00000000-0005-0000-0000-000086900000}"/>
    <cellStyle name="Neutral 52 4 2" xfId="42397" xr:uid="{00000000-0005-0000-0000-000087900000}"/>
    <cellStyle name="Neutral 52 5" xfId="42399" xr:uid="{00000000-0005-0000-0000-000088900000}"/>
    <cellStyle name="Neutral 52_BSD2" xfId="38027" xr:uid="{00000000-0005-0000-0000-000089900000}"/>
    <cellStyle name="Neutral 53" xfId="42402" xr:uid="{00000000-0005-0000-0000-00008A900000}"/>
    <cellStyle name="Neutral 53 2" xfId="42405" xr:uid="{00000000-0005-0000-0000-00008B900000}"/>
    <cellStyle name="Neutral 53 2 2" xfId="42407" xr:uid="{00000000-0005-0000-0000-00008C900000}"/>
    <cellStyle name="Neutral 53 2 2 2" xfId="42409" xr:uid="{00000000-0005-0000-0000-00008D900000}"/>
    <cellStyle name="Neutral 53 2 3" xfId="42411" xr:uid="{00000000-0005-0000-0000-00008E900000}"/>
    <cellStyle name="Neutral 53 2 3 2" xfId="42414" xr:uid="{00000000-0005-0000-0000-00008F900000}"/>
    <cellStyle name="Neutral 53 2 4" xfId="42416" xr:uid="{00000000-0005-0000-0000-000090900000}"/>
    <cellStyle name="Neutral 53 2_BSD2" xfId="42418" xr:uid="{00000000-0005-0000-0000-000091900000}"/>
    <cellStyle name="Neutral 53 3" xfId="42421" xr:uid="{00000000-0005-0000-0000-000092900000}"/>
    <cellStyle name="Neutral 53 3 2" xfId="42423" xr:uid="{00000000-0005-0000-0000-000093900000}"/>
    <cellStyle name="Neutral 53 4" xfId="42426" xr:uid="{00000000-0005-0000-0000-000094900000}"/>
    <cellStyle name="Neutral 53 4 2" xfId="24625" xr:uid="{00000000-0005-0000-0000-000095900000}"/>
    <cellStyle name="Neutral 53 5" xfId="42429" xr:uid="{00000000-0005-0000-0000-000096900000}"/>
    <cellStyle name="Neutral 53_BSD2" xfId="42431" xr:uid="{00000000-0005-0000-0000-000097900000}"/>
    <cellStyle name="Neutral 54" xfId="4127" xr:uid="{00000000-0005-0000-0000-000098900000}"/>
    <cellStyle name="Neutral 54 2" xfId="9973" xr:uid="{00000000-0005-0000-0000-000099900000}"/>
    <cellStyle name="Neutral 54 2 2" xfId="42433" xr:uid="{00000000-0005-0000-0000-00009A900000}"/>
    <cellStyle name="Neutral 54 2 2 2" xfId="42435" xr:uid="{00000000-0005-0000-0000-00009B900000}"/>
    <cellStyle name="Neutral 54 2 3" xfId="7599" xr:uid="{00000000-0005-0000-0000-00009C900000}"/>
    <cellStyle name="Neutral 54 2 3 2" xfId="7610" xr:uid="{00000000-0005-0000-0000-00009D900000}"/>
    <cellStyle name="Neutral 54 2 4" xfId="7628" xr:uid="{00000000-0005-0000-0000-00009E900000}"/>
    <cellStyle name="Neutral 54 2_BSD2" xfId="42437" xr:uid="{00000000-0005-0000-0000-00009F900000}"/>
    <cellStyle name="Neutral 54 3" xfId="42439" xr:uid="{00000000-0005-0000-0000-0000A0900000}"/>
    <cellStyle name="Neutral 54 3 2" xfId="42441" xr:uid="{00000000-0005-0000-0000-0000A1900000}"/>
    <cellStyle name="Neutral 54 4" xfId="42443" xr:uid="{00000000-0005-0000-0000-0000A2900000}"/>
    <cellStyle name="Neutral 54 4 2" xfId="42445" xr:uid="{00000000-0005-0000-0000-0000A3900000}"/>
    <cellStyle name="Neutral 54 5" xfId="42448" xr:uid="{00000000-0005-0000-0000-0000A4900000}"/>
    <cellStyle name="Neutral 54_BSD2" xfId="42450" xr:uid="{00000000-0005-0000-0000-0000A5900000}"/>
    <cellStyle name="Neutral 55" xfId="42468" xr:uid="{00000000-0005-0000-0000-0000A6900000}"/>
    <cellStyle name="Neutral 55 2" xfId="33493" xr:uid="{00000000-0005-0000-0000-0000A7900000}"/>
    <cellStyle name="Neutral 55 2 2" xfId="37217" xr:uid="{00000000-0005-0000-0000-0000A8900000}"/>
    <cellStyle name="Neutral 55 2 2 2" xfId="25098" xr:uid="{00000000-0005-0000-0000-0000A9900000}"/>
    <cellStyle name="Neutral 55 2 3" xfId="5296" xr:uid="{00000000-0005-0000-0000-0000AA900000}"/>
    <cellStyle name="Neutral 55 2 3 2" xfId="5767" xr:uid="{00000000-0005-0000-0000-0000AB900000}"/>
    <cellStyle name="Neutral 55 2 4" xfId="42469" xr:uid="{00000000-0005-0000-0000-0000AC900000}"/>
    <cellStyle name="Neutral 55 2_BSD2" xfId="42470" xr:uid="{00000000-0005-0000-0000-0000AD900000}"/>
    <cellStyle name="Neutral 55 3" xfId="42473" xr:uid="{00000000-0005-0000-0000-0000AE900000}"/>
    <cellStyle name="Neutral 55 3 2" xfId="42475" xr:uid="{00000000-0005-0000-0000-0000AF900000}"/>
    <cellStyle name="Neutral 55 4" xfId="18369" xr:uid="{00000000-0005-0000-0000-0000B0900000}"/>
    <cellStyle name="Neutral 55 4 2" xfId="42476" xr:uid="{00000000-0005-0000-0000-0000B1900000}"/>
    <cellStyle name="Neutral 55 5" xfId="42477" xr:uid="{00000000-0005-0000-0000-0000B2900000}"/>
    <cellStyle name="Neutral 55_BSD2" xfId="42482" xr:uid="{00000000-0005-0000-0000-0000B3900000}"/>
    <cellStyle name="Neutral 56" xfId="42485" xr:uid="{00000000-0005-0000-0000-0000B4900000}"/>
    <cellStyle name="Neutral 56 2" xfId="42487" xr:uid="{00000000-0005-0000-0000-0000B5900000}"/>
    <cellStyle name="Neutral 56 2 2" xfId="42489" xr:uid="{00000000-0005-0000-0000-0000B6900000}"/>
    <cellStyle name="Neutral 56 2 2 2" xfId="42490" xr:uid="{00000000-0005-0000-0000-0000B7900000}"/>
    <cellStyle name="Neutral 56 2 3" xfId="22500" xr:uid="{00000000-0005-0000-0000-0000B8900000}"/>
    <cellStyle name="Neutral 56 2 3 2" xfId="42491" xr:uid="{00000000-0005-0000-0000-0000B9900000}"/>
    <cellStyle name="Neutral 56 2 4" xfId="42493" xr:uid="{00000000-0005-0000-0000-0000BA900000}"/>
    <cellStyle name="Neutral 56 2_BSD2" xfId="42494" xr:uid="{00000000-0005-0000-0000-0000BB900000}"/>
    <cellStyle name="Neutral 56 3" xfId="42496" xr:uid="{00000000-0005-0000-0000-0000BC900000}"/>
    <cellStyle name="Neutral 56 3 2" xfId="42498" xr:uid="{00000000-0005-0000-0000-0000BD900000}"/>
    <cellStyle name="Neutral 56 4" xfId="34337" xr:uid="{00000000-0005-0000-0000-0000BE900000}"/>
    <cellStyle name="Neutral 56 4 2" xfId="17496" xr:uid="{00000000-0005-0000-0000-0000BF900000}"/>
    <cellStyle name="Neutral 56 5" xfId="34340" xr:uid="{00000000-0005-0000-0000-0000C0900000}"/>
    <cellStyle name="Neutral 56_BSD2" xfId="42501" xr:uid="{00000000-0005-0000-0000-0000C1900000}"/>
    <cellStyle name="Neutral 57" xfId="42504" xr:uid="{00000000-0005-0000-0000-0000C2900000}"/>
    <cellStyle name="Neutral 57 2" xfId="40058" xr:uid="{00000000-0005-0000-0000-0000C3900000}"/>
    <cellStyle name="Neutral 57 2 2" xfId="40061" xr:uid="{00000000-0005-0000-0000-0000C4900000}"/>
    <cellStyle name="Neutral 57 2 2 2" xfId="40065" xr:uid="{00000000-0005-0000-0000-0000C5900000}"/>
    <cellStyle name="Neutral 57 2 3" xfId="2926" xr:uid="{00000000-0005-0000-0000-0000C6900000}"/>
    <cellStyle name="Neutral 57 2 3 2" xfId="40035" xr:uid="{00000000-0005-0000-0000-0000C7900000}"/>
    <cellStyle name="Neutral 57 2 4" xfId="40069" xr:uid="{00000000-0005-0000-0000-0000C8900000}"/>
    <cellStyle name="Neutral 57 2_BSD2" xfId="40075" xr:uid="{00000000-0005-0000-0000-0000C9900000}"/>
    <cellStyle name="Neutral 57 3" xfId="15403" xr:uid="{00000000-0005-0000-0000-0000CA900000}"/>
    <cellStyle name="Neutral 57 3 2" xfId="15408" xr:uid="{00000000-0005-0000-0000-0000CB900000}"/>
    <cellStyle name="Neutral 57 4" xfId="12212" xr:uid="{00000000-0005-0000-0000-0000CC900000}"/>
    <cellStyle name="Neutral 57 4 2" xfId="15414" xr:uid="{00000000-0005-0000-0000-0000CD900000}"/>
    <cellStyle name="Neutral 57 5" xfId="11599" xr:uid="{00000000-0005-0000-0000-0000CE900000}"/>
    <cellStyle name="Neutral 57_BSD2" xfId="33502" xr:uid="{00000000-0005-0000-0000-0000CF900000}"/>
    <cellStyle name="Neutral 58" xfId="42507" xr:uid="{00000000-0005-0000-0000-0000D0900000}"/>
    <cellStyle name="Neutral 58 2" xfId="40234" xr:uid="{00000000-0005-0000-0000-0000D1900000}"/>
    <cellStyle name="Neutral 58 2 2" xfId="40237" xr:uid="{00000000-0005-0000-0000-0000D2900000}"/>
    <cellStyle name="Neutral 58 2 2 2" xfId="42508" xr:uid="{00000000-0005-0000-0000-0000D3900000}"/>
    <cellStyle name="Neutral 58 2 3" xfId="22517" xr:uid="{00000000-0005-0000-0000-0000D4900000}"/>
    <cellStyle name="Neutral 58 2 3 2" xfId="42509" xr:uid="{00000000-0005-0000-0000-0000D5900000}"/>
    <cellStyle name="Neutral 58 2 4" xfId="42510" xr:uid="{00000000-0005-0000-0000-0000D6900000}"/>
    <cellStyle name="Neutral 58 2_BSD2" xfId="42511" xr:uid="{00000000-0005-0000-0000-0000D7900000}"/>
    <cellStyle name="Neutral 58 3" xfId="40240" xr:uid="{00000000-0005-0000-0000-0000D8900000}"/>
    <cellStyle name="Neutral 58 3 2" xfId="40244" xr:uid="{00000000-0005-0000-0000-0000D9900000}"/>
    <cellStyle name="Neutral 58 4" xfId="34356" xr:uid="{00000000-0005-0000-0000-0000DA900000}"/>
    <cellStyle name="Neutral 58 4 2" xfId="24643" xr:uid="{00000000-0005-0000-0000-0000DB900000}"/>
    <cellStyle name="Neutral 58 5" xfId="34359" xr:uid="{00000000-0005-0000-0000-0000DC900000}"/>
    <cellStyle name="Neutral 58_BSD2" xfId="32236" xr:uid="{00000000-0005-0000-0000-0000DD900000}"/>
    <cellStyle name="Neutral 59" xfId="10020" xr:uid="{00000000-0005-0000-0000-0000DE900000}"/>
    <cellStyle name="Neutral 59 2" xfId="36704" xr:uid="{00000000-0005-0000-0000-0000DF900000}"/>
    <cellStyle name="Neutral 59 2 2" xfId="40371" xr:uid="{00000000-0005-0000-0000-0000E0900000}"/>
    <cellStyle name="Neutral 59 2 2 2" xfId="42513" xr:uid="{00000000-0005-0000-0000-0000E1900000}"/>
    <cellStyle name="Neutral 59 2 3" xfId="22536" xr:uid="{00000000-0005-0000-0000-0000E2900000}"/>
    <cellStyle name="Neutral 59 2 3 2" xfId="39461" xr:uid="{00000000-0005-0000-0000-0000E3900000}"/>
    <cellStyle name="Neutral 59 2 4" xfId="39466" xr:uid="{00000000-0005-0000-0000-0000E4900000}"/>
    <cellStyle name="Neutral 59 2_BSD2" xfId="5323" xr:uid="{00000000-0005-0000-0000-0000E5900000}"/>
    <cellStyle name="Neutral 59 3" xfId="15434" xr:uid="{00000000-0005-0000-0000-0000E6900000}"/>
    <cellStyle name="Neutral 59 3 2" xfId="40374" xr:uid="{00000000-0005-0000-0000-0000E7900000}"/>
    <cellStyle name="Neutral 59 4" xfId="34363" xr:uid="{00000000-0005-0000-0000-0000E8900000}"/>
    <cellStyle name="Neutral 59 4 2" xfId="40376" xr:uid="{00000000-0005-0000-0000-0000E9900000}"/>
    <cellStyle name="Neutral 59 5" xfId="34367" xr:uid="{00000000-0005-0000-0000-0000EA900000}"/>
    <cellStyle name="Neutral 59_BSD2" xfId="25601" xr:uid="{00000000-0005-0000-0000-0000EB900000}"/>
    <cellStyle name="Neutral 6" xfId="42514" xr:uid="{00000000-0005-0000-0000-0000EC900000}"/>
    <cellStyle name="Neutral 6 2" xfId="42515" xr:uid="{00000000-0005-0000-0000-0000ED900000}"/>
    <cellStyle name="Neutral 6 2 2" xfId="42517" xr:uid="{00000000-0005-0000-0000-0000EE900000}"/>
    <cellStyle name="Neutral 6 2 2 2" xfId="42518" xr:uid="{00000000-0005-0000-0000-0000EF900000}"/>
    <cellStyle name="Neutral 6 2 3" xfId="13888" xr:uid="{00000000-0005-0000-0000-0000F0900000}"/>
    <cellStyle name="Neutral 6 2 3 2" xfId="42519" xr:uid="{00000000-0005-0000-0000-0000F1900000}"/>
    <cellStyle name="Neutral 6 2 4" xfId="36454" xr:uid="{00000000-0005-0000-0000-0000F2900000}"/>
    <cellStyle name="Neutral 6 2_BSD2" xfId="42520" xr:uid="{00000000-0005-0000-0000-0000F3900000}"/>
    <cellStyle name="Neutral 6 3" xfId="42521" xr:uid="{00000000-0005-0000-0000-0000F4900000}"/>
    <cellStyle name="Neutral 6 3 2" xfId="42522" xr:uid="{00000000-0005-0000-0000-0000F5900000}"/>
    <cellStyle name="Neutral 6 4" xfId="42523" xr:uid="{00000000-0005-0000-0000-0000F6900000}"/>
    <cellStyle name="Neutral 6 4 2" xfId="42524" xr:uid="{00000000-0005-0000-0000-0000F7900000}"/>
    <cellStyle name="Neutral 6 5" xfId="42525" xr:uid="{00000000-0005-0000-0000-0000F8900000}"/>
    <cellStyle name="Neutral 6 5 2" xfId="42526" xr:uid="{00000000-0005-0000-0000-0000F9900000}"/>
    <cellStyle name="Neutral 6 6" xfId="42527" xr:uid="{00000000-0005-0000-0000-0000FA900000}"/>
    <cellStyle name="Neutral 6 6 2" xfId="42528" xr:uid="{00000000-0005-0000-0000-0000FB900000}"/>
    <cellStyle name="Neutral 6 7" xfId="42530" xr:uid="{00000000-0005-0000-0000-0000FC900000}"/>
    <cellStyle name="Neutral 6 8" xfId="42532" xr:uid="{00000000-0005-0000-0000-0000FD900000}"/>
    <cellStyle name="Neutral 6_Annexure" xfId="41377" xr:uid="{00000000-0005-0000-0000-0000FE900000}"/>
    <cellStyle name="Neutral 60" xfId="42467" xr:uid="{00000000-0005-0000-0000-0000FF900000}"/>
    <cellStyle name="Neutral 60 2" xfId="33492" xr:uid="{00000000-0005-0000-0000-000000910000}"/>
    <cellStyle name="Neutral 60 2 2" xfId="37216" xr:uid="{00000000-0005-0000-0000-000001910000}"/>
    <cellStyle name="Neutral 60 3" xfId="42472" xr:uid="{00000000-0005-0000-0000-000002910000}"/>
    <cellStyle name="Neutral 60 3 2" xfId="42474" xr:uid="{00000000-0005-0000-0000-000003910000}"/>
    <cellStyle name="Neutral 60 4" xfId="18368" xr:uid="{00000000-0005-0000-0000-000004910000}"/>
    <cellStyle name="Neutral 60_BSD2" xfId="42481" xr:uid="{00000000-0005-0000-0000-000005910000}"/>
    <cellStyle name="Neutral 61" xfId="42484" xr:uid="{00000000-0005-0000-0000-000006910000}"/>
    <cellStyle name="Neutral 61 2" xfId="42486" xr:uid="{00000000-0005-0000-0000-000007910000}"/>
    <cellStyle name="Neutral 61 2 2" xfId="42488" xr:uid="{00000000-0005-0000-0000-000008910000}"/>
    <cellStyle name="Neutral 61 3" xfId="42495" xr:uid="{00000000-0005-0000-0000-000009910000}"/>
    <cellStyle name="Neutral 61 3 2" xfId="42497" xr:uid="{00000000-0005-0000-0000-00000A910000}"/>
    <cellStyle name="Neutral 61 4" xfId="34336" xr:uid="{00000000-0005-0000-0000-00000B910000}"/>
    <cellStyle name="Neutral 61_BSD2" xfId="42500" xr:uid="{00000000-0005-0000-0000-00000C910000}"/>
    <cellStyle name="Neutral 62" xfId="42503" xr:uid="{00000000-0005-0000-0000-00000D910000}"/>
    <cellStyle name="Neutral 62 2" xfId="40057" xr:uid="{00000000-0005-0000-0000-00000E910000}"/>
    <cellStyle name="Neutral 62 2 2" xfId="40060" xr:uid="{00000000-0005-0000-0000-00000F910000}"/>
    <cellStyle name="Neutral 62 3" xfId="15402" xr:uid="{00000000-0005-0000-0000-000010910000}"/>
    <cellStyle name="Neutral 62 3 2" xfId="15407" xr:uid="{00000000-0005-0000-0000-000011910000}"/>
    <cellStyle name="Neutral 62 4" xfId="12211" xr:uid="{00000000-0005-0000-0000-000012910000}"/>
    <cellStyle name="Neutral 62_BSD2" xfId="33501" xr:uid="{00000000-0005-0000-0000-000013910000}"/>
    <cellStyle name="Neutral 63" xfId="42506" xr:uid="{00000000-0005-0000-0000-000014910000}"/>
    <cellStyle name="Neutral 63 2" xfId="40233" xr:uid="{00000000-0005-0000-0000-000015910000}"/>
    <cellStyle name="Neutral 63 2 2" xfId="40236" xr:uid="{00000000-0005-0000-0000-000016910000}"/>
    <cellStyle name="Neutral 63 3" xfId="40239" xr:uid="{00000000-0005-0000-0000-000017910000}"/>
    <cellStyle name="Neutral 63 3 2" xfId="40243" xr:uid="{00000000-0005-0000-0000-000018910000}"/>
    <cellStyle name="Neutral 63 4" xfId="34355" xr:uid="{00000000-0005-0000-0000-000019910000}"/>
    <cellStyle name="Neutral 63_BSD2" xfId="32235" xr:uid="{00000000-0005-0000-0000-00001A910000}"/>
    <cellStyle name="Neutral 64" xfId="10019" xr:uid="{00000000-0005-0000-0000-00001B910000}"/>
    <cellStyle name="Neutral 64 2" xfId="36703" xr:uid="{00000000-0005-0000-0000-00001C910000}"/>
    <cellStyle name="Neutral 64 2 2" xfId="40370" xr:uid="{00000000-0005-0000-0000-00001D910000}"/>
    <cellStyle name="Neutral 64 3" xfId="15433" xr:uid="{00000000-0005-0000-0000-00001E910000}"/>
    <cellStyle name="Neutral 64 3 2" xfId="40373" xr:uid="{00000000-0005-0000-0000-00001F910000}"/>
    <cellStyle name="Neutral 64 4" xfId="34362" xr:uid="{00000000-0005-0000-0000-000020910000}"/>
    <cellStyle name="Neutral 64_BSD2" xfId="25600" xr:uid="{00000000-0005-0000-0000-000021910000}"/>
    <cellStyle name="Neutral 65" xfId="5215" xr:uid="{00000000-0005-0000-0000-000022910000}"/>
    <cellStyle name="Neutral 65 2" xfId="40491" xr:uid="{00000000-0005-0000-0000-000023910000}"/>
    <cellStyle name="Neutral 65 2 2" xfId="40494" xr:uid="{00000000-0005-0000-0000-000024910000}"/>
    <cellStyle name="Neutral 65 3" xfId="40497" xr:uid="{00000000-0005-0000-0000-000025910000}"/>
    <cellStyle name="Neutral 65 3 2" xfId="40500" xr:uid="{00000000-0005-0000-0000-000026910000}"/>
    <cellStyle name="Neutral 65 4" xfId="34371" xr:uid="{00000000-0005-0000-0000-000027910000}"/>
    <cellStyle name="Neutral 65_BSD2" xfId="42534" xr:uid="{00000000-0005-0000-0000-000028910000}"/>
    <cellStyle name="Neutral 66" xfId="42536" xr:uid="{00000000-0005-0000-0000-000029910000}"/>
    <cellStyle name="Neutral 66 2" xfId="40591" xr:uid="{00000000-0005-0000-0000-00002A910000}"/>
    <cellStyle name="Neutral 66 2 2" xfId="26156" xr:uid="{00000000-0005-0000-0000-00002B910000}"/>
    <cellStyle name="Neutral 66 3" xfId="40594" xr:uid="{00000000-0005-0000-0000-00002C910000}"/>
    <cellStyle name="Neutral 66 3 2" xfId="40597" xr:uid="{00000000-0005-0000-0000-00002D910000}"/>
    <cellStyle name="Neutral 66 4" xfId="40600" xr:uid="{00000000-0005-0000-0000-00002E910000}"/>
    <cellStyle name="Neutral 66_BSD2" xfId="42538" xr:uid="{00000000-0005-0000-0000-00002F910000}"/>
    <cellStyle name="Neutral 67" xfId="42543" xr:uid="{00000000-0005-0000-0000-000030910000}"/>
    <cellStyle name="Neutral 67 2" xfId="24026" xr:uid="{00000000-0005-0000-0000-000031910000}"/>
    <cellStyle name="Neutral 67 2 2" xfId="40675" xr:uid="{00000000-0005-0000-0000-000032910000}"/>
    <cellStyle name="Neutral 67 3" xfId="40678" xr:uid="{00000000-0005-0000-0000-000033910000}"/>
    <cellStyle name="Neutral 67 3 2" xfId="40681" xr:uid="{00000000-0005-0000-0000-000034910000}"/>
    <cellStyle name="Neutral 67 4" xfId="40684" xr:uid="{00000000-0005-0000-0000-000035910000}"/>
    <cellStyle name="Neutral 67_BSD2" xfId="24037" xr:uid="{00000000-0005-0000-0000-000036910000}"/>
    <cellStyle name="Neutral 68" xfId="42546" xr:uid="{00000000-0005-0000-0000-000037910000}"/>
    <cellStyle name="Neutral 68 2" xfId="40750" xr:uid="{00000000-0005-0000-0000-000038910000}"/>
    <cellStyle name="Neutral 68 2 2" xfId="40753" xr:uid="{00000000-0005-0000-0000-000039910000}"/>
    <cellStyle name="Neutral 68 3" xfId="40756" xr:uid="{00000000-0005-0000-0000-00003A910000}"/>
    <cellStyle name="Neutral 68 3 2" xfId="18720" xr:uid="{00000000-0005-0000-0000-00003B910000}"/>
    <cellStyle name="Neutral 68 4" xfId="40759" xr:uid="{00000000-0005-0000-0000-00003C910000}"/>
    <cellStyle name="Neutral 68_BSD2" xfId="42548" xr:uid="{00000000-0005-0000-0000-00003D910000}"/>
    <cellStyle name="Neutral 69" xfId="42551" xr:uid="{00000000-0005-0000-0000-00003E910000}"/>
    <cellStyle name="Neutral 69 2" xfId="40775" xr:uid="{00000000-0005-0000-0000-00003F910000}"/>
    <cellStyle name="Neutral 69 2 2" xfId="24052" xr:uid="{00000000-0005-0000-0000-000040910000}"/>
    <cellStyle name="Neutral 69 3" xfId="40778" xr:uid="{00000000-0005-0000-0000-000041910000}"/>
    <cellStyle name="Neutral 69 3 2" xfId="21540" xr:uid="{00000000-0005-0000-0000-000042910000}"/>
    <cellStyle name="Neutral 69 4" xfId="40781" xr:uid="{00000000-0005-0000-0000-000043910000}"/>
    <cellStyle name="Neutral 69_BSD2" xfId="42553" xr:uid="{00000000-0005-0000-0000-000044910000}"/>
    <cellStyle name="Neutral 7" xfId="42554" xr:uid="{00000000-0005-0000-0000-000045910000}"/>
    <cellStyle name="Neutral 7 10" xfId="42555" xr:uid="{00000000-0005-0000-0000-000046910000}"/>
    <cellStyle name="Neutral 7 10 2" xfId="42556" xr:uid="{00000000-0005-0000-0000-000047910000}"/>
    <cellStyle name="Neutral 7 11" xfId="42557" xr:uid="{00000000-0005-0000-0000-000048910000}"/>
    <cellStyle name="Neutral 7 11 2" xfId="42558" xr:uid="{00000000-0005-0000-0000-000049910000}"/>
    <cellStyle name="Neutral 7 12" xfId="25643" xr:uid="{00000000-0005-0000-0000-00004A910000}"/>
    <cellStyle name="Neutral 7 13" xfId="42559" xr:uid="{00000000-0005-0000-0000-00004B910000}"/>
    <cellStyle name="Neutral 7 14" xfId="42560" xr:uid="{00000000-0005-0000-0000-00004C910000}"/>
    <cellStyle name="Neutral 7 2" xfId="42561" xr:uid="{00000000-0005-0000-0000-00004D910000}"/>
    <cellStyle name="Neutral 7 2 2" xfId="28326" xr:uid="{00000000-0005-0000-0000-00004E910000}"/>
    <cellStyle name="Neutral 7 2 2 2" xfId="27417" xr:uid="{00000000-0005-0000-0000-00004F910000}"/>
    <cellStyle name="Neutral 7 2 3" xfId="42562" xr:uid="{00000000-0005-0000-0000-000050910000}"/>
    <cellStyle name="Neutral 7 2 3 2" xfId="34992" xr:uid="{00000000-0005-0000-0000-000051910000}"/>
    <cellStyle name="Neutral 7 2 4" xfId="36647" xr:uid="{00000000-0005-0000-0000-000052910000}"/>
    <cellStyle name="Neutral 7 2_BSD2" xfId="5660" xr:uid="{00000000-0005-0000-0000-000053910000}"/>
    <cellStyle name="Neutral 7 3" xfId="42563" xr:uid="{00000000-0005-0000-0000-000054910000}"/>
    <cellStyle name="Neutral 7 3 2" xfId="38811" xr:uid="{00000000-0005-0000-0000-000055910000}"/>
    <cellStyle name="Neutral 7 4" xfId="42564" xr:uid="{00000000-0005-0000-0000-000056910000}"/>
    <cellStyle name="Neutral 7 4 2" xfId="7311" xr:uid="{00000000-0005-0000-0000-000057910000}"/>
    <cellStyle name="Neutral 7 5" xfId="42565" xr:uid="{00000000-0005-0000-0000-000058910000}"/>
    <cellStyle name="Neutral 7 5 2" xfId="8539" xr:uid="{00000000-0005-0000-0000-000059910000}"/>
    <cellStyle name="Neutral 7 6" xfId="42566" xr:uid="{00000000-0005-0000-0000-00005A910000}"/>
    <cellStyle name="Neutral 7 6 2" xfId="4598" xr:uid="{00000000-0005-0000-0000-00005B910000}"/>
    <cellStyle name="Neutral 7 7" xfId="42568" xr:uid="{00000000-0005-0000-0000-00005C910000}"/>
    <cellStyle name="Neutral 7 7 2" xfId="7103" xr:uid="{00000000-0005-0000-0000-00005D910000}"/>
    <cellStyle name="Neutral 7 8" xfId="42570" xr:uid="{00000000-0005-0000-0000-00005E910000}"/>
    <cellStyle name="Neutral 7 8 2" xfId="7659" xr:uid="{00000000-0005-0000-0000-00005F910000}"/>
    <cellStyle name="Neutral 7 9" xfId="42572" xr:uid="{00000000-0005-0000-0000-000060910000}"/>
    <cellStyle name="Neutral 7 9 2" xfId="4935" xr:uid="{00000000-0005-0000-0000-000061910000}"/>
    <cellStyle name="Neutral 7_Annexure" xfId="37828" xr:uid="{00000000-0005-0000-0000-000062910000}"/>
    <cellStyle name="Neutral 70" xfId="5214" xr:uid="{00000000-0005-0000-0000-000063910000}"/>
    <cellStyle name="Neutral 70 2" xfId="40490" xr:uid="{00000000-0005-0000-0000-000064910000}"/>
    <cellStyle name="Neutral 70 2 2" xfId="40493" xr:uid="{00000000-0005-0000-0000-000065910000}"/>
    <cellStyle name="Neutral 70 3" xfId="40496" xr:uid="{00000000-0005-0000-0000-000066910000}"/>
    <cellStyle name="Neutral 70 3 2" xfId="40499" xr:uid="{00000000-0005-0000-0000-000067910000}"/>
    <cellStyle name="Neutral 70 4" xfId="34370" xr:uid="{00000000-0005-0000-0000-000068910000}"/>
    <cellStyle name="Neutral 70_BSD2" xfId="42533" xr:uid="{00000000-0005-0000-0000-000069910000}"/>
    <cellStyle name="Neutral 71" xfId="42535" xr:uid="{00000000-0005-0000-0000-00006A910000}"/>
    <cellStyle name="Neutral 71 2" xfId="40590" xr:uid="{00000000-0005-0000-0000-00006B910000}"/>
    <cellStyle name="Neutral 71 2 2" xfId="26155" xr:uid="{00000000-0005-0000-0000-00006C910000}"/>
    <cellStyle name="Neutral 71 3" xfId="40593" xr:uid="{00000000-0005-0000-0000-00006D910000}"/>
    <cellStyle name="Neutral 71 3 2" xfId="40596" xr:uid="{00000000-0005-0000-0000-00006E910000}"/>
    <cellStyle name="Neutral 71 4" xfId="40599" xr:uid="{00000000-0005-0000-0000-00006F910000}"/>
    <cellStyle name="Neutral 71_BSD2" xfId="42537" xr:uid="{00000000-0005-0000-0000-000070910000}"/>
    <cellStyle name="Neutral 72" xfId="42542" xr:uid="{00000000-0005-0000-0000-000071910000}"/>
    <cellStyle name="Neutral 72 2" xfId="24025" xr:uid="{00000000-0005-0000-0000-000072910000}"/>
    <cellStyle name="Neutral 72 2 2" xfId="40674" xr:uid="{00000000-0005-0000-0000-000073910000}"/>
    <cellStyle name="Neutral 72 3" xfId="40677" xr:uid="{00000000-0005-0000-0000-000074910000}"/>
    <cellStyle name="Neutral 72 3 2" xfId="40680" xr:uid="{00000000-0005-0000-0000-000075910000}"/>
    <cellStyle name="Neutral 72 4" xfId="40683" xr:uid="{00000000-0005-0000-0000-000076910000}"/>
    <cellStyle name="Neutral 72_BSD2" xfId="24036" xr:uid="{00000000-0005-0000-0000-000077910000}"/>
    <cellStyle name="Neutral 73" xfId="42545" xr:uid="{00000000-0005-0000-0000-000078910000}"/>
    <cellStyle name="Neutral 73 2" xfId="40749" xr:uid="{00000000-0005-0000-0000-000079910000}"/>
    <cellStyle name="Neutral 73 2 2" xfId="40752" xr:uid="{00000000-0005-0000-0000-00007A910000}"/>
    <cellStyle name="Neutral 73 3" xfId="40755" xr:uid="{00000000-0005-0000-0000-00007B910000}"/>
    <cellStyle name="Neutral 73 3 2" xfId="18719" xr:uid="{00000000-0005-0000-0000-00007C910000}"/>
    <cellStyle name="Neutral 73 4" xfId="40758" xr:uid="{00000000-0005-0000-0000-00007D910000}"/>
    <cellStyle name="Neutral 73_BSD2" xfId="42547" xr:uid="{00000000-0005-0000-0000-00007E910000}"/>
    <cellStyle name="Neutral 74" xfId="42550" xr:uid="{00000000-0005-0000-0000-00007F910000}"/>
    <cellStyle name="Neutral 74 2" xfId="40774" xr:uid="{00000000-0005-0000-0000-000080910000}"/>
    <cellStyle name="Neutral 74 2 2" xfId="24051" xr:uid="{00000000-0005-0000-0000-000081910000}"/>
    <cellStyle name="Neutral 74 3" xfId="40777" xr:uid="{00000000-0005-0000-0000-000082910000}"/>
    <cellStyle name="Neutral 74 3 2" xfId="21539" xr:uid="{00000000-0005-0000-0000-000083910000}"/>
    <cellStyle name="Neutral 74 4" xfId="40780" xr:uid="{00000000-0005-0000-0000-000084910000}"/>
    <cellStyle name="Neutral 74_BSD2" xfId="42552" xr:uid="{00000000-0005-0000-0000-000085910000}"/>
    <cellStyle name="Neutral 75" xfId="42575" xr:uid="{00000000-0005-0000-0000-000086910000}"/>
    <cellStyle name="Neutral 75 2" xfId="42577" xr:uid="{00000000-0005-0000-0000-000087910000}"/>
    <cellStyle name="Neutral 75 2 2" xfId="42579" xr:uid="{00000000-0005-0000-0000-000088910000}"/>
    <cellStyle name="Neutral 75 3" xfId="42581" xr:uid="{00000000-0005-0000-0000-000089910000}"/>
    <cellStyle name="Neutral 75 3 2" xfId="42583" xr:uid="{00000000-0005-0000-0000-00008A910000}"/>
    <cellStyle name="Neutral 75 4" xfId="42585" xr:uid="{00000000-0005-0000-0000-00008B910000}"/>
    <cellStyle name="Neutral 75_BSD2" xfId="42587" xr:uid="{00000000-0005-0000-0000-00008C910000}"/>
    <cellStyle name="Neutral 76" xfId="42590" xr:uid="{00000000-0005-0000-0000-00008D910000}"/>
    <cellStyle name="Neutral 76 2" xfId="42592" xr:uid="{00000000-0005-0000-0000-00008E910000}"/>
    <cellStyle name="Neutral 76 2 2" xfId="42594" xr:uid="{00000000-0005-0000-0000-00008F910000}"/>
    <cellStyle name="Neutral 76 3" xfId="42597" xr:uid="{00000000-0005-0000-0000-000090910000}"/>
    <cellStyle name="Neutral 76 3 2" xfId="42599" xr:uid="{00000000-0005-0000-0000-000091910000}"/>
    <cellStyle name="Neutral 76 4" xfId="42601" xr:uid="{00000000-0005-0000-0000-000092910000}"/>
    <cellStyle name="Neutral 76_BSD2" xfId="18078" xr:uid="{00000000-0005-0000-0000-000093910000}"/>
    <cellStyle name="Neutral 77" xfId="24080" xr:uid="{00000000-0005-0000-0000-000094910000}"/>
    <cellStyle name="Neutral 77 2" xfId="42603" xr:uid="{00000000-0005-0000-0000-000095910000}"/>
    <cellStyle name="Neutral 77 2 2" xfId="42604" xr:uid="{00000000-0005-0000-0000-000096910000}"/>
    <cellStyle name="Neutral 77 3" xfId="42605" xr:uid="{00000000-0005-0000-0000-000097910000}"/>
    <cellStyle name="Neutral 77 3 2" xfId="3416" xr:uid="{00000000-0005-0000-0000-000098910000}"/>
    <cellStyle name="Neutral 77 4" xfId="42606" xr:uid="{00000000-0005-0000-0000-000099910000}"/>
    <cellStyle name="Neutral 77_BSD2" xfId="24090" xr:uid="{00000000-0005-0000-0000-00009A910000}"/>
    <cellStyle name="Neutral 78" xfId="24098" xr:uid="{00000000-0005-0000-0000-00009B910000}"/>
    <cellStyle name="Neutral 78 2" xfId="42608" xr:uid="{00000000-0005-0000-0000-00009C910000}"/>
    <cellStyle name="Neutral 78 2 2" xfId="24104" xr:uid="{00000000-0005-0000-0000-00009D910000}"/>
    <cellStyle name="Neutral 78 3" xfId="42609" xr:uid="{00000000-0005-0000-0000-00009E910000}"/>
    <cellStyle name="Neutral 78 3 2" xfId="28618" xr:uid="{00000000-0005-0000-0000-00009F910000}"/>
    <cellStyle name="Neutral 78 4" xfId="42610" xr:uid="{00000000-0005-0000-0000-0000A0910000}"/>
    <cellStyle name="Neutral 78_BSD2" xfId="20068" xr:uid="{00000000-0005-0000-0000-0000A1910000}"/>
    <cellStyle name="Neutral 79" xfId="42613" xr:uid="{00000000-0005-0000-0000-0000A2910000}"/>
    <cellStyle name="Neutral 79 2" xfId="24116" xr:uid="{00000000-0005-0000-0000-0000A3910000}"/>
    <cellStyle name="Neutral 79 2 2" xfId="24124" xr:uid="{00000000-0005-0000-0000-0000A4910000}"/>
    <cellStyle name="Neutral 79 3" xfId="42614" xr:uid="{00000000-0005-0000-0000-0000A5910000}"/>
    <cellStyle name="Neutral 79 3 2" xfId="42615" xr:uid="{00000000-0005-0000-0000-0000A6910000}"/>
    <cellStyle name="Neutral 79 4" xfId="42616" xr:uid="{00000000-0005-0000-0000-0000A7910000}"/>
    <cellStyle name="Neutral 79_BSD2" xfId="42617" xr:uid="{00000000-0005-0000-0000-0000A8910000}"/>
    <cellStyle name="Neutral 8" xfId="42619" xr:uid="{00000000-0005-0000-0000-0000A9910000}"/>
    <cellStyle name="Neutral 8 2" xfId="42620" xr:uid="{00000000-0005-0000-0000-0000AA910000}"/>
    <cellStyle name="Neutral 8 2 2" xfId="42621" xr:uid="{00000000-0005-0000-0000-0000AB910000}"/>
    <cellStyle name="Neutral 8 2 2 2" xfId="42622" xr:uid="{00000000-0005-0000-0000-0000AC910000}"/>
    <cellStyle name="Neutral 8 2 3" xfId="42623" xr:uid="{00000000-0005-0000-0000-0000AD910000}"/>
    <cellStyle name="Neutral 8 2 3 2" xfId="12888" xr:uid="{00000000-0005-0000-0000-0000AE910000}"/>
    <cellStyle name="Neutral 8 2 4" xfId="42624" xr:uid="{00000000-0005-0000-0000-0000AF910000}"/>
    <cellStyle name="Neutral 8 2_BSD2" xfId="42625" xr:uid="{00000000-0005-0000-0000-0000B0910000}"/>
    <cellStyle name="Neutral 8 3" xfId="42626" xr:uid="{00000000-0005-0000-0000-0000B1910000}"/>
    <cellStyle name="Neutral 8 3 2" xfId="42627" xr:uid="{00000000-0005-0000-0000-0000B2910000}"/>
    <cellStyle name="Neutral 8 4" xfId="42628" xr:uid="{00000000-0005-0000-0000-0000B3910000}"/>
    <cellStyle name="Neutral 8 4 2" xfId="42629" xr:uid="{00000000-0005-0000-0000-0000B4910000}"/>
    <cellStyle name="Neutral 8 5" xfId="42630" xr:uid="{00000000-0005-0000-0000-0000B5910000}"/>
    <cellStyle name="Neutral 8 6" xfId="42631" xr:uid="{00000000-0005-0000-0000-0000B6910000}"/>
    <cellStyle name="Neutral 8 7" xfId="42633" xr:uid="{00000000-0005-0000-0000-0000B7910000}"/>
    <cellStyle name="Neutral 8_BSD2" xfId="42634" xr:uid="{00000000-0005-0000-0000-0000B8910000}"/>
    <cellStyle name="Neutral 80" xfId="42574" xr:uid="{00000000-0005-0000-0000-0000B9910000}"/>
    <cellStyle name="Neutral 80 2" xfId="42576" xr:uid="{00000000-0005-0000-0000-0000BA910000}"/>
    <cellStyle name="Neutral 80 2 2" xfId="42578" xr:uid="{00000000-0005-0000-0000-0000BB910000}"/>
    <cellStyle name="Neutral 80 3" xfId="42580" xr:uid="{00000000-0005-0000-0000-0000BC910000}"/>
    <cellStyle name="Neutral 80 3 2" xfId="42582" xr:uid="{00000000-0005-0000-0000-0000BD910000}"/>
    <cellStyle name="Neutral 80 4" xfId="42584" xr:uid="{00000000-0005-0000-0000-0000BE910000}"/>
    <cellStyle name="Neutral 80_BSD2" xfId="42586" xr:uid="{00000000-0005-0000-0000-0000BF910000}"/>
    <cellStyle name="Neutral 81" xfId="42589" xr:uid="{00000000-0005-0000-0000-0000C0910000}"/>
    <cellStyle name="Neutral 81 2" xfId="42591" xr:uid="{00000000-0005-0000-0000-0000C1910000}"/>
    <cellStyle name="Neutral 81 2 2" xfId="42593" xr:uid="{00000000-0005-0000-0000-0000C2910000}"/>
    <cellStyle name="Neutral 81 3" xfId="42596" xr:uid="{00000000-0005-0000-0000-0000C3910000}"/>
    <cellStyle name="Neutral 81 3 2" xfId="42598" xr:uid="{00000000-0005-0000-0000-0000C4910000}"/>
    <cellStyle name="Neutral 81 4" xfId="42600" xr:uid="{00000000-0005-0000-0000-0000C5910000}"/>
    <cellStyle name="Neutral 81_BSD2" xfId="18077" xr:uid="{00000000-0005-0000-0000-0000C6910000}"/>
    <cellStyle name="Neutral 82" xfId="24079" xr:uid="{00000000-0005-0000-0000-0000C7910000}"/>
    <cellStyle name="Neutral 82 2" xfId="42602" xr:uid="{00000000-0005-0000-0000-0000C8910000}"/>
    <cellStyle name="Neutral 83" xfId="24097" xr:uid="{00000000-0005-0000-0000-0000C9910000}"/>
    <cellStyle name="Neutral 83 2" xfId="42607" xr:uid="{00000000-0005-0000-0000-0000CA910000}"/>
    <cellStyle name="Neutral 84" xfId="42612" xr:uid="{00000000-0005-0000-0000-0000CB910000}"/>
    <cellStyle name="Neutral 84 2" xfId="24115" xr:uid="{00000000-0005-0000-0000-0000CC910000}"/>
    <cellStyle name="Neutral 85" xfId="42635" xr:uid="{00000000-0005-0000-0000-0000CD910000}"/>
    <cellStyle name="Neutral 85 2" xfId="42636" xr:uid="{00000000-0005-0000-0000-0000CE910000}"/>
    <cellStyle name="Neutral 86" xfId="2726" xr:uid="{00000000-0005-0000-0000-0000CF910000}"/>
    <cellStyle name="Neutral 86 2" xfId="42637" xr:uid="{00000000-0005-0000-0000-0000D0910000}"/>
    <cellStyle name="Neutral 87" xfId="42638" xr:uid="{00000000-0005-0000-0000-0000D1910000}"/>
    <cellStyle name="Neutral 87 2" xfId="42639" xr:uid="{00000000-0005-0000-0000-0000D2910000}"/>
    <cellStyle name="Neutral 88" xfId="42640" xr:uid="{00000000-0005-0000-0000-0000D3910000}"/>
    <cellStyle name="Neutral 88 2" xfId="42641" xr:uid="{00000000-0005-0000-0000-0000D4910000}"/>
    <cellStyle name="Neutral 89" xfId="42642" xr:uid="{00000000-0005-0000-0000-0000D5910000}"/>
    <cellStyle name="Neutral 89 2" xfId="42643" xr:uid="{00000000-0005-0000-0000-0000D6910000}"/>
    <cellStyle name="Neutral 9" xfId="37322" xr:uid="{00000000-0005-0000-0000-0000D7910000}"/>
    <cellStyle name="Neutral 9 2" xfId="42644" xr:uid="{00000000-0005-0000-0000-0000D8910000}"/>
    <cellStyle name="Neutral 9 2 2" xfId="5351" xr:uid="{00000000-0005-0000-0000-0000D9910000}"/>
    <cellStyle name="Neutral 9 2 2 2" xfId="42645" xr:uid="{00000000-0005-0000-0000-0000DA910000}"/>
    <cellStyle name="Neutral 9 2 3" xfId="42646" xr:uid="{00000000-0005-0000-0000-0000DB910000}"/>
    <cellStyle name="Neutral 9 2 3 2" xfId="13571" xr:uid="{00000000-0005-0000-0000-0000DC910000}"/>
    <cellStyle name="Neutral 9 2 4" xfId="42647" xr:uid="{00000000-0005-0000-0000-0000DD910000}"/>
    <cellStyle name="Neutral 9 2_BSD2" xfId="11974" xr:uid="{00000000-0005-0000-0000-0000DE910000}"/>
    <cellStyle name="Neutral 9 3" xfId="42648" xr:uid="{00000000-0005-0000-0000-0000DF910000}"/>
    <cellStyle name="Neutral 9 3 2" xfId="33650" xr:uid="{00000000-0005-0000-0000-0000E0910000}"/>
    <cellStyle name="Neutral 9 4" xfId="42649" xr:uid="{00000000-0005-0000-0000-0000E1910000}"/>
    <cellStyle name="Neutral 9 4 2" xfId="15994" xr:uid="{00000000-0005-0000-0000-0000E2910000}"/>
    <cellStyle name="Neutral 9 5" xfId="42650" xr:uid="{00000000-0005-0000-0000-0000E3910000}"/>
    <cellStyle name="Neutral 9 6" xfId="42651" xr:uid="{00000000-0005-0000-0000-0000E4910000}"/>
    <cellStyle name="Neutral 9 7" xfId="42653" xr:uid="{00000000-0005-0000-0000-0000E5910000}"/>
    <cellStyle name="Neutral 9_BSD2" xfId="42654" xr:uid="{00000000-0005-0000-0000-0000E6910000}"/>
    <cellStyle name="Neutral 90" xfId="51551" xr:uid="{DF5C035E-B441-4FC2-B4B2-1FB4710CD412}"/>
    <cellStyle name="Neutral 91" xfId="51581" xr:uid="{18ABCC0F-73AA-4FA6-BA40-CA0CC3B8BD4C}"/>
    <cellStyle name="Neutral 92" xfId="51985" xr:uid="{D76AC3AC-C34E-43DE-A9C8-8A8C07B99C57}"/>
    <cellStyle name="Neutral 93" xfId="51769" xr:uid="{DEC3FC5C-3B61-4772-819C-2A5AB6C337CA}"/>
    <cellStyle name="Neutral 94" xfId="52074" xr:uid="{7289ECA7-FF06-42BD-9F06-98CF438B77C6}"/>
    <cellStyle name="Neutral 95" xfId="52182" xr:uid="{053C6C16-703D-49B4-8AD8-B7A6779487C3}"/>
    <cellStyle name="Neutre" xfId="42655" xr:uid="{00000000-0005-0000-0000-0000E7910000}"/>
    <cellStyle name="Neutre 2" xfId="37137" xr:uid="{00000000-0005-0000-0000-0000E8910000}"/>
    <cellStyle name="no dec" xfId="224" xr:uid="{00000000-0005-0000-0000-0000E9910000}"/>
    <cellStyle name="no dec 2" xfId="51819" xr:uid="{498D5986-9D07-400E-A7C0-F59AA3D1D1C1}"/>
    <cellStyle name="NoDecimal" xfId="20429" xr:uid="{00000000-0005-0000-0000-0000EA910000}"/>
    <cellStyle name="NoDecimal 2" xfId="20436" xr:uid="{00000000-0005-0000-0000-0000EB910000}"/>
    <cellStyle name="NoDecimal 3" xfId="42658" xr:uid="{00000000-0005-0000-0000-0000EC910000}"/>
    <cellStyle name="NoDecimal 4" xfId="42661" xr:uid="{00000000-0005-0000-0000-0000ED910000}"/>
    <cellStyle name="nombrel" xfId="42662" xr:uid="{00000000-0005-0000-0000-0000EE910000}"/>
    <cellStyle name="nombrel 2" xfId="42663" xr:uid="{00000000-0005-0000-0000-0000EF910000}"/>
    <cellStyle name="nombrel 3" xfId="42664" xr:uid="{00000000-0005-0000-0000-0000F0910000}"/>
    <cellStyle name="nombrel 4" xfId="42665" xr:uid="{00000000-0005-0000-0000-0000F1910000}"/>
    <cellStyle name="Non défini" xfId="39043" xr:uid="{00000000-0005-0000-0000-0000F2910000}"/>
    <cellStyle name="Non défini 2" xfId="42666" xr:uid="{00000000-0005-0000-0000-0000F3910000}"/>
    <cellStyle name="Non défini 2 2" xfId="42667" xr:uid="{00000000-0005-0000-0000-0000F4910000}"/>
    <cellStyle name="Non défini 2 3" xfId="42668" xr:uid="{00000000-0005-0000-0000-0000F5910000}"/>
    <cellStyle name="Non défini 3" xfId="42669" xr:uid="{00000000-0005-0000-0000-0000F6910000}"/>
    <cellStyle name="Non défini 4" xfId="42670" xr:uid="{00000000-0005-0000-0000-0000F7910000}"/>
    <cellStyle name="Non défini 5" xfId="18396" xr:uid="{00000000-0005-0000-0000-0000F8910000}"/>
    <cellStyle name="Non défini_X" xfId="42671" xr:uid="{00000000-0005-0000-0000-0000F9910000}"/>
    <cellStyle name="Normal" xfId="0" builtinId="0"/>
    <cellStyle name="Normal - Style1" xfId="106" xr:uid="{00000000-0005-0000-0000-0000FB910000}"/>
    <cellStyle name="Normal - Style1 10" xfId="51565" xr:uid="{97F40438-8A2C-44BD-8832-21118C2BCCBF}"/>
    <cellStyle name="Normal - Style1 2" xfId="1526" xr:uid="{00000000-0005-0000-0000-0000FC910000}"/>
    <cellStyle name="Normal - Style1 2 2" xfId="42674" xr:uid="{00000000-0005-0000-0000-0000FD910000}"/>
    <cellStyle name="Normal - Style1 2 2 2" xfId="39415" xr:uid="{00000000-0005-0000-0000-0000FE910000}"/>
    <cellStyle name="Normal - Style1 2 3" xfId="42675" xr:uid="{00000000-0005-0000-0000-0000FF910000}"/>
    <cellStyle name="Normal - Style1 2 3 2" xfId="39433" xr:uid="{00000000-0005-0000-0000-000000920000}"/>
    <cellStyle name="Normal - Style1 2 4" xfId="42676" xr:uid="{00000000-0005-0000-0000-000001920000}"/>
    <cellStyle name="Normal - Style1 2 5" xfId="42673" xr:uid="{00000000-0005-0000-0000-000002920000}"/>
    <cellStyle name="Normal - Style1 3" xfId="42677" xr:uid="{00000000-0005-0000-0000-000003920000}"/>
    <cellStyle name="Normal - Style1 3 2" xfId="42678" xr:uid="{00000000-0005-0000-0000-000004920000}"/>
    <cellStyle name="Normal - Style1 3 2 2" xfId="34951" xr:uid="{00000000-0005-0000-0000-000005920000}"/>
    <cellStyle name="Normal - Style1 3 3" xfId="42679" xr:uid="{00000000-0005-0000-0000-000006920000}"/>
    <cellStyle name="Normal - Style1 3 4" xfId="42680" xr:uid="{00000000-0005-0000-0000-000007920000}"/>
    <cellStyle name="Normal - Style1 4" xfId="4792" xr:uid="{00000000-0005-0000-0000-000008920000}"/>
    <cellStyle name="Normal - Style1 4 2" xfId="6110" xr:uid="{00000000-0005-0000-0000-000009920000}"/>
    <cellStyle name="Normal - Style1 5" xfId="3787" xr:uid="{00000000-0005-0000-0000-00000A920000}"/>
    <cellStyle name="Normal - Style1 5 2" xfId="42681" xr:uid="{00000000-0005-0000-0000-00000B920000}"/>
    <cellStyle name="Normal - Style1 6" xfId="8687" xr:uid="{00000000-0005-0000-0000-00000C920000}"/>
    <cellStyle name="Normal - Style1 7" xfId="5884" xr:uid="{00000000-0005-0000-0000-00000D920000}"/>
    <cellStyle name="Normal - Style1 8" xfId="7858" xr:uid="{00000000-0005-0000-0000-00000E920000}"/>
    <cellStyle name="Normal - Style1 9" xfId="42672" xr:uid="{00000000-0005-0000-0000-00000F920000}"/>
    <cellStyle name="Normal - Style1_aggregate" xfId="24757" xr:uid="{00000000-0005-0000-0000-000010920000}"/>
    <cellStyle name="Normal - Style2" xfId="42682" xr:uid="{00000000-0005-0000-0000-000011920000}"/>
    <cellStyle name="Normal - Style2 2" xfId="42683" xr:uid="{00000000-0005-0000-0000-000012920000}"/>
    <cellStyle name="Normal - Style2 2 2" xfId="42684" xr:uid="{00000000-0005-0000-0000-000013920000}"/>
    <cellStyle name="Normal - Style2 2 3" xfId="42685" xr:uid="{00000000-0005-0000-0000-000014920000}"/>
    <cellStyle name="Normal - Style2 3" xfId="42686" xr:uid="{00000000-0005-0000-0000-000015920000}"/>
    <cellStyle name="Normal - Style2 4" xfId="8745" xr:uid="{00000000-0005-0000-0000-000016920000}"/>
    <cellStyle name="Normal - Style2 5" xfId="8760" xr:uid="{00000000-0005-0000-0000-000017920000}"/>
    <cellStyle name="Normal - Style3" xfId="42687" xr:uid="{00000000-0005-0000-0000-000018920000}"/>
    <cellStyle name="Normal - Style3 2" xfId="37141" xr:uid="{00000000-0005-0000-0000-000019920000}"/>
    <cellStyle name="Normal - Style3 2 2" xfId="42688" xr:uid="{00000000-0005-0000-0000-00001A920000}"/>
    <cellStyle name="Normal - Style3 3" xfId="37143" xr:uid="{00000000-0005-0000-0000-00001B920000}"/>
    <cellStyle name="Normal - Style3 3 2" xfId="42689" xr:uid="{00000000-0005-0000-0000-00001C920000}"/>
    <cellStyle name="Normal - Style3 4" xfId="6123" xr:uid="{00000000-0005-0000-0000-00001D920000}"/>
    <cellStyle name="Normal - Style3 5" xfId="6169" xr:uid="{00000000-0005-0000-0000-00001E920000}"/>
    <cellStyle name="Normal - Style4" xfId="42690" xr:uid="{00000000-0005-0000-0000-00001F920000}"/>
    <cellStyle name="Normal - Style4 2" xfId="42691" xr:uid="{00000000-0005-0000-0000-000020920000}"/>
    <cellStyle name="Normal - Style4 2 2" xfId="22901" xr:uid="{00000000-0005-0000-0000-000021920000}"/>
    <cellStyle name="Normal - Style4 3" xfId="42694" xr:uid="{00000000-0005-0000-0000-000022920000}"/>
    <cellStyle name="Normal - Style4 4" xfId="3047" xr:uid="{00000000-0005-0000-0000-000023920000}"/>
    <cellStyle name="Normal - Style4 5" xfId="3133" xr:uid="{00000000-0005-0000-0000-000024920000}"/>
    <cellStyle name="Normal - Style5" xfId="42695" xr:uid="{00000000-0005-0000-0000-000025920000}"/>
    <cellStyle name="Normal - Style5 2" xfId="42696" xr:uid="{00000000-0005-0000-0000-000026920000}"/>
    <cellStyle name="Normal - Style5 3" xfId="42699" xr:uid="{00000000-0005-0000-0000-000027920000}"/>
    <cellStyle name="Normal - Style6" xfId="42700" xr:uid="{00000000-0005-0000-0000-000028920000}"/>
    <cellStyle name="Normal - Style6 2" xfId="42701" xr:uid="{00000000-0005-0000-0000-000029920000}"/>
    <cellStyle name="Normal - Style6 3" xfId="42704" xr:uid="{00000000-0005-0000-0000-00002A920000}"/>
    <cellStyle name="Normal - Style7" xfId="42705" xr:uid="{00000000-0005-0000-0000-00002B920000}"/>
    <cellStyle name="Normal - Style7 2" xfId="42706" xr:uid="{00000000-0005-0000-0000-00002C920000}"/>
    <cellStyle name="Normal - Style7 3" xfId="42707" xr:uid="{00000000-0005-0000-0000-00002D920000}"/>
    <cellStyle name="Normal - Style8" xfId="42708" xr:uid="{00000000-0005-0000-0000-00002E920000}"/>
    <cellStyle name="Normal - Style8 2" xfId="42709" xr:uid="{00000000-0005-0000-0000-00002F920000}"/>
    <cellStyle name="Normal - Style8 3" xfId="42710" xr:uid="{00000000-0005-0000-0000-000030920000}"/>
    <cellStyle name="Normal [0]" xfId="42711" xr:uid="{00000000-0005-0000-0000-000031920000}"/>
    <cellStyle name="Normal [0] 2" xfId="42712" xr:uid="{00000000-0005-0000-0000-000032920000}"/>
    <cellStyle name="Normal [0] 3" xfId="42713" xr:uid="{00000000-0005-0000-0000-000033920000}"/>
    <cellStyle name="Normal [0] 4" xfId="10375" xr:uid="{00000000-0005-0000-0000-000034920000}"/>
    <cellStyle name="Normal [2]" xfId="42714" xr:uid="{00000000-0005-0000-0000-000035920000}"/>
    <cellStyle name="Normal [2] 2" xfId="42715" xr:uid="{00000000-0005-0000-0000-000036920000}"/>
    <cellStyle name="Normal [2] 3" xfId="42716" xr:uid="{00000000-0005-0000-0000-000037920000}"/>
    <cellStyle name="Normal [2] 4" xfId="42717" xr:uid="{00000000-0005-0000-0000-000038920000}"/>
    <cellStyle name="Normal 10" xfId="2181" xr:uid="{00000000-0005-0000-0000-000039920000}"/>
    <cellStyle name="Normal 10 10" xfId="29843" xr:uid="{00000000-0005-0000-0000-00003A920000}"/>
    <cellStyle name="Normal 10 10 2" xfId="4894" xr:uid="{00000000-0005-0000-0000-00003B920000}"/>
    <cellStyle name="Normal 10 10 2 2" xfId="42718" xr:uid="{00000000-0005-0000-0000-00003C920000}"/>
    <cellStyle name="Normal 10 10 2 2 2" xfId="42720" xr:uid="{00000000-0005-0000-0000-00003D920000}"/>
    <cellStyle name="Normal 10 10 2 2 3" xfId="42722" xr:uid="{00000000-0005-0000-0000-00003E920000}"/>
    <cellStyle name="Normal 10 10 2 2 4" xfId="42724" xr:uid="{00000000-0005-0000-0000-00003F920000}"/>
    <cellStyle name="Normal 10 10 2 3" xfId="42725" xr:uid="{00000000-0005-0000-0000-000040920000}"/>
    <cellStyle name="Normal 10 10 2 3 2" xfId="42727" xr:uid="{00000000-0005-0000-0000-000041920000}"/>
    <cellStyle name="Normal 10 10 2 3 3" xfId="42729" xr:uid="{00000000-0005-0000-0000-000042920000}"/>
    <cellStyle name="Normal 10 10 2 3 4" xfId="42731" xr:uid="{00000000-0005-0000-0000-000043920000}"/>
    <cellStyle name="Normal 10 10 2 4" xfId="42732" xr:uid="{00000000-0005-0000-0000-000044920000}"/>
    <cellStyle name="Normal 10 10 2 4 2" xfId="42734" xr:uid="{00000000-0005-0000-0000-000045920000}"/>
    <cellStyle name="Normal 10 10 2 4 3" xfId="42736" xr:uid="{00000000-0005-0000-0000-000046920000}"/>
    <cellStyle name="Normal 10 10 2 4 4" xfId="42738" xr:uid="{00000000-0005-0000-0000-000047920000}"/>
    <cellStyle name="Normal 10 10 2 5" xfId="42742" xr:uid="{00000000-0005-0000-0000-000048920000}"/>
    <cellStyle name="Normal 10 10 2 5 2" xfId="42744" xr:uid="{00000000-0005-0000-0000-000049920000}"/>
    <cellStyle name="Normal 10 10 2 5 3" xfId="42746" xr:uid="{00000000-0005-0000-0000-00004A920000}"/>
    <cellStyle name="Normal 10 10 2 5 4" xfId="42748" xr:uid="{00000000-0005-0000-0000-00004B920000}"/>
    <cellStyle name="Normal 10 10 2 6" xfId="42749" xr:uid="{00000000-0005-0000-0000-00004C920000}"/>
    <cellStyle name="Normal 10 10 2 7" xfId="42752" xr:uid="{00000000-0005-0000-0000-00004D920000}"/>
    <cellStyle name="Normal 10 10 2 8" xfId="35957" xr:uid="{00000000-0005-0000-0000-00004E920000}"/>
    <cellStyle name="Normal 10 10 3" xfId="4919" xr:uid="{00000000-0005-0000-0000-00004F920000}"/>
    <cellStyle name="Normal 10 10 3 2" xfId="42753" xr:uid="{00000000-0005-0000-0000-000050920000}"/>
    <cellStyle name="Normal 10 10 3 2 2" xfId="42754" xr:uid="{00000000-0005-0000-0000-000051920000}"/>
    <cellStyle name="Normal 10 10 3 3" xfId="42755" xr:uid="{00000000-0005-0000-0000-000052920000}"/>
    <cellStyle name="Normal 10 10 3 4" xfId="42756" xr:uid="{00000000-0005-0000-0000-000053920000}"/>
    <cellStyle name="Normal 10 10 4" xfId="42757" xr:uid="{00000000-0005-0000-0000-000054920000}"/>
    <cellStyle name="Normal 10 10 4 2" xfId="15027" xr:uid="{00000000-0005-0000-0000-000055920000}"/>
    <cellStyle name="Normal 10 10 4 3" xfId="42758" xr:uid="{00000000-0005-0000-0000-000056920000}"/>
    <cellStyle name="Normal 10 10 4 4" xfId="42759" xr:uid="{00000000-0005-0000-0000-000057920000}"/>
    <cellStyle name="Normal 10 10 5" xfId="42760" xr:uid="{00000000-0005-0000-0000-000058920000}"/>
    <cellStyle name="Normal 10 10 5 2" xfId="42761" xr:uid="{00000000-0005-0000-0000-000059920000}"/>
    <cellStyle name="Normal 10 10 5 3" xfId="42762" xr:uid="{00000000-0005-0000-0000-00005A920000}"/>
    <cellStyle name="Normal 10 10 5 4" xfId="42763" xr:uid="{00000000-0005-0000-0000-00005B920000}"/>
    <cellStyle name="Normal 10 10 6" xfId="42764" xr:uid="{00000000-0005-0000-0000-00005C920000}"/>
    <cellStyle name="Normal 10 10 6 2" xfId="42765" xr:uid="{00000000-0005-0000-0000-00005D920000}"/>
    <cellStyle name="Normal 10 10 6 3" xfId="42766" xr:uid="{00000000-0005-0000-0000-00005E920000}"/>
    <cellStyle name="Normal 10 10 6 4" xfId="42767" xr:uid="{00000000-0005-0000-0000-00005F920000}"/>
    <cellStyle name="Normal 10 10 7" xfId="42768" xr:uid="{00000000-0005-0000-0000-000060920000}"/>
    <cellStyle name="Normal 10 10 8" xfId="6827" xr:uid="{00000000-0005-0000-0000-000061920000}"/>
    <cellStyle name="Normal 10 10 9" xfId="6838" xr:uid="{00000000-0005-0000-0000-000062920000}"/>
    <cellStyle name="Normal 10 11" xfId="29846" xr:uid="{00000000-0005-0000-0000-000063920000}"/>
    <cellStyle name="Normal 10 11 2" xfId="7300" xr:uid="{00000000-0005-0000-0000-000064920000}"/>
    <cellStyle name="Normal 10 11 2 2" xfId="42769" xr:uid="{00000000-0005-0000-0000-000065920000}"/>
    <cellStyle name="Normal 10 11 2 2 2" xfId="42770" xr:uid="{00000000-0005-0000-0000-000066920000}"/>
    <cellStyle name="Normal 10 11 2 2 3" xfId="28570" xr:uid="{00000000-0005-0000-0000-000067920000}"/>
    <cellStyle name="Normal 10 11 2 2 4" xfId="28594" xr:uid="{00000000-0005-0000-0000-000068920000}"/>
    <cellStyle name="Normal 10 11 2 3" xfId="42771" xr:uid="{00000000-0005-0000-0000-000069920000}"/>
    <cellStyle name="Normal 10 11 2 3 2" xfId="42772" xr:uid="{00000000-0005-0000-0000-00006A920000}"/>
    <cellStyle name="Normal 10 11 2 3 3" xfId="28625" xr:uid="{00000000-0005-0000-0000-00006B920000}"/>
    <cellStyle name="Normal 10 11 2 3 4" xfId="28634" xr:uid="{00000000-0005-0000-0000-00006C920000}"/>
    <cellStyle name="Normal 10 11 2 4" xfId="42773" xr:uid="{00000000-0005-0000-0000-00006D920000}"/>
    <cellStyle name="Normal 10 11 2 4 2" xfId="42774" xr:uid="{00000000-0005-0000-0000-00006E920000}"/>
    <cellStyle name="Normal 10 11 2 4 3" xfId="28659" xr:uid="{00000000-0005-0000-0000-00006F920000}"/>
    <cellStyle name="Normal 10 11 2 4 4" xfId="13069" xr:uid="{00000000-0005-0000-0000-000070920000}"/>
    <cellStyle name="Normal 10 11 2 5" xfId="42777" xr:uid="{00000000-0005-0000-0000-000071920000}"/>
    <cellStyle name="Normal 10 11 2 5 2" xfId="42779" xr:uid="{00000000-0005-0000-0000-000072920000}"/>
    <cellStyle name="Normal 10 11 2 5 3" xfId="28715" xr:uid="{00000000-0005-0000-0000-000073920000}"/>
    <cellStyle name="Normal 10 11 2 5 4" xfId="28738" xr:uid="{00000000-0005-0000-0000-000074920000}"/>
    <cellStyle name="Normal 10 11 2 6" xfId="8988" xr:uid="{00000000-0005-0000-0000-000075920000}"/>
    <cellStyle name="Normal 10 11 2 7" xfId="42782" xr:uid="{00000000-0005-0000-0000-000076920000}"/>
    <cellStyle name="Normal 10 11 2 8" xfId="42783" xr:uid="{00000000-0005-0000-0000-000077920000}"/>
    <cellStyle name="Normal 10 11 3" xfId="7305" xr:uid="{00000000-0005-0000-0000-000078920000}"/>
    <cellStyle name="Normal 10 11 3 2" xfId="42784" xr:uid="{00000000-0005-0000-0000-000079920000}"/>
    <cellStyle name="Normal 10 11 3 3" xfId="42785" xr:uid="{00000000-0005-0000-0000-00007A920000}"/>
    <cellStyle name="Normal 10 11 3 4" xfId="42786" xr:uid="{00000000-0005-0000-0000-00007B920000}"/>
    <cellStyle name="Normal 10 11 4" xfId="42787" xr:uid="{00000000-0005-0000-0000-00007C920000}"/>
    <cellStyle name="Normal 10 11 4 2" xfId="42788" xr:uid="{00000000-0005-0000-0000-00007D920000}"/>
    <cellStyle name="Normal 10 11 4 3" xfId="42789" xr:uid="{00000000-0005-0000-0000-00007E920000}"/>
    <cellStyle name="Normal 10 11 4 4" xfId="42790" xr:uid="{00000000-0005-0000-0000-00007F920000}"/>
    <cellStyle name="Normal 10 11 5" xfId="42791" xr:uid="{00000000-0005-0000-0000-000080920000}"/>
    <cellStyle name="Normal 10 11 5 2" xfId="42792" xr:uid="{00000000-0005-0000-0000-000081920000}"/>
    <cellStyle name="Normal 10 11 5 3" xfId="42793" xr:uid="{00000000-0005-0000-0000-000082920000}"/>
    <cellStyle name="Normal 10 11 5 4" xfId="6266" xr:uid="{00000000-0005-0000-0000-000083920000}"/>
    <cellStyle name="Normal 10 11 6" xfId="42794" xr:uid="{00000000-0005-0000-0000-000084920000}"/>
    <cellStyle name="Normal 10 11 6 2" xfId="42795" xr:uid="{00000000-0005-0000-0000-000085920000}"/>
    <cellStyle name="Normal 10 11 6 3" xfId="42796" xr:uid="{00000000-0005-0000-0000-000086920000}"/>
    <cellStyle name="Normal 10 11 6 4" xfId="42797" xr:uid="{00000000-0005-0000-0000-000087920000}"/>
    <cellStyle name="Normal 10 11 7" xfId="42798" xr:uid="{00000000-0005-0000-0000-000088920000}"/>
    <cellStyle name="Normal 10 11 8" xfId="6879" xr:uid="{00000000-0005-0000-0000-000089920000}"/>
    <cellStyle name="Normal 10 11 9" xfId="23288" xr:uid="{00000000-0005-0000-0000-00008A920000}"/>
    <cellStyle name="Normal 10 12" xfId="42800" xr:uid="{00000000-0005-0000-0000-00008B920000}"/>
    <cellStyle name="Normal 10 12 2" xfId="2831" xr:uid="{00000000-0005-0000-0000-00008C920000}"/>
    <cellStyle name="Normal 10 12 2 2" xfId="42801" xr:uid="{00000000-0005-0000-0000-00008D920000}"/>
    <cellStyle name="Normal 10 12 2 2 2" xfId="42802" xr:uid="{00000000-0005-0000-0000-00008E920000}"/>
    <cellStyle name="Normal 10 12 2 2 3" xfId="42803" xr:uid="{00000000-0005-0000-0000-00008F920000}"/>
    <cellStyle name="Normal 10 12 2 2 4" xfId="42804" xr:uid="{00000000-0005-0000-0000-000090920000}"/>
    <cellStyle name="Normal 10 12 2 3" xfId="42413" xr:uid="{00000000-0005-0000-0000-000091920000}"/>
    <cellStyle name="Normal 10 12 2 3 2" xfId="42805" xr:uid="{00000000-0005-0000-0000-000092920000}"/>
    <cellStyle name="Normal 10 12 2 3 3" xfId="36283" xr:uid="{00000000-0005-0000-0000-000093920000}"/>
    <cellStyle name="Normal 10 12 2 3 4" xfId="36292" xr:uid="{00000000-0005-0000-0000-000094920000}"/>
    <cellStyle name="Normal 10 12 2 4" xfId="42806" xr:uid="{00000000-0005-0000-0000-000095920000}"/>
    <cellStyle name="Normal 10 12 2 4 2" xfId="36526" xr:uid="{00000000-0005-0000-0000-000096920000}"/>
    <cellStyle name="Normal 10 12 2 4 3" xfId="36535" xr:uid="{00000000-0005-0000-0000-000097920000}"/>
    <cellStyle name="Normal 10 12 2 4 4" xfId="17054" xr:uid="{00000000-0005-0000-0000-000098920000}"/>
    <cellStyle name="Normal 10 12 2 5" xfId="15381" xr:uid="{00000000-0005-0000-0000-000099920000}"/>
    <cellStyle name="Normal 10 12 2 5 2" xfId="42807" xr:uid="{00000000-0005-0000-0000-00009A920000}"/>
    <cellStyle name="Normal 10 12 2 5 3" xfId="42808" xr:uid="{00000000-0005-0000-0000-00009B920000}"/>
    <cellStyle name="Normal 10 12 2 5 4" xfId="42809" xr:uid="{00000000-0005-0000-0000-00009C920000}"/>
    <cellStyle name="Normal 10 12 2 6" xfId="42810" xr:uid="{00000000-0005-0000-0000-00009D920000}"/>
    <cellStyle name="Normal 10 12 2 7" xfId="42813" xr:uid="{00000000-0005-0000-0000-00009E920000}"/>
    <cellStyle name="Normal 10 12 2 8" xfId="42814" xr:uid="{00000000-0005-0000-0000-00009F920000}"/>
    <cellStyle name="Normal 10 12 3" xfId="3209" xr:uid="{00000000-0005-0000-0000-0000A0920000}"/>
    <cellStyle name="Normal 10 12 3 2" xfId="42815" xr:uid="{00000000-0005-0000-0000-0000A1920000}"/>
    <cellStyle name="Normal 10 12 3 3" xfId="42816" xr:uid="{00000000-0005-0000-0000-0000A2920000}"/>
    <cellStyle name="Normal 10 12 3 4" xfId="42817" xr:uid="{00000000-0005-0000-0000-0000A3920000}"/>
    <cellStyle name="Normal 10 12 4" xfId="3275" xr:uid="{00000000-0005-0000-0000-0000A4920000}"/>
    <cellStyle name="Normal 10 12 4 2" xfId="42818" xr:uid="{00000000-0005-0000-0000-0000A5920000}"/>
    <cellStyle name="Normal 10 12 4 3" xfId="42819" xr:uid="{00000000-0005-0000-0000-0000A6920000}"/>
    <cellStyle name="Normal 10 12 4 4" xfId="42820" xr:uid="{00000000-0005-0000-0000-0000A7920000}"/>
    <cellStyle name="Normal 10 12 5" xfId="7579" xr:uid="{00000000-0005-0000-0000-0000A8920000}"/>
    <cellStyle name="Normal 10 12 5 2" xfId="42821" xr:uid="{00000000-0005-0000-0000-0000A9920000}"/>
    <cellStyle name="Normal 10 12 5 3" xfId="42822" xr:uid="{00000000-0005-0000-0000-0000AA920000}"/>
    <cellStyle name="Normal 10 12 5 4" xfId="42823" xr:uid="{00000000-0005-0000-0000-0000AB920000}"/>
    <cellStyle name="Normal 10 12 6" xfId="7585" xr:uid="{00000000-0005-0000-0000-0000AC920000}"/>
    <cellStyle name="Normal 10 12 6 2" xfId="42824" xr:uid="{00000000-0005-0000-0000-0000AD920000}"/>
    <cellStyle name="Normal 10 12 6 3" xfId="42825" xr:uid="{00000000-0005-0000-0000-0000AE920000}"/>
    <cellStyle name="Normal 10 12 6 4" xfId="42826" xr:uid="{00000000-0005-0000-0000-0000AF920000}"/>
    <cellStyle name="Normal 10 12 7" xfId="42827" xr:uid="{00000000-0005-0000-0000-0000B0920000}"/>
    <cellStyle name="Normal 10 12 8" xfId="6070" xr:uid="{00000000-0005-0000-0000-0000B1920000}"/>
    <cellStyle name="Normal 10 12 9" xfId="23314" xr:uid="{00000000-0005-0000-0000-0000B2920000}"/>
    <cellStyle name="Normal 10 13" xfId="40694" xr:uid="{00000000-0005-0000-0000-0000B3920000}"/>
    <cellStyle name="Normal 10 13 2" xfId="42830" xr:uid="{00000000-0005-0000-0000-0000B4920000}"/>
    <cellStyle name="Normal 10 13 2 2" xfId="42831" xr:uid="{00000000-0005-0000-0000-0000B5920000}"/>
    <cellStyle name="Normal 10 13 2 2 2" xfId="42832" xr:uid="{00000000-0005-0000-0000-0000B6920000}"/>
    <cellStyle name="Normal 10 13 2 2 3" xfId="42833" xr:uid="{00000000-0005-0000-0000-0000B7920000}"/>
    <cellStyle name="Normal 10 13 2 2 4" xfId="42834" xr:uid="{00000000-0005-0000-0000-0000B8920000}"/>
    <cellStyle name="Normal 10 13 2 3" xfId="42835" xr:uid="{00000000-0005-0000-0000-0000B9920000}"/>
    <cellStyle name="Normal 10 13 2 3 2" xfId="42836" xr:uid="{00000000-0005-0000-0000-0000BA920000}"/>
    <cellStyle name="Normal 10 13 2 3 3" xfId="42837" xr:uid="{00000000-0005-0000-0000-0000BB920000}"/>
    <cellStyle name="Normal 10 13 2 3 4" xfId="25695" xr:uid="{00000000-0005-0000-0000-0000BC920000}"/>
    <cellStyle name="Normal 10 13 2 4" xfId="42838" xr:uid="{00000000-0005-0000-0000-0000BD920000}"/>
    <cellStyle name="Normal 10 13 2 4 2" xfId="42839" xr:uid="{00000000-0005-0000-0000-0000BE920000}"/>
    <cellStyle name="Normal 10 13 2 4 3" xfId="42840" xr:uid="{00000000-0005-0000-0000-0000BF920000}"/>
    <cellStyle name="Normal 10 13 2 4 4" xfId="17224" xr:uid="{00000000-0005-0000-0000-0000C0920000}"/>
    <cellStyle name="Normal 10 13 2 5" xfId="42843" xr:uid="{00000000-0005-0000-0000-0000C1920000}"/>
    <cellStyle name="Normal 10 13 2 5 2" xfId="17540" xr:uid="{00000000-0005-0000-0000-0000C2920000}"/>
    <cellStyle name="Normal 10 13 2 5 3" xfId="42846" xr:uid="{00000000-0005-0000-0000-0000C3920000}"/>
    <cellStyle name="Normal 10 13 2 5 4" xfId="42848" xr:uid="{00000000-0005-0000-0000-0000C4920000}"/>
    <cellStyle name="Normal 10 13 2 6" xfId="42849" xr:uid="{00000000-0005-0000-0000-0000C5920000}"/>
    <cellStyle name="Normal 10 13 2 7" xfId="42852" xr:uid="{00000000-0005-0000-0000-0000C6920000}"/>
    <cellStyle name="Normal 10 13 2 8" xfId="42853" xr:uid="{00000000-0005-0000-0000-0000C7920000}"/>
    <cellStyle name="Normal 10 13 3" xfId="42856" xr:uid="{00000000-0005-0000-0000-0000C8920000}"/>
    <cellStyle name="Normal 10 13 3 2" xfId="42857" xr:uid="{00000000-0005-0000-0000-0000C9920000}"/>
    <cellStyle name="Normal 10 13 3 3" xfId="42858" xr:uid="{00000000-0005-0000-0000-0000CA920000}"/>
    <cellStyle name="Normal 10 13 3 4" xfId="42859" xr:uid="{00000000-0005-0000-0000-0000CB920000}"/>
    <cellStyle name="Normal 10 13 4" xfId="42862" xr:uid="{00000000-0005-0000-0000-0000CC920000}"/>
    <cellStyle name="Normal 10 13 4 2" xfId="42863" xr:uid="{00000000-0005-0000-0000-0000CD920000}"/>
    <cellStyle name="Normal 10 13 4 3" xfId="42864" xr:uid="{00000000-0005-0000-0000-0000CE920000}"/>
    <cellStyle name="Normal 10 13 4 4" xfId="42865" xr:uid="{00000000-0005-0000-0000-0000CF920000}"/>
    <cellStyle name="Normal 10 13 5" xfId="6285" xr:uid="{00000000-0005-0000-0000-0000D0920000}"/>
    <cellStyle name="Normal 10 13 5 2" xfId="42866" xr:uid="{00000000-0005-0000-0000-0000D1920000}"/>
    <cellStyle name="Normal 10 13 5 3" xfId="42867" xr:uid="{00000000-0005-0000-0000-0000D2920000}"/>
    <cellStyle name="Normal 10 13 5 4" xfId="42868" xr:uid="{00000000-0005-0000-0000-0000D3920000}"/>
    <cellStyle name="Normal 10 13 6" xfId="6289" xr:uid="{00000000-0005-0000-0000-0000D4920000}"/>
    <cellStyle name="Normal 10 13 6 2" xfId="42869" xr:uid="{00000000-0005-0000-0000-0000D5920000}"/>
    <cellStyle name="Normal 10 13 6 3" xfId="42870" xr:uid="{00000000-0005-0000-0000-0000D6920000}"/>
    <cellStyle name="Normal 10 13 6 4" xfId="42871" xr:uid="{00000000-0005-0000-0000-0000D7920000}"/>
    <cellStyle name="Normal 10 13 7" xfId="42872" xr:uid="{00000000-0005-0000-0000-0000D8920000}"/>
    <cellStyle name="Normal 10 13 8" xfId="23322" xr:uid="{00000000-0005-0000-0000-0000D9920000}"/>
    <cellStyle name="Normal 10 13 9" xfId="23327" xr:uid="{00000000-0005-0000-0000-0000DA920000}"/>
    <cellStyle name="Normal 10 14" xfId="42873" xr:uid="{00000000-0005-0000-0000-0000DB920000}"/>
    <cellStyle name="Normal 10 14 2" xfId="42876" xr:uid="{00000000-0005-0000-0000-0000DC920000}"/>
    <cellStyle name="Normal 10 14 2 2" xfId="42879" xr:uid="{00000000-0005-0000-0000-0000DD920000}"/>
    <cellStyle name="Normal 10 14 2 2 2" xfId="42880" xr:uid="{00000000-0005-0000-0000-0000DE920000}"/>
    <cellStyle name="Normal 10 14 2 2 3" xfId="42881" xr:uid="{00000000-0005-0000-0000-0000DF920000}"/>
    <cellStyle name="Normal 10 14 2 2 4" xfId="42882" xr:uid="{00000000-0005-0000-0000-0000E0920000}"/>
    <cellStyle name="Normal 10 14 2 3" xfId="42883" xr:uid="{00000000-0005-0000-0000-0000E1920000}"/>
    <cellStyle name="Normal 10 14 2 3 2" xfId="42884" xr:uid="{00000000-0005-0000-0000-0000E2920000}"/>
    <cellStyle name="Normal 10 14 2 3 3" xfId="36425" xr:uid="{00000000-0005-0000-0000-0000E3920000}"/>
    <cellStyle name="Normal 10 14 2 3 4" xfId="36429" xr:uid="{00000000-0005-0000-0000-0000E4920000}"/>
    <cellStyle name="Normal 10 14 2 4" xfId="42885" xr:uid="{00000000-0005-0000-0000-0000E5920000}"/>
    <cellStyle name="Normal 10 14 2 4 2" xfId="42886" xr:uid="{00000000-0005-0000-0000-0000E6920000}"/>
    <cellStyle name="Normal 10 14 2 4 3" xfId="36432" xr:uid="{00000000-0005-0000-0000-0000E7920000}"/>
    <cellStyle name="Normal 10 14 2 4 4" xfId="17336" xr:uid="{00000000-0005-0000-0000-0000E8920000}"/>
    <cellStyle name="Normal 10 14 2 5" xfId="42889" xr:uid="{00000000-0005-0000-0000-0000E9920000}"/>
    <cellStyle name="Normal 10 14 2 5 2" xfId="42892" xr:uid="{00000000-0005-0000-0000-0000EA920000}"/>
    <cellStyle name="Normal 10 14 2 5 3" xfId="36437" xr:uid="{00000000-0005-0000-0000-0000EB920000}"/>
    <cellStyle name="Normal 10 14 2 5 4" xfId="42893" xr:uid="{00000000-0005-0000-0000-0000EC920000}"/>
    <cellStyle name="Normal 10 14 2 6" xfId="42894" xr:uid="{00000000-0005-0000-0000-0000ED920000}"/>
    <cellStyle name="Normal 10 14 2 7" xfId="42897" xr:uid="{00000000-0005-0000-0000-0000EE920000}"/>
    <cellStyle name="Normal 10 14 2 8" xfId="2956" xr:uid="{00000000-0005-0000-0000-0000EF920000}"/>
    <cellStyle name="Normal 10 14 3" xfId="42900" xr:uid="{00000000-0005-0000-0000-0000F0920000}"/>
    <cellStyle name="Normal 10 14 3 2" xfId="42901" xr:uid="{00000000-0005-0000-0000-0000F1920000}"/>
    <cellStyle name="Normal 10 14 3 3" xfId="42902" xr:uid="{00000000-0005-0000-0000-0000F2920000}"/>
    <cellStyle name="Normal 10 14 3 4" xfId="42903" xr:uid="{00000000-0005-0000-0000-0000F3920000}"/>
    <cellStyle name="Normal 10 14 4" xfId="42904" xr:uid="{00000000-0005-0000-0000-0000F4920000}"/>
    <cellStyle name="Normal 10 14 4 2" xfId="42905" xr:uid="{00000000-0005-0000-0000-0000F5920000}"/>
    <cellStyle name="Normal 10 14 4 3" xfId="42906" xr:uid="{00000000-0005-0000-0000-0000F6920000}"/>
    <cellStyle name="Normal 10 14 4 4" xfId="3023" xr:uid="{00000000-0005-0000-0000-0000F7920000}"/>
    <cellStyle name="Normal 10 14 5" xfId="40869" xr:uid="{00000000-0005-0000-0000-0000F8920000}"/>
    <cellStyle name="Normal 10 14 5 2" xfId="42907" xr:uid="{00000000-0005-0000-0000-0000F9920000}"/>
    <cellStyle name="Normal 10 14 5 3" xfId="42910" xr:uid="{00000000-0005-0000-0000-0000FA920000}"/>
    <cellStyle name="Normal 10 14 5 4" xfId="42911" xr:uid="{00000000-0005-0000-0000-0000FB920000}"/>
    <cellStyle name="Normal 10 14 6" xfId="42912" xr:uid="{00000000-0005-0000-0000-0000FC920000}"/>
    <cellStyle name="Normal 10 14 6 2" xfId="42913" xr:uid="{00000000-0005-0000-0000-0000FD920000}"/>
    <cellStyle name="Normal 10 14 6 3" xfId="42914" xr:uid="{00000000-0005-0000-0000-0000FE920000}"/>
    <cellStyle name="Normal 10 14 6 4" xfId="42915" xr:uid="{00000000-0005-0000-0000-0000FF920000}"/>
    <cellStyle name="Normal 10 14 7" xfId="42916" xr:uid="{00000000-0005-0000-0000-000000930000}"/>
    <cellStyle name="Normal 10 14 8" xfId="23337" xr:uid="{00000000-0005-0000-0000-000001930000}"/>
    <cellStyle name="Normal 10 14 9" xfId="23341" xr:uid="{00000000-0005-0000-0000-000002930000}"/>
    <cellStyle name="Normal 10 15" xfId="42918" xr:uid="{00000000-0005-0000-0000-000003930000}"/>
    <cellStyle name="Normal 10 15 2" xfId="42920" xr:uid="{00000000-0005-0000-0000-000004930000}"/>
    <cellStyle name="Normal 10 15 2 2" xfId="42921" xr:uid="{00000000-0005-0000-0000-000005930000}"/>
    <cellStyle name="Normal 10 15 2 3" xfId="42922" xr:uid="{00000000-0005-0000-0000-000006930000}"/>
    <cellStyle name="Normal 10 15 2 4" xfId="42925" xr:uid="{00000000-0005-0000-0000-000007930000}"/>
    <cellStyle name="Normal 10 15 3" xfId="42927" xr:uid="{00000000-0005-0000-0000-000008930000}"/>
    <cellStyle name="Normal 10 15 3 2" xfId="42928" xr:uid="{00000000-0005-0000-0000-000009930000}"/>
    <cellStyle name="Normal 10 15 3 3" xfId="42929" xr:uid="{00000000-0005-0000-0000-00000A930000}"/>
    <cellStyle name="Normal 10 15 3 4" xfId="42932" xr:uid="{00000000-0005-0000-0000-00000B930000}"/>
    <cellStyle name="Normal 10 15 4" xfId="42934" xr:uid="{00000000-0005-0000-0000-00000C930000}"/>
    <cellStyle name="Normal 10 15 4 2" xfId="42935" xr:uid="{00000000-0005-0000-0000-00000D930000}"/>
    <cellStyle name="Normal 10 15 4 3" xfId="42936" xr:uid="{00000000-0005-0000-0000-00000E930000}"/>
    <cellStyle name="Normal 10 15 4 4" xfId="42939" xr:uid="{00000000-0005-0000-0000-00000F930000}"/>
    <cellStyle name="Normal 10 15 5" xfId="40871" xr:uid="{00000000-0005-0000-0000-000010930000}"/>
    <cellStyle name="Normal 10 15 5 2" xfId="42940" xr:uid="{00000000-0005-0000-0000-000011930000}"/>
    <cellStyle name="Normal 10 15 5 3" xfId="42941" xr:uid="{00000000-0005-0000-0000-000012930000}"/>
    <cellStyle name="Normal 10 15 5 4" xfId="17379" xr:uid="{00000000-0005-0000-0000-000013930000}"/>
    <cellStyle name="Normal 10 15 6" xfId="42942" xr:uid="{00000000-0005-0000-0000-000014930000}"/>
    <cellStyle name="Normal 10 15 7" xfId="42943" xr:uid="{00000000-0005-0000-0000-000015930000}"/>
    <cellStyle name="Normal 10 15 8" xfId="23346" xr:uid="{00000000-0005-0000-0000-000016930000}"/>
    <cellStyle name="Normal 10 16" xfId="42945" xr:uid="{00000000-0005-0000-0000-000017930000}"/>
    <cellStyle name="Normal 10 16 2" xfId="42947" xr:uid="{00000000-0005-0000-0000-000018930000}"/>
    <cellStyle name="Normal 10 16 2 2" xfId="42948" xr:uid="{00000000-0005-0000-0000-000019930000}"/>
    <cellStyle name="Normal 10 16 2 3" xfId="42949" xr:uid="{00000000-0005-0000-0000-00001A930000}"/>
    <cellStyle name="Normal 10 16 2 4" xfId="42950" xr:uid="{00000000-0005-0000-0000-00001B930000}"/>
    <cellStyle name="Normal 10 16 3" xfId="42952" xr:uid="{00000000-0005-0000-0000-00001C930000}"/>
    <cellStyle name="Normal 10 16 3 2" xfId="42953" xr:uid="{00000000-0005-0000-0000-00001D930000}"/>
    <cellStyle name="Normal 10 16 3 3" xfId="42954" xr:uid="{00000000-0005-0000-0000-00001E930000}"/>
    <cellStyle name="Normal 10 16 3 4" xfId="42955" xr:uid="{00000000-0005-0000-0000-00001F930000}"/>
    <cellStyle name="Normal 10 16 4" xfId="42957" xr:uid="{00000000-0005-0000-0000-000020930000}"/>
    <cellStyle name="Normal 10 16 4 2" xfId="42958" xr:uid="{00000000-0005-0000-0000-000021930000}"/>
    <cellStyle name="Normal 10 16 4 3" xfId="42215" xr:uid="{00000000-0005-0000-0000-000022930000}"/>
    <cellStyle name="Normal 10 16 4 4" xfId="42959" xr:uid="{00000000-0005-0000-0000-000023930000}"/>
    <cellStyle name="Normal 10 16 5" xfId="42960" xr:uid="{00000000-0005-0000-0000-000024930000}"/>
    <cellStyle name="Normal 10 16 5 2" xfId="42961" xr:uid="{00000000-0005-0000-0000-000025930000}"/>
    <cellStyle name="Normal 10 16 5 3" xfId="42962" xr:uid="{00000000-0005-0000-0000-000026930000}"/>
    <cellStyle name="Normal 10 16 5 4" xfId="42963" xr:uid="{00000000-0005-0000-0000-000027930000}"/>
    <cellStyle name="Normal 10 16 6" xfId="42964" xr:uid="{00000000-0005-0000-0000-000028930000}"/>
    <cellStyle name="Normal 10 16 7" xfId="42965" xr:uid="{00000000-0005-0000-0000-000029930000}"/>
    <cellStyle name="Normal 10 16 8" xfId="23354" xr:uid="{00000000-0005-0000-0000-00002A930000}"/>
    <cellStyle name="Normal 10 17" xfId="14837" xr:uid="{00000000-0005-0000-0000-00002B930000}"/>
    <cellStyle name="Normal 10 18" xfId="42967" xr:uid="{00000000-0005-0000-0000-00002C930000}"/>
    <cellStyle name="Normal 10 18 2" xfId="42968" xr:uid="{00000000-0005-0000-0000-00002D930000}"/>
    <cellStyle name="Normal 10 18 3" xfId="42969" xr:uid="{00000000-0005-0000-0000-00002E930000}"/>
    <cellStyle name="Normal 10 18 4" xfId="42970" xr:uid="{00000000-0005-0000-0000-00002F930000}"/>
    <cellStyle name="Normal 10 19" xfId="42973" xr:uid="{00000000-0005-0000-0000-000030930000}"/>
    <cellStyle name="Normal 10 19 2" xfId="42975" xr:uid="{00000000-0005-0000-0000-000031930000}"/>
    <cellStyle name="Normal 10 19 3" xfId="42977" xr:uid="{00000000-0005-0000-0000-000032930000}"/>
    <cellStyle name="Normal 10 19 4" xfId="42979" xr:uid="{00000000-0005-0000-0000-000033930000}"/>
    <cellStyle name="Normal 10 2" xfId="2182" xr:uid="{00000000-0005-0000-0000-000034930000}"/>
    <cellStyle name="Normal 10 2 10" xfId="42983" xr:uid="{00000000-0005-0000-0000-000035930000}"/>
    <cellStyle name="Normal 10 2 10 2" xfId="42985" xr:uid="{00000000-0005-0000-0000-000036930000}"/>
    <cellStyle name="Normal 10 2 10 2 2" xfId="27770" xr:uid="{00000000-0005-0000-0000-000037930000}"/>
    <cellStyle name="Normal 10 2 10 2 2 2" xfId="27773" xr:uid="{00000000-0005-0000-0000-000038930000}"/>
    <cellStyle name="Normal 10 2 10 2 2 3" xfId="21992" xr:uid="{00000000-0005-0000-0000-000039930000}"/>
    <cellStyle name="Normal 10 2 10 2 2 4" xfId="33572" xr:uid="{00000000-0005-0000-0000-00003A930000}"/>
    <cellStyle name="Normal 10 2 10 2 3" xfId="27777" xr:uid="{00000000-0005-0000-0000-00003B930000}"/>
    <cellStyle name="Normal 10 2 10 2 3 2" xfId="27782" xr:uid="{00000000-0005-0000-0000-00003C930000}"/>
    <cellStyle name="Normal 10 2 10 2 3 3" xfId="22004" xr:uid="{00000000-0005-0000-0000-00003D930000}"/>
    <cellStyle name="Normal 10 2 10 2 3 4" xfId="42988" xr:uid="{00000000-0005-0000-0000-00003E930000}"/>
    <cellStyle name="Normal 10 2 10 2 4" xfId="27786" xr:uid="{00000000-0005-0000-0000-00003F930000}"/>
    <cellStyle name="Normal 10 2 10 2 4 2" xfId="27790" xr:uid="{00000000-0005-0000-0000-000040930000}"/>
    <cellStyle name="Normal 10 2 10 2 4 3" xfId="22014" xr:uid="{00000000-0005-0000-0000-000041930000}"/>
    <cellStyle name="Normal 10 2 10 2 4 4" xfId="42990" xr:uid="{00000000-0005-0000-0000-000042930000}"/>
    <cellStyle name="Normal 10 2 10 2 5" xfId="27794" xr:uid="{00000000-0005-0000-0000-000043930000}"/>
    <cellStyle name="Normal 10 2 10 2 5 2" xfId="33584" xr:uid="{00000000-0005-0000-0000-000044930000}"/>
    <cellStyle name="Normal 10 2 10 2 5 3" xfId="42993" xr:uid="{00000000-0005-0000-0000-000045930000}"/>
    <cellStyle name="Normal 10 2 10 2 5 4" xfId="42995" xr:uid="{00000000-0005-0000-0000-000046930000}"/>
    <cellStyle name="Normal 10 2 10 2 6" xfId="27797" xr:uid="{00000000-0005-0000-0000-000047930000}"/>
    <cellStyle name="Normal 10 2 10 2 7" xfId="35092" xr:uid="{00000000-0005-0000-0000-000048930000}"/>
    <cellStyle name="Normal 10 2 10 2 8" xfId="35094" xr:uid="{00000000-0005-0000-0000-000049930000}"/>
    <cellStyle name="Normal 10 2 10 3" xfId="42997" xr:uid="{00000000-0005-0000-0000-00004A930000}"/>
    <cellStyle name="Normal 10 2 10 3 2" xfId="27808" xr:uid="{00000000-0005-0000-0000-00004B930000}"/>
    <cellStyle name="Normal 10 2 10 3 3" xfId="42999" xr:uid="{00000000-0005-0000-0000-00004C930000}"/>
    <cellStyle name="Normal 10 2 10 3 4" xfId="43001" xr:uid="{00000000-0005-0000-0000-00004D930000}"/>
    <cellStyle name="Normal 10 2 10 4" xfId="43003" xr:uid="{00000000-0005-0000-0000-00004E930000}"/>
    <cellStyle name="Normal 10 2 10 4 2" xfId="27816" xr:uid="{00000000-0005-0000-0000-00004F930000}"/>
    <cellStyle name="Normal 10 2 10 4 3" xfId="43005" xr:uid="{00000000-0005-0000-0000-000050930000}"/>
    <cellStyle name="Normal 10 2 10 4 4" xfId="43007" xr:uid="{00000000-0005-0000-0000-000051930000}"/>
    <cellStyle name="Normal 10 2 10 5" xfId="43009" xr:uid="{00000000-0005-0000-0000-000052930000}"/>
    <cellStyle name="Normal 10 2 10 5 2" xfId="27821" xr:uid="{00000000-0005-0000-0000-000053930000}"/>
    <cellStyle name="Normal 10 2 10 5 3" xfId="43011" xr:uid="{00000000-0005-0000-0000-000054930000}"/>
    <cellStyle name="Normal 10 2 10 5 4" xfId="43013" xr:uid="{00000000-0005-0000-0000-000055930000}"/>
    <cellStyle name="Normal 10 2 10 6" xfId="34956" xr:uid="{00000000-0005-0000-0000-000056930000}"/>
    <cellStyle name="Normal 10 2 10 6 2" xfId="21959" xr:uid="{00000000-0005-0000-0000-000057930000}"/>
    <cellStyle name="Normal 10 2 10 6 3" xfId="21966" xr:uid="{00000000-0005-0000-0000-000058930000}"/>
    <cellStyle name="Normal 10 2 10 6 4" xfId="21969" xr:uid="{00000000-0005-0000-0000-000059930000}"/>
    <cellStyle name="Normal 10 2 10 7" xfId="43015" xr:uid="{00000000-0005-0000-0000-00005A930000}"/>
    <cellStyle name="Normal 10 2 10 8" xfId="43017" xr:uid="{00000000-0005-0000-0000-00005B930000}"/>
    <cellStyle name="Normal 10 2 10 9" xfId="43018" xr:uid="{00000000-0005-0000-0000-00005C930000}"/>
    <cellStyle name="Normal 10 2 11" xfId="43019" xr:uid="{00000000-0005-0000-0000-00005D930000}"/>
    <cellStyle name="Normal 10 2 11 2" xfId="43020" xr:uid="{00000000-0005-0000-0000-00005E930000}"/>
    <cellStyle name="Normal 10 2 11 2 2" xfId="27835" xr:uid="{00000000-0005-0000-0000-00005F930000}"/>
    <cellStyle name="Normal 10 2 11 2 2 2" xfId="27839" xr:uid="{00000000-0005-0000-0000-000060930000}"/>
    <cellStyle name="Normal 10 2 11 2 2 3" xfId="27842" xr:uid="{00000000-0005-0000-0000-000061930000}"/>
    <cellStyle name="Normal 10 2 11 2 2 4" xfId="43021" xr:uid="{00000000-0005-0000-0000-000062930000}"/>
    <cellStyle name="Normal 10 2 11 2 3" xfId="27844" xr:uid="{00000000-0005-0000-0000-000063930000}"/>
    <cellStyle name="Normal 10 2 11 2 3 2" xfId="13090" xr:uid="{00000000-0005-0000-0000-000064930000}"/>
    <cellStyle name="Normal 10 2 11 2 3 3" xfId="13115" xr:uid="{00000000-0005-0000-0000-000065930000}"/>
    <cellStyle name="Normal 10 2 11 2 3 4" xfId="13206" xr:uid="{00000000-0005-0000-0000-000066930000}"/>
    <cellStyle name="Normal 10 2 11 2 4" xfId="27846" xr:uid="{00000000-0005-0000-0000-000067930000}"/>
    <cellStyle name="Normal 10 2 11 2 4 2" xfId="13699" xr:uid="{00000000-0005-0000-0000-000068930000}"/>
    <cellStyle name="Normal 10 2 11 2 4 3" xfId="13711" xr:uid="{00000000-0005-0000-0000-000069930000}"/>
    <cellStyle name="Normal 10 2 11 2 4 4" xfId="43022" xr:uid="{00000000-0005-0000-0000-00006A930000}"/>
    <cellStyle name="Normal 10 2 11 2 5" xfId="27848" xr:uid="{00000000-0005-0000-0000-00006B930000}"/>
    <cellStyle name="Normal 10 2 11 2 5 2" xfId="43023" xr:uid="{00000000-0005-0000-0000-00006C930000}"/>
    <cellStyle name="Normal 10 2 11 2 5 3" xfId="43025" xr:uid="{00000000-0005-0000-0000-00006D930000}"/>
    <cellStyle name="Normal 10 2 11 2 5 4" xfId="43026" xr:uid="{00000000-0005-0000-0000-00006E930000}"/>
    <cellStyle name="Normal 10 2 11 2 6" xfId="27850" xr:uid="{00000000-0005-0000-0000-00006F930000}"/>
    <cellStyle name="Normal 10 2 11 2 7" xfId="43027" xr:uid="{00000000-0005-0000-0000-000070930000}"/>
    <cellStyle name="Normal 10 2 11 2 8" xfId="43028" xr:uid="{00000000-0005-0000-0000-000071930000}"/>
    <cellStyle name="Normal 10 2 11 3" xfId="32656" xr:uid="{00000000-0005-0000-0000-000072930000}"/>
    <cellStyle name="Normal 10 2 11 3 2" xfId="27857" xr:uid="{00000000-0005-0000-0000-000073930000}"/>
    <cellStyle name="Normal 10 2 11 3 3" xfId="32658" xr:uid="{00000000-0005-0000-0000-000074930000}"/>
    <cellStyle name="Normal 10 2 11 3 4" xfId="21621" xr:uid="{00000000-0005-0000-0000-000075930000}"/>
    <cellStyle name="Normal 10 2 11 4" xfId="32660" xr:uid="{00000000-0005-0000-0000-000076930000}"/>
    <cellStyle name="Normal 10 2 11 4 2" xfId="27865" xr:uid="{00000000-0005-0000-0000-000077930000}"/>
    <cellStyle name="Normal 10 2 11 4 3" xfId="19069" xr:uid="{00000000-0005-0000-0000-000078930000}"/>
    <cellStyle name="Normal 10 2 11 4 4" xfId="25024" xr:uid="{00000000-0005-0000-0000-000079930000}"/>
    <cellStyle name="Normal 10 2 11 5" xfId="32662" xr:uid="{00000000-0005-0000-0000-00007A930000}"/>
    <cellStyle name="Normal 10 2 11 5 2" xfId="27872" xr:uid="{00000000-0005-0000-0000-00007B930000}"/>
    <cellStyle name="Normal 10 2 11 5 3" xfId="43029" xr:uid="{00000000-0005-0000-0000-00007C930000}"/>
    <cellStyle name="Normal 10 2 11 5 4" xfId="43030" xr:uid="{00000000-0005-0000-0000-00007D930000}"/>
    <cellStyle name="Normal 10 2 11 6" xfId="32665" xr:uid="{00000000-0005-0000-0000-00007E930000}"/>
    <cellStyle name="Normal 10 2 11 6 2" xfId="27882" xr:uid="{00000000-0005-0000-0000-00007F930000}"/>
    <cellStyle name="Normal 10 2 11 6 3" xfId="43031" xr:uid="{00000000-0005-0000-0000-000080930000}"/>
    <cellStyle name="Normal 10 2 11 6 4" xfId="43032" xr:uid="{00000000-0005-0000-0000-000081930000}"/>
    <cellStyle name="Normal 10 2 11 7" xfId="32668" xr:uid="{00000000-0005-0000-0000-000082930000}"/>
    <cellStyle name="Normal 10 2 11 8" xfId="43033" xr:uid="{00000000-0005-0000-0000-000083930000}"/>
    <cellStyle name="Normal 10 2 11 9" xfId="43034" xr:uid="{00000000-0005-0000-0000-000084930000}"/>
    <cellStyle name="Normal 10 2 12" xfId="43035" xr:uid="{00000000-0005-0000-0000-000085930000}"/>
    <cellStyle name="Normal 10 2 12 2" xfId="43036" xr:uid="{00000000-0005-0000-0000-000086930000}"/>
    <cellStyle name="Normal 10 2 12 2 2" xfId="27895" xr:uid="{00000000-0005-0000-0000-000087930000}"/>
    <cellStyle name="Normal 10 2 12 2 2 2" xfId="27898" xr:uid="{00000000-0005-0000-0000-000088930000}"/>
    <cellStyle name="Normal 10 2 12 2 2 3" xfId="27900" xr:uid="{00000000-0005-0000-0000-000089930000}"/>
    <cellStyle name="Normal 10 2 12 2 2 4" xfId="43037" xr:uid="{00000000-0005-0000-0000-00008A930000}"/>
    <cellStyle name="Normal 10 2 12 2 3" xfId="27903" xr:uid="{00000000-0005-0000-0000-00008B930000}"/>
    <cellStyle name="Normal 10 2 12 2 3 2" xfId="7498" xr:uid="{00000000-0005-0000-0000-00008C930000}"/>
    <cellStyle name="Normal 10 2 12 2 3 3" xfId="27905" xr:uid="{00000000-0005-0000-0000-00008D930000}"/>
    <cellStyle name="Normal 10 2 12 2 3 4" xfId="43038" xr:uid="{00000000-0005-0000-0000-00008E930000}"/>
    <cellStyle name="Normal 10 2 12 2 4" xfId="27907" xr:uid="{00000000-0005-0000-0000-00008F930000}"/>
    <cellStyle name="Normal 10 2 12 2 4 2" xfId="27909" xr:uid="{00000000-0005-0000-0000-000090930000}"/>
    <cellStyle name="Normal 10 2 12 2 4 3" xfId="27911" xr:uid="{00000000-0005-0000-0000-000091930000}"/>
    <cellStyle name="Normal 10 2 12 2 4 4" xfId="43040" xr:uid="{00000000-0005-0000-0000-000092930000}"/>
    <cellStyle name="Normal 10 2 12 2 5" xfId="27913" xr:uid="{00000000-0005-0000-0000-000093930000}"/>
    <cellStyle name="Normal 10 2 12 2 5 2" xfId="30035" xr:uid="{00000000-0005-0000-0000-000094930000}"/>
    <cellStyle name="Normal 10 2 12 2 5 3" xfId="43041" xr:uid="{00000000-0005-0000-0000-000095930000}"/>
    <cellStyle name="Normal 10 2 12 2 5 4" xfId="43042" xr:uid="{00000000-0005-0000-0000-000096930000}"/>
    <cellStyle name="Normal 10 2 12 2 6" xfId="27915" xr:uid="{00000000-0005-0000-0000-000097930000}"/>
    <cellStyle name="Normal 10 2 12 2 7" xfId="10399" xr:uid="{00000000-0005-0000-0000-000098930000}"/>
    <cellStyle name="Normal 10 2 12 2 8" xfId="43043" xr:uid="{00000000-0005-0000-0000-000099930000}"/>
    <cellStyle name="Normal 10 2 12 3" xfId="32671" xr:uid="{00000000-0005-0000-0000-00009A930000}"/>
    <cellStyle name="Normal 10 2 12 3 2" xfId="27922" xr:uid="{00000000-0005-0000-0000-00009B930000}"/>
    <cellStyle name="Normal 10 2 12 3 3" xfId="43045" xr:uid="{00000000-0005-0000-0000-00009C930000}"/>
    <cellStyle name="Normal 10 2 12 3 4" xfId="43047" xr:uid="{00000000-0005-0000-0000-00009D930000}"/>
    <cellStyle name="Normal 10 2 12 4" xfId="32673" xr:uid="{00000000-0005-0000-0000-00009E930000}"/>
    <cellStyle name="Normal 10 2 12 4 2" xfId="27932" xr:uid="{00000000-0005-0000-0000-00009F930000}"/>
    <cellStyle name="Normal 10 2 12 4 3" xfId="43049" xr:uid="{00000000-0005-0000-0000-0000A0930000}"/>
    <cellStyle name="Normal 10 2 12 4 4" xfId="43050" xr:uid="{00000000-0005-0000-0000-0000A1930000}"/>
    <cellStyle name="Normal 10 2 12 5" xfId="32675" xr:uid="{00000000-0005-0000-0000-0000A2930000}"/>
    <cellStyle name="Normal 10 2 12 5 2" xfId="27940" xr:uid="{00000000-0005-0000-0000-0000A3930000}"/>
    <cellStyle name="Normal 10 2 12 5 3" xfId="43052" xr:uid="{00000000-0005-0000-0000-0000A4930000}"/>
    <cellStyle name="Normal 10 2 12 5 4" xfId="43054" xr:uid="{00000000-0005-0000-0000-0000A5930000}"/>
    <cellStyle name="Normal 10 2 12 6" xfId="32678" xr:uid="{00000000-0005-0000-0000-0000A6930000}"/>
    <cellStyle name="Normal 10 2 12 6 2" xfId="27946" xr:uid="{00000000-0005-0000-0000-0000A7930000}"/>
    <cellStyle name="Normal 10 2 12 6 3" xfId="43056" xr:uid="{00000000-0005-0000-0000-0000A8930000}"/>
    <cellStyle name="Normal 10 2 12 6 4" xfId="43058" xr:uid="{00000000-0005-0000-0000-0000A9930000}"/>
    <cellStyle name="Normal 10 2 12 7" xfId="32681" xr:uid="{00000000-0005-0000-0000-0000AA930000}"/>
    <cellStyle name="Normal 10 2 12 8" xfId="43059" xr:uid="{00000000-0005-0000-0000-0000AB930000}"/>
    <cellStyle name="Normal 10 2 12 9" xfId="43060" xr:uid="{00000000-0005-0000-0000-0000AC930000}"/>
    <cellStyle name="Normal 10 2 13" xfId="43061" xr:uid="{00000000-0005-0000-0000-0000AD930000}"/>
    <cellStyle name="Normal 10 2 13 2" xfId="43062" xr:uid="{00000000-0005-0000-0000-0000AE930000}"/>
    <cellStyle name="Normal 10 2 13 2 2" xfId="43064" xr:uid="{00000000-0005-0000-0000-0000AF930000}"/>
    <cellStyle name="Normal 10 2 13 2 3" xfId="43065" xr:uid="{00000000-0005-0000-0000-0000B0930000}"/>
    <cellStyle name="Normal 10 2 13 2 4" xfId="43066" xr:uid="{00000000-0005-0000-0000-0000B1930000}"/>
    <cellStyle name="Normal 10 2 13 3" xfId="32684" xr:uid="{00000000-0005-0000-0000-0000B2930000}"/>
    <cellStyle name="Normal 10 2 13 3 2" xfId="43068" xr:uid="{00000000-0005-0000-0000-0000B3930000}"/>
    <cellStyle name="Normal 10 2 13 3 3" xfId="43069" xr:uid="{00000000-0005-0000-0000-0000B4930000}"/>
    <cellStyle name="Normal 10 2 13 3 4" xfId="43070" xr:uid="{00000000-0005-0000-0000-0000B5930000}"/>
    <cellStyle name="Normal 10 2 13 4" xfId="32686" xr:uid="{00000000-0005-0000-0000-0000B6930000}"/>
    <cellStyle name="Normal 10 2 13 4 2" xfId="43072" xr:uid="{00000000-0005-0000-0000-0000B7930000}"/>
    <cellStyle name="Normal 10 2 13 4 3" xfId="43073" xr:uid="{00000000-0005-0000-0000-0000B8930000}"/>
    <cellStyle name="Normal 10 2 13 4 4" xfId="43074" xr:uid="{00000000-0005-0000-0000-0000B9930000}"/>
    <cellStyle name="Normal 10 2 13 5" xfId="18454" xr:uid="{00000000-0005-0000-0000-0000BA930000}"/>
    <cellStyle name="Normal 10 2 13 5 2" xfId="21309" xr:uid="{00000000-0005-0000-0000-0000BB930000}"/>
    <cellStyle name="Normal 10 2 13 5 3" xfId="21332" xr:uid="{00000000-0005-0000-0000-0000BC930000}"/>
    <cellStyle name="Normal 10 2 13 5 4" xfId="21335" xr:uid="{00000000-0005-0000-0000-0000BD930000}"/>
    <cellStyle name="Normal 10 2 13 6" xfId="32688" xr:uid="{00000000-0005-0000-0000-0000BE930000}"/>
    <cellStyle name="Normal 10 2 13 7" xfId="43075" xr:uid="{00000000-0005-0000-0000-0000BF930000}"/>
    <cellStyle name="Normal 10 2 13 8" xfId="43076" xr:uid="{00000000-0005-0000-0000-0000C0930000}"/>
    <cellStyle name="Normal 10 2 14" xfId="43077" xr:uid="{00000000-0005-0000-0000-0000C1930000}"/>
    <cellStyle name="Normal 10 2 14 2" xfId="43078" xr:uid="{00000000-0005-0000-0000-0000C2930000}"/>
    <cellStyle name="Normal 10 2 14 3" xfId="32692" xr:uid="{00000000-0005-0000-0000-0000C3930000}"/>
    <cellStyle name="Normal 10 2 14 4" xfId="32694" xr:uid="{00000000-0005-0000-0000-0000C4930000}"/>
    <cellStyle name="Normal 10 2 15" xfId="43079" xr:uid="{00000000-0005-0000-0000-0000C5930000}"/>
    <cellStyle name="Normal 10 2 15 2" xfId="43080" xr:uid="{00000000-0005-0000-0000-0000C6930000}"/>
    <cellStyle name="Normal 10 2 15 3" xfId="18120" xr:uid="{00000000-0005-0000-0000-0000C7930000}"/>
    <cellStyle name="Normal 10 2 15 4" xfId="27951" xr:uid="{00000000-0005-0000-0000-0000C8930000}"/>
    <cellStyle name="Normal 10 2 16" xfId="43081" xr:uid="{00000000-0005-0000-0000-0000C9930000}"/>
    <cellStyle name="Normal 10 2 16 2" xfId="43082" xr:uid="{00000000-0005-0000-0000-0000CA930000}"/>
    <cellStyle name="Normal 10 2 16 3" xfId="32699" xr:uid="{00000000-0005-0000-0000-0000CB930000}"/>
    <cellStyle name="Normal 10 2 16 4" xfId="32701" xr:uid="{00000000-0005-0000-0000-0000CC930000}"/>
    <cellStyle name="Normal 10 2 17" xfId="43083" xr:uid="{00000000-0005-0000-0000-0000CD930000}"/>
    <cellStyle name="Normal 10 2 17 2" xfId="32065" xr:uid="{00000000-0005-0000-0000-0000CE930000}"/>
    <cellStyle name="Normal 10 2 17 3" xfId="32706" xr:uid="{00000000-0005-0000-0000-0000CF930000}"/>
    <cellStyle name="Normal 10 2 17 4" xfId="32708" xr:uid="{00000000-0005-0000-0000-0000D0930000}"/>
    <cellStyle name="Normal 10 2 18" xfId="43084" xr:uid="{00000000-0005-0000-0000-0000D1930000}"/>
    <cellStyle name="Normal 10 2 19" xfId="17526" xr:uid="{00000000-0005-0000-0000-0000D2930000}"/>
    <cellStyle name="Normal 10 2 2" xfId="43085" xr:uid="{00000000-0005-0000-0000-0000D3930000}"/>
    <cellStyle name="Normal 10 2 2 2" xfId="43086" xr:uid="{00000000-0005-0000-0000-0000D4930000}"/>
    <cellStyle name="Normal 10 2 2 2 2" xfId="43087" xr:uid="{00000000-0005-0000-0000-0000D5930000}"/>
    <cellStyle name="Normal 10 2 2 2 2 2" xfId="43088" xr:uid="{00000000-0005-0000-0000-0000D6930000}"/>
    <cellStyle name="Normal 10 2 2 2 2 3" xfId="43089" xr:uid="{00000000-0005-0000-0000-0000D7930000}"/>
    <cellStyle name="Normal 10 2 2 2 2 4" xfId="43090" xr:uid="{00000000-0005-0000-0000-0000D8930000}"/>
    <cellStyle name="Normal 10 2 2 2 3" xfId="43091" xr:uid="{00000000-0005-0000-0000-0000D9930000}"/>
    <cellStyle name="Normal 10 2 2 2 3 2" xfId="43092" xr:uid="{00000000-0005-0000-0000-0000DA930000}"/>
    <cellStyle name="Normal 10 2 2 2 3 3" xfId="43093" xr:uid="{00000000-0005-0000-0000-0000DB930000}"/>
    <cellStyle name="Normal 10 2 2 2 3 4" xfId="15548" xr:uid="{00000000-0005-0000-0000-0000DC930000}"/>
    <cellStyle name="Normal 10 2 2 2 4" xfId="43094" xr:uid="{00000000-0005-0000-0000-0000DD930000}"/>
    <cellStyle name="Normal 10 2 2 2 4 2" xfId="43095" xr:uid="{00000000-0005-0000-0000-0000DE930000}"/>
    <cellStyle name="Normal 10 2 2 2 4 3" xfId="43096" xr:uid="{00000000-0005-0000-0000-0000DF930000}"/>
    <cellStyle name="Normal 10 2 2 2 4 4" xfId="43097" xr:uid="{00000000-0005-0000-0000-0000E0930000}"/>
    <cellStyle name="Normal 10 2 2 2 5" xfId="43098" xr:uid="{00000000-0005-0000-0000-0000E1930000}"/>
    <cellStyle name="Normal 10 2 2 2 5 2" xfId="43099" xr:uid="{00000000-0005-0000-0000-0000E2930000}"/>
    <cellStyle name="Normal 10 2 2 2 5 3" xfId="43100" xr:uid="{00000000-0005-0000-0000-0000E3930000}"/>
    <cellStyle name="Normal 10 2 2 2 5 4" xfId="43101" xr:uid="{00000000-0005-0000-0000-0000E4930000}"/>
    <cellStyle name="Normal 10 2 2 2 6" xfId="3508" xr:uid="{00000000-0005-0000-0000-0000E5930000}"/>
    <cellStyle name="Normal 10 2 2 2 7" xfId="7878" xr:uid="{00000000-0005-0000-0000-0000E6930000}"/>
    <cellStyle name="Normal 10 2 2 2 8" xfId="16204" xr:uid="{00000000-0005-0000-0000-0000E7930000}"/>
    <cellStyle name="Normal 10 2 2 3" xfId="19198" xr:uid="{00000000-0005-0000-0000-0000E8930000}"/>
    <cellStyle name="Normal 10 2 2 3 2" xfId="18019" xr:uid="{00000000-0005-0000-0000-0000E9930000}"/>
    <cellStyle name="Normal 10 2 2 3 3" xfId="34974" xr:uid="{00000000-0005-0000-0000-0000EA930000}"/>
    <cellStyle name="Normal 10 2 2 3 4" xfId="34977" xr:uid="{00000000-0005-0000-0000-0000EB930000}"/>
    <cellStyle name="Normal 10 2 2 4" xfId="43102" xr:uid="{00000000-0005-0000-0000-0000EC930000}"/>
    <cellStyle name="Normal 10 2 2 4 2" xfId="43103" xr:uid="{00000000-0005-0000-0000-0000ED930000}"/>
    <cellStyle name="Normal 10 2 2 4 3" xfId="43107" xr:uid="{00000000-0005-0000-0000-0000EE930000}"/>
    <cellStyle name="Normal 10 2 2 4 4" xfId="43109" xr:uid="{00000000-0005-0000-0000-0000EF930000}"/>
    <cellStyle name="Normal 10 2 2 5" xfId="43110" xr:uid="{00000000-0005-0000-0000-0000F0930000}"/>
    <cellStyle name="Normal 10 2 2 5 2" xfId="28476" xr:uid="{00000000-0005-0000-0000-0000F1930000}"/>
    <cellStyle name="Normal 10 2 2 5 3" xfId="43112" xr:uid="{00000000-0005-0000-0000-0000F2930000}"/>
    <cellStyle name="Normal 10 2 2 5 4" xfId="43114" xr:uid="{00000000-0005-0000-0000-0000F3930000}"/>
    <cellStyle name="Normal 10 2 2 6" xfId="43115" xr:uid="{00000000-0005-0000-0000-0000F4930000}"/>
    <cellStyle name="Normal 10 2 2 6 2" xfId="43116" xr:uid="{00000000-0005-0000-0000-0000F5930000}"/>
    <cellStyle name="Normal 10 2 2 6 3" xfId="43117" xr:uid="{00000000-0005-0000-0000-0000F6930000}"/>
    <cellStyle name="Normal 10 2 2 6 4" xfId="43120" xr:uid="{00000000-0005-0000-0000-0000F7930000}"/>
    <cellStyle name="Normal 10 2 2 7" xfId="29831" xr:uid="{00000000-0005-0000-0000-0000F8930000}"/>
    <cellStyle name="Normal 10 2 2 8" xfId="20391" xr:uid="{00000000-0005-0000-0000-0000F9930000}"/>
    <cellStyle name="Normal 10 2 2 9" xfId="43121" xr:uid="{00000000-0005-0000-0000-0000FA930000}"/>
    <cellStyle name="Normal 10 2 3" xfId="43122" xr:uid="{00000000-0005-0000-0000-0000FB930000}"/>
    <cellStyle name="Normal 10 2 3 2" xfId="43123" xr:uid="{00000000-0005-0000-0000-0000FC930000}"/>
    <cellStyle name="Normal 10 2 3 2 2" xfId="43124" xr:uid="{00000000-0005-0000-0000-0000FD930000}"/>
    <cellStyle name="Normal 10 2 3 2 2 2" xfId="27562" xr:uid="{00000000-0005-0000-0000-0000FE930000}"/>
    <cellStyle name="Normal 10 2 3 2 2 3" xfId="43126" xr:uid="{00000000-0005-0000-0000-0000FF930000}"/>
    <cellStyle name="Normal 10 2 3 2 2 4" xfId="43127" xr:uid="{00000000-0005-0000-0000-000000940000}"/>
    <cellStyle name="Normal 10 2 3 2 3" xfId="43128" xr:uid="{00000000-0005-0000-0000-000001940000}"/>
    <cellStyle name="Normal 10 2 3 2 3 2" xfId="43129" xr:uid="{00000000-0005-0000-0000-000002940000}"/>
    <cellStyle name="Normal 10 2 3 2 3 3" xfId="43130" xr:uid="{00000000-0005-0000-0000-000003940000}"/>
    <cellStyle name="Normal 10 2 3 2 3 4" xfId="43131" xr:uid="{00000000-0005-0000-0000-000004940000}"/>
    <cellStyle name="Normal 10 2 3 2 4" xfId="43132" xr:uid="{00000000-0005-0000-0000-000005940000}"/>
    <cellStyle name="Normal 10 2 3 2 4 2" xfId="43133" xr:uid="{00000000-0005-0000-0000-000006940000}"/>
    <cellStyle name="Normal 10 2 3 2 4 3" xfId="43134" xr:uid="{00000000-0005-0000-0000-000007940000}"/>
    <cellStyle name="Normal 10 2 3 2 4 4" xfId="43135" xr:uid="{00000000-0005-0000-0000-000008940000}"/>
    <cellStyle name="Normal 10 2 3 2 5" xfId="22438" xr:uid="{00000000-0005-0000-0000-000009940000}"/>
    <cellStyle name="Normal 10 2 3 2 5 2" xfId="43136" xr:uid="{00000000-0005-0000-0000-00000A940000}"/>
    <cellStyle name="Normal 10 2 3 2 5 3" xfId="43137" xr:uid="{00000000-0005-0000-0000-00000B940000}"/>
    <cellStyle name="Normal 10 2 3 2 5 4" xfId="43138" xr:uid="{00000000-0005-0000-0000-00000C940000}"/>
    <cellStyle name="Normal 10 2 3 2 6" xfId="43139" xr:uid="{00000000-0005-0000-0000-00000D940000}"/>
    <cellStyle name="Normal 10 2 3 2 7" xfId="22455" xr:uid="{00000000-0005-0000-0000-00000E940000}"/>
    <cellStyle name="Normal 10 2 3 2 8" xfId="43140" xr:uid="{00000000-0005-0000-0000-00000F940000}"/>
    <cellStyle name="Normal 10 2 3 3" xfId="43142" xr:uid="{00000000-0005-0000-0000-000010940000}"/>
    <cellStyle name="Normal 10 2 3 3 2" xfId="33869" xr:uid="{00000000-0005-0000-0000-000011940000}"/>
    <cellStyle name="Normal 10 2 3 3 3" xfId="43145" xr:uid="{00000000-0005-0000-0000-000012940000}"/>
    <cellStyle name="Normal 10 2 3 3 4" xfId="43146" xr:uid="{00000000-0005-0000-0000-000013940000}"/>
    <cellStyle name="Normal 10 2 3 4" xfId="39823" xr:uid="{00000000-0005-0000-0000-000014940000}"/>
    <cellStyle name="Normal 10 2 3 4 2" xfId="33874" xr:uid="{00000000-0005-0000-0000-000015940000}"/>
    <cellStyle name="Normal 10 2 3 4 3" xfId="43149" xr:uid="{00000000-0005-0000-0000-000016940000}"/>
    <cellStyle name="Normal 10 2 3 4 4" xfId="43150" xr:uid="{00000000-0005-0000-0000-000017940000}"/>
    <cellStyle name="Normal 10 2 3 5" xfId="43151" xr:uid="{00000000-0005-0000-0000-000018940000}"/>
    <cellStyle name="Normal 10 2 3 5 2" xfId="33877" xr:uid="{00000000-0005-0000-0000-000019940000}"/>
    <cellStyle name="Normal 10 2 3 5 3" xfId="43152" xr:uid="{00000000-0005-0000-0000-00001A940000}"/>
    <cellStyle name="Normal 10 2 3 5 4" xfId="43153" xr:uid="{00000000-0005-0000-0000-00001B940000}"/>
    <cellStyle name="Normal 10 2 3 6" xfId="43154" xr:uid="{00000000-0005-0000-0000-00001C940000}"/>
    <cellStyle name="Normal 10 2 3 6 2" xfId="33884" xr:uid="{00000000-0005-0000-0000-00001D940000}"/>
    <cellStyle name="Normal 10 2 3 6 3" xfId="43155" xr:uid="{00000000-0005-0000-0000-00001E940000}"/>
    <cellStyle name="Normal 10 2 3 6 4" xfId="43156" xr:uid="{00000000-0005-0000-0000-00001F940000}"/>
    <cellStyle name="Normal 10 2 3 7" xfId="29837" xr:uid="{00000000-0005-0000-0000-000020940000}"/>
    <cellStyle name="Normal 10 2 3 8" xfId="29839" xr:uid="{00000000-0005-0000-0000-000021940000}"/>
    <cellStyle name="Normal 10 2 3 9" xfId="43157" xr:uid="{00000000-0005-0000-0000-000022940000}"/>
    <cellStyle name="Normal 10 2 4" xfId="4704" xr:uid="{00000000-0005-0000-0000-000023940000}"/>
    <cellStyle name="Normal 10 2 4 2" xfId="3731" xr:uid="{00000000-0005-0000-0000-000024940000}"/>
    <cellStyle name="Normal 10 2 4 2 2" xfId="43158" xr:uid="{00000000-0005-0000-0000-000025940000}"/>
    <cellStyle name="Normal 10 2 4 2 2 2" xfId="43159" xr:uid="{00000000-0005-0000-0000-000026940000}"/>
    <cellStyle name="Normal 10 2 4 2 2 3" xfId="43160" xr:uid="{00000000-0005-0000-0000-000027940000}"/>
    <cellStyle name="Normal 10 2 4 2 2 4" xfId="43161" xr:uid="{00000000-0005-0000-0000-000028940000}"/>
    <cellStyle name="Normal 10 2 4 2 3" xfId="16426" xr:uid="{00000000-0005-0000-0000-000029940000}"/>
    <cellStyle name="Normal 10 2 4 2 3 2" xfId="43162" xr:uid="{00000000-0005-0000-0000-00002A940000}"/>
    <cellStyle name="Normal 10 2 4 2 3 3" xfId="43163" xr:uid="{00000000-0005-0000-0000-00002B940000}"/>
    <cellStyle name="Normal 10 2 4 2 3 4" xfId="43164" xr:uid="{00000000-0005-0000-0000-00002C940000}"/>
    <cellStyle name="Normal 10 2 4 2 4" xfId="43165" xr:uid="{00000000-0005-0000-0000-00002D940000}"/>
    <cellStyle name="Normal 10 2 4 2 4 2" xfId="43166" xr:uid="{00000000-0005-0000-0000-00002E940000}"/>
    <cellStyle name="Normal 10 2 4 2 4 3" xfId="43167" xr:uid="{00000000-0005-0000-0000-00002F940000}"/>
    <cellStyle name="Normal 10 2 4 2 4 4" xfId="43168" xr:uid="{00000000-0005-0000-0000-000030940000}"/>
    <cellStyle name="Normal 10 2 4 2 5" xfId="43169" xr:uid="{00000000-0005-0000-0000-000031940000}"/>
    <cellStyle name="Normal 10 2 4 2 5 2" xfId="43170" xr:uid="{00000000-0005-0000-0000-000032940000}"/>
    <cellStyle name="Normal 10 2 4 2 5 3" xfId="43171" xr:uid="{00000000-0005-0000-0000-000033940000}"/>
    <cellStyle name="Normal 10 2 4 2 5 4" xfId="43172" xr:uid="{00000000-0005-0000-0000-000034940000}"/>
    <cellStyle name="Normal 10 2 4 2 6" xfId="43173" xr:uid="{00000000-0005-0000-0000-000035940000}"/>
    <cellStyle name="Normal 10 2 4 2 7" xfId="43174" xr:uid="{00000000-0005-0000-0000-000036940000}"/>
    <cellStyle name="Normal 10 2 4 2 8" xfId="22995" xr:uid="{00000000-0005-0000-0000-000037940000}"/>
    <cellStyle name="Normal 10 2 4 3" xfId="9361" xr:uid="{00000000-0005-0000-0000-000038940000}"/>
    <cellStyle name="Normal 10 2 4 3 2" xfId="43175" xr:uid="{00000000-0005-0000-0000-000039940000}"/>
    <cellStyle name="Normal 10 2 4 3 3" xfId="43177" xr:uid="{00000000-0005-0000-0000-00003A940000}"/>
    <cellStyle name="Normal 10 2 4 3 4" xfId="43178" xr:uid="{00000000-0005-0000-0000-00003B940000}"/>
    <cellStyle name="Normal 10 2 4 4" xfId="9365" xr:uid="{00000000-0005-0000-0000-00003C940000}"/>
    <cellStyle name="Normal 10 2 4 4 2" xfId="6047" xr:uid="{00000000-0005-0000-0000-00003D940000}"/>
    <cellStyle name="Normal 10 2 4 4 3" xfId="4256" xr:uid="{00000000-0005-0000-0000-00003E940000}"/>
    <cellStyle name="Normal 10 2 4 4 4" xfId="3592" xr:uid="{00000000-0005-0000-0000-00003F940000}"/>
    <cellStyle name="Normal 10 2 4 5" xfId="43180" xr:uid="{00000000-0005-0000-0000-000040940000}"/>
    <cellStyle name="Normal 10 2 4 5 2" xfId="7088" xr:uid="{00000000-0005-0000-0000-000041940000}"/>
    <cellStyle name="Normal 10 2 4 5 3" xfId="7095" xr:uid="{00000000-0005-0000-0000-000042940000}"/>
    <cellStyle name="Normal 10 2 4 5 4" xfId="43182" xr:uid="{00000000-0005-0000-0000-000043940000}"/>
    <cellStyle name="Normal 10 2 4 6" xfId="43183" xr:uid="{00000000-0005-0000-0000-000044940000}"/>
    <cellStyle name="Normal 10 2 4 6 2" xfId="7245" xr:uid="{00000000-0005-0000-0000-000045940000}"/>
    <cellStyle name="Normal 10 2 4 6 3" xfId="4970" xr:uid="{00000000-0005-0000-0000-000046940000}"/>
    <cellStyle name="Normal 10 2 4 6 4" xfId="43184" xr:uid="{00000000-0005-0000-0000-000047940000}"/>
    <cellStyle name="Normal 10 2 4 7" xfId="29842" xr:uid="{00000000-0005-0000-0000-000048940000}"/>
    <cellStyle name="Normal 10 2 4 8" xfId="29845" xr:uid="{00000000-0005-0000-0000-000049940000}"/>
    <cellStyle name="Normal 10 2 4 9" xfId="42799" xr:uid="{00000000-0005-0000-0000-00004A940000}"/>
    <cellStyle name="Normal 10 2 5" xfId="2705" xr:uid="{00000000-0005-0000-0000-00004B940000}"/>
    <cellStyle name="Normal 10 2 5 2" xfId="43185" xr:uid="{00000000-0005-0000-0000-00004C940000}"/>
    <cellStyle name="Normal 10 2 5 2 2" xfId="43186" xr:uid="{00000000-0005-0000-0000-00004D940000}"/>
    <cellStyle name="Normal 10 2 5 2 2 2" xfId="43187" xr:uid="{00000000-0005-0000-0000-00004E940000}"/>
    <cellStyle name="Normal 10 2 5 2 2 3" xfId="38728" xr:uid="{00000000-0005-0000-0000-00004F940000}"/>
    <cellStyle name="Normal 10 2 5 2 2 4" xfId="38731" xr:uid="{00000000-0005-0000-0000-000050940000}"/>
    <cellStyle name="Normal 10 2 5 2 3" xfId="43188" xr:uid="{00000000-0005-0000-0000-000051940000}"/>
    <cellStyle name="Normal 10 2 5 2 3 2" xfId="43189" xr:uid="{00000000-0005-0000-0000-000052940000}"/>
    <cellStyle name="Normal 10 2 5 2 3 3" xfId="38737" xr:uid="{00000000-0005-0000-0000-000053940000}"/>
    <cellStyle name="Normal 10 2 5 2 3 4" xfId="43190" xr:uid="{00000000-0005-0000-0000-000054940000}"/>
    <cellStyle name="Normal 10 2 5 2 4" xfId="43191" xr:uid="{00000000-0005-0000-0000-000055940000}"/>
    <cellStyle name="Normal 10 2 5 2 4 2" xfId="43192" xr:uid="{00000000-0005-0000-0000-000056940000}"/>
    <cellStyle name="Normal 10 2 5 2 4 3" xfId="38740" xr:uid="{00000000-0005-0000-0000-000057940000}"/>
    <cellStyle name="Normal 10 2 5 2 4 4" xfId="43193" xr:uid="{00000000-0005-0000-0000-000058940000}"/>
    <cellStyle name="Normal 10 2 5 2 5" xfId="43194" xr:uid="{00000000-0005-0000-0000-000059940000}"/>
    <cellStyle name="Normal 10 2 5 2 5 2" xfId="43195" xr:uid="{00000000-0005-0000-0000-00005A940000}"/>
    <cellStyle name="Normal 10 2 5 2 5 3" xfId="43196" xr:uid="{00000000-0005-0000-0000-00005B940000}"/>
    <cellStyle name="Normal 10 2 5 2 5 4" xfId="43197" xr:uid="{00000000-0005-0000-0000-00005C940000}"/>
    <cellStyle name="Normal 10 2 5 2 6" xfId="43198" xr:uid="{00000000-0005-0000-0000-00005D940000}"/>
    <cellStyle name="Normal 10 2 5 2 7" xfId="43199" xr:uid="{00000000-0005-0000-0000-00005E940000}"/>
    <cellStyle name="Normal 10 2 5 2 8" xfId="23448" xr:uid="{00000000-0005-0000-0000-00005F940000}"/>
    <cellStyle name="Normal 10 2 5 3" xfId="43200" xr:uid="{00000000-0005-0000-0000-000060940000}"/>
    <cellStyle name="Normal 10 2 5 3 2" xfId="43201" xr:uid="{00000000-0005-0000-0000-000061940000}"/>
    <cellStyle name="Normal 10 2 5 3 3" xfId="43203" xr:uid="{00000000-0005-0000-0000-000062940000}"/>
    <cellStyle name="Normal 10 2 5 3 4" xfId="43204" xr:uid="{00000000-0005-0000-0000-000063940000}"/>
    <cellStyle name="Normal 10 2 5 4" xfId="43205" xr:uid="{00000000-0005-0000-0000-000064940000}"/>
    <cellStyle name="Normal 10 2 5 4 2" xfId="6678" xr:uid="{00000000-0005-0000-0000-000065940000}"/>
    <cellStyle name="Normal 10 2 5 4 3" xfId="7734" xr:uid="{00000000-0005-0000-0000-000066940000}"/>
    <cellStyle name="Normal 10 2 5 4 4" xfId="7754" xr:uid="{00000000-0005-0000-0000-000067940000}"/>
    <cellStyle name="Normal 10 2 5 5" xfId="43206" xr:uid="{00000000-0005-0000-0000-000068940000}"/>
    <cellStyle name="Normal 10 2 5 5 2" xfId="8098" xr:uid="{00000000-0005-0000-0000-000069940000}"/>
    <cellStyle name="Normal 10 2 5 5 3" xfId="7769" xr:uid="{00000000-0005-0000-0000-00006A940000}"/>
    <cellStyle name="Normal 10 2 5 5 4" xfId="43208" xr:uid="{00000000-0005-0000-0000-00006B940000}"/>
    <cellStyle name="Normal 10 2 5 6" xfId="43209" xr:uid="{00000000-0005-0000-0000-00006C940000}"/>
    <cellStyle name="Normal 10 2 5 6 2" xfId="8355" xr:uid="{00000000-0005-0000-0000-00006D940000}"/>
    <cellStyle name="Normal 10 2 5 6 3" xfId="7807" xr:uid="{00000000-0005-0000-0000-00006E940000}"/>
    <cellStyle name="Normal 10 2 5 6 4" xfId="43210" xr:uid="{00000000-0005-0000-0000-00006F940000}"/>
    <cellStyle name="Normal 10 2 5 7" xfId="29849" xr:uid="{00000000-0005-0000-0000-000070940000}"/>
    <cellStyle name="Normal 10 2 5 8" xfId="29851" xr:uid="{00000000-0005-0000-0000-000071940000}"/>
    <cellStyle name="Normal 10 2 5 9" xfId="43211" xr:uid="{00000000-0005-0000-0000-000072940000}"/>
    <cellStyle name="Normal 10 2 6" xfId="11446" xr:uid="{00000000-0005-0000-0000-000073940000}"/>
    <cellStyle name="Normal 10 2 6 2" xfId="43212" xr:uid="{00000000-0005-0000-0000-000074940000}"/>
    <cellStyle name="Normal 10 2 6 2 2" xfId="43213" xr:uid="{00000000-0005-0000-0000-000075940000}"/>
    <cellStyle name="Normal 10 2 6 2 2 2" xfId="43214" xr:uid="{00000000-0005-0000-0000-000076940000}"/>
    <cellStyle name="Normal 10 2 6 2 2 3" xfId="39101" xr:uid="{00000000-0005-0000-0000-000077940000}"/>
    <cellStyle name="Normal 10 2 6 2 2 4" xfId="43215" xr:uid="{00000000-0005-0000-0000-000078940000}"/>
    <cellStyle name="Normal 10 2 6 2 3" xfId="43216" xr:uid="{00000000-0005-0000-0000-000079940000}"/>
    <cellStyle name="Normal 10 2 6 2 3 2" xfId="8508" xr:uid="{00000000-0005-0000-0000-00007A940000}"/>
    <cellStyle name="Normal 10 2 6 2 3 3" xfId="8512" xr:uid="{00000000-0005-0000-0000-00007B940000}"/>
    <cellStyle name="Normal 10 2 6 2 3 4" xfId="43217" xr:uid="{00000000-0005-0000-0000-00007C940000}"/>
    <cellStyle name="Normal 10 2 6 2 4" xfId="43218" xr:uid="{00000000-0005-0000-0000-00007D940000}"/>
    <cellStyle name="Normal 10 2 6 2 4 2" xfId="43219" xr:uid="{00000000-0005-0000-0000-00007E940000}"/>
    <cellStyle name="Normal 10 2 6 2 4 3" xfId="43220" xr:uid="{00000000-0005-0000-0000-00007F940000}"/>
    <cellStyle name="Normal 10 2 6 2 4 4" xfId="27029" xr:uid="{00000000-0005-0000-0000-000080940000}"/>
    <cellStyle name="Normal 10 2 6 2 5" xfId="43221" xr:uid="{00000000-0005-0000-0000-000081940000}"/>
    <cellStyle name="Normal 10 2 6 2 5 2" xfId="43222" xr:uid="{00000000-0005-0000-0000-000082940000}"/>
    <cellStyle name="Normal 10 2 6 2 5 3" xfId="43223" xr:uid="{00000000-0005-0000-0000-000083940000}"/>
    <cellStyle name="Normal 10 2 6 2 5 4" xfId="27032" xr:uid="{00000000-0005-0000-0000-000084940000}"/>
    <cellStyle name="Normal 10 2 6 2 6" xfId="8176" xr:uid="{00000000-0005-0000-0000-000085940000}"/>
    <cellStyle name="Normal 10 2 6 2 7" xfId="8188" xr:uid="{00000000-0005-0000-0000-000086940000}"/>
    <cellStyle name="Normal 10 2 6 2 8" xfId="16549" xr:uid="{00000000-0005-0000-0000-000087940000}"/>
    <cellStyle name="Normal 10 2 6 3" xfId="43224" xr:uid="{00000000-0005-0000-0000-000088940000}"/>
    <cellStyle name="Normal 10 2 6 3 2" xfId="43225" xr:uid="{00000000-0005-0000-0000-000089940000}"/>
    <cellStyle name="Normal 10 2 6 3 3" xfId="43227" xr:uid="{00000000-0005-0000-0000-00008A940000}"/>
    <cellStyle name="Normal 10 2 6 3 4" xfId="43228" xr:uid="{00000000-0005-0000-0000-00008B940000}"/>
    <cellStyle name="Normal 10 2 6 4" xfId="43229" xr:uid="{00000000-0005-0000-0000-00008C940000}"/>
    <cellStyle name="Normal 10 2 6 4 2" xfId="6936" xr:uid="{00000000-0005-0000-0000-00008D940000}"/>
    <cellStyle name="Normal 10 2 6 4 3" xfId="6014" xr:uid="{00000000-0005-0000-0000-00008E940000}"/>
    <cellStyle name="Normal 10 2 6 4 4" xfId="8625" xr:uid="{00000000-0005-0000-0000-00008F940000}"/>
    <cellStyle name="Normal 10 2 6 5" xfId="43230" xr:uid="{00000000-0005-0000-0000-000090940000}"/>
    <cellStyle name="Normal 10 2 6 5 2" xfId="9135" xr:uid="{00000000-0005-0000-0000-000091940000}"/>
    <cellStyle name="Normal 10 2 6 5 3" xfId="8635" xr:uid="{00000000-0005-0000-0000-000092940000}"/>
    <cellStyle name="Normal 10 2 6 5 4" xfId="43233" xr:uid="{00000000-0005-0000-0000-000093940000}"/>
    <cellStyle name="Normal 10 2 6 6" xfId="43234" xr:uid="{00000000-0005-0000-0000-000094940000}"/>
    <cellStyle name="Normal 10 2 6 6 2" xfId="2789" xr:uid="{00000000-0005-0000-0000-000095940000}"/>
    <cellStyle name="Normal 10 2 6 6 3" xfId="4683" xr:uid="{00000000-0005-0000-0000-000096940000}"/>
    <cellStyle name="Normal 10 2 6 6 4" xfId="43235" xr:uid="{00000000-0005-0000-0000-000097940000}"/>
    <cellStyle name="Normal 10 2 6 7" xfId="43236" xr:uid="{00000000-0005-0000-0000-000098940000}"/>
    <cellStyle name="Normal 10 2 6 8" xfId="43237" xr:uid="{00000000-0005-0000-0000-000099940000}"/>
    <cellStyle name="Normal 10 2 6 9" xfId="43238" xr:uid="{00000000-0005-0000-0000-00009A940000}"/>
    <cellStyle name="Normal 10 2 7" xfId="43239" xr:uid="{00000000-0005-0000-0000-00009B940000}"/>
    <cellStyle name="Normal 10 2 7 2" xfId="43240" xr:uid="{00000000-0005-0000-0000-00009C940000}"/>
    <cellStyle name="Normal 10 2 7 2 2" xfId="43241" xr:uid="{00000000-0005-0000-0000-00009D940000}"/>
    <cellStyle name="Normal 10 2 7 2 2 2" xfId="43242" xr:uid="{00000000-0005-0000-0000-00009E940000}"/>
    <cellStyle name="Normal 10 2 7 2 2 3" xfId="43243" xr:uid="{00000000-0005-0000-0000-00009F940000}"/>
    <cellStyle name="Normal 10 2 7 2 2 4" xfId="43244" xr:uid="{00000000-0005-0000-0000-0000A0940000}"/>
    <cellStyle name="Normal 10 2 7 2 3" xfId="43245" xr:uid="{00000000-0005-0000-0000-0000A1940000}"/>
    <cellStyle name="Normal 10 2 7 2 3 2" xfId="43246" xr:uid="{00000000-0005-0000-0000-0000A2940000}"/>
    <cellStyle name="Normal 10 2 7 2 3 3" xfId="43247" xr:uid="{00000000-0005-0000-0000-0000A3940000}"/>
    <cellStyle name="Normal 10 2 7 2 3 4" xfId="43248" xr:uid="{00000000-0005-0000-0000-0000A4940000}"/>
    <cellStyle name="Normal 10 2 7 2 4" xfId="43249" xr:uid="{00000000-0005-0000-0000-0000A5940000}"/>
    <cellStyle name="Normal 10 2 7 2 4 2" xfId="43250" xr:uid="{00000000-0005-0000-0000-0000A6940000}"/>
    <cellStyle name="Normal 10 2 7 2 4 3" xfId="43251" xr:uid="{00000000-0005-0000-0000-0000A7940000}"/>
    <cellStyle name="Normal 10 2 7 2 4 4" xfId="43252" xr:uid="{00000000-0005-0000-0000-0000A8940000}"/>
    <cellStyle name="Normal 10 2 7 2 5" xfId="43253" xr:uid="{00000000-0005-0000-0000-0000A9940000}"/>
    <cellStyle name="Normal 10 2 7 2 5 2" xfId="40815" xr:uid="{00000000-0005-0000-0000-0000AA940000}"/>
    <cellStyle name="Normal 10 2 7 2 5 3" xfId="43254" xr:uid="{00000000-0005-0000-0000-0000AB940000}"/>
    <cellStyle name="Normal 10 2 7 2 5 4" xfId="43255" xr:uid="{00000000-0005-0000-0000-0000AC940000}"/>
    <cellStyle name="Normal 10 2 7 2 6" xfId="8252" xr:uid="{00000000-0005-0000-0000-0000AD940000}"/>
    <cellStyle name="Normal 10 2 7 2 7" xfId="8267" xr:uid="{00000000-0005-0000-0000-0000AE940000}"/>
    <cellStyle name="Normal 10 2 7 2 8" xfId="17191" xr:uid="{00000000-0005-0000-0000-0000AF940000}"/>
    <cellStyle name="Normal 10 2 7 3" xfId="11070" xr:uid="{00000000-0005-0000-0000-0000B0940000}"/>
    <cellStyle name="Normal 10 2 7 3 2" xfId="11073" xr:uid="{00000000-0005-0000-0000-0000B1940000}"/>
    <cellStyle name="Normal 10 2 7 3 3" xfId="43256" xr:uid="{00000000-0005-0000-0000-0000B2940000}"/>
    <cellStyle name="Normal 10 2 7 3 4" xfId="43257" xr:uid="{00000000-0005-0000-0000-0000B3940000}"/>
    <cellStyle name="Normal 10 2 7 4" xfId="11082" xr:uid="{00000000-0005-0000-0000-0000B4940000}"/>
    <cellStyle name="Normal 10 2 7 4 2" xfId="6968" xr:uid="{00000000-0005-0000-0000-0000B5940000}"/>
    <cellStyle name="Normal 10 2 7 4 3" xfId="9733" xr:uid="{00000000-0005-0000-0000-0000B6940000}"/>
    <cellStyle name="Normal 10 2 7 4 4" xfId="9761" xr:uid="{00000000-0005-0000-0000-0000B7940000}"/>
    <cellStyle name="Normal 10 2 7 5" xfId="11088" xr:uid="{00000000-0005-0000-0000-0000B8940000}"/>
    <cellStyle name="Normal 10 2 7 5 2" xfId="9745" xr:uid="{00000000-0005-0000-0000-0000B9940000}"/>
    <cellStyle name="Normal 10 2 7 5 3" xfId="9749" xr:uid="{00000000-0005-0000-0000-0000BA940000}"/>
    <cellStyle name="Normal 10 2 7 5 4" xfId="43258" xr:uid="{00000000-0005-0000-0000-0000BB940000}"/>
    <cellStyle name="Normal 10 2 7 6" xfId="5109" xr:uid="{00000000-0005-0000-0000-0000BC940000}"/>
    <cellStyle name="Normal 10 2 7 6 2" xfId="9756" xr:uid="{00000000-0005-0000-0000-0000BD940000}"/>
    <cellStyle name="Normal 10 2 7 6 3" xfId="9907" xr:uid="{00000000-0005-0000-0000-0000BE940000}"/>
    <cellStyle name="Normal 10 2 7 6 4" xfId="17076" xr:uid="{00000000-0005-0000-0000-0000BF940000}"/>
    <cellStyle name="Normal 10 2 7 7" xfId="43259" xr:uid="{00000000-0005-0000-0000-0000C0940000}"/>
    <cellStyle name="Normal 10 2 7 8" xfId="43260" xr:uid="{00000000-0005-0000-0000-0000C1940000}"/>
    <cellStyle name="Normal 10 2 7 9" xfId="43261" xr:uid="{00000000-0005-0000-0000-0000C2940000}"/>
    <cellStyle name="Normal 10 2 8" xfId="41823" xr:uid="{00000000-0005-0000-0000-0000C3940000}"/>
    <cellStyle name="Normal 10 2 8 2" xfId="43262" xr:uid="{00000000-0005-0000-0000-0000C4940000}"/>
    <cellStyle name="Normal 10 2 8 2 2" xfId="43263" xr:uid="{00000000-0005-0000-0000-0000C5940000}"/>
    <cellStyle name="Normal 10 2 8 2 2 2" xfId="28058" xr:uid="{00000000-0005-0000-0000-0000C6940000}"/>
    <cellStyle name="Normal 10 2 8 2 2 3" xfId="40288" xr:uid="{00000000-0005-0000-0000-0000C7940000}"/>
    <cellStyle name="Normal 10 2 8 2 2 4" xfId="43264" xr:uid="{00000000-0005-0000-0000-0000C8940000}"/>
    <cellStyle name="Normal 10 2 8 2 3" xfId="43265" xr:uid="{00000000-0005-0000-0000-0000C9940000}"/>
    <cellStyle name="Normal 10 2 8 2 3 2" xfId="43266" xr:uid="{00000000-0005-0000-0000-0000CA940000}"/>
    <cellStyle name="Normal 10 2 8 2 3 3" xfId="43267" xr:uid="{00000000-0005-0000-0000-0000CB940000}"/>
    <cellStyle name="Normal 10 2 8 2 3 4" xfId="43268" xr:uid="{00000000-0005-0000-0000-0000CC940000}"/>
    <cellStyle name="Normal 10 2 8 2 4" xfId="43269" xr:uid="{00000000-0005-0000-0000-0000CD940000}"/>
    <cellStyle name="Normal 10 2 8 2 4 2" xfId="43270" xr:uid="{00000000-0005-0000-0000-0000CE940000}"/>
    <cellStyle name="Normal 10 2 8 2 4 3" xfId="43271" xr:uid="{00000000-0005-0000-0000-0000CF940000}"/>
    <cellStyle name="Normal 10 2 8 2 4 4" xfId="43272" xr:uid="{00000000-0005-0000-0000-0000D0940000}"/>
    <cellStyle name="Normal 10 2 8 2 5" xfId="43273" xr:uid="{00000000-0005-0000-0000-0000D1940000}"/>
    <cellStyle name="Normal 10 2 8 2 5 2" xfId="43274" xr:uid="{00000000-0005-0000-0000-0000D2940000}"/>
    <cellStyle name="Normal 10 2 8 2 5 3" xfId="43275" xr:uid="{00000000-0005-0000-0000-0000D3940000}"/>
    <cellStyle name="Normal 10 2 8 2 5 4" xfId="43276" xr:uid="{00000000-0005-0000-0000-0000D4940000}"/>
    <cellStyle name="Normal 10 2 8 2 6" xfId="43277" xr:uid="{00000000-0005-0000-0000-0000D5940000}"/>
    <cellStyle name="Normal 10 2 8 2 7" xfId="43278" xr:uid="{00000000-0005-0000-0000-0000D6940000}"/>
    <cellStyle name="Normal 10 2 8 2 8" xfId="43279" xr:uid="{00000000-0005-0000-0000-0000D7940000}"/>
    <cellStyle name="Normal 10 2 8 3" xfId="11100" xr:uid="{00000000-0005-0000-0000-0000D8940000}"/>
    <cellStyle name="Normal 10 2 8 3 2" xfId="43280" xr:uid="{00000000-0005-0000-0000-0000D9940000}"/>
    <cellStyle name="Normal 10 2 8 3 3" xfId="43281" xr:uid="{00000000-0005-0000-0000-0000DA940000}"/>
    <cellStyle name="Normal 10 2 8 3 4" xfId="43282" xr:uid="{00000000-0005-0000-0000-0000DB940000}"/>
    <cellStyle name="Normal 10 2 8 4" xfId="43283" xr:uid="{00000000-0005-0000-0000-0000DC940000}"/>
    <cellStyle name="Normal 10 2 8 4 2" xfId="7021" xr:uid="{00000000-0005-0000-0000-0000DD940000}"/>
    <cellStyle name="Normal 10 2 8 4 3" xfId="10434" xr:uid="{00000000-0005-0000-0000-0000DE940000}"/>
    <cellStyle name="Normal 10 2 8 4 4" xfId="10439" xr:uid="{00000000-0005-0000-0000-0000DF940000}"/>
    <cellStyle name="Normal 10 2 8 5" xfId="43284" xr:uid="{00000000-0005-0000-0000-0000E0940000}"/>
    <cellStyle name="Normal 10 2 8 5 2" xfId="10546" xr:uid="{00000000-0005-0000-0000-0000E1940000}"/>
    <cellStyle name="Normal 10 2 8 5 3" xfId="10549" xr:uid="{00000000-0005-0000-0000-0000E2940000}"/>
    <cellStyle name="Normal 10 2 8 5 4" xfId="43285" xr:uid="{00000000-0005-0000-0000-0000E3940000}"/>
    <cellStyle name="Normal 10 2 8 6" xfId="43286" xr:uid="{00000000-0005-0000-0000-0000E4940000}"/>
    <cellStyle name="Normal 10 2 8 6 2" xfId="10638" xr:uid="{00000000-0005-0000-0000-0000E5940000}"/>
    <cellStyle name="Normal 10 2 8 6 3" xfId="10641" xr:uid="{00000000-0005-0000-0000-0000E6940000}"/>
    <cellStyle name="Normal 10 2 8 6 4" xfId="10645" xr:uid="{00000000-0005-0000-0000-0000E7940000}"/>
    <cellStyle name="Normal 10 2 8 7" xfId="43287" xr:uid="{00000000-0005-0000-0000-0000E8940000}"/>
    <cellStyle name="Normal 10 2 8 8" xfId="43288" xr:uid="{00000000-0005-0000-0000-0000E9940000}"/>
    <cellStyle name="Normal 10 2 8 9" xfId="43289" xr:uid="{00000000-0005-0000-0000-0000EA940000}"/>
    <cellStyle name="Normal 10 2 9" xfId="43291" xr:uid="{00000000-0005-0000-0000-0000EB940000}"/>
    <cellStyle name="Normal 10 2 9 2" xfId="43292" xr:uid="{00000000-0005-0000-0000-0000EC940000}"/>
    <cellStyle name="Normal 10 2 9 2 2" xfId="43293" xr:uid="{00000000-0005-0000-0000-0000ED940000}"/>
    <cellStyle name="Normal 10 2 9 2 2 2" xfId="43294" xr:uid="{00000000-0005-0000-0000-0000EE940000}"/>
    <cellStyle name="Normal 10 2 9 2 2 3" xfId="43295" xr:uid="{00000000-0005-0000-0000-0000EF940000}"/>
    <cellStyle name="Normal 10 2 9 2 2 4" xfId="43296" xr:uid="{00000000-0005-0000-0000-0000F0940000}"/>
    <cellStyle name="Normal 10 2 9 2 3" xfId="16455" xr:uid="{00000000-0005-0000-0000-0000F1940000}"/>
    <cellStyle name="Normal 10 2 9 2 3 2" xfId="43297" xr:uid="{00000000-0005-0000-0000-0000F2940000}"/>
    <cellStyle name="Normal 10 2 9 2 3 3" xfId="43298" xr:uid="{00000000-0005-0000-0000-0000F3940000}"/>
    <cellStyle name="Normal 10 2 9 2 3 4" xfId="43299" xr:uid="{00000000-0005-0000-0000-0000F4940000}"/>
    <cellStyle name="Normal 10 2 9 2 4" xfId="43300" xr:uid="{00000000-0005-0000-0000-0000F5940000}"/>
    <cellStyle name="Normal 10 2 9 2 4 2" xfId="43301" xr:uid="{00000000-0005-0000-0000-0000F6940000}"/>
    <cellStyle name="Normal 10 2 9 2 4 3" xfId="4098" xr:uid="{00000000-0005-0000-0000-0000F7940000}"/>
    <cellStyle name="Normal 10 2 9 2 4 4" xfId="4113" xr:uid="{00000000-0005-0000-0000-0000F8940000}"/>
    <cellStyle name="Normal 10 2 9 2 5" xfId="43302" xr:uid="{00000000-0005-0000-0000-0000F9940000}"/>
    <cellStyle name="Normal 10 2 9 2 5 2" xfId="43304" xr:uid="{00000000-0005-0000-0000-0000FA940000}"/>
    <cellStyle name="Normal 10 2 9 2 5 3" xfId="43306" xr:uid="{00000000-0005-0000-0000-0000FB940000}"/>
    <cellStyle name="Normal 10 2 9 2 5 4" xfId="43308" xr:uid="{00000000-0005-0000-0000-0000FC940000}"/>
    <cellStyle name="Normal 10 2 9 2 6" xfId="43309" xr:uid="{00000000-0005-0000-0000-0000FD940000}"/>
    <cellStyle name="Normal 10 2 9 2 7" xfId="36936" xr:uid="{00000000-0005-0000-0000-0000FE940000}"/>
    <cellStyle name="Normal 10 2 9 2 8" xfId="23776" xr:uid="{00000000-0005-0000-0000-0000FF940000}"/>
    <cellStyle name="Normal 10 2 9 3" xfId="11131" xr:uid="{00000000-0005-0000-0000-000000950000}"/>
    <cellStyle name="Normal 10 2 9 3 2" xfId="43310" xr:uid="{00000000-0005-0000-0000-000001950000}"/>
    <cellStyle name="Normal 10 2 9 3 3" xfId="43311" xr:uid="{00000000-0005-0000-0000-000002950000}"/>
    <cellStyle name="Normal 10 2 9 3 4" xfId="43312" xr:uid="{00000000-0005-0000-0000-000003950000}"/>
    <cellStyle name="Normal 10 2 9 4" xfId="43313" xr:uid="{00000000-0005-0000-0000-000004950000}"/>
    <cellStyle name="Normal 10 2 9 4 2" xfId="5015" xr:uid="{00000000-0005-0000-0000-000005950000}"/>
    <cellStyle name="Normal 10 2 9 4 3" xfId="11239" xr:uid="{00000000-0005-0000-0000-000006950000}"/>
    <cellStyle name="Normal 10 2 9 4 4" xfId="5064" xr:uid="{00000000-0005-0000-0000-000007950000}"/>
    <cellStyle name="Normal 10 2 9 5" xfId="43314" xr:uid="{00000000-0005-0000-0000-000008950000}"/>
    <cellStyle name="Normal 10 2 9 5 2" xfId="11324" xr:uid="{00000000-0005-0000-0000-000009950000}"/>
    <cellStyle name="Normal 10 2 9 5 3" xfId="11328" xr:uid="{00000000-0005-0000-0000-00000A950000}"/>
    <cellStyle name="Normal 10 2 9 5 4" xfId="43315" xr:uid="{00000000-0005-0000-0000-00000B950000}"/>
    <cellStyle name="Normal 10 2 9 6" xfId="43316" xr:uid="{00000000-0005-0000-0000-00000C950000}"/>
    <cellStyle name="Normal 10 2 9 6 2" xfId="5986" xr:uid="{00000000-0005-0000-0000-00000D950000}"/>
    <cellStyle name="Normal 10 2 9 6 3" xfId="11433" xr:uid="{00000000-0005-0000-0000-00000E950000}"/>
    <cellStyle name="Normal 10 2 9 6 4" xfId="43317" xr:uid="{00000000-0005-0000-0000-00000F950000}"/>
    <cellStyle name="Normal 10 2 9 7" xfId="43319" xr:uid="{00000000-0005-0000-0000-000010950000}"/>
    <cellStyle name="Normal 10 2 9 8" xfId="43321" xr:uid="{00000000-0005-0000-0000-000011950000}"/>
    <cellStyle name="Normal 10 2 9 9" xfId="43323" xr:uid="{00000000-0005-0000-0000-000012950000}"/>
    <cellStyle name="Normal 10 20" xfId="42917" xr:uid="{00000000-0005-0000-0000-000013950000}"/>
    <cellStyle name="Normal 10 20 2" xfId="42919" xr:uid="{00000000-0005-0000-0000-000014950000}"/>
    <cellStyle name="Normal 10 20 3" xfId="42926" xr:uid="{00000000-0005-0000-0000-000015950000}"/>
    <cellStyle name="Normal 10 20 4" xfId="42933" xr:uid="{00000000-0005-0000-0000-000016950000}"/>
    <cellStyle name="Normal 10 21" xfId="42944" xr:uid="{00000000-0005-0000-0000-000017950000}"/>
    <cellStyle name="Normal 10 21 2" xfId="42946" xr:uid="{00000000-0005-0000-0000-000018950000}"/>
    <cellStyle name="Normal 10 21 3" xfId="42951" xr:uid="{00000000-0005-0000-0000-000019950000}"/>
    <cellStyle name="Normal 10 21 4" xfId="42956" xr:uid="{00000000-0005-0000-0000-00001A950000}"/>
    <cellStyle name="Normal 10 22" xfId="14836" xr:uid="{00000000-0005-0000-0000-00001B950000}"/>
    <cellStyle name="Normal 10 23" xfId="42966" xr:uid="{00000000-0005-0000-0000-00001C950000}"/>
    <cellStyle name="Normal 10 24" xfId="42972" xr:uid="{00000000-0005-0000-0000-00001D950000}"/>
    <cellStyle name="Normal 10 25" xfId="52121" xr:uid="{07D0933F-E219-467D-A6C8-71F2ED1F8FEE}"/>
    <cellStyle name="Normal 10 26" xfId="52345" xr:uid="{306B37E8-3614-42C9-86A2-8037848327D8}"/>
    <cellStyle name="Normal 10 3" xfId="2183" xr:uid="{00000000-0005-0000-0000-00001E950000}"/>
    <cellStyle name="Normal 10 3 10" xfId="9336" xr:uid="{00000000-0005-0000-0000-00001F950000}"/>
    <cellStyle name="Normal 10 3 10 2" xfId="15203" xr:uid="{00000000-0005-0000-0000-000020950000}"/>
    <cellStyle name="Normal 10 3 10 2 2" xfId="43325" xr:uid="{00000000-0005-0000-0000-000021950000}"/>
    <cellStyle name="Normal 10 3 10 2 2 2" xfId="43326" xr:uid="{00000000-0005-0000-0000-000022950000}"/>
    <cellStyle name="Normal 10 3 10 2 2 3" xfId="43327" xr:uid="{00000000-0005-0000-0000-000023950000}"/>
    <cellStyle name="Normal 10 3 10 2 2 4" xfId="43328" xr:uid="{00000000-0005-0000-0000-000024950000}"/>
    <cellStyle name="Normal 10 3 10 2 3" xfId="43329" xr:uid="{00000000-0005-0000-0000-000025950000}"/>
    <cellStyle name="Normal 10 3 10 2 3 2" xfId="43330" xr:uid="{00000000-0005-0000-0000-000026950000}"/>
    <cellStyle name="Normal 10 3 10 2 3 3" xfId="43331" xr:uid="{00000000-0005-0000-0000-000027950000}"/>
    <cellStyle name="Normal 10 3 10 2 3 4" xfId="43332" xr:uid="{00000000-0005-0000-0000-000028950000}"/>
    <cellStyle name="Normal 10 3 10 2 4" xfId="43333" xr:uid="{00000000-0005-0000-0000-000029950000}"/>
    <cellStyle name="Normal 10 3 10 2 4 2" xfId="43335" xr:uid="{00000000-0005-0000-0000-00002A950000}"/>
    <cellStyle name="Normal 10 3 10 2 4 3" xfId="43337" xr:uid="{00000000-0005-0000-0000-00002B950000}"/>
    <cellStyle name="Normal 10 3 10 2 4 4" xfId="43338" xr:uid="{00000000-0005-0000-0000-00002C950000}"/>
    <cellStyle name="Normal 10 3 10 2 5" xfId="43339" xr:uid="{00000000-0005-0000-0000-00002D950000}"/>
    <cellStyle name="Normal 10 3 10 2 5 2" xfId="43340" xr:uid="{00000000-0005-0000-0000-00002E950000}"/>
    <cellStyle name="Normal 10 3 10 2 5 3" xfId="43341" xr:uid="{00000000-0005-0000-0000-00002F950000}"/>
    <cellStyle name="Normal 10 3 10 2 5 4" xfId="24179" xr:uid="{00000000-0005-0000-0000-000030950000}"/>
    <cellStyle name="Normal 10 3 10 2 6" xfId="43342" xr:uid="{00000000-0005-0000-0000-000031950000}"/>
    <cellStyle name="Normal 10 3 10 2 7" xfId="43343" xr:uid="{00000000-0005-0000-0000-000032950000}"/>
    <cellStyle name="Normal 10 3 10 2 8" xfId="43344" xr:uid="{00000000-0005-0000-0000-000033950000}"/>
    <cellStyle name="Normal 10 3 10 3" xfId="43345" xr:uid="{00000000-0005-0000-0000-000034950000}"/>
    <cellStyle name="Normal 10 3 10 3 2" xfId="43348" xr:uid="{00000000-0005-0000-0000-000035950000}"/>
    <cellStyle name="Normal 10 3 10 3 3" xfId="43351" xr:uid="{00000000-0005-0000-0000-000036950000}"/>
    <cellStyle name="Normal 10 3 10 3 4" xfId="43354" xr:uid="{00000000-0005-0000-0000-000037950000}"/>
    <cellStyle name="Normal 10 3 10 4" xfId="43355" xr:uid="{00000000-0005-0000-0000-000038950000}"/>
    <cellStyle name="Normal 10 3 10 4 2" xfId="40126" xr:uid="{00000000-0005-0000-0000-000039950000}"/>
    <cellStyle name="Normal 10 3 10 4 3" xfId="40129" xr:uid="{00000000-0005-0000-0000-00003A950000}"/>
    <cellStyle name="Normal 10 3 10 4 4" xfId="43356" xr:uid="{00000000-0005-0000-0000-00003B950000}"/>
    <cellStyle name="Normal 10 3 10 5" xfId="43357" xr:uid="{00000000-0005-0000-0000-00003C950000}"/>
    <cellStyle name="Normal 10 3 10 5 2" xfId="43358" xr:uid="{00000000-0005-0000-0000-00003D950000}"/>
    <cellStyle name="Normal 10 3 10 5 3" xfId="43359" xr:uid="{00000000-0005-0000-0000-00003E950000}"/>
    <cellStyle name="Normal 10 3 10 5 4" xfId="43360" xr:uid="{00000000-0005-0000-0000-00003F950000}"/>
    <cellStyle name="Normal 10 3 10 6" xfId="43361" xr:uid="{00000000-0005-0000-0000-000040950000}"/>
    <cellStyle name="Normal 10 3 10 6 2" xfId="43362" xr:uid="{00000000-0005-0000-0000-000041950000}"/>
    <cellStyle name="Normal 10 3 10 6 3" xfId="43363" xr:uid="{00000000-0005-0000-0000-000042950000}"/>
    <cellStyle name="Normal 10 3 10 6 4" xfId="43364" xr:uid="{00000000-0005-0000-0000-000043950000}"/>
    <cellStyle name="Normal 10 3 10 7" xfId="43365" xr:uid="{00000000-0005-0000-0000-000044950000}"/>
    <cellStyle name="Normal 10 3 10 8" xfId="43366" xr:uid="{00000000-0005-0000-0000-000045950000}"/>
    <cellStyle name="Normal 10 3 10 9" xfId="43367" xr:uid="{00000000-0005-0000-0000-000046950000}"/>
    <cellStyle name="Normal 10 3 11" xfId="9351" xr:uid="{00000000-0005-0000-0000-000047950000}"/>
    <cellStyle name="Normal 10 3 11 2" xfId="43368" xr:uid="{00000000-0005-0000-0000-000048950000}"/>
    <cellStyle name="Normal 10 3 11 2 2" xfId="43370" xr:uid="{00000000-0005-0000-0000-000049950000}"/>
    <cellStyle name="Normal 10 3 11 2 2 2" xfId="43371" xr:uid="{00000000-0005-0000-0000-00004A950000}"/>
    <cellStyle name="Normal 10 3 11 2 2 3" xfId="43372" xr:uid="{00000000-0005-0000-0000-00004B950000}"/>
    <cellStyle name="Normal 10 3 11 2 2 4" xfId="36379" xr:uid="{00000000-0005-0000-0000-00004C950000}"/>
    <cellStyle name="Normal 10 3 11 2 3" xfId="43374" xr:uid="{00000000-0005-0000-0000-00004D950000}"/>
    <cellStyle name="Normal 10 3 11 2 3 2" xfId="43375" xr:uid="{00000000-0005-0000-0000-00004E950000}"/>
    <cellStyle name="Normal 10 3 11 2 3 3" xfId="18648" xr:uid="{00000000-0005-0000-0000-00004F950000}"/>
    <cellStyle name="Normal 10 3 11 2 3 4" xfId="43376" xr:uid="{00000000-0005-0000-0000-000050950000}"/>
    <cellStyle name="Normal 10 3 11 2 4" xfId="43378" xr:uid="{00000000-0005-0000-0000-000051950000}"/>
    <cellStyle name="Normal 10 3 11 2 4 2" xfId="43380" xr:uid="{00000000-0005-0000-0000-000052950000}"/>
    <cellStyle name="Normal 10 3 11 2 4 3" xfId="43381" xr:uid="{00000000-0005-0000-0000-000053950000}"/>
    <cellStyle name="Normal 10 3 11 2 4 4" xfId="43382" xr:uid="{00000000-0005-0000-0000-000054950000}"/>
    <cellStyle name="Normal 10 3 11 2 5" xfId="43384" xr:uid="{00000000-0005-0000-0000-000055950000}"/>
    <cellStyle name="Normal 10 3 11 2 5 2" xfId="43385" xr:uid="{00000000-0005-0000-0000-000056950000}"/>
    <cellStyle name="Normal 10 3 11 2 5 3" xfId="43386" xr:uid="{00000000-0005-0000-0000-000057950000}"/>
    <cellStyle name="Normal 10 3 11 2 5 4" xfId="24249" xr:uid="{00000000-0005-0000-0000-000058950000}"/>
    <cellStyle name="Normal 10 3 11 2 6" xfId="43388" xr:uid="{00000000-0005-0000-0000-000059950000}"/>
    <cellStyle name="Normal 10 3 11 2 7" xfId="43390" xr:uid="{00000000-0005-0000-0000-00005A950000}"/>
    <cellStyle name="Normal 10 3 11 2 8" xfId="43392" xr:uid="{00000000-0005-0000-0000-00005B950000}"/>
    <cellStyle name="Normal 10 3 11 3" xfId="32863" xr:uid="{00000000-0005-0000-0000-00005C950000}"/>
    <cellStyle name="Normal 10 3 11 3 2" xfId="32868" xr:uid="{00000000-0005-0000-0000-00005D950000}"/>
    <cellStyle name="Normal 10 3 11 3 3" xfId="24522" xr:uid="{00000000-0005-0000-0000-00005E950000}"/>
    <cellStyle name="Normal 10 3 11 3 4" xfId="24529" xr:uid="{00000000-0005-0000-0000-00005F950000}"/>
    <cellStyle name="Normal 10 3 11 4" xfId="32870" xr:uid="{00000000-0005-0000-0000-000060950000}"/>
    <cellStyle name="Normal 10 3 11 4 2" xfId="32872" xr:uid="{00000000-0005-0000-0000-000061950000}"/>
    <cellStyle name="Normal 10 3 11 4 3" xfId="24533" xr:uid="{00000000-0005-0000-0000-000062950000}"/>
    <cellStyle name="Normal 10 3 11 4 4" xfId="24541" xr:uid="{00000000-0005-0000-0000-000063950000}"/>
    <cellStyle name="Normal 10 3 11 5" xfId="32876" xr:uid="{00000000-0005-0000-0000-000064950000}"/>
    <cellStyle name="Normal 10 3 11 5 2" xfId="32879" xr:uid="{00000000-0005-0000-0000-000065950000}"/>
    <cellStyle name="Normal 10 3 11 5 3" xfId="24551" xr:uid="{00000000-0005-0000-0000-000066950000}"/>
    <cellStyle name="Normal 10 3 11 5 4" xfId="24555" xr:uid="{00000000-0005-0000-0000-000067950000}"/>
    <cellStyle name="Normal 10 3 11 6" xfId="32881" xr:uid="{00000000-0005-0000-0000-000068950000}"/>
    <cellStyle name="Normal 10 3 11 6 2" xfId="32884" xr:uid="{00000000-0005-0000-0000-000069950000}"/>
    <cellStyle name="Normal 10 3 11 6 3" xfId="15751" xr:uid="{00000000-0005-0000-0000-00006A950000}"/>
    <cellStyle name="Normal 10 3 11 6 4" xfId="15816" xr:uid="{00000000-0005-0000-0000-00006B950000}"/>
    <cellStyle name="Normal 10 3 11 7" xfId="32713" xr:uid="{00000000-0005-0000-0000-00006C950000}"/>
    <cellStyle name="Normal 10 3 11 8" xfId="32888" xr:uid="{00000000-0005-0000-0000-00006D950000}"/>
    <cellStyle name="Normal 10 3 11 9" xfId="32894" xr:uid="{00000000-0005-0000-0000-00006E950000}"/>
    <cellStyle name="Normal 10 3 12" xfId="9384" xr:uid="{00000000-0005-0000-0000-00006F950000}"/>
    <cellStyle name="Normal 10 3 12 2" xfId="43393" xr:uid="{00000000-0005-0000-0000-000070950000}"/>
    <cellStyle name="Normal 10 3 12 2 2" xfId="43394" xr:uid="{00000000-0005-0000-0000-000071950000}"/>
    <cellStyle name="Normal 10 3 12 2 2 2" xfId="35170" xr:uid="{00000000-0005-0000-0000-000072950000}"/>
    <cellStyle name="Normal 10 3 12 2 2 3" xfId="23252" xr:uid="{00000000-0005-0000-0000-000073950000}"/>
    <cellStyle name="Normal 10 3 12 2 2 4" xfId="43395" xr:uid="{00000000-0005-0000-0000-000074950000}"/>
    <cellStyle name="Normal 10 3 12 2 3" xfId="43396" xr:uid="{00000000-0005-0000-0000-000075950000}"/>
    <cellStyle name="Normal 10 3 12 2 3 2" xfId="43397" xr:uid="{00000000-0005-0000-0000-000076950000}"/>
    <cellStyle name="Normal 10 3 12 2 3 3" xfId="43398" xr:uid="{00000000-0005-0000-0000-000077950000}"/>
    <cellStyle name="Normal 10 3 12 2 3 4" xfId="43399" xr:uid="{00000000-0005-0000-0000-000078950000}"/>
    <cellStyle name="Normal 10 3 12 2 4" xfId="43400" xr:uid="{00000000-0005-0000-0000-000079950000}"/>
    <cellStyle name="Normal 10 3 12 2 4 2" xfId="43401" xr:uid="{00000000-0005-0000-0000-00007A950000}"/>
    <cellStyle name="Normal 10 3 12 2 4 3" xfId="43404" xr:uid="{00000000-0005-0000-0000-00007B950000}"/>
    <cellStyle name="Normal 10 3 12 2 4 4" xfId="43407" xr:uid="{00000000-0005-0000-0000-00007C950000}"/>
    <cellStyle name="Normal 10 3 12 2 5" xfId="43408" xr:uid="{00000000-0005-0000-0000-00007D950000}"/>
    <cellStyle name="Normal 10 3 12 2 5 2" xfId="43409" xr:uid="{00000000-0005-0000-0000-00007E950000}"/>
    <cellStyle name="Normal 10 3 12 2 5 3" xfId="43412" xr:uid="{00000000-0005-0000-0000-00007F950000}"/>
    <cellStyle name="Normal 10 3 12 2 5 4" xfId="24291" xr:uid="{00000000-0005-0000-0000-000080950000}"/>
    <cellStyle name="Normal 10 3 12 2 6" xfId="43413" xr:uid="{00000000-0005-0000-0000-000081950000}"/>
    <cellStyle name="Normal 10 3 12 2 7" xfId="43414" xr:uid="{00000000-0005-0000-0000-000082950000}"/>
    <cellStyle name="Normal 10 3 12 2 8" xfId="43415" xr:uid="{00000000-0005-0000-0000-000083950000}"/>
    <cellStyle name="Normal 10 3 12 3" xfId="32903" xr:uid="{00000000-0005-0000-0000-000084950000}"/>
    <cellStyle name="Normal 10 3 12 3 2" xfId="43418" xr:uid="{00000000-0005-0000-0000-000085950000}"/>
    <cellStyle name="Normal 10 3 12 3 3" xfId="43421" xr:uid="{00000000-0005-0000-0000-000086950000}"/>
    <cellStyle name="Normal 10 3 12 3 4" xfId="43424" xr:uid="{00000000-0005-0000-0000-000087950000}"/>
    <cellStyle name="Normal 10 3 12 4" xfId="32905" xr:uid="{00000000-0005-0000-0000-000088950000}"/>
    <cellStyle name="Normal 10 3 12 4 2" xfId="31086" xr:uid="{00000000-0005-0000-0000-000089950000}"/>
    <cellStyle name="Normal 10 3 12 4 3" xfId="24855" xr:uid="{00000000-0005-0000-0000-00008A950000}"/>
    <cellStyle name="Normal 10 3 12 4 4" xfId="43425" xr:uid="{00000000-0005-0000-0000-00008B950000}"/>
    <cellStyle name="Normal 10 3 12 5" xfId="32907" xr:uid="{00000000-0005-0000-0000-00008C950000}"/>
    <cellStyle name="Normal 10 3 12 5 2" xfId="31095" xr:uid="{00000000-0005-0000-0000-00008D950000}"/>
    <cellStyle name="Normal 10 3 12 5 3" xfId="20991" xr:uid="{00000000-0005-0000-0000-00008E950000}"/>
    <cellStyle name="Normal 10 3 12 5 4" xfId="43426" xr:uid="{00000000-0005-0000-0000-00008F950000}"/>
    <cellStyle name="Normal 10 3 12 6" xfId="17166" xr:uid="{00000000-0005-0000-0000-000090950000}"/>
    <cellStyle name="Normal 10 3 12 6 2" xfId="43427" xr:uid="{00000000-0005-0000-0000-000091950000}"/>
    <cellStyle name="Normal 10 3 12 6 3" xfId="43428" xr:uid="{00000000-0005-0000-0000-000092950000}"/>
    <cellStyle name="Normal 10 3 12 6 4" xfId="43429" xr:uid="{00000000-0005-0000-0000-000093950000}"/>
    <cellStyle name="Normal 10 3 12 7" xfId="43430" xr:uid="{00000000-0005-0000-0000-000094950000}"/>
    <cellStyle name="Normal 10 3 12 8" xfId="43431" xr:uid="{00000000-0005-0000-0000-000095950000}"/>
    <cellStyle name="Normal 10 3 12 9" xfId="43432" xr:uid="{00000000-0005-0000-0000-000096950000}"/>
    <cellStyle name="Normal 10 3 13" xfId="9394" xr:uid="{00000000-0005-0000-0000-000097950000}"/>
    <cellStyle name="Normal 10 3 13 2" xfId="43433" xr:uid="{00000000-0005-0000-0000-000098950000}"/>
    <cellStyle name="Normal 10 3 13 2 2" xfId="43434" xr:uid="{00000000-0005-0000-0000-000099950000}"/>
    <cellStyle name="Normal 10 3 13 2 3" xfId="43435" xr:uid="{00000000-0005-0000-0000-00009A950000}"/>
    <cellStyle name="Normal 10 3 13 2 4" xfId="43436" xr:uid="{00000000-0005-0000-0000-00009B950000}"/>
    <cellStyle name="Normal 10 3 13 3" xfId="32909" xr:uid="{00000000-0005-0000-0000-00009C950000}"/>
    <cellStyle name="Normal 10 3 13 3 2" xfId="43438" xr:uid="{00000000-0005-0000-0000-00009D950000}"/>
    <cellStyle name="Normal 10 3 13 3 3" xfId="43440" xr:uid="{00000000-0005-0000-0000-00009E950000}"/>
    <cellStyle name="Normal 10 3 13 3 4" xfId="43442" xr:uid="{00000000-0005-0000-0000-00009F950000}"/>
    <cellStyle name="Normal 10 3 13 4" xfId="32911" xr:uid="{00000000-0005-0000-0000-0000A0950000}"/>
    <cellStyle name="Normal 10 3 13 4 2" xfId="18133" xr:uid="{00000000-0005-0000-0000-0000A1950000}"/>
    <cellStyle name="Normal 10 3 13 4 3" xfId="40184" xr:uid="{00000000-0005-0000-0000-0000A2950000}"/>
    <cellStyle name="Normal 10 3 13 4 4" xfId="43443" xr:uid="{00000000-0005-0000-0000-0000A3950000}"/>
    <cellStyle name="Normal 10 3 13 5" xfId="18590" xr:uid="{00000000-0005-0000-0000-0000A4950000}"/>
    <cellStyle name="Normal 10 3 13 5 2" xfId="43444" xr:uid="{00000000-0005-0000-0000-0000A5950000}"/>
    <cellStyle name="Normal 10 3 13 5 3" xfId="43445" xr:uid="{00000000-0005-0000-0000-0000A6950000}"/>
    <cellStyle name="Normal 10 3 13 5 4" xfId="43446" xr:uid="{00000000-0005-0000-0000-0000A7950000}"/>
    <cellStyle name="Normal 10 3 13 6" xfId="7912" xr:uid="{00000000-0005-0000-0000-0000A8950000}"/>
    <cellStyle name="Normal 10 3 13 7" xfId="39873" xr:uid="{00000000-0005-0000-0000-0000A9950000}"/>
    <cellStyle name="Normal 10 3 13 8" xfId="39875" xr:uid="{00000000-0005-0000-0000-0000AA950000}"/>
    <cellStyle name="Normal 10 3 14" xfId="43448" xr:uid="{00000000-0005-0000-0000-0000AB950000}"/>
    <cellStyle name="Normal 10 3 14 2" xfId="43449" xr:uid="{00000000-0005-0000-0000-0000AC950000}"/>
    <cellStyle name="Normal 10 3 14 3" xfId="32914" xr:uid="{00000000-0005-0000-0000-0000AD950000}"/>
    <cellStyle name="Normal 10 3 14 4" xfId="32916" xr:uid="{00000000-0005-0000-0000-0000AE950000}"/>
    <cellStyle name="Normal 10 3 15" xfId="43451" xr:uid="{00000000-0005-0000-0000-0000AF950000}"/>
    <cellStyle name="Normal 10 3 15 2" xfId="43452" xr:uid="{00000000-0005-0000-0000-0000B0950000}"/>
    <cellStyle name="Normal 10 3 15 3" xfId="32920" xr:uid="{00000000-0005-0000-0000-0000B1950000}"/>
    <cellStyle name="Normal 10 3 15 4" xfId="32923" xr:uid="{00000000-0005-0000-0000-0000B2950000}"/>
    <cellStyle name="Normal 10 3 16" xfId="43453" xr:uid="{00000000-0005-0000-0000-0000B3950000}"/>
    <cellStyle name="Normal 10 3 16 2" xfId="43454" xr:uid="{00000000-0005-0000-0000-0000B4950000}"/>
    <cellStyle name="Normal 10 3 16 3" xfId="32928" xr:uid="{00000000-0005-0000-0000-0000B5950000}"/>
    <cellStyle name="Normal 10 3 16 4" xfId="32931" xr:uid="{00000000-0005-0000-0000-0000B6950000}"/>
    <cellStyle name="Normal 10 3 17" xfId="43455" xr:uid="{00000000-0005-0000-0000-0000B7950000}"/>
    <cellStyle name="Normal 10 3 17 2" xfId="43456" xr:uid="{00000000-0005-0000-0000-0000B8950000}"/>
    <cellStyle name="Normal 10 3 17 3" xfId="32937" xr:uid="{00000000-0005-0000-0000-0000B9950000}"/>
    <cellStyle name="Normal 10 3 17 4" xfId="32939" xr:uid="{00000000-0005-0000-0000-0000BA950000}"/>
    <cellStyle name="Normal 10 3 18" xfId="16035" xr:uid="{00000000-0005-0000-0000-0000BB950000}"/>
    <cellStyle name="Normal 10 3 18 2" xfId="43457" xr:uid="{00000000-0005-0000-0000-0000BC950000}"/>
    <cellStyle name="Normal 10 3 19" xfId="43458" xr:uid="{00000000-0005-0000-0000-0000BD950000}"/>
    <cellStyle name="Normal 10 3 2" xfId="2184" xr:uid="{00000000-0005-0000-0000-0000BE950000}"/>
    <cellStyle name="Normal 10 3 2 10" xfId="43459" xr:uid="{00000000-0005-0000-0000-0000BF950000}"/>
    <cellStyle name="Normal 10 3 2 11" xfId="51784" xr:uid="{4B11E19E-E3DC-4B4D-892D-E0AFFD7BBEF3}"/>
    <cellStyle name="Normal 10 3 2 2" xfId="2185" xr:uid="{00000000-0005-0000-0000-0000C0950000}"/>
    <cellStyle name="Normal 10 3 2 2 2" xfId="43461" xr:uid="{00000000-0005-0000-0000-0000C1950000}"/>
    <cellStyle name="Normal 10 3 2 2 2 2" xfId="43462" xr:uid="{00000000-0005-0000-0000-0000C2950000}"/>
    <cellStyle name="Normal 10 3 2 2 2 3" xfId="43463" xr:uid="{00000000-0005-0000-0000-0000C3950000}"/>
    <cellStyle name="Normal 10 3 2 2 2 4" xfId="43464" xr:uid="{00000000-0005-0000-0000-0000C4950000}"/>
    <cellStyle name="Normal 10 3 2 2 3" xfId="43465" xr:uid="{00000000-0005-0000-0000-0000C5950000}"/>
    <cellStyle name="Normal 10 3 2 2 3 2" xfId="30927" xr:uid="{00000000-0005-0000-0000-0000C6950000}"/>
    <cellStyle name="Normal 10 3 2 2 3 3" xfId="34581" xr:uid="{00000000-0005-0000-0000-0000C7950000}"/>
    <cellStyle name="Normal 10 3 2 2 3 4" xfId="34584" xr:uid="{00000000-0005-0000-0000-0000C8950000}"/>
    <cellStyle name="Normal 10 3 2 2 4" xfId="43467" xr:uid="{00000000-0005-0000-0000-0000C9950000}"/>
    <cellStyle name="Normal 10 3 2 2 4 2" xfId="43468" xr:uid="{00000000-0005-0000-0000-0000CA950000}"/>
    <cellStyle name="Normal 10 3 2 2 4 3" xfId="43469" xr:uid="{00000000-0005-0000-0000-0000CB950000}"/>
    <cellStyle name="Normal 10 3 2 2 4 4" xfId="43470" xr:uid="{00000000-0005-0000-0000-0000CC950000}"/>
    <cellStyle name="Normal 10 3 2 2 5" xfId="43471" xr:uid="{00000000-0005-0000-0000-0000CD950000}"/>
    <cellStyle name="Normal 10 3 2 2 5 2" xfId="43472" xr:uid="{00000000-0005-0000-0000-0000CE950000}"/>
    <cellStyle name="Normal 10 3 2 2 5 3" xfId="43473" xr:uid="{00000000-0005-0000-0000-0000CF950000}"/>
    <cellStyle name="Normal 10 3 2 2 5 4" xfId="43474" xr:uid="{00000000-0005-0000-0000-0000D0950000}"/>
    <cellStyle name="Normal 10 3 2 2 6" xfId="43475" xr:uid="{00000000-0005-0000-0000-0000D1950000}"/>
    <cellStyle name="Normal 10 3 2 2 7" xfId="43476" xr:uid="{00000000-0005-0000-0000-0000D2950000}"/>
    <cellStyle name="Normal 10 3 2 2 8" xfId="33017" xr:uid="{00000000-0005-0000-0000-0000D3950000}"/>
    <cellStyle name="Normal 10 3 2 2 9" xfId="43460" xr:uid="{00000000-0005-0000-0000-0000D4950000}"/>
    <cellStyle name="Normal 10 3 2 3" xfId="43477" xr:uid="{00000000-0005-0000-0000-0000D5950000}"/>
    <cellStyle name="Normal 10 3 2 3 2" xfId="43478" xr:uid="{00000000-0005-0000-0000-0000D6950000}"/>
    <cellStyle name="Normal 10 3 2 3 3" xfId="43479" xr:uid="{00000000-0005-0000-0000-0000D7950000}"/>
    <cellStyle name="Normal 10 3 2 3 4" xfId="43480" xr:uid="{00000000-0005-0000-0000-0000D8950000}"/>
    <cellStyle name="Normal 10 3 2 4" xfId="40486" xr:uid="{00000000-0005-0000-0000-0000D9950000}"/>
    <cellStyle name="Normal 10 3 2 4 2" xfId="43481" xr:uid="{00000000-0005-0000-0000-0000DA950000}"/>
    <cellStyle name="Normal 10 3 2 4 3" xfId="43482" xr:uid="{00000000-0005-0000-0000-0000DB950000}"/>
    <cellStyle name="Normal 10 3 2 4 4" xfId="43483" xr:uid="{00000000-0005-0000-0000-0000DC950000}"/>
    <cellStyle name="Normal 10 3 2 5" xfId="43484" xr:uid="{00000000-0005-0000-0000-0000DD950000}"/>
    <cellStyle name="Normal 10 3 2 5 2" xfId="43485" xr:uid="{00000000-0005-0000-0000-0000DE950000}"/>
    <cellStyle name="Normal 10 3 2 5 3" xfId="43486" xr:uid="{00000000-0005-0000-0000-0000DF950000}"/>
    <cellStyle name="Normal 10 3 2 5 4" xfId="43487" xr:uid="{00000000-0005-0000-0000-0000E0950000}"/>
    <cellStyle name="Normal 10 3 2 6" xfId="26581" xr:uid="{00000000-0005-0000-0000-0000E1950000}"/>
    <cellStyle name="Normal 10 3 2 6 2" xfId="43488" xr:uid="{00000000-0005-0000-0000-0000E2950000}"/>
    <cellStyle name="Normal 10 3 2 6 3" xfId="43489" xr:uid="{00000000-0005-0000-0000-0000E3950000}"/>
    <cellStyle name="Normal 10 3 2 6 4" xfId="43490" xr:uid="{00000000-0005-0000-0000-0000E4950000}"/>
    <cellStyle name="Normal 10 3 2 7" xfId="17735" xr:uid="{00000000-0005-0000-0000-0000E5950000}"/>
    <cellStyle name="Normal 10 3 2 8" xfId="43491" xr:uid="{00000000-0005-0000-0000-0000E6950000}"/>
    <cellStyle name="Normal 10 3 2 9" xfId="43492" xr:uid="{00000000-0005-0000-0000-0000E7950000}"/>
    <cellStyle name="Normal 10 3 20" xfId="43324" xr:uid="{00000000-0005-0000-0000-0000E8950000}"/>
    <cellStyle name="Normal 10 3 21" xfId="51595" xr:uid="{60829DA0-4F62-450B-9803-C52E864FB891}"/>
    <cellStyle name="Normal 10 3 3" xfId="2186" xr:uid="{00000000-0005-0000-0000-0000E9950000}"/>
    <cellStyle name="Normal 10 3 3 10" xfId="43493" xr:uid="{00000000-0005-0000-0000-0000EA950000}"/>
    <cellStyle name="Normal 10 3 3 2" xfId="43494" xr:uid="{00000000-0005-0000-0000-0000EB950000}"/>
    <cellStyle name="Normal 10 3 3 2 2" xfId="43495" xr:uid="{00000000-0005-0000-0000-0000EC950000}"/>
    <cellStyle name="Normal 10 3 3 2 2 2" xfId="43496" xr:uid="{00000000-0005-0000-0000-0000ED950000}"/>
    <cellStyle name="Normal 10 3 3 2 2 3" xfId="43497" xr:uid="{00000000-0005-0000-0000-0000EE950000}"/>
    <cellStyle name="Normal 10 3 3 2 2 4" xfId="43498" xr:uid="{00000000-0005-0000-0000-0000EF950000}"/>
    <cellStyle name="Normal 10 3 3 2 3" xfId="43499" xr:uid="{00000000-0005-0000-0000-0000F0950000}"/>
    <cellStyle name="Normal 10 3 3 2 3 2" xfId="43500" xr:uid="{00000000-0005-0000-0000-0000F1950000}"/>
    <cellStyle name="Normal 10 3 3 2 3 3" xfId="43501" xr:uid="{00000000-0005-0000-0000-0000F2950000}"/>
    <cellStyle name="Normal 10 3 3 2 3 4" xfId="43502" xr:uid="{00000000-0005-0000-0000-0000F3950000}"/>
    <cellStyle name="Normal 10 3 3 2 4" xfId="43503" xr:uid="{00000000-0005-0000-0000-0000F4950000}"/>
    <cellStyle name="Normal 10 3 3 2 4 2" xfId="3857" xr:uid="{00000000-0005-0000-0000-0000F5950000}"/>
    <cellStyle name="Normal 10 3 3 2 4 3" xfId="43505" xr:uid="{00000000-0005-0000-0000-0000F6950000}"/>
    <cellStyle name="Normal 10 3 3 2 4 4" xfId="43507" xr:uid="{00000000-0005-0000-0000-0000F7950000}"/>
    <cellStyle name="Normal 10 3 3 2 5" xfId="39620" xr:uid="{00000000-0005-0000-0000-0000F8950000}"/>
    <cellStyle name="Normal 10 3 3 2 5 2" xfId="26550" xr:uid="{00000000-0005-0000-0000-0000F9950000}"/>
    <cellStyle name="Normal 10 3 3 2 5 3" xfId="26553" xr:uid="{00000000-0005-0000-0000-0000FA950000}"/>
    <cellStyle name="Normal 10 3 3 2 5 4" xfId="43508" xr:uid="{00000000-0005-0000-0000-0000FB950000}"/>
    <cellStyle name="Normal 10 3 3 2 6" xfId="43509" xr:uid="{00000000-0005-0000-0000-0000FC950000}"/>
    <cellStyle name="Normal 10 3 3 2 7" xfId="43510" xr:uid="{00000000-0005-0000-0000-0000FD950000}"/>
    <cellStyle name="Normal 10 3 3 2 8" xfId="43511" xr:uid="{00000000-0005-0000-0000-0000FE950000}"/>
    <cellStyle name="Normal 10 3 3 3" xfId="43512" xr:uid="{00000000-0005-0000-0000-0000FF950000}"/>
    <cellStyle name="Normal 10 3 3 3 2" xfId="33917" xr:uid="{00000000-0005-0000-0000-000000960000}"/>
    <cellStyle name="Normal 10 3 3 3 3" xfId="43513" xr:uid="{00000000-0005-0000-0000-000001960000}"/>
    <cellStyle name="Normal 10 3 3 3 4" xfId="43514" xr:uid="{00000000-0005-0000-0000-000002960000}"/>
    <cellStyle name="Normal 10 3 3 4" xfId="39833" xr:uid="{00000000-0005-0000-0000-000003960000}"/>
    <cellStyle name="Normal 10 3 3 4 2" xfId="33922" xr:uid="{00000000-0005-0000-0000-000004960000}"/>
    <cellStyle name="Normal 10 3 3 4 3" xfId="43515" xr:uid="{00000000-0005-0000-0000-000005960000}"/>
    <cellStyle name="Normal 10 3 3 4 4" xfId="43516" xr:uid="{00000000-0005-0000-0000-000006960000}"/>
    <cellStyle name="Normal 10 3 3 5" xfId="43517" xr:uid="{00000000-0005-0000-0000-000007960000}"/>
    <cellStyle name="Normal 10 3 3 5 2" xfId="33924" xr:uid="{00000000-0005-0000-0000-000008960000}"/>
    <cellStyle name="Normal 10 3 3 5 3" xfId="43518" xr:uid="{00000000-0005-0000-0000-000009960000}"/>
    <cellStyle name="Normal 10 3 3 5 4" xfId="43519" xr:uid="{00000000-0005-0000-0000-00000A960000}"/>
    <cellStyle name="Normal 10 3 3 6" xfId="43520" xr:uid="{00000000-0005-0000-0000-00000B960000}"/>
    <cellStyle name="Normal 10 3 3 6 2" xfId="33927" xr:uid="{00000000-0005-0000-0000-00000C960000}"/>
    <cellStyle name="Normal 10 3 3 6 3" xfId="43521" xr:uid="{00000000-0005-0000-0000-00000D960000}"/>
    <cellStyle name="Normal 10 3 3 6 4" xfId="43522" xr:uid="{00000000-0005-0000-0000-00000E960000}"/>
    <cellStyle name="Normal 10 3 3 7" xfId="12252" xr:uid="{00000000-0005-0000-0000-00000F960000}"/>
    <cellStyle name="Normal 10 3 3 8" xfId="43523" xr:uid="{00000000-0005-0000-0000-000010960000}"/>
    <cellStyle name="Normal 10 3 3 9" xfId="43524" xr:uid="{00000000-0005-0000-0000-000011960000}"/>
    <cellStyle name="Normal 10 3 4" xfId="11449" xr:uid="{00000000-0005-0000-0000-000012960000}"/>
    <cellStyle name="Normal 10 3 4 2" xfId="6101" xr:uid="{00000000-0005-0000-0000-000013960000}"/>
    <cellStyle name="Normal 10 3 4 2 2" xfId="43525" xr:uid="{00000000-0005-0000-0000-000014960000}"/>
    <cellStyle name="Normal 10 3 4 2 2 2" xfId="43526" xr:uid="{00000000-0005-0000-0000-000015960000}"/>
    <cellStyle name="Normal 10 3 4 2 2 3" xfId="43527" xr:uid="{00000000-0005-0000-0000-000016960000}"/>
    <cellStyle name="Normal 10 3 4 2 2 4" xfId="43528" xr:uid="{00000000-0005-0000-0000-000017960000}"/>
    <cellStyle name="Normal 10 3 4 2 3" xfId="43529" xr:uid="{00000000-0005-0000-0000-000018960000}"/>
    <cellStyle name="Normal 10 3 4 2 3 2" xfId="43530" xr:uid="{00000000-0005-0000-0000-000019960000}"/>
    <cellStyle name="Normal 10 3 4 2 3 3" xfId="43531" xr:uid="{00000000-0005-0000-0000-00001A960000}"/>
    <cellStyle name="Normal 10 3 4 2 3 4" xfId="43532" xr:uid="{00000000-0005-0000-0000-00001B960000}"/>
    <cellStyle name="Normal 10 3 4 2 4" xfId="43533" xr:uid="{00000000-0005-0000-0000-00001C960000}"/>
    <cellStyle name="Normal 10 3 4 2 4 2" xfId="43534" xr:uid="{00000000-0005-0000-0000-00001D960000}"/>
    <cellStyle name="Normal 10 3 4 2 4 3" xfId="43535" xr:uid="{00000000-0005-0000-0000-00001E960000}"/>
    <cellStyle name="Normal 10 3 4 2 4 4" xfId="18812" xr:uid="{00000000-0005-0000-0000-00001F960000}"/>
    <cellStyle name="Normal 10 3 4 2 5" xfId="43536" xr:uid="{00000000-0005-0000-0000-000020960000}"/>
    <cellStyle name="Normal 10 3 4 2 5 2" xfId="43537" xr:uid="{00000000-0005-0000-0000-000021960000}"/>
    <cellStyle name="Normal 10 3 4 2 5 3" xfId="43538" xr:uid="{00000000-0005-0000-0000-000022960000}"/>
    <cellStyle name="Normal 10 3 4 2 5 4" xfId="18839" xr:uid="{00000000-0005-0000-0000-000023960000}"/>
    <cellStyle name="Normal 10 3 4 2 6" xfId="43539" xr:uid="{00000000-0005-0000-0000-000024960000}"/>
    <cellStyle name="Normal 10 3 4 2 7" xfId="43540" xr:uid="{00000000-0005-0000-0000-000025960000}"/>
    <cellStyle name="Normal 10 3 4 2 8" xfId="43541" xr:uid="{00000000-0005-0000-0000-000026960000}"/>
    <cellStyle name="Normal 10 3 4 3" xfId="4072" xr:uid="{00000000-0005-0000-0000-000027960000}"/>
    <cellStyle name="Normal 10 3 4 3 2" xfId="43542" xr:uid="{00000000-0005-0000-0000-000028960000}"/>
    <cellStyle name="Normal 10 3 4 3 3" xfId="43543" xr:uid="{00000000-0005-0000-0000-000029960000}"/>
    <cellStyle name="Normal 10 3 4 3 4" xfId="43544" xr:uid="{00000000-0005-0000-0000-00002A960000}"/>
    <cellStyle name="Normal 10 3 4 4" xfId="39838" xr:uid="{00000000-0005-0000-0000-00002B960000}"/>
    <cellStyle name="Normal 10 3 4 4 2" xfId="43545" xr:uid="{00000000-0005-0000-0000-00002C960000}"/>
    <cellStyle name="Normal 10 3 4 4 3" xfId="43546" xr:uid="{00000000-0005-0000-0000-00002D960000}"/>
    <cellStyle name="Normal 10 3 4 4 4" xfId="43547" xr:uid="{00000000-0005-0000-0000-00002E960000}"/>
    <cellStyle name="Normal 10 3 4 5" xfId="43548" xr:uid="{00000000-0005-0000-0000-00002F960000}"/>
    <cellStyle name="Normal 10 3 4 5 2" xfId="43549" xr:uid="{00000000-0005-0000-0000-000030960000}"/>
    <cellStyle name="Normal 10 3 4 5 3" xfId="43550" xr:uid="{00000000-0005-0000-0000-000031960000}"/>
    <cellStyle name="Normal 10 3 4 5 4" xfId="43551" xr:uid="{00000000-0005-0000-0000-000032960000}"/>
    <cellStyle name="Normal 10 3 4 6" xfId="43552" xr:uid="{00000000-0005-0000-0000-000033960000}"/>
    <cellStyle name="Normal 10 3 4 6 2" xfId="43553" xr:uid="{00000000-0005-0000-0000-000034960000}"/>
    <cellStyle name="Normal 10 3 4 6 3" xfId="43554" xr:uid="{00000000-0005-0000-0000-000035960000}"/>
    <cellStyle name="Normal 10 3 4 6 4" xfId="43555" xr:uid="{00000000-0005-0000-0000-000036960000}"/>
    <cellStyle name="Normal 10 3 4 7" xfId="43557" xr:uid="{00000000-0005-0000-0000-000037960000}"/>
    <cellStyle name="Normal 10 3 4 8" xfId="19452" xr:uid="{00000000-0005-0000-0000-000038960000}"/>
    <cellStyle name="Normal 10 3 4 9" xfId="19466" xr:uid="{00000000-0005-0000-0000-000039960000}"/>
    <cellStyle name="Normal 10 3 5" xfId="11452" xr:uid="{00000000-0005-0000-0000-00003A960000}"/>
    <cellStyle name="Normal 10 3 5 2" xfId="19795" xr:uid="{00000000-0005-0000-0000-00003B960000}"/>
    <cellStyle name="Normal 10 3 5 2 2" xfId="19799" xr:uid="{00000000-0005-0000-0000-00003C960000}"/>
    <cellStyle name="Normal 10 3 5 2 2 2" xfId="14701" xr:uid="{00000000-0005-0000-0000-00003D960000}"/>
    <cellStyle name="Normal 10 3 5 2 2 3" xfId="5568" xr:uid="{00000000-0005-0000-0000-00003E960000}"/>
    <cellStyle name="Normal 10 3 5 2 2 4" xfId="14710" xr:uid="{00000000-0005-0000-0000-00003F960000}"/>
    <cellStyle name="Normal 10 3 5 2 3" xfId="19802" xr:uid="{00000000-0005-0000-0000-000040960000}"/>
    <cellStyle name="Normal 10 3 5 2 3 2" xfId="14749" xr:uid="{00000000-0005-0000-0000-000041960000}"/>
    <cellStyle name="Normal 10 3 5 2 3 3" xfId="9656" xr:uid="{00000000-0005-0000-0000-000042960000}"/>
    <cellStyle name="Normal 10 3 5 2 3 4" xfId="7128" xr:uid="{00000000-0005-0000-0000-000043960000}"/>
    <cellStyle name="Normal 10 3 5 2 4" xfId="43558" xr:uid="{00000000-0005-0000-0000-000044960000}"/>
    <cellStyle name="Normal 10 3 5 2 4 2" xfId="4838" xr:uid="{00000000-0005-0000-0000-000045960000}"/>
    <cellStyle name="Normal 10 3 5 2 4 3" xfId="14800" xr:uid="{00000000-0005-0000-0000-000046960000}"/>
    <cellStyle name="Normal 10 3 5 2 4 4" xfId="4040" xr:uid="{00000000-0005-0000-0000-000047960000}"/>
    <cellStyle name="Normal 10 3 5 2 5" xfId="43559" xr:uid="{00000000-0005-0000-0000-000048960000}"/>
    <cellStyle name="Normal 10 3 5 2 5 2" xfId="14845" xr:uid="{00000000-0005-0000-0000-000049960000}"/>
    <cellStyle name="Normal 10 3 5 2 5 3" xfId="14855" xr:uid="{00000000-0005-0000-0000-00004A960000}"/>
    <cellStyle name="Normal 10 3 5 2 5 4" xfId="14866" xr:uid="{00000000-0005-0000-0000-00004B960000}"/>
    <cellStyle name="Normal 10 3 5 2 6" xfId="43560" xr:uid="{00000000-0005-0000-0000-00004C960000}"/>
    <cellStyle name="Normal 10 3 5 2 7" xfId="43561" xr:uid="{00000000-0005-0000-0000-00004D960000}"/>
    <cellStyle name="Normal 10 3 5 2 8" xfId="43562" xr:uid="{00000000-0005-0000-0000-00004E960000}"/>
    <cellStyle name="Normal 10 3 5 3" xfId="11520" xr:uid="{00000000-0005-0000-0000-00004F960000}"/>
    <cellStyle name="Normal 10 3 5 3 2" xfId="11526" xr:uid="{00000000-0005-0000-0000-000050960000}"/>
    <cellStyle name="Normal 10 3 5 3 3" xfId="11531" xr:uid="{00000000-0005-0000-0000-000051960000}"/>
    <cellStyle name="Normal 10 3 5 3 4" xfId="43563" xr:uid="{00000000-0005-0000-0000-000052960000}"/>
    <cellStyle name="Normal 10 3 5 4" xfId="11536" xr:uid="{00000000-0005-0000-0000-000053960000}"/>
    <cellStyle name="Normal 10 3 5 4 2" xfId="19830" xr:uid="{00000000-0005-0000-0000-000054960000}"/>
    <cellStyle name="Normal 10 3 5 4 3" xfId="19835" xr:uid="{00000000-0005-0000-0000-000055960000}"/>
    <cellStyle name="Normal 10 3 5 4 4" xfId="43564" xr:uid="{00000000-0005-0000-0000-000056960000}"/>
    <cellStyle name="Normal 10 3 5 5" xfId="11542" xr:uid="{00000000-0005-0000-0000-000057960000}"/>
    <cellStyle name="Normal 10 3 5 5 2" xfId="19838" xr:uid="{00000000-0005-0000-0000-000058960000}"/>
    <cellStyle name="Normal 10 3 5 5 3" xfId="19843" xr:uid="{00000000-0005-0000-0000-000059960000}"/>
    <cellStyle name="Normal 10 3 5 5 4" xfId="43565" xr:uid="{00000000-0005-0000-0000-00005A960000}"/>
    <cellStyle name="Normal 10 3 5 6" xfId="19846" xr:uid="{00000000-0005-0000-0000-00005B960000}"/>
    <cellStyle name="Normal 10 3 5 6 2" xfId="19849" xr:uid="{00000000-0005-0000-0000-00005C960000}"/>
    <cellStyle name="Normal 10 3 5 6 3" xfId="17701" xr:uid="{00000000-0005-0000-0000-00005D960000}"/>
    <cellStyle name="Normal 10 3 5 6 4" xfId="43566" xr:uid="{00000000-0005-0000-0000-00005E960000}"/>
    <cellStyle name="Normal 10 3 5 7" xfId="19856" xr:uid="{00000000-0005-0000-0000-00005F960000}"/>
    <cellStyle name="Normal 10 3 5 8" xfId="19878" xr:uid="{00000000-0005-0000-0000-000060960000}"/>
    <cellStyle name="Normal 10 3 5 9" xfId="12360" xr:uid="{00000000-0005-0000-0000-000061960000}"/>
    <cellStyle name="Normal 10 3 6" xfId="11455" xr:uid="{00000000-0005-0000-0000-000062960000}"/>
    <cellStyle name="Normal 10 3 6 2" xfId="20034" xr:uid="{00000000-0005-0000-0000-000063960000}"/>
    <cellStyle name="Normal 10 3 6 2 2" xfId="20036" xr:uid="{00000000-0005-0000-0000-000064960000}"/>
    <cellStyle name="Normal 10 3 6 2 2 2" xfId="31132" xr:uid="{00000000-0005-0000-0000-000065960000}"/>
    <cellStyle name="Normal 10 3 6 2 2 3" xfId="31140" xr:uid="{00000000-0005-0000-0000-000066960000}"/>
    <cellStyle name="Normal 10 3 6 2 2 4" xfId="31146" xr:uid="{00000000-0005-0000-0000-000067960000}"/>
    <cellStyle name="Normal 10 3 6 2 3" xfId="43567" xr:uid="{00000000-0005-0000-0000-000068960000}"/>
    <cellStyle name="Normal 10 3 6 2 3 2" xfId="43568" xr:uid="{00000000-0005-0000-0000-000069960000}"/>
    <cellStyle name="Normal 10 3 6 2 3 3" xfId="43569" xr:uid="{00000000-0005-0000-0000-00006A960000}"/>
    <cellStyle name="Normal 10 3 6 2 3 4" xfId="43570" xr:uid="{00000000-0005-0000-0000-00006B960000}"/>
    <cellStyle name="Normal 10 3 6 2 4" xfId="43571" xr:uid="{00000000-0005-0000-0000-00006C960000}"/>
    <cellStyle name="Normal 10 3 6 2 4 2" xfId="43572" xr:uid="{00000000-0005-0000-0000-00006D960000}"/>
    <cellStyle name="Normal 10 3 6 2 4 3" xfId="43573" xr:uid="{00000000-0005-0000-0000-00006E960000}"/>
    <cellStyle name="Normal 10 3 6 2 4 4" xfId="43574" xr:uid="{00000000-0005-0000-0000-00006F960000}"/>
    <cellStyle name="Normal 10 3 6 2 5" xfId="43575" xr:uid="{00000000-0005-0000-0000-000070960000}"/>
    <cellStyle name="Normal 10 3 6 2 5 2" xfId="37993" xr:uid="{00000000-0005-0000-0000-000071960000}"/>
    <cellStyle name="Normal 10 3 6 2 5 3" xfId="23954" xr:uid="{00000000-0005-0000-0000-000072960000}"/>
    <cellStyle name="Normal 10 3 6 2 5 4" xfId="43576" xr:uid="{00000000-0005-0000-0000-000073960000}"/>
    <cellStyle name="Normal 10 3 6 2 6" xfId="43577" xr:uid="{00000000-0005-0000-0000-000074960000}"/>
    <cellStyle name="Normal 10 3 6 2 7" xfId="43578" xr:uid="{00000000-0005-0000-0000-000075960000}"/>
    <cellStyle name="Normal 10 3 6 2 8" xfId="43579" xr:uid="{00000000-0005-0000-0000-000076960000}"/>
    <cellStyle name="Normal 10 3 6 3" xfId="43580" xr:uid="{00000000-0005-0000-0000-000077960000}"/>
    <cellStyle name="Normal 10 3 6 3 2" xfId="43581" xr:uid="{00000000-0005-0000-0000-000078960000}"/>
    <cellStyle name="Normal 10 3 6 3 3" xfId="43582" xr:uid="{00000000-0005-0000-0000-000079960000}"/>
    <cellStyle name="Normal 10 3 6 3 4" xfId="43583" xr:uid="{00000000-0005-0000-0000-00007A960000}"/>
    <cellStyle name="Normal 10 3 6 4" xfId="43584" xr:uid="{00000000-0005-0000-0000-00007B960000}"/>
    <cellStyle name="Normal 10 3 6 4 2" xfId="43585" xr:uid="{00000000-0005-0000-0000-00007C960000}"/>
    <cellStyle name="Normal 10 3 6 4 3" xfId="43586" xr:uid="{00000000-0005-0000-0000-00007D960000}"/>
    <cellStyle name="Normal 10 3 6 4 4" xfId="43587" xr:uid="{00000000-0005-0000-0000-00007E960000}"/>
    <cellStyle name="Normal 10 3 6 5" xfId="43588" xr:uid="{00000000-0005-0000-0000-00007F960000}"/>
    <cellStyle name="Normal 10 3 6 5 2" xfId="43589" xr:uid="{00000000-0005-0000-0000-000080960000}"/>
    <cellStyle name="Normal 10 3 6 5 3" xfId="43590" xr:uid="{00000000-0005-0000-0000-000081960000}"/>
    <cellStyle name="Normal 10 3 6 5 4" xfId="43591" xr:uid="{00000000-0005-0000-0000-000082960000}"/>
    <cellStyle name="Normal 10 3 6 6" xfId="43592" xr:uid="{00000000-0005-0000-0000-000083960000}"/>
    <cellStyle name="Normal 10 3 6 6 2" xfId="43593" xr:uid="{00000000-0005-0000-0000-000084960000}"/>
    <cellStyle name="Normal 10 3 6 6 3" xfId="43594" xr:uid="{00000000-0005-0000-0000-000085960000}"/>
    <cellStyle name="Normal 10 3 6 6 4" xfId="43595" xr:uid="{00000000-0005-0000-0000-000086960000}"/>
    <cellStyle name="Normal 10 3 6 7" xfId="43596" xr:uid="{00000000-0005-0000-0000-000087960000}"/>
    <cellStyle name="Normal 10 3 6 8" xfId="43597" xr:uid="{00000000-0005-0000-0000-000088960000}"/>
    <cellStyle name="Normal 10 3 6 9" xfId="43598" xr:uid="{00000000-0005-0000-0000-000089960000}"/>
    <cellStyle name="Normal 10 3 7" xfId="43599" xr:uid="{00000000-0005-0000-0000-00008A960000}"/>
    <cellStyle name="Normal 10 3 7 2" xfId="43600" xr:uid="{00000000-0005-0000-0000-00008B960000}"/>
    <cellStyle name="Normal 10 3 7 2 2" xfId="43601" xr:uid="{00000000-0005-0000-0000-00008C960000}"/>
    <cellStyle name="Normal 10 3 7 2 2 2" xfId="25056" xr:uid="{00000000-0005-0000-0000-00008D960000}"/>
    <cellStyle name="Normal 10 3 7 2 2 3" xfId="43602" xr:uid="{00000000-0005-0000-0000-00008E960000}"/>
    <cellStyle name="Normal 10 3 7 2 2 4" xfId="43603" xr:uid="{00000000-0005-0000-0000-00008F960000}"/>
    <cellStyle name="Normal 10 3 7 2 3" xfId="43604" xr:uid="{00000000-0005-0000-0000-000090960000}"/>
    <cellStyle name="Normal 10 3 7 2 3 2" xfId="43606" xr:uid="{00000000-0005-0000-0000-000091960000}"/>
    <cellStyle name="Normal 10 3 7 2 3 3" xfId="43607" xr:uid="{00000000-0005-0000-0000-000092960000}"/>
    <cellStyle name="Normal 10 3 7 2 3 4" xfId="43608" xr:uid="{00000000-0005-0000-0000-000093960000}"/>
    <cellStyle name="Normal 10 3 7 2 4" xfId="43609" xr:uid="{00000000-0005-0000-0000-000094960000}"/>
    <cellStyle name="Normal 10 3 7 2 4 2" xfId="43610" xr:uid="{00000000-0005-0000-0000-000095960000}"/>
    <cellStyle name="Normal 10 3 7 2 4 3" xfId="43611" xr:uid="{00000000-0005-0000-0000-000096960000}"/>
    <cellStyle name="Normal 10 3 7 2 4 4" xfId="43612" xr:uid="{00000000-0005-0000-0000-000097960000}"/>
    <cellStyle name="Normal 10 3 7 2 5" xfId="43613" xr:uid="{00000000-0005-0000-0000-000098960000}"/>
    <cellStyle name="Normal 10 3 7 2 5 2" xfId="43614" xr:uid="{00000000-0005-0000-0000-000099960000}"/>
    <cellStyle name="Normal 10 3 7 2 5 3" xfId="43615" xr:uid="{00000000-0005-0000-0000-00009A960000}"/>
    <cellStyle name="Normal 10 3 7 2 5 4" xfId="43616" xr:uid="{00000000-0005-0000-0000-00009B960000}"/>
    <cellStyle name="Normal 10 3 7 2 6" xfId="43617" xr:uid="{00000000-0005-0000-0000-00009C960000}"/>
    <cellStyle name="Normal 10 3 7 2 7" xfId="43618" xr:uid="{00000000-0005-0000-0000-00009D960000}"/>
    <cellStyle name="Normal 10 3 7 2 8" xfId="43619" xr:uid="{00000000-0005-0000-0000-00009E960000}"/>
    <cellStyle name="Normal 10 3 7 3" xfId="11560" xr:uid="{00000000-0005-0000-0000-00009F960000}"/>
    <cellStyle name="Normal 10 3 7 3 2" xfId="11566" xr:uid="{00000000-0005-0000-0000-0000A0960000}"/>
    <cellStyle name="Normal 10 3 7 3 3" xfId="43620" xr:uid="{00000000-0005-0000-0000-0000A1960000}"/>
    <cellStyle name="Normal 10 3 7 3 4" xfId="43621" xr:uid="{00000000-0005-0000-0000-0000A2960000}"/>
    <cellStyle name="Normal 10 3 7 4" xfId="11579" xr:uid="{00000000-0005-0000-0000-0000A3960000}"/>
    <cellStyle name="Normal 10 3 7 4 2" xfId="14256" xr:uid="{00000000-0005-0000-0000-0000A4960000}"/>
    <cellStyle name="Normal 10 3 7 4 3" xfId="43622" xr:uid="{00000000-0005-0000-0000-0000A5960000}"/>
    <cellStyle name="Normal 10 3 7 4 4" xfId="43623" xr:uid="{00000000-0005-0000-0000-0000A6960000}"/>
    <cellStyle name="Normal 10 3 7 5" xfId="11587" xr:uid="{00000000-0005-0000-0000-0000A7960000}"/>
    <cellStyle name="Normal 10 3 7 5 2" xfId="43624" xr:uid="{00000000-0005-0000-0000-0000A8960000}"/>
    <cellStyle name="Normal 10 3 7 5 3" xfId="37366" xr:uid="{00000000-0005-0000-0000-0000A9960000}"/>
    <cellStyle name="Normal 10 3 7 5 4" xfId="37371" xr:uid="{00000000-0005-0000-0000-0000AA960000}"/>
    <cellStyle name="Normal 10 3 7 6" xfId="43625" xr:uid="{00000000-0005-0000-0000-0000AB960000}"/>
    <cellStyle name="Normal 10 3 7 6 2" xfId="43626" xr:uid="{00000000-0005-0000-0000-0000AC960000}"/>
    <cellStyle name="Normal 10 3 7 6 3" xfId="43627" xr:uid="{00000000-0005-0000-0000-0000AD960000}"/>
    <cellStyle name="Normal 10 3 7 6 4" xfId="43628" xr:uid="{00000000-0005-0000-0000-0000AE960000}"/>
    <cellStyle name="Normal 10 3 7 7" xfId="43632" xr:uid="{00000000-0005-0000-0000-0000AF960000}"/>
    <cellStyle name="Normal 10 3 7 8" xfId="43633" xr:uid="{00000000-0005-0000-0000-0000B0960000}"/>
    <cellStyle name="Normal 10 3 7 9" xfId="43635" xr:uid="{00000000-0005-0000-0000-0000B1960000}"/>
    <cellStyle name="Normal 10 3 8" xfId="43636" xr:uid="{00000000-0005-0000-0000-0000B2960000}"/>
    <cellStyle name="Normal 10 3 8 2" xfId="43637" xr:uid="{00000000-0005-0000-0000-0000B3960000}"/>
    <cellStyle name="Normal 10 3 8 2 2" xfId="43638" xr:uid="{00000000-0005-0000-0000-0000B4960000}"/>
    <cellStyle name="Normal 10 3 8 2 2 2" xfId="25165" xr:uid="{00000000-0005-0000-0000-0000B5960000}"/>
    <cellStyle name="Normal 10 3 8 2 2 3" xfId="43639" xr:uid="{00000000-0005-0000-0000-0000B6960000}"/>
    <cellStyle name="Normal 10 3 8 2 2 4" xfId="43640" xr:uid="{00000000-0005-0000-0000-0000B7960000}"/>
    <cellStyle name="Normal 10 3 8 2 3" xfId="43641" xr:uid="{00000000-0005-0000-0000-0000B8960000}"/>
    <cellStyle name="Normal 10 3 8 2 3 2" xfId="43642" xr:uid="{00000000-0005-0000-0000-0000B9960000}"/>
    <cellStyle name="Normal 10 3 8 2 3 3" xfId="43645" xr:uid="{00000000-0005-0000-0000-0000BA960000}"/>
    <cellStyle name="Normal 10 3 8 2 3 4" xfId="43646" xr:uid="{00000000-0005-0000-0000-0000BB960000}"/>
    <cellStyle name="Normal 10 3 8 2 4" xfId="43647" xr:uid="{00000000-0005-0000-0000-0000BC960000}"/>
    <cellStyle name="Normal 10 3 8 2 4 2" xfId="43648" xr:uid="{00000000-0005-0000-0000-0000BD960000}"/>
    <cellStyle name="Normal 10 3 8 2 4 3" xfId="43651" xr:uid="{00000000-0005-0000-0000-0000BE960000}"/>
    <cellStyle name="Normal 10 3 8 2 4 4" xfId="43652" xr:uid="{00000000-0005-0000-0000-0000BF960000}"/>
    <cellStyle name="Normal 10 3 8 2 5" xfId="43653" xr:uid="{00000000-0005-0000-0000-0000C0960000}"/>
    <cellStyle name="Normal 10 3 8 2 5 2" xfId="43654" xr:uid="{00000000-0005-0000-0000-0000C1960000}"/>
    <cellStyle name="Normal 10 3 8 2 5 3" xfId="43655" xr:uid="{00000000-0005-0000-0000-0000C2960000}"/>
    <cellStyle name="Normal 10 3 8 2 5 4" xfId="43656" xr:uid="{00000000-0005-0000-0000-0000C3960000}"/>
    <cellStyle name="Normal 10 3 8 2 6" xfId="43657" xr:uid="{00000000-0005-0000-0000-0000C4960000}"/>
    <cellStyle name="Normal 10 3 8 2 7" xfId="43658" xr:uid="{00000000-0005-0000-0000-0000C5960000}"/>
    <cellStyle name="Normal 10 3 8 2 8" xfId="43659" xr:uid="{00000000-0005-0000-0000-0000C6960000}"/>
    <cellStyle name="Normal 10 3 8 3" xfId="11594" xr:uid="{00000000-0005-0000-0000-0000C7960000}"/>
    <cellStyle name="Normal 10 3 8 3 2" xfId="43660" xr:uid="{00000000-0005-0000-0000-0000C8960000}"/>
    <cellStyle name="Normal 10 3 8 3 3" xfId="43661" xr:uid="{00000000-0005-0000-0000-0000C9960000}"/>
    <cellStyle name="Normal 10 3 8 3 4" xfId="43662" xr:uid="{00000000-0005-0000-0000-0000CA960000}"/>
    <cellStyle name="Normal 10 3 8 4" xfId="43663" xr:uid="{00000000-0005-0000-0000-0000CB960000}"/>
    <cellStyle name="Normal 10 3 8 4 2" xfId="43664" xr:uid="{00000000-0005-0000-0000-0000CC960000}"/>
    <cellStyle name="Normal 10 3 8 4 3" xfId="43665" xr:uid="{00000000-0005-0000-0000-0000CD960000}"/>
    <cellStyle name="Normal 10 3 8 4 4" xfId="43666" xr:uid="{00000000-0005-0000-0000-0000CE960000}"/>
    <cellStyle name="Normal 10 3 8 5" xfId="43667" xr:uid="{00000000-0005-0000-0000-0000CF960000}"/>
    <cellStyle name="Normal 10 3 8 5 2" xfId="43668" xr:uid="{00000000-0005-0000-0000-0000D0960000}"/>
    <cellStyle name="Normal 10 3 8 5 3" xfId="37765" xr:uid="{00000000-0005-0000-0000-0000D1960000}"/>
    <cellStyle name="Normal 10 3 8 5 4" xfId="37768" xr:uid="{00000000-0005-0000-0000-0000D2960000}"/>
    <cellStyle name="Normal 10 3 8 6" xfId="43669" xr:uid="{00000000-0005-0000-0000-0000D3960000}"/>
    <cellStyle name="Normal 10 3 8 6 2" xfId="43670" xr:uid="{00000000-0005-0000-0000-0000D4960000}"/>
    <cellStyle name="Normal 10 3 8 6 3" xfId="43671" xr:uid="{00000000-0005-0000-0000-0000D5960000}"/>
    <cellStyle name="Normal 10 3 8 6 4" xfId="43672" xr:uid="{00000000-0005-0000-0000-0000D6960000}"/>
    <cellStyle name="Normal 10 3 8 7" xfId="43673" xr:uid="{00000000-0005-0000-0000-0000D7960000}"/>
    <cellStyle name="Normal 10 3 8 8" xfId="43674" xr:uid="{00000000-0005-0000-0000-0000D8960000}"/>
    <cellStyle name="Normal 10 3 8 9" xfId="43675" xr:uid="{00000000-0005-0000-0000-0000D9960000}"/>
    <cellStyle name="Normal 10 3 9" xfId="43676" xr:uid="{00000000-0005-0000-0000-0000DA960000}"/>
    <cellStyle name="Normal 10 3 9 2" xfId="43677" xr:uid="{00000000-0005-0000-0000-0000DB960000}"/>
    <cellStyle name="Normal 10 3 9 2 2" xfId="43678" xr:uid="{00000000-0005-0000-0000-0000DC960000}"/>
    <cellStyle name="Normal 10 3 9 2 2 2" xfId="13583" xr:uid="{00000000-0005-0000-0000-0000DD960000}"/>
    <cellStyle name="Normal 10 3 9 2 2 3" xfId="13608" xr:uid="{00000000-0005-0000-0000-0000DE960000}"/>
    <cellStyle name="Normal 10 3 9 2 2 4" xfId="13644" xr:uid="{00000000-0005-0000-0000-0000DF960000}"/>
    <cellStyle name="Normal 10 3 9 2 3" xfId="43679" xr:uid="{00000000-0005-0000-0000-0000E0960000}"/>
    <cellStyle name="Normal 10 3 9 2 3 2" xfId="43680" xr:uid="{00000000-0005-0000-0000-0000E1960000}"/>
    <cellStyle name="Normal 10 3 9 2 3 3" xfId="43681" xr:uid="{00000000-0005-0000-0000-0000E2960000}"/>
    <cellStyle name="Normal 10 3 9 2 3 4" xfId="43682" xr:uid="{00000000-0005-0000-0000-0000E3960000}"/>
    <cellStyle name="Normal 10 3 9 2 4" xfId="43683" xr:uid="{00000000-0005-0000-0000-0000E4960000}"/>
    <cellStyle name="Normal 10 3 9 2 4 2" xfId="43684" xr:uid="{00000000-0005-0000-0000-0000E5960000}"/>
    <cellStyle name="Normal 10 3 9 2 4 3" xfId="3927" xr:uid="{00000000-0005-0000-0000-0000E6960000}"/>
    <cellStyle name="Normal 10 3 9 2 4 4" xfId="30991" xr:uid="{00000000-0005-0000-0000-0000E7960000}"/>
    <cellStyle name="Normal 10 3 9 2 5" xfId="43685" xr:uid="{00000000-0005-0000-0000-0000E8960000}"/>
    <cellStyle name="Normal 10 3 9 2 5 2" xfId="34887" xr:uid="{00000000-0005-0000-0000-0000E9960000}"/>
    <cellStyle name="Normal 10 3 9 2 5 3" xfId="43686" xr:uid="{00000000-0005-0000-0000-0000EA960000}"/>
    <cellStyle name="Normal 10 3 9 2 5 4" xfId="31046" xr:uid="{00000000-0005-0000-0000-0000EB960000}"/>
    <cellStyle name="Normal 10 3 9 2 6" xfId="43687" xr:uid="{00000000-0005-0000-0000-0000EC960000}"/>
    <cellStyle name="Normal 10 3 9 2 7" xfId="43688" xr:uid="{00000000-0005-0000-0000-0000ED960000}"/>
    <cellStyle name="Normal 10 3 9 2 8" xfId="3914" xr:uid="{00000000-0005-0000-0000-0000EE960000}"/>
    <cellStyle name="Normal 10 3 9 3" xfId="11641" xr:uid="{00000000-0005-0000-0000-0000EF960000}"/>
    <cellStyle name="Normal 10 3 9 3 2" xfId="43689" xr:uid="{00000000-0005-0000-0000-0000F0960000}"/>
    <cellStyle name="Normal 10 3 9 3 3" xfId="43690" xr:uid="{00000000-0005-0000-0000-0000F1960000}"/>
    <cellStyle name="Normal 10 3 9 3 4" xfId="43691" xr:uid="{00000000-0005-0000-0000-0000F2960000}"/>
    <cellStyle name="Normal 10 3 9 4" xfId="43692" xr:uid="{00000000-0005-0000-0000-0000F3960000}"/>
    <cellStyle name="Normal 10 3 9 4 2" xfId="43693" xr:uid="{00000000-0005-0000-0000-0000F4960000}"/>
    <cellStyle name="Normal 10 3 9 4 3" xfId="43694" xr:uid="{00000000-0005-0000-0000-0000F5960000}"/>
    <cellStyle name="Normal 10 3 9 4 4" xfId="43695" xr:uid="{00000000-0005-0000-0000-0000F6960000}"/>
    <cellStyle name="Normal 10 3 9 5" xfId="43696" xr:uid="{00000000-0005-0000-0000-0000F7960000}"/>
    <cellStyle name="Normal 10 3 9 5 2" xfId="43697" xr:uid="{00000000-0005-0000-0000-0000F8960000}"/>
    <cellStyle name="Normal 10 3 9 5 3" xfId="43698" xr:uid="{00000000-0005-0000-0000-0000F9960000}"/>
    <cellStyle name="Normal 10 3 9 5 4" xfId="43699" xr:uid="{00000000-0005-0000-0000-0000FA960000}"/>
    <cellStyle name="Normal 10 3 9 6" xfId="43700" xr:uid="{00000000-0005-0000-0000-0000FB960000}"/>
    <cellStyle name="Normal 10 3 9 6 2" xfId="43701" xr:uid="{00000000-0005-0000-0000-0000FC960000}"/>
    <cellStyle name="Normal 10 3 9 6 3" xfId="43702" xr:uid="{00000000-0005-0000-0000-0000FD960000}"/>
    <cellStyle name="Normal 10 3 9 6 4" xfId="43703" xr:uid="{00000000-0005-0000-0000-0000FE960000}"/>
    <cellStyle name="Normal 10 3 9 7" xfId="43704" xr:uid="{00000000-0005-0000-0000-0000FF960000}"/>
    <cellStyle name="Normal 10 3 9 8" xfId="20044" xr:uid="{00000000-0005-0000-0000-000000970000}"/>
    <cellStyle name="Normal 10 3 9 9" xfId="20050" xr:uid="{00000000-0005-0000-0000-000001970000}"/>
    <cellStyle name="Normal 10 4" xfId="2187" xr:uid="{00000000-0005-0000-0000-000002970000}"/>
    <cellStyle name="Normal 10 4 10" xfId="43705" xr:uid="{00000000-0005-0000-0000-000003970000}"/>
    <cellStyle name="Normal 10 4 2" xfId="43706" xr:uid="{00000000-0005-0000-0000-000004970000}"/>
    <cellStyle name="Normal 10 4 2 2" xfId="43707" xr:uid="{00000000-0005-0000-0000-000005970000}"/>
    <cellStyle name="Normal 10 4 2 2 2" xfId="43708" xr:uid="{00000000-0005-0000-0000-000006970000}"/>
    <cellStyle name="Normal 10 4 2 2 2 2" xfId="43709" xr:uid="{00000000-0005-0000-0000-000007970000}"/>
    <cellStyle name="Normal 10 4 2 2 3" xfId="43710" xr:uid="{00000000-0005-0000-0000-000008970000}"/>
    <cellStyle name="Normal 10 4 2 2 4" xfId="43711" xr:uid="{00000000-0005-0000-0000-000009970000}"/>
    <cellStyle name="Normal 10 4 2 3" xfId="43712" xr:uid="{00000000-0005-0000-0000-00000A970000}"/>
    <cellStyle name="Normal 10 4 2 3 2" xfId="43713" xr:uid="{00000000-0005-0000-0000-00000B970000}"/>
    <cellStyle name="Normal 10 4 2 3 3" xfId="43714" xr:uid="{00000000-0005-0000-0000-00000C970000}"/>
    <cellStyle name="Normal 10 4 2 3 4" xfId="43715" xr:uid="{00000000-0005-0000-0000-00000D970000}"/>
    <cellStyle name="Normal 10 4 2 4" xfId="43716" xr:uid="{00000000-0005-0000-0000-00000E970000}"/>
    <cellStyle name="Normal 10 4 2 4 2" xfId="19056" xr:uid="{00000000-0005-0000-0000-00000F970000}"/>
    <cellStyle name="Normal 10 4 2 4 3" xfId="19075" xr:uid="{00000000-0005-0000-0000-000010970000}"/>
    <cellStyle name="Normal 10 4 2 4 4" xfId="19090" xr:uid="{00000000-0005-0000-0000-000011970000}"/>
    <cellStyle name="Normal 10 4 2 5" xfId="43717" xr:uid="{00000000-0005-0000-0000-000012970000}"/>
    <cellStyle name="Normal 10 4 2 5 2" xfId="19401" xr:uid="{00000000-0005-0000-0000-000013970000}"/>
    <cellStyle name="Normal 10 4 2 5 3" xfId="19408" xr:uid="{00000000-0005-0000-0000-000014970000}"/>
    <cellStyle name="Normal 10 4 2 5 4" xfId="19414" xr:uid="{00000000-0005-0000-0000-000015970000}"/>
    <cellStyle name="Normal 10 4 2 6" xfId="43718" xr:uid="{00000000-0005-0000-0000-000016970000}"/>
    <cellStyle name="Normal 10 4 2 7" xfId="43719" xr:uid="{00000000-0005-0000-0000-000017970000}"/>
    <cellStyle name="Normal 10 4 2 8" xfId="27060" xr:uid="{00000000-0005-0000-0000-000018970000}"/>
    <cellStyle name="Normal 10 4 3" xfId="43720" xr:uid="{00000000-0005-0000-0000-000019970000}"/>
    <cellStyle name="Normal 10 4 3 2" xfId="43721" xr:uid="{00000000-0005-0000-0000-00001A970000}"/>
    <cellStyle name="Normal 10 4 3 2 2" xfId="43722" xr:uid="{00000000-0005-0000-0000-00001B970000}"/>
    <cellStyle name="Normal 10 4 3 3" xfId="43723" xr:uid="{00000000-0005-0000-0000-00001C970000}"/>
    <cellStyle name="Normal 10 4 3 4" xfId="43724" xr:uid="{00000000-0005-0000-0000-00001D970000}"/>
    <cellStyle name="Normal 10 4 4" xfId="9002" xr:uid="{00000000-0005-0000-0000-00001E970000}"/>
    <cellStyle name="Normal 10 4 4 2" xfId="11459" xr:uid="{00000000-0005-0000-0000-00001F970000}"/>
    <cellStyle name="Normal 10 4 4 2 2" xfId="43725" xr:uid="{00000000-0005-0000-0000-000020970000}"/>
    <cellStyle name="Normal 10 4 4 3" xfId="11462" xr:uid="{00000000-0005-0000-0000-000021970000}"/>
    <cellStyle name="Normal 10 4 4 4" xfId="43726" xr:uid="{00000000-0005-0000-0000-000022970000}"/>
    <cellStyle name="Normal 10 4 5" xfId="11465" xr:uid="{00000000-0005-0000-0000-000023970000}"/>
    <cellStyle name="Normal 10 4 5 2" xfId="43727" xr:uid="{00000000-0005-0000-0000-000024970000}"/>
    <cellStyle name="Normal 10 4 5 3" xfId="30447" xr:uid="{00000000-0005-0000-0000-000025970000}"/>
    <cellStyle name="Normal 10 4 5 4" xfId="30450" xr:uid="{00000000-0005-0000-0000-000026970000}"/>
    <cellStyle name="Normal 10 4 6" xfId="11468" xr:uid="{00000000-0005-0000-0000-000027970000}"/>
    <cellStyle name="Normal 10 4 6 2" xfId="40825" xr:uid="{00000000-0005-0000-0000-000028970000}"/>
    <cellStyle name="Normal 10 4 6 3" xfId="30455" xr:uid="{00000000-0005-0000-0000-000029970000}"/>
    <cellStyle name="Normal 10 4 6 4" xfId="30458" xr:uid="{00000000-0005-0000-0000-00002A970000}"/>
    <cellStyle name="Normal 10 4 7" xfId="43728" xr:uid="{00000000-0005-0000-0000-00002B970000}"/>
    <cellStyle name="Normal 10 4 8" xfId="43729" xr:uid="{00000000-0005-0000-0000-00002C970000}"/>
    <cellStyle name="Normal 10 4 9" xfId="43730" xr:uid="{00000000-0005-0000-0000-00002D970000}"/>
    <cellStyle name="Normal 10 5" xfId="2188" xr:uid="{00000000-0005-0000-0000-00002E970000}"/>
    <cellStyle name="Normal 10 5 10" xfId="43731" xr:uid="{00000000-0005-0000-0000-00002F970000}"/>
    <cellStyle name="Normal 10 5 2" xfId="43732" xr:uid="{00000000-0005-0000-0000-000030970000}"/>
    <cellStyle name="Normal 10 5 2 2" xfId="43733" xr:uid="{00000000-0005-0000-0000-000031970000}"/>
    <cellStyle name="Normal 10 5 2 2 2" xfId="43734" xr:uid="{00000000-0005-0000-0000-000032970000}"/>
    <cellStyle name="Normal 10 5 2 2 3" xfId="43735" xr:uid="{00000000-0005-0000-0000-000033970000}"/>
    <cellStyle name="Normal 10 5 2 2 4" xfId="43736" xr:uid="{00000000-0005-0000-0000-000034970000}"/>
    <cellStyle name="Normal 10 5 2 3" xfId="43737" xr:uid="{00000000-0005-0000-0000-000035970000}"/>
    <cellStyle name="Normal 10 5 2 3 2" xfId="43738" xr:uid="{00000000-0005-0000-0000-000036970000}"/>
    <cellStyle name="Normal 10 5 2 3 3" xfId="43739" xr:uid="{00000000-0005-0000-0000-000037970000}"/>
    <cellStyle name="Normal 10 5 2 3 4" xfId="43740" xr:uid="{00000000-0005-0000-0000-000038970000}"/>
    <cellStyle name="Normal 10 5 2 4" xfId="43741" xr:uid="{00000000-0005-0000-0000-000039970000}"/>
    <cellStyle name="Normal 10 5 2 4 2" xfId="43742" xr:uid="{00000000-0005-0000-0000-00003A970000}"/>
    <cellStyle name="Normal 10 5 2 4 3" xfId="43743" xr:uid="{00000000-0005-0000-0000-00003B970000}"/>
    <cellStyle name="Normal 10 5 2 4 4" xfId="43744" xr:uid="{00000000-0005-0000-0000-00003C970000}"/>
    <cellStyle name="Normal 10 5 2 5" xfId="43745" xr:uid="{00000000-0005-0000-0000-00003D970000}"/>
    <cellStyle name="Normal 10 5 2 5 2" xfId="43746" xr:uid="{00000000-0005-0000-0000-00003E970000}"/>
    <cellStyle name="Normal 10 5 2 5 3" xfId="43747" xr:uid="{00000000-0005-0000-0000-00003F970000}"/>
    <cellStyle name="Normal 10 5 2 5 4" xfId="43748" xr:uid="{00000000-0005-0000-0000-000040970000}"/>
    <cellStyle name="Normal 10 5 2 6" xfId="43749" xr:uid="{00000000-0005-0000-0000-000041970000}"/>
    <cellStyle name="Normal 10 5 2 7" xfId="43750" xr:uid="{00000000-0005-0000-0000-000042970000}"/>
    <cellStyle name="Normal 10 5 2 8" xfId="43751" xr:uid="{00000000-0005-0000-0000-000043970000}"/>
    <cellStyle name="Normal 10 5 3" xfId="43752" xr:uid="{00000000-0005-0000-0000-000044970000}"/>
    <cellStyle name="Normal 10 5 3 2" xfId="43753" xr:uid="{00000000-0005-0000-0000-000045970000}"/>
    <cellStyle name="Normal 10 5 3 3" xfId="43754" xr:uid="{00000000-0005-0000-0000-000046970000}"/>
    <cellStyle name="Normal 10 5 3 4" xfId="43755" xr:uid="{00000000-0005-0000-0000-000047970000}"/>
    <cellStyle name="Normal 10 5 4" xfId="11476" xr:uid="{00000000-0005-0000-0000-000048970000}"/>
    <cellStyle name="Normal 10 5 4 2" xfId="11479" xr:uid="{00000000-0005-0000-0000-000049970000}"/>
    <cellStyle name="Normal 10 5 4 3" xfId="11482" xr:uid="{00000000-0005-0000-0000-00004A970000}"/>
    <cellStyle name="Normal 10 5 4 4" xfId="43756" xr:uid="{00000000-0005-0000-0000-00004B970000}"/>
    <cellStyle name="Normal 10 5 5" xfId="11485" xr:uid="{00000000-0005-0000-0000-00004C970000}"/>
    <cellStyle name="Normal 10 5 5 2" xfId="43757" xr:uid="{00000000-0005-0000-0000-00004D970000}"/>
    <cellStyle name="Normal 10 5 5 3" xfId="43758" xr:uid="{00000000-0005-0000-0000-00004E970000}"/>
    <cellStyle name="Normal 10 5 5 4" xfId="43759" xr:uid="{00000000-0005-0000-0000-00004F970000}"/>
    <cellStyle name="Normal 10 5 6" xfId="10801" xr:uid="{00000000-0005-0000-0000-000050970000}"/>
    <cellStyle name="Normal 10 5 6 2" xfId="43760" xr:uid="{00000000-0005-0000-0000-000051970000}"/>
    <cellStyle name="Normal 10 5 6 3" xfId="43761" xr:uid="{00000000-0005-0000-0000-000052970000}"/>
    <cellStyle name="Normal 10 5 6 4" xfId="43762" xr:uid="{00000000-0005-0000-0000-000053970000}"/>
    <cellStyle name="Normal 10 5 7" xfId="43763" xr:uid="{00000000-0005-0000-0000-000054970000}"/>
    <cellStyle name="Normal 10 5 8" xfId="43764" xr:uid="{00000000-0005-0000-0000-000055970000}"/>
    <cellStyle name="Normal 10 5 9" xfId="43765" xr:uid="{00000000-0005-0000-0000-000056970000}"/>
    <cellStyle name="Normal 10 6" xfId="2189" xr:uid="{00000000-0005-0000-0000-000057970000}"/>
    <cellStyle name="Normal 10 6 10" xfId="43766" xr:uid="{00000000-0005-0000-0000-000058970000}"/>
    <cellStyle name="Normal 10 6 2" xfId="43767" xr:uid="{00000000-0005-0000-0000-000059970000}"/>
    <cellStyle name="Normal 10 6 2 2" xfId="43768" xr:uid="{00000000-0005-0000-0000-00005A970000}"/>
    <cellStyle name="Normal 10 6 2 2 2" xfId="43769" xr:uid="{00000000-0005-0000-0000-00005B970000}"/>
    <cellStyle name="Normal 10 6 2 2 3" xfId="43770" xr:uid="{00000000-0005-0000-0000-00005C970000}"/>
    <cellStyle name="Normal 10 6 2 2 4" xfId="32561" xr:uid="{00000000-0005-0000-0000-00005D970000}"/>
    <cellStyle name="Normal 10 6 2 3" xfId="43772" xr:uid="{00000000-0005-0000-0000-00005E970000}"/>
    <cellStyle name="Normal 10 6 2 3 2" xfId="43773" xr:uid="{00000000-0005-0000-0000-00005F970000}"/>
    <cellStyle name="Normal 10 6 2 3 3" xfId="43774" xr:uid="{00000000-0005-0000-0000-000060970000}"/>
    <cellStyle name="Normal 10 6 2 3 4" xfId="32569" xr:uid="{00000000-0005-0000-0000-000061970000}"/>
    <cellStyle name="Normal 10 6 2 4" xfId="43775" xr:uid="{00000000-0005-0000-0000-000062970000}"/>
    <cellStyle name="Normal 10 6 2 4 2" xfId="43776" xr:uid="{00000000-0005-0000-0000-000063970000}"/>
    <cellStyle name="Normal 10 6 2 4 3" xfId="43777" xr:uid="{00000000-0005-0000-0000-000064970000}"/>
    <cellStyle name="Normal 10 6 2 4 4" xfId="43778" xr:uid="{00000000-0005-0000-0000-000065970000}"/>
    <cellStyle name="Normal 10 6 2 5" xfId="43779" xr:uid="{00000000-0005-0000-0000-000066970000}"/>
    <cellStyle name="Normal 10 6 2 5 2" xfId="43780" xr:uid="{00000000-0005-0000-0000-000067970000}"/>
    <cellStyle name="Normal 10 6 2 5 3" xfId="43781" xr:uid="{00000000-0005-0000-0000-000068970000}"/>
    <cellStyle name="Normal 10 6 2 5 4" xfId="43782" xr:uid="{00000000-0005-0000-0000-000069970000}"/>
    <cellStyle name="Normal 10 6 2 6" xfId="43783" xr:uid="{00000000-0005-0000-0000-00006A970000}"/>
    <cellStyle name="Normal 10 6 2 7" xfId="43784" xr:uid="{00000000-0005-0000-0000-00006B970000}"/>
    <cellStyle name="Normal 10 6 2 8" xfId="43785" xr:uid="{00000000-0005-0000-0000-00006C970000}"/>
    <cellStyle name="Normal 10 6 3" xfId="43786" xr:uid="{00000000-0005-0000-0000-00006D970000}"/>
    <cellStyle name="Normal 10 6 3 2" xfId="43787" xr:uid="{00000000-0005-0000-0000-00006E970000}"/>
    <cellStyle name="Normal 10 6 3 3" xfId="43789" xr:uid="{00000000-0005-0000-0000-00006F970000}"/>
    <cellStyle name="Normal 10 6 3 4" xfId="43790" xr:uid="{00000000-0005-0000-0000-000070970000}"/>
    <cellStyle name="Normal 10 6 4" xfId="4069" xr:uid="{00000000-0005-0000-0000-000071970000}"/>
    <cellStyle name="Normal 10 6 4 2" xfId="3491" xr:uid="{00000000-0005-0000-0000-000072970000}"/>
    <cellStyle name="Normal 10 6 4 3" xfId="11513" xr:uid="{00000000-0005-0000-0000-000073970000}"/>
    <cellStyle name="Normal 10 6 4 4" xfId="43791" xr:uid="{00000000-0005-0000-0000-000074970000}"/>
    <cellStyle name="Normal 10 6 5" xfId="11515" xr:uid="{00000000-0005-0000-0000-000075970000}"/>
    <cellStyle name="Normal 10 6 5 2" xfId="43792" xr:uid="{00000000-0005-0000-0000-000076970000}"/>
    <cellStyle name="Normal 10 6 5 3" xfId="43793" xr:uid="{00000000-0005-0000-0000-000077970000}"/>
    <cellStyle name="Normal 10 6 5 4" xfId="43794" xr:uid="{00000000-0005-0000-0000-000078970000}"/>
    <cellStyle name="Normal 10 6 6" xfId="11518" xr:uid="{00000000-0005-0000-0000-000079970000}"/>
    <cellStyle name="Normal 10 6 6 2" xfId="43795" xr:uid="{00000000-0005-0000-0000-00007A970000}"/>
    <cellStyle name="Normal 10 6 6 3" xfId="43796" xr:uid="{00000000-0005-0000-0000-00007B970000}"/>
    <cellStyle name="Normal 10 6 6 4" xfId="4179" xr:uid="{00000000-0005-0000-0000-00007C970000}"/>
    <cellStyle name="Normal 10 6 7" xfId="43797" xr:uid="{00000000-0005-0000-0000-00007D970000}"/>
    <cellStyle name="Normal 10 6 8" xfId="43798" xr:uid="{00000000-0005-0000-0000-00007E970000}"/>
    <cellStyle name="Normal 10 6 9" xfId="43799" xr:uid="{00000000-0005-0000-0000-00007F970000}"/>
    <cellStyle name="Normal 10 7" xfId="43800" xr:uid="{00000000-0005-0000-0000-000080970000}"/>
    <cellStyle name="Normal 10 7 2" xfId="43801" xr:uid="{00000000-0005-0000-0000-000081970000}"/>
    <cellStyle name="Normal 10 7 2 2" xfId="43802" xr:uid="{00000000-0005-0000-0000-000082970000}"/>
    <cellStyle name="Normal 10 7 2 2 2" xfId="43803" xr:uid="{00000000-0005-0000-0000-000083970000}"/>
    <cellStyle name="Normal 10 7 2 2 3" xfId="43804" xr:uid="{00000000-0005-0000-0000-000084970000}"/>
    <cellStyle name="Normal 10 7 2 2 4" xfId="30400" xr:uid="{00000000-0005-0000-0000-000085970000}"/>
    <cellStyle name="Normal 10 7 2 3" xfId="19790" xr:uid="{00000000-0005-0000-0000-000086970000}"/>
    <cellStyle name="Normal 10 7 2 3 2" xfId="43805" xr:uid="{00000000-0005-0000-0000-000087970000}"/>
    <cellStyle name="Normal 10 7 2 3 3" xfId="43806" xr:uid="{00000000-0005-0000-0000-000088970000}"/>
    <cellStyle name="Normal 10 7 2 3 4" xfId="30444" xr:uid="{00000000-0005-0000-0000-000089970000}"/>
    <cellStyle name="Normal 10 7 2 4" xfId="43807" xr:uid="{00000000-0005-0000-0000-00008A970000}"/>
    <cellStyle name="Normal 10 7 2 4 2" xfId="43808" xr:uid="{00000000-0005-0000-0000-00008B970000}"/>
    <cellStyle name="Normal 10 7 2 4 3" xfId="43809" xr:uid="{00000000-0005-0000-0000-00008C970000}"/>
    <cellStyle name="Normal 10 7 2 4 4" xfId="30482" xr:uid="{00000000-0005-0000-0000-00008D970000}"/>
    <cellStyle name="Normal 10 7 2 5" xfId="43811" xr:uid="{00000000-0005-0000-0000-00008E970000}"/>
    <cellStyle name="Normal 10 7 2 5 2" xfId="43812" xr:uid="{00000000-0005-0000-0000-00008F970000}"/>
    <cellStyle name="Normal 10 7 2 5 3" xfId="43813" xr:uid="{00000000-0005-0000-0000-000090970000}"/>
    <cellStyle name="Normal 10 7 2 5 4" xfId="34517" xr:uid="{00000000-0005-0000-0000-000091970000}"/>
    <cellStyle name="Normal 10 7 2 6" xfId="27116" xr:uid="{00000000-0005-0000-0000-000092970000}"/>
    <cellStyle name="Normal 10 7 2 7" xfId="27185" xr:uid="{00000000-0005-0000-0000-000093970000}"/>
    <cellStyle name="Normal 10 7 2 8" xfId="19216" xr:uid="{00000000-0005-0000-0000-000094970000}"/>
    <cellStyle name="Normal 10 7 3" xfId="43814" xr:uid="{00000000-0005-0000-0000-000095970000}"/>
    <cellStyle name="Normal 10 7 3 2" xfId="43815" xr:uid="{00000000-0005-0000-0000-000096970000}"/>
    <cellStyle name="Normal 10 7 3 3" xfId="43816" xr:uid="{00000000-0005-0000-0000-000097970000}"/>
    <cellStyle name="Normal 10 7 3 4" xfId="43817" xr:uid="{00000000-0005-0000-0000-000098970000}"/>
    <cellStyle name="Normal 10 7 4" xfId="11523" xr:uid="{00000000-0005-0000-0000-000099970000}"/>
    <cellStyle name="Normal 10 7 4 2" xfId="11529" xr:uid="{00000000-0005-0000-0000-00009A970000}"/>
    <cellStyle name="Normal 10 7 4 3" xfId="11534" xr:uid="{00000000-0005-0000-0000-00009B970000}"/>
    <cellStyle name="Normal 10 7 4 4" xfId="43818" xr:uid="{00000000-0005-0000-0000-00009C970000}"/>
    <cellStyle name="Normal 10 7 5" xfId="11539" xr:uid="{00000000-0005-0000-0000-00009D970000}"/>
    <cellStyle name="Normal 10 7 5 2" xfId="43819" xr:uid="{00000000-0005-0000-0000-00009E970000}"/>
    <cellStyle name="Normal 10 7 5 3" xfId="43820" xr:uid="{00000000-0005-0000-0000-00009F970000}"/>
    <cellStyle name="Normal 10 7 5 4" xfId="43821" xr:uid="{00000000-0005-0000-0000-0000A0970000}"/>
    <cellStyle name="Normal 10 7 6" xfId="11545" xr:uid="{00000000-0005-0000-0000-0000A1970000}"/>
    <cellStyle name="Normal 10 7 6 2" xfId="43822" xr:uid="{00000000-0005-0000-0000-0000A2970000}"/>
    <cellStyle name="Normal 10 7 6 3" xfId="43823" xr:uid="{00000000-0005-0000-0000-0000A3970000}"/>
    <cellStyle name="Normal 10 7 6 4" xfId="43824" xr:uid="{00000000-0005-0000-0000-0000A4970000}"/>
    <cellStyle name="Normal 10 7 7" xfId="43825" xr:uid="{00000000-0005-0000-0000-0000A5970000}"/>
    <cellStyle name="Normal 10 7 8" xfId="19854" xr:uid="{00000000-0005-0000-0000-0000A6970000}"/>
    <cellStyle name="Normal 10 7 9" xfId="43826" xr:uid="{00000000-0005-0000-0000-0000A7970000}"/>
    <cellStyle name="Normal 10 8" xfId="21661" xr:uid="{00000000-0005-0000-0000-0000A8970000}"/>
    <cellStyle name="Normal 10 8 2" xfId="43827" xr:uid="{00000000-0005-0000-0000-0000A9970000}"/>
    <cellStyle name="Normal 10 8 2 2" xfId="43828" xr:uid="{00000000-0005-0000-0000-0000AA970000}"/>
    <cellStyle name="Normal 10 8 2 2 2" xfId="43830" xr:uid="{00000000-0005-0000-0000-0000AB970000}"/>
    <cellStyle name="Normal 10 8 2 2 3" xfId="43832" xr:uid="{00000000-0005-0000-0000-0000AC970000}"/>
    <cellStyle name="Normal 10 8 2 2 4" xfId="43833" xr:uid="{00000000-0005-0000-0000-0000AD970000}"/>
    <cellStyle name="Normal 10 8 2 3" xfId="43834" xr:uid="{00000000-0005-0000-0000-0000AE970000}"/>
    <cellStyle name="Normal 10 8 2 3 2" xfId="43835" xr:uid="{00000000-0005-0000-0000-0000AF970000}"/>
    <cellStyle name="Normal 10 8 2 3 3" xfId="43836" xr:uid="{00000000-0005-0000-0000-0000B0970000}"/>
    <cellStyle name="Normal 10 8 2 3 4" xfId="43837" xr:uid="{00000000-0005-0000-0000-0000B1970000}"/>
    <cellStyle name="Normal 10 8 2 4" xfId="43838" xr:uid="{00000000-0005-0000-0000-0000B2970000}"/>
    <cellStyle name="Normal 10 8 2 4 2" xfId="43839" xr:uid="{00000000-0005-0000-0000-0000B3970000}"/>
    <cellStyle name="Normal 10 8 2 4 3" xfId="43840" xr:uid="{00000000-0005-0000-0000-0000B4970000}"/>
    <cellStyle name="Normal 10 8 2 4 4" xfId="43841" xr:uid="{00000000-0005-0000-0000-0000B5970000}"/>
    <cellStyle name="Normal 10 8 2 5" xfId="42778" xr:uid="{00000000-0005-0000-0000-0000B6970000}"/>
    <cellStyle name="Normal 10 8 2 5 2" xfId="43842" xr:uid="{00000000-0005-0000-0000-0000B7970000}"/>
    <cellStyle name="Normal 10 8 2 5 3" xfId="43843" xr:uid="{00000000-0005-0000-0000-0000B8970000}"/>
    <cellStyle name="Normal 10 8 2 5 4" xfId="43844" xr:uid="{00000000-0005-0000-0000-0000B9970000}"/>
    <cellStyle name="Normal 10 8 2 6" xfId="28714" xr:uid="{00000000-0005-0000-0000-0000BA970000}"/>
    <cellStyle name="Normal 10 8 2 7" xfId="28737" xr:uid="{00000000-0005-0000-0000-0000BB970000}"/>
    <cellStyle name="Normal 10 8 2 8" xfId="28742" xr:uid="{00000000-0005-0000-0000-0000BC970000}"/>
    <cellStyle name="Normal 10 8 3" xfId="43845" xr:uid="{00000000-0005-0000-0000-0000BD970000}"/>
    <cellStyle name="Normal 10 8 3 2" xfId="43846" xr:uid="{00000000-0005-0000-0000-0000BE970000}"/>
    <cellStyle name="Normal 10 8 3 3" xfId="2981" xr:uid="{00000000-0005-0000-0000-0000BF970000}"/>
    <cellStyle name="Normal 10 8 3 4" xfId="43847" xr:uid="{00000000-0005-0000-0000-0000C0970000}"/>
    <cellStyle name="Normal 10 8 4" xfId="11547" xr:uid="{00000000-0005-0000-0000-0000C1970000}"/>
    <cellStyle name="Normal 10 8 4 2" xfId="11550" xr:uid="{00000000-0005-0000-0000-0000C2970000}"/>
    <cellStyle name="Normal 10 8 4 3" xfId="11552" xr:uid="{00000000-0005-0000-0000-0000C3970000}"/>
    <cellStyle name="Normal 10 8 4 4" xfId="43848" xr:uid="{00000000-0005-0000-0000-0000C4970000}"/>
    <cellStyle name="Normal 10 8 5" xfId="11554" xr:uid="{00000000-0005-0000-0000-0000C5970000}"/>
    <cellStyle name="Normal 10 8 5 2" xfId="43849" xr:uid="{00000000-0005-0000-0000-0000C6970000}"/>
    <cellStyle name="Normal 10 8 5 3" xfId="43850" xr:uid="{00000000-0005-0000-0000-0000C7970000}"/>
    <cellStyle name="Normal 10 8 5 4" xfId="43851" xr:uid="{00000000-0005-0000-0000-0000C8970000}"/>
    <cellStyle name="Normal 10 8 6" xfId="11558" xr:uid="{00000000-0005-0000-0000-0000C9970000}"/>
    <cellStyle name="Normal 10 8 6 2" xfId="43852" xr:uid="{00000000-0005-0000-0000-0000CA970000}"/>
    <cellStyle name="Normal 10 8 6 3" xfId="29827" xr:uid="{00000000-0005-0000-0000-0000CB970000}"/>
    <cellStyle name="Normal 10 8 6 4" xfId="29834" xr:uid="{00000000-0005-0000-0000-0000CC970000}"/>
    <cellStyle name="Normal 10 8 7" xfId="43853" xr:uid="{00000000-0005-0000-0000-0000CD970000}"/>
    <cellStyle name="Normal 10 8 8" xfId="20039" xr:uid="{00000000-0005-0000-0000-0000CE970000}"/>
    <cellStyle name="Normal 10 8 9" xfId="43854" xr:uid="{00000000-0005-0000-0000-0000CF970000}"/>
    <cellStyle name="Normal 10 9" xfId="21663" xr:uid="{00000000-0005-0000-0000-0000D0970000}"/>
    <cellStyle name="Normal 10 9 2" xfId="43857" xr:uid="{00000000-0005-0000-0000-0000D1970000}"/>
    <cellStyle name="Normal 10 9 2 2" xfId="43858" xr:uid="{00000000-0005-0000-0000-0000D2970000}"/>
    <cellStyle name="Normal 10 9 2 2 2" xfId="43859" xr:uid="{00000000-0005-0000-0000-0000D3970000}"/>
    <cellStyle name="Normal 10 9 2 2 3" xfId="43860" xr:uid="{00000000-0005-0000-0000-0000D4970000}"/>
    <cellStyle name="Normal 10 9 2 2 4" xfId="43861" xr:uid="{00000000-0005-0000-0000-0000D5970000}"/>
    <cellStyle name="Normal 10 9 2 3" xfId="43862" xr:uid="{00000000-0005-0000-0000-0000D6970000}"/>
    <cellStyle name="Normal 10 9 2 3 2" xfId="43863" xr:uid="{00000000-0005-0000-0000-0000D7970000}"/>
    <cellStyle name="Normal 10 9 2 3 3" xfId="43864" xr:uid="{00000000-0005-0000-0000-0000D8970000}"/>
    <cellStyle name="Normal 10 9 2 3 4" xfId="43865" xr:uid="{00000000-0005-0000-0000-0000D9970000}"/>
    <cellStyle name="Normal 10 9 2 4" xfId="34864" xr:uid="{00000000-0005-0000-0000-0000DA970000}"/>
    <cellStyle name="Normal 10 9 2 4 2" xfId="43866" xr:uid="{00000000-0005-0000-0000-0000DB970000}"/>
    <cellStyle name="Normal 10 9 2 4 3" xfId="43867" xr:uid="{00000000-0005-0000-0000-0000DC970000}"/>
    <cellStyle name="Normal 10 9 2 4 4" xfId="43868" xr:uid="{00000000-0005-0000-0000-0000DD970000}"/>
    <cellStyle name="Normal 10 9 2 5" xfId="34866" xr:uid="{00000000-0005-0000-0000-0000DE970000}"/>
    <cellStyle name="Normal 10 9 2 5 2" xfId="43869" xr:uid="{00000000-0005-0000-0000-0000DF970000}"/>
    <cellStyle name="Normal 10 9 2 5 3" xfId="43870" xr:uid="{00000000-0005-0000-0000-0000E0970000}"/>
    <cellStyle name="Normal 10 9 2 5 4" xfId="43871" xr:uid="{00000000-0005-0000-0000-0000E1970000}"/>
    <cellStyle name="Normal 10 9 2 6" xfId="33557" xr:uid="{00000000-0005-0000-0000-0000E2970000}"/>
    <cellStyle name="Normal 10 9 2 7" xfId="43872" xr:uid="{00000000-0005-0000-0000-0000E3970000}"/>
    <cellStyle name="Normal 10 9 2 8" xfId="43874" xr:uid="{00000000-0005-0000-0000-0000E4970000}"/>
    <cellStyle name="Normal 10 9 3" xfId="43875" xr:uid="{00000000-0005-0000-0000-0000E5970000}"/>
    <cellStyle name="Normal 10 9 3 2" xfId="26837" xr:uid="{00000000-0005-0000-0000-0000E6970000}"/>
    <cellStyle name="Normal 10 9 3 3" xfId="43876" xr:uid="{00000000-0005-0000-0000-0000E7970000}"/>
    <cellStyle name="Normal 10 9 3 4" xfId="43877" xr:uid="{00000000-0005-0000-0000-0000E8970000}"/>
    <cellStyle name="Normal 10 9 4" xfId="11563" xr:uid="{00000000-0005-0000-0000-0000E9970000}"/>
    <cellStyle name="Normal 10 9 4 2" xfId="11569" xr:uid="{00000000-0005-0000-0000-0000EA970000}"/>
    <cellStyle name="Normal 10 9 4 3" xfId="11577" xr:uid="{00000000-0005-0000-0000-0000EB970000}"/>
    <cellStyle name="Normal 10 9 4 4" xfId="43878" xr:uid="{00000000-0005-0000-0000-0000EC970000}"/>
    <cellStyle name="Normal 10 9 5" xfId="11584" xr:uid="{00000000-0005-0000-0000-0000ED970000}"/>
    <cellStyle name="Normal 10 9 5 2" xfId="43879" xr:uid="{00000000-0005-0000-0000-0000EE970000}"/>
    <cellStyle name="Normal 10 9 5 3" xfId="43880" xr:uid="{00000000-0005-0000-0000-0000EF970000}"/>
    <cellStyle name="Normal 10 9 5 4" xfId="43881" xr:uid="{00000000-0005-0000-0000-0000F0970000}"/>
    <cellStyle name="Normal 10 9 6" xfId="11592" xr:uid="{00000000-0005-0000-0000-0000F1970000}"/>
    <cellStyle name="Normal 10 9 6 2" xfId="43882" xr:uid="{00000000-0005-0000-0000-0000F2970000}"/>
    <cellStyle name="Normal 10 9 6 3" xfId="29867" xr:uid="{00000000-0005-0000-0000-0000F3970000}"/>
    <cellStyle name="Normal 10 9 6 4" xfId="17134" xr:uid="{00000000-0005-0000-0000-0000F4970000}"/>
    <cellStyle name="Normal 10 9 7" xfId="43883" xr:uid="{00000000-0005-0000-0000-0000F5970000}"/>
    <cellStyle name="Normal 10 9 8" xfId="43884" xr:uid="{00000000-0005-0000-0000-0000F6970000}"/>
    <cellStyle name="Normal 10 9 9" xfId="43885" xr:uid="{00000000-0005-0000-0000-0000F7970000}"/>
    <cellStyle name="Normal 10_BSD10" xfId="43886" xr:uid="{00000000-0005-0000-0000-0000F8970000}"/>
    <cellStyle name="Normal 100" xfId="2169" xr:uid="{00000000-0005-0000-0000-0000F9970000}"/>
    <cellStyle name="Normal 100 2" xfId="43887" xr:uid="{00000000-0005-0000-0000-0000FA970000}"/>
    <cellStyle name="Normal 101" xfId="2172" xr:uid="{00000000-0005-0000-0000-0000FB970000}"/>
    <cellStyle name="Normal 101 2" xfId="43889" xr:uid="{00000000-0005-0000-0000-0000FC970000}"/>
    <cellStyle name="Normal 102" xfId="2191" xr:uid="{00000000-0005-0000-0000-0000FD970000}"/>
    <cellStyle name="Normal 102 2" xfId="43891" xr:uid="{00000000-0005-0000-0000-0000FE970000}"/>
    <cellStyle name="Normal 103" xfId="2192" xr:uid="{00000000-0005-0000-0000-0000FF970000}"/>
    <cellStyle name="Normal 103 2" xfId="43893" xr:uid="{00000000-0005-0000-0000-000000980000}"/>
    <cellStyle name="Normal 104" xfId="2193" xr:uid="{00000000-0005-0000-0000-000001980000}"/>
    <cellStyle name="Normal 104 2" xfId="43895" xr:uid="{00000000-0005-0000-0000-000002980000}"/>
    <cellStyle name="Normal 105" xfId="2194" xr:uid="{00000000-0005-0000-0000-000003980000}"/>
    <cellStyle name="Normal 105 2" xfId="43898" xr:uid="{00000000-0005-0000-0000-000004980000}"/>
    <cellStyle name="Normal 105 2 2" xfId="43899" xr:uid="{00000000-0005-0000-0000-000005980000}"/>
    <cellStyle name="Normal 105 3" xfId="43900" xr:uid="{00000000-0005-0000-0000-000006980000}"/>
    <cellStyle name="Normal 105 4" xfId="43897" xr:uid="{00000000-0005-0000-0000-000007980000}"/>
    <cellStyle name="Normal 106" xfId="2196" xr:uid="{00000000-0005-0000-0000-000008980000}"/>
    <cellStyle name="Normal 106 2" xfId="43902" xr:uid="{00000000-0005-0000-0000-000009980000}"/>
    <cellStyle name="Normal 107" xfId="2198" xr:uid="{00000000-0005-0000-0000-00000A980000}"/>
    <cellStyle name="Normal 107 2" xfId="43904" xr:uid="{00000000-0005-0000-0000-00000B980000}"/>
    <cellStyle name="Normal 108" xfId="2066" xr:uid="{00000000-0005-0000-0000-00000C980000}"/>
    <cellStyle name="Normal 108 2" xfId="43906" xr:uid="{00000000-0005-0000-0000-00000D980000}"/>
    <cellStyle name="Normal 109" xfId="2069" xr:uid="{00000000-0005-0000-0000-00000E980000}"/>
    <cellStyle name="Normal 109 2" xfId="43347" xr:uid="{00000000-0005-0000-0000-00000F980000}"/>
    <cellStyle name="Normal 11" xfId="2200" xr:uid="{00000000-0005-0000-0000-000010980000}"/>
    <cellStyle name="Normal 11 10" xfId="43318" xr:uid="{00000000-0005-0000-0000-000011980000}"/>
    <cellStyle name="Normal 11 10 2" xfId="11508" xr:uid="{00000000-0005-0000-0000-000012980000}"/>
    <cellStyle name="Normal 11 11" xfId="43320" xr:uid="{00000000-0005-0000-0000-000013980000}"/>
    <cellStyle name="Normal 11 12" xfId="43322" xr:uid="{00000000-0005-0000-0000-000014980000}"/>
    <cellStyle name="Normal 11 13" xfId="43909" xr:uid="{00000000-0005-0000-0000-000015980000}"/>
    <cellStyle name="Normal 11 14" xfId="43910" xr:uid="{00000000-0005-0000-0000-000016980000}"/>
    <cellStyle name="Normal 11 15" xfId="43908" xr:uid="{00000000-0005-0000-0000-000017980000}"/>
    <cellStyle name="Normal 11 16" xfId="51585" xr:uid="{EAC70A86-3C4E-4960-B884-CDE046E6938A}"/>
    <cellStyle name="Normal 11 2" xfId="2201" xr:uid="{00000000-0005-0000-0000-000018980000}"/>
    <cellStyle name="Normal 11 2 2" xfId="43912" xr:uid="{00000000-0005-0000-0000-000019980000}"/>
    <cellStyle name="Normal 11 2 2 2" xfId="43913" xr:uid="{00000000-0005-0000-0000-00001A980000}"/>
    <cellStyle name="Normal 11 2 2 3" xfId="21782" xr:uid="{00000000-0005-0000-0000-00001B980000}"/>
    <cellStyle name="Normal 11 2 3" xfId="35229" xr:uid="{00000000-0005-0000-0000-00001C980000}"/>
    <cellStyle name="Normal 11 2 4" xfId="35231" xr:uid="{00000000-0005-0000-0000-00001D980000}"/>
    <cellStyle name="Normal 11 2 5" xfId="43911" xr:uid="{00000000-0005-0000-0000-00001E980000}"/>
    <cellStyle name="Normal 11 3" xfId="2202" xr:uid="{00000000-0005-0000-0000-00001F980000}"/>
    <cellStyle name="Normal 11 3 2" xfId="2203" xr:uid="{00000000-0005-0000-0000-000020980000}"/>
    <cellStyle name="Normal 11 3 2 2" xfId="43916" xr:uid="{00000000-0005-0000-0000-000021980000}"/>
    <cellStyle name="Normal 11 3 2 3" xfId="43917" xr:uid="{00000000-0005-0000-0000-000022980000}"/>
    <cellStyle name="Normal 11 3 2 4" xfId="43915" xr:uid="{00000000-0005-0000-0000-000023980000}"/>
    <cellStyle name="Normal 11 3 3" xfId="39222" xr:uid="{00000000-0005-0000-0000-000024980000}"/>
    <cellStyle name="Normal 11 3 4" xfId="26489" xr:uid="{00000000-0005-0000-0000-000025980000}"/>
    <cellStyle name="Normal 11 3 5" xfId="43914" xr:uid="{00000000-0005-0000-0000-000026980000}"/>
    <cellStyle name="Normal 11 3 6" xfId="51888" xr:uid="{6CB9EE96-6BC0-41CE-B3BE-6765360C0AB2}"/>
    <cellStyle name="Normal 11 3 7" xfId="52270" xr:uid="{F49C00EA-3F73-46FC-B072-4ADE29D3E74A}"/>
    <cellStyle name="Normal 11 4" xfId="2204" xr:uid="{00000000-0005-0000-0000-000027980000}"/>
    <cellStyle name="Normal 11 4 2" xfId="43919" xr:uid="{00000000-0005-0000-0000-000028980000}"/>
    <cellStyle name="Normal 11 4 2 2" xfId="43920" xr:uid="{00000000-0005-0000-0000-000029980000}"/>
    <cellStyle name="Normal 11 4 3" xfId="43921" xr:uid="{00000000-0005-0000-0000-00002A980000}"/>
    <cellStyle name="Normal 11 4 3 2" xfId="43922" xr:uid="{00000000-0005-0000-0000-00002B980000}"/>
    <cellStyle name="Normal 11 4 4" xfId="43923" xr:uid="{00000000-0005-0000-0000-00002C980000}"/>
    <cellStyle name="Normal 11 4 5" xfId="43924" xr:uid="{00000000-0005-0000-0000-00002D980000}"/>
    <cellStyle name="Normal 11 4 6" xfId="43918" xr:uid="{00000000-0005-0000-0000-00002E980000}"/>
    <cellStyle name="Normal 11 4 7" xfId="51820" xr:uid="{018B83BA-8A56-48A3-A973-B406FD599CA4}"/>
    <cellStyle name="Normal 11 4 8" xfId="52213" xr:uid="{82ED5AC7-461A-427A-ACFD-36BD5CF31A7D}"/>
    <cellStyle name="Normal 11 5" xfId="2205" xr:uid="{00000000-0005-0000-0000-00002F980000}"/>
    <cellStyle name="Normal 11 5 2" xfId="43925" xr:uid="{00000000-0005-0000-0000-000030980000}"/>
    <cellStyle name="Normal 11 5 2 2" xfId="36920" xr:uid="{00000000-0005-0000-0000-000031980000}"/>
    <cellStyle name="Normal 11 5 3" xfId="43926" xr:uid="{00000000-0005-0000-0000-000032980000}"/>
    <cellStyle name="Normal 11 5 4" xfId="43927" xr:uid="{00000000-0005-0000-0000-000033980000}"/>
    <cellStyle name="Normal 11 5 5" xfId="41806" xr:uid="{00000000-0005-0000-0000-000034980000}"/>
    <cellStyle name="Normal 11 6" xfId="41808" xr:uid="{00000000-0005-0000-0000-000035980000}"/>
    <cellStyle name="Normal 11 6 2" xfId="20861" xr:uid="{00000000-0005-0000-0000-000036980000}"/>
    <cellStyle name="Normal 11 6 2 2" xfId="43929" xr:uid="{00000000-0005-0000-0000-000037980000}"/>
    <cellStyle name="Normal 11 6 3" xfId="43930" xr:uid="{00000000-0005-0000-0000-000038980000}"/>
    <cellStyle name="Normal 11 6 4" xfId="43931" xr:uid="{00000000-0005-0000-0000-000039980000}"/>
    <cellStyle name="Normal 11 7" xfId="43932" xr:uid="{00000000-0005-0000-0000-00003A980000}"/>
    <cellStyle name="Normal 11 7 2" xfId="43933" xr:uid="{00000000-0005-0000-0000-00003B980000}"/>
    <cellStyle name="Normal 11 7 2 2" xfId="43934" xr:uid="{00000000-0005-0000-0000-00003C980000}"/>
    <cellStyle name="Normal 11 7 3" xfId="43935" xr:uid="{00000000-0005-0000-0000-00003D980000}"/>
    <cellStyle name="Normal 11 7 4" xfId="43936" xr:uid="{00000000-0005-0000-0000-00003E980000}"/>
    <cellStyle name="Normal 11 8" xfId="21667" xr:uid="{00000000-0005-0000-0000-00003F980000}"/>
    <cellStyle name="Normal 11 8 2" xfId="43937" xr:uid="{00000000-0005-0000-0000-000040980000}"/>
    <cellStyle name="Normal 11 8 2 2" xfId="43938" xr:uid="{00000000-0005-0000-0000-000041980000}"/>
    <cellStyle name="Normal 11 8 3" xfId="43939" xr:uid="{00000000-0005-0000-0000-000042980000}"/>
    <cellStyle name="Normal 11 8 4" xfId="43940" xr:uid="{00000000-0005-0000-0000-000043980000}"/>
    <cellStyle name="Normal 11 9" xfId="21669" xr:uid="{00000000-0005-0000-0000-000044980000}"/>
    <cellStyle name="Normal 11 9 2" xfId="43941" xr:uid="{00000000-0005-0000-0000-000045980000}"/>
    <cellStyle name="Normal 11 9 2 2" xfId="43942" xr:uid="{00000000-0005-0000-0000-000046980000}"/>
    <cellStyle name="Normal 11 9 3" xfId="43943" xr:uid="{00000000-0005-0000-0000-000047980000}"/>
    <cellStyle name="Normal 11 9 4" xfId="43944" xr:uid="{00000000-0005-0000-0000-000048980000}"/>
    <cellStyle name="Normal 11_BSD 2" xfId="29580" xr:uid="{00000000-0005-0000-0000-000049980000}"/>
    <cellStyle name="Normal 110" xfId="2195" xr:uid="{00000000-0005-0000-0000-00004A980000}"/>
    <cellStyle name="Normal 110 2" xfId="43896" xr:uid="{00000000-0005-0000-0000-00004B980000}"/>
    <cellStyle name="Normal 111" xfId="2197" xr:uid="{00000000-0005-0000-0000-00004C980000}"/>
    <cellStyle name="Normal 111 2" xfId="43901" xr:uid="{00000000-0005-0000-0000-00004D980000}"/>
    <cellStyle name="Normal 112" xfId="2199" xr:uid="{00000000-0005-0000-0000-00004E980000}"/>
    <cellStyle name="Normal 112 2" xfId="43903" xr:uid="{00000000-0005-0000-0000-00004F980000}"/>
    <cellStyle name="Normal 113" xfId="2067" xr:uid="{00000000-0005-0000-0000-000050980000}"/>
    <cellStyle name="Normal 113 2" xfId="43905" xr:uid="{00000000-0005-0000-0000-000051980000}"/>
    <cellStyle name="Normal 114" xfId="2070" xr:uid="{00000000-0005-0000-0000-000052980000}"/>
    <cellStyle name="Normal 114 2" xfId="43346" xr:uid="{00000000-0005-0000-0000-000053980000}"/>
    <cellStyle name="Normal 115" xfId="2072" xr:uid="{00000000-0005-0000-0000-000054980000}"/>
    <cellStyle name="Normal 115 2" xfId="43350" xr:uid="{00000000-0005-0000-0000-000055980000}"/>
    <cellStyle name="Normal 116" xfId="2075" xr:uid="{00000000-0005-0000-0000-000056980000}"/>
    <cellStyle name="Normal 116 2" xfId="43353" xr:uid="{00000000-0005-0000-0000-000057980000}"/>
    <cellStyle name="Normal 117" xfId="2078" xr:uid="{00000000-0005-0000-0000-000058980000}"/>
    <cellStyle name="Normal 117 2" xfId="43946" xr:uid="{00000000-0005-0000-0000-000059980000}"/>
    <cellStyle name="Normal 118" xfId="2084" xr:uid="{00000000-0005-0000-0000-00005A980000}"/>
    <cellStyle name="Normal 118 2" xfId="43948" xr:uid="{00000000-0005-0000-0000-00005B980000}"/>
    <cellStyle name="Normal 119" xfId="2088" xr:uid="{00000000-0005-0000-0000-00005C980000}"/>
    <cellStyle name="Normal 119 2" xfId="43950" xr:uid="{00000000-0005-0000-0000-00005D980000}"/>
    <cellStyle name="Normal 12" xfId="2206" xr:uid="{00000000-0005-0000-0000-00005E980000}"/>
    <cellStyle name="Normal 12 10" xfId="23400" xr:uid="{00000000-0005-0000-0000-00005F980000}"/>
    <cellStyle name="Normal 12 10 2" xfId="24974" xr:uid="{00000000-0005-0000-0000-000060980000}"/>
    <cellStyle name="Normal 12 10 2 2" xfId="25624" xr:uid="{00000000-0005-0000-0000-000061980000}"/>
    <cellStyle name="Normal 12 10 2 2 2" xfId="7637" xr:uid="{00000000-0005-0000-0000-000062980000}"/>
    <cellStyle name="Normal 12 10 2 2 3" xfId="7663" xr:uid="{00000000-0005-0000-0000-000063980000}"/>
    <cellStyle name="Normal 12 10 2 2 4" xfId="4147" xr:uid="{00000000-0005-0000-0000-000064980000}"/>
    <cellStyle name="Normal 12 10 2 3" xfId="25627" xr:uid="{00000000-0005-0000-0000-000065980000}"/>
    <cellStyle name="Normal 12 10 2 3 2" xfId="4930" xr:uid="{00000000-0005-0000-0000-000066980000}"/>
    <cellStyle name="Normal 12 10 2 3 3" xfId="43953" xr:uid="{00000000-0005-0000-0000-000067980000}"/>
    <cellStyle name="Normal 12 10 2 3 4" xfId="43954" xr:uid="{00000000-0005-0000-0000-000068980000}"/>
    <cellStyle name="Normal 12 10 2 4" xfId="10876" xr:uid="{00000000-0005-0000-0000-000069980000}"/>
    <cellStyle name="Normal 12 10 2 4 2" xfId="25631" xr:uid="{00000000-0005-0000-0000-00006A980000}"/>
    <cellStyle name="Normal 12 10 2 4 3" xfId="43955" xr:uid="{00000000-0005-0000-0000-00006B980000}"/>
    <cellStyle name="Normal 12 10 2 4 4" xfId="43956" xr:uid="{00000000-0005-0000-0000-00006C980000}"/>
    <cellStyle name="Normal 12 10 2 5" xfId="43958" xr:uid="{00000000-0005-0000-0000-00006D980000}"/>
    <cellStyle name="Normal 12 10 2 5 2" xfId="43959" xr:uid="{00000000-0005-0000-0000-00006E980000}"/>
    <cellStyle name="Normal 12 10 2 5 3" xfId="43960" xr:uid="{00000000-0005-0000-0000-00006F980000}"/>
    <cellStyle name="Normal 12 10 2 5 4" xfId="5357" xr:uid="{00000000-0005-0000-0000-000070980000}"/>
    <cellStyle name="Normal 12 10 2 6" xfId="29920" xr:uid="{00000000-0005-0000-0000-000071980000}"/>
    <cellStyle name="Normal 12 10 2 7" xfId="29922" xr:uid="{00000000-0005-0000-0000-000072980000}"/>
    <cellStyle name="Normal 12 10 2 8" xfId="43961" xr:uid="{00000000-0005-0000-0000-000073980000}"/>
    <cellStyle name="Normal 12 10 3" xfId="43963" xr:uid="{00000000-0005-0000-0000-000074980000}"/>
    <cellStyle name="Normal 12 10 3 2" xfId="43966" xr:uid="{00000000-0005-0000-0000-000075980000}"/>
    <cellStyle name="Normal 12 10 3 3" xfId="43968" xr:uid="{00000000-0005-0000-0000-000076980000}"/>
    <cellStyle name="Normal 12 10 3 4" xfId="43970" xr:uid="{00000000-0005-0000-0000-000077980000}"/>
    <cellStyle name="Normal 12 10 4" xfId="43972" xr:uid="{00000000-0005-0000-0000-000078980000}"/>
    <cellStyle name="Normal 12 10 4 2" xfId="43974" xr:uid="{00000000-0005-0000-0000-000079980000}"/>
    <cellStyle name="Normal 12 10 4 3" xfId="43976" xr:uid="{00000000-0005-0000-0000-00007A980000}"/>
    <cellStyle name="Normal 12 10 4 4" xfId="43978" xr:uid="{00000000-0005-0000-0000-00007B980000}"/>
    <cellStyle name="Normal 12 10 5" xfId="43979" xr:uid="{00000000-0005-0000-0000-00007C980000}"/>
    <cellStyle name="Normal 12 10 5 2" xfId="43981" xr:uid="{00000000-0005-0000-0000-00007D980000}"/>
    <cellStyle name="Normal 12 10 5 3" xfId="43983" xr:uid="{00000000-0005-0000-0000-00007E980000}"/>
    <cellStyle name="Normal 12 10 5 4" xfId="43985" xr:uid="{00000000-0005-0000-0000-00007F980000}"/>
    <cellStyle name="Normal 12 10 6" xfId="43986" xr:uid="{00000000-0005-0000-0000-000080980000}"/>
    <cellStyle name="Normal 12 10 6 2" xfId="43988" xr:uid="{00000000-0005-0000-0000-000081980000}"/>
    <cellStyle name="Normal 12 10 6 3" xfId="43990" xr:uid="{00000000-0005-0000-0000-000082980000}"/>
    <cellStyle name="Normal 12 10 6 4" xfId="43992" xr:uid="{00000000-0005-0000-0000-000083980000}"/>
    <cellStyle name="Normal 12 10 7" xfId="43993" xr:uid="{00000000-0005-0000-0000-000084980000}"/>
    <cellStyle name="Normal 12 10 8" xfId="24304" xr:uid="{00000000-0005-0000-0000-000085980000}"/>
    <cellStyle name="Normal 12 10 9" xfId="16504" xr:uid="{00000000-0005-0000-0000-000086980000}"/>
    <cellStyle name="Normal 12 11" xfId="43996" xr:uid="{00000000-0005-0000-0000-000087980000}"/>
    <cellStyle name="Normal 12 11 2" xfId="43999" xr:uid="{00000000-0005-0000-0000-000088980000}"/>
    <cellStyle name="Normal 12 11 2 2" xfId="44002" xr:uid="{00000000-0005-0000-0000-000089980000}"/>
    <cellStyle name="Normal 12 11 2 2 2" xfId="44003" xr:uid="{00000000-0005-0000-0000-00008A980000}"/>
    <cellStyle name="Normal 12 11 2 2 3" xfId="9825" xr:uid="{00000000-0005-0000-0000-00008B980000}"/>
    <cellStyle name="Normal 12 11 2 2 4" xfId="21174" xr:uid="{00000000-0005-0000-0000-00008C980000}"/>
    <cellStyle name="Normal 12 11 2 3" xfId="40746" xr:uid="{00000000-0005-0000-0000-00008D980000}"/>
    <cellStyle name="Normal 12 11 2 3 2" xfId="44004" xr:uid="{00000000-0005-0000-0000-00008E980000}"/>
    <cellStyle name="Normal 12 11 2 3 3" xfId="44005" xr:uid="{00000000-0005-0000-0000-00008F980000}"/>
    <cellStyle name="Normal 12 11 2 3 4" xfId="44006" xr:uid="{00000000-0005-0000-0000-000090980000}"/>
    <cellStyle name="Normal 12 11 2 4" xfId="44008" xr:uid="{00000000-0005-0000-0000-000091980000}"/>
    <cellStyle name="Normal 12 11 2 4 2" xfId="44009" xr:uid="{00000000-0005-0000-0000-000092980000}"/>
    <cellStyle name="Normal 12 11 2 4 3" xfId="44010" xr:uid="{00000000-0005-0000-0000-000093980000}"/>
    <cellStyle name="Normal 12 11 2 4 4" xfId="44011" xr:uid="{00000000-0005-0000-0000-000094980000}"/>
    <cellStyle name="Normal 12 11 2 5" xfId="44013" xr:uid="{00000000-0005-0000-0000-000095980000}"/>
    <cellStyle name="Normal 12 11 2 5 2" xfId="44014" xr:uid="{00000000-0005-0000-0000-000096980000}"/>
    <cellStyle name="Normal 12 11 2 5 3" xfId="44015" xr:uid="{00000000-0005-0000-0000-000097980000}"/>
    <cellStyle name="Normal 12 11 2 5 4" xfId="44016" xr:uid="{00000000-0005-0000-0000-000098980000}"/>
    <cellStyle name="Normal 12 11 2 6" xfId="14600" xr:uid="{00000000-0005-0000-0000-000099980000}"/>
    <cellStyle name="Normal 12 11 2 7" xfId="35115" xr:uid="{00000000-0005-0000-0000-00009A980000}"/>
    <cellStyle name="Normal 12 11 2 8" xfId="24980" xr:uid="{00000000-0005-0000-0000-00009B980000}"/>
    <cellStyle name="Normal 12 11 3" xfId="44018" xr:uid="{00000000-0005-0000-0000-00009C980000}"/>
    <cellStyle name="Normal 12 11 3 2" xfId="44021" xr:uid="{00000000-0005-0000-0000-00009D980000}"/>
    <cellStyle name="Normal 12 11 3 3" xfId="44023" xr:uid="{00000000-0005-0000-0000-00009E980000}"/>
    <cellStyle name="Normal 12 11 3 4" xfId="44025" xr:uid="{00000000-0005-0000-0000-00009F980000}"/>
    <cellStyle name="Normal 12 11 4" xfId="44027" xr:uid="{00000000-0005-0000-0000-0000A0980000}"/>
    <cellStyle name="Normal 12 11 4 2" xfId="44029" xr:uid="{00000000-0005-0000-0000-0000A1980000}"/>
    <cellStyle name="Normal 12 11 4 3" xfId="44031" xr:uid="{00000000-0005-0000-0000-0000A2980000}"/>
    <cellStyle name="Normal 12 11 4 4" xfId="44033" xr:uid="{00000000-0005-0000-0000-0000A3980000}"/>
    <cellStyle name="Normal 12 11 5" xfId="44034" xr:uid="{00000000-0005-0000-0000-0000A4980000}"/>
    <cellStyle name="Normal 12 11 5 2" xfId="44036" xr:uid="{00000000-0005-0000-0000-0000A5980000}"/>
    <cellStyle name="Normal 12 11 5 3" xfId="44038" xr:uid="{00000000-0005-0000-0000-0000A6980000}"/>
    <cellStyle name="Normal 12 11 5 4" xfId="44040" xr:uid="{00000000-0005-0000-0000-0000A7980000}"/>
    <cellStyle name="Normal 12 11 6" xfId="44041" xr:uid="{00000000-0005-0000-0000-0000A8980000}"/>
    <cellStyle name="Normal 12 11 6 2" xfId="44043" xr:uid="{00000000-0005-0000-0000-0000A9980000}"/>
    <cellStyle name="Normal 12 11 6 3" xfId="44045" xr:uid="{00000000-0005-0000-0000-0000AA980000}"/>
    <cellStyle name="Normal 12 11 6 4" xfId="44047" xr:uid="{00000000-0005-0000-0000-0000AB980000}"/>
    <cellStyle name="Normal 12 11 7" xfId="44048" xr:uid="{00000000-0005-0000-0000-0000AC980000}"/>
    <cellStyle name="Normal 12 11 8" xfId="24315" xr:uid="{00000000-0005-0000-0000-0000AD980000}"/>
    <cellStyle name="Normal 12 11 9" xfId="24321" xr:uid="{00000000-0005-0000-0000-0000AE980000}"/>
    <cellStyle name="Normal 12 12" xfId="44051" xr:uid="{00000000-0005-0000-0000-0000AF980000}"/>
    <cellStyle name="Normal 12 12 2" xfId="44054" xr:uid="{00000000-0005-0000-0000-0000B0980000}"/>
    <cellStyle name="Normal 12 12 2 2" xfId="44056" xr:uid="{00000000-0005-0000-0000-0000B1980000}"/>
    <cellStyle name="Normal 12 12 2 2 2" xfId="34056" xr:uid="{00000000-0005-0000-0000-0000B2980000}"/>
    <cellStyle name="Normal 12 12 2 2 3" xfId="31524" xr:uid="{00000000-0005-0000-0000-0000B3980000}"/>
    <cellStyle name="Normal 12 12 2 2 4" xfId="31527" xr:uid="{00000000-0005-0000-0000-0000B4980000}"/>
    <cellStyle name="Normal 12 12 2 3" xfId="44057" xr:uid="{00000000-0005-0000-0000-0000B5980000}"/>
    <cellStyle name="Normal 12 12 2 3 2" xfId="34059" xr:uid="{00000000-0005-0000-0000-0000B6980000}"/>
    <cellStyle name="Normal 12 12 2 3 3" xfId="44058" xr:uid="{00000000-0005-0000-0000-0000B7980000}"/>
    <cellStyle name="Normal 12 12 2 3 4" xfId="44059" xr:uid="{00000000-0005-0000-0000-0000B8980000}"/>
    <cellStyle name="Normal 12 12 2 4" xfId="44060" xr:uid="{00000000-0005-0000-0000-0000B9980000}"/>
    <cellStyle name="Normal 12 12 2 4 2" xfId="44061" xr:uid="{00000000-0005-0000-0000-0000BA980000}"/>
    <cellStyle name="Normal 12 12 2 4 3" xfId="44062" xr:uid="{00000000-0005-0000-0000-0000BB980000}"/>
    <cellStyle name="Normal 12 12 2 4 4" xfId="44063" xr:uid="{00000000-0005-0000-0000-0000BC980000}"/>
    <cellStyle name="Normal 12 12 2 5" xfId="44064" xr:uid="{00000000-0005-0000-0000-0000BD980000}"/>
    <cellStyle name="Normal 12 12 2 5 2" xfId="44065" xr:uid="{00000000-0005-0000-0000-0000BE980000}"/>
    <cellStyle name="Normal 12 12 2 5 3" xfId="44066" xr:uid="{00000000-0005-0000-0000-0000BF980000}"/>
    <cellStyle name="Normal 12 12 2 5 4" xfId="44067" xr:uid="{00000000-0005-0000-0000-0000C0980000}"/>
    <cellStyle name="Normal 12 12 2 6" xfId="35128" xr:uid="{00000000-0005-0000-0000-0000C1980000}"/>
    <cellStyle name="Normal 12 12 2 7" xfId="35133" xr:uid="{00000000-0005-0000-0000-0000C2980000}"/>
    <cellStyle name="Normal 12 12 2 8" xfId="35135" xr:uid="{00000000-0005-0000-0000-0000C3980000}"/>
    <cellStyle name="Normal 12 12 3" xfId="44069" xr:uid="{00000000-0005-0000-0000-0000C4980000}"/>
    <cellStyle name="Normal 12 12 3 2" xfId="32555" xr:uid="{00000000-0005-0000-0000-0000C5980000}"/>
    <cellStyle name="Normal 12 12 3 3" xfId="32647" xr:uid="{00000000-0005-0000-0000-0000C6980000}"/>
    <cellStyle name="Normal 12 12 3 4" xfId="3735" xr:uid="{00000000-0005-0000-0000-0000C7980000}"/>
    <cellStyle name="Normal 12 12 4" xfId="34555" xr:uid="{00000000-0005-0000-0000-0000C8980000}"/>
    <cellStyle name="Normal 12 12 4 2" xfId="33147" xr:uid="{00000000-0005-0000-0000-0000C9980000}"/>
    <cellStyle name="Normal 12 12 4 3" xfId="30534" xr:uid="{00000000-0005-0000-0000-0000CA980000}"/>
    <cellStyle name="Normal 12 12 4 4" xfId="3799" xr:uid="{00000000-0005-0000-0000-0000CB980000}"/>
    <cellStyle name="Normal 12 12 5" xfId="34557" xr:uid="{00000000-0005-0000-0000-0000CC980000}"/>
    <cellStyle name="Normal 12 12 5 2" xfId="33230" xr:uid="{00000000-0005-0000-0000-0000CD980000}"/>
    <cellStyle name="Normal 12 12 5 3" xfId="30562" xr:uid="{00000000-0005-0000-0000-0000CE980000}"/>
    <cellStyle name="Normal 12 12 5 4" xfId="30565" xr:uid="{00000000-0005-0000-0000-0000CF980000}"/>
    <cellStyle name="Normal 12 12 6" xfId="44070" xr:uid="{00000000-0005-0000-0000-0000D0980000}"/>
    <cellStyle name="Normal 12 12 6 2" xfId="33287" xr:uid="{00000000-0005-0000-0000-0000D1980000}"/>
    <cellStyle name="Normal 12 12 6 3" xfId="30572" xr:uid="{00000000-0005-0000-0000-0000D2980000}"/>
    <cellStyle name="Normal 12 12 6 4" xfId="30575" xr:uid="{00000000-0005-0000-0000-0000D3980000}"/>
    <cellStyle name="Normal 12 12 7" xfId="44071" xr:uid="{00000000-0005-0000-0000-0000D4980000}"/>
    <cellStyle name="Normal 12 12 8" xfId="24332" xr:uid="{00000000-0005-0000-0000-0000D5980000}"/>
    <cellStyle name="Normal 12 12 9" xfId="24337" xr:uid="{00000000-0005-0000-0000-0000D6980000}"/>
    <cellStyle name="Normal 12 13" xfId="44074" xr:uid="{00000000-0005-0000-0000-0000D7980000}"/>
    <cellStyle name="Normal 12 13 2" xfId="44076" xr:uid="{00000000-0005-0000-0000-0000D8980000}"/>
    <cellStyle name="Normal 12 13 2 2" xfId="44077" xr:uid="{00000000-0005-0000-0000-0000D9980000}"/>
    <cellStyle name="Normal 12 13 2 2 2" xfId="34366" xr:uid="{00000000-0005-0000-0000-0000DA980000}"/>
    <cellStyle name="Normal 12 13 2 2 3" xfId="40379" xr:uid="{00000000-0005-0000-0000-0000DB980000}"/>
    <cellStyle name="Normal 12 13 2 2 4" xfId="40381" xr:uid="{00000000-0005-0000-0000-0000DC980000}"/>
    <cellStyle name="Normal 12 13 2 3" xfId="18760" xr:uid="{00000000-0005-0000-0000-0000DD980000}"/>
    <cellStyle name="Normal 12 13 2 3 2" xfId="18763" xr:uid="{00000000-0005-0000-0000-0000DE980000}"/>
    <cellStyle name="Normal 12 13 2 3 3" xfId="40505" xr:uid="{00000000-0005-0000-0000-0000DF980000}"/>
    <cellStyle name="Normal 12 13 2 3 4" xfId="40508" xr:uid="{00000000-0005-0000-0000-0000E0980000}"/>
    <cellStyle name="Normal 12 13 2 4" xfId="18768" xr:uid="{00000000-0005-0000-0000-0000E1980000}"/>
    <cellStyle name="Normal 12 13 2 4 2" xfId="40603" xr:uid="{00000000-0005-0000-0000-0000E2980000}"/>
    <cellStyle name="Normal 12 13 2 4 3" xfId="40606" xr:uid="{00000000-0005-0000-0000-0000E3980000}"/>
    <cellStyle name="Normal 12 13 2 4 4" xfId="40608" xr:uid="{00000000-0005-0000-0000-0000E4980000}"/>
    <cellStyle name="Normal 12 13 2 5" xfId="18771" xr:uid="{00000000-0005-0000-0000-0000E5980000}"/>
    <cellStyle name="Normal 12 13 2 5 2" xfId="40686" xr:uid="{00000000-0005-0000-0000-0000E6980000}"/>
    <cellStyle name="Normal 12 13 2 5 3" xfId="40688" xr:uid="{00000000-0005-0000-0000-0000E7980000}"/>
    <cellStyle name="Normal 12 13 2 5 4" xfId="40691" xr:uid="{00000000-0005-0000-0000-0000E8980000}"/>
    <cellStyle name="Normal 12 13 2 6" xfId="18774" xr:uid="{00000000-0005-0000-0000-0000E9980000}"/>
    <cellStyle name="Normal 12 13 2 7" xfId="44079" xr:uid="{00000000-0005-0000-0000-0000EA980000}"/>
    <cellStyle name="Normal 12 13 2 8" xfId="44080" xr:uid="{00000000-0005-0000-0000-0000EB980000}"/>
    <cellStyle name="Normal 12 13 3" xfId="44081" xr:uid="{00000000-0005-0000-0000-0000EC980000}"/>
    <cellStyle name="Normal 12 13 3 2" xfId="35022" xr:uid="{00000000-0005-0000-0000-0000ED980000}"/>
    <cellStyle name="Normal 12 13 3 3" xfId="18784" xr:uid="{00000000-0005-0000-0000-0000EE980000}"/>
    <cellStyle name="Normal 12 13 3 4" xfId="18791" xr:uid="{00000000-0005-0000-0000-0000EF980000}"/>
    <cellStyle name="Normal 12 13 4" xfId="34559" xr:uid="{00000000-0005-0000-0000-0000F0980000}"/>
    <cellStyle name="Normal 12 13 4 2" xfId="35075" xr:uid="{00000000-0005-0000-0000-0000F1980000}"/>
    <cellStyle name="Normal 12 13 4 3" xfId="18808" xr:uid="{00000000-0005-0000-0000-0000F2980000}"/>
    <cellStyle name="Normal 12 13 4 4" xfId="18820" xr:uid="{00000000-0005-0000-0000-0000F3980000}"/>
    <cellStyle name="Normal 12 13 5" xfId="34561" xr:uid="{00000000-0005-0000-0000-0000F4980000}"/>
    <cellStyle name="Normal 12 13 5 2" xfId="35252" xr:uid="{00000000-0005-0000-0000-0000F5980000}"/>
    <cellStyle name="Normal 12 13 5 3" xfId="18835" xr:uid="{00000000-0005-0000-0000-0000F6980000}"/>
    <cellStyle name="Normal 12 13 5 4" xfId="18849" xr:uid="{00000000-0005-0000-0000-0000F7980000}"/>
    <cellStyle name="Normal 12 13 6" xfId="44082" xr:uid="{00000000-0005-0000-0000-0000F8980000}"/>
    <cellStyle name="Normal 12 13 6 2" xfId="35323" xr:uid="{00000000-0005-0000-0000-0000F9980000}"/>
    <cellStyle name="Normal 12 13 6 3" xfId="18863" xr:uid="{00000000-0005-0000-0000-0000FA980000}"/>
    <cellStyle name="Normal 12 13 6 4" xfId="18871" xr:uid="{00000000-0005-0000-0000-0000FB980000}"/>
    <cellStyle name="Normal 12 13 7" xfId="44083" xr:uid="{00000000-0005-0000-0000-0000FC980000}"/>
    <cellStyle name="Normal 12 13 8" xfId="24346" xr:uid="{00000000-0005-0000-0000-0000FD980000}"/>
    <cellStyle name="Normal 12 13 9" xfId="24351" xr:uid="{00000000-0005-0000-0000-0000FE980000}"/>
    <cellStyle name="Normal 12 14" xfId="8837" xr:uid="{00000000-0005-0000-0000-0000FF980000}"/>
    <cellStyle name="Normal 12 14 2" xfId="44086" xr:uid="{00000000-0005-0000-0000-000000990000}"/>
    <cellStyle name="Normal 12 14 2 2" xfId="44087" xr:uid="{00000000-0005-0000-0000-000001990000}"/>
    <cellStyle name="Normal 12 14 2 2 2" xfId="44088" xr:uid="{00000000-0005-0000-0000-000002990000}"/>
    <cellStyle name="Normal 12 14 2 2 3" xfId="44089" xr:uid="{00000000-0005-0000-0000-000003990000}"/>
    <cellStyle name="Normal 12 14 2 2 4" xfId="44090" xr:uid="{00000000-0005-0000-0000-000004990000}"/>
    <cellStyle name="Normal 12 14 2 3" xfId="19289" xr:uid="{00000000-0005-0000-0000-000005990000}"/>
    <cellStyle name="Normal 12 14 2 3 2" xfId="19292" xr:uid="{00000000-0005-0000-0000-000006990000}"/>
    <cellStyle name="Normal 12 14 2 3 3" xfId="44091" xr:uid="{00000000-0005-0000-0000-000007990000}"/>
    <cellStyle name="Normal 12 14 2 3 4" xfId="44092" xr:uid="{00000000-0005-0000-0000-000008990000}"/>
    <cellStyle name="Normal 12 14 2 4" xfId="11183" xr:uid="{00000000-0005-0000-0000-000009990000}"/>
    <cellStyle name="Normal 12 14 2 4 2" xfId="44093" xr:uid="{00000000-0005-0000-0000-00000A990000}"/>
    <cellStyle name="Normal 12 14 2 4 3" xfId="9170" xr:uid="{00000000-0005-0000-0000-00000B990000}"/>
    <cellStyle name="Normal 12 14 2 4 4" xfId="5564" xr:uid="{00000000-0005-0000-0000-00000C990000}"/>
    <cellStyle name="Normal 12 14 2 5" xfId="44094" xr:uid="{00000000-0005-0000-0000-00000D990000}"/>
    <cellStyle name="Normal 12 14 2 5 2" xfId="44095" xr:uid="{00000000-0005-0000-0000-00000E990000}"/>
    <cellStyle name="Normal 12 14 2 5 3" xfId="44096" xr:uid="{00000000-0005-0000-0000-00000F990000}"/>
    <cellStyle name="Normal 12 14 2 5 4" xfId="44097" xr:uid="{00000000-0005-0000-0000-000010990000}"/>
    <cellStyle name="Normal 12 14 2 6" xfId="44098" xr:uid="{00000000-0005-0000-0000-000011990000}"/>
    <cellStyle name="Normal 12 14 2 7" xfId="44099" xr:uid="{00000000-0005-0000-0000-000012990000}"/>
    <cellStyle name="Normal 12 14 2 8" xfId="44100" xr:uid="{00000000-0005-0000-0000-000013990000}"/>
    <cellStyle name="Normal 12 14 3" xfId="44102" xr:uid="{00000000-0005-0000-0000-000014990000}"/>
    <cellStyle name="Normal 12 14 3 2" xfId="23564" xr:uid="{00000000-0005-0000-0000-000015990000}"/>
    <cellStyle name="Normal 12 14 3 3" xfId="19296" xr:uid="{00000000-0005-0000-0000-000016990000}"/>
    <cellStyle name="Normal 12 14 3 4" xfId="4313" xr:uid="{00000000-0005-0000-0000-000017990000}"/>
    <cellStyle name="Normal 12 14 4" xfId="34565" xr:uid="{00000000-0005-0000-0000-000018990000}"/>
    <cellStyle name="Normal 12 14 4 2" xfId="35588" xr:uid="{00000000-0005-0000-0000-000019990000}"/>
    <cellStyle name="Normal 12 14 4 3" xfId="19329" xr:uid="{00000000-0005-0000-0000-00001A990000}"/>
    <cellStyle name="Normal 12 14 4 4" xfId="11252" xr:uid="{00000000-0005-0000-0000-00001B990000}"/>
    <cellStyle name="Normal 12 14 5" xfId="34568" xr:uid="{00000000-0005-0000-0000-00001C990000}"/>
    <cellStyle name="Normal 12 14 5 2" xfId="35598" xr:uid="{00000000-0005-0000-0000-00001D990000}"/>
    <cellStyle name="Normal 12 14 5 3" xfId="19337" xr:uid="{00000000-0005-0000-0000-00001E990000}"/>
    <cellStyle name="Normal 12 14 5 4" xfId="10201" xr:uid="{00000000-0005-0000-0000-00001F990000}"/>
    <cellStyle name="Normal 12 14 6" xfId="13920" xr:uid="{00000000-0005-0000-0000-000020990000}"/>
    <cellStyle name="Normal 12 14 6 2" xfId="35605" xr:uid="{00000000-0005-0000-0000-000021990000}"/>
    <cellStyle name="Normal 12 14 6 3" xfId="19347" xr:uid="{00000000-0005-0000-0000-000022990000}"/>
    <cellStyle name="Normal 12 14 6 4" xfId="44103" xr:uid="{00000000-0005-0000-0000-000023990000}"/>
    <cellStyle name="Normal 12 14 7" xfId="44104" xr:uid="{00000000-0005-0000-0000-000024990000}"/>
    <cellStyle name="Normal 12 14 8" xfId="24357" xr:uid="{00000000-0005-0000-0000-000025990000}"/>
    <cellStyle name="Normal 12 14 9" xfId="24362" xr:uid="{00000000-0005-0000-0000-000026990000}"/>
    <cellStyle name="Normal 12 15" xfId="44108" xr:uid="{00000000-0005-0000-0000-000027990000}"/>
    <cellStyle name="Normal 12 15 2" xfId="44111" xr:uid="{00000000-0005-0000-0000-000028990000}"/>
    <cellStyle name="Normal 12 15 2 2" xfId="44112" xr:uid="{00000000-0005-0000-0000-000029990000}"/>
    <cellStyle name="Normal 12 15 2 3" xfId="44113" xr:uid="{00000000-0005-0000-0000-00002A990000}"/>
    <cellStyle name="Normal 12 15 2 4" xfId="44114" xr:uid="{00000000-0005-0000-0000-00002B990000}"/>
    <cellStyle name="Normal 12 15 3" xfId="44116" xr:uid="{00000000-0005-0000-0000-00002C990000}"/>
    <cellStyle name="Normal 12 15 3 2" xfId="35730" xr:uid="{00000000-0005-0000-0000-00002D990000}"/>
    <cellStyle name="Normal 12 15 3 3" xfId="35733" xr:uid="{00000000-0005-0000-0000-00002E990000}"/>
    <cellStyle name="Normal 12 15 3 4" xfId="3253" xr:uid="{00000000-0005-0000-0000-00002F990000}"/>
    <cellStyle name="Normal 12 15 4" xfId="34572" xr:uid="{00000000-0005-0000-0000-000030990000}"/>
    <cellStyle name="Normal 12 15 4 2" xfId="35738" xr:uid="{00000000-0005-0000-0000-000031990000}"/>
    <cellStyle name="Normal 12 15 4 3" xfId="30625" xr:uid="{00000000-0005-0000-0000-000032990000}"/>
    <cellStyle name="Normal 12 15 4 4" xfId="11734" xr:uid="{00000000-0005-0000-0000-000033990000}"/>
    <cellStyle name="Normal 12 15 5" xfId="34575" xr:uid="{00000000-0005-0000-0000-000034990000}"/>
    <cellStyle name="Normal 12 15 5 2" xfId="27192" xr:uid="{00000000-0005-0000-0000-000035990000}"/>
    <cellStyle name="Normal 12 15 5 3" xfId="27195" xr:uid="{00000000-0005-0000-0000-000036990000}"/>
    <cellStyle name="Normal 12 15 5 4" xfId="4535" xr:uid="{00000000-0005-0000-0000-000037990000}"/>
    <cellStyle name="Normal 12 15 6" xfId="13927" xr:uid="{00000000-0005-0000-0000-000038990000}"/>
    <cellStyle name="Normal 12 15 7" xfId="44117" xr:uid="{00000000-0005-0000-0000-000039990000}"/>
    <cellStyle name="Normal 12 15 8" xfId="16896" xr:uid="{00000000-0005-0000-0000-00003A990000}"/>
    <cellStyle name="Normal 12 16" xfId="44121" xr:uid="{00000000-0005-0000-0000-00003B990000}"/>
    <cellStyle name="Normal 12 16 2" xfId="44124" xr:uid="{00000000-0005-0000-0000-00003C990000}"/>
    <cellStyle name="Normal 12 16 2 2" xfId="44125" xr:uid="{00000000-0005-0000-0000-00003D990000}"/>
    <cellStyle name="Normal 12 16 2 3" xfId="44126" xr:uid="{00000000-0005-0000-0000-00003E990000}"/>
    <cellStyle name="Normal 12 16 2 4" xfId="44127" xr:uid="{00000000-0005-0000-0000-00003F990000}"/>
    <cellStyle name="Normal 12 16 3" xfId="44129" xr:uid="{00000000-0005-0000-0000-000040990000}"/>
    <cellStyle name="Normal 12 16 3 2" xfId="35812" xr:uid="{00000000-0005-0000-0000-000041990000}"/>
    <cellStyle name="Normal 12 16 3 3" xfId="35818" xr:uid="{00000000-0005-0000-0000-000042990000}"/>
    <cellStyle name="Normal 12 16 3 4" xfId="35825" xr:uid="{00000000-0005-0000-0000-000043990000}"/>
    <cellStyle name="Normal 12 16 4" xfId="44131" xr:uid="{00000000-0005-0000-0000-000044990000}"/>
    <cellStyle name="Normal 12 16 4 2" xfId="35847" xr:uid="{00000000-0005-0000-0000-000045990000}"/>
    <cellStyle name="Normal 12 16 4 3" xfId="35850" xr:uid="{00000000-0005-0000-0000-000046990000}"/>
    <cellStyle name="Normal 12 16 4 4" xfId="35857" xr:uid="{00000000-0005-0000-0000-000047990000}"/>
    <cellStyle name="Normal 12 16 5" xfId="30126" xr:uid="{00000000-0005-0000-0000-000048990000}"/>
    <cellStyle name="Normal 12 16 5 2" xfId="30130" xr:uid="{00000000-0005-0000-0000-000049990000}"/>
    <cellStyle name="Normal 12 16 5 3" xfId="30135" xr:uid="{00000000-0005-0000-0000-00004A990000}"/>
    <cellStyle name="Normal 12 16 5 4" xfId="35886" xr:uid="{00000000-0005-0000-0000-00004B990000}"/>
    <cellStyle name="Normal 12 16 6" xfId="30139" xr:uid="{00000000-0005-0000-0000-00004C990000}"/>
    <cellStyle name="Normal 12 16 7" xfId="30143" xr:uid="{00000000-0005-0000-0000-00004D990000}"/>
    <cellStyle name="Normal 12 16 8" xfId="13415" xr:uid="{00000000-0005-0000-0000-00004E990000}"/>
    <cellStyle name="Normal 12 17" xfId="44135" xr:uid="{00000000-0005-0000-0000-00004F990000}"/>
    <cellStyle name="Normal 12 17 2" xfId="44138" xr:uid="{00000000-0005-0000-0000-000050990000}"/>
    <cellStyle name="Normal 12 17 3" xfId="44140" xr:uid="{00000000-0005-0000-0000-000051990000}"/>
    <cellStyle name="Normal 12 17 4" xfId="44142" xr:uid="{00000000-0005-0000-0000-000052990000}"/>
    <cellStyle name="Normal 12 18" xfId="27610" xr:uid="{00000000-0005-0000-0000-000053990000}"/>
    <cellStyle name="Normal 12 18 2" xfId="27613" xr:uid="{00000000-0005-0000-0000-000054990000}"/>
    <cellStyle name="Normal 12 18 3" xfId="44144" xr:uid="{00000000-0005-0000-0000-000055990000}"/>
    <cellStyle name="Normal 12 18 4" xfId="44146" xr:uid="{00000000-0005-0000-0000-000056990000}"/>
    <cellStyle name="Normal 12 19" xfId="4985" xr:uid="{00000000-0005-0000-0000-000057990000}"/>
    <cellStyle name="Normal 12 19 2" xfId="27616" xr:uid="{00000000-0005-0000-0000-000058990000}"/>
    <cellStyle name="Normal 12 19 3" xfId="44148" xr:uid="{00000000-0005-0000-0000-000059990000}"/>
    <cellStyle name="Normal 12 19 4" xfId="40189" xr:uid="{00000000-0005-0000-0000-00005A990000}"/>
    <cellStyle name="Normal 12 2" xfId="2147" xr:uid="{00000000-0005-0000-0000-00005B990000}"/>
    <cellStyle name="Normal 12 2 10" xfId="44152" xr:uid="{00000000-0005-0000-0000-00005C990000}"/>
    <cellStyle name="Normal 12 2 10 2" xfId="44153" xr:uid="{00000000-0005-0000-0000-00005D990000}"/>
    <cellStyle name="Normal 12 2 10 2 2" xfId="5961" xr:uid="{00000000-0005-0000-0000-00005E990000}"/>
    <cellStyle name="Normal 12 2 10 2 2 2" xfId="44154" xr:uid="{00000000-0005-0000-0000-00005F990000}"/>
    <cellStyle name="Normal 12 2 10 2 2 3" xfId="40475" xr:uid="{00000000-0005-0000-0000-000060990000}"/>
    <cellStyle name="Normal 12 2 10 2 2 4" xfId="44155" xr:uid="{00000000-0005-0000-0000-000061990000}"/>
    <cellStyle name="Normal 12 2 10 2 3" xfId="44157" xr:uid="{00000000-0005-0000-0000-000062990000}"/>
    <cellStyle name="Normal 12 2 10 2 3 2" xfId="44158" xr:uid="{00000000-0005-0000-0000-000063990000}"/>
    <cellStyle name="Normal 12 2 10 2 3 3" xfId="40478" xr:uid="{00000000-0005-0000-0000-000064990000}"/>
    <cellStyle name="Normal 12 2 10 2 3 4" xfId="44159" xr:uid="{00000000-0005-0000-0000-000065990000}"/>
    <cellStyle name="Normal 12 2 10 2 4" xfId="44161" xr:uid="{00000000-0005-0000-0000-000066990000}"/>
    <cellStyle name="Normal 12 2 10 2 4 2" xfId="44162" xr:uid="{00000000-0005-0000-0000-000067990000}"/>
    <cellStyle name="Normal 12 2 10 2 4 3" xfId="44163" xr:uid="{00000000-0005-0000-0000-000068990000}"/>
    <cellStyle name="Normal 12 2 10 2 4 4" xfId="44164" xr:uid="{00000000-0005-0000-0000-000069990000}"/>
    <cellStyle name="Normal 12 2 10 2 5" xfId="30322" xr:uid="{00000000-0005-0000-0000-00006A990000}"/>
    <cellStyle name="Normal 12 2 10 2 5 2" xfId="44165" xr:uid="{00000000-0005-0000-0000-00006B990000}"/>
    <cellStyle name="Normal 12 2 10 2 5 3" xfId="44166" xr:uid="{00000000-0005-0000-0000-00006C990000}"/>
    <cellStyle name="Normal 12 2 10 2 5 4" xfId="44167" xr:uid="{00000000-0005-0000-0000-00006D990000}"/>
    <cellStyle name="Normal 12 2 10 2 6" xfId="30325" xr:uid="{00000000-0005-0000-0000-00006E990000}"/>
    <cellStyle name="Normal 12 2 10 2 7" xfId="44170" xr:uid="{00000000-0005-0000-0000-00006F990000}"/>
    <cellStyle name="Normal 12 2 10 2 8" xfId="36770" xr:uid="{00000000-0005-0000-0000-000070990000}"/>
    <cellStyle name="Normal 12 2 10 3" xfId="44173" xr:uid="{00000000-0005-0000-0000-000071990000}"/>
    <cellStyle name="Normal 12 2 10 3 2" xfId="10993" xr:uid="{00000000-0005-0000-0000-000072990000}"/>
    <cellStyle name="Normal 12 2 10 3 3" xfId="44176" xr:uid="{00000000-0005-0000-0000-000073990000}"/>
    <cellStyle name="Normal 12 2 10 3 4" xfId="44179" xr:uid="{00000000-0005-0000-0000-000074990000}"/>
    <cellStyle name="Normal 12 2 10 4" xfId="42480" xr:uid="{00000000-0005-0000-0000-000075990000}"/>
    <cellStyle name="Normal 12 2 10 4 2" xfId="44183" xr:uid="{00000000-0005-0000-0000-000076990000}"/>
    <cellStyle name="Normal 12 2 10 4 3" xfId="44185" xr:uid="{00000000-0005-0000-0000-000077990000}"/>
    <cellStyle name="Normal 12 2 10 4 4" xfId="44186" xr:uid="{00000000-0005-0000-0000-000078990000}"/>
    <cellStyle name="Normal 12 2 10 5" xfId="38562" xr:uid="{00000000-0005-0000-0000-000079990000}"/>
    <cellStyle name="Normal 12 2 10 5 2" xfId="44189" xr:uid="{00000000-0005-0000-0000-00007A990000}"/>
    <cellStyle name="Normal 12 2 10 5 3" xfId="44191" xr:uid="{00000000-0005-0000-0000-00007B990000}"/>
    <cellStyle name="Normal 12 2 10 5 4" xfId="44192" xr:uid="{00000000-0005-0000-0000-00007C990000}"/>
    <cellStyle name="Normal 12 2 10 6" xfId="35147" xr:uid="{00000000-0005-0000-0000-00007D990000}"/>
    <cellStyle name="Normal 12 2 10 6 2" xfId="44193" xr:uid="{00000000-0005-0000-0000-00007E990000}"/>
    <cellStyle name="Normal 12 2 10 6 3" xfId="44195" xr:uid="{00000000-0005-0000-0000-00007F990000}"/>
    <cellStyle name="Normal 12 2 10 6 4" xfId="44196" xr:uid="{00000000-0005-0000-0000-000080990000}"/>
    <cellStyle name="Normal 12 2 10 7" xfId="35149" xr:uid="{00000000-0005-0000-0000-000081990000}"/>
    <cellStyle name="Normal 12 2 10 8" xfId="35151" xr:uid="{00000000-0005-0000-0000-000082990000}"/>
    <cellStyle name="Normal 12 2 10 9" xfId="3774" xr:uid="{00000000-0005-0000-0000-000083990000}"/>
    <cellStyle name="Normal 12 2 11" xfId="37095" xr:uid="{00000000-0005-0000-0000-000084990000}"/>
    <cellStyle name="Normal 12 2 11 2" xfId="36221" xr:uid="{00000000-0005-0000-0000-000085990000}"/>
    <cellStyle name="Normal 12 2 11 2 2" xfId="11768" xr:uid="{00000000-0005-0000-0000-000086990000}"/>
    <cellStyle name="Normal 12 2 11 2 2 2" xfId="44197" xr:uid="{00000000-0005-0000-0000-000087990000}"/>
    <cellStyle name="Normal 12 2 11 2 2 3" xfId="44198" xr:uid="{00000000-0005-0000-0000-000088990000}"/>
    <cellStyle name="Normal 12 2 11 2 2 4" xfId="5206" xr:uid="{00000000-0005-0000-0000-000089990000}"/>
    <cellStyle name="Normal 12 2 11 2 3" xfId="44200" xr:uid="{00000000-0005-0000-0000-00008A990000}"/>
    <cellStyle name="Normal 12 2 11 2 4" xfId="44203" xr:uid="{00000000-0005-0000-0000-00008B990000}"/>
    <cellStyle name="Normal 12 2 11 2 5" xfId="30372" xr:uid="{00000000-0005-0000-0000-00008C990000}"/>
    <cellStyle name="Normal 12 2 11 2 6" xfId="30375" xr:uid="{00000000-0005-0000-0000-00008D990000}"/>
    <cellStyle name="Normal 12 2 11 2 7" xfId="44204" xr:uid="{00000000-0005-0000-0000-00008E990000}"/>
    <cellStyle name="Normal 12 2 11 2 8" xfId="36997" xr:uid="{00000000-0005-0000-0000-00008F990000}"/>
    <cellStyle name="Normal 12 2 11 3" xfId="36225" xr:uid="{00000000-0005-0000-0000-000090990000}"/>
    <cellStyle name="Normal 12 2 11 4" xfId="36229" xr:uid="{00000000-0005-0000-0000-000091990000}"/>
    <cellStyle name="Normal 12 2 11 5" xfId="36233" xr:uid="{00000000-0005-0000-0000-000092990000}"/>
    <cellStyle name="Normal 12 2 11 6" xfId="36237" xr:uid="{00000000-0005-0000-0000-000093990000}"/>
    <cellStyle name="Normal 12 2 11 7" xfId="36239" xr:uid="{00000000-0005-0000-0000-000094990000}"/>
    <cellStyle name="Normal 12 2 11 8" xfId="44205" xr:uid="{00000000-0005-0000-0000-000095990000}"/>
    <cellStyle name="Normal 12 2 11 9" xfId="24171" xr:uid="{00000000-0005-0000-0000-000096990000}"/>
    <cellStyle name="Normal 12 2 12" xfId="44206" xr:uid="{00000000-0005-0000-0000-000097990000}"/>
    <cellStyle name="Normal 12 2 12 2" xfId="44207" xr:uid="{00000000-0005-0000-0000-000098990000}"/>
    <cellStyle name="Normal 12 2 12 2 2" xfId="44208" xr:uid="{00000000-0005-0000-0000-000099990000}"/>
    <cellStyle name="Normal 12 2 12 2 3" xfId="44209" xr:uid="{00000000-0005-0000-0000-00009A990000}"/>
    <cellStyle name="Normal 12 2 12 2 4" xfId="8930" xr:uid="{00000000-0005-0000-0000-00009B990000}"/>
    <cellStyle name="Normal 12 2 12 2 5" xfId="8940" xr:uid="{00000000-0005-0000-0000-00009C990000}"/>
    <cellStyle name="Normal 12 2 12 3" xfId="44212" xr:uid="{00000000-0005-0000-0000-00009D990000}"/>
    <cellStyle name="Normal 12 2 12 4" xfId="44215" xr:uid="{00000000-0005-0000-0000-00009E990000}"/>
    <cellStyle name="Normal 12 2 12 5" xfId="44218" xr:uid="{00000000-0005-0000-0000-00009F990000}"/>
    <cellStyle name="Normal 12 2 12 6" xfId="44220" xr:uid="{00000000-0005-0000-0000-0000A0990000}"/>
    <cellStyle name="Normal 12 2 13" xfId="44221" xr:uid="{00000000-0005-0000-0000-0000A1990000}"/>
    <cellStyle name="Normal 12 2 13 2" xfId="44222" xr:uid="{00000000-0005-0000-0000-0000A2990000}"/>
    <cellStyle name="Normal 12 2 13 3" xfId="44225" xr:uid="{00000000-0005-0000-0000-0000A3990000}"/>
    <cellStyle name="Normal 12 2 13 4" xfId="44228" xr:uid="{00000000-0005-0000-0000-0000A4990000}"/>
    <cellStyle name="Normal 12 2 13 5" xfId="44231" xr:uid="{00000000-0005-0000-0000-0000A5990000}"/>
    <cellStyle name="Normal 12 2 14" xfId="44232" xr:uid="{00000000-0005-0000-0000-0000A6990000}"/>
    <cellStyle name="Normal 12 2 15" xfId="44234" xr:uid="{00000000-0005-0000-0000-0000A7990000}"/>
    <cellStyle name="Normal 12 2 16" xfId="44235" xr:uid="{00000000-0005-0000-0000-0000A8990000}"/>
    <cellStyle name="Normal 12 2 17" xfId="44236" xr:uid="{00000000-0005-0000-0000-0000A9990000}"/>
    <cellStyle name="Normal 12 2 18" xfId="44237" xr:uid="{00000000-0005-0000-0000-0000AA990000}"/>
    <cellStyle name="Normal 12 2 19" xfId="44238" xr:uid="{00000000-0005-0000-0000-0000AB990000}"/>
    <cellStyle name="Normal 12 2 2" xfId="44239" xr:uid="{00000000-0005-0000-0000-0000AC990000}"/>
    <cellStyle name="Normal 12 2 2 2" xfId="44240" xr:uid="{00000000-0005-0000-0000-0000AD990000}"/>
    <cellStyle name="Normal 12 2 2 2 2" xfId="44241" xr:uid="{00000000-0005-0000-0000-0000AE990000}"/>
    <cellStyle name="Normal 12 2 2 2 3" xfId="44242" xr:uid="{00000000-0005-0000-0000-0000AF990000}"/>
    <cellStyle name="Normal 12 2 2 2 4" xfId="44243" xr:uid="{00000000-0005-0000-0000-0000B0990000}"/>
    <cellStyle name="Normal 12 2 2 2 5" xfId="44244" xr:uid="{00000000-0005-0000-0000-0000B1990000}"/>
    <cellStyle name="Normal 12 2 2 2 6" xfId="44245" xr:uid="{00000000-0005-0000-0000-0000B2990000}"/>
    <cellStyle name="Normal 12 2 2 3" xfId="21850" xr:uid="{00000000-0005-0000-0000-0000B3990000}"/>
    <cellStyle name="Normal 12 2 2 4" xfId="44246" xr:uid="{00000000-0005-0000-0000-0000B4990000}"/>
    <cellStyle name="Normal 12 2 2 5" xfId="44247" xr:uid="{00000000-0005-0000-0000-0000B5990000}"/>
    <cellStyle name="Normal 12 2 2 6" xfId="44248" xr:uid="{00000000-0005-0000-0000-0000B6990000}"/>
    <cellStyle name="Normal 12 2 2 7" xfId="29892" xr:uid="{00000000-0005-0000-0000-0000B7990000}"/>
    <cellStyle name="Normal 12 2 20" xfId="44233" xr:uid="{00000000-0005-0000-0000-0000B8990000}"/>
    <cellStyle name="Normal 12 2 21" xfId="44149" xr:uid="{00000000-0005-0000-0000-0000B9990000}"/>
    <cellStyle name="Normal 12 2 3" xfId="44249" xr:uid="{00000000-0005-0000-0000-0000BA990000}"/>
    <cellStyle name="Normal 12 2 3 2" xfId="44252" xr:uid="{00000000-0005-0000-0000-0000BB990000}"/>
    <cellStyle name="Normal 12 2 3 2 2" xfId="44253" xr:uid="{00000000-0005-0000-0000-0000BC990000}"/>
    <cellStyle name="Normal 12 2 3 2 3" xfId="44254" xr:uid="{00000000-0005-0000-0000-0000BD990000}"/>
    <cellStyle name="Normal 12 2 3 2 4" xfId="44255" xr:uid="{00000000-0005-0000-0000-0000BE990000}"/>
    <cellStyle name="Normal 12 2 3 2 5" xfId="16864" xr:uid="{00000000-0005-0000-0000-0000BF990000}"/>
    <cellStyle name="Normal 12 2 3 3" xfId="44258" xr:uid="{00000000-0005-0000-0000-0000C0990000}"/>
    <cellStyle name="Normal 12 2 3 4" xfId="44261" xr:uid="{00000000-0005-0000-0000-0000C1990000}"/>
    <cellStyle name="Normal 12 2 3 5" xfId="44264" xr:uid="{00000000-0005-0000-0000-0000C2990000}"/>
    <cellStyle name="Normal 12 2 3 6" xfId="44265" xr:uid="{00000000-0005-0000-0000-0000C3990000}"/>
    <cellStyle name="Normal 12 2 3 7" xfId="29895" xr:uid="{00000000-0005-0000-0000-0000C4990000}"/>
    <cellStyle name="Normal 12 2 4" xfId="44266" xr:uid="{00000000-0005-0000-0000-0000C5990000}"/>
    <cellStyle name="Normal 12 2 4 2" xfId="44267" xr:uid="{00000000-0005-0000-0000-0000C6990000}"/>
    <cellStyle name="Normal 12 2 4 2 2" xfId="44268" xr:uid="{00000000-0005-0000-0000-0000C7990000}"/>
    <cellStyle name="Normal 12 2 4 2 3" xfId="18577" xr:uid="{00000000-0005-0000-0000-0000C8990000}"/>
    <cellStyle name="Normal 12 2 4 2 4" xfId="44269" xr:uid="{00000000-0005-0000-0000-0000C9990000}"/>
    <cellStyle name="Normal 12 2 4 2 5" xfId="44270" xr:uid="{00000000-0005-0000-0000-0000CA990000}"/>
    <cellStyle name="Normal 12 2 4 3" xfId="44273" xr:uid="{00000000-0005-0000-0000-0000CB990000}"/>
    <cellStyle name="Normal 12 2 4 4" xfId="44274" xr:uid="{00000000-0005-0000-0000-0000CC990000}"/>
    <cellStyle name="Normal 12 2 4 5" xfId="44275" xr:uid="{00000000-0005-0000-0000-0000CD990000}"/>
    <cellStyle name="Normal 12 2 4 6" xfId="44276" xr:uid="{00000000-0005-0000-0000-0000CE990000}"/>
    <cellStyle name="Normal 12 2 4 7" xfId="29898" xr:uid="{00000000-0005-0000-0000-0000CF990000}"/>
    <cellStyle name="Normal 12 2 5" xfId="44277" xr:uid="{00000000-0005-0000-0000-0000D0990000}"/>
    <cellStyle name="Normal 12 2 5 2" xfId="24325" xr:uid="{00000000-0005-0000-0000-0000D1990000}"/>
    <cellStyle name="Normal 12 2 5 2 2" xfId="44278" xr:uid="{00000000-0005-0000-0000-0000D2990000}"/>
    <cellStyle name="Normal 12 2 5 2 3" xfId="44279" xr:uid="{00000000-0005-0000-0000-0000D3990000}"/>
    <cellStyle name="Normal 12 2 5 2 4" xfId="44280" xr:uid="{00000000-0005-0000-0000-0000D4990000}"/>
    <cellStyle name="Normal 12 2 5 2 5" xfId="44281" xr:uid="{00000000-0005-0000-0000-0000D5990000}"/>
    <cellStyle name="Normal 12 2 5 3" xfId="44284" xr:uid="{00000000-0005-0000-0000-0000D6990000}"/>
    <cellStyle name="Normal 12 2 5 4" xfId="44285" xr:uid="{00000000-0005-0000-0000-0000D7990000}"/>
    <cellStyle name="Normal 12 2 5 5" xfId="44286" xr:uid="{00000000-0005-0000-0000-0000D8990000}"/>
    <cellStyle name="Normal 12 2 5 6" xfId="44287" xr:uid="{00000000-0005-0000-0000-0000D9990000}"/>
    <cellStyle name="Normal 12 2 6" xfId="36742" xr:uid="{00000000-0005-0000-0000-0000DA990000}"/>
    <cellStyle name="Normal 12 2 6 2" xfId="33122" xr:uid="{00000000-0005-0000-0000-0000DB990000}"/>
    <cellStyle name="Normal 12 2 6 2 2" xfId="44288" xr:uid="{00000000-0005-0000-0000-0000DC990000}"/>
    <cellStyle name="Normal 12 2 6 2 3" xfId="44289" xr:uid="{00000000-0005-0000-0000-0000DD990000}"/>
    <cellStyle name="Normal 12 2 6 2 4" xfId="44290" xr:uid="{00000000-0005-0000-0000-0000DE990000}"/>
    <cellStyle name="Normal 12 2 6 2 5" xfId="44291" xr:uid="{00000000-0005-0000-0000-0000DF990000}"/>
    <cellStyle name="Normal 12 2 6 3" xfId="33124" xr:uid="{00000000-0005-0000-0000-0000E0990000}"/>
    <cellStyle name="Normal 12 2 6 4" xfId="44292" xr:uid="{00000000-0005-0000-0000-0000E1990000}"/>
    <cellStyle name="Normal 12 2 6 5" xfId="44293" xr:uid="{00000000-0005-0000-0000-0000E2990000}"/>
    <cellStyle name="Normal 12 2 6 6" xfId="44294" xr:uid="{00000000-0005-0000-0000-0000E3990000}"/>
    <cellStyle name="Normal 12 2 7" xfId="44295" xr:uid="{00000000-0005-0000-0000-0000E4990000}"/>
    <cellStyle name="Normal 12 2 7 2" xfId="44296" xr:uid="{00000000-0005-0000-0000-0000E5990000}"/>
    <cellStyle name="Normal 12 2 7 2 2" xfId="44297" xr:uid="{00000000-0005-0000-0000-0000E6990000}"/>
    <cellStyle name="Normal 12 2 7 2 3" xfId="44298" xr:uid="{00000000-0005-0000-0000-0000E7990000}"/>
    <cellStyle name="Normal 12 2 7 2 4" xfId="44299" xr:uid="{00000000-0005-0000-0000-0000E8990000}"/>
    <cellStyle name="Normal 12 2 7 2 5" xfId="44300" xr:uid="{00000000-0005-0000-0000-0000E9990000}"/>
    <cellStyle name="Normal 12 2 7 3" xfId="44301" xr:uid="{00000000-0005-0000-0000-0000EA990000}"/>
    <cellStyle name="Normal 12 2 7 4" xfId="44302" xr:uid="{00000000-0005-0000-0000-0000EB990000}"/>
    <cellStyle name="Normal 12 2 7 5" xfId="44303" xr:uid="{00000000-0005-0000-0000-0000EC990000}"/>
    <cellStyle name="Normal 12 2 7 6" xfId="44304" xr:uid="{00000000-0005-0000-0000-0000ED990000}"/>
    <cellStyle name="Normal 12 2 8" xfId="44305" xr:uid="{00000000-0005-0000-0000-0000EE990000}"/>
    <cellStyle name="Normal 12 2 8 2" xfId="20571" xr:uid="{00000000-0005-0000-0000-0000EF990000}"/>
    <cellStyle name="Normal 12 2 8 2 2" xfId="44306" xr:uid="{00000000-0005-0000-0000-0000F0990000}"/>
    <cellStyle name="Normal 12 2 8 2 3" xfId="44307" xr:uid="{00000000-0005-0000-0000-0000F1990000}"/>
    <cellStyle name="Normal 12 2 8 2 4" xfId="44308" xr:uid="{00000000-0005-0000-0000-0000F2990000}"/>
    <cellStyle name="Normal 12 2 8 2 5" xfId="12202" xr:uid="{00000000-0005-0000-0000-0000F3990000}"/>
    <cellStyle name="Normal 12 2 8 3" xfId="44309" xr:uid="{00000000-0005-0000-0000-0000F4990000}"/>
    <cellStyle name="Normal 12 2 8 4" xfId="44310" xr:uid="{00000000-0005-0000-0000-0000F5990000}"/>
    <cellStyle name="Normal 12 2 8 5" xfId="44311" xr:uid="{00000000-0005-0000-0000-0000F6990000}"/>
    <cellStyle name="Normal 12 2 8 6" xfId="44313" xr:uid="{00000000-0005-0000-0000-0000F7990000}"/>
    <cellStyle name="Normal 12 2 9" xfId="44314" xr:uid="{00000000-0005-0000-0000-0000F8990000}"/>
    <cellStyle name="Normal 12 2 9 2" xfId="44315" xr:uid="{00000000-0005-0000-0000-0000F9990000}"/>
    <cellStyle name="Normal 12 2 9 2 2" xfId="44316" xr:uid="{00000000-0005-0000-0000-0000FA990000}"/>
    <cellStyle name="Normal 12 2 9 2 3" xfId="18598" xr:uid="{00000000-0005-0000-0000-0000FB990000}"/>
    <cellStyle name="Normal 12 2 9 2 4" xfId="44317" xr:uid="{00000000-0005-0000-0000-0000FC990000}"/>
    <cellStyle name="Normal 12 2 9 2 5" xfId="44318" xr:uid="{00000000-0005-0000-0000-0000FD990000}"/>
    <cellStyle name="Normal 12 2 9 3" xfId="44319" xr:uid="{00000000-0005-0000-0000-0000FE990000}"/>
    <cellStyle name="Normal 12 2 9 4" xfId="44320" xr:uid="{00000000-0005-0000-0000-0000FF990000}"/>
    <cellStyle name="Normal 12 2 9 5" xfId="44321" xr:uid="{00000000-0005-0000-0000-0000009A0000}"/>
    <cellStyle name="Normal 12 2 9 6" xfId="44322" xr:uid="{00000000-0005-0000-0000-0000019A0000}"/>
    <cellStyle name="Normal 12 20" xfId="44107" xr:uid="{00000000-0005-0000-0000-0000029A0000}"/>
    <cellStyle name="Normal 12 21" xfId="44120" xr:uid="{00000000-0005-0000-0000-0000039A0000}"/>
    <cellStyle name="Normal 12 22" xfId="44134" xr:uid="{00000000-0005-0000-0000-0000049A0000}"/>
    <cellStyle name="Normal 12 23" xfId="27609" xr:uid="{00000000-0005-0000-0000-0000059A0000}"/>
    <cellStyle name="Normal 12 24" xfId="43952" xr:uid="{00000000-0005-0000-0000-0000069A0000}"/>
    <cellStyle name="Normal 12 25" xfId="51566" xr:uid="{68113F57-A7CA-4FCC-921E-D1922E2B2407}"/>
    <cellStyle name="Normal 12 26" xfId="52097" xr:uid="{5AF6F717-6D27-4D93-927C-4CB3DD13CC44}"/>
    <cellStyle name="Normal 12 3" xfId="73" xr:uid="{00000000-0005-0000-0000-0000079A0000}"/>
    <cellStyle name="Normal 12 3 10" xfId="12243" xr:uid="{00000000-0005-0000-0000-0000089A0000}"/>
    <cellStyle name="Normal 12 3 10 2" xfId="15567" xr:uid="{00000000-0005-0000-0000-0000099A0000}"/>
    <cellStyle name="Normal 12 3 10 2 2" xfId="44324" xr:uid="{00000000-0005-0000-0000-00000A9A0000}"/>
    <cellStyle name="Normal 12 3 10 2 3" xfId="44325" xr:uid="{00000000-0005-0000-0000-00000B9A0000}"/>
    <cellStyle name="Normal 12 3 10 2 4" xfId="44326" xr:uid="{00000000-0005-0000-0000-00000C9A0000}"/>
    <cellStyle name="Normal 12 3 10 2 5" xfId="44327" xr:uid="{00000000-0005-0000-0000-00000D9A0000}"/>
    <cellStyle name="Normal 12 3 10 3" xfId="44328" xr:uid="{00000000-0005-0000-0000-00000E9A0000}"/>
    <cellStyle name="Normal 12 3 10 4" xfId="42499" xr:uid="{00000000-0005-0000-0000-00000F9A0000}"/>
    <cellStyle name="Normal 12 3 10 5" xfId="44329" xr:uid="{00000000-0005-0000-0000-0000109A0000}"/>
    <cellStyle name="Normal 12 3 10 6" xfId="44330" xr:uid="{00000000-0005-0000-0000-0000119A0000}"/>
    <cellStyle name="Normal 12 3 11" xfId="7924" xr:uid="{00000000-0005-0000-0000-0000129A0000}"/>
    <cellStyle name="Normal 12 3 11 2" xfId="44331" xr:uid="{00000000-0005-0000-0000-0000139A0000}"/>
    <cellStyle name="Normal 12 3 11 2 2" xfId="44332" xr:uid="{00000000-0005-0000-0000-0000149A0000}"/>
    <cellStyle name="Normal 12 3 11 2 3" xfId="44333" xr:uid="{00000000-0005-0000-0000-0000159A0000}"/>
    <cellStyle name="Normal 12 3 11 2 4" xfId="44336" xr:uid="{00000000-0005-0000-0000-0000169A0000}"/>
    <cellStyle name="Normal 12 3 11 2 5" xfId="44337" xr:uid="{00000000-0005-0000-0000-0000179A0000}"/>
    <cellStyle name="Normal 12 3 11 3" xfId="44338" xr:uid="{00000000-0005-0000-0000-0000189A0000}"/>
    <cellStyle name="Normal 12 3 11 4" xfId="44339" xr:uid="{00000000-0005-0000-0000-0000199A0000}"/>
    <cellStyle name="Normal 12 3 11 5" xfId="44340" xr:uid="{00000000-0005-0000-0000-00001A9A0000}"/>
    <cellStyle name="Normal 12 3 11 6" xfId="44341" xr:uid="{00000000-0005-0000-0000-00001B9A0000}"/>
    <cellStyle name="Normal 12 3 12" xfId="44342" xr:uid="{00000000-0005-0000-0000-00001C9A0000}"/>
    <cellStyle name="Normal 12 3 12 2" xfId="25714" xr:uid="{00000000-0005-0000-0000-00001D9A0000}"/>
    <cellStyle name="Normal 12 3 12 2 2" xfId="25719" xr:uid="{00000000-0005-0000-0000-00001E9A0000}"/>
    <cellStyle name="Normal 12 3 12 2 3" xfId="6858" xr:uid="{00000000-0005-0000-0000-00001F9A0000}"/>
    <cellStyle name="Normal 12 3 12 2 4" xfId="6883" xr:uid="{00000000-0005-0000-0000-0000209A0000}"/>
    <cellStyle name="Normal 12 3 12 2 5" xfId="36861" xr:uid="{00000000-0005-0000-0000-0000219A0000}"/>
    <cellStyle name="Normal 12 3 12 3" xfId="25729" xr:uid="{00000000-0005-0000-0000-0000229A0000}"/>
    <cellStyle name="Normal 12 3 12 4" xfId="44343" xr:uid="{00000000-0005-0000-0000-0000239A0000}"/>
    <cellStyle name="Normal 12 3 12 5" xfId="44344" xr:uid="{00000000-0005-0000-0000-0000249A0000}"/>
    <cellStyle name="Normal 12 3 12 6" xfId="24734" xr:uid="{00000000-0005-0000-0000-0000259A0000}"/>
    <cellStyle name="Normal 12 3 13" xfId="44345" xr:uid="{00000000-0005-0000-0000-0000269A0000}"/>
    <cellStyle name="Normal 12 3 13 2" xfId="21013" xr:uid="{00000000-0005-0000-0000-0000279A0000}"/>
    <cellStyle name="Normal 12 3 13 3" xfId="44346" xr:uid="{00000000-0005-0000-0000-0000289A0000}"/>
    <cellStyle name="Normal 12 3 13 4" xfId="44347" xr:uid="{00000000-0005-0000-0000-0000299A0000}"/>
    <cellStyle name="Normal 12 3 13 5" xfId="44348" xr:uid="{00000000-0005-0000-0000-00002A9A0000}"/>
    <cellStyle name="Normal 12 3 14" xfId="44349" xr:uid="{00000000-0005-0000-0000-00002B9A0000}"/>
    <cellStyle name="Normal 12 3 15" xfId="44351" xr:uid="{00000000-0005-0000-0000-00002C9A0000}"/>
    <cellStyle name="Normal 12 3 16" xfId="44352" xr:uid="{00000000-0005-0000-0000-00002D9A0000}"/>
    <cellStyle name="Normal 12 3 17" xfId="44353" xr:uid="{00000000-0005-0000-0000-00002E9A0000}"/>
    <cellStyle name="Normal 12 3 18" xfId="44354" xr:uid="{00000000-0005-0000-0000-00002F9A0000}"/>
    <cellStyle name="Normal 12 3 19" xfId="44355" xr:uid="{00000000-0005-0000-0000-0000309A0000}"/>
    <cellStyle name="Normal 12 3 2" xfId="1320" xr:uid="{00000000-0005-0000-0000-0000319A0000}"/>
    <cellStyle name="Normal 12 3 2 2" xfId="44357" xr:uid="{00000000-0005-0000-0000-0000329A0000}"/>
    <cellStyle name="Normal 12 3 2 2 2" xfId="25790" xr:uid="{00000000-0005-0000-0000-0000339A0000}"/>
    <cellStyle name="Normal 12 3 2 2 3" xfId="44358" xr:uid="{00000000-0005-0000-0000-0000349A0000}"/>
    <cellStyle name="Normal 12 3 2 2 4" xfId="44359" xr:uid="{00000000-0005-0000-0000-0000359A0000}"/>
    <cellStyle name="Normal 12 3 2 2 5" xfId="44360" xr:uid="{00000000-0005-0000-0000-0000369A0000}"/>
    <cellStyle name="Normal 12 3 2 3" xfId="44361" xr:uid="{00000000-0005-0000-0000-0000379A0000}"/>
    <cellStyle name="Normal 12 3 2 4" xfId="40668" xr:uid="{00000000-0005-0000-0000-0000389A0000}"/>
    <cellStyle name="Normal 12 3 2 5" xfId="44362" xr:uid="{00000000-0005-0000-0000-0000399A0000}"/>
    <cellStyle name="Normal 12 3 2 6" xfId="44363" xr:uid="{00000000-0005-0000-0000-00003A9A0000}"/>
    <cellStyle name="Normal 12 3 2 7" xfId="17811" xr:uid="{00000000-0005-0000-0000-00003B9A0000}"/>
    <cellStyle name="Normal 12 3 2 8" xfId="44356" xr:uid="{00000000-0005-0000-0000-00003C9A0000}"/>
    <cellStyle name="Normal 12 3 20" xfId="44350" xr:uid="{00000000-0005-0000-0000-00003D9A0000}"/>
    <cellStyle name="Normal 12 3 21" xfId="44323" xr:uid="{00000000-0005-0000-0000-00003E9A0000}"/>
    <cellStyle name="Normal 12 3 22" xfId="51889" xr:uid="{DFD50BDD-ACF9-4BAF-8A13-8F05C103B5FD}"/>
    <cellStyle name="Normal 12 3 23" xfId="52271" xr:uid="{67A3C05D-B2C5-4699-8E02-8B4E4438FBD4}"/>
    <cellStyle name="Normal 12 3 3" xfId="44364" xr:uid="{00000000-0005-0000-0000-00003F9A0000}"/>
    <cellStyle name="Normal 12 3 3 2" xfId="44367" xr:uid="{00000000-0005-0000-0000-0000409A0000}"/>
    <cellStyle name="Normal 12 3 3 2 2" xfId="25860" xr:uid="{00000000-0005-0000-0000-0000419A0000}"/>
    <cellStyle name="Normal 12 3 3 2 3" xfId="25863" xr:uid="{00000000-0005-0000-0000-0000429A0000}"/>
    <cellStyle name="Normal 12 3 3 2 4" xfId="35519" xr:uid="{00000000-0005-0000-0000-0000439A0000}"/>
    <cellStyle name="Normal 12 3 3 2 5" xfId="16869" xr:uid="{00000000-0005-0000-0000-0000449A0000}"/>
    <cellStyle name="Normal 12 3 3 3" xfId="44370" xr:uid="{00000000-0005-0000-0000-0000459A0000}"/>
    <cellStyle name="Normal 12 3 3 4" xfId="8811" xr:uid="{00000000-0005-0000-0000-0000469A0000}"/>
    <cellStyle name="Normal 12 3 3 5" xfId="44373" xr:uid="{00000000-0005-0000-0000-0000479A0000}"/>
    <cellStyle name="Normal 12 3 3 6" xfId="44374" xr:uid="{00000000-0005-0000-0000-0000489A0000}"/>
    <cellStyle name="Normal 12 3 3 7" xfId="7117" xr:uid="{00000000-0005-0000-0000-0000499A0000}"/>
    <cellStyle name="Normal 12 3 4" xfId="44375" xr:uid="{00000000-0005-0000-0000-00004A9A0000}"/>
    <cellStyle name="Normal 12 3 4 2" xfId="44376" xr:uid="{00000000-0005-0000-0000-00004B9A0000}"/>
    <cellStyle name="Normal 12 3 4 2 2" xfId="25925" xr:uid="{00000000-0005-0000-0000-00004C9A0000}"/>
    <cellStyle name="Normal 12 3 4 2 3" xfId="36120" xr:uid="{00000000-0005-0000-0000-00004D9A0000}"/>
    <cellStyle name="Normal 12 3 4 2 4" xfId="36124" xr:uid="{00000000-0005-0000-0000-00004E9A0000}"/>
    <cellStyle name="Normal 12 3 4 2 5" xfId="36126" xr:uid="{00000000-0005-0000-0000-00004F9A0000}"/>
    <cellStyle name="Normal 12 3 4 3" xfId="44379" xr:uid="{00000000-0005-0000-0000-0000509A0000}"/>
    <cellStyle name="Normal 12 3 4 4" xfId="44380" xr:uid="{00000000-0005-0000-0000-0000519A0000}"/>
    <cellStyle name="Normal 12 3 4 5" xfId="44381" xr:uid="{00000000-0005-0000-0000-0000529A0000}"/>
    <cellStyle name="Normal 12 3 4 6" xfId="44382" xr:uid="{00000000-0005-0000-0000-0000539A0000}"/>
    <cellStyle name="Normal 12 3 4 7" xfId="44383" xr:uid="{00000000-0005-0000-0000-0000549A0000}"/>
    <cellStyle name="Normal 12 3 5" xfId="44384" xr:uid="{00000000-0005-0000-0000-0000559A0000}"/>
    <cellStyle name="Normal 12 3 5 2" xfId="44385" xr:uid="{00000000-0005-0000-0000-0000569A0000}"/>
    <cellStyle name="Normal 12 3 5 2 2" xfId="44386" xr:uid="{00000000-0005-0000-0000-0000579A0000}"/>
    <cellStyle name="Normal 12 3 5 2 3" xfId="44387" xr:uid="{00000000-0005-0000-0000-0000589A0000}"/>
    <cellStyle name="Normal 12 3 5 2 4" xfId="44388" xr:uid="{00000000-0005-0000-0000-0000599A0000}"/>
    <cellStyle name="Normal 12 3 5 2 5" xfId="44389" xr:uid="{00000000-0005-0000-0000-00005A9A0000}"/>
    <cellStyle name="Normal 12 3 5 3" xfId="44392" xr:uid="{00000000-0005-0000-0000-00005B9A0000}"/>
    <cellStyle name="Normal 12 3 5 4" xfId="44393" xr:uid="{00000000-0005-0000-0000-00005C9A0000}"/>
    <cellStyle name="Normal 12 3 5 5" xfId="44394" xr:uid="{00000000-0005-0000-0000-00005D9A0000}"/>
    <cellStyle name="Normal 12 3 5 6" xfId="44395" xr:uid="{00000000-0005-0000-0000-00005E9A0000}"/>
    <cellStyle name="Normal 12 3 6" xfId="44396" xr:uid="{00000000-0005-0000-0000-00005F9A0000}"/>
    <cellStyle name="Normal 12 3 6 2" xfId="44397" xr:uid="{00000000-0005-0000-0000-0000609A0000}"/>
    <cellStyle name="Normal 12 3 6 2 2" xfId="44398" xr:uid="{00000000-0005-0000-0000-0000619A0000}"/>
    <cellStyle name="Normal 12 3 6 2 3" xfId="44399" xr:uid="{00000000-0005-0000-0000-0000629A0000}"/>
    <cellStyle name="Normal 12 3 6 2 4" xfId="44400" xr:uid="{00000000-0005-0000-0000-0000639A0000}"/>
    <cellStyle name="Normal 12 3 6 2 5" xfId="44401" xr:uid="{00000000-0005-0000-0000-0000649A0000}"/>
    <cellStyle name="Normal 12 3 6 3" xfId="44402" xr:uid="{00000000-0005-0000-0000-0000659A0000}"/>
    <cellStyle name="Normal 12 3 6 4" xfId="44403" xr:uid="{00000000-0005-0000-0000-0000669A0000}"/>
    <cellStyle name="Normal 12 3 6 5" xfId="44404" xr:uid="{00000000-0005-0000-0000-0000679A0000}"/>
    <cellStyle name="Normal 12 3 6 6" xfId="44405" xr:uid="{00000000-0005-0000-0000-0000689A0000}"/>
    <cellStyle name="Normal 12 3 7" xfId="44406" xr:uid="{00000000-0005-0000-0000-0000699A0000}"/>
    <cellStyle name="Normal 12 3 7 2" xfId="44407" xr:uid="{00000000-0005-0000-0000-00006A9A0000}"/>
    <cellStyle name="Normal 12 3 7 2 2" xfId="44408" xr:uid="{00000000-0005-0000-0000-00006B9A0000}"/>
    <cellStyle name="Normal 12 3 7 2 3" xfId="44409" xr:uid="{00000000-0005-0000-0000-00006C9A0000}"/>
    <cellStyle name="Normal 12 3 7 2 4" xfId="44410" xr:uid="{00000000-0005-0000-0000-00006D9A0000}"/>
    <cellStyle name="Normal 12 3 7 2 5" xfId="44411" xr:uid="{00000000-0005-0000-0000-00006E9A0000}"/>
    <cellStyle name="Normal 12 3 7 3" xfId="44412" xr:uid="{00000000-0005-0000-0000-00006F9A0000}"/>
    <cellStyle name="Normal 12 3 7 4" xfId="44413" xr:uid="{00000000-0005-0000-0000-0000709A0000}"/>
    <cellStyle name="Normal 12 3 7 5" xfId="44414" xr:uid="{00000000-0005-0000-0000-0000719A0000}"/>
    <cellStyle name="Normal 12 3 7 6" xfId="44415" xr:uid="{00000000-0005-0000-0000-0000729A0000}"/>
    <cellStyle name="Normal 12 3 8" xfId="44416" xr:uid="{00000000-0005-0000-0000-0000739A0000}"/>
    <cellStyle name="Normal 12 3 8 2" xfId="44419" xr:uid="{00000000-0005-0000-0000-0000749A0000}"/>
    <cellStyle name="Normal 12 3 8 2 2" xfId="44421" xr:uid="{00000000-0005-0000-0000-0000759A0000}"/>
    <cellStyle name="Normal 12 3 8 2 3" xfId="44422" xr:uid="{00000000-0005-0000-0000-0000769A0000}"/>
    <cellStyle name="Normal 12 3 8 2 4" xfId="44423" xr:uid="{00000000-0005-0000-0000-0000779A0000}"/>
    <cellStyle name="Normal 12 3 8 2 5" xfId="17024" xr:uid="{00000000-0005-0000-0000-0000789A0000}"/>
    <cellStyle name="Normal 12 3 8 3" xfId="44425" xr:uid="{00000000-0005-0000-0000-0000799A0000}"/>
    <cellStyle name="Normal 12 3 8 4" xfId="44427" xr:uid="{00000000-0005-0000-0000-00007A9A0000}"/>
    <cellStyle name="Normal 12 3 8 5" xfId="44428" xr:uid="{00000000-0005-0000-0000-00007B9A0000}"/>
    <cellStyle name="Normal 12 3 8 6" xfId="44429" xr:uid="{00000000-0005-0000-0000-00007C9A0000}"/>
    <cellStyle name="Normal 12 3 9" xfId="44430" xr:uid="{00000000-0005-0000-0000-00007D9A0000}"/>
    <cellStyle name="Normal 12 3 9 2" xfId="44431" xr:uid="{00000000-0005-0000-0000-00007E9A0000}"/>
    <cellStyle name="Normal 12 3 9 2 2" xfId="44432" xr:uid="{00000000-0005-0000-0000-00007F9A0000}"/>
    <cellStyle name="Normal 12 3 9 2 3" xfId="44433" xr:uid="{00000000-0005-0000-0000-0000809A0000}"/>
    <cellStyle name="Normal 12 3 9 2 4" xfId="4772" xr:uid="{00000000-0005-0000-0000-0000819A0000}"/>
    <cellStyle name="Normal 12 3 9 2 5" xfId="44434" xr:uid="{00000000-0005-0000-0000-0000829A0000}"/>
    <cellStyle name="Normal 12 3 9 3" xfId="44435" xr:uid="{00000000-0005-0000-0000-0000839A0000}"/>
    <cellStyle name="Normal 12 3 9 4" xfId="44436" xr:uid="{00000000-0005-0000-0000-0000849A0000}"/>
    <cellStyle name="Normal 12 3 9 5" xfId="44437" xr:uid="{00000000-0005-0000-0000-0000859A0000}"/>
    <cellStyle name="Normal 12 3 9 6" xfId="44438" xr:uid="{00000000-0005-0000-0000-0000869A0000}"/>
    <cellStyle name="Normal 12 4" xfId="2150" xr:uid="{00000000-0005-0000-0000-0000879A0000}"/>
    <cellStyle name="Normal 12 4 2" xfId="44440" xr:uid="{00000000-0005-0000-0000-0000889A0000}"/>
    <cellStyle name="Normal 12 4 2 2" xfId="39083" xr:uid="{00000000-0005-0000-0000-0000899A0000}"/>
    <cellStyle name="Normal 12 4 2 3" xfId="39096" xr:uid="{00000000-0005-0000-0000-00008A9A0000}"/>
    <cellStyle name="Normal 12 4 2 4" xfId="39111" xr:uid="{00000000-0005-0000-0000-00008B9A0000}"/>
    <cellStyle name="Normal 12 4 2 5" xfId="39135" xr:uid="{00000000-0005-0000-0000-00008C9A0000}"/>
    <cellStyle name="Normal 12 4 2 6" xfId="39142" xr:uid="{00000000-0005-0000-0000-00008D9A0000}"/>
    <cellStyle name="Normal 12 4 3" xfId="44441" xr:uid="{00000000-0005-0000-0000-00008E9A0000}"/>
    <cellStyle name="Normal 12 4 3 2" xfId="44444" xr:uid="{00000000-0005-0000-0000-00008F9A0000}"/>
    <cellStyle name="Normal 12 4 4" xfId="44445" xr:uid="{00000000-0005-0000-0000-0000909A0000}"/>
    <cellStyle name="Normal 12 4 4 2" xfId="44446" xr:uid="{00000000-0005-0000-0000-0000919A0000}"/>
    <cellStyle name="Normal 12 4 5" xfId="44447" xr:uid="{00000000-0005-0000-0000-0000929A0000}"/>
    <cellStyle name="Normal 12 4 6" xfId="44448" xr:uid="{00000000-0005-0000-0000-0000939A0000}"/>
    <cellStyle name="Normal 12 4 7" xfId="44449" xr:uid="{00000000-0005-0000-0000-0000949A0000}"/>
    <cellStyle name="Normal 12 4 8" xfId="44439" xr:uid="{00000000-0005-0000-0000-0000959A0000}"/>
    <cellStyle name="Normal 12 5" xfId="2155" xr:uid="{00000000-0005-0000-0000-0000969A0000}"/>
    <cellStyle name="Normal 12 5 2" xfId="44450" xr:uid="{00000000-0005-0000-0000-0000979A0000}"/>
    <cellStyle name="Normal 12 5 2 2" xfId="44451" xr:uid="{00000000-0005-0000-0000-0000989A0000}"/>
    <cellStyle name="Normal 12 5 2 3" xfId="44452" xr:uid="{00000000-0005-0000-0000-0000999A0000}"/>
    <cellStyle name="Normal 12 5 2 4" xfId="44453" xr:uid="{00000000-0005-0000-0000-00009A9A0000}"/>
    <cellStyle name="Normal 12 5 2 5" xfId="37132" xr:uid="{00000000-0005-0000-0000-00009B9A0000}"/>
    <cellStyle name="Normal 12 5 2 6" xfId="37134" xr:uid="{00000000-0005-0000-0000-00009C9A0000}"/>
    <cellStyle name="Normal 12 5 3" xfId="44454" xr:uid="{00000000-0005-0000-0000-00009D9A0000}"/>
    <cellStyle name="Normal 12 5 3 2" xfId="44457" xr:uid="{00000000-0005-0000-0000-00009E9A0000}"/>
    <cellStyle name="Normal 12 5 4" xfId="44458" xr:uid="{00000000-0005-0000-0000-00009F9A0000}"/>
    <cellStyle name="Normal 12 5 4 2" xfId="44459" xr:uid="{00000000-0005-0000-0000-0000A09A0000}"/>
    <cellStyle name="Normal 12 5 5" xfId="44460" xr:uid="{00000000-0005-0000-0000-0000A19A0000}"/>
    <cellStyle name="Normal 12 5 6" xfId="44461" xr:uid="{00000000-0005-0000-0000-0000A29A0000}"/>
    <cellStyle name="Normal 12 5 7" xfId="44462" xr:uid="{00000000-0005-0000-0000-0000A39A0000}"/>
    <cellStyle name="Normal 12 5 8" xfId="41813" xr:uid="{00000000-0005-0000-0000-0000A49A0000}"/>
    <cellStyle name="Normal 12 6" xfId="44465" xr:uid="{00000000-0005-0000-0000-0000A59A0000}"/>
    <cellStyle name="Normal 12 6 2" xfId="44468" xr:uid="{00000000-0005-0000-0000-0000A69A0000}"/>
    <cellStyle name="Normal 12 6 2 2" xfId="44469" xr:uid="{00000000-0005-0000-0000-0000A79A0000}"/>
    <cellStyle name="Normal 12 6 2 3" xfId="44472" xr:uid="{00000000-0005-0000-0000-0000A89A0000}"/>
    <cellStyle name="Normal 12 6 2 4" xfId="4787" xr:uid="{00000000-0005-0000-0000-0000A99A0000}"/>
    <cellStyle name="Normal 12 6 2 5" xfId="3784" xr:uid="{00000000-0005-0000-0000-0000AA9A0000}"/>
    <cellStyle name="Normal 12 6 2 6" xfId="44474" xr:uid="{00000000-0005-0000-0000-0000AB9A0000}"/>
    <cellStyle name="Normal 12 6 3" xfId="33915" xr:uid="{00000000-0005-0000-0000-0000AC9A0000}"/>
    <cellStyle name="Normal 12 6 3 2" xfId="44477" xr:uid="{00000000-0005-0000-0000-0000AD9A0000}"/>
    <cellStyle name="Normal 12 6 4" xfId="44478" xr:uid="{00000000-0005-0000-0000-0000AE9A0000}"/>
    <cellStyle name="Normal 12 6 4 2" xfId="44479" xr:uid="{00000000-0005-0000-0000-0000AF9A0000}"/>
    <cellStyle name="Normal 12 6 5" xfId="44480" xr:uid="{00000000-0005-0000-0000-0000B09A0000}"/>
    <cellStyle name="Normal 12 6 6" xfId="44481" xr:uid="{00000000-0005-0000-0000-0000B19A0000}"/>
    <cellStyle name="Normal 12 6 7" xfId="44482" xr:uid="{00000000-0005-0000-0000-0000B29A0000}"/>
    <cellStyle name="Normal 12 7" xfId="44485" xr:uid="{00000000-0005-0000-0000-0000B39A0000}"/>
    <cellStyle name="Normal 12 7 2" xfId="44488" xr:uid="{00000000-0005-0000-0000-0000B49A0000}"/>
    <cellStyle name="Normal 12 7 2 2" xfId="44489" xr:uid="{00000000-0005-0000-0000-0000B59A0000}"/>
    <cellStyle name="Normal 12 7 2 3" xfId="21873" xr:uid="{00000000-0005-0000-0000-0000B69A0000}"/>
    <cellStyle name="Normal 12 7 2 4" xfId="35626" xr:uid="{00000000-0005-0000-0000-0000B79A0000}"/>
    <cellStyle name="Normal 12 7 2 5" xfId="4335" xr:uid="{00000000-0005-0000-0000-0000B89A0000}"/>
    <cellStyle name="Normal 12 7 2 6" xfId="44491" xr:uid="{00000000-0005-0000-0000-0000B99A0000}"/>
    <cellStyle name="Normal 12 7 3" xfId="44492" xr:uid="{00000000-0005-0000-0000-0000BA9A0000}"/>
    <cellStyle name="Normal 12 7 3 2" xfId="44495" xr:uid="{00000000-0005-0000-0000-0000BB9A0000}"/>
    <cellStyle name="Normal 12 7 4" xfId="44496" xr:uid="{00000000-0005-0000-0000-0000BC9A0000}"/>
    <cellStyle name="Normal 12 7 4 2" xfId="44497" xr:uid="{00000000-0005-0000-0000-0000BD9A0000}"/>
    <cellStyle name="Normal 12 7 5" xfId="44498" xr:uid="{00000000-0005-0000-0000-0000BE9A0000}"/>
    <cellStyle name="Normal 12 7 6" xfId="44499" xr:uid="{00000000-0005-0000-0000-0000BF9A0000}"/>
    <cellStyle name="Normal 12 7 7" xfId="44500" xr:uid="{00000000-0005-0000-0000-0000C09A0000}"/>
    <cellStyle name="Normal 12 8" xfId="21677" xr:uid="{00000000-0005-0000-0000-0000C19A0000}"/>
    <cellStyle name="Normal 12 8 2" xfId="18693" xr:uid="{00000000-0005-0000-0000-0000C29A0000}"/>
    <cellStyle name="Normal 12 8 2 2" xfId="40823" xr:uid="{00000000-0005-0000-0000-0000C39A0000}"/>
    <cellStyle name="Normal 12 8 2 3" xfId="35257" xr:uid="{00000000-0005-0000-0000-0000C49A0000}"/>
    <cellStyle name="Normal 12 8 2 4" xfId="35260" xr:uid="{00000000-0005-0000-0000-0000C59A0000}"/>
    <cellStyle name="Normal 12 8 2 5" xfId="17539" xr:uid="{00000000-0005-0000-0000-0000C69A0000}"/>
    <cellStyle name="Normal 12 8 2 6" xfId="42845" xr:uid="{00000000-0005-0000-0000-0000C79A0000}"/>
    <cellStyle name="Normal 12 8 3" xfId="44501" xr:uid="{00000000-0005-0000-0000-0000C89A0000}"/>
    <cellStyle name="Normal 12 8 3 2" xfId="44504" xr:uid="{00000000-0005-0000-0000-0000C99A0000}"/>
    <cellStyle name="Normal 12 8 4" xfId="44506" xr:uid="{00000000-0005-0000-0000-0000CA9A0000}"/>
    <cellStyle name="Normal 12 8 4 2" xfId="44507" xr:uid="{00000000-0005-0000-0000-0000CB9A0000}"/>
    <cellStyle name="Normal 12 8 5" xfId="44508" xr:uid="{00000000-0005-0000-0000-0000CC9A0000}"/>
    <cellStyle name="Normal 12 8 6" xfId="44509" xr:uid="{00000000-0005-0000-0000-0000CD9A0000}"/>
    <cellStyle name="Normal 12 8 7" xfId="44510" xr:uid="{00000000-0005-0000-0000-0000CE9A0000}"/>
    <cellStyle name="Normal 12 9" xfId="21679" xr:uid="{00000000-0005-0000-0000-0000CF9A0000}"/>
    <cellStyle name="Normal 12 9 2" xfId="44511" xr:uid="{00000000-0005-0000-0000-0000D09A0000}"/>
    <cellStyle name="Normal 12 9 2 2" xfId="44512" xr:uid="{00000000-0005-0000-0000-0000D19A0000}"/>
    <cellStyle name="Normal 12 9 2 3" xfId="44514" xr:uid="{00000000-0005-0000-0000-0000D29A0000}"/>
    <cellStyle name="Normal 12 9 2 4" xfId="44516" xr:uid="{00000000-0005-0000-0000-0000D39A0000}"/>
    <cellStyle name="Normal 12 9 2 5" xfId="44518" xr:uid="{00000000-0005-0000-0000-0000D49A0000}"/>
    <cellStyle name="Normal 12 9 2 6" xfId="44520" xr:uid="{00000000-0005-0000-0000-0000D59A0000}"/>
    <cellStyle name="Normal 12 9 3" xfId="44521" xr:uid="{00000000-0005-0000-0000-0000D69A0000}"/>
    <cellStyle name="Normal 12 9 4" xfId="44522" xr:uid="{00000000-0005-0000-0000-0000D79A0000}"/>
    <cellStyle name="Normal 12 9 5" xfId="44523" xr:uid="{00000000-0005-0000-0000-0000D89A0000}"/>
    <cellStyle name="Normal 12 9 6" xfId="44524" xr:uid="{00000000-0005-0000-0000-0000D99A0000}"/>
    <cellStyle name="Normal 12 9 7" xfId="44525" xr:uid="{00000000-0005-0000-0000-0000DA9A0000}"/>
    <cellStyle name="Normal 12_BSD10" xfId="44526" xr:uid="{00000000-0005-0000-0000-0000DB9A0000}"/>
    <cellStyle name="Normal 120" xfId="2073" xr:uid="{00000000-0005-0000-0000-0000DC9A0000}"/>
    <cellStyle name="Normal 120 2" xfId="43349" xr:uid="{00000000-0005-0000-0000-0000DD9A0000}"/>
    <cellStyle name="Normal 121" xfId="2076" xr:uid="{00000000-0005-0000-0000-0000DE9A0000}"/>
    <cellStyle name="Normal 121 2" xfId="43352" xr:uid="{00000000-0005-0000-0000-0000DF9A0000}"/>
    <cellStyle name="Normal 122" xfId="2079" xr:uid="{00000000-0005-0000-0000-0000E09A0000}"/>
    <cellStyle name="Normal 122 2" xfId="43945" xr:uid="{00000000-0005-0000-0000-0000E19A0000}"/>
    <cellStyle name="Normal 123" xfId="2085" xr:uid="{00000000-0005-0000-0000-0000E29A0000}"/>
    <cellStyle name="Normal 123 2" xfId="43947" xr:uid="{00000000-0005-0000-0000-0000E39A0000}"/>
    <cellStyle name="Normal 124" xfId="2089" xr:uid="{00000000-0005-0000-0000-0000E49A0000}"/>
    <cellStyle name="Normal 124 2" xfId="43949" xr:uid="{00000000-0005-0000-0000-0000E59A0000}"/>
    <cellStyle name="Normal 125" xfId="2092" xr:uid="{00000000-0005-0000-0000-0000E69A0000}"/>
    <cellStyle name="Normal 125 2" xfId="44528" xr:uid="{00000000-0005-0000-0000-0000E79A0000}"/>
    <cellStyle name="Normal 126" xfId="2097" xr:uid="{00000000-0005-0000-0000-0000E89A0000}"/>
    <cellStyle name="Normal 126 2" xfId="44530" xr:uid="{00000000-0005-0000-0000-0000E99A0000}"/>
    <cellStyle name="Normal 127" xfId="2102" xr:uid="{00000000-0005-0000-0000-0000EA9A0000}"/>
    <cellStyle name="Normal 127 2" xfId="44534" xr:uid="{00000000-0005-0000-0000-0000EB9A0000}"/>
    <cellStyle name="Normal 127 3" xfId="44533" xr:uid="{00000000-0005-0000-0000-0000EC9A0000}"/>
    <cellStyle name="Normal 128" xfId="2108" xr:uid="{00000000-0005-0000-0000-0000ED9A0000}"/>
    <cellStyle name="Normal 128 2" xfId="44537" xr:uid="{00000000-0005-0000-0000-0000EE9A0000}"/>
    <cellStyle name="Normal 129" xfId="2113" xr:uid="{00000000-0005-0000-0000-0000EF9A0000}"/>
    <cellStyle name="Normal 129 2" xfId="20559" xr:uid="{00000000-0005-0000-0000-0000F09A0000}"/>
    <cellStyle name="Normal 129 3" xfId="44540" xr:uid="{00000000-0005-0000-0000-0000F19A0000}"/>
    <cellStyle name="Normal 13" xfId="2207" xr:uid="{00000000-0005-0000-0000-0000F29A0000}"/>
    <cellStyle name="Normal 13 10" xfId="23417" xr:uid="{00000000-0005-0000-0000-0000F39A0000}"/>
    <cellStyle name="Normal 13 10 2" xfId="44542" xr:uid="{00000000-0005-0000-0000-0000F49A0000}"/>
    <cellStyle name="Normal 13 10 2 2" xfId="44543" xr:uid="{00000000-0005-0000-0000-0000F59A0000}"/>
    <cellStyle name="Normal 13 10 2 3" xfId="28348" xr:uid="{00000000-0005-0000-0000-0000F69A0000}"/>
    <cellStyle name="Normal 13 10 2 4" xfId="28369" xr:uid="{00000000-0005-0000-0000-0000F79A0000}"/>
    <cellStyle name="Normal 13 10 2 5" xfId="28376" xr:uid="{00000000-0005-0000-0000-0000F89A0000}"/>
    <cellStyle name="Normal 13 10 2 6" xfId="9519" xr:uid="{00000000-0005-0000-0000-0000F99A0000}"/>
    <cellStyle name="Normal 13 10 3" xfId="44544" xr:uid="{00000000-0005-0000-0000-0000FA9A0000}"/>
    <cellStyle name="Normal 13 10 3 2" xfId="44545" xr:uid="{00000000-0005-0000-0000-0000FB9A0000}"/>
    <cellStyle name="Normal 13 10 4" xfId="44546" xr:uid="{00000000-0005-0000-0000-0000FC9A0000}"/>
    <cellStyle name="Normal 13 10 4 2" xfId="44547" xr:uid="{00000000-0005-0000-0000-0000FD9A0000}"/>
    <cellStyle name="Normal 13 10 5" xfId="44548" xr:uid="{00000000-0005-0000-0000-0000FE9A0000}"/>
    <cellStyle name="Normal 13 10 6" xfId="44549" xr:uid="{00000000-0005-0000-0000-0000FF9A0000}"/>
    <cellStyle name="Normal 13 10 7" xfId="44550" xr:uid="{00000000-0005-0000-0000-0000009B0000}"/>
    <cellStyle name="Normal 13 11" xfId="3850" xr:uid="{00000000-0005-0000-0000-0000019B0000}"/>
    <cellStyle name="Normal 13 11 2" xfId="44551" xr:uid="{00000000-0005-0000-0000-0000029B0000}"/>
    <cellStyle name="Normal 13 11 2 2" xfId="44552" xr:uid="{00000000-0005-0000-0000-0000039B0000}"/>
    <cellStyle name="Normal 13 11 2 3" xfId="44553" xr:uid="{00000000-0005-0000-0000-0000049B0000}"/>
    <cellStyle name="Normal 13 11 2 4" xfId="44555" xr:uid="{00000000-0005-0000-0000-0000059B0000}"/>
    <cellStyle name="Normal 13 11 2 5" xfId="44556" xr:uid="{00000000-0005-0000-0000-0000069B0000}"/>
    <cellStyle name="Normal 13 11 2 6" xfId="14885" xr:uid="{00000000-0005-0000-0000-0000079B0000}"/>
    <cellStyle name="Normal 13 11 3" xfId="44557" xr:uid="{00000000-0005-0000-0000-0000089B0000}"/>
    <cellStyle name="Normal 13 11 4" xfId="44558" xr:uid="{00000000-0005-0000-0000-0000099B0000}"/>
    <cellStyle name="Normal 13 11 5" xfId="44559" xr:uid="{00000000-0005-0000-0000-00000A9B0000}"/>
    <cellStyle name="Normal 13 11 6" xfId="39408" xr:uid="{00000000-0005-0000-0000-00000B9B0000}"/>
    <cellStyle name="Normal 13 11 7" xfId="44560" xr:uid="{00000000-0005-0000-0000-00000C9B0000}"/>
    <cellStyle name="Normal 13 12" xfId="3856" xr:uid="{00000000-0005-0000-0000-00000D9B0000}"/>
    <cellStyle name="Normal 13 12 2" xfId="44561" xr:uid="{00000000-0005-0000-0000-00000E9B0000}"/>
    <cellStyle name="Normal 13 12 2 2" xfId="44562" xr:uid="{00000000-0005-0000-0000-00000F9B0000}"/>
    <cellStyle name="Normal 13 12 2 3" xfId="44563" xr:uid="{00000000-0005-0000-0000-0000109B0000}"/>
    <cellStyle name="Normal 13 12 2 4" xfId="44564" xr:uid="{00000000-0005-0000-0000-0000119B0000}"/>
    <cellStyle name="Normal 13 12 2 5" xfId="44565" xr:uid="{00000000-0005-0000-0000-0000129B0000}"/>
    <cellStyle name="Normal 13 12 3" xfId="44566" xr:uid="{00000000-0005-0000-0000-0000139B0000}"/>
    <cellStyle name="Normal 13 12 4" xfId="44567" xr:uid="{00000000-0005-0000-0000-0000149B0000}"/>
    <cellStyle name="Normal 13 12 5" xfId="44568" xr:uid="{00000000-0005-0000-0000-0000159B0000}"/>
    <cellStyle name="Normal 13 12 6" xfId="44569" xr:uid="{00000000-0005-0000-0000-0000169B0000}"/>
    <cellStyle name="Normal 13 12 7" xfId="44570" xr:uid="{00000000-0005-0000-0000-0000179B0000}"/>
    <cellStyle name="Normal 13 13" xfId="43504" xr:uid="{00000000-0005-0000-0000-0000189B0000}"/>
    <cellStyle name="Normal 13 13 2" xfId="25885" xr:uid="{00000000-0005-0000-0000-0000199B0000}"/>
    <cellStyle name="Normal 13 13 2 2" xfId="13605" xr:uid="{00000000-0005-0000-0000-00001A9B0000}"/>
    <cellStyle name="Normal 13 13 2 3" xfId="13641" xr:uid="{00000000-0005-0000-0000-00001B9B0000}"/>
    <cellStyle name="Normal 13 13 2 4" xfId="13665" xr:uid="{00000000-0005-0000-0000-00001C9B0000}"/>
    <cellStyle name="Normal 13 13 2 5" xfId="13677" xr:uid="{00000000-0005-0000-0000-00001D9B0000}"/>
    <cellStyle name="Normal 13 13 3" xfId="32155" xr:uid="{00000000-0005-0000-0000-00001E9B0000}"/>
    <cellStyle name="Normal 13 13 4" xfId="32180" xr:uid="{00000000-0005-0000-0000-00001F9B0000}"/>
    <cellStyle name="Normal 13 13 5" xfId="14792" xr:uid="{00000000-0005-0000-0000-0000209B0000}"/>
    <cellStyle name="Normal 13 13 6" xfId="33059" xr:uid="{00000000-0005-0000-0000-0000219B0000}"/>
    <cellStyle name="Normal 13 14" xfId="43506" xr:uid="{00000000-0005-0000-0000-0000229B0000}"/>
    <cellStyle name="Normal 13 14 2" xfId="44572" xr:uid="{00000000-0005-0000-0000-0000239B0000}"/>
    <cellStyle name="Normal 13 14 2 2" xfId="44573" xr:uid="{00000000-0005-0000-0000-0000249B0000}"/>
    <cellStyle name="Normal 13 14 2 3" xfId="44574" xr:uid="{00000000-0005-0000-0000-0000259B0000}"/>
    <cellStyle name="Normal 13 14 2 4" xfId="44575" xr:uid="{00000000-0005-0000-0000-0000269B0000}"/>
    <cellStyle name="Normal 13 14 2 5" xfId="38605" xr:uid="{00000000-0005-0000-0000-0000279B0000}"/>
    <cellStyle name="Normal 13 14 3" xfId="44577" xr:uid="{00000000-0005-0000-0000-0000289B0000}"/>
    <cellStyle name="Normal 13 14 4" xfId="44579" xr:uid="{00000000-0005-0000-0000-0000299B0000}"/>
    <cellStyle name="Normal 13 14 5" xfId="44580" xr:uid="{00000000-0005-0000-0000-00002A9B0000}"/>
    <cellStyle name="Normal 13 14 6" xfId="44581" xr:uid="{00000000-0005-0000-0000-00002B9B0000}"/>
    <cellStyle name="Normal 13 15" xfId="44583" xr:uid="{00000000-0005-0000-0000-00002C9B0000}"/>
    <cellStyle name="Normal 13 15 2" xfId="44584" xr:uid="{00000000-0005-0000-0000-00002D9B0000}"/>
    <cellStyle name="Normal 13 15 3" xfId="44585" xr:uid="{00000000-0005-0000-0000-00002E9B0000}"/>
    <cellStyle name="Normal 13 15 4" xfId="44586" xr:uid="{00000000-0005-0000-0000-00002F9B0000}"/>
    <cellStyle name="Normal 13 15 5" xfId="44587" xr:uid="{00000000-0005-0000-0000-0000309B0000}"/>
    <cellStyle name="Normal 13 16" xfId="44589" xr:uid="{00000000-0005-0000-0000-0000319B0000}"/>
    <cellStyle name="Normal 13 17" xfId="44591" xr:uid="{00000000-0005-0000-0000-0000329B0000}"/>
    <cellStyle name="Normal 13 18" xfId="33098" xr:uid="{00000000-0005-0000-0000-0000339B0000}"/>
    <cellStyle name="Normal 13 19" xfId="44592" xr:uid="{00000000-0005-0000-0000-0000349B0000}"/>
    <cellStyle name="Normal 13 2" xfId="1132" xr:uid="{00000000-0005-0000-0000-0000359B0000}"/>
    <cellStyle name="Normal 13 2 10" xfId="44596" xr:uid="{00000000-0005-0000-0000-0000369B0000}"/>
    <cellStyle name="Normal 13 2 10 2" xfId="44597" xr:uid="{00000000-0005-0000-0000-0000379B0000}"/>
    <cellStyle name="Normal 13 2 10 2 2" xfId="44598" xr:uid="{00000000-0005-0000-0000-0000389B0000}"/>
    <cellStyle name="Normal 13 2 10 2 3" xfId="44599" xr:uid="{00000000-0005-0000-0000-0000399B0000}"/>
    <cellStyle name="Normal 13 2 10 2 4" xfId="44600" xr:uid="{00000000-0005-0000-0000-00003A9B0000}"/>
    <cellStyle name="Normal 13 2 10 2 5" xfId="44601" xr:uid="{00000000-0005-0000-0000-00003B9B0000}"/>
    <cellStyle name="Normal 13 2 10 3" xfId="44602" xr:uid="{00000000-0005-0000-0000-00003C9B0000}"/>
    <cellStyle name="Normal 13 2 10 4" xfId="44603" xr:uid="{00000000-0005-0000-0000-00003D9B0000}"/>
    <cellStyle name="Normal 13 2 10 5" xfId="44604" xr:uid="{00000000-0005-0000-0000-00003E9B0000}"/>
    <cellStyle name="Normal 13 2 10 6" xfId="44605" xr:uid="{00000000-0005-0000-0000-00003F9B0000}"/>
    <cellStyle name="Normal 13 2 11" xfId="44606" xr:uid="{00000000-0005-0000-0000-0000409B0000}"/>
    <cellStyle name="Normal 13 2 11 2" xfId="44607" xr:uid="{00000000-0005-0000-0000-0000419B0000}"/>
    <cellStyle name="Normal 13 2 11 2 2" xfId="44608" xr:uid="{00000000-0005-0000-0000-0000429B0000}"/>
    <cellStyle name="Normal 13 2 11 2 3" xfId="44609" xr:uid="{00000000-0005-0000-0000-0000439B0000}"/>
    <cellStyle name="Normal 13 2 11 2 4" xfId="44610" xr:uid="{00000000-0005-0000-0000-0000449B0000}"/>
    <cellStyle name="Normal 13 2 11 2 5" xfId="44611" xr:uid="{00000000-0005-0000-0000-0000459B0000}"/>
    <cellStyle name="Normal 13 2 11 3" xfId="44612" xr:uid="{00000000-0005-0000-0000-0000469B0000}"/>
    <cellStyle name="Normal 13 2 11 4" xfId="44613" xr:uid="{00000000-0005-0000-0000-0000479B0000}"/>
    <cellStyle name="Normal 13 2 11 5" xfId="44614" xr:uid="{00000000-0005-0000-0000-0000489B0000}"/>
    <cellStyle name="Normal 13 2 11 6" xfId="44615" xr:uid="{00000000-0005-0000-0000-0000499B0000}"/>
    <cellStyle name="Normal 13 2 12" xfId="44616" xr:uid="{00000000-0005-0000-0000-00004A9B0000}"/>
    <cellStyle name="Normal 13 2 12 2" xfId="44617" xr:uid="{00000000-0005-0000-0000-00004B9B0000}"/>
    <cellStyle name="Normal 13 2 12 2 2" xfId="32116" xr:uid="{00000000-0005-0000-0000-00004C9B0000}"/>
    <cellStyle name="Normal 13 2 12 2 3" xfId="15136" xr:uid="{00000000-0005-0000-0000-00004D9B0000}"/>
    <cellStyle name="Normal 13 2 12 2 4" xfId="32118" xr:uid="{00000000-0005-0000-0000-00004E9B0000}"/>
    <cellStyle name="Normal 13 2 12 2 5" xfId="38929" xr:uid="{00000000-0005-0000-0000-00004F9B0000}"/>
    <cellStyle name="Normal 13 2 12 3" xfId="44618" xr:uid="{00000000-0005-0000-0000-0000509B0000}"/>
    <cellStyle name="Normal 13 2 12 4" xfId="44619" xr:uid="{00000000-0005-0000-0000-0000519B0000}"/>
    <cellStyle name="Normal 13 2 12 5" xfId="44620" xr:uid="{00000000-0005-0000-0000-0000529B0000}"/>
    <cellStyle name="Normal 13 2 12 6" xfId="44621" xr:uid="{00000000-0005-0000-0000-0000539B0000}"/>
    <cellStyle name="Normal 13 2 13" xfId="44622" xr:uid="{00000000-0005-0000-0000-0000549B0000}"/>
    <cellStyle name="Normal 13 2 13 2" xfId="44623" xr:uid="{00000000-0005-0000-0000-0000559B0000}"/>
    <cellStyle name="Normal 13 2 13 3" xfId="44624" xr:uid="{00000000-0005-0000-0000-0000569B0000}"/>
    <cellStyle name="Normal 13 2 13 4" xfId="44625" xr:uid="{00000000-0005-0000-0000-0000579B0000}"/>
    <cellStyle name="Normal 13 2 13 5" xfId="44626" xr:uid="{00000000-0005-0000-0000-0000589B0000}"/>
    <cellStyle name="Normal 13 2 14" xfId="44627" xr:uid="{00000000-0005-0000-0000-0000599B0000}"/>
    <cellStyle name="Normal 13 2 15" xfId="44629" xr:uid="{00000000-0005-0000-0000-00005A9B0000}"/>
    <cellStyle name="Normal 13 2 16" xfId="44630" xr:uid="{00000000-0005-0000-0000-00005B9B0000}"/>
    <cellStyle name="Normal 13 2 17" xfId="44631" xr:uid="{00000000-0005-0000-0000-00005C9B0000}"/>
    <cellStyle name="Normal 13 2 18" xfId="44632" xr:uid="{00000000-0005-0000-0000-00005D9B0000}"/>
    <cellStyle name="Normal 13 2 19" xfId="44633" xr:uid="{00000000-0005-0000-0000-00005E9B0000}"/>
    <cellStyle name="Normal 13 2 2" xfId="44634" xr:uid="{00000000-0005-0000-0000-00005F9B0000}"/>
    <cellStyle name="Normal 13 2 2 2" xfId="25584" xr:uid="{00000000-0005-0000-0000-0000609B0000}"/>
    <cellStyle name="Normal 13 2 2 2 2" xfId="44635" xr:uid="{00000000-0005-0000-0000-0000619B0000}"/>
    <cellStyle name="Normal 13 2 2 2 3" xfId="34479" xr:uid="{00000000-0005-0000-0000-0000629B0000}"/>
    <cellStyle name="Normal 13 2 2 2 4" xfId="31937" xr:uid="{00000000-0005-0000-0000-0000639B0000}"/>
    <cellStyle name="Normal 13 2 2 2 5" xfId="44636" xr:uid="{00000000-0005-0000-0000-0000649B0000}"/>
    <cellStyle name="Normal 13 2 2 2 6" xfId="44637" xr:uid="{00000000-0005-0000-0000-0000659B0000}"/>
    <cellStyle name="Normal 13 2 2 3" xfId="21927" xr:uid="{00000000-0005-0000-0000-0000669B0000}"/>
    <cellStyle name="Normal 13 2 2 4" xfId="37805" xr:uid="{00000000-0005-0000-0000-0000679B0000}"/>
    <cellStyle name="Normal 13 2 2 5" xfId="10860" xr:uid="{00000000-0005-0000-0000-0000689B0000}"/>
    <cellStyle name="Normal 13 2 2 6" xfId="10864" xr:uid="{00000000-0005-0000-0000-0000699B0000}"/>
    <cellStyle name="Normal 13 2 2 7" xfId="29913" xr:uid="{00000000-0005-0000-0000-00006A9B0000}"/>
    <cellStyle name="Normal 13 2 20" xfId="44628" xr:uid="{00000000-0005-0000-0000-00006B9B0000}"/>
    <cellStyle name="Normal 13 2 21" xfId="44593" xr:uid="{00000000-0005-0000-0000-00006C9B0000}"/>
    <cellStyle name="Normal 13 2 3" xfId="44638" xr:uid="{00000000-0005-0000-0000-00006D9B0000}"/>
    <cellStyle name="Normal 13 2 3 2" xfId="25620" xr:uid="{00000000-0005-0000-0000-00006E9B0000}"/>
    <cellStyle name="Normal 13 2 3 2 2" xfId="7049" xr:uid="{00000000-0005-0000-0000-00006F9B0000}"/>
    <cellStyle name="Normal 13 2 3 2 3" xfId="7107" xr:uid="{00000000-0005-0000-0000-0000709B0000}"/>
    <cellStyle name="Normal 13 2 3 2 4" xfId="7145" xr:uid="{00000000-0005-0000-0000-0000719B0000}"/>
    <cellStyle name="Normal 13 2 3 2 5" xfId="7186" xr:uid="{00000000-0005-0000-0000-0000729B0000}"/>
    <cellStyle name="Normal 13 2 3 3" xfId="25623" xr:uid="{00000000-0005-0000-0000-0000739B0000}"/>
    <cellStyle name="Normal 13 2 3 4" xfId="25626" xr:uid="{00000000-0005-0000-0000-0000749B0000}"/>
    <cellStyle name="Normal 13 2 3 5" xfId="10875" xr:uid="{00000000-0005-0000-0000-0000759B0000}"/>
    <cellStyle name="Normal 13 2 3 6" xfId="43957" xr:uid="{00000000-0005-0000-0000-0000769B0000}"/>
    <cellStyle name="Normal 13 2 3 7" xfId="29919" xr:uid="{00000000-0005-0000-0000-0000779B0000}"/>
    <cellStyle name="Normal 13 2 4" xfId="44639" xr:uid="{00000000-0005-0000-0000-0000789B0000}"/>
    <cellStyle name="Normal 13 2 4 2" xfId="25640" xr:uid="{00000000-0005-0000-0000-0000799B0000}"/>
    <cellStyle name="Normal 13 2 4 2 2" xfId="44641" xr:uid="{00000000-0005-0000-0000-00007A9B0000}"/>
    <cellStyle name="Normal 13 2 4 2 3" xfId="34499" xr:uid="{00000000-0005-0000-0000-00007B9B0000}"/>
    <cellStyle name="Normal 13 2 4 2 4" xfId="13037" xr:uid="{00000000-0005-0000-0000-00007C9B0000}"/>
    <cellStyle name="Normal 13 2 4 2 5" xfId="13052" xr:uid="{00000000-0005-0000-0000-00007D9B0000}"/>
    <cellStyle name="Normal 13 2 4 3" xfId="43965" xr:uid="{00000000-0005-0000-0000-00007E9B0000}"/>
    <cellStyle name="Normal 13 2 4 4" xfId="43967" xr:uid="{00000000-0005-0000-0000-00007F9B0000}"/>
    <cellStyle name="Normal 13 2 4 5" xfId="43969" xr:uid="{00000000-0005-0000-0000-0000809B0000}"/>
    <cellStyle name="Normal 13 2 4 6" xfId="44642" xr:uid="{00000000-0005-0000-0000-0000819B0000}"/>
    <cellStyle name="Normal 13 2 4 7" xfId="29925" xr:uid="{00000000-0005-0000-0000-0000829B0000}"/>
    <cellStyle name="Normal 13 2 5" xfId="44643" xr:uid="{00000000-0005-0000-0000-0000839B0000}"/>
    <cellStyle name="Normal 13 2 5 2" xfId="2806" xr:uid="{00000000-0005-0000-0000-0000849B0000}"/>
    <cellStyle name="Normal 13 2 5 2 2" xfId="44644" xr:uid="{00000000-0005-0000-0000-0000859B0000}"/>
    <cellStyle name="Normal 13 2 5 2 3" xfId="34509" xr:uid="{00000000-0005-0000-0000-0000869B0000}"/>
    <cellStyle name="Normal 13 2 5 2 4" xfId="13683" xr:uid="{00000000-0005-0000-0000-0000879B0000}"/>
    <cellStyle name="Normal 13 2 5 2 5" xfId="44645" xr:uid="{00000000-0005-0000-0000-0000889B0000}"/>
    <cellStyle name="Normal 13 2 5 3" xfId="43973" xr:uid="{00000000-0005-0000-0000-0000899B0000}"/>
    <cellStyle name="Normal 13 2 5 4" xfId="43975" xr:uid="{00000000-0005-0000-0000-00008A9B0000}"/>
    <cellStyle name="Normal 13 2 5 5" xfId="43977" xr:uid="{00000000-0005-0000-0000-00008B9B0000}"/>
    <cellStyle name="Normal 13 2 5 6" xfId="44646" xr:uid="{00000000-0005-0000-0000-00008C9B0000}"/>
    <cellStyle name="Normal 13 2 6" xfId="36752" xr:uid="{00000000-0005-0000-0000-00008D9B0000}"/>
    <cellStyle name="Normal 13 2 6 2" xfId="44647" xr:uid="{00000000-0005-0000-0000-00008E9B0000}"/>
    <cellStyle name="Normal 13 2 6 2 2" xfId="44648" xr:uid="{00000000-0005-0000-0000-00008F9B0000}"/>
    <cellStyle name="Normal 13 2 6 2 3" xfId="44649" xr:uid="{00000000-0005-0000-0000-0000909B0000}"/>
    <cellStyle name="Normal 13 2 6 2 4" xfId="44650" xr:uid="{00000000-0005-0000-0000-0000919B0000}"/>
    <cellStyle name="Normal 13 2 6 2 5" xfId="44651" xr:uid="{00000000-0005-0000-0000-0000929B0000}"/>
    <cellStyle name="Normal 13 2 6 3" xfId="43980" xr:uid="{00000000-0005-0000-0000-0000939B0000}"/>
    <cellStyle name="Normal 13 2 6 4" xfId="43982" xr:uid="{00000000-0005-0000-0000-0000949B0000}"/>
    <cellStyle name="Normal 13 2 6 5" xfId="43984" xr:uid="{00000000-0005-0000-0000-0000959B0000}"/>
    <cellStyle name="Normal 13 2 6 6" xfId="44652" xr:uid="{00000000-0005-0000-0000-0000969B0000}"/>
    <cellStyle name="Normal 13 2 7" xfId="44653" xr:uid="{00000000-0005-0000-0000-0000979B0000}"/>
    <cellStyle name="Normal 13 2 7 2" xfId="44654" xr:uid="{00000000-0005-0000-0000-0000989B0000}"/>
    <cellStyle name="Normal 13 2 7 2 2" xfId="41819" xr:uid="{00000000-0005-0000-0000-0000999B0000}"/>
    <cellStyle name="Normal 13 2 7 2 3" xfId="44655" xr:uid="{00000000-0005-0000-0000-00009A9B0000}"/>
    <cellStyle name="Normal 13 2 7 2 4" xfId="31020" xr:uid="{00000000-0005-0000-0000-00009B9B0000}"/>
    <cellStyle name="Normal 13 2 7 2 5" xfId="31022" xr:uid="{00000000-0005-0000-0000-00009C9B0000}"/>
    <cellStyle name="Normal 13 2 7 3" xfId="43987" xr:uid="{00000000-0005-0000-0000-00009D9B0000}"/>
    <cellStyle name="Normal 13 2 7 4" xfId="43989" xr:uid="{00000000-0005-0000-0000-00009E9B0000}"/>
    <cellStyle name="Normal 13 2 7 5" xfId="43991" xr:uid="{00000000-0005-0000-0000-00009F9B0000}"/>
    <cellStyle name="Normal 13 2 7 6" xfId="44656" xr:uid="{00000000-0005-0000-0000-0000A09B0000}"/>
    <cellStyle name="Normal 13 2 8" xfId="44657" xr:uid="{00000000-0005-0000-0000-0000A19B0000}"/>
    <cellStyle name="Normal 13 2 8 2" xfId="44658" xr:uid="{00000000-0005-0000-0000-0000A29B0000}"/>
    <cellStyle name="Normal 13 2 8 2 2" xfId="44659" xr:uid="{00000000-0005-0000-0000-0000A39B0000}"/>
    <cellStyle name="Normal 13 2 8 2 3" xfId="44660" xr:uid="{00000000-0005-0000-0000-0000A49B0000}"/>
    <cellStyle name="Normal 13 2 8 2 4" xfId="44661" xr:uid="{00000000-0005-0000-0000-0000A59B0000}"/>
    <cellStyle name="Normal 13 2 8 2 5" xfId="17921" xr:uid="{00000000-0005-0000-0000-0000A69B0000}"/>
    <cellStyle name="Normal 13 2 8 3" xfId="44662" xr:uid="{00000000-0005-0000-0000-0000A79B0000}"/>
    <cellStyle name="Normal 13 2 8 4" xfId="44663" xr:uid="{00000000-0005-0000-0000-0000A89B0000}"/>
    <cellStyle name="Normal 13 2 8 5" xfId="44664" xr:uid="{00000000-0005-0000-0000-0000A99B0000}"/>
    <cellStyle name="Normal 13 2 8 6" xfId="44666" xr:uid="{00000000-0005-0000-0000-0000AA9B0000}"/>
    <cellStyle name="Normal 13 2 9" xfId="44667" xr:uid="{00000000-0005-0000-0000-0000AB9B0000}"/>
    <cellStyle name="Normal 13 2 9 2" xfId="44668" xr:uid="{00000000-0005-0000-0000-0000AC9B0000}"/>
    <cellStyle name="Normal 13 2 9 2 2" xfId="44312" xr:uid="{00000000-0005-0000-0000-0000AD9B0000}"/>
    <cellStyle name="Normal 13 2 9 2 3" xfId="44669" xr:uid="{00000000-0005-0000-0000-0000AE9B0000}"/>
    <cellStyle name="Normal 13 2 9 2 4" xfId="14253" xr:uid="{00000000-0005-0000-0000-0000AF9B0000}"/>
    <cellStyle name="Normal 13 2 9 2 5" xfId="14265" xr:uid="{00000000-0005-0000-0000-0000B09B0000}"/>
    <cellStyle name="Normal 13 2 9 3" xfId="24307" xr:uid="{00000000-0005-0000-0000-0000B19B0000}"/>
    <cellStyle name="Normal 13 2 9 4" xfId="44670" xr:uid="{00000000-0005-0000-0000-0000B29B0000}"/>
    <cellStyle name="Normal 13 2 9 5" xfId="44671" xr:uid="{00000000-0005-0000-0000-0000B39B0000}"/>
    <cellStyle name="Normal 13 2 9 6" xfId="44672" xr:uid="{00000000-0005-0000-0000-0000B49B0000}"/>
    <cellStyle name="Normal 13 20" xfId="44582" xr:uid="{00000000-0005-0000-0000-0000B59B0000}"/>
    <cellStyle name="Normal 13 21" xfId="44588" xr:uid="{00000000-0005-0000-0000-0000B69B0000}"/>
    <cellStyle name="Normal 13 22" xfId="44590" xr:uid="{00000000-0005-0000-0000-0000B79B0000}"/>
    <cellStyle name="Normal 13 23" xfId="44541" xr:uid="{00000000-0005-0000-0000-0000B89B0000}"/>
    <cellStyle name="Normal 13 24" xfId="51567" xr:uid="{030F92EA-D1F5-4F3F-86DA-2916EAA18C06}"/>
    <cellStyle name="Normal 13 25" xfId="52098" xr:uid="{26CA7742-E0F4-4C9A-9914-7F2B5ACBCD86}"/>
    <cellStyle name="Normal 13 3" xfId="1139" xr:uid="{00000000-0005-0000-0000-0000B99B0000}"/>
    <cellStyle name="Normal 13 3 10" xfId="10419" xr:uid="{00000000-0005-0000-0000-0000BA9B0000}"/>
    <cellStyle name="Normal 13 3 10 2" xfId="15781" xr:uid="{00000000-0005-0000-0000-0000BB9B0000}"/>
    <cellStyle name="Normal 13 3 10 2 2" xfId="44674" xr:uid="{00000000-0005-0000-0000-0000BC9B0000}"/>
    <cellStyle name="Normal 13 3 10 2 3" xfId="44675" xr:uid="{00000000-0005-0000-0000-0000BD9B0000}"/>
    <cellStyle name="Normal 13 3 10 2 4" xfId="44676" xr:uid="{00000000-0005-0000-0000-0000BE9B0000}"/>
    <cellStyle name="Normal 13 3 10 2 5" xfId="44677" xr:uid="{00000000-0005-0000-0000-0000BF9B0000}"/>
    <cellStyle name="Normal 13 3 10 3" xfId="44678" xr:uid="{00000000-0005-0000-0000-0000C09B0000}"/>
    <cellStyle name="Normal 13 3 10 4" xfId="44679" xr:uid="{00000000-0005-0000-0000-0000C19B0000}"/>
    <cellStyle name="Normal 13 3 10 5" xfId="35890" xr:uid="{00000000-0005-0000-0000-0000C29B0000}"/>
    <cellStyle name="Normal 13 3 10 6" xfId="44682" xr:uid="{00000000-0005-0000-0000-0000C39B0000}"/>
    <cellStyle name="Normal 13 3 11" xfId="12037" xr:uid="{00000000-0005-0000-0000-0000C49B0000}"/>
    <cellStyle name="Normal 13 3 11 2" xfId="44683" xr:uid="{00000000-0005-0000-0000-0000C59B0000}"/>
    <cellStyle name="Normal 13 3 11 2 2" xfId="44684" xr:uid="{00000000-0005-0000-0000-0000C69B0000}"/>
    <cellStyle name="Normal 13 3 11 2 3" xfId="44685" xr:uid="{00000000-0005-0000-0000-0000C79B0000}"/>
    <cellStyle name="Normal 13 3 11 2 4" xfId="44686" xr:uid="{00000000-0005-0000-0000-0000C89B0000}"/>
    <cellStyle name="Normal 13 3 11 2 5" xfId="44687" xr:uid="{00000000-0005-0000-0000-0000C99B0000}"/>
    <cellStyle name="Normal 13 3 11 3" xfId="44688" xr:uid="{00000000-0005-0000-0000-0000CA9B0000}"/>
    <cellStyle name="Normal 13 3 11 4" xfId="44689" xr:uid="{00000000-0005-0000-0000-0000CB9B0000}"/>
    <cellStyle name="Normal 13 3 11 5" xfId="44692" xr:uid="{00000000-0005-0000-0000-0000CC9B0000}"/>
    <cellStyle name="Normal 13 3 11 6" xfId="44695" xr:uid="{00000000-0005-0000-0000-0000CD9B0000}"/>
    <cellStyle name="Normal 13 3 12" xfId="44696" xr:uid="{00000000-0005-0000-0000-0000CE9B0000}"/>
    <cellStyle name="Normal 13 3 12 2" xfId="44697" xr:uid="{00000000-0005-0000-0000-0000CF9B0000}"/>
    <cellStyle name="Normal 13 3 12 2 2" xfId="44698" xr:uid="{00000000-0005-0000-0000-0000D09B0000}"/>
    <cellStyle name="Normal 13 3 12 2 3" xfId="8964" xr:uid="{00000000-0005-0000-0000-0000D19B0000}"/>
    <cellStyle name="Normal 13 3 12 2 4" xfId="44699" xr:uid="{00000000-0005-0000-0000-0000D29B0000}"/>
    <cellStyle name="Normal 13 3 12 2 5" xfId="8970" xr:uid="{00000000-0005-0000-0000-0000D39B0000}"/>
    <cellStyle name="Normal 13 3 12 3" xfId="44700" xr:uid="{00000000-0005-0000-0000-0000D49B0000}"/>
    <cellStyle name="Normal 13 3 12 4" xfId="44701" xr:uid="{00000000-0005-0000-0000-0000D59B0000}"/>
    <cellStyle name="Normal 13 3 12 5" xfId="44704" xr:uid="{00000000-0005-0000-0000-0000D69B0000}"/>
    <cellStyle name="Normal 13 3 12 6" xfId="44707" xr:uid="{00000000-0005-0000-0000-0000D79B0000}"/>
    <cellStyle name="Normal 13 3 13" xfId="44708" xr:uid="{00000000-0005-0000-0000-0000D89B0000}"/>
    <cellStyle name="Normal 13 3 13 2" xfId="44709" xr:uid="{00000000-0005-0000-0000-0000D99B0000}"/>
    <cellStyle name="Normal 13 3 13 3" xfId="44710" xr:uid="{00000000-0005-0000-0000-0000DA9B0000}"/>
    <cellStyle name="Normal 13 3 13 4" xfId="44711" xr:uid="{00000000-0005-0000-0000-0000DB9B0000}"/>
    <cellStyle name="Normal 13 3 13 5" xfId="44714" xr:uid="{00000000-0005-0000-0000-0000DC9B0000}"/>
    <cellStyle name="Normal 13 3 14" xfId="44715" xr:uid="{00000000-0005-0000-0000-0000DD9B0000}"/>
    <cellStyle name="Normal 13 3 15" xfId="13468" xr:uid="{00000000-0005-0000-0000-0000DE9B0000}"/>
    <cellStyle name="Normal 13 3 16" xfId="35108" xr:uid="{00000000-0005-0000-0000-0000DF9B0000}"/>
    <cellStyle name="Normal 13 3 17" xfId="44716" xr:uid="{00000000-0005-0000-0000-0000E09B0000}"/>
    <cellStyle name="Normal 13 3 18" xfId="44717" xr:uid="{00000000-0005-0000-0000-0000E19B0000}"/>
    <cellStyle name="Normal 13 3 19" xfId="41865" xr:uid="{00000000-0005-0000-0000-0000E29B0000}"/>
    <cellStyle name="Normal 13 3 2" xfId="1818" xr:uid="{00000000-0005-0000-0000-0000E39B0000}"/>
    <cellStyle name="Normal 13 3 2 2" xfId="44719" xr:uid="{00000000-0005-0000-0000-0000E49B0000}"/>
    <cellStyle name="Normal 13 3 2 2 2" xfId="40188" xr:uid="{00000000-0005-0000-0000-0000E59B0000}"/>
    <cellStyle name="Normal 13 3 2 2 3" xfId="30162" xr:uid="{00000000-0005-0000-0000-0000E69B0000}"/>
    <cellStyle name="Normal 13 3 2 2 4" xfId="30166" xr:uid="{00000000-0005-0000-0000-0000E79B0000}"/>
    <cellStyle name="Normal 13 3 2 2 5" xfId="44720" xr:uid="{00000000-0005-0000-0000-0000E89B0000}"/>
    <cellStyle name="Normal 13 3 2 3" xfId="38582" xr:uid="{00000000-0005-0000-0000-0000E99B0000}"/>
    <cellStyle name="Normal 13 3 2 4" xfId="38589" xr:uid="{00000000-0005-0000-0000-0000EA9B0000}"/>
    <cellStyle name="Normal 13 3 2 5" xfId="38594" xr:uid="{00000000-0005-0000-0000-0000EB9B0000}"/>
    <cellStyle name="Normal 13 3 2 6" xfId="38597" xr:uid="{00000000-0005-0000-0000-0000EC9B0000}"/>
    <cellStyle name="Normal 13 3 2 7" xfId="17854" xr:uid="{00000000-0005-0000-0000-0000ED9B0000}"/>
    <cellStyle name="Normal 13 3 2 8" xfId="44718" xr:uid="{00000000-0005-0000-0000-0000EE9B0000}"/>
    <cellStyle name="Normal 13 3 20" xfId="13467" xr:uid="{00000000-0005-0000-0000-0000EF9B0000}"/>
    <cellStyle name="Normal 13 3 21" xfId="44673" xr:uid="{00000000-0005-0000-0000-0000F09B0000}"/>
    <cellStyle name="Normal 13 3 22" xfId="51890" xr:uid="{FDA5A1D5-B603-496B-88FA-23EB813479D9}"/>
    <cellStyle name="Normal 13 3 23" xfId="52272" xr:uid="{6E79A9F6-9486-49F1-BA62-584E7FD82553}"/>
    <cellStyle name="Normal 13 3 3" xfId="44721" xr:uid="{00000000-0005-0000-0000-0000F19B0000}"/>
    <cellStyle name="Normal 13 3 3 2" xfId="44722" xr:uid="{00000000-0005-0000-0000-0000F29B0000}"/>
    <cellStyle name="Normal 13 3 3 2 2" xfId="44723" xr:uid="{00000000-0005-0000-0000-0000F39B0000}"/>
    <cellStyle name="Normal 13 3 3 2 3" xfId="9813" xr:uid="{00000000-0005-0000-0000-0000F49B0000}"/>
    <cellStyle name="Normal 13 3 3 2 4" xfId="30201" xr:uid="{00000000-0005-0000-0000-0000F59B0000}"/>
    <cellStyle name="Normal 13 3 3 2 5" xfId="18102" xr:uid="{00000000-0005-0000-0000-0000F69B0000}"/>
    <cellStyle name="Normal 13 3 3 3" xfId="44001" xr:uid="{00000000-0005-0000-0000-0000F79B0000}"/>
    <cellStyle name="Normal 13 3 3 4" xfId="40745" xr:uid="{00000000-0005-0000-0000-0000F89B0000}"/>
    <cellStyle name="Normal 13 3 3 5" xfId="44007" xr:uid="{00000000-0005-0000-0000-0000F99B0000}"/>
    <cellStyle name="Normal 13 3 3 6" xfId="44012" xr:uid="{00000000-0005-0000-0000-0000FA9B0000}"/>
    <cellStyle name="Normal 13 3 3 7" xfId="14599" xr:uid="{00000000-0005-0000-0000-0000FB9B0000}"/>
    <cellStyle name="Normal 13 3 4" xfId="44724" xr:uid="{00000000-0005-0000-0000-0000FC9B0000}"/>
    <cellStyle name="Normal 13 3 4 2" xfId="44725" xr:uid="{00000000-0005-0000-0000-0000FD9B0000}"/>
    <cellStyle name="Normal 13 3 4 2 2" xfId="44726" xr:uid="{00000000-0005-0000-0000-0000FE9B0000}"/>
    <cellStyle name="Normal 13 3 4 2 3" xfId="30227" xr:uid="{00000000-0005-0000-0000-0000FF9B0000}"/>
    <cellStyle name="Normal 13 3 4 2 4" xfId="30231" xr:uid="{00000000-0005-0000-0000-0000009C0000}"/>
    <cellStyle name="Normal 13 3 4 2 5" xfId="44727" xr:uid="{00000000-0005-0000-0000-0000019C0000}"/>
    <cellStyle name="Normal 13 3 4 3" xfId="44020" xr:uid="{00000000-0005-0000-0000-0000029C0000}"/>
    <cellStyle name="Normal 13 3 4 4" xfId="44022" xr:uid="{00000000-0005-0000-0000-0000039C0000}"/>
    <cellStyle name="Normal 13 3 4 5" xfId="44024" xr:uid="{00000000-0005-0000-0000-0000049C0000}"/>
    <cellStyle name="Normal 13 3 4 6" xfId="44728" xr:uid="{00000000-0005-0000-0000-0000059C0000}"/>
    <cellStyle name="Normal 13 3 4 7" xfId="44729" xr:uid="{00000000-0005-0000-0000-0000069C0000}"/>
    <cellStyle name="Normal 13 3 5" xfId="44731" xr:uid="{00000000-0005-0000-0000-0000079C0000}"/>
    <cellStyle name="Normal 13 3 5 2" xfId="44732" xr:uid="{00000000-0005-0000-0000-0000089C0000}"/>
    <cellStyle name="Normal 13 3 5 2 2" xfId="44733" xr:uid="{00000000-0005-0000-0000-0000099C0000}"/>
    <cellStyle name="Normal 13 3 5 2 3" xfId="30263" xr:uid="{00000000-0005-0000-0000-00000A9C0000}"/>
    <cellStyle name="Normal 13 3 5 2 4" xfId="30268" xr:uid="{00000000-0005-0000-0000-00000B9C0000}"/>
    <cellStyle name="Normal 13 3 5 2 5" xfId="44734" xr:uid="{00000000-0005-0000-0000-00000C9C0000}"/>
    <cellStyle name="Normal 13 3 5 3" xfId="44028" xr:uid="{00000000-0005-0000-0000-00000D9C0000}"/>
    <cellStyle name="Normal 13 3 5 4" xfId="44030" xr:uid="{00000000-0005-0000-0000-00000E9C0000}"/>
    <cellStyle name="Normal 13 3 5 5" xfId="44032" xr:uid="{00000000-0005-0000-0000-00000F9C0000}"/>
    <cellStyle name="Normal 13 3 5 6" xfId="44735" xr:uid="{00000000-0005-0000-0000-0000109C0000}"/>
    <cellStyle name="Normal 13 3 6" xfId="44736" xr:uid="{00000000-0005-0000-0000-0000119C0000}"/>
    <cellStyle name="Normal 13 3 6 2" xfId="44737" xr:uid="{00000000-0005-0000-0000-0000129C0000}"/>
    <cellStyle name="Normal 13 3 6 2 2" xfId="44738" xr:uid="{00000000-0005-0000-0000-0000139C0000}"/>
    <cellStyle name="Normal 13 3 6 2 3" xfId="44739" xr:uid="{00000000-0005-0000-0000-0000149C0000}"/>
    <cellStyle name="Normal 13 3 6 2 4" xfId="44740" xr:uid="{00000000-0005-0000-0000-0000159C0000}"/>
    <cellStyle name="Normal 13 3 6 2 5" xfId="44741" xr:uid="{00000000-0005-0000-0000-0000169C0000}"/>
    <cellStyle name="Normal 13 3 6 3" xfId="44035" xr:uid="{00000000-0005-0000-0000-0000179C0000}"/>
    <cellStyle name="Normal 13 3 6 4" xfId="44037" xr:uid="{00000000-0005-0000-0000-0000189C0000}"/>
    <cellStyle name="Normal 13 3 6 5" xfId="44039" xr:uid="{00000000-0005-0000-0000-0000199C0000}"/>
    <cellStyle name="Normal 13 3 6 6" xfId="44742" xr:uid="{00000000-0005-0000-0000-00001A9C0000}"/>
    <cellStyle name="Normal 13 3 7" xfId="44743" xr:uid="{00000000-0005-0000-0000-00001B9C0000}"/>
    <cellStyle name="Normal 13 3 7 2" xfId="44744" xr:uid="{00000000-0005-0000-0000-00001C9C0000}"/>
    <cellStyle name="Normal 13 3 7 2 2" xfId="44745" xr:uid="{00000000-0005-0000-0000-00001D9C0000}"/>
    <cellStyle name="Normal 13 3 7 2 3" xfId="44746" xr:uid="{00000000-0005-0000-0000-00001E9C0000}"/>
    <cellStyle name="Normal 13 3 7 2 4" xfId="31084" xr:uid="{00000000-0005-0000-0000-00001F9C0000}"/>
    <cellStyle name="Normal 13 3 7 2 5" xfId="31089" xr:uid="{00000000-0005-0000-0000-0000209C0000}"/>
    <cellStyle name="Normal 13 3 7 3" xfId="44042" xr:uid="{00000000-0005-0000-0000-0000219C0000}"/>
    <cellStyle name="Normal 13 3 7 4" xfId="44044" xr:uid="{00000000-0005-0000-0000-0000229C0000}"/>
    <cellStyle name="Normal 13 3 7 5" xfId="44046" xr:uid="{00000000-0005-0000-0000-0000239C0000}"/>
    <cellStyle name="Normal 13 3 7 6" xfId="44747" xr:uid="{00000000-0005-0000-0000-0000249C0000}"/>
    <cellStyle name="Normal 13 3 8" xfId="44748" xr:uid="{00000000-0005-0000-0000-0000259C0000}"/>
    <cellStyle name="Normal 13 3 8 2" xfId="44749" xr:uid="{00000000-0005-0000-0000-0000269C0000}"/>
    <cellStyle name="Normal 13 3 8 2 2" xfId="44750" xr:uid="{00000000-0005-0000-0000-0000279C0000}"/>
    <cellStyle name="Normal 13 3 8 2 3" xfId="44751" xr:uid="{00000000-0005-0000-0000-0000289C0000}"/>
    <cellStyle name="Normal 13 3 8 2 4" xfId="44752" xr:uid="{00000000-0005-0000-0000-0000299C0000}"/>
    <cellStyle name="Normal 13 3 8 2 5" xfId="18136" xr:uid="{00000000-0005-0000-0000-00002A9C0000}"/>
    <cellStyle name="Normal 13 3 8 3" xfId="44753" xr:uid="{00000000-0005-0000-0000-00002B9C0000}"/>
    <cellStyle name="Normal 13 3 8 4" xfId="44754" xr:uid="{00000000-0005-0000-0000-00002C9C0000}"/>
    <cellStyle name="Normal 13 3 8 5" xfId="44755" xr:uid="{00000000-0005-0000-0000-00002D9C0000}"/>
    <cellStyle name="Normal 13 3 8 6" xfId="44756" xr:uid="{00000000-0005-0000-0000-00002E9C0000}"/>
    <cellStyle name="Normal 13 3 9" xfId="44757" xr:uid="{00000000-0005-0000-0000-00002F9C0000}"/>
    <cellStyle name="Normal 13 3 9 2" xfId="44758" xr:uid="{00000000-0005-0000-0000-0000309C0000}"/>
    <cellStyle name="Normal 13 3 9 2 2" xfId="44665" xr:uid="{00000000-0005-0000-0000-0000319C0000}"/>
    <cellStyle name="Normal 13 3 9 2 3" xfId="16149" xr:uid="{00000000-0005-0000-0000-0000329C0000}"/>
    <cellStyle name="Normal 13 3 9 2 4" xfId="44759" xr:uid="{00000000-0005-0000-0000-0000339C0000}"/>
    <cellStyle name="Normal 13 3 9 2 5" xfId="44760" xr:uid="{00000000-0005-0000-0000-0000349C0000}"/>
    <cellStyle name="Normal 13 3 9 3" xfId="24318" xr:uid="{00000000-0005-0000-0000-0000359C0000}"/>
    <cellStyle name="Normal 13 3 9 4" xfId="44761" xr:uid="{00000000-0005-0000-0000-0000369C0000}"/>
    <cellStyle name="Normal 13 3 9 5" xfId="44762" xr:uid="{00000000-0005-0000-0000-0000379C0000}"/>
    <cellStyle name="Normal 13 3 9 6" xfId="44763" xr:uid="{00000000-0005-0000-0000-0000389C0000}"/>
    <cellStyle name="Normal 13 4" xfId="1143" xr:uid="{00000000-0005-0000-0000-0000399C0000}"/>
    <cellStyle name="Normal 13 4 2" xfId="44765" xr:uid="{00000000-0005-0000-0000-00003A9C0000}"/>
    <cellStyle name="Normal 13 4 2 2" xfId="44766" xr:uid="{00000000-0005-0000-0000-00003B9C0000}"/>
    <cellStyle name="Normal 13 4 2 3" xfId="39179" xr:uid="{00000000-0005-0000-0000-00003C9C0000}"/>
    <cellStyle name="Normal 13 4 2 4" xfId="39184" xr:uid="{00000000-0005-0000-0000-00003D9C0000}"/>
    <cellStyle name="Normal 13 4 2 5" xfId="39186" xr:uid="{00000000-0005-0000-0000-00003E9C0000}"/>
    <cellStyle name="Normal 13 4 2 6" xfId="39189" xr:uid="{00000000-0005-0000-0000-00003F9C0000}"/>
    <cellStyle name="Normal 13 4 3" xfId="44767" xr:uid="{00000000-0005-0000-0000-0000409C0000}"/>
    <cellStyle name="Normal 13 4 3 2" xfId="44768" xr:uid="{00000000-0005-0000-0000-0000419C0000}"/>
    <cellStyle name="Normal 13 4 4" xfId="32379" xr:uid="{00000000-0005-0000-0000-0000429C0000}"/>
    <cellStyle name="Normal 13 4 4 2" xfId="32445" xr:uid="{00000000-0005-0000-0000-0000439C0000}"/>
    <cellStyle name="Normal 13 4 5" xfId="33107" xr:uid="{00000000-0005-0000-0000-0000449C0000}"/>
    <cellStyle name="Normal 13 4 6" xfId="33208" xr:uid="{00000000-0005-0000-0000-0000459C0000}"/>
    <cellStyle name="Normal 13 4 7" xfId="11494" xr:uid="{00000000-0005-0000-0000-0000469C0000}"/>
    <cellStyle name="Normal 13 4 8" xfId="44764" xr:uid="{00000000-0005-0000-0000-0000479C0000}"/>
    <cellStyle name="Normal 13 5" xfId="1146" xr:uid="{00000000-0005-0000-0000-0000489C0000}"/>
    <cellStyle name="Normal 13 5 2" xfId="44770" xr:uid="{00000000-0005-0000-0000-0000499C0000}"/>
    <cellStyle name="Normal 13 5 2 2" xfId="44771" xr:uid="{00000000-0005-0000-0000-00004A9C0000}"/>
    <cellStyle name="Normal 13 5 2 3" xfId="39856" xr:uid="{00000000-0005-0000-0000-00004B9C0000}"/>
    <cellStyle name="Normal 13 5 2 4" xfId="18725" xr:uid="{00000000-0005-0000-0000-00004C9C0000}"/>
    <cellStyle name="Normal 13 5 2 5" xfId="18735" xr:uid="{00000000-0005-0000-0000-00004D9C0000}"/>
    <cellStyle name="Normal 13 5 2 6" xfId="18743" xr:uid="{00000000-0005-0000-0000-00004E9C0000}"/>
    <cellStyle name="Normal 13 5 3" xfId="44772" xr:uid="{00000000-0005-0000-0000-00004F9C0000}"/>
    <cellStyle name="Normal 13 5 3 2" xfId="44773" xr:uid="{00000000-0005-0000-0000-0000509C0000}"/>
    <cellStyle name="Normal 13 5 4" xfId="34949" xr:uid="{00000000-0005-0000-0000-0000519C0000}"/>
    <cellStyle name="Normal 13 5 4 2" xfId="34954" xr:uid="{00000000-0005-0000-0000-0000529C0000}"/>
    <cellStyle name="Normal 13 5 5" xfId="35065" xr:uid="{00000000-0005-0000-0000-0000539C0000}"/>
    <cellStyle name="Normal 13 5 6" xfId="35107" xr:uid="{00000000-0005-0000-0000-0000549C0000}"/>
    <cellStyle name="Normal 13 5 7" xfId="35317" xr:uid="{00000000-0005-0000-0000-0000559C0000}"/>
    <cellStyle name="Normal 13 5 8" xfId="44769" xr:uid="{00000000-0005-0000-0000-0000569C0000}"/>
    <cellStyle name="Normal 13 6" xfId="18" xr:uid="{00000000-0005-0000-0000-0000579C0000}"/>
    <cellStyle name="Normal 13 6 2" xfId="44777" xr:uid="{00000000-0005-0000-0000-0000589C0000}"/>
    <cellStyle name="Normal 13 6 2 2" xfId="44778" xr:uid="{00000000-0005-0000-0000-0000599C0000}"/>
    <cellStyle name="Normal 13 6 2 3" xfId="44780" xr:uid="{00000000-0005-0000-0000-00005A9C0000}"/>
    <cellStyle name="Normal 13 6 2 4" xfId="19281" xr:uid="{00000000-0005-0000-0000-00005B9C0000}"/>
    <cellStyle name="Normal 13 6 2 5" xfId="11162" xr:uid="{00000000-0005-0000-0000-00005C9C0000}"/>
    <cellStyle name="Normal 13 6 2 6" xfId="44782" xr:uid="{00000000-0005-0000-0000-00005D9C0000}"/>
    <cellStyle name="Normal 13 6 3" xfId="3493" xr:uid="{00000000-0005-0000-0000-00005E9C0000}"/>
    <cellStyle name="Normal 13 6 3 2" xfId="4171" xr:uid="{00000000-0005-0000-0000-00005F9C0000}"/>
    <cellStyle name="Normal 13 6 4" xfId="35539" xr:uid="{00000000-0005-0000-0000-0000609C0000}"/>
    <cellStyle name="Normal 13 6 4 2" xfId="35542" xr:uid="{00000000-0005-0000-0000-0000619C0000}"/>
    <cellStyle name="Normal 13 6 5" xfId="35583" xr:uid="{00000000-0005-0000-0000-0000629C0000}"/>
    <cellStyle name="Normal 13 6 6" xfId="35595" xr:uid="{00000000-0005-0000-0000-0000639C0000}"/>
    <cellStyle name="Normal 13 6 7" xfId="26584" xr:uid="{00000000-0005-0000-0000-0000649C0000}"/>
    <cellStyle name="Normal 13 6 8" xfId="44776" xr:uid="{00000000-0005-0000-0000-0000659C0000}"/>
    <cellStyle name="Normal 13 7" xfId="1149" xr:uid="{00000000-0005-0000-0000-0000669C0000}"/>
    <cellStyle name="Normal 13 7 2" xfId="44784" xr:uid="{00000000-0005-0000-0000-0000679C0000}"/>
    <cellStyle name="Normal 13 7 2 2" xfId="44785" xr:uid="{00000000-0005-0000-0000-0000689C0000}"/>
    <cellStyle name="Normal 13 7 2 3" xfId="44787" xr:uid="{00000000-0005-0000-0000-0000699C0000}"/>
    <cellStyle name="Normal 13 7 2 4" xfId="38640" xr:uid="{00000000-0005-0000-0000-00006A9C0000}"/>
    <cellStyle name="Normal 13 7 2 5" xfId="44789" xr:uid="{00000000-0005-0000-0000-00006B9C0000}"/>
    <cellStyle name="Normal 13 7 2 6" xfId="6413" xr:uid="{00000000-0005-0000-0000-00006C9C0000}"/>
    <cellStyle name="Normal 13 7 3" xfId="44790" xr:uid="{00000000-0005-0000-0000-00006D9C0000}"/>
    <cellStyle name="Normal 13 7 3 2" xfId="44791" xr:uid="{00000000-0005-0000-0000-00006E9C0000}"/>
    <cellStyle name="Normal 13 7 4" xfId="35696" xr:uid="{00000000-0005-0000-0000-00006F9C0000}"/>
    <cellStyle name="Normal 13 7 4 2" xfId="35697" xr:uid="{00000000-0005-0000-0000-0000709C0000}"/>
    <cellStyle name="Normal 13 7 5" xfId="35735" xr:uid="{00000000-0005-0000-0000-0000719C0000}"/>
    <cellStyle name="Normal 13 7 6" xfId="27188" xr:uid="{00000000-0005-0000-0000-0000729C0000}"/>
    <cellStyle name="Normal 13 7 7" xfId="35740" xr:uid="{00000000-0005-0000-0000-0000739C0000}"/>
    <cellStyle name="Normal 13 7 8" xfId="44783" xr:uid="{00000000-0005-0000-0000-0000749C0000}"/>
    <cellStyle name="Normal 13 8" xfId="21689" xr:uid="{00000000-0005-0000-0000-0000759C0000}"/>
    <cellStyle name="Normal 13 8 2" xfId="30686" xr:uid="{00000000-0005-0000-0000-0000769C0000}"/>
    <cellStyle name="Normal 13 8 2 2" xfId="44792" xr:uid="{00000000-0005-0000-0000-0000779C0000}"/>
    <cellStyle name="Normal 13 8 2 3" xfId="44794" xr:uid="{00000000-0005-0000-0000-0000789C0000}"/>
    <cellStyle name="Normal 13 8 2 4" xfId="44796" xr:uid="{00000000-0005-0000-0000-0000799C0000}"/>
    <cellStyle name="Normal 13 8 2 5" xfId="42891" xr:uid="{00000000-0005-0000-0000-00007A9C0000}"/>
    <cellStyle name="Normal 13 8 2 6" xfId="36436" xr:uid="{00000000-0005-0000-0000-00007B9C0000}"/>
    <cellStyle name="Normal 13 8 3" xfId="44797" xr:uid="{00000000-0005-0000-0000-00007C9C0000}"/>
    <cellStyle name="Normal 13 8 3 2" xfId="44798" xr:uid="{00000000-0005-0000-0000-00007D9C0000}"/>
    <cellStyle name="Normal 13 8 4" xfId="35801" xr:uid="{00000000-0005-0000-0000-00007E9C0000}"/>
    <cellStyle name="Normal 13 8 4 2" xfId="35804" xr:uid="{00000000-0005-0000-0000-00007F9C0000}"/>
    <cellStyle name="Normal 13 8 5" xfId="35841" xr:uid="{00000000-0005-0000-0000-0000809C0000}"/>
    <cellStyle name="Normal 13 8 6" xfId="35870" xr:uid="{00000000-0005-0000-0000-0000819C0000}"/>
    <cellStyle name="Normal 13 8 7" xfId="35895" xr:uid="{00000000-0005-0000-0000-0000829C0000}"/>
    <cellStyle name="Normal 13 9" xfId="21691" xr:uid="{00000000-0005-0000-0000-0000839C0000}"/>
    <cellStyle name="Normal 13 9 2" xfId="30690" xr:uid="{00000000-0005-0000-0000-0000849C0000}"/>
    <cellStyle name="Normal 13 9 2 2" xfId="44799" xr:uid="{00000000-0005-0000-0000-0000859C0000}"/>
    <cellStyle name="Normal 13 9 2 3" xfId="44801" xr:uid="{00000000-0005-0000-0000-0000869C0000}"/>
    <cellStyle name="Normal 13 9 2 4" xfId="44803" xr:uid="{00000000-0005-0000-0000-0000879C0000}"/>
    <cellStyle name="Normal 13 9 2 5" xfId="44805" xr:uid="{00000000-0005-0000-0000-0000889C0000}"/>
    <cellStyle name="Normal 13 9 2 6" xfId="36487" xr:uid="{00000000-0005-0000-0000-0000899C0000}"/>
    <cellStyle name="Normal 13 9 3" xfId="44806" xr:uid="{00000000-0005-0000-0000-00008A9C0000}"/>
    <cellStyle name="Normal 13 9 3 2" xfId="44807" xr:uid="{00000000-0005-0000-0000-00008B9C0000}"/>
    <cellStyle name="Normal 13 9 4" xfId="35982" xr:uid="{00000000-0005-0000-0000-00008C9C0000}"/>
    <cellStyle name="Normal 13 9 4 2" xfId="35984" xr:uid="{00000000-0005-0000-0000-00008D9C0000}"/>
    <cellStyle name="Normal 13 9 5" xfId="36009" xr:uid="{00000000-0005-0000-0000-00008E9C0000}"/>
    <cellStyle name="Normal 13 9 6" xfId="36019" xr:uid="{00000000-0005-0000-0000-00008F9C0000}"/>
    <cellStyle name="Normal 13 9 7" xfId="36026" xr:uid="{00000000-0005-0000-0000-0000909C0000}"/>
    <cellStyle name="Normal 13_BSD 2" xfId="44808" xr:uid="{00000000-0005-0000-0000-0000919C0000}"/>
    <cellStyle name="Normal 130" xfId="2093" xr:uid="{00000000-0005-0000-0000-0000929C0000}"/>
    <cellStyle name="Normal 130 2" xfId="44527" xr:uid="{00000000-0005-0000-0000-0000939C0000}"/>
    <cellStyle name="Normal 131" xfId="2098" xr:uid="{00000000-0005-0000-0000-0000949C0000}"/>
    <cellStyle name="Normal 131 2" xfId="44529" xr:uid="{00000000-0005-0000-0000-0000959C0000}"/>
    <cellStyle name="Normal 132" xfId="2103" xr:uid="{00000000-0005-0000-0000-0000969C0000}"/>
    <cellStyle name="Normal 132 2" xfId="44532" xr:uid="{00000000-0005-0000-0000-0000979C0000}"/>
    <cellStyle name="Normal 133" xfId="2109" xr:uid="{00000000-0005-0000-0000-0000989C0000}"/>
    <cellStyle name="Normal 133 2" xfId="44536" xr:uid="{00000000-0005-0000-0000-0000999C0000}"/>
    <cellStyle name="Normal 134" xfId="2114" xr:uid="{00000000-0005-0000-0000-00009A9C0000}"/>
    <cellStyle name="Normal 134 2" xfId="44539" xr:uid="{00000000-0005-0000-0000-00009B9C0000}"/>
    <cellStyle name="Normal 135" xfId="2119" xr:uid="{00000000-0005-0000-0000-00009C9C0000}"/>
    <cellStyle name="Normal 135 2" xfId="44811" xr:uid="{00000000-0005-0000-0000-00009D9C0000}"/>
    <cellStyle name="Normal 136" xfId="2124" xr:uid="{00000000-0005-0000-0000-00009E9C0000}"/>
    <cellStyle name="Normal 136 2" xfId="44812" xr:uid="{00000000-0005-0000-0000-00009F9C0000}"/>
    <cellStyle name="Normal 136 3" xfId="14834" xr:uid="{00000000-0005-0000-0000-0000A09C0000}"/>
    <cellStyle name="Normal 136 4" xfId="51550" xr:uid="{004D25BD-373A-4D8B-BEA0-BE564792B396}"/>
    <cellStyle name="Normal 136 5" xfId="52073" xr:uid="{232E6F2F-EDDC-4E37-A83F-64925550E61B}"/>
    <cellStyle name="Normal 137" xfId="2129" xr:uid="{00000000-0005-0000-0000-0000A19C0000}"/>
    <cellStyle name="Normal 137 2" xfId="44815" xr:uid="{00000000-0005-0000-0000-0000A29C0000}"/>
    <cellStyle name="Normal 138" xfId="2209" xr:uid="{00000000-0005-0000-0000-0000A39C0000}"/>
    <cellStyle name="Normal 138 2" xfId="2212" xr:uid="{00000000-0005-0000-0000-0000A49C0000}"/>
    <cellStyle name="Normal 138 2 2" xfId="51915" xr:uid="{3A99DA6E-479A-4DFF-9281-9A31855D1A6E}"/>
    <cellStyle name="Normal 138 2 3" xfId="52294" xr:uid="{11271A8E-D32A-4310-9118-88AE7E88BCE0}"/>
    <cellStyle name="Normal 138 3" xfId="2029" xr:uid="{00000000-0005-0000-0000-0000A59C0000}"/>
    <cellStyle name="Normal 138 3 2" xfId="51918" xr:uid="{D867BA5B-BE97-4827-94E5-4FD325334691}"/>
    <cellStyle name="Normal 138 3 3" xfId="52297" xr:uid="{F5359574-E3ED-4E0C-A854-60B2515FBB0B}"/>
    <cellStyle name="Normal 138 4" xfId="2213" xr:uid="{00000000-0005-0000-0000-0000A69C0000}"/>
    <cellStyle name="Normal 138 4 2" xfId="51921" xr:uid="{8AFF479C-DCD7-47D2-B2F1-D4E9E86C93B3}"/>
    <cellStyle name="Normal 138 4 3" xfId="52300" xr:uid="{09035A01-F86A-4E20-82E2-0700D4A3D8C3}"/>
    <cellStyle name="Normal 138 5" xfId="2214" xr:uid="{00000000-0005-0000-0000-0000A79C0000}"/>
    <cellStyle name="Normal 138 5 2" xfId="51924" xr:uid="{2558CA90-BBE3-4FF6-9ABB-01842F7CF673}"/>
    <cellStyle name="Normal 138 5 3" xfId="52303" xr:uid="{3CAF0759-6A84-4413-AFE6-8D0292BA840E}"/>
    <cellStyle name="Normal 138 6" xfId="26339" xr:uid="{00000000-0005-0000-0000-0000A89C0000}"/>
    <cellStyle name="Normal 138 7" xfId="51560" xr:uid="{0512DD1E-3272-459A-AC88-B9352F75544B}"/>
    <cellStyle name="Normal 138 8" xfId="52094" xr:uid="{54D46761-DC62-46A8-BA6B-D6FDCAC1F9BE}"/>
    <cellStyle name="Normal 139" xfId="2216" xr:uid="{00000000-0005-0000-0000-0000A99C0000}"/>
    <cellStyle name="Normal 139 2" xfId="2219" xr:uid="{00000000-0005-0000-0000-0000AA9C0000}"/>
    <cellStyle name="Normal 139 2 2" xfId="51916" xr:uid="{25AE6A9A-1D19-4392-98C2-7AA0DA903490}"/>
    <cellStyle name="Normal 139 2 3" xfId="52295" xr:uid="{ADDC00CA-5196-4278-BEA1-E8369DC8CCC7}"/>
    <cellStyle name="Normal 139 3" xfId="2220" xr:uid="{00000000-0005-0000-0000-0000AB9C0000}"/>
    <cellStyle name="Normal 139 3 2" xfId="51919" xr:uid="{2084BAB2-DC70-4667-A6E1-8EEB8F57F79F}"/>
    <cellStyle name="Normal 139 3 3" xfId="52298" xr:uid="{F0367CA2-019B-4D2D-84F6-CDA8B019AE45}"/>
    <cellStyle name="Normal 139 4" xfId="2221" xr:uid="{00000000-0005-0000-0000-0000AC9C0000}"/>
    <cellStyle name="Normal 139 4 2" xfId="51922" xr:uid="{4CD4290A-FA18-4283-8BAC-474AD99257D6}"/>
    <cellStyle name="Normal 139 4 3" xfId="52301" xr:uid="{358F2D0F-E939-4A3A-B5A6-BB70BCDB705D}"/>
    <cellStyle name="Normal 139 5" xfId="2222" xr:uid="{00000000-0005-0000-0000-0000AD9C0000}"/>
    <cellStyle name="Normal 139 5 2" xfId="51925" xr:uid="{694A13D9-1CCB-4CC8-A140-62C59E38EEE3}"/>
    <cellStyle name="Normal 139 5 3" xfId="52304" xr:uid="{64D10690-F3E9-4CFB-AE26-9329B06702AD}"/>
    <cellStyle name="Normal 139 6" xfId="44818" xr:uid="{00000000-0005-0000-0000-0000AE9C0000}"/>
    <cellStyle name="Normal 139 7" xfId="51561" xr:uid="{93E1A1B0-3457-4EF3-BE25-93F500FF7FCC}"/>
    <cellStyle name="Normal 139 8" xfId="52095" xr:uid="{794CFCAF-290D-4568-8672-2528C782EF48}"/>
    <cellStyle name="Normal 14" xfId="2223" xr:uid="{00000000-0005-0000-0000-0000AF9C0000}"/>
    <cellStyle name="Normal 14 10" xfId="4183" xr:uid="{00000000-0005-0000-0000-0000B09C0000}"/>
    <cellStyle name="Normal 14 10 2" xfId="39707" xr:uid="{00000000-0005-0000-0000-0000B19C0000}"/>
    <cellStyle name="Normal 14 10 2 2" xfId="34241" xr:uid="{00000000-0005-0000-0000-0000B29C0000}"/>
    <cellStyle name="Normal 14 10 2 3" xfId="44821" xr:uid="{00000000-0005-0000-0000-0000B39C0000}"/>
    <cellStyle name="Normal 14 10 2 4" xfId="44822" xr:uid="{00000000-0005-0000-0000-0000B49C0000}"/>
    <cellStyle name="Normal 14 10 2 5" xfId="37227" xr:uid="{00000000-0005-0000-0000-0000B59C0000}"/>
    <cellStyle name="Normal 14 10 3" xfId="39709" xr:uid="{00000000-0005-0000-0000-0000B69C0000}"/>
    <cellStyle name="Normal 14 10 4" xfId="39712" xr:uid="{00000000-0005-0000-0000-0000B79C0000}"/>
    <cellStyle name="Normal 14 10 5" xfId="39715" xr:uid="{00000000-0005-0000-0000-0000B89C0000}"/>
    <cellStyle name="Normal 14 10 6" xfId="39718" xr:uid="{00000000-0005-0000-0000-0000B99C0000}"/>
    <cellStyle name="Normal 14 11" xfId="18675" xr:uid="{00000000-0005-0000-0000-0000BA9C0000}"/>
    <cellStyle name="Normal 14 11 2" xfId="18680" xr:uid="{00000000-0005-0000-0000-0000BB9C0000}"/>
    <cellStyle name="Normal 14 11 2 2" xfId="5187" xr:uid="{00000000-0005-0000-0000-0000BC9C0000}"/>
    <cellStyle name="Normal 14 11 2 3" xfId="44823" xr:uid="{00000000-0005-0000-0000-0000BD9C0000}"/>
    <cellStyle name="Normal 14 11 2 4" xfId="44824" xr:uid="{00000000-0005-0000-0000-0000BE9C0000}"/>
    <cellStyle name="Normal 14 11 2 5" xfId="37245" xr:uid="{00000000-0005-0000-0000-0000BF9C0000}"/>
    <cellStyle name="Normal 14 11 3" xfId="17578" xr:uid="{00000000-0005-0000-0000-0000C09C0000}"/>
    <cellStyle name="Normal 14 11 4" xfId="14196" xr:uid="{00000000-0005-0000-0000-0000C19C0000}"/>
    <cellStyle name="Normal 14 11 5" xfId="18683" xr:uid="{00000000-0005-0000-0000-0000C29C0000}"/>
    <cellStyle name="Normal 14 11 6" xfId="18688" xr:uid="{00000000-0005-0000-0000-0000C39C0000}"/>
    <cellStyle name="Normal 14 12" xfId="18696" xr:uid="{00000000-0005-0000-0000-0000C49C0000}"/>
    <cellStyle name="Normal 14 12 2" xfId="18698" xr:uid="{00000000-0005-0000-0000-0000C59C0000}"/>
    <cellStyle name="Normal 14 12 2 2" xfId="11173" xr:uid="{00000000-0005-0000-0000-0000C69C0000}"/>
    <cellStyle name="Normal 14 12 2 3" xfId="44825" xr:uid="{00000000-0005-0000-0000-0000C79C0000}"/>
    <cellStyle name="Normal 14 12 2 4" xfId="44826" xr:uid="{00000000-0005-0000-0000-0000C89C0000}"/>
    <cellStyle name="Normal 14 12 2 5" xfId="37269" xr:uid="{00000000-0005-0000-0000-0000C99C0000}"/>
    <cellStyle name="Normal 14 12 3" xfId="18701" xr:uid="{00000000-0005-0000-0000-0000CA9C0000}"/>
    <cellStyle name="Normal 14 12 4" xfId="18704" xr:uid="{00000000-0005-0000-0000-0000CB9C0000}"/>
    <cellStyle name="Normal 14 12 5" xfId="18710" xr:uid="{00000000-0005-0000-0000-0000CC9C0000}"/>
    <cellStyle name="Normal 14 12 6" xfId="18713" xr:uid="{00000000-0005-0000-0000-0000CD9C0000}"/>
    <cellStyle name="Normal 14 13" xfId="18718" xr:uid="{00000000-0005-0000-0000-0000CE9C0000}"/>
    <cellStyle name="Normal 14 13 2" xfId="18724" xr:uid="{00000000-0005-0000-0000-0000CF9C0000}"/>
    <cellStyle name="Normal 14 13 2 2" xfId="18728" xr:uid="{00000000-0005-0000-0000-0000D09C0000}"/>
    <cellStyle name="Normal 14 13 2 3" xfId="44827" xr:uid="{00000000-0005-0000-0000-0000D19C0000}"/>
    <cellStyle name="Normal 14 13 2 4" xfId="44828" xr:uid="{00000000-0005-0000-0000-0000D29C0000}"/>
    <cellStyle name="Normal 14 13 2 5" xfId="37294" xr:uid="{00000000-0005-0000-0000-0000D39C0000}"/>
    <cellStyle name="Normal 14 13 3" xfId="18734" xr:uid="{00000000-0005-0000-0000-0000D49C0000}"/>
    <cellStyle name="Normal 14 13 4" xfId="18742" xr:uid="{00000000-0005-0000-0000-0000D59C0000}"/>
    <cellStyle name="Normal 14 13 5" xfId="18749" xr:uid="{00000000-0005-0000-0000-0000D69C0000}"/>
    <cellStyle name="Normal 14 13 6" xfId="18752" xr:uid="{00000000-0005-0000-0000-0000D79C0000}"/>
    <cellStyle name="Normal 14 14" xfId="18757" xr:uid="{00000000-0005-0000-0000-0000D89C0000}"/>
    <cellStyle name="Normal 14 14 2" xfId="18759" xr:uid="{00000000-0005-0000-0000-0000D99C0000}"/>
    <cellStyle name="Normal 14 14 2 2" xfId="18762" xr:uid="{00000000-0005-0000-0000-0000DA9C0000}"/>
    <cellStyle name="Normal 14 14 2 3" xfId="40504" xr:uid="{00000000-0005-0000-0000-0000DB9C0000}"/>
    <cellStyle name="Normal 14 14 2 4" xfId="40507" xr:uid="{00000000-0005-0000-0000-0000DC9C0000}"/>
    <cellStyle name="Normal 14 14 2 5" xfId="37318" xr:uid="{00000000-0005-0000-0000-0000DD9C0000}"/>
    <cellStyle name="Normal 14 14 3" xfId="18767" xr:uid="{00000000-0005-0000-0000-0000DE9C0000}"/>
    <cellStyle name="Normal 14 14 4" xfId="18770" xr:uid="{00000000-0005-0000-0000-0000DF9C0000}"/>
    <cellStyle name="Normal 14 14 5" xfId="18773" xr:uid="{00000000-0005-0000-0000-0000E09C0000}"/>
    <cellStyle name="Normal 14 14 6" xfId="44078" xr:uid="{00000000-0005-0000-0000-0000E19C0000}"/>
    <cellStyle name="Normal 14 15" xfId="18777" xr:uid="{00000000-0005-0000-0000-0000E29C0000}"/>
    <cellStyle name="Normal 14 15 2" xfId="18783" xr:uid="{00000000-0005-0000-0000-0000E39C0000}"/>
    <cellStyle name="Normal 14 15 3" xfId="18790" xr:uid="{00000000-0005-0000-0000-0000E49C0000}"/>
    <cellStyle name="Normal 14 15 4" xfId="18794" xr:uid="{00000000-0005-0000-0000-0000E59C0000}"/>
    <cellStyle name="Normal 14 15 5" xfId="18797" xr:uid="{00000000-0005-0000-0000-0000E69C0000}"/>
    <cellStyle name="Normal 14 16" xfId="18805" xr:uid="{00000000-0005-0000-0000-0000E79C0000}"/>
    <cellStyle name="Normal 14 17" xfId="18832" xr:uid="{00000000-0005-0000-0000-0000E89C0000}"/>
    <cellStyle name="Normal 14 18" xfId="18856" xr:uid="{00000000-0005-0000-0000-0000E99C0000}"/>
    <cellStyle name="Normal 14 19" xfId="18876" xr:uid="{00000000-0005-0000-0000-0000EA9C0000}"/>
    <cellStyle name="Normal 14 2" xfId="1203" xr:uid="{00000000-0005-0000-0000-0000EB9C0000}"/>
    <cellStyle name="Normal 14 2 10" xfId="27479" xr:uid="{00000000-0005-0000-0000-0000EC9C0000}"/>
    <cellStyle name="Normal 14 2 10 2" xfId="27482" xr:uid="{00000000-0005-0000-0000-0000ED9C0000}"/>
    <cellStyle name="Normal 14 2 10 2 2" xfId="19639" xr:uid="{00000000-0005-0000-0000-0000EE9C0000}"/>
    <cellStyle name="Normal 14 2 10 2 3" xfId="44834" xr:uid="{00000000-0005-0000-0000-0000EF9C0000}"/>
    <cellStyle name="Normal 14 2 10 2 4" xfId="44836" xr:uid="{00000000-0005-0000-0000-0000F09C0000}"/>
    <cellStyle name="Normal 14 2 10 2 5" xfId="44838" xr:uid="{00000000-0005-0000-0000-0000F19C0000}"/>
    <cellStyle name="Normal 14 2 10 3" xfId="27485" xr:uid="{00000000-0005-0000-0000-0000F29C0000}"/>
    <cellStyle name="Normal 14 2 10 4" xfId="44839" xr:uid="{00000000-0005-0000-0000-0000F39C0000}"/>
    <cellStyle name="Normal 14 2 10 5" xfId="44840" xr:uid="{00000000-0005-0000-0000-0000F49C0000}"/>
    <cellStyle name="Normal 14 2 10 6" xfId="44841" xr:uid="{00000000-0005-0000-0000-0000F59C0000}"/>
    <cellStyle name="Normal 14 2 11" xfId="27489" xr:uid="{00000000-0005-0000-0000-0000F69C0000}"/>
    <cellStyle name="Normal 14 2 11 2" xfId="27491" xr:uid="{00000000-0005-0000-0000-0000F79C0000}"/>
    <cellStyle name="Normal 14 2 11 2 2" xfId="44842" xr:uid="{00000000-0005-0000-0000-0000F89C0000}"/>
    <cellStyle name="Normal 14 2 11 2 3" xfId="44843" xr:uid="{00000000-0005-0000-0000-0000F99C0000}"/>
    <cellStyle name="Normal 14 2 11 2 4" xfId="44844" xr:uid="{00000000-0005-0000-0000-0000FA9C0000}"/>
    <cellStyle name="Normal 14 2 11 2 5" xfId="44845" xr:uid="{00000000-0005-0000-0000-0000FB9C0000}"/>
    <cellStyle name="Normal 14 2 11 3" xfId="27493" xr:uid="{00000000-0005-0000-0000-0000FC9C0000}"/>
    <cellStyle name="Normal 14 2 11 4" xfId="44846" xr:uid="{00000000-0005-0000-0000-0000FD9C0000}"/>
    <cellStyle name="Normal 14 2 11 5" xfId="44847" xr:uid="{00000000-0005-0000-0000-0000FE9C0000}"/>
    <cellStyle name="Normal 14 2 11 6" xfId="44848" xr:uid="{00000000-0005-0000-0000-0000FF9C0000}"/>
    <cellStyle name="Normal 14 2 12" xfId="27495" xr:uid="{00000000-0005-0000-0000-0000009D0000}"/>
    <cellStyle name="Normal 14 2 12 2" xfId="27497" xr:uid="{00000000-0005-0000-0000-0000019D0000}"/>
    <cellStyle name="Normal 14 2 12 2 2" xfId="44849" xr:uid="{00000000-0005-0000-0000-0000029D0000}"/>
    <cellStyle name="Normal 14 2 12 2 3" xfId="38099" xr:uid="{00000000-0005-0000-0000-0000039D0000}"/>
    <cellStyle name="Normal 14 2 12 2 4" xfId="44850" xr:uid="{00000000-0005-0000-0000-0000049D0000}"/>
    <cellStyle name="Normal 14 2 12 2 5" xfId="44851" xr:uid="{00000000-0005-0000-0000-0000059D0000}"/>
    <cellStyle name="Normal 14 2 12 3" xfId="27499" xr:uid="{00000000-0005-0000-0000-0000069D0000}"/>
    <cellStyle name="Normal 14 2 12 4" xfId="44852" xr:uid="{00000000-0005-0000-0000-0000079D0000}"/>
    <cellStyle name="Normal 14 2 12 5" xfId="44853" xr:uid="{00000000-0005-0000-0000-0000089D0000}"/>
    <cellStyle name="Normal 14 2 12 6" xfId="44854" xr:uid="{00000000-0005-0000-0000-0000099D0000}"/>
    <cellStyle name="Normal 14 2 13" xfId="27501" xr:uid="{00000000-0005-0000-0000-00000A9D0000}"/>
    <cellStyle name="Normal 14 2 13 2" xfId="27503" xr:uid="{00000000-0005-0000-0000-00000B9D0000}"/>
    <cellStyle name="Normal 14 2 13 3" xfId="27505" xr:uid="{00000000-0005-0000-0000-00000C9D0000}"/>
    <cellStyle name="Normal 14 2 13 4" xfId="44855" xr:uid="{00000000-0005-0000-0000-00000D9D0000}"/>
    <cellStyle name="Normal 14 2 13 5" xfId="44856" xr:uid="{00000000-0005-0000-0000-00000E9D0000}"/>
    <cellStyle name="Normal 14 2 14" xfId="27507" xr:uid="{00000000-0005-0000-0000-00000F9D0000}"/>
    <cellStyle name="Normal 14 2 15" xfId="27510" xr:uid="{00000000-0005-0000-0000-0000109D0000}"/>
    <cellStyle name="Normal 14 2 16" xfId="44857" xr:uid="{00000000-0005-0000-0000-0000119D0000}"/>
    <cellStyle name="Normal 14 2 17" xfId="44858" xr:uid="{00000000-0005-0000-0000-0000129D0000}"/>
    <cellStyle name="Normal 14 2 18" xfId="44859" xr:uid="{00000000-0005-0000-0000-0000139D0000}"/>
    <cellStyle name="Normal 14 2 19" xfId="44860" xr:uid="{00000000-0005-0000-0000-0000149D0000}"/>
    <cellStyle name="Normal 14 2 2" xfId="44861" xr:uid="{00000000-0005-0000-0000-0000159D0000}"/>
    <cellStyle name="Normal 14 2 2 2" xfId="44862" xr:uid="{00000000-0005-0000-0000-0000169D0000}"/>
    <cellStyle name="Normal 14 2 2 2 2" xfId="44863" xr:uid="{00000000-0005-0000-0000-0000179D0000}"/>
    <cellStyle name="Normal 14 2 2 2 3" xfId="44864" xr:uid="{00000000-0005-0000-0000-0000189D0000}"/>
    <cellStyle name="Normal 14 2 2 2 4" xfId="44865" xr:uid="{00000000-0005-0000-0000-0000199D0000}"/>
    <cellStyle name="Normal 14 2 2 2 5" xfId="44866" xr:uid="{00000000-0005-0000-0000-00001A9D0000}"/>
    <cellStyle name="Normal 14 2 2 3" xfId="44867" xr:uid="{00000000-0005-0000-0000-00001B9D0000}"/>
    <cellStyle name="Normal 14 2 2 4" xfId="44868" xr:uid="{00000000-0005-0000-0000-00001C9D0000}"/>
    <cellStyle name="Normal 14 2 2 5" xfId="44869" xr:uid="{00000000-0005-0000-0000-00001D9D0000}"/>
    <cellStyle name="Normal 14 2 2 6" xfId="44870" xr:uid="{00000000-0005-0000-0000-00001E9D0000}"/>
    <cellStyle name="Normal 14 2 2 7" xfId="16145" xr:uid="{00000000-0005-0000-0000-00001F9D0000}"/>
    <cellStyle name="Normal 14 2 20" xfId="27509" xr:uid="{00000000-0005-0000-0000-0000209D0000}"/>
    <cellStyle name="Normal 14 2 21" xfId="44830" xr:uid="{00000000-0005-0000-0000-0000219D0000}"/>
    <cellStyle name="Normal 14 2 3" xfId="44871" xr:uid="{00000000-0005-0000-0000-0000229D0000}"/>
    <cellStyle name="Normal 14 2 3 2" xfId="44872" xr:uid="{00000000-0005-0000-0000-0000239D0000}"/>
    <cellStyle name="Normal 14 2 3 2 2" xfId="44874" xr:uid="{00000000-0005-0000-0000-0000249D0000}"/>
    <cellStyle name="Normal 14 2 3 2 3" xfId="44875" xr:uid="{00000000-0005-0000-0000-0000259D0000}"/>
    <cellStyle name="Normal 14 2 3 2 4" xfId="44876" xr:uid="{00000000-0005-0000-0000-0000269D0000}"/>
    <cellStyle name="Normal 14 2 3 2 5" xfId="44877" xr:uid="{00000000-0005-0000-0000-0000279D0000}"/>
    <cellStyle name="Normal 14 2 3 3" xfId="44878" xr:uid="{00000000-0005-0000-0000-0000289D0000}"/>
    <cellStyle name="Normal 14 2 3 4" xfId="44879" xr:uid="{00000000-0005-0000-0000-0000299D0000}"/>
    <cellStyle name="Normal 14 2 3 5" xfId="44880" xr:uid="{00000000-0005-0000-0000-00002A9D0000}"/>
    <cellStyle name="Normal 14 2 3 6" xfId="44881" xr:uid="{00000000-0005-0000-0000-00002B9D0000}"/>
    <cellStyle name="Normal 14 2 3 7" xfId="9071" xr:uid="{00000000-0005-0000-0000-00002C9D0000}"/>
    <cellStyle name="Normal 14 2 4" xfId="44882" xr:uid="{00000000-0005-0000-0000-00002D9D0000}"/>
    <cellStyle name="Normal 14 2 4 2" xfId="44883" xr:uid="{00000000-0005-0000-0000-00002E9D0000}"/>
    <cellStyle name="Normal 14 2 4 2 2" xfId="44884" xr:uid="{00000000-0005-0000-0000-00002F9D0000}"/>
    <cellStyle name="Normal 14 2 4 2 3" xfId="44885" xr:uid="{00000000-0005-0000-0000-0000309D0000}"/>
    <cellStyle name="Normal 14 2 4 2 4" xfId="44886" xr:uid="{00000000-0005-0000-0000-0000319D0000}"/>
    <cellStyle name="Normal 14 2 4 2 5" xfId="44887" xr:uid="{00000000-0005-0000-0000-0000329D0000}"/>
    <cellStyle name="Normal 14 2 4 3" xfId="44888" xr:uid="{00000000-0005-0000-0000-0000339D0000}"/>
    <cellStyle name="Normal 14 2 4 4" xfId="6956" xr:uid="{00000000-0005-0000-0000-0000349D0000}"/>
    <cellStyle name="Normal 14 2 4 5" xfId="6977" xr:uid="{00000000-0005-0000-0000-0000359D0000}"/>
    <cellStyle name="Normal 14 2 4 6" xfId="44889" xr:uid="{00000000-0005-0000-0000-0000369D0000}"/>
    <cellStyle name="Normal 14 2 5" xfId="44890" xr:uid="{00000000-0005-0000-0000-0000379D0000}"/>
    <cellStyle name="Normal 14 2 5 2" xfId="44891" xr:uid="{00000000-0005-0000-0000-0000389D0000}"/>
    <cellStyle name="Normal 14 2 5 2 2" xfId="44892" xr:uid="{00000000-0005-0000-0000-0000399D0000}"/>
    <cellStyle name="Normal 14 2 5 2 3" xfId="44893" xr:uid="{00000000-0005-0000-0000-00003A9D0000}"/>
    <cellStyle name="Normal 14 2 5 2 4" xfId="25964" xr:uid="{00000000-0005-0000-0000-00003B9D0000}"/>
    <cellStyle name="Normal 14 2 5 2 5" xfId="44894" xr:uid="{00000000-0005-0000-0000-00003C9D0000}"/>
    <cellStyle name="Normal 14 2 5 3" xfId="44895" xr:uid="{00000000-0005-0000-0000-00003D9D0000}"/>
    <cellStyle name="Normal 14 2 5 4" xfId="44896" xr:uid="{00000000-0005-0000-0000-00003E9D0000}"/>
    <cellStyle name="Normal 14 2 5 5" xfId="44897" xr:uid="{00000000-0005-0000-0000-00003F9D0000}"/>
    <cellStyle name="Normal 14 2 5 6" xfId="44898" xr:uid="{00000000-0005-0000-0000-0000409D0000}"/>
    <cellStyle name="Normal 14 2 6" xfId="44899" xr:uid="{00000000-0005-0000-0000-0000419D0000}"/>
    <cellStyle name="Normal 14 2 6 2" xfId="44900" xr:uid="{00000000-0005-0000-0000-0000429D0000}"/>
    <cellStyle name="Normal 14 2 6 2 2" xfId="44901" xr:uid="{00000000-0005-0000-0000-0000439D0000}"/>
    <cellStyle name="Normal 14 2 6 2 3" xfId="44902" xr:uid="{00000000-0005-0000-0000-0000449D0000}"/>
    <cellStyle name="Normal 14 2 6 2 4" xfId="44903" xr:uid="{00000000-0005-0000-0000-0000459D0000}"/>
    <cellStyle name="Normal 14 2 6 2 5" xfId="44904" xr:uid="{00000000-0005-0000-0000-0000469D0000}"/>
    <cellStyle name="Normal 14 2 6 3" xfId="44905" xr:uid="{00000000-0005-0000-0000-0000479D0000}"/>
    <cellStyle name="Normal 14 2 6 4" xfId="3700" xr:uid="{00000000-0005-0000-0000-0000489D0000}"/>
    <cellStyle name="Normal 14 2 6 5" xfId="44906" xr:uid="{00000000-0005-0000-0000-0000499D0000}"/>
    <cellStyle name="Normal 14 2 6 6" xfId="44907" xr:uid="{00000000-0005-0000-0000-00004A9D0000}"/>
    <cellStyle name="Normal 14 2 7" xfId="18922" xr:uid="{00000000-0005-0000-0000-00004B9D0000}"/>
    <cellStyle name="Normal 14 2 7 2" xfId="18927" xr:uid="{00000000-0005-0000-0000-00004C9D0000}"/>
    <cellStyle name="Normal 14 2 7 2 2" xfId="18929" xr:uid="{00000000-0005-0000-0000-00004D9D0000}"/>
    <cellStyle name="Normal 14 2 7 2 3" xfId="44908" xr:uid="{00000000-0005-0000-0000-00004E9D0000}"/>
    <cellStyle name="Normal 14 2 7 2 4" xfId="44909" xr:uid="{00000000-0005-0000-0000-00004F9D0000}"/>
    <cellStyle name="Normal 14 2 7 2 5" xfId="27075" xr:uid="{00000000-0005-0000-0000-0000509D0000}"/>
    <cellStyle name="Normal 14 2 7 3" xfId="18931" xr:uid="{00000000-0005-0000-0000-0000519D0000}"/>
    <cellStyle name="Normal 14 2 7 4" xfId="18939" xr:uid="{00000000-0005-0000-0000-0000529D0000}"/>
    <cellStyle name="Normal 14 2 7 5" xfId="18943" xr:uid="{00000000-0005-0000-0000-0000539D0000}"/>
    <cellStyle name="Normal 14 2 7 6" xfId="18945" xr:uid="{00000000-0005-0000-0000-0000549D0000}"/>
    <cellStyle name="Normal 14 2 8" xfId="18949" xr:uid="{00000000-0005-0000-0000-0000559D0000}"/>
    <cellStyle name="Normal 14 2 8 2" xfId="18952" xr:uid="{00000000-0005-0000-0000-0000569D0000}"/>
    <cellStyle name="Normal 14 2 8 2 2" xfId="44910" xr:uid="{00000000-0005-0000-0000-0000579D0000}"/>
    <cellStyle name="Normal 14 2 8 2 3" xfId="44911" xr:uid="{00000000-0005-0000-0000-0000589D0000}"/>
    <cellStyle name="Normal 14 2 8 2 4" xfId="44912" xr:uid="{00000000-0005-0000-0000-0000599D0000}"/>
    <cellStyle name="Normal 14 2 8 2 5" xfId="44913" xr:uid="{00000000-0005-0000-0000-00005A9D0000}"/>
    <cellStyle name="Normal 14 2 8 3" xfId="18958" xr:uid="{00000000-0005-0000-0000-00005B9D0000}"/>
    <cellStyle name="Normal 14 2 8 4" xfId="5144" xr:uid="{00000000-0005-0000-0000-00005C9D0000}"/>
    <cellStyle name="Normal 14 2 8 5" xfId="18960" xr:uid="{00000000-0005-0000-0000-00005D9D0000}"/>
    <cellStyle name="Normal 14 2 8 6" xfId="33392" xr:uid="{00000000-0005-0000-0000-00005E9D0000}"/>
    <cellStyle name="Normal 14 2 9" xfId="18963" xr:uid="{00000000-0005-0000-0000-00005F9D0000}"/>
    <cellStyle name="Normal 14 2 9 2" xfId="18966" xr:uid="{00000000-0005-0000-0000-0000609D0000}"/>
    <cellStyle name="Normal 14 2 9 2 2" xfId="6509" xr:uid="{00000000-0005-0000-0000-0000619D0000}"/>
    <cellStyle name="Normal 14 2 9 2 3" xfId="5302" xr:uid="{00000000-0005-0000-0000-0000629D0000}"/>
    <cellStyle name="Normal 14 2 9 2 4" xfId="5317" xr:uid="{00000000-0005-0000-0000-0000639D0000}"/>
    <cellStyle name="Normal 14 2 9 2 5" xfId="15329" xr:uid="{00000000-0005-0000-0000-0000649D0000}"/>
    <cellStyle name="Normal 14 2 9 3" xfId="18971" xr:uid="{00000000-0005-0000-0000-0000659D0000}"/>
    <cellStyle name="Normal 14 2 9 4" xfId="18976" xr:uid="{00000000-0005-0000-0000-0000669D0000}"/>
    <cellStyle name="Normal 14 2 9 5" xfId="18978" xr:uid="{00000000-0005-0000-0000-0000679D0000}"/>
    <cellStyle name="Normal 14 2 9 6" xfId="33405" xr:uid="{00000000-0005-0000-0000-0000689D0000}"/>
    <cellStyle name="Normal 14 20" xfId="18776" xr:uid="{00000000-0005-0000-0000-0000699D0000}"/>
    <cellStyle name="Normal 14 21" xfId="18804" xr:uid="{00000000-0005-0000-0000-00006A9D0000}"/>
    <cellStyle name="Normal 14 22" xfId="44820" xr:uid="{00000000-0005-0000-0000-00006B9D0000}"/>
    <cellStyle name="Normal 14 23" xfId="51728" xr:uid="{81EEAC3E-5C87-4DB6-A78D-94CFFF29690F}"/>
    <cellStyle name="Normal 14 24" xfId="52156" xr:uid="{1F78FAF8-7314-4A73-842D-15BF77876E5A}"/>
    <cellStyle name="Normal 14 3" xfId="1209" xr:uid="{00000000-0005-0000-0000-00006C9D0000}"/>
    <cellStyle name="Normal 14 3 10" xfId="12518" xr:uid="{00000000-0005-0000-0000-00006D9D0000}"/>
    <cellStyle name="Normal 14 3 10 2" xfId="15968" xr:uid="{00000000-0005-0000-0000-00006E9D0000}"/>
    <cellStyle name="Normal 14 3 10 2 2" xfId="44915" xr:uid="{00000000-0005-0000-0000-00006F9D0000}"/>
    <cellStyle name="Normal 14 3 10 2 3" xfId="12499" xr:uid="{00000000-0005-0000-0000-0000709D0000}"/>
    <cellStyle name="Normal 14 3 10 2 4" xfId="8100" xr:uid="{00000000-0005-0000-0000-0000719D0000}"/>
    <cellStyle name="Normal 14 3 10 2 5" xfId="12509" xr:uid="{00000000-0005-0000-0000-0000729D0000}"/>
    <cellStyle name="Normal 14 3 10 3" xfId="44916" xr:uid="{00000000-0005-0000-0000-0000739D0000}"/>
    <cellStyle name="Normal 14 3 10 4" xfId="44917" xr:uid="{00000000-0005-0000-0000-0000749D0000}"/>
    <cellStyle name="Normal 14 3 10 5" xfId="44918" xr:uid="{00000000-0005-0000-0000-0000759D0000}"/>
    <cellStyle name="Normal 14 3 10 6" xfId="32258" xr:uid="{00000000-0005-0000-0000-0000769D0000}"/>
    <cellStyle name="Normal 14 3 11" xfId="12524" xr:uid="{00000000-0005-0000-0000-0000779D0000}"/>
    <cellStyle name="Normal 14 3 11 2" xfId="44919" xr:uid="{00000000-0005-0000-0000-0000789D0000}"/>
    <cellStyle name="Normal 14 3 11 2 2" xfId="44920" xr:uid="{00000000-0005-0000-0000-0000799D0000}"/>
    <cellStyle name="Normal 14 3 11 2 3" xfId="44921" xr:uid="{00000000-0005-0000-0000-00007A9D0000}"/>
    <cellStyle name="Normal 14 3 11 2 4" xfId="44922" xr:uid="{00000000-0005-0000-0000-00007B9D0000}"/>
    <cellStyle name="Normal 14 3 11 2 5" xfId="44923" xr:uid="{00000000-0005-0000-0000-00007C9D0000}"/>
    <cellStyle name="Normal 14 3 11 3" xfId="44924" xr:uid="{00000000-0005-0000-0000-00007D9D0000}"/>
    <cellStyle name="Normal 14 3 11 4" xfId="44925" xr:uid="{00000000-0005-0000-0000-00007E9D0000}"/>
    <cellStyle name="Normal 14 3 11 5" xfId="44926" xr:uid="{00000000-0005-0000-0000-00007F9D0000}"/>
    <cellStyle name="Normal 14 3 11 6" xfId="44927" xr:uid="{00000000-0005-0000-0000-0000809D0000}"/>
    <cellStyle name="Normal 14 3 12" xfId="44928" xr:uid="{00000000-0005-0000-0000-0000819D0000}"/>
    <cellStyle name="Normal 14 3 12 2" xfId="44929" xr:uid="{00000000-0005-0000-0000-0000829D0000}"/>
    <cellStyle name="Normal 14 3 12 2 2" xfId="44930" xr:uid="{00000000-0005-0000-0000-0000839D0000}"/>
    <cellStyle name="Normal 14 3 12 2 3" xfId="38202" xr:uid="{00000000-0005-0000-0000-0000849D0000}"/>
    <cellStyle name="Normal 14 3 12 2 4" xfId="44931" xr:uid="{00000000-0005-0000-0000-0000859D0000}"/>
    <cellStyle name="Normal 14 3 12 2 5" xfId="44932" xr:uid="{00000000-0005-0000-0000-0000869D0000}"/>
    <cellStyle name="Normal 14 3 12 3" xfId="44933" xr:uid="{00000000-0005-0000-0000-0000879D0000}"/>
    <cellStyle name="Normal 14 3 12 4" xfId="44934" xr:uid="{00000000-0005-0000-0000-0000889D0000}"/>
    <cellStyle name="Normal 14 3 12 5" xfId="44935" xr:uid="{00000000-0005-0000-0000-0000899D0000}"/>
    <cellStyle name="Normal 14 3 12 6" xfId="44936" xr:uid="{00000000-0005-0000-0000-00008A9D0000}"/>
    <cellStyle name="Normal 14 3 13" xfId="44937" xr:uid="{00000000-0005-0000-0000-00008B9D0000}"/>
    <cellStyle name="Normal 14 3 13 2" xfId="44938" xr:uid="{00000000-0005-0000-0000-00008C9D0000}"/>
    <cellStyle name="Normal 14 3 13 3" xfId="44939" xr:uid="{00000000-0005-0000-0000-00008D9D0000}"/>
    <cellStyle name="Normal 14 3 13 4" xfId="44940" xr:uid="{00000000-0005-0000-0000-00008E9D0000}"/>
    <cellStyle name="Normal 14 3 13 5" xfId="6002" xr:uid="{00000000-0005-0000-0000-00008F9D0000}"/>
    <cellStyle name="Normal 14 3 14" xfId="44941" xr:uid="{00000000-0005-0000-0000-0000909D0000}"/>
    <cellStyle name="Normal 14 3 15" xfId="44943" xr:uid="{00000000-0005-0000-0000-0000919D0000}"/>
    <cellStyle name="Normal 14 3 16" xfId="44944" xr:uid="{00000000-0005-0000-0000-0000929D0000}"/>
    <cellStyle name="Normal 14 3 17" xfId="29128" xr:uid="{00000000-0005-0000-0000-0000939D0000}"/>
    <cellStyle name="Normal 14 3 18" xfId="29131" xr:uid="{00000000-0005-0000-0000-0000949D0000}"/>
    <cellStyle name="Normal 14 3 19" xfId="41923" xr:uid="{00000000-0005-0000-0000-0000959D0000}"/>
    <cellStyle name="Normal 14 3 2" xfId="408" xr:uid="{00000000-0005-0000-0000-0000969D0000}"/>
    <cellStyle name="Normal 14 3 2 2" xfId="44946" xr:uid="{00000000-0005-0000-0000-0000979D0000}"/>
    <cellStyle name="Normal 14 3 2 2 2" xfId="40331" xr:uid="{00000000-0005-0000-0000-0000989D0000}"/>
    <cellStyle name="Normal 14 3 2 2 3" xfId="44947" xr:uid="{00000000-0005-0000-0000-0000999D0000}"/>
    <cellStyle name="Normal 14 3 2 2 4" xfId="44948" xr:uid="{00000000-0005-0000-0000-00009A9D0000}"/>
    <cellStyle name="Normal 14 3 2 2 5" xfId="44949" xr:uid="{00000000-0005-0000-0000-00009B9D0000}"/>
    <cellStyle name="Normal 14 3 2 3" xfId="44950" xr:uid="{00000000-0005-0000-0000-00009C9D0000}"/>
    <cellStyle name="Normal 14 3 2 4" xfId="40770" xr:uid="{00000000-0005-0000-0000-00009D9D0000}"/>
    <cellStyle name="Normal 14 3 2 5" xfId="44951" xr:uid="{00000000-0005-0000-0000-00009E9D0000}"/>
    <cellStyle name="Normal 14 3 2 6" xfId="44952" xr:uid="{00000000-0005-0000-0000-00009F9D0000}"/>
    <cellStyle name="Normal 14 3 2 7" xfId="17116" xr:uid="{00000000-0005-0000-0000-0000A09D0000}"/>
    <cellStyle name="Normal 14 3 2 8" xfId="44945" xr:uid="{00000000-0005-0000-0000-0000A19D0000}"/>
    <cellStyle name="Normal 14 3 20" xfId="44942" xr:uid="{00000000-0005-0000-0000-0000A29D0000}"/>
    <cellStyle name="Normal 14 3 21" xfId="44914" xr:uid="{00000000-0005-0000-0000-0000A39D0000}"/>
    <cellStyle name="Normal 14 3 22" xfId="51891" xr:uid="{CCE55680-FD66-4373-8189-5CCC3E0E24CA}"/>
    <cellStyle name="Normal 14 3 23" xfId="52273" xr:uid="{5B9F2730-2B4D-4F8E-95C0-C8870BC02138}"/>
    <cellStyle name="Normal 14 3 3" xfId="44953" xr:uid="{00000000-0005-0000-0000-0000A49D0000}"/>
    <cellStyle name="Normal 14 3 3 2" xfId="44954" xr:uid="{00000000-0005-0000-0000-0000A59D0000}"/>
    <cellStyle name="Normal 14 3 3 2 2" xfId="44955" xr:uid="{00000000-0005-0000-0000-0000A69D0000}"/>
    <cellStyle name="Normal 14 3 3 2 3" xfId="44956" xr:uid="{00000000-0005-0000-0000-0000A79D0000}"/>
    <cellStyle name="Normal 14 3 3 2 4" xfId="44957" xr:uid="{00000000-0005-0000-0000-0000A89D0000}"/>
    <cellStyle name="Normal 14 3 3 2 5" xfId="44958" xr:uid="{00000000-0005-0000-0000-0000A99D0000}"/>
    <cellStyle name="Normal 14 3 3 3" xfId="44959" xr:uid="{00000000-0005-0000-0000-0000AA9D0000}"/>
    <cellStyle name="Normal 14 3 3 4" xfId="40772" xr:uid="{00000000-0005-0000-0000-0000AB9D0000}"/>
    <cellStyle name="Normal 14 3 3 5" xfId="44960" xr:uid="{00000000-0005-0000-0000-0000AC9D0000}"/>
    <cellStyle name="Normal 14 3 3 6" xfId="44961" xr:uid="{00000000-0005-0000-0000-0000AD9D0000}"/>
    <cellStyle name="Normal 14 3 4" xfId="44962" xr:uid="{00000000-0005-0000-0000-0000AE9D0000}"/>
    <cellStyle name="Normal 14 3 4 2" xfId="44963" xr:uid="{00000000-0005-0000-0000-0000AF9D0000}"/>
    <cellStyle name="Normal 14 3 4 2 2" xfId="44964" xr:uid="{00000000-0005-0000-0000-0000B09D0000}"/>
    <cellStyle name="Normal 14 3 4 2 3" xfId="44965" xr:uid="{00000000-0005-0000-0000-0000B19D0000}"/>
    <cellStyle name="Normal 14 3 4 2 4" xfId="44966" xr:uid="{00000000-0005-0000-0000-0000B29D0000}"/>
    <cellStyle name="Normal 14 3 4 2 5" xfId="44967" xr:uid="{00000000-0005-0000-0000-0000B39D0000}"/>
    <cellStyle name="Normal 14 3 4 3" xfId="44968" xr:uid="{00000000-0005-0000-0000-0000B49D0000}"/>
    <cellStyle name="Normal 14 3 4 4" xfId="7007" xr:uid="{00000000-0005-0000-0000-0000B59D0000}"/>
    <cellStyle name="Normal 14 3 4 5" xfId="7018" xr:uid="{00000000-0005-0000-0000-0000B69D0000}"/>
    <cellStyle name="Normal 14 3 4 6" xfId="44969" xr:uid="{00000000-0005-0000-0000-0000B79D0000}"/>
    <cellStyle name="Normal 14 3 5" xfId="44970" xr:uid="{00000000-0005-0000-0000-0000B89D0000}"/>
    <cellStyle name="Normal 14 3 5 2" xfId="3081" xr:uid="{00000000-0005-0000-0000-0000B99D0000}"/>
    <cellStyle name="Normal 14 3 5 2 2" xfId="44972" xr:uid="{00000000-0005-0000-0000-0000BA9D0000}"/>
    <cellStyle name="Normal 14 3 5 2 3" xfId="44974" xr:uid="{00000000-0005-0000-0000-0000BB9D0000}"/>
    <cellStyle name="Normal 14 3 5 2 4" xfId="12592" xr:uid="{00000000-0005-0000-0000-0000BC9D0000}"/>
    <cellStyle name="Normal 14 3 5 2 5" xfId="44975" xr:uid="{00000000-0005-0000-0000-0000BD9D0000}"/>
    <cellStyle name="Normal 14 3 5 3" xfId="44976" xr:uid="{00000000-0005-0000-0000-0000BE9D0000}"/>
    <cellStyle name="Normal 14 3 5 4" xfId="44977" xr:uid="{00000000-0005-0000-0000-0000BF9D0000}"/>
    <cellStyle name="Normal 14 3 5 5" xfId="44978" xr:uid="{00000000-0005-0000-0000-0000C09D0000}"/>
    <cellStyle name="Normal 14 3 5 6" xfId="44979" xr:uid="{00000000-0005-0000-0000-0000C19D0000}"/>
    <cellStyle name="Normal 14 3 6" xfId="44980" xr:uid="{00000000-0005-0000-0000-0000C29D0000}"/>
    <cellStyle name="Normal 14 3 6 2" xfId="7642" xr:uid="{00000000-0005-0000-0000-0000C39D0000}"/>
    <cellStyle name="Normal 14 3 6 2 2" xfId="44981" xr:uid="{00000000-0005-0000-0000-0000C49D0000}"/>
    <cellStyle name="Normal 14 3 6 2 3" xfId="44982" xr:uid="{00000000-0005-0000-0000-0000C59D0000}"/>
    <cellStyle name="Normal 14 3 6 2 4" xfId="44983" xr:uid="{00000000-0005-0000-0000-0000C69D0000}"/>
    <cellStyle name="Normal 14 3 6 2 5" xfId="44984" xr:uid="{00000000-0005-0000-0000-0000C79D0000}"/>
    <cellStyle name="Normal 14 3 6 3" xfId="44985" xr:uid="{00000000-0005-0000-0000-0000C89D0000}"/>
    <cellStyle name="Normal 14 3 6 4" xfId="44986" xr:uid="{00000000-0005-0000-0000-0000C99D0000}"/>
    <cellStyle name="Normal 14 3 6 5" xfId="44987" xr:uid="{00000000-0005-0000-0000-0000CA9D0000}"/>
    <cellStyle name="Normal 14 3 6 6" xfId="44989" xr:uid="{00000000-0005-0000-0000-0000CB9D0000}"/>
    <cellStyle name="Normal 14 3 7" xfId="19131" xr:uid="{00000000-0005-0000-0000-0000CC9D0000}"/>
    <cellStyle name="Normal 14 3 7 2" xfId="19133" xr:uid="{00000000-0005-0000-0000-0000CD9D0000}"/>
    <cellStyle name="Normal 14 3 7 2 2" xfId="44991" xr:uid="{00000000-0005-0000-0000-0000CE9D0000}"/>
    <cellStyle name="Normal 14 3 7 2 3" xfId="44992" xr:uid="{00000000-0005-0000-0000-0000CF9D0000}"/>
    <cellStyle name="Normal 14 3 7 2 4" xfId="44993" xr:uid="{00000000-0005-0000-0000-0000D09D0000}"/>
    <cellStyle name="Normal 14 3 7 2 5" xfId="22903" xr:uid="{00000000-0005-0000-0000-0000D19D0000}"/>
    <cellStyle name="Normal 14 3 7 3" xfId="19136" xr:uid="{00000000-0005-0000-0000-0000D29D0000}"/>
    <cellStyle name="Normal 14 3 7 4" xfId="44994" xr:uid="{00000000-0005-0000-0000-0000D39D0000}"/>
    <cellStyle name="Normal 14 3 7 5" xfId="44995" xr:uid="{00000000-0005-0000-0000-0000D49D0000}"/>
    <cellStyle name="Normal 14 3 7 6" xfId="44996" xr:uid="{00000000-0005-0000-0000-0000D59D0000}"/>
    <cellStyle name="Normal 14 3 8" xfId="19138" xr:uid="{00000000-0005-0000-0000-0000D69D0000}"/>
    <cellStyle name="Normal 14 3 8 2" xfId="19140" xr:uid="{00000000-0005-0000-0000-0000D79D0000}"/>
    <cellStyle name="Normal 14 3 8 2 2" xfId="44997" xr:uid="{00000000-0005-0000-0000-0000D89D0000}"/>
    <cellStyle name="Normal 14 3 8 2 3" xfId="44998" xr:uid="{00000000-0005-0000-0000-0000D99D0000}"/>
    <cellStyle name="Normal 14 3 8 2 4" xfId="44999" xr:uid="{00000000-0005-0000-0000-0000DA9D0000}"/>
    <cellStyle name="Normal 14 3 8 2 5" xfId="45000" xr:uid="{00000000-0005-0000-0000-0000DB9D0000}"/>
    <cellStyle name="Normal 14 3 8 3" xfId="19143" xr:uid="{00000000-0005-0000-0000-0000DC9D0000}"/>
    <cellStyle name="Normal 14 3 8 4" xfId="45001" xr:uid="{00000000-0005-0000-0000-0000DD9D0000}"/>
    <cellStyle name="Normal 14 3 8 5" xfId="45002" xr:uid="{00000000-0005-0000-0000-0000DE9D0000}"/>
    <cellStyle name="Normal 14 3 8 6" xfId="28035" xr:uid="{00000000-0005-0000-0000-0000DF9D0000}"/>
    <cellStyle name="Normal 14 3 9" xfId="19145" xr:uid="{00000000-0005-0000-0000-0000E09D0000}"/>
    <cellStyle name="Normal 14 3 9 2" xfId="19147" xr:uid="{00000000-0005-0000-0000-0000E19D0000}"/>
    <cellStyle name="Normal 14 3 9 2 2" xfId="45003" xr:uid="{00000000-0005-0000-0000-0000E29D0000}"/>
    <cellStyle name="Normal 14 3 9 2 3" xfId="45004" xr:uid="{00000000-0005-0000-0000-0000E39D0000}"/>
    <cellStyle name="Normal 14 3 9 2 4" xfId="45005" xr:uid="{00000000-0005-0000-0000-0000E49D0000}"/>
    <cellStyle name="Normal 14 3 9 2 5" xfId="45006" xr:uid="{00000000-0005-0000-0000-0000E59D0000}"/>
    <cellStyle name="Normal 14 3 9 3" xfId="45007" xr:uid="{00000000-0005-0000-0000-0000E69D0000}"/>
    <cellStyle name="Normal 14 3 9 4" xfId="45008" xr:uid="{00000000-0005-0000-0000-0000E79D0000}"/>
    <cellStyle name="Normal 14 3 9 5" xfId="45009" xr:uid="{00000000-0005-0000-0000-0000E89D0000}"/>
    <cellStyle name="Normal 14 3 9 6" xfId="28042" xr:uid="{00000000-0005-0000-0000-0000E99D0000}"/>
    <cellStyle name="Normal 14 4" xfId="1212" xr:uid="{00000000-0005-0000-0000-0000EA9D0000}"/>
    <cellStyle name="Normal 14 4 10" xfId="52214" xr:uid="{8FEC2D91-3E1C-4AD9-9A8A-068ABF938C77}"/>
    <cellStyle name="Normal 14 4 2" xfId="45011" xr:uid="{00000000-0005-0000-0000-0000EB9D0000}"/>
    <cellStyle name="Normal 14 4 2 2" xfId="45012" xr:uid="{00000000-0005-0000-0000-0000EC9D0000}"/>
    <cellStyle name="Normal 14 4 2 3" xfId="45013" xr:uid="{00000000-0005-0000-0000-0000ED9D0000}"/>
    <cellStyle name="Normal 14 4 2 4" xfId="45014" xr:uid="{00000000-0005-0000-0000-0000EE9D0000}"/>
    <cellStyle name="Normal 14 4 2 5" xfId="45015" xr:uid="{00000000-0005-0000-0000-0000EF9D0000}"/>
    <cellStyle name="Normal 14 4 3" xfId="45016" xr:uid="{00000000-0005-0000-0000-0000F09D0000}"/>
    <cellStyle name="Normal 14 4 4" xfId="45017" xr:uid="{00000000-0005-0000-0000-0000F19D0000}"/>
    <cellStyle name="Normal 14 4 5" xfId="45018" xr:uid="{00000000-0005-0000-0000-0000F29D0000}"/>
    <cellStyle name="Normal 14 4 6" xfId="45019" xr:uid="{00000000-0005-0000-0000-0000F39D0000}"/>
    <cellStyle name="Normal 14 4 7" xfId="19213" xr:uid="{00000000-0005-0000-0000-0000F49D0000}"/>
    <cellStyle name="Normal 14 4 8" xfId="45010" xr:uid="{00000000-0005-0000-0000-0000F59D0000}"/>
    <cellStyle name="Normal 14 4 9" xfId="51821" xr:uid="{0E88CFE7-5BEB-4A5B-8B86-40483B372923}"/>
    <cellStyle name="Normal 14 5" xfId="1215" xr:uid="{00000000-0005-0000-0000-0000F69D0000}"/>
    <cellStyle name="Normal 14 5 2" xfId="45021" xr:uid="{00000000-0005-0000-0000-0000F79D0000}"/>
    <cellStyle name="Normal 14 5 2 2" xfId="14623" xr:uid="{00000000-0005-0000-0000-0000F89D0000}"/>
    <cellStyle name="Normal 14 5 2 3" xfId="14631" xr:uid="{00000000-0005-0000-0000-0000F99D0000}"/>
    <cellStyle name="Normal 14 5 2 4" xfId="14639" xr:uid="{00000000-0005-0000-0000-0000FA9D0000}"/>
    <cellStyle name="Normal 14 5 2 5" xfId="21546" xr:uid="{00000000-0005-0000-0000-0000FB9D0000}"/>
    <cellStyle name="Normal 14 5 3" xfId="45022" xr:uid="{00000000-0005-0000-0000-0000FC9D0000}"/>
    <cellStyle name="Normal 14 5 4" xfId="45023" xr:uid="{00000000-0005-0000-0000-0000FD9D0000}"/>
    <cellStyle name="Normal 14 5 5" xfId="45024" xr:uid="{00000000-0005-0000-0000-0000FE9D0000}"/>
    <cellStyle name="Normal 14 5 6" xfId="45025" xr:uid="{00000000-0005-0000-0000-0000FF9D0000}"/>
    <cellStyle name="Normal 14 5 7" xfId="45020" xr:uid="{00000000-0005-0000-0000-0000009E0000}"/>
    <cellStyle name="Normal 14 6" xfId="1219" xr:uid="{00000000-0005-0000-0000-0000019E0000}"/>
    <cellStyle name="Normal 14 6 2" xfId="45026" xr:uid="{00000000-0005-0000-0000-0000029E0000}"/>
    <cellStyle name="Normal 14 6 2 2" xfId="45027" xr:uid="{00000000-0005-0000-0000-0000039E0000}"/>
    <cellStyle name="Normal 14 6 2 3" xfId="45029" xr:uid="{00000000-0005-0000-0000-0000049E0000}"/>
    <cellStyle name="Normal 14 6 2 4" xfId="21893" xr:uid="{00000000-0005-0000-0000-0000059E0000}"/>
    <cellStyle name="Normal 14 6 2 5" xfId="21246" xr:uid="{00000000-0005-0000-0000-0000069E0000}"/>
    <cellStyle name="Normal 14 6 3" xfId="45030" xr:uid="{00000000-0005-0000-0000-0000079E0000}"/>
    <cellStyle name="Normal 14 6 4" xfId="45031" xr:uid="{00000000-0005-0000-0000-0000089E0000}"/>
    <cellStyle name="Normal 14 6 5" xfId="45032" xr:uid="{00000000-0005-0000-0000-0000099E0000}"/>
    <cellStyle name="Normal 14 6 6" xfId="45033" xr:uid="{00000000-0005-0000-0000-00000A9E0000}"/>
    <cellStyle name="Normal 14 6 7" xfId="41341" xr:uid="{00000000-0005-0000-0000-00000B9E0000}"/>
    <cellStyle name="Normal 14 7" xfId="45034" xr:uid="{00000000-0005-0000-0000-00000C9E0000}"/>
    <cellStyle name="Normal 14 7 2" xfId="45035" xr:uid="{00000000-0005-0000-0000-00000D9E0000}"/>
    <cellStyle name="Normal 14 7 2 2" xfId="45036" xr:uid="{00000000-0005-0000-0000-00000E9E0000}"/>
    <cellStyle name="Normal 14 7 2 3" xfId="45037" xr:uid="{00000000-0005-0000-0000-00000F9E0000}"/>
    <cellStyle name="Normal 14 7 2 4" xfId="45038" xr:uid="{00000000-0005-0000-0000-0000109E0000}"/>
    <cellStyle name="Normal 14 7 2 5" xfId="45039" xr:uid="{00000000-0005-0000-0000-0000119E0000}"/>
    <cellStyle name="Normal 14 7 3" xfId="45040" xr:uid="{00000000-0005-0000-0000-0000129E0000}"/>
    <cellStyle name="Normal 14 7 4" xfId="45041" xr:uid="{00000000-0005-0000-0000-0000139E0000}"/>
    <cellStyle name="Normal 14 7 5" xfId="45042" xr:uid="{00000000-0005-0000-0000-0000149E0000}"/>
    <cellStyle name="Normal 14 7 6" xfId="45043" xr:uid="{00000000-0005-0000-0000-0000159E0000}"/>
    <cellStyle name="Normal 14 8" xfId="45044" xr:uid="{00000000-0005-0000-0000-0000169E0000}"/>
    <cellStyle name="Normal 14 8 2" xfId="45045" xr:uid="{00000000-0005-0000-0000-0000179E0000}"/>
    <cellStyle name="Normal 14 8 2 2" xfId="19945" xr:uid="{00000000-0005-0000-0000-0000189E0000}"/>
    <cellStyle name="Normal 14 8 2 3" xfId="19954" xr:uid="{00000000-0005-0000-0000-0000199E0000}"/>
    <cellStyle name="Normal 14 8 2 4" xfId="19998" xr:uid="{00000000-0005-0000-0000-00001A9E0000}"/>
    <cellStyle name="Normal 14 8 2 5" xfId="20004" xr:uid="{00000000-0005-0000-0000-00001B9E0000}"/>
    <cellStyle name="Normal 14 8 3" xfId="45046" xr:uid="{00000000-0005-0000-0000-00001C9E0000}"/>
    <cellStyle name="Normal 14 8 4" xfId="45047" xr:uid="{00000000-0005-0000-0000-00001D9E0000}"/>
    <cellStyle name="Normal 14 8 5" xfId="45048" xr:uid="{00000000-0005-0000-0000-00001E9E0000}"/>
    <cellStyle name="Normal 14 8 6" xfId="45049" xr:uid="{00000000-0005-0000-0000-00001F9E0000}"/>
    <cellStyle name="Normal 14 9" xfId="37522" xr:uid="{00000000-0005-0000-0000-0000209E0000}"/>
    <cellStyle name="Normal 14 9 2" xfId="45050" xr:uid="{00000000-0005-0000-0000-0000219E0000}"/>
    <cellStyle name="Normal 14 9 2 2" xfId="45051" xr:uid="{00000000-0005-0000-0000-0000229E0000}"/>
    <cellStyle name="Normal 14 9 2 3" xfId="45052" xr:uid="{00000000-0005-0000-0000-0000239E0000}"/>
    <cellStyle name="Normal 14 9 2 4" xfId="45053" xr:uid="{00000000-0005-0000-0000-0000249E0000}"/>
    <cellStyle name="Normal 14 9 2 5" xfId="45054" xr:uid="{00000000-0005-0000-0000-0000259E0000}"/>
    <cellStyle name="Normal 14 9 3" xfId="45055" xr:uid="{00000000-0005-0000-0000-0000269E0000}"/>
    <cellStyle name="Normal 14 9 4" xfId="45056" xr:uid="{00000000-0005-0000-0000-0000279E0000}"/>
    <cellStyle name="Normal 14 9 5" xfId="45057" xr:uid="{00000000-0005-0000-0000-0000289E0000}"/>
    <cellStyle name="Normal 14 9 6" xfId="45058" xr:uid="{00000000-0005-0000-0000-0000299E0000}"/>
    <cellStyle name="Normal 14_BSD2" xfId="45059" xr:uid="{00000000-0005-0000-0000-00002A9E0000}"/>
    <cellStyle name="Normal 140" xfId="2120" xr:uid="{00000000-0005-0000-0000-00002B9E0000}"/>
    <cellStyle name="Normal 140 2" xfId="44810" xr:uid="{00000000-0005-0000-0000-00002C9E0000}"/>
    <cellStyle name="Normal 141" xfId="2125" xr:uid="{00000000-0005-0000-0000-00002D9E0000}"/>
    <cellStyle name="Normal 141 2" xfId="1" xr:uid="{00000000-0005-0000-0000-00002E9E0000}"/>
    <cellStyle name="Normal 141 2 2" xfId="51917" xr:uid="{C2B20834-984C-40E5-B5E8-AC14BA49A467}"/>
    <cellStyle name="Normal 141 2 3" xfId="52296" xr:uid="{16811504-F7CD-47CD-8D39-9BCDB555925E}"/>
    <cellStyle name="Normal 141 3" xfId="53" xr:uid="{00000000-0005-0000-0000-00002F9E0000}"/>
    <cellStyle name="Normal 141 3 2" xfId="51920" xr:uid="{9DA7F6D3-F0A9-4F34-8A10-204A65802A05}"/>
    <cellStyle name="Normal 141 3 3" xfId="52299" xr:uid="{AD1868E9-0A55-4851-88F4-DE3298DCC1D4}"/>
    <cellStyle name="Normal 141 4" xfId="46" xr:uid="{00000000-0005-0000-0000-0000309E0000}"/>
    <cellStyle name="Normal 141 4 2" xfId="51923" xr:uid="{C3E79A70-4AB8-45C0-9FB6-D61FED355520}"/>
    <cellStyle name="Normal 141 4 3" xfId="52302" xr:uid="{19981672-148E-4EB3-AB82-C45A0D571237}"/>
    <cellStyle name="Normal 141 5" xfId="107" xr:uid="{00000000-0005-0000-0000-0000319E0000}"/>
    <cellStyle name="Normal 141 5 2" xfId="51926" xr:uid="{EA166B3A-12DB-443F-B8AE-02721E78AC5D}"/>
    <cellStyle name="Normal 141 5 3" xfId="52305" xr:uid="{76D6F000-BC32-43DA-8386-2286863DCB86}"/>
    <cellStyle name="Normal 141 6" xfId="14833" xr:uid="{00000000-0005-0000-0000-0000329E0000}"/>
    <cellStyle name="Normal 141 7" xfId="51562" xr:uid="{83ECFCD6-ACEB-403C-9FB9-6A3E6FD6E219}"/>
    <cellStyle name="Normal 141 8" xfId="52096" xr:uid="{01C5B24B-ABA9-4F90-96E1-CE102E5D93E8}"/>
    <cellStyle name="Normal 142" xfId="2130" xr:uid="{00000000-0005-0000-0000-0000339E0000}"/>
    <cellStyle name="Normal 142 2" xfId="44814" xr:uid="{00000000-0005-0000-0000-0000349E0000}"/>
    <cellStyle name="Normal 143" xfId="2210" xr:uid="{00000000-0005-0000-0000-0000359E0000}"/>
    <cellStyle name="Normal 143 2" xfId="26338" xr:uid="{00000000-0005-0000-0000-0000369E0000}"/>
    <cellStyle name="Normal 144" xfId="2217" xr:uid="{00000000-0005-0000-0000-0000379E0000}"/>
    <cellStyle name="Normal 144 2" xfId="44817" xr:uid="{00000000-0005-0000-0000-0000389E0000}"/>
    <cellStyle name="Normal 145" xfId="2226" xr:uid="{00000000-0005-0000-0000-0000399E0000}"/>
    <cellStyle name="Normal 145 2" xfId="45062" xr:uid="{00000000-0005-0000-0000-00003A9E0000}"/>
    <cellStyle name="Normal 146" xfId="820" xr:uid="{00000000-0005-0000-0000-00003B9E0000}"/>
    <cellStyle name="Normal 146 2" xfId="45065" xr:uid="{00000000-0005-0000-0000-00003C9E0000}"/>
    <cellStyle name="Normal 147" xfId="830" xr:uid="{00000000-0005-0000-0000-00003D9E0000}"/>
    <cellStyle name="Normal 147 2" xfId="45068" xr:uid="{00000000-0005-0000-0000-00003E9E0000}"/>
    <cellStyle name="Normal 148" xfId="835" xr:uid="{00000000-0005-0000-0000-00003F9E0000}"/>
    <cellStyle name="Normal 148 2" xfId="45071" xr:uid="{00000000-0005-0000-0000-0000409E0000}"/>
    <cellStyle name="Normal 149" xfId="839" xr:uid="{00000000-0005-0000-0000-0000419E0000}"/>
    <cellStyle name="Normal 149 2" xfId="45074" xr:uid="{00000000-0005-0000-0000-0000429E0000}"/>
    <cellStyle name="Normal 15" xfId="637" xr:uid="{00000000-0005-0000-0000-0000439E0000}"/>
    <cellStyle name="Normal 15 10" xfId="43556" xr:uid="{00000000-0005-0000-0000-0000449E0000}"/>
    <cellStyle name="Normal 15 10 2" xfId="45078" xr:uid="{00000000-0005-0000-0000-0000459E0000}"/>
    <cellStyle name="Normal 15 10 2 2" xfId="37180" xr:uid="{00000000-0005-0000-0000-0000469E0000}"/>
    <cellStyle name="Normal 15 10 2 3" xfId="45079" xr:uid="{00000000-0005-0000-0000-0000479E0000}"/>
    <cellStyle name="Normal 15 10 2 4" xfId="45080" xr:uid="{00000000-0005-0000-0000-0000489E0000}"/>
    <cellStyle name="Normal 15 10 2 5" xfId="19507" xr:uid="{00000000-0005-0000-0000-0000499E0000}"/>
    <cellStyle name="Normal 15 10 3" xfId="45081" xr:uid="{00000000-0005-0000-0000-00004A9E0000}"/>
    <cellStyle name="Normal 15 10 4" xfId="45082" xr:uid="{00000000-0005-0000-0000-00004B9E0000}"/>
    <cellStyle name="Normal 15 10 5" xfId="45083" xr:uid="{00000000-0005-0000-0000-00004C9E0000}"/>
    <cellStyle name="Normal 15 10 6" xfId="45084" xr:uid="{00000000-0005-0000-0000-00004D9E0000}"/>
    <cellStyle name="Normal 15 11" xfId="19451" xr:uid="{00000000-0005-0000-0000-00004E9E0000}"/>
    <cellStyle name="Normal 15 11 2" xfId="19454" xr:uid="{00000000-0005-0000-0000-00004F9E0000}"/>
    <cellStyle name="Normal 15 11 2 2" xfId="19457" xr:uid="{00000000-0005-0000-0000-0000509E0000}"/>
    <cellStyle name="Normal 15 11 2 3" xfId="45085" xr:uid="{00000000-0005-0000-0000-0000519E0000}"/>
    <cellStyle name="Normal 15 11 2 4" xfId="45086" xr:uid="{00000000-0005-0000-0000-0000529E0000}"/>
    <cellStyle name="Normal 15 11 2 5" xfId="19898" xr:uid="{00000000-0005-0000-0000-0000539E0000}"/>
    <cellStyle name="Normal 15 11 3" xfId="17693" xr:uid="{00000000-0005-0000-0000-0000549E0000}"/>
    <cellStyle name="Normal 15 11 4" xfId="14400" xr:uid="{00000000-0005-0000-0000-0000559E0000}"/>
    <cellStyle name="Normal 15 11 5" xfId="16576" xr:uid="{00000000-0005-0000-0000-0000569E0000}"/>
    <cellStyle name="Normal 15 11 6" xfId="19462" xr:uid="{00000000-0005-0000-0000-0000579E0000}"/>
    <cellStyle name="Normal 15 12" xfId="19465" xr:uid="{00000000-0005-0000-0000-0000589E0000}"/>
    <cellStyle name="Normal 15 12 2" xfId="19468" xr:uid="{00000000-0005-0000-0000-0000599E0000}"/>
    <cellStyle name="Normal 15 12 2 2" xfId="19470" xr:uid="{00000000-0005-0000-0000-00005A9E0000}"/>
    <cellStyle name="Normal 15 12 2 3" xfId="45087" xr:uid="{00000000-0005-0000-0000-00005B9E0000}"/>
    <cellStyle name="Normal 15 12 2 4" xfId="45088" xr:uid="{00000000-0005-0000-0000-00005C9E0000}"/>
    <cellStyle name="Normal 15 12 2 5" xfId="37875" xr:uid="{00000000-0005-0000-0000-00005D9E0000}"/>
    <cellStyle name="Normal 15 12 3" xfId="4337" xr:uid="{00000000-0005-0000-0000-00005E9E0000}"/>
    <cellStyle name="Normal 15 12 4" xfId="19473" xr:uid="{00000000-0005-0000-0000-00005F9E0000}"/>
    <cellStyle name="Normal 15 12 5" xfId="19478" xr:uid="{00000000-0005-0000-0000-0000609E0000}"/>
    <cellStyle name="Normal 15 12 6" xfId="19480" xr:uid="{00000000-0005-0000-0000-0000619E0000}"/>
    <cellStyle name="Normal 15 13" xfId="19484" xr:uid="{00000000-0005-0000-0000-0000629E0000}"/>
    <cellStyle name="Normal 15 13 2" xfId="19487" xr:uid="{00000000-0005-0000-0000-0000639E0000}"/>
    <cellStyle name="Normal 15 13 3" xfId="19491" xr:uid="{00000000-0005-0000-0000-0000649E0000}"/>
    <cellStyle name="Normal 15 13 4" xfId="19494" xr:uid="{00000000-0005-0000-0000-0000659E0000}"/>
    <cellStyle name="Normal 15 13 5" xfId="19497" xr:uid="{00000000-0005-0000-0000-0000669E0000}"/>
    <cellStyle name="Normal 15 14" xfId="15921" xr:uid="{00000000-0005-0000-0000-0000679E0000}"/>
    <cellStyle name="Normal 15 14 2" xfId="19505" xr:uid="{00000000-0005-0000-0000-0000689E0000}"/>
    <cellStyle name="Normal 15 14 3" xfId="19509" xr:uid="{00000000-0005-0000-0000-0000699E0000}"/>
    <cellStyle name="Normal 15 14 4" xfId="19512" xr:uid="{00000000-0005-0000-0000-00006A9E0000}"/>
    <cellStyle name="Normal 15 14 5" xfId="19515" xr:uid="{00000000-0005-0000-0000-00006B9E0000}"/>
    <cellStyle name="Normal 15 15" xfId="19520" xr:uid="{00000000-0005-0000-0000-00006C9E0000}"/>
    <cellStyle name="Normal 15 16" xfId="19538" xr:uid="{00000000-0005-0000-0000-00006D9E0000}"/>
    <cellStyle name="Normal 15 17" xfId="5676" xr:uid="{00000000-0005-0000-0000-00006E9E0000}"/>
    <cellStyle name="Normal 15 18" xfId="13577" xr:uid="{00000000-0005-0000-0000-00006F9E0000}"/>
    <cellStyle name="Normal 15 19" xfId="19562" xr:uid="{00000000-0005-0000-0000-0000709E0000}"/>
    <cellStyle name="Normal 15 2" xfId="2228" xr:uid="{00000000-0005-0000-0000-0000719E0000}"/>
    <cellStyle name="Normal 15 2 2" xfId="45093" xr:uid="{00000000-0005-0000-0000-0000729E0000}"/>
    <cellStyle name="Normal 15 2 2 2" xfId="45095" xr:uid="{00000000-0005-0000-0000-0000739E0000}"/>
    <cellStyle name="Normal 15 2 2 2 2" xfId="45097" xr:uid="{00000000-0005-0000-0000-0000749E0000}"/>
    <cellStyle name="Normal 15 2 2 3" xfId="45099" xr:uid="{00000000-0005-0000-0000-0000759E0000}"/>
    <cellStyle name="Normal 15 2 2 4" xfId="45102" xr:uid="{00000000-0005-0000-0000-0000769E0000}"/>
    <cellStyle name="Normal 15 2 2 5" xfId="45104" xr:uid="{00000000-0005-0000-0000-0000779E0000}"/>
    <cellStyle name="Normal 15 2 2 6" xfId="45106" xr:uid="{00000000-0005-0000-0000-0000789E0000}"/>
    <cellStyle name="Normal 15 2 3" xfId="45108" xr:uid="{00000000-0005-0000-0000-0000799E0000}"/>
    <cellStyle name="Normal 15 2 3 2" xfId="45111" xr:uid="{00000000-0005-0000-0000-00007A9E0000}"/>
    <cellStyle name="Normal 15 2 3 3" xfId="45114" xr:uid="{00000000-0005-0000-0000-00007B9E0000}"/>
    <cellStyle name="Normal 15 2 4" xfId="45116" xr:uid="{00000000-0005-0000-0000-00007C9E0000}"/>
    <cellStyle name="Normal 15 2 4 2" xfId="45117" xr:uid="{00000000-0005-0000-0000-00007D9E0000}"/>
    <cellStyle name="Normal 15 2 5" xfId="45119" xr:uid="{00000000-0005-0000-0000-00007E9E0000}"/>
    <cellStyle name="Normal 15 2 6" xfId="23495" xr:uid="{00000000-0005-0000-0000-00007F9E0000}"/>
    <cellStyle name="Normal 15 2 7" xfId="19595" xr:uid="{00000000-0005-0000-0000-0000809E0000}"/>
    <cellStyle name="Normal 15 2 8" xfId="45091" xr:uid="{00000000-0005-0000-0000-0000819E0000}"/>
    <cellStyle name="Normal 15 20" xfId="19519" xr:uid="{00000000-0005-0000-0000-0000829E0000}"/>
    <cellStyle name="Normal 15 21" xfId="19537" xr:uid="{00000000-0005-0000-0000-0000839E0000}"/>
    <cellStyle name="Normal 15 22" xfId="45077" xr:uid="{00000000-0005-0000-0000-0000849E0000}"/>
    <cellStyle name="Normal 15 23" xfId="51568" xr:uid="{7890FF4C-22A5-4047-8E43-BFC7F018B321}"/>
    <cellStyle name="Normal 15 24" xfId="52099" xr:uid="{F3DDEB46-BAA3-46F0-A7E2-8262C46D4013}"/>
    <cellStyle name="Normal 15 3" xfId="2230" xr:uid="{00000000-0005-0000-0000-0000859E0000}"/>
    <cellStyle name="Normal 15 3 10" xfId="52274" xr:uid="{C3F3C2A6-0AA4-4C07-B0ED-A351BDB4D42E}"/>
    <cellStyle name="Normal 15 3 2" xfId="1196" xr:uid="{00000000-0005-0000-0000-0000869E0000}"/>
    <cellStyle name="Normal 15 3 2 2" xfId="45124" xr:uid="{00000000-0005-0000-0000-0000879E0000}"/>
    <cellStyle name="Normal 15 3 2 2 2" xfId="40458" xr:uid="{00000000-0005-0000-0000-0000889E0000}"/>
    <cellStyle name="Normal 15 3 2 3" xfId="45125" xr:uid="{00000000-0005-0000-0000-0000899E0000}"/>
    <cellStyle name="Normal 15 3 2 4" xfId="45126" xr:uid="{00000000-0005-0000-0000-00008A9E0000}"/>
    <cellStyle name="Normal 15 3 2 5" xfId="45127" xr:uid="{00000000-0005-0000-0000-00008B9E0000}"/>
    <cellStyle name="Normal 15 3 2 6" xfId="45128" xr:uid="{00000000-0005-0000-0000-00008C9E0000}"/>
    <cellStyle name="Normal 15 3 2 7" xfId="45123" xr:uid="{00000000-0005-0000-0000-00008D9E0000}"/>
    <cellStyle name="Normal 15 3 3" xfId="45130" xr:uid="{00000000-0005-0000-0000-00008E9E0000}"/>
    <cellStyle name="Normal 15 3 3 2" xfId="37995" xr:uid="{00000000-0005-0000-0000-00008F9E0000}"/>
    <cellStyle name="Normal 15 3 4" xfId="45132" xr:uid="{00000000-0005-0000-0000-0000909E0000}"/>
    <cellStyle name="Normal 15 3 4 2" xfId="45133" xr:uid="{00000000-0005-0000-0000-0000919E0000}"/>
    <cellStyle name="Normal 15 3 5" xfId="45135" xr:uid="{00000000-0005-0000-0000-0000929E0000}"/>
    <cellStyle name="Normal 15 3 6" xfId="23501" xr:uid="{00000000-0005-0000-0000-0000939E0000}"/>
    <cellStyle name="Normal 15 3 7" xfId="19750" xr:uid="{00000000-0005-0000-0000-0000949E0000}"/>
    <cellStyle name="Normal 15 3 8" xfId="45121" xr:uid="{00000000-0005-0000-0000-0000959E0000}"/>
    <cellStyle name="Normal 15 3 9" xfId="51892" xr:uid="{0613042C-9FB8-4BC7-B4DD-C554CD26F6DB}"/>
    <cellStyle name="Normal 15 4" xfId="2233" xr:uid="{00000000-0005-0000-0000-0000969E0000}"/>
    <cellStyle name="Normal 15 4 2" xfId="45139" xr:uid="{00000000-0005-0000-0000-0000979E0000}"/>
    <cellStyle name="Normal 15 4 2 2" xfId="45140" xr:uid="{00000000-0005-0000-0000-0000989E0000}"/>
    <cellStyle name="Normal 15 4 2 3" xfId="45141" xr:uid="{00000000-0005-0000-0000-0000999E0000}"/>
    <cellStyle name="Normal 15 4 2 4" xfId="45142" xr:uid="{00000000-0005-0000-0000-00009A9E0000}"/>
    <cellStyle name="Normal 15 4 2 5" xfId="45143" xr:uid="{00000000-0005-0000-0000-00009B9E0000}"/>
    <cellStyle name="Normal 15 4 2 6" xfId="12029" xr:uid="{00000000-0005-0000-0000-00009C9E0000}"/>
    <cellStyle name="Normal 15 4 3" xfId="45145" xr:uid="{00000000-0005-0000-0000-00009D9E0000}"/>
    <cellStyle name="Normal 15 4 4" xfId="45146" xr:uid="{00000000-0005-0000-0000-00009E9E0000}"/>
    <cellStyle name="Normal 15 4 5" xfId="45147" xr:uid="{00000000-0005-0000-0000-00009F9E0000}"/>
    <cellStyle name="Normal 15 4 6" xfId="45148" xr:uid="{00000000-0005-0000-0000-0000A09E0000}"/>
    <cellStyle name="Normal 15 4 7" xfId="19807" xr:uid="{00000000-0005-0000-0000-0000A19E0000}"/>
    <cellStyle name="Normal 15 4 8" xfId="45137" xr:uid="{00000000-0005-0000-0000-0000A29E0000}"/>
    <cellStyle name="Normal 15 5" xfId="2235" xr:uid="{00000000-0005-0000-0000-0000A39E0000}"/>
    <cellStyle name="Normal 15 5 2" xfId="45152" xr:uid="{00000000-0005-0000-0000-0000A49E0000}"/>
    <cellStyle name="Normal 15 5 2 2" xfId="45153" xr:uid="{00000000-0005-0000-0000-0000A59E0000}"/>
    <cellStyle name="Normal 15 5 2 3" xfId="45154" xr:uid="{00000000-0005-0000-0000-0000A69E0000}"/>
    <cellStyle name="Normal 15 5 2 4" xfId="45155" xr:uid="{00000000-0005-0000-0000-0000A79E0000}"/>
    <cellStyle name="Normal 15 5 2 5" xfId="45156" xr:uid="{00000000-0005-0000-0000-0000A89E0000}"/>
    <cellStyle name="Normal 15 5 3" xfId="45157" xr:uid="{00000000-0005-0000-0000-0000A99E0000}"/>
    <cellStyle name="Normal 15 5 4" xfId="45158" xr:uid="{00000000-0005-0000-0000-0000AA9E0000}"/>
    <cellStyle name="Normal 15 5 5" xfId="45159" xr:uid="{00000000-0005-0000-0000-0000AB9E0000}"/>
    <cellStyle name="Normal 15 5 6" xfId="45160" xr:uid="{00000000-0005-0000-0000-0000AC9E0000}"/>
    <cellStyle name="Normal 15 5 7" xfId="19864" xr:uid="{00000000-0005-0000-0000-0000AD9E0000}"/>
    <cellStyle name="Normal 15 5 8" xfId="45150" xr:uid="{00000000-0005-0000-0000-0000AE9E0000}"/>
    <cellStyle name="Normal 15 6" xfId="45162" xr:uid="{00000000-0005-0000-0000-0000AF9E0000}"/>
    <cellStyle name="Normal 15 6 2" xfId="45163" xr:uid="{00000000-0005-0000-0000-0000B09E0000}"/>
    <cellStyle name="Normal 15 6 2 2" xfId="45164" xr:uid="{00000000-0005-0000-0000-0000B19E0000}"/>
    <cellStyle name="Normal 15 6 2 3" xfId="45165" xr:uid="{00000000-0005-0000-0000-0000B29E0000}"/>
    <cellStyle name="Normal 15 6 2 4" xfId="45167" xr:uid="{00000000-0005-0000-0000-0000B39E0000}"/>
    <cellStyle name="Normal 15 6 2 5" xfId="6398" xr:uid="{00000000-0005-0000-0000-0000B49E0000}"/>
    <cellStyle name="Normal 15 6 3" xfId="45168" xr:uid="{00000000-0005-0000-0000-0000B59E0000}"/>
    <cellStyle name="Normal 15 6 4" xfId="45169" xr:uid="{00000000-0005-0000-0000-0000B69E0000}"/>
    <cellStyle name="Normal 15 6 5" xfId="45170" xr:uid="{00000000-0005-0000-0000-0000B79E0000}"/>
    <cellStyle name="Normal 15 6 6" xfId="45171" xr:uid="{00000000-0005-0000-0000-0000B89E0000}"/>
    <cellStyle name="Normal 15 7" xfId="45172" xr:uid="{00000000-0005-0000-0000-0000B99E0000}"/>
    <cellStyle name="Normal 15 7 2" xfId="45173" xr:uid="{00000000-0005-0000-0000-0000BA9E0000}"/>
    <cellStyle name="Normal 15 7 2 2" xfId="45174" xr:uid="{00000000-0005-0000-0000-0000BB9E0000}"/>
    <cellStyle name="Normal 15 7 2 3" xfId="45175" xr:uid="{00000000-0005-0000-0000-0000BC9E0000}"/>
    <cellStyle name="Normal 15 7 2 4" xfId="45176" xr:uid="{00000000-0005-0000-0000-0000BD9E0000}"/>
    <cellStyle name="Normal 15 7 2 5" xfId="45177" xr:uid="{00000000-0005-0000-0000-0000BE9E0000}"/>
    <cellStyle name="Normal 15 7 3" xfId="45178" xr:uid="{00000000-0005-0000-0000-0000BF9E0000}"/>
    <cellStyle name="Normal 15 7 4" xfId="45179" xr:uid="{00000000-0005-0000-0000-0000C09E0000}"/>
    <cellStyle name="Normal 15 7 5" xfId="45180" xr:uid="{00000000-0005-0000-0000-0000C19E0000}"/>
    <cellStyle name="Normal 15 7 6" xfId="45181" xr:uid="{00000000-0005-0000-0000-0000C29E0000}"/>
    <cellStyle name="Normal 15 8" xfId="45182" xr:uid="{00000000-0005-0000-0000-0000C39E0000}"/>
    <cellStyle name="Normal 15 8 2" xfId="45183" xr:uid="{00000000-0005-0000-0000-0000C49E0000}"/>
    <cellStyle name="Normal 15 8 2 2" xfId="45184" xr:uid="{00000000-0005-0000-0000-0000C59E0000}"/>
    <cellStyle name="Normal 15 8 2 3" xfId="45185" xr:uid="{00000000-0005-0000-0000-0000C69E0000}"/>
    <cellStyle name="Normal 15 8 2 4" xfId="45186" xr:uid="{00000000-0005-0000-0000-0000C79E0000}"/>
    <cellStyle name="Normal 15 8 2 5" xfId="4763" xr:uid="{00000000-0005-0000-0000-0000C89E0000}"/>
    <cellStyle name="Normal 15 8 3" xfId="45187" xr:uid="{00000000-0005-0000-0000-0000C99E0000}"/>
    <cellStyle name="Normal 15 8 4" xfId="45188" xr:uid="{00000000-0005-0000-0000-0000CA9E0000}"/>
    <cellStyle name="Normal 15 8 5" xfId="45189" xr:uid="{00000000-0005-0000-0000-0000CB9E0000}"/>
    <cellStyle name="Normal 15 8 6" xfId="45190" xr:uid="{00000000-0005-0000-0000-0000CC9E0000}"/>
    <cellStyle name="Normal 15 9" xfId="45191" xr:uid="{00000000-0005-0000-0000-0000CD9E0000}"/>
    <cellStyle name="Normal 15 9 2" xfId="45192" xr:uid="{00000000-0005-0000-0000-0000CE9E0000}"/>
    <cellStyle name="Normal 15 9 2 2" xfId="41822" xr:uid="{00000000-0005-0000-0000-0000CF9E0000}"/>
    <cellStyle name="Normal 15 9 2 3" xfId="43290" xr:uid="{00000000-0005-0000-0000-0000D09E0000}"/>
    <cellStyle name="Normal 15 9 2 4" xfId="45193" xr:uid="{00000000-0005-0000-0000-0000D19E0000}"/>
    <cellStyle name="Normal 15 9 2 5" xfId="45194" xr:uid="{00000000-0005-0000-0000-0000D29E0000}"/>
    <cellStyle name="Normal 15 9 3" xfId="45195" xr:uid="{00000000-0005-0000-0000-0000D39E0000}"/>
    <cellStyle name="Normal 15 9 4" xfId="45196" xr:uid="{00000000-0005-0000-0000-0000D49E0000}"/>
    <cellStyle name="Normal 15 9 5" xfId="45197" xr:uid="{00000000-0005-0000-0000-0000D59E0000}"/>
    <cellStyle name="Normal 15 9 6" xfId="45198" xr:uid="{00000000-0005-0000-0000-0000D69E0000}"/>
    <cellStyle name="Normal 15_BSD2" xfId="45199" xr:uid="{00000000-0005-0000-0000-0000D79E0000}"/>
    <cellStyle name="Normal 150" xfId="2227" xr:uid="{00000000-0005-0000-0000-0000D89E0000}"/>
    <cellStyle name="Normal 150 2" xfId="45061" xr:uid="{00000000-0005-0000-0000-0000D99E0000}"/>
    <cellStyle name="Normal 151" xfId="821" xr:uid="{00000000-0005-0000-0000-0000DA9E0000}"/>
    <cellStyle name="Normal 151 2" xfId="45064" xr:uid="{00000000-0005-0000-0000-0000DB9E0000}"/>
    <cellStyle name="Normal 152" xfId="831" xr:uid="{00000000-0005-0000-0000-0000DC9E0000}"/>
    <cellStyle name="Normal 152 2" xfId="45067" xr:uid="{00000000-0005-0000-0000-0000DD9E0000}"/>
    <cellStyle name="Normal 153" xfId="836" xr:uid="{00000000-0005-0000-0000-0000DE9E0000}"/>
    <cellStyle name="Normal 153 2" xfId="45070" xr:uid="{00000000-0005-0000-0000-0000DF9E0000}"/>
    <cellStyle name="Normal 154" xfId="840" xr:uid="{00000000-0005-0000-0000-0000E09E0000}"/>
    <cellStyle name="Normal 154 2" xfId="45073" xr:uid="{00000000-0005-0000-0000-0000E19E0000}"/>
    <cellStyle name="Normal 155" xfId="844" xr:uid="{00000000-0005-0000-0000-0000E29E0000}"/>
    <cellStyle name="Normal 155 2" xfId="45200" xr:uid="{00000000-0005-0000-0000-0000E39E0000}"/>
    <cellStyle name="Normal 156" xfId="850" xr:uid="{00000000-0005-0000-0000-0000E49E0000}"/>
    <cellStyle name="Normal 156 2" xfId="45201" xr:uid="{00000000-0005-0000-0000-0000E59E0000}"/>
    <cellStyle name="Normal 157" xfId="856" xr:uid="{00000000-0005-0000-0000-0000E69E0000}"/>
    <cellStyle name="Normal 157 2" xfId="45202" xr:uid="{00000000-0005-0000-0000-0000E79E0000}"/>
    <cellStyle name="Normal 158" xfId="862" xr:uid="{00000000-0005-0000-0000-0000E89E0000}"/>
    <cellStyle name="Normal 158 2" xfId="30265" xr:uid="{00000000-0005-0000-0000-0000E99E0000}"/>
    <cellStyle name="Normal 159" xfId="869" xr:uid="{00000000-0005-0000-0000-0000EA9E0000}"/>
    <cellStyle name="Normal 159 2" xfId="40125" xr:uid="{00000000-0005-0000-0000-0000EB9E0000}"/>
    <cellStyle name="Normal 16" xfId="2237" xr:uid="{00000000-0005-0000-0000-0000EC9E0000}"/>
    <cellStyle name="Normal 16 10" xfId="51569" xr:uid="{48828AB8-EC9C-4199-9FA0-E513C46BB8B1}"/>
    <cellStyle name="Normal 16 11" xfId="52100" xr:uid="{DAFCA81D-6BCE-48DC-A16C-270121DF7874}"/>
    <cellStyle name="Normal 16 2" xfId="2239" xr:uid="{00000000-0005-0000-0000-0000ED9E0000}"/>
    <cellStyle name="Normal 16 2 2" xfId="41860" xr:uid="{00000000-0005-0000-0000-0000EE9E0000}"/>
    <cellStyle name="Normal 16 2 2 2" xfId="45209" xr:uid="{00000000-0005-0000-0000-0000EF9E0000}"/>
    <cellStyle name="Normal 16 2 3" xfId="45211" xr:uid="{00000000-0005-0000-0000-0000F09E0000}"/>
    <cellStyle name="Normal 16 2 4" xfId="45213" xr:uid="{00000000-0005-0000-0000-0000F19E0000}"/>
    <cellStyle name="Normal 16 2 5" xfId="45207" xr:uid="{00000000-0005-0000-0000-0000F29E0000}"/>
    <cellStyle name="Normal 16 3" xfId="2241" xr:uid="{00000000-0005-0000-0000-0000F39E0000}"/>
    <cellStyle name="Normal 16 3 2" xfId="2243" xr:uid="{00000000-0005-0000-0000-0000F49E0000}"/>
    <cellStyle name="Normal 16 3 2 2" xfId="45217" xr:uid="{00000000-0005-0000-0000-0000F59E0000}"/>
    <cellStyle name="Normal 16 3 3" xfId="39235" xr:uid="{00000000-0005-0000-0000-0000F69E0000}"/>
    <cellStyle name="Normal 16 3 4" xfId="45219" xr:uid="{00000000-0005-0000-0000-0000F79E0000}"/>
    <cellStyle name="Normal 16 3 5" xfId="45215" xr:uid="{00000000-0005-0000-0000-0000F89E0000}"/>
    <cellStyle name="Normal 16 3 6" xfId="51893" xr:uid="{52B6783B-C0CB-4465-B2B2-F2B650FE3968}"/>
    <cellStyle name="Normal 16 3 7" xfId="52275" xr:uid="{482C51C6-F149-4B33-A32D-08271D2AE231}"/>
    <cellStyle name="Normal 16 4" xfId="2245" xr:uid="{00000000-0005-0000-0000-0000F99E0000}"/>
    <cellStyle name="Normal 16 4 2" xfId="45224" xr:uid="{00000000-0005-0000-0000-0000FA9E0000}"/>
    <cellStyle name="Normal 16 4 3" xfId="45222" xr:uid="{00000000-0005-0000-0000-0000FB9E0000}"/>
    <cellStyle name="Normal 16 5" xfId="2246" xr:uid="{00000000-0005-0000-0000-0000FC9E0000}"/>
    <cellStyle name="Normal 16 5 2" xfId="45226" xr:uid="{00000000-0005-0000-0000-0000FD9E0000}"/>
    <cellStyle name="Normal 16 6" xfId="45228" xr:uid="{00000000-0005-0000-0000-0000FE9E0000}"/>
    <cellStyle name="Normal 16 7" xfId="45229" xr:uid="{00000000-0005-0000-0000-0000FF9E0000}"/>
    <cellStyle name="Normal 16 8" xfId="45230" xr:uid="{00000000-0005-0000-0000-0000009F0000}"/>
    <cellStyle name="Normal 16 9" xfId="45205" xr:uid="{00000000-0005-0000-0000-0000019F0000}"/>
    <cellStyle name="Normal 16_BSD2" xfId="45231" xr:uid="{00000000-0005-0000-0000-0000029F0000}"/>
    <cellStyle name="Normal 160" xfId="845" xr:uid="{00000000-0005-0000-0000-0000039F0000}"/>
    <cellStyle name="Normal 161" xfId="851" xr:uid="{00000000-0005-0000-0000-0000049F0000}"/>
    <cellStyle name="Normal 162" xfId="857" xr:uid="{00000000-0005-0000-0000-0000059F0000}"/>
    <cellStyle name="Normal 163" xfId="863" xr:uid="{00000000-0005-0000-0000-0000069F0000}"/>
    <cellStyle name="Normal 164" xfId="870" xr:uid="{00000000-0005-0000-0000-0000079F0000}"/>
    <cellStyle name="Normal 165" xfId="876" xr:uid="{00000000-0005-0000-0000-0000089F0000}"/>
    <cellStyle name="Normal 166" xfId="888" xr:uid="{00000000-0005-0000-0000-0000099F0000}"/>
    <cellStyle name="Normal 167" xfId="894" xr:uid="{00000000-0005-0000-0000-00000A9F0000}"/>
    <cellStyle name="Normal 168" xfId="901" xr:uid="{00000000-0005-0000-0000-00000B9F0000}"/>
    <cellStyle name="Normal 169" xfId="908" xr:uid="{00000000-0005-0000-0000-00000C9F0000}"/>
    <cellStyle name="Normal 17" xfId="2248" xr:uid="{00000000-0005-0000-0000-00000D9F0000}"/>
    <cellStyle name="Normal 17 10" xfId="23439" xr:uid="{00000000-0005-0000-0000-00000E9F0000}"/>
    <cellStyle name="Normal 17 10 2" xfId="45235" xr:uid="{00000000-0005-0000-0000-00000F9F0000}"/>
    <cellStyle name="Normal 17 10 2 2" xfId="45236" xr:uid="{00000000-0005-0000-0000-0000109F0000}"/>
    <cellStyle name="Normal 17 10 2 3" xfId="45237" xr:uid="{00000000-0005-0000-0000-0000119F0000}"/>
    <cellStyle name="Normal 17 10 2 4" xfId="45238" xr:uid="{00000000-0005-0000-0000-0000129F0000}"/>
    <cellStyle name="Normal 17 10 2 5" xfId="39239" xr:uid="{00000000-0005-0000-0000-0000139F0000}"/>
    <cellStyle name="Normal 17 10 3" xfId="45239" xr:uid="{00000000-0005-0000-0000-0000149F0000}"/>
    <cellStyle name="Normal 17 10 4" xfId="45241" xr:uid="{00000000-0005-0000-0000-0000159F0000}"/>
    <cellStyle name="Normal 17 10 5" xfId="45243" xr:uid="{00000000-0005-0000-0000-0000169F0000}"/>
    <cellStyle name="Normal 17 10 6" xfId="45245" xr:uid="{00000000-0005-0000-0000-0000179F0000}"/>
    <cellStyle name="Normal 17 11" xfId="12585" xr:uid="{00000000-0005-0000-0000-0000189F0000}"/>
    <cellStyle name="Normal 17 11 2" xfId="13138" xr:uid="{00000000-0005-0000-0000-0000199F0000}"/>
    <cellStyle name="Normal 17 11 2 2" xfId="20573" xr:uid="{00000000-0005-0000-0000-00001A9F0000}"/>
    <cellStyle name="Normal 17 11 2 3" xfId="45246" xr:uid="{00000000-0005-0000-0000-00001B9F0000}"/>
    <cellStyle name="Normal 17 11 2 4" xfId="24992" xr:uid="{00000000-0005-0000-0000-00001C9F0000}"/>
    <cellStyle name="Normal 17 11 2 5" xfId="39249" xr:uid="{00000000-0005-0000-0000-00001D9F0000}"/>
    <cellStyle name="Normal 17 11 3" xfId="18090" xr:uid="{00000000-0005-0000-0000-00001E9F0000}"/>
    <cellStyle name="Normal 17 11 4" xfId="14902" xr:uid="{00000000-0005-0000-0000-00001F9F0000}"/>
    <cellStyle name="Normal 17 11 5" xfId="20575" xr:uid="{00000000-0005-0000-0000-0000209F0000}"/>
    <cellStyle name="Normal 17 11 6" xfId="20577" xr:uid="{00000000-0005-0000-0000-0000219F0000}"/>
    <cellStyle name="Normal 17 12" xfId="20579" xr:uid="{00000000-0005-0000-0000-0000229F0000}"/>
    <cellStyle name="Normal 17 12 2" xfId="20581" xr:uid="{00000000-0005-0000-0000-0000239F0000}"/>
    <cellStyle name="Normal 17 12 2 2" xfId="3520" xr:uid="{00000000-0005-0000-0000-0000249F0000}"/>
    <cellStyle name="Normal 17 12 2 3" xfId="45247" xr:uid="{00000000-0005-0000-0000-0000259F0000}"/>
    <cellStyle name="Normal 17 12 2 4" xfId="41849" xr:uid="{00000000-0005-0000-0000-0000269F0000}"/>
    <cellStyle name="Normal 17 12 2 5" xfId="39269" xr:uid="{00000000-0005-0000-0000-0000279F0000}"/>
    <cellStyle name="Normal 17 12 3" xfId="20586" xr:uid="{00000000-0005-0000-0000-0000289F0000}"/>
    <cellStyle name="Normal 17 12 4" xfId="20593" xr:uid="{00000000-0005-0000-0000-0000299F0000}"/>
    <cellStyle name="Normal 17 12 5" xfId="20321" xr:uid="{00000000-0005-0000-0000-00002A9F0000}"/>
    <cellStyle name="Normal 17 12 6" xfId="20597" xr:uid="{00000000-0005-0000-0000-00002B9F0000}"/>
    <cellStyle name="Normal 17 13" xfId="20599" xr:uid="{00000000-0005-0000-0000-00002C9F0000}"/>
    <cellStyle name="Normal 17 13 2" xfId="20601" xr:uid="{00000000-0005-0000-0000-00002D9F0000}"/>
    <cellStyle name="Normal 17 13 3" xfId="20604" xr:uid="{00000000-0005-0000-0000-00002E9F0000}"/>
    <cellStyle name="Normal 17 13 4" xfId="20607" xr:uid="{00000000-0005-0000-0000-00002F9F0000}"/>
    <cellStyle name="Normal 17 13 5" xfId="20609" xr:uid="{00000000-0005-0000-0000-0000309F0000}"/>
    <cellStyle name="Normal 17 14" xfId="20611" xr:uid="{00000000-0005-0000-0000-0000319F0000}"/>
    <cellStyle name="Normal 17 15" xfId="6692" xr:uid="{00000000-0005-0000-0000-0000329F0000}"/>
    <cellStyle name="Normal 17 16" xfId="6696" xr:uid="{00000000-0005-0000-0000-0000339F0000}"/>
    <cellStyle name="Normal 17 17" xfId="6701" xr:uid="{00000000-0005-0000-0000-0000349F0000}"/>
    <cellStyle name="Normal 17 18" xfId="6706" xr:uid="{00000000-0005-0000-0000-0000359F0000}"/>
    <cellStyle name="Normal 17 19" xfId="20677" xr:uid="{00000000-0005-0000-0000-0000369F0000}"/>
    <cellStyle name="Normal 17 2" xfId="2250" xr:uid="{00000000-0005-0000-0000-0000379F0000}"/>
    <cellStyle name="Normal 17 2 2" xfId="45251" xr:uid="{00000000-0005-0000-0000-0000389F0000}"/>
    <cellStyle name="Normal 17 2 2 2" xfId="45252" xr:uid="{00000000-0005-0000-0000-0000399F0000}"/>
    <cellStyle name="Normal 17 2 2 2 2" xfId="45253" xr:uid="{00000000-0005-0000-0000-00003A9F0000}"/>
    <cellStyle name="Normal 17 2 2 3" xfId="45254" xr:uid="{00000000-0005-0000-0000-00003B9F0000}"/>
    <cellStyle name="Normal 17 2 2 4" xfId="45255" xr:uid="{00000000-0005-0000-0000-00003C9F0000}"/>
    <cellStyle name="Normal 17 2 2 5" xfId="45256" xr:uid="{00000000-0005-0000-0000-00003D9F0000}"/>
    <cellStyle name="Normal 17 2 2 6" xfId="45257" xr:uid="{00000000-0005-0000-0000-00003E9F0000}"/>
    <cellStyle name="Normal 17 2 3" xfId="45259" xr:uid="{00000000-0005-0000-0000-00003F9F0000}"/>
    <cellStyle name="Normal 17 2 3 2" xfId="45261" xr:uid="{00000000-0005-0000-0000-0000409F0000}"/>
    <cellStyle name="Normal 17 2 4" xfId="45262" xr:uid="{00000000-0005-0000-0000-0000419F0000}"/>
    <cellStyle name="Normal 17 2 4 2" xfId="45263" xr:uid="{00000000-0005-0000-0000-0000429F0000}"/>
    <cellStyle name="Normal 17 2 5" xfId="45264" xr:uid="{00000000-0005-0000-0000-0000439F0000}"/>
    <cellStyle name="Normal 17 2 6" xfId="23524" xr:uid="{00000000-0005-0000-0000-0000449F0000}"/>
    <cellStyle name="Normal 17 2 7" xfId="20712" xr:uid="{00000000-0005-0000-0000-0000459F0000}"/>
    <cellStyle name="Normal 17 2 8" xfId="45249" xr:uid="{00000000-0005-0000-0000-0000469F0000}"/>
    <cellStyle name="Normal 17 20" xfId="6691" xr:uid="{00000000-0005-0000-0000-0000479F0000}"/>
    <cellStyle name="Normal 17 21" xfId="45234" xr:uid="{00000000-0005-0000-0000-0000489F0000}"/>
    <cellStyle name="Normal 17 22" xfId="51570" xr:uid="{95F28415-2355-4A2D-BC82-E6B137469CA0}"/>
    <cellStyle name="Normal 17 23" xfId="52101" xr:uid="{0C56ED0F-7E4A-4CEE-8B9F-582F32FBB8BC}"/>
    <cellStyle name="Normal 17 3" xfId="2252" xr:uid="{00000000-0005-0000-0000-0000499F0000}"/>
    <cellStyle name="Normal 17 3 10" xfId="52276" xr:uid="{A6713B43-8FC1-42D9-98BA-C8CDEDA63AD4}"/>
    <cellStyle name="Normal 17 3 2" xfId="2254" xr:uid="{00000000-0005-0000-0000-00004A9F0000}"/>
    <cellStyle name="Normal 17 3 2 2" xfId="45268" xr:uid="{00000000-0005-0000-0000-00004B9F0000}"/>
    <cellStyle name="Normal 17 3 2 3" xfId="45269" xr:uid="{00000000-0005-0000-0000-00004C9F0000}"/>
    <cellStyle name="Normal 17 3 2 4" xfId="45270" xr:uid="{00000000-0005-0000-0000-00004D9F0000}"/>
    <cellStyle name="Normal 17 3 2 5" xfId="45271" xr:uid="{00000000-0005-0000-0000-00004E9F0000}"/>
    <cellStyle name="Normal 17 3 2 6" xfId="5443" xr:uid="{00000000-0005-0000-0000-00004F9F0000}"/>
    <cellStyle name="Normal 17 3 2 7" xfId="45267" xr:uid="{00000000-0005-0000-0000-0000509F0000}"/>
    <cellStyle name="Normal 17 3 3" xfId="45272" xr:uid="{00000000-0005-0000-0000-0000519F0000}"/>
    <cellStyle name="Normal 17 3 3 2" xfId="35224" xr:uid="{00000000-0005-0000-0000-0000529F0000}"/>
    <cellStyle name="Normal 17 3 4" xfId="45273" xr:uid="{00000000-0005-0000-0000-0000539F0000}"/>
    <cellStyle name="Normal 17 3 4 2" xfId="45274" xr:uid="{00000000-0005-0000-0000-0000549F0000}"/>
    <cellStyle name="Normal 17 3 5" xfId="45275" xr:uid="{00000000-0005-0000-0000-0000559F0000}"/>
    <cellStyle name="Normal 17 3 6" xfId="23529" xr:uid="{00000000-0005-0000-0000-0000569F0000}"/>
    <cellStyle name="Normal 17 3 7" xfId="20792" xr:uid="{00000000-0005-0000-0000-0000579F0000}"/>
    <cellStyle name="Normal 17 3 8" xfId="45266" xr:uid="{00000000-0005-0000-0000-0000589F0000}"/>
    <cellStyle name="Normal 17 3 9" xfId="51894" xr:uid="{812E2ABA-DAF8-4E9F-B4E9-EAEB54B317F4}"/>
    <cellStyle name="Normal 17 4" xfId="2256" xr:uid="{00000000-0005-0000-0000-0000599F0000}"/>
    <cellStyle name="Normal 17 4 2" xfId="45278" xr:uid="{00000000-0005-0000-0000-00005A9F0000}"/>
    <cellStyle name="Normal 17 4 2 2" xfId="41788" xr:uid="{00000000-0005-0000-0000-00005B9F0000}"/>
    <cellStyle name="Normal 17 4 2 3" xfId="41847" xr:uid="{00000000-0005-0000-0000-00005C9F0000}"/>
    <cellStyle name="Normal 17 4 2 4" xfId="45279" xr:uid="{00000000-0005-0000-0000-00005D9F0000}"/>
    <cellStyle name="Normal 17 4 2 5" xfId="45281" xr:uid="{00000000-0005-0000-0000-00005E9F0000}"/>
    <cellStyle name="Normal 17 4 2 6" xfId="45282" xr:uid="{00000000-0005-0000-0000-00005F9F0000}"/>
    <cellStyle name="Normal 17 4 3" xfId="45283" xr:uid="{00000000-0005-0000-0000-0000609F0000}"/>
    <cellStyle name="Normal 17 4 3 2" xfId="45284" xr:uid="{00000000-0005-0000-0000-0000619F0000}"/>
    <cellStyle name="Normal 17 4 4" xfId="45285" xr:uid="{00000000-0005-0000-0000-0000629F0000}"/>
    <cellStyle name="Normal 17 4 4 2" xfId="41926" xr:uid="{00000000-0005-0000-0000-0000639F0000}"/>
    <cellStyle name="Normal 17 4 5" xfId="45286" xr:uid="{00000000-0005-0000-0000-0000649F0000}"/>
    <cellStyle name="Normal 17 4 6" xfId="45287" xr:uid="{00000000-0005-0000-0000-0000659F0000}"/>
    <cellStyle name="Normal 17 4 7" xfId="20869" xr:uid="{00000000-0005-0000-0000-0000669F0000}"/>
    <cellStyle name="Normal 17 4 8" xfId="45277" xr:uid="{00000000-0005-0000-0000-0000679F0000}"/>
    <cellStyle name="Normal 17 5" xfId="45288" xr:uid="{00000000-0005-0000-0000-0000689F0000}"/>
    <cellStyle name="Normal 17 5 2" xfId="45289" xr:uid="{00000000-0005-0000-0000-0000699F0000}"/>
    <cellStyle name="Normal 17 5 2 2" xfId="45290" xr:uid="{00000000-0005-0000-0000-00006A9F0000}"/>
    <cellStyle name="Normal 17 5 2 3" xfId="45291" xr:uid="{00000000-0005-0000-0000-00006B9F0000}"/>
    <cellStyle name="Normal 17 5 2 4" xfId="45292" xr:uid="{00000000-0005-0000-0000-00006C9F0000}"/>
    <cellStyle name="Normal 17 5 2 5" xfId="45295" xr:uid="{00000000-0005-0000-0000-00006D9F0000}"/>
    <cellStyle name="Normal 17 5 2 6" xfId="45297" xr:uid="{00000000-0005-0000-0000-00006E9F0000}"/>
    <cellStyle name="Normal 17 5 3" xfId="26479" xr:uid="{00000000-0005-0000-0000-00006F9F0000}"/>
    <cellStyle name="Normal 17 5 3 2" xfId="25170" xr:uid="{00000000-0005-0000-0000-0000709F0000}"/>
    <cellStyle name="Normal 17 5 4" xfId="45298" xr:uid="{00000000-0005-0000-0000-0000719F0000}"/>
    <cellStyle name="Normal 17 5 4 2" xfId="35105" xr:uid="{00000000-0005-0000-0000-0000729F0000}"/>
    <cellStyle name="Normal 17 5 5" xfId="45299" xr:uid="{00000000-0005-0000-0000-0000739F0000}"/>
    <cellStyle name="Normal 17 5 6" xfId="45300" xr:uid="{00000000-0005-0000-0000-0000749F0000}"/>
    <cellStyle name="Normal 17 5 7" xfId="20942" xr:uid="{00000000-0005-0000-0000-0000759F0000}"/>
    <cellStyle name="Normal 17 6" xfId="45301" xr:uid="{00000000-0005-0000-0000-0000769F0000}"/>
    <cellStyle name="Normal 17 6 2" xfId="45302" xr:uid="{00000000-0005-0000-0000-0000779F0000}"/>
    <cellStyle name="Normal 17 6 2 2" xfId="35638" xr:uid="{00000000-0005-0000-0000-0000789F0000}"/>
    <cellStyle name="Normal 17 6 2 3" xfId="45303" xr:uid="{00000000-0005-0000-0000-0000799F0000}"/>
    <cellStyle name="Normal 17 6 2 4" xfId="45305" xr:uid="{00000000-0005-0000-0000-00007A9F0000}"/>
    <cellStyle name="Normal 17 6 2 5" xfId="19000" xr:uid="{00000000-0005-0000-0000-00007B9F0000}"/>
    <cellStyle name="Normal 17 6 2 6" xfId="45307" xr:uid="{00000000-0005-0000-0000-00007C9F0000}"/>
    <cellStyle name="Normal 17 6 3" xfId="45308" xr:uid="{00000000-0005-0000-0000-00007D9F0000}"/>
    <cellStyle name="Normal 17 6 3 2" xfId="35645" xr:uid="{00000000-0005-0000-0000-00007E9F0000}"/>
    <cellStyle name="Normal 17 6 4" xfId="45309" xr:uid="{00000000-0005-0000-0000-00007F9F0000}"/>
    <cellStyle name="Normal 17 6 4 2" xfId="35648" xr:uid="{00000000-0005-0000-0000-0000809F0000}"/>
    <cellStyle name="Normal 17 6 5" xfId="45310" xr:uid="{00000000-0005-0000-0000-0000819F0000}"/>
    <cellStyle name="Normal 17 6 6" xfId="45311" xr:uid="{00000000-0005-0000-0000-0000829F0000}"/>
    <cellStyle name="Normal 17 6 7" xfId="21000" xr:uid="{00000000-0005-0000-0000-0000839F0000}"/>
    <cellStyle name="Normal 17 7" xfId="45312" xr:uid="{00000000-0005-0000-0000-0000849F0000}"/>
    <cellStyle name="Normal 17 7 2" xfId="45313" xr:uid="{00000000-0005-0000-0000-0000859F0000}"/>
    <cellStyle name="Normal 17 7 2 2" xfId="6630" xr:uid="{00000000-0005-0000-0000-0000869F0000}"/>
    <cellStyle name="Normal 17 7 2 3" xfId="45314" xr:uid="{00000000-0005-0000-0000-0000879F0000}"/>
    <cellStyle name="Normal 17 7 2 4" xfId="45316" xr:uid="{00000000-0005-0000-0000-0000889F0000}"/>
    <cellStyle name="Normal 17 7 2 5" xfId="45318" xr:uid="{00000000-0005-0000-0000-0000899F0000}"/>
    <cellStyle name="Normal 17 7 2 6" xfId="45320" xr:uid="{00000000-0005-0000-0000-00008A9F0000}"/>
    <cellStyle name="Normal 17 7 3" xfId="45321" xr:uid="{00000000-0005-0000-0000-00008B9F0000}"/>
    <cellStyle name="Normal 17 7 4" xfId="45322" xr:uid="{00000000-0005-0000-0000-00008C9F0000}"/>
    <cellStyle name="Normal 17 7 5" xfId="40918" xr:uid="{00000000-0005-0000-0000-00008D9F0000}"/>
    <cellStyle name="Normal 17 7 6" xfId="45323" xr:uid="{00000000-0005-0000-0000-00008E9F0000}"/>
    <cellStyle name="Normal 17 7 7" xfId="21040" xr:uid="{00000000-0005-0000-0000-00008F9F0000}"/>
    <cellStyle name="Normal 17 8" xfId="45324" xr:uid="{00000000-0005-0000-0000-0000909F0000}"/>
    <cellStyle name="Normal 17 8 2" xfId="45325" xr:uid="{00000000-0005-0000-0000-0000919F0000}"/>
    <cellStyle name="Normal 17 8 2 2" xfId="45326" xr:uid="{00000000-0005-0000-0000-0000929F0000}"/>
    <cellStyle name="Normal 17 8 2 3" xfId="45327" xr:uid="{00000000-0005-0000-0000-0000939F0000}"/>
    <cellStyle name="Normal 17 8 2 4" xfId="45329" xr:uid="{00000000-0005-0000-0000-0000949F0000}"/>
    <cellStyle name="Normal 17 8 2 5" xfId="10194" xr:uid="{00000000-0005-0000-0000-0000959F0000}"/>
    <cellStyle name="Normal 17 8 3" xfId="45330" xr:uid="{00000000-0005-0000-0000-0000969F0000}"/>
    <cellStyle name="Normal 17 8 4" xfId="45331" xr:uid="{00000000-0005-0000-0000-0000979F0000}"/>
    <cellStyle name="Normal 17 8 5" xfId="45332" xr:uid="{00000000-0005-0000-0000-0000989F0000}"/>
    <cellStyle name="Normal 17 8 6" xfId="45333" xr:uid="{00000000-0005-0000-0000-0000999F0000}"/>
    <cellStyle name="Normal 17 8 7" xfId="21075" xr:uid="{00000000-0005-0000-0000-00009A9F0000}"/>
    <cellStyle name="Normal 17 9" xfId="45334" xr:uid="{00000000-0005-0000-0000-00009B9F0000}"/>
    <cellStyle name="Normal 17 9 2" xfId="45335" xr:uid="{00000000-0005-0000-0000-00009C9F0000}"/>
    <cellStyle name="Normal 17 9 2 2" xfId="45336" xr:uid="{00000000-0005-0000-0000-00009D9F0000}"/>
    <cellStyle name="Normal 17 9 2 3" xfId="45337" xr:uid="{00000000-0005-0000-0000-00009E9F0000}"/>
    <cellStyle name="Normal 17 9 2 4" xfId="45339" xr:uid="{00000000-0005-0000-0000-00009F9F0000}"/>
    <cellStyle name="Normal 17 9 2 5" xfId="45341" xr:uid="{00000000-0005-0000-0000-0000A09F0000}"/>
    <cellStyle name="Normal 17 9 3" xfId="45342" xr:uid="{00000000-0005-0000-0000-0000A19F0000}"/>
    <cellStyle name="Normal 17 9 4" xfId="45343" xr:uid="{00000000-0005-0000-0000-0000A29F0000}"/>
    <cellStyle name="Normal 17 9 5" xfId="45344" xr:uid="{00000000-0005-0000-0000-0000A39F0000}"/>
    <cellStyle name="Normal 17 9 6" xfId="45345" xr:uid="{00000000-0005-0000-0000-0000A49F0000}"/>
    <cellStyle name="Normal 17_BSD2" xfId="2968" xr:uid="{00000000-0005-0000-0000-0000A59F0000}"/>
    <cellStyle name="Normal 170" xfId="877" xr:uid="{00000000-0005-0000-0000-0000A69F0000}"/>
    <cellStyle name="Normal 171" xfId="889" xr:uid="{00000000-0005-0000-0000-0000A79F0000}"/>
    <cellStyle name="Normal 172" xfId="895" xr:uid="{00000000-0005-0000-0000-0000A89F0000}"/>
    <cellStyle name="Normal 173" xfId="902" xr:uid="{00000000-0005-0000-0000-0000A99F0000}"/>
    <cellStyle name="Normal 174" xfId="909" xr:uid="{00000000-0005-0000-0000-0000AA9F0000}"/>
    <cellStyle name="Normal 175" xfId="914" xr:uid="{00000000-0005-0000-0000-0000AB9F0000}"/>
    <cellStyle name="Normal 176" xfId="920" xr:uid="{00000000-0005-0000-0000-0000AC9F0000}"/>
    <cellStyle name="Normal 177" xfId="926" xr:uid="{00000000-0005-0000-0000-0000AD9F0000}"/>
    <cellStyle name="Normal 178" xfId="932" xr:uid="{00000000-0005-0000-0000-0000AE9F0000}"/>
    <cellStyle name="Normal 179" xfId="185" xr:uid="{00000000-0005-0000-0000-0000AF9F0000}"/>
    <cellStyle name="Normal 18" xfId="2258" xr:uid="{00000000-0005-0000-0000-0000B09F0000}"/>
    <cellStyle name="Normal 18 10" xfId="45349" xr:uid="{00000000-0005-0000-0000-0000B19F0000}"/>
    <cellStyle name="Normal 18 11" xfId="21114" xr:uid="{00000000-0005-0000-0000-0000B29F0000}"/>
    <cellStyle name="Normal 18 12" xfId="21121" xr:uid="{00000000-0005-0000-0000-0000B39F0000}"/>
    <cellStyle name="Normal 18 13" xfId="21128" xr:uid="{00000000-0005-0000-0000-0000B49F0000}"/>
    <cellStyle name="Normal 18 14" xfId="21130" xr:uid="{00000000-0005-0000-0000-0000B59F0000}"/>
    <cellStyle name="Normal 18 15" xfId="3118" xr:uid="{00000000-0005-0000-0000-0000B69F0000}"/>
    <cellStyle name="Normal 18 16" xfId="2939" xr:uid="{00000000-0005-0000-0000-0000B79F0000}"/>
    <cellStyle name="Normal 18 17" xfId="2799" xr:uid="{00000000-0005-0000-0000-0000B89F0000}"/>
    <cellStyle name="Normal 18 18" xfId="21132" xr:uid="{00000000-0005-0000-0000-0000B99F0000}"/>
    <cellStyle name="Normal 18 18 2" xfId="8574" xr:uid="{00000000-0005-0000-0000-0000BA9F0000}"/>
    <cellStyle name="Normal 18 19" xfId="21138" xr:uid="{00000000-0005-0000-0000-0000BB9F0000}"/>
    <cellStyle name="Normal 18 2" xfId="2260" xr:uid="{00000000-0005-0000-0000-0000BC9F0000}"/>
    <cellStyle name="Normal 18 2 2" xfId="45353" xr:uid="{00000000-0005-0000-0000-0000BD9F0000}"/>
    <cellStyle name="Normal 18 2 2 2" xfId="45354" xr:uid="{00000000-0005-0000-0000-0000BE9F0000}"/>
    <cellStyle name="Normal 18 2 2 2 2" xfId="45355" xr:uid="{00000000-0005-0000-0000-0000BF9F0000}"/>
    <cellStyle name="Normal 18 2 2 3" xfId="45356" xr:uid="{00000000-0005-0000-0000-0000C09F0000}"/>
    <cellStyle name="Normal 18 2 3" xfId="45358" xr:uid="{00000000-0005-0000-0000-0000C19F0000}"/>
    <cellStyle name="Normal 18 2 3 2" xfId="45359" xr:uid="{00000000-0005-0000-0000-0000C29F0000}"/>
    <cellStyle name="Normal 18 2 4" xfId="45360" xr:uid="{00000000-0005-0000-0000-0000C39F0000}"/>
    <cellStyle name="Normal 18 2 5" xfId="45361" xr:uid="{00000000-0005-0000-0000-0000C49F0000}"/>
    <cellStyle name="Normal 18 2 6" xfId="23541" xr:uid="{00000000-0005-0000-0000-0000C59F0000}"/>
    <cellStyle name="Normal 18 2 7" xfId="45351" xr:uid="{00000000-0005-0000-0000-0000C69F0000}"/>
    <cellStyle name="Normal 18 20" xfId="3117" xr:uid="{00000000-0005-0000-0000-0000C79F0000}"/>
    <cellStyle name="Normal 18 21" xfId="2938" xr:uid="{00000000-0005-0000-0000-0000C89F0000}"/>
    <cellStyle name="Normal 18 22" xfId="45348" xr:uid="{00000000-0005-0000-0000-0000C99F0000}"/>
    <cellStyle name="Normal 18 3" xfId="2262" xr:uid="{00000000-0005-0000-0000-0000CA9F0000}"/>
    <cellStyle name="Normal 18 3 2" xfId="2081" xr:uid="{00000000-0005-0000-0000-0000CB9F0000}"/>
    <cellStyle name="Normal 18 3 2 2" xfId="45365" xr:uid="{00000000-0005-0000-0000-0000CC9F0000}"/>
    <cellStyle name="Normal 18 3 2 3" xfId="45366" xr:uid="{00000000-0005-0000-0000-0000CD9F0000}"/>
    <cellStyle name="Normal 18 3 2 4" xfId="45364" xr:uid="{00000000-0005-0000-0000-0000CE9F0000}"/>
    <cellStyle name="Normal 18 3 3" xfId="45367" xr:uid="{00000000-0005-0000-0000-0000CF9F0000}"/>
    <cellStyle name="Normal 18 3 3 2" xfId="45368" xr:uid="{00000000-0005-0000-0000-0000D09F0000}"/>
    <cellStyle name="Normal 18 3 4" xfId="45369" xr:uid="{00000000-0005-0000-0000-0000D19F0000}"/>
    <cellStyle name="Normal 18 3 5" xfId="45370" xr:uid="{00000000-0005-0000-0000-0000D29F0000}"/>
    <cellStyle name="Normal 18 3 6" xfId="45371" xr:uid="{00000000-0005-0000-0000-0000D39F0000}"/>
    <cellStyle name="Normal 18 3 7" xfId="45363" xr:uid="{00000000-0005-0000-0000-0000D49F0000}"/>
    <cellStyle name="Normal 18 3 8" xfId="51895" xr:uid="{F1AFE626-5B1D-4265-8F42-884D18CD1CDF}"/>
    <cellStyle name="Normal 18 3 9" xfId="52277" xr:uid="{CE98F149-D1BF-4546-8E75-53F2AD5040C6}"/>
    <cellStyle name="Normal 18 4" xfId="1362" xr:uid="{00000000-0005-0000-0000-0000D59F0000}"/>
    <cellStyle name="Normal 18 4 2" xfId="45372" xr:uid="{00000000-0005-0000-0000-0000D69F0000}"/>
    <cellStyle name="Normal 18 4 3" xfId="45373" xr:uid="{00000000-0005-0000-0000-0000D79F0000}"/>
    <cellStyle name="Normal 18 4 4" xfId="45374" xr:uid="{00000000-0005-0000-0000-0000D89F0000}"/>
    <cellStyle name="Normal 18 4 5" xfId="45375" xr:uid="{00000000-0005-0000-0000-0000D99F0000}"/>
    <cellStyle name="Normal 18 4 6" xfId="36296" xr:uid="{00000000-0005-0000-0000-0000DA9F0000}"/>
    <cellStyle name="Normal 18 4 7" xfId="51822" xr:uid="{5DA78744-16D1-40C0-B482-49B9C55B22F2}"/>
    <cellStyle name="Normal 18 4 8" xfId="52215" xr:uid="{3EE6AF1B-3FFE-44E5-87AE-3F4B9BB438BA}"/>
    <cellStyle name="Normal 18 5" xfId="1364" xr:uid="{00000000-0005-0000-0000-0000DB9F0000}"/>
    <cellStyle name="Normal 18 5 2" xfId="45377" xr:uid="{00000000-0005-0000-0000-0000DC9F0000}"/>
    <cellStyle name="Normal 18 5 3" xfId="45378" xr:uid="{00000000-0005-0000-0000-0000DD9F0000}"/>
    <cellStyle name="Normal 18 5 4" xfId="45376" xr:uid="{00000000-0005-0000-0000-0000DE9F0000}"/>
    <cellStyle name="Normal 18 6" xfId="45379" xr:uid="{00000000-0005-0000-0000-0000DF9F0000}"/>
    <cellStyle name="Normal 18 6 2" xfId="45380" xr:uid="{00000000-0005-0000-0000-0000E09F0000}"/>
    <cellStyle name="Normal 18 7" xfId="45381" xr:uid="{00000000-0005-0000-0000-0000E19F0000}"/>
    <cellStyle name="Normal 18 8" xfId="45382" xr:uid="{00000000-0005-0000-0000-0000E29F0000}"/>
    <cellStyle name="Normal 18 9" xfId="45383" xr:uid="{00000000-0005-0000-0000-0000E39F0000}"/>
    <cellStyle name="Normal 180" xfId="915" xr:uid="{00000000-0005-0000-0000-0000E49F0000}"/>
    <cellStyle name="Normal 181" xfId="921" xr:uid="{00000000-0005-0000-0000-0000E59F0000}"/>
    <cellStyle name="Normal 182" xfId="927" xr:uid="{00000000-0005-0000-0000-0000E69F0000}"/>
    <cellStyle name="Normal 183" xfId="933" xr:uid="{00000000-0005-0000-0000-0000E79F0000}"/>
    <cellStyle name="Normal 184" xfId="186" xr:uid="{00000000-0005-0000-0000-0000E89F0000}"/>
    <cellStyle name="Normal 185" xfId="232" xr:uid="{00000000-0005-0000-0000-0000E99F0000}"/>
    <cellStyle name="Normal 186" xfId="940" xr:uid="{00000000-0005-0000-0000-0000EA9F0000}"/>
    <cellStyle name="Normal 187" xfId="948" xr:uid="{00000000-0005-0000-0000-0000EB9F0000}"/>
    <cellStyle name="Normal 188" xfId="955" xr:uid="{00000000-0005-0000-0000-0000EC9F0000}"/>
    <cellStyle name="Normal 189" xfId="962" xr:uid="{00000000-0005-0000-0000-0000ED9F0000}"/>
    <cellStyle name="Normal 19" xfId="2264" xr:uid="{00000000-0005-0000-0000-0000EE9F0000}"/>
    <cellStyle name="Normal 19 10" xfId="51571" xr:uid="{3D43C781-4FF8-42F2-9571-5A4237CEAB11}"/>
    <cellStyle name="Normal 19 11" xfId="52102" xr:uid="{075548A3-60A4-41D4-B4E4-3169951A09E1}"/>
    <cellStyle name="Normal 19 2" xfId="2266" xr:uid="{00000000-0005-0000-0000-0000EF9F0000}"/>
    <cellStyle name="Normal 19 2 2" xfId="45391" xr:uid="{00000000-0005-0000-0000-0000F09F0000}"/>
    <cellStyle name="Normal 19 2 2 2" xfId="45392" xr:uid="{00000000-0005-0000-0000-0000F19F0000}"/>
    <cellStyle name="Normal 19 2 2 3" xfId="45393" xr:uid="{00000000-0005-0000-0000-0000F29F0000}"/>
    <cellStyle name="Normal 19 2 3" xfId="45395" xr:uid="{00000000-0005-0000-0000-0000F39F0000}"/>
    <cellStyle name="Normal 19 2 3 2" xfId="41055" xr:uid="{00000000-0005-0000-0000-0000F49F0000}"/>
    <cellStyle name="Normal 19 2 4" xfId="45396" xr:uid="{00000000-0005-0000-0000-0000F59F0000}"/>
    <cellStyle name="Normal 19 2 4 2" xfId="25838" xr:uid="{00000000-0005-0000-0000-0000F69F0000}"/>
    <cellStyle name="Normal 19 2 5" xfId="45397" xr:uid="{00000000-0005-0000-0000-0000F79F0000}"/>
    <cellStyle name="Normal 19 2 6" xfId="23547" xr:uid="{00000000-0005-0000-0000-0000F89F0000}"/>
    <cellStyle name="Normal 19 2 7" xfId="45389" xr:uid="{00000000-0005-0000-0000-0000F99F0000}"/>
    <cellStyle name="Normal 19 3" xfId="2268" xr:uid="{00000000-0005-0000-0000-0000FA9F0000}"/>
    <cellStyle name="Normal 19 3 2" xfId="2270" xr:uid="{00000000-0005-0000-0000-0000FB9F0000}"/>
    <cellStyle name="Normal 19 3 2 2" xfId="45398" xr:uid="{00000000-0005-0000-0000-0000FC9F0000}"/>
    <cellStyle name="Normal 19 3 3" xfId="45399" xr:uid="{00000000-0005-0000-0000-0000FD9F0000}"/>
    <cellStyle name="Normal 19 3 4" xfId="4492" xr:uid="{00000000-0005-0000-0000-0000FE9F0000}"/>
    <cellStyle name="Normal 19 3 5" xfId="51896" xr:uid="{F3A3F7C3-67E5-4185-8F47-16F584F96DD4}"/>
    <cellStyle name="Normal 19 3 6" xfId="52278" xr:uid="{73D5774D-58C9-4BB1-8BE9-82CBBB061101}"/>
    <cellStyle name="Normal 19 4" xfId="1382" xr:uid="{00000000-0005-0000-0000-0000FF9F0000}"/>
    <cellStyle name="Normal 19 4 2" xfId="26689" xr:uid="{00000000-0005-0000-0000-000000A00000}"/>
    <cellStyle name="Normal 19 4 3" xfId="36300" xr:uid="{00000000-0005-0000-0000-000001A00000}"/>
    <cellStyle name="Normal 19 5" xfId="1386" xr:uid="{00000000-0005-0000-0000-000002A00000}"/>
    <cellStyle name="Normal 19 5 2" xfId="45400" xr:uid="{00000000-0005-0000-0000-000003A00000}"/>
    <cellStyle name="Normal 19 6" xfId="45401" xr:uid="{00000000-0005-0000-0000-000004A00000}"/>
    <cellStyle name="Normal 19 7" xfId="45402" xr:uid="{00000000-0005-0000-0000-000005A00000}"/>
    <cellStyle name="Normal 19 8" xfId="45403" xr:uid="{00000000-0005-0000-0000-000006A00000}"/>
    <cellStyle name="Normal 19 9" xfId="45387" xr:uid="{00000000-0005-0000-0000-000007A00000}"/>
    <cellStyle name="Normal 190" xfId="233" xr:uid="{00000000-0005-0000-0000-000008A00000}"/>
    <cellStyle name="Normal 191" xfId="941" xr:uid="{00000000-0005-0000-0000-000009A00000}"/>
    <cellStyle name="Normal 192" xfId="949" xr:uid="{00000000-0005-0000-0000-00000AA00000}"/>
    <cellStyle name="Normal 193" xfId="956" xr:uid="{00000000-0005-0000-0000-00000BA00000}"/>
    <cellStyle name="Normal 193 2" xfId="22597" xr:uid="{00000000-0005-0000-0000-00000CA00000}"/>
    <cellStyle name="Normal 193 3" xfId="45405" xr:uid="{00000000-0005-0000-0000-00000DA00000}"/>
    <cellStyle name="Normal 194" xfId="963" xr:uid="{00000000-0005-0000-0000-00000EA00000}"/>
    <cellStyle name="Normal 195" xfId="970" xr:uid="{00000000-0005-0000-0000-00000FA00000}"/>
    <cellStyle name="Normal 195 2" xfId="45409" xr:uid="{00000000-0005-0000-0000-000010A00000}"/>
    <cellStyle name="Normal 195 3" xfId="45407" xr:uid="{00000000-0005-0000-0000-000011A00000}"/>
    <cellStyle name="Normal 196" xfId="979" xr:uid="{00000000-0005-0000-0000-000012A00000}"/>
    <cellStyle name="Normal 197" xfId="986" xr:uid="{00000000-0005-0000-0000-000013A00000}"/>
    <cellStyle name="Normal 198" xfId="992" xr:uid="{00000000-0005-0000-0000-000014A00000}"/>
    <cellStyle name="Normal 199" xfId="998" xr:uid="{00000000-0005-0000-0000-000015A00000}"/>
    <cellStyle name="Normal 2" xfId="1964" xr:uid="{00000000-0005-0000-0000-000016A00000}"/>
    <cellStyle name="Normal 2 10" xfId="1959" xr:uid="{00000000-0005-0000-0000-000017A00000}"/>
    <cellStyle name="Normal 2 10 10" xfId="32151" xr:uid="{00000000-0005-0000-0000-000018A00000}"/>
    <cellStyle name="Normal 2 10 10 2" xfId="45412" xr:uid="{00000000-0005-0000-0000-000019A00000}"/>
    <cellStyle name="Normal 2 10 10 3" xfId="45413" xr:uid="{00000000-0005-0000-0000-00001AA00000}"/>
    <cellStyle name="Normal 2 10 11" xfId="32266" xr:uid="{00000000-0005-0000-0000-00001BA00000}"/>
    <cellStyle name="Normal 2 10 11 2" xfId="45414" xr:uid="{00000000-0005-0000-0000-00001CA00000}"/>
    <cellStyle name="Normal 2 10 12" xfId="45415" xr:uid="{00000000-0005-0000-0000-00001DA00000}"/>
    <cellStyle name="Normal 2 10 13" xfId="45416" xr:uid="{00000000-0005-0000-0000-00001EA00000}"/>
    <cellStyle name="Normal 2 10 14" xfId="45417" xr:uid="{00000000-0005-0000-0000-00001FA00000}"/>
    <cellStyle name="Normal 2 10 15" xfId="45420" xr:uid="{00000000-0005-0000-0000-000020A00000}"/>
    <cellStyle name="Normal 2 10 16" xfId="26980" xr:uid="{00000000-0005-0000-0000-000021A00000}"/>
    <cellStyle name="Normal 2 10 17" xfId="26984" xr:uid="{00000000-0005-0000-0000-000022A00000}"/>
    <cellStyle name="Normal 2 10 18" xfId="26988" xr:uid="{00000000-0005-0000-0000-000023A00000}"/>
    <cellStyle name="Normal 2 10 19" xfId="45422" xr:uid="{00000000-0005-0000-0000-000024A00000}"/>
    <cellStyle name="Normal 2 10 2" xfId="45423" xr:uid="{00000000-0005-0000-0000-000025A00000}"/>
    <cellStyle name="Normal 2 10 2 2" xfId="45425" xr:uid="{00000000-0005-0000-0000-000026A00000}"/>
    <cellStyle name="Normal 2 10 2 2 2" xfId="45426" xr:uid="{00000000-0005-0000-0000-000027A00000}"/>
    <cellStyle name="Normal 2 10 2 3" xfId="45428" xr:uid="{00000000-0005-0000-0000-000028A00000}"/>
    <cellStyle name="Normal 2 10 2 3 2" xfId="45429" xr:uid="{00000000-0005-0000-0000-000029A00000}"/>
    <cellStyle name="Normal 2 10 2 4" xfId="45430" xr:uid="{00000000-0005-0000-0000-00002AA00000}"/>
    <cellStyle name="Normal 2 10 2 4 2" xfId="45431" xr:uid="{00000000-0005-0000-0000-00002BA00000}"/>
    <cellStyle name="Normal 2 10 2 5" xfId="45432" xr:uid="{00000000-0005-0000-0000-00002CA00000}"/>
    <cellStyle name="Normal 2 10 2 5 2" xfId="45433" xr:uid="{00000000-0005-0000-0000-00002DA00000}"/>
    <cellStyle name="Normal 2 10 2 6" xfId="45436" xr:uid="{00000000-0005-0000-0000-00002EA00000}"/>
    <cellStyle name="Normal 2 10 2 7" xfId="45440" xr:uid="{00000000-0005-0000-0000-00002FA00000}"/>
    <cellStyle name="Normal 2 10 2_Annexure" xfId="45441" xr:uid="{00000000-0005-0000-0000-000030A00000}"/>
    <cellStyle name="Normal 2 10 20" xfId="45419" xr:uid="{00000000-0005-0000-0000-000031A00000}"/>
    <cellStyle name="Normal 2 10 21" xfId="26979" xr:uid="{00000000-0005-0000-0000-000032A00000}"/>
    <cellStyle name="Normal 2 10 22" xfId="26983" xr:uid="{00000000-0005-0000-0000-000033A00000}"/>
    <cellStyle name="Normal 2 10 22 2" xfId="34122" xr:uid="{00000000-0005-0000-0000-000034A00000}"/>
    <cellStyle name="Normal 2 10 22 3" xfId="45442" xr:uid="{00000000-0005-0000-0000-000035A00000}"/>
    <cellStyle name="Normal 2 10 22 4" xfId="45443" xr:uid="{00000000-0005-0000-0000-000036A00000}"/>
    <cellStyle name="Normal 2 10 23" xfId="26987" xr:uid="{00000000-0005-0000-0000-000037A00000}"/>
    <cellStyle name="Normal 2 10 23 2" xfId="34126" xr:uid="{00000000-0005-0000-0000-000038A00000}"/>
    <cellStyle name="Normal 2 10 24" xfId="45421" xr:uid="{00000000-0005-0000-0000-000039A00000}"/>
    <cellStyle name="Normal 2 10 25" xfId="45444" xr:uid="{00000000-0005-0000-0000-00003AA00000}"/>
    <cellStyle name="Normal 2 10 26" xfId="45445" xr:uid="{00000000-0005-0000-0000-00003BA00000}"/>
    <cellStyle name="Normal 2 10 27" xfId="45411" xr:uid="{00000000-0005-0000-0000-00003CA00000}"/>
    <cellStyle name="Normal 2 10 3" xfId="45446" xr:uid="{00000000-0005-0000-0000-00003DA00000}"/>
    <cellStyle name="Normal 2 10 3 2" xfId="41529" xr:uid="{00000000-0005-0000-0000-00003EA00000}"/>
    <cellStyle name="Normal 2 10 3 3" xfId="45447" xr:uid="{00000000-0005-0000-0000-00003FA00000}"/>
    <cellStyle name="Normal 2 10 3 4" xfId="45448" xr:uid="{00000000-0005-0000-0000-000040A00000}"/>
    <cellStyle name="Normal 2 10 4" xfId="45449" xr:uid="{00000000-0005-0000-0000-000041A00000}"/>
    <cellStyle name="Normal 2 10 4 2" xfId="45450" xr:uid="{00000000-0005-0000-0000-000042A00000}"/>
    <cellStyle name="Normal 2 10 4 3" xfId="45451" xr:uid="{00000000-0005-0000-0000-000043A00000}"/>
    <cellStyle name="Normal 2 10 4 4" xfId="45452" xr:uid="{00000000-0005-0000-0000-000044A00000}"/>
    <cellStyle name="Normal 2 10 4 5" xfId="45453" xr:uid="{00000000-0005-0000-0000-000045A00000}"/>
    <cellStyle name="Normal 2 10 5" xfId="45454" xr:uid="{00000000-0005-0000-0000-000046A00000}"/>
    <cellStyle name="Normal 2 10 5 2" xfId="45455" xr:uid="{00000000-0005-0000-0000-000047A00000}"/>
    <cellStyle name="Normal 2 10 5 3" xfId="45456" xr:uid="{00000000-0005-0000-0000-000048A00000}"/>
    <cellStyle name="Normal 2 10 5 4" xfId="45457" xr:uid="{00000000-0005-0000-0000-000049A00000}"/>
    <cellStyle name="Normal 2 10 5 5" xfId="45458" xr:uid="{00000000-0005-0000-0000-00004AA00000}"/>
    <cellStyle name="Normal 2 10 6" xfId="45459" xr:uid="{00000000-0005-0000-0000-00004BA00000}"/>
    <cellStyle name="Normal 2 10 6 2" xfId="45460" xr:uid="{00000000-0005-0000-0000-00004CA00000}"/>
    <cellStyle name="Normal 2 10 6 3" xfId="45461" xr:uid="{00000000-0005-0000-0000-00004DA00000}"/>
    <cellStyle name="Normal 2 10 6 4" xfId="45462" xr:uid="{00000000-0005-0000-0000-00004EA00000}"/>
    <cellStyle name="Normal 2 10 6 5" xfId="45463" xr:uid="{00000000-0005-0000-0000-00004FA00000}"/>
    <cellStyle name="Normal 2 10 7" xfId="45464" xr:uid="{00000000-0005-0000-0000-000050A00000}"/>
    <cellStyle name="Normal 2 10 7 2" xfId="45465" xr:uid="{00000000-0005-0000-0000-000051A00000}"/>
    <cellStyle name="Normal 2 10 7 3" xfId="45466" xr:uid="{00000000-0005-0000-0000-000052A00000}"/>
    <cellStyle name="Normal 2 10 7 4" xfId="45467" xr:uid="{00000000-0005-0000-0000-000053A00000}"/>
    <cellStyle name="Normal 2 10 7 5" xfId="45468" xr:uid="{00000000-0005-0000-0000-000054A00000}"/>
    <cellStyle name="Normal 2 10 8" xfId="45469" xr:uid="{00000000-0005-0000-0000-000055A00000}"/>
    <cellStyle name="Normal 2 10 8 2" xfId="45470" xr:uid="{00000000-0005-0000-0000-000056A00000}"/>
    <cellStyle name="Normal 2 10 8 3" xfId="45471" xr:uid="{00000000-0005-0000-0000-000057A00000}"/>
    <cellStyle name="Normal 2 10 8 4" xfId="4781" xr:uid="{00000000-0005-0000-0000-000058A00000}"/>
    <cellStyle name="Normal 2 10 8 5" xfId="45472" xr:uid="{00000000-0005-0000-0000-000059A00000}"/>
    <cellStyle name="Normal 2 10 9" xfId="45473" xr:uid="{00000000-0005-0000-0000-00005AA00000}"/>
    <cellStyle name="Normal 2 10 9 2" xfId="45474" xr:uid="{00000000-0005-0000-0000-00005BA00000}"/>
    <cellStyle name="Normal 2 10 9 3" xfId="2918" xr:uid="{00000000-0005-0000-0000-00005CA00000}"/>
    <cellStyle name="Normal 2 10 9 4" xfId="45475" xr:uid="{00000000-0005-0000-0000-00005DA00000}"/>
    <cellStyle name="Normal 2 10 9 5" xfId="45476" xr:uid="{00000000-0005-0000-0000-00005EA00000}"/>
    <cellStyle name="Normal 2 10_AMAL 30-04-2008-SUBMITTED" xfId="45477" xr:uid="{00000000-0005-0000-0000-00005FA00000}"/>
    <cellStyle name="Normal 2 11" xfId="2273" xr:uid="{00000000-0005-0000-0000-000060A00000}"/>
    <cellStyle name="Normal 2 11 10" xfId="44819" xr:uid="{00000000-0005-0000-0000-000061A00000}"/>
    <cellStyle name="Normal 2 11 10 2" xfId="44829" xr:uid="{00000000-0005-0000-0000-000062A00000}"/>
    <cellStyle name="Normal 2 11 11" xfId="45076" xr:uid="{00000000-0005-0000-0000-000063A00000}"/>
    <cellStyle name="Normal 2 11 11 2" xfId="45090" xr:uid="{00000000-0005-0000-0000-000064A00000}"/>
    <cellStyle name="Normal 2 11 12" xfId="45204" xr:uid="{00000000-0005-0000-0000-000065A00000}"/>
    <cellStyle name="Normal 2 11 13" xfId="45233" xr:uid="{00000000-0005-0000-0000-000066A00000}"/>
    <cellStyle name="Normal 2 11 14" xfId="45347" xr:uid="{00000000-0005-0000-0000-000067A00000}"/>
    <cellStyle name="Normal 2 11 15" xfId="45386" xr:uid="{00000000-0005-0000-0000-000068A00000}"/>
    <cellStyle name="Normal 2 11 16" xfId="45481" xr:uid="{00000000-0005-0000-0000-000069A00000}"/>
    <cellStyle name="Normal 2 11 17" xfId="13259" xr:uid="{00000000-0005-0000-0000-00006AA00000}"/>
    <cellStyle name="Normal 2 11 18" xfId="35353" xr:uid="{00000000-0005-0000-0000-00006BA00000}"/>
    <cellStyle name="Normal 2 11 19" xfId="35370" xr:uid="{00000000-0005-0000-0000-00006CA00000}"/>
    <cellStyle name="Normal 2 11 2" xfId="45483" xr:uid="{00000000-0005-0000-0000-00006DA00000}"/>
    <cellStyle name="Normal 2 11 2 2" xfId="45484" xr:uid="{00000000-0005-0000-0000-00006EA00000}"/>
    <cellStyle name="Normal 2 11 2 3" xfId="45485" xr:uid="{00000000-0005-0000-0000-00006FA00000}"/>
    <cellStyle name="Normal 2 11 2 4" xfId="28146" xr:uid="{00000000-0005-0000-0000-000070A00000}"/>
    <cellStyle name="Normal 2 11 20" xfId="45385" xr:uid="{00000000-0005-0000-0000-000071A00000}"/>
    <cellStyle name="Normal 2 11 21" xfId="45480" xr:uid="{00000000-0005-0000-0000-000072A00000}"/>
    <cellStyle name="Normal 2 11 21 2" xfId="45488" xr:uid="{00000000-0005-0000-0000-000073A00000}"/>
    <cellStyle name="Normal 2 11 21 3" xfId="45491" xr:uid="{00000000-0005-0000-0000-000074A00000}"/>
    <cellStyle name="Normal 2 11 21 4" xfId="45493" xr:uid="{00000000-0005-0000-0000-000075A00000}"/>
    <cellStyle name="Normal 2 11 22" xfId="13258" xr:uid="{00000000-0005-0000-0000-000076A00000}"/>
    <cellStyle name="Normal 2 11 3" xfId="45494" xr:uid="{00000000-0005-0000-0000-000077A00000}"/>
    <cellStyle name="Normal 2 11 3 2" xfId="45495" xr:uid="{00000000-0005-0000-0000-000078A00000}"/>
    <cellStyle name="Normal 2 11 3 3" xfId="45496" xr:uid="{00000000-0005-0000-0000-000079A00000}"/>
    <cellStyle name="Normal 2 11 3 4" xfId="28149" xr:uid="{00000000-0005-0000-0000-00007AA00000}"/>
    <cellStyle name="Normal 2 11 4" xfId="45497" xr:uid="{00000000-0005-0000-0000-00007BA00000}"/>
    <cellStyle name="Normal 2 11 4 2" xfId="44531" xr:uid="{00000000-0005-0000-0000-00007CA00000}"/>
    <cellStyle name="Normal 2 11 4 3" xfId="44535" xr:uid="{00000000-0005-0000-0000-00007DA00000}"/>
    <cellStyle name="Normal 2 11 4 4" xfId="44538" xr:uid="{00000000-0005-0000-0000-00007EA00000}"/>
    <cellStyle name="Normal 2 11 4 5" xfId="44809" xr:uid="{00000000-0005-0000-0000-00007FA00000}"/>
    <cellStyle name="Normal 2 11 5" xfId="45498" xr:uid="{00000000-0005-0000-0000-000080A00000}"/>
    <cellStyle name="Normal 2 11 5 2" xfId="45499" xr:uid="{00000000-0005-0000-0000-000081A00000}"/>
    <cellStyle name="Normal 2 11 5 3" xfId="45501" xr:uid="{00000000-0005-0000-0000-000082A00000}"/>
    <cellStyle name="Normal 2 11 5 4" xfId="45502" xr:uid="{00000000-0005-0000-0000-000083A00000}"/>
    <cellStyle name="Normal 2 11 5 5" xfId="45503" xr:uid="{00000000-0005-0000-0000-000084A00000}"/>
    <cellStyle name="Normal 2 11 6" xfId="45504" xr:uid="{00000000-0005-0000-0000-000085A00000}"/>
    <cellStyle name="Normal 2 11 6 2" xfId="45505" xr:uid="{00000000-0005-0000-0000-000086A00000}"/>
    <cellStyle name="Normal 2 11 6 3" xfId="45506" xr:uid="{00000000-0005-0000-0000-000087A00000}"/>
    <cellStyle name="Normal 2 11 6 4" xfId="45509" xr:uid="{00000000-0005-0000-0000-000088A00000}"/>
    <cellStyle name="Normal 2 11 6 5" xfId="45510" xr:uid="{00000000-0005-0000-0000-000089A00000}"/>
    <cellStyle name="Normal 2 11 7" xfId="45511" xr:uid="{00000000-0005-0000-0000-00008AA00000}"/>
    <cellStyle name="Normal 2 11 7 2" xfId="45512" xr:uid="{00000000-0005-0000-0000-00008BA00000}"/>
    <cellStyle name="Normal 2 11 7 3" xfId="45513" xr:uid="{00000000-0005-0000-0000-00008CA00000}"/>
    <cellStyle name="Normal 2 11 7 4" xfId="45514" xr:uid="{00000000-0005-0000-0000-00008DA00000}"/>
    <cellStyle name="Normal 2 11 7 5" xfId="45515" xr:uid="{00000000-0005-0000-0000-00008EA00000}"/>
    <cellStyle name="Normal 2 11 8" xfId="45516" xr:uid="{00000000-0005-0000-0000-00008FA00000}"/>
    <cellStyle name="Normal 2 11 8 2" xfId="45517" xr:uid="{00000000-0005-0000-0000-000090A00000}"/>
    <cellStyle name="Normal 2 11 8 3" xfId="45518" xr:uid="{00000000-0005-0000-0000-000091A00000}"/>
    <cellStyle name="Normal 2 11 8 4" xfId="36313" xr:uid="{00000000-0005-0000-0000-000092A00000}"/>
    <cellStyle name="Normal 2 11 8 5" xfId="25667" xr:uid="{00000000-0005-0000-0000-000093A00000}"/>
    <cellStyle name="Normal 2 11 9" xfId="45519" xr:uid="{00000000-0005-0000-0000-000094A00000}"/>
    <cellStyle name="Normal 2 11 9 2" xfId="45520" xr:uid="{00000000-0005-0000-0000-000095A00000}"/>
    <cellStyle name="Normal 2 11 9 3" xfId="13023" xr:uid="{00000000-0005-0000-0000-000096A00000}"/>
    <cellStyle name="Normal 2 11_Annexure" xfId="45521" xr:uid="{00000000-0005-0000-0000-000097A00000}"/>
    <cellStyle name="Normal 2 12" xfId="2276" xr:uid="{00000000-0005-0000-0000-000098A00000}"/>
    <cellStyle name="Normal 2 12 10" xfId="45523" xr:uid="{00000000-0005-0000-0000-000099A00000}"/>
    <cellStyle name="Normal 2 12 10 2" xfId="43644" xr:uid="{00000000-0005-0000-0000-00009AA00000}"/>
    <cellStyle name="Normal 2 12 11" xfId="45527" xr:uid="{00000000-0005-0000-0000-00009BA00000}"/>
    <cellStyle name="Normal 2 12 11 2" xfId="43650" xr:uid="{00000000-0005-0000-0000-00009CA00000}"/>
    <cellStyle name="Normal 2 12 12" xfId="45529" xr:uid="{00000000-0005-0000-0000-00009DA00000}"/>
    <cellStyle name="Normal 2 12 13" xfId="45531" xr:uid="{00000000-0005-0000-0000-00009EA00000}"/>
    <cellStyle name="Normal 2 12 14" xfId="45533" xr:uid="{00000000-0005-0000-0000-00009FA00000}"/>
    <cellStyle name="Normal 2 12 15" xfId="45535" xr:uid="{00000000-0005-0000-0000-0000A0A00000}"/>
    <cellStyle name="Normal 2 12 16" xfId="24468" xr:uid="{00000000-0005-0000-0000-0000A1A00000}"/>
    <cellStyle name="Normal 2 12 17" xfId="24473" xr:uid="{00000000-0005-0000-0000-0000A2A00000}"/>
    <cellStyle name="Normal 2 12 18" xfId="24476" xr:uid="{00000000-0005-0000-0000-0000A3A00000}"/>
    <cellStyle name="Normal 2 12 19" xfId="24479" xr:uid="{00000000-0005-0000-0000-0000A4A00000}"/>
    <cellStyle name="Normal 2 12 2" xfId="3870" xr:uid="{00000000-0005-0000-0000-0000A5A00000}"/>
    <cellStyle name="Normal 2 12 2 2" xfId="4740" xr:uid="{00000000-0005-0000-0000-0000A6A00000}"/>
    <cellStyle name="Normal 2 12 2 3" xfId="3038" xr:uid="{00000000-0005-0000-0000-0000A7A00000}"/>
    <cellStyle name="Normal 2 12 2 4" xfId="28201" xr:uid="{00000000-0005-0000-0000-0000A8A00000}"/>
    <cellStyle name="Normal 2 12 3" xfId="4754" xr:uid="{00000000-0005-0000-0000-0000A9A00000}"/>
    <cellStyle name="Normal 2 12 3 2" xfId="45538" xr:uid="{00000000-0005-0000-0000-0000AAA00000}"/>
    <cellStyle name="Normal 2 12 3 3" xfId="45540" xr:uid="{00000000-0005-0000-0000-0000ABA00000}"/>
    <cellStyle name="Normal 2 12 3 4" xfId="28207" xr:uid="{00000000-0005-0000-0000-0000ACA00000}"/>
    <cellStyle name="Normal 2 12 4" xfId="4759" xr:uid="{00000000-0005-0000-0000-0000ADA00000}"/>
    <cellStyle name="Normal 2 12 4 2" xfId="45541" xr:uid="{00000000-0005-0000-0000-0000AEA00000}"/>
    <cellStyle name="Normal 2 12 4 3" xfId="45542" xr:uid="{00000000-0005-0000-0000-0000AFA00000}"/>
    <cellStyle name="Normal 2 12 4 4" xfId="45543" xr:uid="{00000000-0005-0000-0000-0000B0A00000}"/>
    <cellStyle name="Normal 2 12 4 5" xfId="36835" xr:uid="{00000000-0005-0000-0000-0000B1A00000}"/>
    <cellStyle name="Normal 2 12 5" xfId="45544" xr:uid="{00000000-0005-0000-0000-0000B2A00000}"/>
    <cellStyle name="Normal 2 12 5 2" xfId="45545" xr:uid="{00000000-0005-0000-0000-0000B3A00000}"/>
    <cellStyle name="Normal 2 12 5 3" xfId="45546" xr:uid="{00000000-0005-0000-0000-0000B4A00000}"/>
    <cellStyle name="Normal 2 12 5 4" xfId="45547" xr:uid="{00000000-0005-0000-0000-0000B5A00000}"/>
    <cellStyle name="Normal 2 12 5 5" xfId="36842" xr:uid="{00000000-0005-0000-0000-0000B6A00000}"/>
    <cellStyle name="Normal 2 12 6" xfId="45548" xr:uid="{00000000-0005-0000-0000-0000B7A00000}"/>
    <cellStyle name="Normal 2 12 6 2" xfId="45549" xr:uid="{00000000-0005-0000-0000-0000B8A00000}"/>
    <cellStyle name="Normal 2 12 6 3" xfId="45550" xr:uid="{00000000-0005-0000-0000-0000B9A00000}"/>
    <cellStyle name="Normal 2 12 6 4" xfId="45551" xr:uid="{00000000-0005-0000-0000-0000BAA00000}"/>
    <cellStyle name="Normal 2 12 6 5" xfId="36847" xr:uid="{00000000-0005-0000-0000-0000BBA00000}"/>
    <cellStyle name="Normal 2 12 7" xfId="45552" xr:uid="{00000000-0005-0000-0000-0000BCA00000}"/>
    <cellStyle name="Normal 2 12 7 2" xfId="45553" xr:uid="{00000000-0005-0000-0000-0000BDA00000}"/>
    <cellStyle name="Normal 2 12 7 3" xfId="45554" xr:uid="{00000000-0005-0000-0000-0000BEA00000}"/>
    <cellStyle name="Normal 2 12 7 4" xfId="45556" xr:uid="{00000000-0005-0000-0000-0000BFA00000}"/>
    <cellStyle name="Normal 2 12 7 5" xfId="36856" xr:uid="{00000000-0005-0000-0000-0000C0A00000}"/>
    <cellStyle name="Normal 2 12 8" xfId="45557" xr:uid="{00000000-0005-0000-0000-0000C1A00000}"/>
    <cellStyle name="Normal 2 12 8 2" xfId="40812" xr:uid="{00000000-0005-0000-0000-0000C2A00000}"/>
    <cellStyle name="Normal 2 12 8 3" xfId="45559" xr:uid="{00000000-0005-0000-0000-0000C3A00000}"/>
    <cellStyle name="Normal 2 12 8 4" xfId="36320" xr:uid="{00000000-0005-0000-0000-0000C4A00000}"/>
    <cellStyle name="Normal 2 12 8 5" xfId="45561" xr:uid="{00000000-0005-0000-0000-0000C5A00000}"/>
    <cellStyle name="Normal 2 12 9" xfId="45562" xr:uid="{00000000-0005-0000-0000-0000C6A00000}"/>
    <cellStyle name="Normal 2 12 9 2" xfId="45563" xr:uid="{00000000-0005-0000-0000-0000C7A00000}"/>
    <cellStyle name="Normal 2 12 9 3" xfId="23089" xr:uid="{00000000-0005-0000-0000-0000C8A00000}"/>
    <cellStyle name="Normal 2 12_BSD2" xfId="45564" xr:uid="{00000000-0005-0000-0000-0000C9A00000}"/>
    <cellStyle name="Normal 2 13" xfId="720" xr:uid="{00000000-0005-0000-0000-0000CAA00000}"/>
    <cellStyle name="Normal 2 13 10" xfId="45567" xr:uid="{00000000-0005-0000-0000-0000CBA00000}"/>
    <cellStyle name="Normal 2 13 11" xfId="45570" xr:uid="{00000000-0005-0000-0000-0000CCA00000}"/>
    <cellStyle name="Normal 2 13 12" xfId="45573" xr:uid="{00000000-0005-0000-0000-0000CDA00000}"/>
    <cellStyle name="Normal 2 13 13" xfId="45576" xr:uid="{00000000-0005-0000-0000-0000CEA00000}"/>
    <cellStyle name="Normal 2 13 14" xfId="32867" xr:uid="{00000000-0005-0000-0000-0000CFA00000}"/>
    <cellStyle name="Normal 2 13 15" xfId="24521" xr:uid="{00000000-0005-0000-0000-0000D0A00000}"/>
    <cellStyle name="Normal 2 13 16" xfId="24528" xr:uid="{00000000-0005-0000-0000-0000D1A00000}"/>
    <cellStyle name="Normal 2 13 17" xfId="45577" xr:uid="{00000000-0005-0000-0000-0000D2A00000}"/>
    <cellStyle name="Normal 2 13 18" xfId="45578" xr:uid="{00000000-0005-0000-0000-0000D3A00000}"/>
    <cellStyle name="Normal 2 13 19" xfId="45579" xr:uid="{00000000-0005-0000-0000-0000D4A00000}"/>
    <cellStyle name="Normal 2 13 2" xfId="45580" xr:uid="{00000000-0005-0000-0000-0000D5A00000}"/>
    <cellStyle name="Normal 2 13 2 2" xfId="45581" xr:uid="{00000000-0005-0000-0000-0000D6A00000}"/>
    <cellStyle name="Normal 2 13 3" xfId="45582" xr:uid="{00000000-0005-0000-0000-0000D7A00000}"/>
    <cellStyle name="Normal 2 13 4" xfId="45522" xr:uid="{00000000-0005-0000-0000-0000D8A00000}"/>
    <cellStyle name="Normal 2 13 4 2" xfId="43643" xr:uid="{00000000-0005-0000-0000-0000D9A00000}"/>
    <cellStyle name="Normal 2 13 5" xfId="45526" xr:uid="{00000000-0005-0000-0000-0000DAA00000}"/>
    <cellStyle name="Normal 2 13 5 2" xfId="43649" xr:uid="{00000000-0005-0000-0000-0000DBA00000}"/>
    <cellStyle name="Normal 2 13 6" xfId="45528" xr:uid="{00000000-0005-0000-0000-0000DCA00000}"/>
    <cellStyle name="Normal 2 13 7" xfId="45530" xr:uid="{00000000-0005-0000-0000-0000DDA00000}"/>
    <cellStyle name="Normal 2 13 8" xfId="45532" xr:uid="{00000000-0005-0000-0000-0000DEA00000}"/>
    <cellStyle name="Normal 2 13 9" xfId="45534" xr:uid="{00000000-0005-0000-0000-0000DFA00000}"/>
    <cellStyle name="Normal 2 13_BSD2" xfId="38854" xr:uid="{00000000-0005-0000-0000-0000E0A00000}"/>
    <cellStyle name="Normal 2 14" xfId="63" xr:uid="{00000000-0005-0000-0000-0000E1A00000}"/>
    <cellStyle name="Normal 2 14 10" xfId="14773" xr:uid="{00000000-0005-0000-0000-0000E2A00000}"/>
    <cellStyle name="Normal 2 14 11" xfId="21440" xr:uid="{00000000-0005-0000-0000-0000E3A00000}"/>
    <cellStyle name="Normal 2 14 12" xfId="21445" xr:uid="{00000000-0005-0000-0000-0000E4A00000}"/>
    <cellStyle name="Normal 2 14 13" xfId="45585" xr:uid="{00000000-0005-0000-0000-0000E5A00000}"/>
    <cellStyle name="Normal 2 14 14" xfId="32892" xr:uid="{00000000-0005-0000-0000-0000E6A00000}"/>
    <cellStyle name="Normal 2 14 15" xfId="24633" xr:uid="{00000000-0005-0000-0000-0000E7A00000}"/>
    <cellStyle name="Normal 2 14 16" xfId="24640" xr:uid="{00000000-0005-0000-0000-0000E8A00000}"/>
    <cellStyle name="Normal 2 14 17" xfId="26997" xr:uid="{00000000-0005-0000-0000-0000E9A00000}"/>
    <cellStyle name="Normal 2 14 18" xfId="26999" xr:uid="{00000000-0005-0000-0000-0000EAA00000}"/>
    <cellStyle name="Normal 2 14 19" xfId="45586" xr:uid="{00000000-0005-0000-0000-0000EBA00000}"/>
    <cellStyle name="Normal 2 14 2" xfId="45587" xr:uid="{00000000-0005-0000-0000-0000ECA00000}"/>
    <cellStyle name="Normal 2 14 2 2" xfId="45588" xr:uid="{00000000-0005-0000-0000-0000EDA00000}"/>
    <cellStyle name="Normal 2 14 3" xfId="45589" xr:uid="{00000000-0005-0000-0000-0000EEA00000}"/>
    <cellStyle name="Normal 2 14 4" xfId="45590" xr:uid="{00000000-0005-0000-0000-0000EFA00000}"/>
    <cellStyle name="Normal 2 14 4 2" xfId="45591" xr:uid="{00000000-0005-0000-0000-0000F0A00000}"/>
    <cellStyle name="Normal 2 14 5" xfId="45594" xr:uid="{00000000-0005-0000-0000-0000F1A00000}"/>
    <cellStyle name="Normal 2 14 6" xfId="45595" xr:uid="{00000000-0005-0000-0000-0000F2A00000}"/>
    <cellStyle name="Normal 2 14 7" xfId="45596" xr:uid="{00000000-0005-0000-0000-0000F3A00000}"/>
    <cellStyle name="Normal 2 14 8" xfId="45597" xr:uid="{00000000-0005-0000-0000-0000F4A00000}"/>
    <cellStyle name="Normal 2 14 9" xfId="45599" xr:uid="{00000000-0005-0000-0000-0000F5A00000}"/>
    <cellStyle name="Normal 2 15" xfId="724" xr:uid="{00000000-0005-0000-0000-0000F6A00000}"/>
    <cellStyle name="Normal 2 15 10" xfId="45601" xr:uid="{00000000-0005-0000-0000-0000F7A00000}"/>
    <cellStyle name="Normal 2 15 11" xfId="45602" xr:uid="{00000000-0005-0000-0000-0000F8A00000}"/>
    <cellStyle name="Normal 2 15 12" xfId="45603" xr:uid="{00000000-0005-0000-0000-0000F9A00000}"/>
    <cellStyle name="Normal 2 15 13" xfId="45604" xr:uid="{00000000-0005-0000-0000-0000FAA00000}"/>
    <cellStyle name="Normal 2 15 14" xfId="45110" xr:uid="{00000000-0005-0000-0000-0000FBA00000}"/>
    <cellStyle name="Normal 2 15 15" xfId="45113" xr:uid="{00000000-0005-0000-0000-0000FCA00000}"/>
    <cellStyle name="Normal 2 15 16" xfId="45606" xr:uid="{00000000-0005-0000-0000-0000FDA00000}"/>
    <cellStyle name="Normal 2 15 17" xfId="45607" xr:uid="{00000000-0005-0000-0000-0000FEA00000}"/>
    <cellStyle name="Normal 2 15 18" xfId="45608" xr:uid="{00000000-0005-0000-0000-0000FFA00000}"/>
    <cellStyle name="Normal 2 15 19" xfId="29961" xr:uid="{00000000-0005-0000-0000-000000A10000}"/>
    <cellStyle name="Normal 2 15 2" xfId="45609" xr:uid="{00000000-0005-0000-0000-000001A10000}"/>
    <cellStyle name="Normal 2 15 20" xfId="45600" xr:uid="{00000000-0005-0000-0000-000002A10000}"/>
    <cellStyle name="Normal 2 15 3" xfId="45611" xr:uid="{00000000-0005-0000-0000-000003A10000}"/>
    <cellStyle name="Normal 2 15 4" xfId="45613" xr:uid="{00000000-0005-0000-0000-000004A10000}"/>
    <cellStyle name="Normal 2 15 4 2" xfId="45614" xr:uid="{00000000-0005-0000-0000-000005A10000}"/>
    <cellStyle name="Normal 2 15 5" xfId="45616" xr:uid="{00000000-0005-0000-0000-000006A10000}"/>
    <cellStyle name="Normal 2 15 6" xfId="45617" xr:uid="{00000000-0005-0000-0000-000007A10000}"/>
    <cellStyle name="Normal 2 15 7" xfId="45618" xr:uid="{00000000-0005-0000-0000-000008A10000}"/>
    <cellStyle name="Normal 2 15 8" xfId="45619" xr:uid="{00000000-0005-0000-0000-000009A10000}"/>
    <cellStyle name="Normal 2 15 9" xfId="45620" xr:uid="{00000000-0005-0000-0000-00000AA10000}"/>
    <cellStyle name="Normal 2 16" xfId="729" xr:uid="{00000000-0005-0000-0000-00000BA10000}"/>
    <cellStyle name="Normal 2 16 10" xfId="45621" xr:uid="{00000000-0005-0000-0000-00000CA10000}"/>
    <cellStyle name="Normal 2 16 11" xfId="45622" xr:uid="{00000000-0005-0000-0000-00000DA10000}"/>
    <cellStyle name="Normal 2 16 12" xfId="45623" xr:uid="{00000000-0005-0000-0000-00000EA10000}"/>
    <cellStyle name="Normal 2 16 13" xfId="33330" xr:uid="{00000000-0005-0000-0000-00000FA10000}"/>
    <cellStyle name="Normal 2 16 14" xfId="19601" xr:uid="{00000000-0005-0000-0000-000010A10000}"/>
    <cellStyle name="Normal 2 16 15" xfId="19603" xr:uid="{00000000-0005-0000-0000-000011A10000}"/>
    <cellStyle name="Normal 2 16 16" xfId="13160" xr:uid="{00000000-0005-0000-0000-000012A10000}"/>
    <cellStyle name="Normal 2 16 17" xfId="19607" xr:uid="{00000000-0005-0000-0000-000013A10000}"/>
    <cellStyle name="Normal 2 16 18" xfId="45624" xr:uid="{00000000-0005-0000-0000-000014A10000}"/>
    <cellStyle name="Normal 2 16 19" xfId="45625" xr:uid="{00000000-0005-0000-0000-000015A10000}"/>
    <cellStyle name="Normal 2 16 2" xfId="45627" xr:uid="{00000000-0005-0000-0000-000016A10000}"/>
    <cellStyle name="Normal 2 16 3" xfId="45629" xr:uid="{00000000-0005-0000-0000-000017A10000}"/>
    <cellStyle name="Normal 2 16 4" xfId="45631" xr:uid="{00000000-0005-0000-0000-000018A10000}"/>
    <cellStyle name="Normal 2 16 4 2" xfId="45632" xr:uid="{00000000-0005-0000-0000-000019A10000}"/>
    <cellStyle name="Normal 2 16 5" xfId="45634" xr:uid="{00000000-0005-0000-0000-00001AA10000}"/>
    <cellStyle name="Normal 2 16 6" xfId="45635" xr:uid="{00000000-0005-0000-0000-00001BA10000}"/>
    <cellStyle name="Normal 2 16 7" xfId="45636" xr:uid="{00000000-0005-0000-0000-00001CA10000}"/>
    <cellStyle name="Normal 2 16 8" xfId="45637" xr:uid="{00000000-0005-0000-0000-00001DA10000}"/>
    <cellStyle name="Normal 2 16 9" xfId="45638" xr:uid="{00000000-0005-0000-0000-00001EA10000}"/>
    <cellStyle name="Normal 2 17" xfId="735" xr:uid="{00000000-0005-0000-0000-00001FA10000}"/>
    <cellStyle name="Normal 2 17 10" xfId="40797" xr:uid="{00000000-0005-0000-0000-000020A10000}"/>
    <cellStyle name="Normal 2 17 11" xfId="45639" xr:uid="{00000000-0005-0000-0000-000021A10000}"/>
    <cellStyle name="Normal 2 17 12" xfId="14795" xr:uid="{00000000-0005-0000-0000-000022A10000}"/>
    <cellStyle name="Normal 2 17 13" xfId="45640" xr:uid="{00000000-0005-0000-0000-000023A10000}"/>
    <cellStyle name="Normal 2 17 14" xfId="19645" xr:uid="{00000000-0005-0000-0000-000024A10000}"/>
    <cellStyle name="Normal 2 17 15" xfId="19651" xr:uid="{00000000-0005-0000-0000-000025A10000}"/>
    <cellStyle name="Normal 2 17 16" xfId="19656" xr:uid="{00000000-0005-0000-0000-000026A10000}"/>
    <cellStyle name="Normal 2 17 17" xfId="19660" xr:uid="{00000000-0005-0000-0000-000027A10000}"/>
    <cellStyle name="Normal 2 17 18" xfId="45641" xr:uid="{00000000-0005-0000-0000-000028A10000}"/>
    <cellStyle name="Normal 2 17 19" xfId="45642" xr:uid="{00000000-0005-0000-0000-000029A10000}"/>
    <cellStyle name="Normal 2 17 2" xfId="45644" xr:uid="{00000000-0005-0000-0000-00002AA10000}"/>
    <cellStyle name="Normal 2 17 3" xfId="45645" xr:uid="{00000000-0005-0000-0000-00002BA10000}"/>
    <cellStyle name="Normal 2 17 4" xfId="45646" xr:uid="{00000000-0005-0000-0000-00002CA10000}"/>
    <cellStyle name="Normal 2 17 4 2" xfId="45647" xr:uid="{00000000-0005-0000-0000-00002DA10000}"/>
    <cellStyle name="Normal 2 17 5" xfId="45648" xr:uid="{00000000-0005-0000-0000-00002EA10000}"/>
    <cellStyle name="Normal 2 17 6" xfId="45649" xr:uid="{00000000-0005-0000-0000-00002FA10000}"/>
    <cellStyle name="Normal 2 17 7" xfId="45650" xr:uid="{00000000-0005-0000-0000-000030A10000}"/>
    <cellStyle name="Normal 2 17 8" xfId="43369" xr:uid="{00000000-0005-0000-0000-000031A10000}"/>
    <cellStyle name="Normal 2 17 9" xfId="43373" xr:uid="{00000000-0005-0000-0000-000032A10000}"/>
    <cellStyle name="Normal 2 18" xfId="480" xr:uid="{00000000-0005-0000-0000-000033A10000}"/>
    <cellStyle name="Normal 2 18 10" xfId="45653" xr:uid="{00000000-0005-0000-0000-000034A10000}"/>
    <cellStyle name="Normal 2 18 11" xfId="45655" xr:uid="{00000000-0005-0000-0000-000035A10000}"/>
    <cellStyle name="Normal 2 18 12" xfId="45657" xr:uid="{00000000-0005-0000-0000-000036A10000}"/>
    <cellStyle name="Normal 2 18 13" xfId="45659" xr:uid="{00000000-0005-0000-0000-000037A10000}"/>
    <cellStyle name="Normal 2 18 14" xfId="43417" xr:uid="{00000000-0005-0000-0000-000038A10000}"/>
    <cellStyle name="Normal 2 18 15" xfId="43420" xr:uid="{00000000-0005-0000-0000-000039A10000}"/>
    <cellStyle name="Normal 2 18 16" xfId="43423" xr:uid="{00000000-0005-0000-0000-00003AA10000}"/>
    <cellStyle name="Normal 2 18 17" xfId="45661" xr:uid="{00000000-0005-0000-0000-00003BA10000}"/>
    <cellStyle name="Normal 2 18 18" xfId="45663" xr:uid="{00000000-0005-0000-0000-00003CA10000}"/>
    <cellStyle name="Normal 2 18 19" xfId="45664" xr:uid="{00000000-0005-0000-0000-00003DA10000}"/>
    <cellStyle name="Normal 2 18 2" xfId="45666" xr:uid="{00000000-0005-0000-0000-00003EA10000}"/>
    <cellStyle name="Normal 2 18 3" xfId="45668" xr:uid="{00000000-0005-0000-0000-00003FA10000}"/>
    <cellStyle name="Normal 2 18 4" xfId="45566" xr:uid="{00000000-0005-0000-0000-000040A10000}"/>
    <cellStyle name="Normal 2 18 4 2" xfId="45669" xr:uid="{00000000-0005-0000-0000-000041A10000}"/>
    <cellStyle name="Normal 2 18 5" xfId="45569" xr:uid="{00000000-0005-0000-0000-000042A10000}"/>
    <cellStyle name="Normal 2 18 6" xfId="45572" xr:uid="{00000000-0005-0000-0000-000043A10000}"/>
    <cellStyle name="Normal 2 18 7" xfId="45575" xr:uid="{00000000-0005-0000-0000-000044A10000}"/>
    <cellStyle name="Normal 2 18 8" xfId="32866" xr:uid="{00000000-0005-0000-0000-000045A10000}"/>
    <cellStyle name="Normal 2 18 9" xfId="24520" xr:uid="{00000000-0005-0000-0000-000046A10000}"/>
    <cellStyle name="Normal 2 19" xfId="490" xr:uid="{00000000-0005-0000-0000-000047A10000}"/>
    <cellStyle name="Normal 2 19 2" xfId="45673" xr:uid="{00000000-0005-0000-0000-000048A10000}"/>
    <cellStyle name="Normal 2 19 3" xfId="45675" xr:uid="{00000000-0005-0000-0000-000049A10000}"/>
    <cellStyle name="Normal 2 19 4" xfId="45676" xr:uid="{00000000-0005-0000-0000-00004AA10000}"/>
    <cellStyle name="Normal 2 19 5" xfId="45671" xr:uid="{00000000-0005-0000-0000-00004BA10000}"/>
    <cellStyle name="Normal 2 2" xfId="807" xr:uid="{00000000-0005-0000-0000-00004CA10000}"/>
    <cellStyle name="Normal 2 2 10" xfId="26973" xr:uid="{00000000-0005-0000-0000-00004DA10000}"/>
    <cellStyle name="Normal 2 2 10 10" xfId="45679" xr:uid="{00000000-0005-0000-0000-00004EA10000}"/>
    <cellStyle name="Normal 2 2 10 11" xfId="45680" xr:uid="{00000000-0005-0000-0000-00004FA10000}"/>
    <cellStyle name="Normal 2 2 10 12" xfId="45681" xr:uid="{00000000-0005-0000-0000-000050A10000}"/>
    <cellStyle name="Normal 2 2 10 2" xfId="27251" xr:uid="{00000000-0005-0000-0000-000051A10000}"/>
    <cellStyle name="Normal 2 2 10 2 2" xfId="45682" xr:uid="{00000000-0005-0000-0000-000052A10000}"/>
    <cellStyle name="Normal 2 2 10 2 3" xfId="45683" xr:uid="{00000000-0005-0000-0000-000053A10000}"/>
    <cellStyle name="Normal 2 2 10 2 4" xfId="45686" xr:uid="{00000000-0005-0000-0000-000054A10000}"/>
    <cellStyle name="Normal 2 2 10 3" xfId="45687" xr:uid="{00000000-0005-0000-0000-000055A10000}"/>
    <cellStyle name="Normal 2 2 10 3 2" xfId="45688" xr:uid="{00000000-0005-0000-0000-000056A10000}"/>
    <cellStyle name="Normal 2 2 10 3 3" xfId="45689" xr:uid="{00000000-0005-0000-0000-000057A10000}"/>
    <cellStyle name="Normal 2 2 10 3 4" xfId="45690" xr:uid="{00000000-0005-0000-0000-000058A10000}"/>
    <cellStyle name="Normal 2 2 10 4" xfId="45691" xr:uid="{00000000-0005-0000-0000-000059A10000}"/>
    <cellStyle name="Normal 2 2 10 4 2" xfId="45692" xr:uid="{00000000-0005-0000-0000-00005AA10000}"/>
    <cellStyle name="Normal 2 2 10 4 3" xfId="45693" xr:uid="{00000000-0005-0000-0000-00005BA10000}"/>
    <cellStyle name="Normal 2 2 10 4 4" xfId="36208" xr:uid="{00000000-0005-0000-0000-00005CA10000}"/>
    <cellStyle name="Normal 2 2 10 5" xfId="45694" xr:uid="{00000000-0005-0000-0000-00005DA10000}"/>
    <cellStyle name="Normal 2 2 10 5 2" xfId="45695" xr:uid="{00000000-0005-0000-0000-00005EA10000}"/>
    <cellStyle name="Normal 2 2 10 5 3" xfId="45696" xr:uid="{00000000-0005-0000-0000-00005FA10000}"/>
    <cellStyle name="Normal 2 2 10 5 4" xfId="45697" xr:uid="{00000000-0005-0000-0000-000060A10000}"/>
    <cellStyle name="Normal 2 2 10 6" xfId="45698" xr:uid="{00000000-0005-0000-0000-000061A10000}"/>
    <cellStyle name="Normal 2 2 10 6 2" xfId="45699" xr:uid="{00000000-0005-0000-0000-000062A10000}"/>
    <cellStyle name="Normal 2 2 10 6 3" xfId="45702" xr:uid="{00000000-0005-0000-0000-000063A10000}"/>
    <cellStyle name="Normal 2 2 10 6 4" xfId="45703" xr:uid="{00000000-0005-0000-0000-000064A10000}"/>
    <cellStyle name="Normal 2 2 10 7" xfId="45704" xr:uid="{00000000-0005-0000-0000-000065A10000}"/>
    <cellStyle name="Normal 2 2 10 7 2" xfId="45705" xr:uid="{00000000-0005-0000-0000-000066A10000}"/>
    <cellStyle name="Normal 2 2 10 7 3" xfId="45707" xr:uid="{00000000-0005-0000-0000-000067A10000}"/>
    <cellStyle name="Normal 2 2 10 7 4" xfId="45709" xr:uid="{00000000-0005-0000-0000-000068A10000}"/>
    <cellStyle name="Normal 2 2 10 8" xfId="45710" xr:uid="{00000000-0005-0000-0000-000069A10000}"/>
    <cellStyle name="Normal 2 2 10 8 2" xfId="45711" xr:uid="{00000000-0005-0000-0000-00006AA10000}"/>
    <cellStyle name="Normal 2 2 10 8 3" xfId="45712" xr:uid="{00000000-0005-0000-0000-00006BA10000}"/>
    <cellStyle name="Normal 2 2 10 8 4" xfId="45713" xr:uid="{00000000-0005-0000-0000-00006CA10000}"/>
    <cellStyle name="Normal 2 2 10 9" xfId="45714" xr:uid="{00000000-0005-0000-0000-00006DA10000}"/>
    <cellStyle name="Normal 2 2 11" xfId="21289" xr:uid="{00000000-0005-0000-0000-00006EA10000}"/>
    <cellStyle name="Normal 2 2 11 2" xfId="27256" xr:uid="{00000000-0005-0000-0000-00006FA10000}"/>
    <cellStyle name="Normal 2 2 11 3" xfId="45715" xr:uid="{00000000-0005-0000-0000-000070A10000}"/>
    <cellStyle name="Normal 2 2 11 4" xfId="24203" xr:uid="{00000000-0005-0000-0000-000071A10000}"/>
    <cellStyle name="Normal 2 2 11 5" xfId="45716" xr:uid="{00000000-0005-0000-0000-000072A10000}"/>
    <cellStyle name="Normal 2 2 12" xfId="26975" xr:uid="{00000000-0005-0000-0000-000073A10000}"/>
    <cellStyle name="Normal 2 2 12 2" xfId="27259" xr:uid="{00000000-0005-0000-0000-000074A10000}"/>
    <cellStyle name="Normal 2 2 12 3" xfId="45717" xr:uid="{00000000-0005-0000-0000-000075A10000}"/>
    <cellStyle name="Normal 2 2 12 4" xfId="45718" xr:uid="{00000000-0005-0000-0000-000076A10000}"/>
    <cellStyle name="Normal 2 2 12 5" xfId="45719" xr:uid="{00000000-0005-0000-0000-000077A10000}"/>
    <cellStyle name="Normal 2 2 13" xfId="45720" xr:uid="{00000000-0005-0000-0000-000078A10000}"/>
    <cellStyle name="Normal 2 2 13 2" xfId="27263" xr:uid="{00000000-0005-0000-0000-000079A10000}"/>
    <cellStyle name="Normal 2 2 13 3" xfId="45721" xr:uid="{00000000-0005-0000-0000-00007AA10000}"/>
    <cellStyle name="Normal 2 2 13 4" xfId="45722" xr:uid="{00000000-0005-0000-0000-00007BA10000}"/>
    <cellStyle name="Normal 2 2 13 5" xfId="45723" xr:uid="{00000000-0005-0000-0000-00007CA10000}"/>
    <cellStyle name="Normal 2 2 14" xfId="45724" xr:uid="{00000000-0005-0000-0000-00007DA10000}"/>
    <cellStyle name="Normal 2 2 14 2" xfId="45725" xr:uid="{00000000-0005-0000-0000-00007EA10000}"/>
    <cellStyle name="Normal 2 2 14 3" xfId="45726" xr:uid="{00000000-0005-0000-0000-00007FA10000}"/>
    <cellStyle name="Normal 2 2 14 4" xfId="45727" xr:uid="{00000000-0005-0000-0000-000080A10000}"/>
    <cellStyle name="Normal 2 2 14 5" xfId="45728" xr:uid="{00000000-0005-0000-0000-000081A10000}"/>
    <cellStyle name="Normal 2 2 15" xfId="45730" xr:uid="{00000000-0005-0000-0000-000082A10000}"/>
    <cellStyle name="Normal 2 2 15 2" xfId="45732" xr:uid="{00000000-0005-0000-0000-000083A10000}"/>
    <cellStyle name="Normal 2 2 15 3" xfId="45734" xr:uid="{00000000-0005-0000-0000-000084A10000}"/>
    <cellStyle name="Normal 2 2 15 4" xfId="45735" xr:uid="{00000000-0005-0000-0000-000085A10000}"/>
    <cellStyle name="Normal 2 2 15 5" xfId="45736" xr:uid="{00000000-0005-0000-0000-000086A10000}"/>
    <cellStyle name="Normal 2 2 16" xfId="45738" xr:uid="{00000000-0005-0000-0000-000087A10000}"/>
    <cellStyle name="Normal 2 2 16 2" xfId="45740" xr:uid="{00000000-0005-0000-0000-000088A10000}"/>
    <cellStyle name="Normal 2 2 16 3" xfId="45742" xr:uid="{00000000-0005-0000-0000-000089A10000}"/>
    <cellStyle name="Normal 2 2 16 4" xfId="45743" xr:uid="{00000000-0005-0000-0000-00008AA10000}"/>
    <cellStyle name="Normal 2 2 16 5" xfId="45744" xr:uid="{00000000-0005-0000-0000-00008BA10000}"/>
    <cellStyle name="Normal 2 2 17" xfId="45746" xr:uid="{00000000-0005-0000-0000-00008CA10000}"/>
    <cellStyle name="Normal 2 2 17 2" xfId="34225" xr:uid="{00000000-0005-0000-0000-00008DA10000}"/>
    <cellStyle name="Normal 2 2 17 3" xfId="45748" xr:uid="{00000000-0005-0000-0000-00008EA10000}"/>
    <cellStyle name="Normal 2 2 18" xfId="45750" xr:uid="{00000000-0005-0000-0000-00008FA10000}"/>
    <cellStyle name="Normal 2 2 18 2" xfId="45752" xr:uid="{00000000-0005-0000-0000-000090A10000}"/>
    <cellStyle name="Normal 2 2 18 3" xfId="16568" xr:uid="{00000000-0005-0000-0000-000091A10000}"/>
    <cellStyle name="Normal 2 2 19" xfId="45754" xr:uid="{00000000-0005-0000-0000-000092A10000}"/>
    <cellStyle name="Normal 2 2 19 2" xfId="45756" xr:uid="{00000000-0005-0000-0000-000093A10000}"/>
    <cellStyle name="Normal 2 2 19 3" xfId="45757" xr:uid="{00000000-0005-0000-0000-000094A10000}"/>
    <cellStyle name="Normal 2 2 2" xfId="2277" xr:uid="{00000000-0005-0000-0000-000095A10000}"/>
    <cellStyle name="Normal 2 2 2 10" xfId="30678" xr:uid="{00000000-0005-0000-0000-000096A10000}"/>
    <cellStyle name="Normal 2 2 2 10 2" xfId="30681" xr:uid="{00000000-0005-0000-0000-000097A10000}"/>
    <cellStyle name="Normal 2 2 2 10 3" xfId="22400" xr:uid="{00000000-0005-0000-0000-000098A10000}"/>
    <cellStyle name="Normal 2 2 2 10 4" xfId="30703" xr:uid="{00000000-0005-0000-0000-000099A10000}"/>
    <cellStyle name="Normal 2 2 2 11" xfId="30712" xr:uid="{00000000-0005-0000-0000-00009AA10000}"/>
    <cellStyle name="Normal 2 2 2 11 2" xfId="30715" xr:uid="{00000000-0005-0000-0000-00009BA10000}"/>
    <cellStyle name="Normal 2 2 2 12" xfId="30743" xr:uid="{00000000-0005-0000-0000-00009CA10000}"/>
    <cellStyle name="Normal 2 2 2 12 2" xfId="30746" xr:uid="{00000000-0005-0000-0000-00009DA10000}"/>
    <cellStyle name="Normal 2 2 2 13" xfId="30771" xr:uid="{00000000-0005-0000-0000-00009EA10000}"/>
    <cellStyle name="Normal 2 2 2 14" xfId="30814" xr:uid="{00000000-0005-0000-0000-00009FA10000}"/>
    <cellStyle name="Normal 2 2 2 15" xfId="41115" xr:uid="{00000000-0005-0000-0000-0000A0A10000}"/>
    <cellStyle name="Normal 2 2 2 16" xfId="51729" xr:uid="{379C7DD5-F4D6-4C2E-8FDA-1CF00C479815}"/>
    <cellStyle name="Normal 2 2 2 17" xfId="52157" xr:uid="{ACF814E7-66F2-4D03-8AF9-B694F2231724}"/>
    <cellStyle name="Normal 2 2 2 2" xfId="2278" xr:uid="{00000000-0005-0000-0000-0000A1A10000}"/>
    <cellStyle name="Normal 2 2 2 2 10" xfId="45758" xr:uid="{00000000-0005-0000-0000-0000A2A10000}"/>
    <cellStyle name="Normal 2 2 2 2 10 2" xfId="45759" xr:uid="{00000000-0005-0000-0000-0000A3A10000}"/>
    <cellStyle name="Normal 2 2 2 2 11" xfId="45760" xr:uid="{00000000-0005-0000-0000-0000A4A10000}"/>
    <cellStyle name="Normal 2 2 2 2 12" xfId="45761" xr:uid="{00000000-0005-0000-0000-0000A5A10000}"/>
    <cellStyle name="Normal 2 2 2 2 2" xfId="45762" xr:uid="{00000000-0005-0000-0000-0000A6A10000}"/>
    <cellStyle name="Normal 2 2 2 2 2 10" xfId="10806" xr:uid="{00000000-0005-0000-0000-0000A7A10000}"/>
    <cellStyle name="Normal 2 2 2 2 2 10 2" xfId="26748" xr:uid="{00000000-0005-0000-0000-0000A8A10000}"/>
    <cellStyle name="Normal 2 2 2 2 2 11" xfId="10812" xr:uid="{00000000-0005-0000-0000-0000A9A10000}"/>
    <cellStyle name="Normal 2 2 2 2 2 12" xfId="37739" xr:uid="{00000000-0005-0000-0000-0000AAA10000}"/>
    <cellStyle name="Normal 2 2 2 2 2 2" xfId="17940" xr:uid="{00000000-0005-0000-0000-0000ABA10000}"/>
    <cellStyle name="Normal 2 2 2 2 2 2 10" xfId="36872" xr:uid="{00000000-0005-0000-0000-0000ACA10000}"/>
    <cellStyle name="Normal 2 2 2 2 2 2 11" xfId="44873" xr:uid="{00000000-0005-0000-0000-0000ADA10000}"/>
    <cellStyle name="Normal 2 2 2 2 2 2 2" xfId="37410" xr:uid="{00000000-0005-0000-0000-0000AEA10000}"/>
    <cellStyle name="Normal 2 2 2 2 2 2 2 2" xfId="24806" xr:uid="{00000000-0005-0000-0000-0000AFA10000}"/>
    <cellStyle name="Normal 2 2 2 2 2 2 2 3" xfId="7739" xr:uid="{00000000-0005-0000-0000-0000B0A10000}"/>
    <cellStyle name="Normal 2 2 2 2 2 2 2 4" xfId="24839" xr:uid="{00000000-0005-0000-0000-0000B1A10000}"/>
    <cellStyle name="Normal 2 2 2 2 2 2 3" xfId="37416" xr:uid="{00000000-0005-0000-0000-0000B2A10000}"/>
    <cellStyle name="Normal 2 2 2 2 2 2 3 2" xfId="37419" xr:uid="{00000000-0005-0000-0000-0000B3A10000}"/>
    <cellStyle name="Normal 2 2 2 2 2 2 3 3" xfId="13548" xr:uid="{00000000-0005-0000-0000-0000B4A10000}"/>
    <cellStyle name="Normal 2 2 2 2 2 2 3 4" xfId="45763" xr:uid="{00000000-0005-0000-0000-0000B5A10000}"/>
    <cellStyle name="Normal 2 2 2 2 2 2 4" xfId="37422" xr:uid="{00000000-0005-0000-0000-0000B6A10000}"/>
    <cellStyle name="Normal 2 2 2 2 2 2 4 2" xfId="37425" xr:uid="{00000000-0005-0000-0000-0000B7A10000}"/>
    <cellStyle name="Normal 2 2 2 2 2 2 4 3" xfId="45764" xr:uid="{00000000-0005-0000-0000-0000B8A10000}"/>
    <cellStyle name="Normal 2 2 2 2 2 2 4 4" xfId="45765" xr:uid="{00000000-0005-0000-0000-0000B9A10000}"/>
    <cellStyle name="Normal 2 2 2 2 2 2 5" xfId="37428" xr:uid="{00000000-0005-0000-0000-0000BAA10000}"/>
    <cellStyle name="Normal 2 2 2 2 2 2 5 2" xfId="35302" xr:uid="{00000000-0005-0000-0000-0000BBA10000}"/>
    <cellStyle name="Normal 2 2 2 2 2 2 5 3" xfId="35304" xr:uid="{00000000-0005-0000-0000-0000BCA10000}"/>
    <cellStyle name="Normal 2 2 2 2 2 2 5 4" xfId="35309" xr:uid="{00000000-0005-0000-0000-0000BDA10000}"/>
    <cellStyle name="Normal 2 2 2 2 2 2 6" xfId="45766" xr:uid="{00000000-0005-0000-0000-0000BEA10000}"/>
    <cellStyle name="Normal 2 2 2 2 2 2 6 2" xfId="45767" xr:uid="{00000000-0005-0000-0000-0000BFA10000}"/>
    <cellStyle name="Normal 2 2 2 2 2 2 6 3" xfId="45768" xr:uid="{00000000-0005-0000-0000-0000C0A10000}"/>
    <cellStyle name="Normal 2 2 2 2 2 2 6 4" xfId="45769" xr:uid="{00000000-0005-0000-0000-0000C1A10000}"/>
    <cellStyle name="Normal 2 2 2 2 2 2 7" xfId="45770" xr:uid="{00000000-0005-0000-0000-0000C2A10000}"/>
    <cellStyle name="Normal 2 2 2 2 2 2 7 2" xfId="45771" xr:uid="{00000000-0005-0000-0000-0000C3A10000}"/>
    <cellStyle name="Normal 2 2 2 2 2 2 7 3" xfId="45772" xr:uid="{00000000-0005-0000-0000-0000C4A10000}"/>
    <cellStyle name="Normal 2 2 2 2 2 2 7 4" xfId="45773" xr:uid="{00000000-0005-0000-0000-0000C5A10000}"/>
    <cellStyle name="Normal 2 2 2 2 2 2 8" xfId="45774" xr:uid="{00000000-0005-0000-0000-0000C6A10000}"/>
    <cellStyle name="Normal 2 2 2 2 2 2 8 2" xfId="45775" xr:uid="{00000000-0005-0000-0000-0000C7A10000}"/>
    <cellStyle name="Normal 2 2 2 2 2 2 8 3" xfId="45424" xr:uid="{00000000-0005-0000-0000-0000C8A10000}"/>
    <cellStyle name="Normal 2 2 2 2 2 2 8 4" xfId="45427" xr:uid="{00000000-0005-0000-0000-0000C9A10000}"/>
    <cellStyle name="Normal 2 2 2 2 2 2 9" xfId="45776" xr:uid="{00000000-0005-0000-0000-0000CAA10000}"/>
    <cellStyle name="Normal 2 2 2 2 2 3" xfId="7434" xr:uid="{00000000-0005-0000-0000-0000CBA10000}"/>
    <cellStyle name="Normal 2 2 2 2 2 3 2" xfId="37431" xr:uid="{00000000-0005-0000-0000-0000CCA10000}"/>
    <cellStyle name="Normal 2 2 2 2 2 3 3" xfId="37448" xr:uid="{00000000-0005-0000-0000-0000CDA10000}"/>
    <cellStyle name="Normal 2 2 2 2 2 3 4" xfId="37453" xr:uid="{00000000-0005-0000-0000-0000CEA10000}"/>
    <cellStyle name="Normal 2 2 2 2 2 4" xfId="33317" xr:uid="{00000000-0005-0000-0000-0000CFA10000}"/>
    <cellStyle name="Normal 2 2 2 2 2 4 2" xfId="37460" xr:uid="{00000000-0005-0000-0000-0000D0A10000}"/>
    <cellStyle name="Normal 2 2 2 2 2 4 3" xfId="37482" xr:uid="{00000000-0005-0000-0000-0000D1A10000}"/>
    <cellStyle name="Normal 2 2 2 2 2 4 4" xfId="37487" xr:uid="{00000000-0005-0000-0000-0000D2A10000}"/>
    <cellStyle name="Normal 2 2 2 2 2 5" xfId="25028" xr:uid="{00000000-0005-0000-0000-0000D3A10000}"/>
    <cellStyle name="Normal 2 2 2 2 2 5 2" xfId="25032" xr:uid="{00000000-0005-0000-0000-0000D4A10000}"/>
    <cellStyle name="Normal 2 2 2 2 2 5 3" xfId="25041" xr:uid="{00000000-0005-0000-0000-0000D5A10000}"/>
    <cellStyle name="Normal 2 2 2 2 2 5 4" xfId="25048" xr:uid="{00000000-0005-0000-0000-0000D6A10000}"/>
    <cellStyle name="Normal 2 2 2 2 2 6" xfId="25061" xr:uid="{00000000-0005-0000-0000-0000D7A10000}"/>
    <cellStyle name="Normal 2 2 2 2 2 6 2" xfId="25065" xr:uid="{00000000-0005-0000-0000-0000D8A10000}"/>
    <cellStyle name="Normal 2 2 2 2 2 6 3" xfId="25080" xr:uid="{00000000-0005-0000-0000-0000D9A10000}"/>
    <cellStyle name="Normal 2 2 2 2 2 6 4" xfId="25091" xr:uid="{00000000-0005-0000-0000-0000DAA10000}"/>
    <cellStyle name="Normal 2 2 2 2 2 7" xfId="21889" xr:uid="{00000000-0005-0000-0000-0000DBA10000}"/>
    <cellStyle name="Normal 2 2 2 2 2 7 2" xfId="21896" xr:uid="{00000000-0005-0000-0000-0000DCA10000}"/>
    <cellStyle name="Normal 2 2 2 2 2 7 3" xfId="25108" xr:uid="{00000000-0005-0000-0000-0000DDA10000}"/>
    <cellStyle name="Normal 2 2 2 2 2 7 4" xfId="12695" xr:uid="{00000000-0005-0000-0000-0000DEA10000}"/>
    <cellStyle name="Normal 2 2 2 2 2 8" xfId="21242" xr:uid="{00000000-0005-0000-0000-0000DFA10000}"/>
    <cellStyle name="Normal 2 2 2 2 2 8 2" xfId="25123" xr:uid="{00000000-0005-0000-0000-0000E0A10000}"/>
    <cellStyle name="Normal 2 2 2 2 2 8 3" xfId="25132" xr:uid="{00000000-0005-0000-0000-0000E1A10000}"/>
    <cellStyle name="Normal 2 2 2 2 2 8 4" xfId="10682" xr:uid="{00000000-0005-0000-0000-0000E2A10000}"/>
    <cellStyle name="Normal 2 2 2 2 2 9" xfId="25139" xr:uid="{00000000-0005-0000-0000-0000E3A10000}"/>
    <cellStyle name="Normal 2 2 2 2 2 9 2" xfId="24405" xr:uid="{00000000-0005-0000-0000-0000E4A10000}"/>
    <cellStyle name="Normal 2 2 2 2 2 9 3" xfId="24416" xr:uid="{00000000-0005-0000-0000-0000E5A10000}"/>
    <cellStyle name="Normal 2 2 2 2 2 9 4" xfId="25143" xr:uid="{00000000-0005-0000-0000-0000E6A10000}"/>
    <cellStyle name="Normal 2 2 2 2 3" xfId="45777" xr:uid="{00000000-0005-0000-0000-0000E7A10000}"/>
    <cellStyle name="Normal 2 2 2 2 3 2" xfId="25498" xr:uid="{00000000-0005-0000-0000-0000E8A10000}"/>
    <cellStyle name="Normal 2 2 2 2 3 3" xfId="25516" xr:uid="{00000000-0005-0000-0000-0000E9A10000}"/>
    <cellStyle name="Normal 2 2 2 2 3 4" xfId="21216" xr:uid="{00000000-0005-0000-0000-0000EAA10000}"/>
    <cellStyle name="Normal 2 2 2 2 4" xfId="45778" xr:uid="{00000000-0005-0000-0000-0000EBA10000}"/>
    <cellStyle name="Normal 2 2 2 2 4 2" xfId="45779" xr:uid="{00000000-0005-0000-0000-0000ECA10000}"/>
    <cellStyle name="Normal 2 2 2 2 4 3" xfId="45780" xr:uid="{00000000-0005-0000-0000-0000EDA10000}"/>
    <cellStyle name="Normal 2 2 2 2 4 4" xfId="45781" xr:uid="{00000000-0005-0000-0000-0000EEA10000}"/>
    <cellStyle name="Normal 2 2 2 2 5" xfId="45782" xr:uid="{00000000-0005-0000-0000-0000EFA10000}"/>
    <cellStyle name="Normal 2 2 2 2 5 2" xfId="33474" xr:uid="{00000000-0005-0000-0000-0000F0A10000}"/>
    <cellStyle name="Normal 2 2 2 2 5 3" xfId="45783" xr:uid="{00000000-0005-0000-0000-0000F1A10000}"/>
    <cellStyle name="Normal 2 2 2 2 5 4" xfId="45784" xr:uid="{00000000-0005-0000-0000-0000F2A10000}"/>
    <cellStyle name="Normal 2 2 2 2 6" xfId="45785" xr:uid="{00000000-0005-0000-0000-0000F3A10000}"/>
    <cellStyle name="Normal 2 2 2 2 6 2" xfId="45786" xr:uid="{00000000-0005-0000-0000-0000F4A10000}"/>
    <cellStyle name="Normal 2 2 2 2 6 3" xfId="45787" xr:uid="{00000000-0005-0000-0000-0000F5A10000}"/>
    <cellStyle name="Normal 2 2 2 2 6 4" xfId="45788" xr:uid="{00000000-0005-0000-0000-0000F6A10000}"/>
    <cellStyle name="Normal 2 2 2 2 7" xfId="45789" xr:uid="{00000000-0005-0000-0000-0000F7A10000}"/>
    <cellStyle name="Normal 2 2 2 2 7 2" xfId="29491" xr:uid="{00000000-0005-0000-0000-0000F8A10000}"/>
    <cellStyle name="Normal 2 2 2 2 7 3" xfId="38045" xr:uid="{00000000-0005-0000-0000-0000F9A10000}"/>
    <cellStyle name="Normal 2 2 2 2 7 4" xfId="38072" xr:uid="{00000000-0005-0000-0000-0000FAA10000}"/>
    <cellStyle name="Normal 2 2 2 2 8" xfId="21042" xr:uid="{00000000-0005-0000-0000-0000FBA10000}"/>
    <cellStyle name="Normal 2 2 2 2 8 2" xfId="29499" xr:uid="{00000000-0005-0000-0000-0000FCA10000}"/>
    <cellStyle name="Normal 2 2 2 2 8 3" xfId="38517" xr:uid="{00000000-0005-0000-0000-0000FDA10000}"/>
    <cellStyle name="Normal 2 2 2 2 8 4" xfId="33336" xr:uid="{00000000-0005-0000-0000-0000FEA10000}"/>
    <cellStyle name="Normal 2 2 2 2 9" xfId="45790" xr:uid="{00000000-0005-0000-0000-0000FFA10000}"/>
    <cellStyle name="Normal 2 2 2 2 9 2" xfId="45791" xr:uid="{00000000-0005-0000-0000-000000A20000}"/>
    <cellStyle name="Normal 2 2 2 2 9 3" xfId="45792" xr:uid="{00000000-0005-0000-0000-000001A20000}"/>
    <cellStyle name="Normal 2 2 2 2 9 4" xfId="45793" xr:uid="{00000000-0005-0000-0000-000002A20000}"/>
    <cellStyle name="Normal 2 2 2 2_April 2009 Report" xfId="45794" xr:uid="{00000000-0005-0000-0000-000003A20000}"/>
    <cellStyle name="Normal 2 2 2 3" xfId="21801" xr:uid="{00000000-0005-0000-0000-000004A20000}"/>
    <cellStyle name="Normal 2 2 2 3 2" xfId="45795" xr:uid="{00000000-0005-0000-0000-000005A20000}"/>
    <cellStyle name="Normal 2 2 2 3 2 2" xfId="45796" xr:uid="{00000000-0005-0000-0000-000006A20000}"/>
    <cellStyle name="Normal 2 2 2 3 3" xfId="45797" xr:uid="{00000000-0005-0000-0000-000007A20000}"/>
    <cellStyle name="Normal 2 2 2 3 4" xfId="45798" xr:uid="{00000000-0005-0000-0000-000008A20000}"/>
    <cellStyle name="Normal 2 2 2 4" xfId="45799" xr:uid="{00000000-0005-0000-0000-000009A20000}"/>
    <cellStyle name="Normal 2 2 2 4 2" xfId="30645" xr:uid="{00000000-0005-0000-0000-00000AA20000}"/>
    <cellStyle name="Normal 2 2 2 4 2 2" xfId="19923" xr:uid="{00000000-0005-0000-0000-00000BA20000}"/>
    <cellStyle name="Normal 2 2 2 4 3" xfId="30648" xr:uid="{00000000-0005-0000-0000-00000CA20000}"/>
    <cellStyle name="Normal 2 2 2 4 4" xfId="30651" xr:uid="{00000000-0005-0000-0000-00000DA20000}"/>
    <cellStyle name="Normal 2 2 2 5" xfId="45800" xr:uid="{00000000-0005-0000-0000-00000EA20000}"/>
    <cellStyle name="Normal 2 2 2 5 2" xfId="45801" xr:uid="{00000000-0005-0000-0000-00000FA20000}"/>
    <cellStyle name="Normal 2 2 2 5 3" xfId="45802" xr:uid="{00000000-0005-0000-0000-000010A20000}"/>
    <cellStyle name="Normal 2 2 2 5 4" xfId="45803" xr:uid="{00000000-0005-0000-0000-000011A20000}"/>
    <cellStyle name="Normal 2 2 2 6" xfId="45804" xr:uid="{00000000-0005-0000-0000-000012A20000}"/>
    <cellStyle name="Normal 2 2 2 6 2" xfId="45805" xr:uid="{00000000-0005-0000-0000-000013A20000}"/>
    <cellStyle name="Normal 2 2 2 6 3" xfId="45806" xr:uid="{00000000-0005-0000-0000-000014A20000}"/>
    <cellStyle name="Normal 2 2 2 6 4" xfId="45807" xr:uid="{00000000-0005-0000-0000-000015A20000}"/>
    <cellStyle name="Normal 2 2 2 7" xfId="45808" xr:uid="{00000000-0005-0000-0000-000016A20000}"/>
    <cellStyle name="Normal 2 2 2 7 2" xfId="45809" xr:uid="{00000000-0005-0000-0000-000017A20000}"/>
    <cellStyle name="Normal 2 2 2 7 3" xfId="45811" xr:uid="{00000000-0005-0000-0000-000018A20000}"/>
    <cellStyle name="Normal 2 2 2 7 4" xfId="45814" xr:uid="{00000000-0005-0000-0000-000019A20000}"/>
    <cellStyle name="Normal 2 2 2 8" xfId="45815" xr:uid="{00000000-0005-0000-0000-00001AA20000}"/>
    <cellStyle name="Normal 2 2 2 8 2" xfId="45816" xr:uid="{00000000-0005-0000-0000-00001BA20000}"/>
    <cellStyle name="Normal 2 2 2 8 3" xfId="45817" xr:uid="{00000000-0005-0000-0000-00001CA20000}"/>
    <cellStyle name="Normal 2 2 2 8 4" xfId="2863" xr:uid="{00000000-0005-0000-0000-00001DA20000}"/>
    <cellStyle name="Normal 2 2 2 9" xfId="45818" xr:uid="{00000000-0005-0000-0000-00001EA20000}"/>
    <cellStyle name="Normal 2 2 2 9 2" xfId="31139" xr:uid="{00000000-0005-0000-0000-00001FA20000}"/>
    <cellStyle name="Normal 2 2 2 9 3" xfId="31145" xr:uid="{00000000-0005-0000-0000-000020A20000}"/>
    <cellStyle name="Normal 2 2 2 9 4" xfId="31149" xr:uid="{00000000-0005-0000-0000-000021A20000}"/>
    <cellStyle name="Normal 2 2 2_Annexure" xfId="45819" xr:uid="{00000000-0005-0000-0000-000022A20000}"/>
    <cellStyle name="Normal 2 2 20" xfId="45729" xr:uid="{00000000-0005-0000-0000-000023A20000}"/>
    <cellStyle name="Normal 2 2 20 2" xfId="45731" xr:uid="{00000000-0005-0000-0000-000024A20000}"/>
    <cellStyle name="Normal 2 2 20 3" xfId="45733" xr:uid="{00000000-0005-0000-0000-000025A20000}"/>
    <cellStyle name="Normal 2 2 21" xfId="45737" xr:uid="{00000000-0005-0000-0000-000026A20000}"/>
    <cellStyle name="Normal 2 2 21 2" xfId="45739" xr:uid="{00000000-0005-0000-0000-000027A20000}"/>
    <cellStyle name="Normal 2 2 21 3" xfId="45741" xr:uid="{00000000-0005-0000-0000-000028A20000}"/>
    <cellStyle name="Normal 2 2 22" xfId="45745" xr:uid="{00000000-0005-0000-0000-000029A20000}"/>
    <cellStyle name="Normal 2 2 22 2" xfId="34224" xr:uid="{00000000-0005-0000-0000-00002AA20000}"/>
    <cellStyle name="Normal 2 2 22 2 2" xfId="45820" xr:uid="{00000000-0005-0000-0000-00002BA20000}"/>
    <cellStyle name="Normal 2 2 22 3" xfId="45747" xr:uid="{00000000-0005-0000-0000-00002CA20000}"/>
    <cellStyle name="Normal 2 2 23" xfId="45749" xr:uid="{00000000-0005-0000-0000-00002DA20000}"/>
    <cellStyle name="Normal 2 2 23 2" xfId="45751" xr:uid="{00000000-0005-0000-0000-00002EA20000}"/>
    <cellStyle name="Normal 2 2 23 3" xfId="16567" xr:uid="{00000000-0005-0000-0000-00002FA20000}"/>
    <cellStyle name="Normal 2 2 24" xfId="45753" xr:uid="{00000000-0005-0000-0000-000030A20000}"/>
    <cellStyle name="Normal 2 2 24 2" xfId="45755" xr:uid="{00000000-0005-0000-0000-000031A20000}"/>
    <cellStyle name="Normal 2 2 25" xfId="45821" xr:uid="{00000000-0005-0000-0000-000032A20000}"/>
    <cellStyle name="Normal 2 2 26" xfId="35327" xr:uid="{00000000-0005-0000-0000-000033A20000}"/>
    <cellStyle name="Normal 2 2 27" xfId="35329" xr:uid="{00000000-0005-0000-0000-000034A20000}"/>
    <cellStyle name="Normal 2 2 28" xfId="45678" xr:uid="{00000000-0005-0000-0000-000035A20000}"/>
    <cellStyle name="Normal 2 2 29" xfId="52012" xr:uid="{82F41CCF-412F-4C03-9C49-8408F287A6FE}"/>
    <cellStyle name="Normal 2 2 3" xfId="1945" xr:uid="{00000000-0005-0000-0000-000036A20000}"/>
    <cellStyle name="Normal 2 2 3 10" xfId="52229" xr:uid="{925D16F5-3D3F-47F0-B972-08AFB1B3F786}"/>
    <cellStyle name="Normal 2 2 3 2" xfId="1947" xr:uid="{00000000-0005-0000-0000-000037A20000}"/>
    <cellStyle name="Normal 2 2 3 2 2" xfId="45823" xr:uid="{00000000-0005-0000-0000-000038A20000}"/>
    <cellStyle name="Normal 2 2 3 2 3" xfId="45824" xr:uid="{00000000-0005-0000-0000-000039A20000}"/>
    <cellStyle name="Normal 2 2 3 2 4" xfId="45825" xr:uid="{00000000-0005-0000-0000-00003AA20000}"/>
    <cellStyle name="Normal 2 2 3 2 5" xfId="45822" xr:uid="{00000000-0005-0000-0000-00003BA20000}"/>
    <cellStyle name="Normal 2 2 3 3" xfId="45826" xr:uid="{00000000-0005-0000-0000-00003CA20000}"/>
    <cellStyle name="Normal 2 2 3 3 2" xfId="45827" xr:uid="{00000000-0005-0000-0000-00003DA20000}"/>
    <cellStyle name="Normal 2 2 3 4" xfId="45828" xr:uid="{00000000-0005-0000-0000-00003EA20000}"/>
    <cellStyle name="Normal 2 2 3 4 2" xfId="45829" xr:uid="{00000000-0005-0000-0000-00003FA20000}"/>
    <cellStyle name="Normal 2 2 3 5" xfId="45830" xr:uid="{00000000-0005-0000-0000-000040A20000}"/>
    <cellStyle name="Normal 2 2 3 5 2" xfId="45831" xr:uid="{00000000-0005-0000-0000-000041A20000}"/>
    <cellStyle name="Normal 2 2 3 6" xfId="45832" xr:uid="{00000000-0005-0000-0000-000042A20000}"/>
    <cellStyle name="Normal 2 2 3 7" xfId="45833" xr:uid="{00000000-0005-0000-0000-000043A20000}"/>
    <cellStyle name="Normal 2 2 3 8" xfId="41120" xr:uid="{00000000-0005-0000-0000-000044A20000}"/>
    <cellStyle name="Normal 2 2 3 9" xfId="51846" xr:uid="{823A4A59-81B4-4A48-BF09-280CA74A5B86}"/>
    <cellStyle name="Normal 2 2 3_Annexure" xfId="45834" xr:uid="{00000000-0005-0000-0000-000045A20000}"/>
    <cellStyle name="Normal 2 2 30" xfId="52009" xr:uid="{08C2D581-E7F3-43AE-9681-51B4DC38EAE5}"/>
    <cellStyle name="Normal 2 2 31" xfId="52319" xr:uid="{E30381E2-C943-4537-9BFD-5BF69683E231}"/>
    <cellStyle name="Normal 2 2 32" xfId="52327" xr:uid="{2B3B0AC3-B4E5-47FF-BBC4-9E612FDD7FA6}"/>
    <cellStyle name="Normal 2 2 33" xfId="52331" xr:uid="{BDF6D483-6EA5-4638-B0DA-D6A9B78AB9A2}"/>
    <cellStyle name="Normal 2 2 4" xfId="1950" xr:uid="{00000000-0005-0000-0000-000046A20000}"/>
    <cellStyle name="Normal 2 2 4 2" xfId="45836" xr:uid="{00000000-0005-0000-0000-000047A20000}"/>
    <cellStyle name="Normal 2 2 4 2 2" xfId="45837" xr:uid="{00000000-0005-0000-0000-000048A20000}"/>
    <cellStyle name="Normal 2 2 4 2 3" xfId="45838" xr:uid="{00000000-0005-0000-0000-000049A20000}"/>
    <cellStyle name="Normal 2 2 4 2 4" xfId="45839" xr:uid="{00000000-0005-0000-0000-00004AA20000}"/>
    <cellStyle name="Normal 2 2 4 3" xfId="45840" xr:uid="{00000000-0005-0000-0000-00004BA20000}"/>
    <cellStyle name="Normal 2 2 4 3 2" xfId="22513" xr:uid="{00000000-0005-0000-0000-00004CA20000}"/>
    <cellStyle name="Normal 2 2 4 3 3" xfId="45841" xr:uid="{00000000-0005-0000-0000-00004DA20000}"/>
    <cellStyle name="Normal 2 2 4 4" xfId="45842" xr:uid="{00000000-0005-0000-0000-00004EA20000}"/>
    <cellStyle name="Normal 2 2 4 4 2" xfId="45843" xr:uid="{00000000-0005-0000-0000-00004FA20000}"/>
    <cellStyle name="Normal 2 2 4 5" xfId="45844" xr:uid="{00000000-0005-0000-0000-000050A20000}"/>
    <cellStyle name="Normal 2 2 4 5 2" xfId="45845" xr:uid="{00000000-0005-0000-0000-000051A20000}"/>
    <cellStyle name="Normal 2 2 4 6" xfId="24339" xr:uid="{00000000-0005-0000-0000-000052A20000}"/>
    <cellStyle name="Normal 2 2 4 7" xfId="45847" xr:uid="{00000000-0005-0000-0000-000053A20000}"/>
    <cellStyle name="Normal 2 2 4 8" xfId="45848" xr:uid="{00000000-0005-0000-0000-000054A20000}"/>
    <cellStyle name="Normal 2 2 4 9" xfId="45835" xr:uid="{00000000-0005-0000-0000-000055A20000}"/>
    <cellStyle name="Normal 2 2 4_BSD10" xfId="45849" xr:uid="{00000000-0005-0000-0000-000056A20000}"/>
    <cellStyle name="Normal 2 2 5" xfId="1953" xr:uid="{00000000-0005-0000-0000-000057A20000}"/>
    <cellStyle name="Normal 2 2 5 2" xfId="45851" xr:uid="{00000000-0005-0000-0000-000058A20000}"/>
    <cellStyle name="Normal 2 2 5 2 2" xfId="45852" xr:uid="{00000000-0005-0000-0000-000059A20000}"/>
    <cellStyle name="Normal 2 2 5 3" xfId="16283" xr:uid="{00000000-0005-0000-0000-00005AA20000}"/>
    <cellStyle name="Normal 2 2 5 3 2" xfId="45853" xr:uid="{00000000-0005-0000-0000-00005BA20000}"/>
    <cellStyle name="Normal 2 2 5 4" xfId="45854" xr:uid="{00000000-0005-0000-0000-00005CA20000}"/>
    <cellStyle name="Normal 2 2 5 4 2" xfId="45855" xr:uid="{00000000-0005-0000-0000-00005DA20000}"/>
    <cellStyle name="Normal 2 2 5 5" xfId="45856" xr:uid="{00000000-0005-0000-0000-00005EA20000}"/>
    <cellStyle name="Normal 2 2 5 5 2" xfId="45857" xr:uid="{00000000-0005-0000-0000-00005FA20000}"/>
    <cellStyle name="Normal 2 2 5 6" xfId="38189" xr:uid="{00000000-0005-0000-0000-000060A20000}"/>
    <cellStyle name="Normal 2 2 5 7" xfId="45858" xr:uid="{00000000-0005-0000-0000-000061A20000}"/>
    <cellStyle name="Normal 2 2 5 8" xfId="45859" xr:uid="{00000000-0005-0000-0000-000062A20000}"/>
    <cellStyle name="Normal 2 2 5 9" xfId="45850" xr:uid="{00000000-0005-0000-0000-000063A20000}"/>
    <cellStyle name="Normal 2 2 5_BSD10" xfId="45860" xr:uid="{00000000-0005-0000-0000-000064A20000}"/>
    <cellStyle name="Normal 2 2 6" xfId="2279" xr:uid="{00000000-0005-0000-0000-000065A20000}"/>
    <cellStyle name="Normal 2 2 6 2" xfId="45439" xr:uid="{00000000-0005-0000-0000-000066A20000}"/>
    <cellStyle name="Normal 2 2 6 2 2" xfId="45864" xr:uid="{00000000-0005-0000-0000-000067A20000}"/>
    <cellStyle name="Normal 2 2 6 3" xfId="45867" xr:uid="{00000000-0005-0000-0000-000068A20000}"/>
    <cellStyle name="Normal 2 2 6 3 2" xfId="45868" xr:uid="{00000000-0005-0000-0000-000069A20000}"/>
    <cellStyle name="Normal 2 2 6 4" xfId="45869" xr:uid="{00000000-0005-0000-0000-00006AA20000}"/>
    <cellStyle name="Normal 2 2 6 4 2" xfId="45870" xr:uid="{00000000-0005-0000-0000-00006BA20000}"/>
    <cellStyle name="Normal 2 2 6 5" xfId="45871" xr:uid="{00000000-0005-0000-0000-00006CA20000}"/>
    <cellStyle name="Normal 2 2 6 6" xfId="45872" xr:uid="{00000000-0005-0000-0000-00006DA20000}"/>
    <cellStyle name="Normal 2 2 6 7" xfId="45873" xr:uid="{00000000-0005-0000-0000-00006EA20000}"/>
    <cellStyle name="Normal 2 2 6 8" xfId="45874" xr:uid="{00000000-0005-0000-0000-00006FA20000}"/>
    <cellStyle name="Normal 2 2 6 9" xfId="45861" xr:uid="{00000000-0005-0000-0000-000070A20000}"/>
    <cellStyle name="Normal 2 2 6_BSD10" xfId="30261" xr:uid="{00000000-0005-0000-0000-000071A20000}"/>
    <cellStyle name="Normal 2 2 7" xfId="2280" xr:uid="{00000000-0005-0000-0000-000072A20000}"/>
    <cellStyle name="Normal 2 2 7 2" xfId="45876" xr:uid="{00000000-0005-0000-0000-000073A20000}"/>
    <cellStyle name="Normal 2 2 7 2 2" xfId="45877" xr:uid="{00000000-0005-0000-0000-000074A20000}"/>
    <cellStyle name="Normal 2 2 7 3" xfId="45878" xr:uid="{00000000-0005-0000-0000-000075A20000}"/>
    <cellStyle name="Normal 2 2 7 3 2" xfId="30749" xr:uid="{00000000-0005-0000-0000-000076A20000}"/>
    <cellStyle name="Normal 2 2 7 4" xfId="45879" xr:uid="{00000000-0005-0000-0000-000077A20000}"/>
    <cellStyle name="Normal 2 2 7 4 2" xfId="30753" xr:uid="{00000000-0005-0000-0000-000078A20000}"/>
    <cellStyle name="Normal 2 2 7 5" xfId="45880" xr:uid="{00000000-0005-0000-0000-000079A20000}"/>
    <cellStyle name="Normal 2 2 7 6" xfId="45881" xr:uid="{00000000-0005-0000-0000-00007AA20000}"/>
    <cellStyle name="Normal 2 2 7 7" xfId="45882" xr:uid="{00000000-0005-0000-0000-00007BA20000}"/>
    <cellStyle name="Normal 2 2 7 8" xfId="38317" xr:uid="{00000000-0005-0000-0000-00007CA20000}"/>
    <cellStyle name="Normal 2 2 7 9" xfId="45875" xr:uid="{00000000-0005-0000-0000-00007DA20000}"/>
    <cellStyle name="Normal 2 2 7_BSD10" xfId="45883" xr:uid="{00000000-0005-0000-0000-00007EA20000}"/>
    <cellStyle name="Normal 2 2 8" xfId="45884" xr:uid="{00000000-0005-0000-0000-00007FA20000}"/>
    <cellStyle name="Normal 2 2 8 2" xfId="30009" xr:uid="{00000000-0005-0000-0000-000080A20000}"/>
    <cellStyle name="Normal 2 2 8 2 2" xfId="45885" xr:uid="{00000000-0005-0000-0000-000081A20000}"/>
    <cellStyle name="Normal 2 2 8 3" xfId="45886" xr:uid="{00000000-0005-0000-0000-000082A20000}"/>
    <cellStyle name="Normal 2 2 8 3 2" xfId="45887" xr:uid="{00000000-0005-0000-0000-000083A20000}"/>
    <cellStyle name="Normal 2 2 8 4" xfId="45888" xr:uid="{00000000-0005-0000-0000-000084A20000}"/>
    <cellStyle name="Normal 2 2 8 4 2" xfId="45889" xr:uid="{00000000-0005-0000-0000-000085A20000}"/>
    <cellStyle name="Normal 2 2 8 5" xfId="45890" xr:uid="{00000000-0005-0000-0000-000086A20000}"/>
    <cellStyle name="Normal 2 2 8 6" xfId="45891" xr:uid="{00000000-0005-0000-0000-000087A20000}"/>
    <cellStyle name="Normal 2 2 8 7" xfId="45892" xr:uid="{00000000-0005-0000-0000-000088A20000}"/>
    <cellStyle name="Normal 2 2 8 8" xfId="45893" xr:uid="{00000000-0005-0000-0000-000089A20000}"/>
    <cellStyle name="Normal 2 2 8_BSD10" xfId="45894" xr:uid="{00000000-0005-0000-0000-00008AA20000}"/>
    <cellStyle name="Normal 2 2 9" xfId="45895" xr:uid="{00000000-0005-0000-0000-00008BA20000}"/>
    <cellStyle name="Normal 2 2 9 10" xfId="45896" xr:uid="{00000000-0005-0000-0000-00008CA20000}"/>
    <cellStyle name="Normal 2 2 9 11" xfId="45897" xr:uid="{00000000-0005-0000-0000-00008DA20000}"/>
    <cellStyle name="Normal 2 2 9 12" xfId="45898" xr:uid="{00000000-0005-0000-0000-00008EA20000}"/>
    <cellStyle name="Normal 2 2 9 13" xfId="45899" xr:uid="{00000000-0005-0000-0000-00008FA20000}"/>
    <cellStyle name="Normal 2 2 9 2" xfId="45900" xr:uid="{00000000-0005-0000-0000-000090A20000}"/>
    <cellStyle name="Normal 2 2 9 2 10" xfId="45901" xr:uid="{00000000-0005-0000-0000-000091A20000}"/>
    <cellStyle name="Normal 2 2 9 2 11" xfId="45902" xr:uid="{00000000-0005-0000-0000-000092A20000}"/>
    <cellStyle name="Normal 2 2 9 2 2" xfId="45903" xr:uid="{00000000-0005-0000-0000-000093A20000}"/>
    <cellStyle name="Normal 2 2 9 2 2 2" xfId="23189" xr:uid="{00000000-0005-0000-0000-000094A20000}"/>
    <cellStyle name="Normal 2 2 9 2 2 3" xfId="23220" xr:uid="{00000000-0005-0000-0000-000095A20000}"/>
    <cellStyle name="Normal 2 2 9 2 2 4" xfId="22835" xr:uid="{00000000-0005-0000-0000-000096A20000}"/>
    <cellStyle name="Normal 2 2 9 2 3" xfId="45904" xr:uid="{00000000-0005-0000-0000-000097A20000}"/>
    <cellStyle name="Normal 2 2 9 2 3 2" xfId="23433" xr:uid="{00000000-0005-0000-0000-000098A20000}"/>
    <cellStyle name="Normal 2 2 9 2 3 3" xfId="23444" xr:uid="{00000000-0005-0000-0000-000099A20000}"/>
    <cellStyle name="Normal 2 2 9 2 3 4" xfId="23446" xr:uid="{00000000-0005-0000-0000-00009AA20000}"/>
    <cellStyle name="Normal 2 2 9 2 4" xfId="45905" xr:uid="{00000000-0005-0000-0000-00009BA20000}"/>
    <cellStyle name="Normal 2 2 9 2 4 2" xfId="45906" xr:uid="{00000000-0005-0000-0000-00009CA20000}"/>
    <cellStyle name="Normal 2 2 9 2 4 3" xfId="45907" xr:uid="{00000000-0005-0000-0000-00009DA20000}"/>
    <cellStyle name="Normal 2 2 9 2 4 4" xfId="45908" xr:uid="{00000000-0005-0000-0000-00009EA20000}"/>
    <cellStyle name="Normal 2 2 9 2 5" xfId="45909" xr:uid="{00000000-0005-0000-0000-00009FA20000}"/>
    <cellStyle name="Normal 2 2 9 2 5 2" xfId="45910" xr:uid="{00000000-0005-0000-0000-0000A0A20000}"/>
    <cellStyle name="Normal 2 2 9 2 5 3" xfId="45911" xr:uid="{00000000-0005-0000-0000-0000A1A20000}"/>
    <cellStyle name="Normal 2 2 9 2 5 4" xfId="45912" xr:uid="{00000000-0005-0000-0000-0000A2A20000}"/>
    <cellStyle name="Normal 2 2 9 2 6" xfId="45913" xr:uid="{00000000-0005-0000-0000-0000A3A20000}"/>
    <cellStyle name="Normal 2 2 9 2 6 2" xfId="45915" xr:uid="{00000000-0005-0000-0000-0000A4A20000}"/>
    <cellStyle name="Normal 2 2 9 2 6 3" xfId="45916" xr:uid="{00000000-0005-0000-0000-0000A5A20000}"/>
    <cellStyle name="Normal 2 2 9 2 6 4" xfId="45917" xr:uid="{00000000-0005-0000-0000-0000A6A20000}"/>
    <cellStyle name="Normal 2 2 9 2 7" xfId="45918" xr:uid="{00000000-0005-0000-0000-0000A7A20000}"/>
    <cellStyle name="Normal 2 2 9 2 7 2" xfId="23719" xr:uid="{00000000-0005-0000-0000-0000A8A20000}"/>
    <cellStyle name="Normal 2 2 9 2 7 3" xfId="23744" xr:uid="{00000000-0005-0000-0000-0000A9A20000}"/>
    <cellStyle name="Normal 2 2 9 2 7 4" xfId="23759" xr:uid="{00000000-0005-0000-0000-0000AAA20000}"/>
    <cellStyle name="Normal 2 2 9 2 8" xfId="45919" xr:uid="{00000000-0005-0000-0000-0000ABA20000}"/>
    <cellStyle name="Normal 2 2 9 2 8 2" xfId="24005" xr:uid="{00000000-0005-0000-0000-0000ACA20000}"/>
    <cellStyle name="Normal 2 2 9 2 8 3" xfId="24011" xr:uid="{00000000-0005-0000-0000-0000ADA20000}"/>
    <cellStyle name="Normal 2 2 9 2 8 4" xfId="24013" xr:uid="{00000000-0005-0000-0000-0000AEA20000}"/>
    <cellStyle name="Normal 2 2 9 2 9" xfId="45920" xr:uid="{00000000-0005-0000-0000-0000AFA20000}"/>
    <cellStyle name="Normal 2 2 9 3" xfId="5573" xr:uid="{00000000-0005-0000-0000-0000B0A20000}"/>
    <cellStyle name="Normal 2 2 9 3 2" xfId="4947" xr:uid="{00000000-0005-0000-0000-0000B1A20000}"/>
    <cellStyle name="Normal 2 2 9 3 3" xfId="5584" xr:uid="{00000000-0005-0000-0000-0000B2A20000}"/>
    <cellStyle name="Normal 2 2 9 3 4" xfId="45921" xr:uid="{00000000-0005-0000-0000-0000B3A20000}"/>
    <cellStyle name="Normal 2 2 9 4" xfId="5586" xr:uid="{00000000-0005-0000-0000-0000B4A20000}"/>
    <cellStyle name="Normal 2 2 9 4 2" xfId="45922" xr:uid="{00000000-0005-0000-0000-0000B5A20000}"/>
    <cellStyle name="Normal 2 2 9 4 3" xfId="45923" xr:uid="{00000000-0005-0000-0000-0000B6A20000}"/>
    <cellStyle name="Normal 2 2 9 4 4" xfId="45924" xr:uid="{00000000-0005-0000-0000-0000B7A20000}"/>
    <cellStyle name="Normal 2 2 9 5" xfId="4806" xr:uid="{00000000-0005-0000-0000-0000B8A20000}"/>
    <cellStyle name="Normal 2 2 9 5 2" xfId="45925" xr:uid="{00000000-0005-0000-0000-0000B9A20000}"/>
    <cellStyle name="Normal 2 2 9 5 3" xfId="45926" xr:uid="{00000000-0005-0000-0000-0000BAA20000}"/>
    <cellStyle name="Normal 2 2 9 5 4" xfId="45927" xr:uid="{00000000-0005-0000-0000-0000BBA20000}"/>
    <cellStyle name="Normal 2 2 9 6" xfId="45928" xr:uid="{00000000-0005-0000-0000-0000BCA20000}"/>
    <cellStyle name="Normal 2 2 9 6 2" xfId="45929" xr:uid="{00000000-0005-0000-0000-0000BDA20000}"/>
    <cellStyle name="Normal 2 2 9 6 3" xfId="45930" xr:uid="{00000000-0005-0000-0000-0000BEA20000}"/>
    <cellStyle name="Normal 2 2 9 6 4" xfId="45931" xr:uid="{00000000-0005-0000-0000-0000BFA20000}"/>
    <cellStyle name="Normal 2 2 9 7" xfId="45932" xr:uid="{00000000-0005-0000-0000-0000C0A20000}"/>
    <cellStyle name="Normal 2 2 9 7 2" xfId="45933" xr:uid="{00000000-0005-0000-0000-0000C1A20000}"/>
    <cellStyle name="Normal 2 2 9 7 3" xfId="45934" xr:uid="{00000000-0005-0000-0000-0000C2A20000}"/>
    <cellStyle name="Normal 2 2 9 7 4" xfId="45935" xr:uid="{00000000-0005-0000-0000-0000C3A20000}"/>
    <cellStyle name="Normal 2 2 9 8" xfId="45936" xr:uid="{00000000-0005-0000-0000-0000C4A20000}"/>
    <cellStyle name="Normal 2 2 9 8 2" xfId="45937" xr:uid="{00000000-0005-0000-0000-0000C5A20000}"/>
    <cellStyle name="Normal 2 2 9 8 3" xfId="27957" xr:uid="{00000000-0005-0000-0000-0000C6A20000}"/>
    <cellStyle name="Normal 2 2 9 8 4" xfId="27974" xr:uid="{00000000-0005-0000-0000-0000C7A20000}"/>
    <cellStyle name="Normal 2 2 9 9" xfId="22847" xr:uid="{00000000-0005-0000-0000-0000C8A20000}"/>
    <cellStyle name="Normal 2 2 9 9 2" xfId="45938" xr:uid="{00000000-0005-0000-0000-0000C9A20000}"/>
    <cellStyle name="Normal 2 2 9 9 3" xfId="27998" xr:uid="{00000000-0005-0000-0000-0000CAA20000}"/>
    <cellStyle name="Normal 2 2 9 9 4" xfId="19588" xr:uid="{00000000-0005-0000-0000-0000CBA20000}"/>
    <cellStyle name="Normal 2 2 9_BSD10" xfId="45939" xr:uid="{00000000-0005-0000-0000-0000CCA20000}"/>
    <cellStyle name="Normal 2 2_AMAL 30-04-2008-SUBMITTED" xfId="29704" xr:uid="{00000000-0005-0000-0000-0000CDA20000}"/>
    <cellStyle name="Normal 2 20" xfId="725" xr:uid="{00000000-0005-0000-0000-0000CEA20000}"/>
    <cellStyle name="Normal 2 20 2" xfId="2281" xr:uid="{00000000-0005-0000-0000-0000CFA20000}"/>
    <cellStyle name="Normal 2 20 2 2" xfId="494" xr:uid="{00000000-0005-0000-0000-0000D0A20000}"/>
    <cellStyle name="Normal 2 20 3" xfId="2282" xr:uid="{00000000-0005-0000-0000-0000D1A20000}"/>
    <cellStyle name="Normal 2 20 3 2" xfId="45610" xr:uid="{00000000-0005-0000-0000-0000D2A20000}"/>
    <cellStyle name="Normal 2 20 4" xfId="45612" xr:uid="{00000000-0005-0000-0000-0000D3A20000}"/>
    <cellStyle name="Normal 2 21" xfId="730" xr:uid="{00000000-0005-0000-0000-0000D4A20000}"/>
    <cellStyle name="Normal 2 21 2" xfId="354" xr:uid="{00000000-0005-0000-0000-0000D5A20000}"/>
    <cellStyle name="Normal 2 21 2 2" xfId="45626" xr:uid="{00000000-0005-0000-0000-0000D6A20000}"/>
    <cellStyle name="Normal 2 21 3" xfId="45628" xr:uid="{00000000-0005-0000-0000-0000D7A20000}"/>
    <cellStyle name="Normal 2 21 4" xfId="45630" xr:uid="{00000000-0005-0000-0000-0000D8A20000}"/>
    <cellStyle name="Normal 2 22" xfId="736" xr:uid="{00000000-0005-0000-0000-0000D9A20000}"/>
    <cellStyle name="Normal 2 22 2" xfId="1475" xr:uid="{00000000-0005-0000-0000-0000DAA20000}"/>
    <cellStyle name="Normal 2 22 2 2" xfId="45643" xr:uid="{00000000-0005-0000-0000-0000DBA20000}"/>
    <cellStyle name="Normal 2 23" xfId="481" xr:uid="{00000000-0005-0000-0000-0000DCA20000}"/>
    <cellStyle name="Normal 2 23 10" xfId="45652" xr:uid="{00000000-0005-0000-0000-0000DDA20000}"/>
    <cellStyle name="Normal 2 23 11" xfId="45654" xr:uid="{00000000-0005-0000-0000-0000DEA20000}"/>
    <cellStyle name="Normal 2 23 12" xfId="45656" xr:uid="{00000000-0005-0000-0000-0000DFA20000}"/>
    <cellStyle name="Normal 2 23 13" xfId="45658" xr:uid="{00000000-0005-0000-0000-0000E0A20000}"/>
    <cellStyle name="Normal 2 23 14" xfId="43416" xr:uid="{00000000-0005-0000-0000-0000E1A20000}"/>
    <cellStyle name="Normal 2 23 15" xfId="43419" xr:uid="{00000000-0005-0000-0000-0000E2A20000}"/>
    <cellStyle name="Normal 2 23 16" xfId="43422" xr:uid="{00000000-0005-0000-0000-0000E3A20000}"/>
    <cellStyle name="Normal 2 23 17" xfId="45660" xr:uid="{00000000-0005-0000-0000-0000E4A20000}"/>
    <cellStyle name="Normal 2 23 18" xfId="45662" xr:uid="{00000000-0005-0000-0000-0000E5A20000}"/>
    <cellStyle name="Normal 2 23 19" xfId="45651" xr:uid="{00000000-0005-0000-0000-0000E6A20000}"/>
    <cellStyle name="Normal 2 23 2" xfId="2283" xr:uid="{00000000-0005-0000-0000-0000E7A20000}"/>
    <cellStyle name="Normal 2 23 2 10" xfId="17132" xr:uid="{00000000-0005-0000-0000-0000E8A20000}"/>
    <cellStyle name="Normal 2 23 2 10 2" xfId="45940" xr:uid="{00000000-0005-0000-0000-0000E9A20000}"/>
    <cellStyle name="Normal 2 23 2 10 3" xfId="45941" xr:uid="{00000000-0005-0000-0000-0000EAA20000}"/>
    <cellStyle name="Normal 2 23 2 10 4" xfId="45942" xr:uid="{00000000-0005-0000-0000-0000EBA20000}"/>
    <cellStyle name="Normal 2 23 2 10 5" xfId="45943" xr:uid="{00000000-0005-0000-0000-0000ECA20000}"/>
    <cellStyle name="Normal 2 23 2 10 6" xfId="45944" xr:uid="{00000000-0005-0000-0000-0000EDA20000}"/>
    <cellStyle name="Normal 2 23 2 10 7" xfId="45945" xr:uid="{00000000-0005-0000-0000-0000EEA20000}"/>
    <cellStyle name="Normal 2 23 2 10 8" xfId="45946" xr:uid="{00000000-0005-0000-0000-0000EFA20000}"/>
    <cellStyle name="Normal 2 23 2 10 9" xfId="45947" xr:uid="{00000000-0005-0000-0000-0000F0A20000}"/>
    <cellStyle name="Normal 2 23 2 11" xfId="13514" xr:uid="{00000000-0005-0000-0000-0000F1A20000}"/>
    <cellStyle name="Normal 2 23 2 12" xfId="14544" xr:uid="{00000000-0005-0000-0000-0000F2A20000}"/>
    <cellStyle name="Normal 2 23 2 13" xfId="14552" xr:uid="{00000000-0005-0000-0000-0000F3A20000}"/>
    <cellStyle name="Normal 2 23 2 14" xfId="14559" xr:uid="{00000000-0005-0000-0000-0000F4A20000}"/>
    <cellStyle name="Normal 2 23 2 14 2" xfId="21511" xr:uid="{00000000-0005-0000-0000-0000F5A20000}"/>
    <cellStyle name="Normal 2 23 2 14 3" xfId="17353" xr:uid="{00000000-0005-0000-0000-0000F6A20000}"/>
    <cellStyle name="Normal 2 23 2 14 4" xfId="45948" xr:uid="{00000000-0005-0000-0000-0000F7A20000}"/>
    <cellStyle name="Normal 2 23 2 14 5" xfId="45949" xr:uid="{00000000-0005-0000-0000-0000F8A20000}"/>
    <cellStyle name="Normal 2 23 2 14 6" xfId="8978" xr:uid="{00000000-0005-0000-0000-0000F9A20000}"/>
    <cellStyle name="Normal 2 23 2 15" xfId="45950" xr:uid="{00000000-0005-0000-0000-0000FAA20000}"/>
    <cellStyle name="Normal 2 23 2 15 2" xfId="45951" xr:uid="{00000000-0005-0000-0000-0000FBA20000}"/>
    <cellStyle name="Normal 2 23 2 15 3" xfId="45952" xr:uid="{00000000-0005-0000-0000-0000FCA20000}"/>
    <cellStyle name="Normal 2 23 2 15 4" xfId="45953" xr:uid="{00000000-0005-0000-0000-0000FDA20000}"/>
    <cellStyle name="Normal 2 23 2 15 5" xfId="45954" xr:uid="{00000000-0005-0000-0000-0000FEA20000}"/>
    <cellStyle name="Normal 2 23 2 15 6" xfId="7842" xr:uid="{00000000-0005-0000-0000-0000FFA20000}"/>
    <cellStyle name="Normal 2 23 2 16" xfId="45955" xr:uid="{00000000-0005-0000-0000-000000A30000}"/>
    <cellStyle name="Normal 2 23 2 17" xfId="45665" xr:uid="{00000000-0005-0000-0000-000001A30000}"/>
    <cellStyle name="Normal 2 23 2 2" xfId="45956" xr:uid="{00000000-0005-0000-0000-000002A30000}"/>
    <cellStyle name="Normal 2 23 2 2 10" xfId="45957" xr:uid="{00000000-0005-0000-0000-000003A30000}"/>
    <cellStyle name="Normal 2 23 2 2 11" xfId="45958" xr:uid="{00000000-0005-0000-0000-000004A30000}"/>
    <cellStyle name="Normal 2 23 2 2 12" xfId="45959" xr:uid="{00000000-0005-0000-0000-000005A30000}"/>
    <cellStyle name="Normal 2 23 2 2 2" xfId="45960" xr:uid="{00000000-0005-0000-0000-000006A30000}"/>
    <cellStyle name="Normal 2 23 2 2 3" xfId="10143" xr:uid="{00000000-0005-0000-0000-000007A30000}"/>
    <cellStyle name="Normal 2 23 2 2 4" xfId="45961" xr:uid="{00000000-0005-0000-0000-000008A30000}"/>
    <cellStyle name="Normal 2 23 2 2 5" xfId="45962" xr:uid="{00000000-0005-0000-0000-000009A30000}"/>
    <cellStyle name="Normal 2 23 2 2 6" xfId="45963" xr:uid="{00000000-0005-0000-0000-00000AA30000}"/>
    <cellStyle name="Normal 2 23 2 2 7" xfId="45964" xr:uid="{00000000-0005-0000-0000-00000BA30000}"/>
    <cellStyle name="Normal 2 23 2 2 8" xfId="45965" xr:uid="{00000000-0005-0000-0000-00000CA30000}"/>
    <cellStyle name="Normal 2 23 2 2 9" xfId="45966" xr:uid="{00000000-0005-0000-0000-00000DA30000}"/>
    <cellStyle name="Normal 2 23 2 3" xfId="45967" xr:uid="{00000000-0005-0000-0000-00000EA30000}"/>
    <cellStyle name="Normal 2 23 2 4" xfId="28461" xr:uid="{00000000-0005-0000-0000-00000FA30000}"/>
    <cellStyle name="Normal 2 23 2 5" xfId="28463" xr:uid="{00000000-0005-0000-0000-000010A30000}"/>
    <cellStyle name="Normal 2 23 2 6" xfId="20673" xr:uid="{00000000-0005-0000-0000-000011A30000}"/>
    <cellStyle name="Normal 2 23 2 7" xfId="33759" xr:uid="{00000000-0005-0000-0000-000012A30000}"/>
    <cellStyle name="Normal 2 23 2 7 10" xfId="45968" xr:uid="{00000000-0005-0000-0000-000013A30000}"/>
    <cellStyle name="Normal 2 23 2 7 2" xfId="41957" xr:uid="{00000000-0005-0000-0000-000014A30000}"/>
    <cellStyle name="Normal 2 23 2 7 3" xfId="41982" xr:uid="{00000000-0005-0000-0000-000015A30000}"/>
    <cellStyle name="Normal 2 23 2 7 4" xfId="42007" xr:uid="{00000000-0005-0000-0000-000016A30000}"/>
    <cellStyle name="Normal 2 23 2 7 5" xfId="42062" xr:uid="{00000000-0005-0000-0000-000017A30000}"/>
    <cellStyle name="Normal 2 23 2 7 6" xfId="42085" xr:uid="{00000000-0005-0000-0000-000018A30000}"/>
    <cellStyle name="Normal 2 23 2 7 7" xfId="27550" xr:uid="{00000000-0005-0000-0000-000019A30000}"/>
    <cellStyle name="Normal 2 23 2 7 8" xfId="27554" xr:uid="{00000000-0005-0000-0000-00001AA30000}"/>
    <cellStyle name="Normal 2 23 2 7 9" xfId="42151" xr:uid="{00000000-0005-0000-0000-00001BA30000}"/>
    <cellStyle name="Normal 2 23 2 8" xfId="45973" xr:uid="{00000000-0005-0000-0000-00001CA30000}"/>
    <cellStyle name="Normal 2 23 2 8 10" xfId="45974" xr:uid="{00000000-0005-0000-0000-00001DA30000}"/>
    <cellStyle name="Normal 2 23 2 8 2" xfId="42541" xr:uid="{00000000-0005-0000-0000-00001EA30000}"/>
    <cellStyle name="Normal 2 23 2 8 3" xfId="42544" xr:uid="{00000000-0005-0000-0000-00001FA30000}"/>
    <cellStyle name="Normal 2 23 2 8 4" xfId="42549" xr:uid="{00000000-0005-0000-0000-000020A30000}"/>
    <cellStyle name="Normal 2 23 2 8 5" xfId="42573" xr:uid="{00000000-0005-0000-0000-000021A30000}"/>
    <cellStyle name="Normal 2 23 2 8 6" xfId="42588" xr:uid="{00000000-0005-0000-0000-000022A30000}"/>
    <cellStyle name="Normal 2 23 2 8 7" xfId="24078" xr:uid="{00000000-0005-0000-0000-000023A30000}"/>
    <cellStyle name="Normal 2 23 2 8 8" xfId="24096" xr:uid="{00000000-0005-0000-0000-000024A30000}"/>
    <cellStyle name="Normal 2 23 2 8 9" xfId="42611" xr:uid="{00000000-0005-0000-0000-000025A30000}"/>
    <cellStyle name="Normal 2 23 2 9" xfId="45977" xr:uid="{00000000-0005-0000-0000-000026A30000}"/>
    <cellStyle name="Normal 2 23 20" xfId="51897" xr:uid="{908951C6-EADC-4883-AC15-C894C182AC84}"/>
    <cellStyle name="Normal 2 23 21" xfId="52279" xr:uid="{A54DBEE0-4C3C-43EB-A1B0-D3B073F7AF6D}"/>
    <cellStyle name="Normal 2 23 3" xfId="45667" xr:uid="{00000000-0005-0000-0000-000027A30000}"/>
    <cellStyle name="Normal 2 23 4" xfId="45565" xr:uid="{00000000-0005-0000-0000-000028A30000}"/>
    <cellStyle name="Normal 2 23 5" xfId="45568" xr:uid="{00000000-0005-0000-0000-000029A30000}"/>
    <cellStyle name="Normal 2 23 6" xfId="45571" xr:uid="{00000000-0005-0000-0000-00002AA30000}"/>
    <cellStyle name="Normal 2 23 7" xfId="45574" xr:uid="{00000000-0005-0000-0000-00002BA30000}"/>
    <cellStyle name="Normal 2 23 8" xfId="32865" xr:uid="{00000000-0005-0000-0000-00002CA30000}"/>
    <cellStyle name="Normal 2 23 9" xfId="24519" xr:uid="{00000000-0005-0000-0000-00002DA30000}"/>
    <cellStyle name="Normal 2 24" xfId="491" xr:uid="{00000000-0005-0000-0000-00002EA30000}"/>
    <cellStyle name="Normal 2 24 2" xfId="45672" xr:uid="{00000000-0005-0000-0000-00002FA30000}"/>
    <cellStyle name="Normal 2 24 3" xfId="45674" xr:uid="{00000000-0005-0000-0000-000030A30000}"/>
    <cellStyle name="Normal 2 24 4" xfId="45670" xr:uid="{00000000-0005-0000-0000-000031A30000}"/>
    <cellStyle name="Normal 2 24 5" xfId="51842" xr:uid="{B4F8F07C-46CD-4462-B14B-553D123E01F1}"/>
    <cellStyle name="Normal 2 24 6" xfId="52226" xr:uid="{A42FD7AC-2534-418B-B549-41BE922ABD0F}"/>
    <cellStyle name="Normal 2 25" xfId="500" xr:uid="{00000000-0005-0000-0000-000032A30000}"/>
    <cellStyle name="Normal 2 25 10" xfId="35018" xr:uid="{00000000-0005-0000-0000-000033A30000}"/>
    <cellStyle name="Normal 2 25 11" xfId="45980" xr:uid="{00000000-0005-0000-0000-000034A30000}"/>
    <cellStyle name="Normal 2 25 12" xfId="45981" xr:uid="{00000000-0005-0000-0000-000035A30000}"/>
    <cellStyle name="Normal 2 25 13" xfId="45982" xr:uid="{00000000-0005-0000-0000-000036A30000}"/>
    <cellStyle name="Normal 2 25 14" xfId="45979" xr:uid="{00000000-0005-0000-0000-000037A30000}"/>
    <cellStyle name="Normal 2 25 2" xfId="45984" xr:uid="{00000000-0005-0000-0000-000038A30000}"/>
    <cellStyle name="Normal 2 25 2 10" xfId="45985" xr:uid="{00000000-0005-0000-0000-000039A30000}"/>
    <cellStyle name="Normal 2 25 2 10 2" xfId="45986" xr:uid="{00000000-0005-0000-0000-00003AA30000}"/>
    <cellStyle name="Normal 2 25 2 10 3" xfId="45987" xr:uid="{00000000-0005-0000-0000-00003BA30000}"/>
    <cellStyle name="Normal 2 25 2 10 4" xfId="45988" xr:uid="{00000000-0005-0000-0000-00003CA30000}"/>
    <cellStyle name="Normal 2 25 2 10 5" xfId="13733" xr:uid="{00000000-0005-0000-0000-00003DA30000}"/>
    <cellStyle name="Normal 2 25 2 10 6" xfId="15492" xr:uid="{00000000-0005-0000-0000-00003EA30000}"/>
    <cellStyle name="Normal 2 25 2 11" xfId="16994" xr:uid="{00000000-0005-0000-0000-00003FA30000}"/>
    <cellStyle name="Normal 2 25 2 11 2" xfId="16997" xr:uid="{00000000-0005-0000-0000-000040A30000}"/>
    <cellStyle name="Normal 2 25 2 11 3" xfId="3390" xr:uid="{00000000-0005-0000-0000-000041A30000}"/>
    <cellStyle name="Normal 2 25 2 11 4" xfId="3413" xr:uid="{00000000-0005-0000-0000-000042A30000}"/>
    <cellStyle name="Normal 2 25 2 11 5" xfId="45989" xr:uid="{00000000-0005-0000-0000-000043A30000}"/>
    <cellStyle name="Normal 2 25 2 11 6" xfId="15726" xr:uid="{00000000-0005-0000-0000-000044A30000}"/>
    <cellStyle name="Normal 2 25 2 12" xfId="17010" xr:uid="{00000000-0005-0000-0000-000045A30000}"/>
    <cellStyle name="Normal 2 25 2 2" xfId="45990" xr:uid="{00000000-0005-0000-0000-000046A30000}"/>
    <cellStyle name="Normal 2 25 2 2 10" xfId="22298" xr:uid="{00000000-0005-0000-0000-000047A30000}"/>
    <cellStyle name="Normal 2 25 2 2 2" xfId="45991" xr:uid="{00000000-0005-0000-0000-000048A30000}"/>
    <cellStyle name="Normal 2 25 2 2 3" xfId="45992" xr:uid="{00000000-0005-0000-0000-000049A30000}"/>
    <cellStyle name="Normal 2 25 2 2 4" xfId="41017" xr:uid="{00000000-0005-0000-0000-00004AA30000}"/>
    <cellStyle name="Normal 2 25 2 2 5" xfId="45993" xr:uid="{00000000-0005-0000-0000-00004BA30000}"/>
    <cellStyle name="Normal 2 25 2 2 6" xfId="45994" xr:uid="{00000000-0005-0000-0000-00004CA30000}"/>
    <cellStyle name="Normal 2 25 2 2 7" xfId="45996" xr:uid="{00000000-0005-0000-0000-00004DA30000}"/>
    <cellStyle name="Normal 2 25 2 2 8" xfId="12033" xr:uid="{00000000-0005-0000-0000-00004EA30000}"/>
    <cellStyle name="Normal 2 25 2 2 9" xfId="45998" xr:uid="{00000000-0005-0000-0000-00004FA30000}"/>
    <cellStyle name="Normal 2 25 2 3" xfId="45999" xr:uid="{00000000-0005-0000-0000-000050A30000}"/>
    <cellStyle name="Normal 2 25 2 3 10" xfId="20497" xr:uid="{00000000-0005-0000-0000-000051A30000}"/>
    <cellStyle name="Normal 2 25 2 3 2" xfId="46000" xr:uid="{00000000-0005-0000-0000-000052A30000}"/>
    <cellStyle name="Normal 2 25 2 3 3" xfId="46001" xr:uid="{00000000-0005-0000-0000-000053A30000}"/>
    <cellStyle name="Normal 2 25 2 3 4" xfId="46002" xr:uid="{00000000-0005-0000-0000-000054A30000}"/>
    <cellStyle name="Normal 2 25 2 3 5" xfId="46003" xr:uid="{00000000-0005-0000-0000-000055A30000}"/>
    <cellStyle name="Normal 2 25 2 3 6" xfId="46004" xr:uid="{00000000-0005-0000-0000-000056A30000}"/>
    <cellStyle name="Normal 2 25 2 3 7" xfId="46005" xr:uid="{00000000-0005-0000-0000-000057A30000}"/>
    <cellStyle name="Normal 2 25 2 3 8" xfId="46006" xr:uid="{00000000-0005-0000-0000-000058A30000}"/>
    <cellStyle name="Normal 2 25 2 3 9" xfId="46007" xr:uid="{00000000-0005-0000-0000-000059A30000}"/>
    <cellStyle name="Normal 2 25 2 4" xfId="46008" xr:uid="{00000000-0005-0000-0000-00005AA30000}"/>
    <cellStyle name="Normal 2 25 2 4 10" xfId="46009" xr:uid="{00000000-0005-0000-0000-00005BA30000}"/>
    <cellStyle name="Normal 2 25 2 4 2" xfId="46010" xr:uid="{00000000-0005-0000-0000-00005CA30000}"/>
    <cellStyle name="Normal 2 25 2 4 3" xfId="46011" xr:uid="{00000000-0005-0000-0000-00005DA30000}"/>
    <cellStyle name="Normal 2 25 2 4 4" xfId="46012" xr:uid="{00000000-0005-0000-0000-00005EA30000}"/>
    <cellStyle name="Normal 2 25 2 4 5" xfId="46013" xr:uid="{00000000-0005-0000-0000-00005FA30000}"/>
    <cellStyle name="Normal 2 25 2 4 6" xfId="46014" xr:uid="{00000000-0005-0000-0000-000060A30000}"/>
    <cellStyle name="Normal 2 25 2 4 7" xfId="46015" xr:uid="{00000000-0005-0000-0000-000061A30000}"/>
    <cellStyle name="Normal 2 25 2 4 8" xfId="46016" xr:uid="{00000000-0005-0000-0000-000062A30000}"/>
    <cellStyle name="Normal 2 25 2 4 9" xfId="46017" xr:uid="{00000000-0005-0000-0000-000063A30000}"/>
    <cellStyle name="Normal 2 25 2 5" xfId="46018" xr:uid="{00000000-0005-0000-0000-000064A30000}"/>
    <cellStyle name="Normal 2 25 2 6" xfId="46021" xr:uid="{00000000-0005-0000-0000-000065A30000}"/>
    <cellStyle name="Normal 2 25 2 6 2" xfId="46024" xr:uid="{00000000-0005-0000-0000-000066A30000}"/>
    <cellStyle name="Normal 2 25 2 6 3" xfId="46027" xr:uid="{00000000-0005-0000-0000-000067A30000}"/>
    <cellStyle name="Normal 2 25 2 6 4" xfId="3404" xr:uid="{00000000-0005-0000-0000-000068A30000}"/>
    <cellStyle name="Normal 2 25 2 6 5" xfId="3426" xr:uid="{00000000-0005-0000-0000-000069A30000}"/>
    <cellStyle name="Normal 2 25 2 6 6" xfId="33879" xr:uid="{00000000-0005-0000-0000-00006AA30000}"/>
    <cellStyle name="Normal 2 25 2 6 7" xfId="46028" xr:uid="{00000000-0005-0000-0000-00006BA30000}"/>
    <cellStyle name="Normal 2 25 2 6 8" xfId="46029" xr:uid="{00000000-0005-0000-0000-00006CA30000}"/>
    <cellStyle name="Normal 2 25 2 6 9" xfId="46030" xr:uid="{00000000-0005-0000-0000-00006DA30000}"/>
    <cellStyle name="Normal 2 25 2 7" xfId="46033" xr:uid="{00000000-0005-0000-0000-00006EA30000}"/>
    <cellStyle name="Normal 2 25 2 8" xfId="46038" xr:uid="{00000000-0005-0000-0000-00006FA30000}"/>
    <cellStyle name="Normal 2 25 2 9" xfId="46041" xr:uid="{00000000-0005-0000-0000-000070A30000}"/>
    <cellStyle name="Normal 2 25 3" xfId="22866" xr:uid="{00000000-0005-0000-0000-000071A30000}"/>
    <cellStyle name="Normal 2 25 4" xfId="35414" xr:uid="{00000000-0005-0000-0000-000072A30000}"/>
    <cellStyle name="Normal 2 25 5" xfId="46042" xr:uid="{00000000-0005-0000-0000-000073A30000}"/>
    <cellStyle name="Normal 2 25 6" xfId="46043" xr:uid="{00000000-0005-0000-0000-000074A30000}"/>
    <cellStyle name="Normal 2 25 7" xfId="40154" xr:uid="{00000000-0005-0000-0000-000075A30000}"/>
    <cellStyle name="Normal 2 25 8" xfId="32878" xr:uid="{00000000-0005-0000-0000-000076A30000}"/>
    <cellStyle name="Normal 2 25 9" xfId="24550" xr:uid="{00000000-0005-0000-0000-000077A30000}"/>
    <cellStyle name="Normal 2 26" xfId="46045" xr:uid="{00000000-0005-0000-0000-000078A30000}"/>
    <cellStyle name="Normal 2 26 10" xfId="10232" xr:uid="{00000000-0005-0000-0000-000079A30000}"/>
    <cellStyle name="Normal 2 26 11" xfId="10245" xr:uid="{00000000-0005-0000-0000-00007AA30000}"/>
    <cellStyle name="Normal 2 26 12" xfId="3739" xr:uid="{00000000-0005-0000-0000-00007BA30000}"/>
    <cellStyle name="Normal 2 26 13" xfId="46046" xr:uid="{00000000-0005-0000-0000-00007CA30000}"/>
    <cellStyle name="Normal 2 26 14" xfId="4719" xr:uid="{00000000-0005-0000-0000-00007DA30000}"/>
    <cellStyle name="Normal 2 26 15" xfId="19754" xr:uid="{00000000-0005-0000-0000-00007EA30000}"/>
    <cellStyle name="Normal 2 26 16" xfId="46047" xr:uid="{00000000-0005-0000-0000-00007FA30000}"/>
    <cellStyle name="Normal 2 26 17" xfId="46048" xr:uid="{00000000-0005-0000-0000-000080A30000}"/>
    <cellStyle name="Normal 2 26 18" xfId="46049" xr:uid="{00000000-0005-0000-0000-000081A30000}"/>
    <cellStyle name="Normal 2 26 2" xfId="46051" xr:uid="{00000000-0005-0000-0000-000082A30000}"/>
    <cellStyle name="Normal 2 26 2 2" xfId="46052" xr:uid="{00000000-0005-0000-0000-000083A30000}"/>
    <cellStyle name="Normal 2 26 3" xfId="46053" xr:uid="{00000000-0005-0000-0000-000084A30000}"/>
    <cellStyle name="Normal 2 26 4" xfId="46054" xr:uid="{00000000-0005-0000-0000-000085A30000}"/>
    <cellStyle name="Normal 2 26 5" xfId="46055" xr:uid="{00000000-0005-0000-0000-000086A30000}"/>
    <cellStyle name="Normal 2 26 6" xfId="46056" xr:uid="{00000000-0005-0000-0000-000087A30000}"/>
    <cellStyle name="Normal 2 26 7" xfId="40159" xr:uid="{00000000-0005-0000-0000-000088A30000}"/>
    <cellStyle name="Normal 2 26 8" xfId="32883" xr:uid="{00000000-0005-0000-0000-000089A30000}"/>
    <cellStyle name="Normal 2 26 9" xfId="15750" xr:uid="{00000000-0005-0000-0000-00008AA30000}"/>
    <cellStyle name="Normal 2 27" xfId="12238" xr:uid="{00000000-0005-0000-0000-00008BA30000}"/>
    <cellStyle name="Normal 2 27 10" xfId="10293" xr:uid="{00000000-0005-0000-0000-00008CA30000}"/>
    <cellStyle name="Normal 2 27 11" xfId="10298" xr:uid="{00000000-0005-0000-0000-00008DA30000}"/>
    <cellStyle name="Normal 2 27 12" xfId="10302" xr:uid="{00000000-0005-0000-0000-00008EA30000}"/>
    <cellStyle name="Normal 2 27 13" xfId="46057" xr:uid="{00000000-0005-0000-0000-00008FA30000}"/>
    <cellStyle name="Normal 2 27 14" xfId="46058" xr:uid="{00000000-0005-0000-0000-000090A30000}"/>
    <cellStyle name="Normal 2 27 15" xfId="19765" xr:uid="{00000000-0005-0000-0000-000091A30000}"/>
    <cellStyle name="Normal 2 27 16" xfId="37100" xr:uid="{00000000-0005-0000-0000-000092A30000}"/>
    <cellStyle name="Normal 2 27 17" xfId="46059" xr:uid="{00000000-0005-0000-0000-000093A30000}"/>
    <cellStyle name="Normal 2 27 18" xfId="46060" xr:uid="{00000000-0005-0000-0000-000094A30000}"/>
    <cellStyle name="Normal 2 27 2" xfId="15571" xr:uid="{00000000-0005-0000-0000-000095A30000}"/>
    <cellStyle name="Normal 2 27 2 2" xfId="16306" xr:uid="{00000000-0005-0000-0000-000096A30000}"/>
    <cellStyle name="Normal 2 27 3" xfId="16324" xr:uid="{00000000-0005-0000-0000-000097A30000}"/>
    <cellStyle name="Normal 2 27 4" xfId="16356" xr:uid="{00000000-0005-0000-0000-000098A30000}"/>
    <cellStyle name="Normal 2 27 5" xfId="16378" xr:uid="{00000000-0005-0000-0000-000099A30000}"/>
    <cellStyle name="Normal 2 27 6" xfId="16390" xr:uid="{00000000-0005-0000-0000-00009AA30000}"/>
    <cellStyle name="Normal 2 27 7" xfId="46061" xr:uid="{00000000-0005-0000-0000-00009BA30000}"/>
    <cellStyle name="Normal 2 27 8" xfId="32886" xr:uid="{00000000-0005-0000-0000-00009CA30000}"/>
    <cellStyle name="Normal 2 27 9" xfId="16463" xr:uid="{00000000-0005-0000-0000-00009DA30000}"/>
    <cellStyle name="Normal 2 28" xfId="7919" xr:uid="{00000000-0005-0000-0000-00009EA30000}"/>
    <cellStyle name="Normal 2 28 10" xfId="10494" xr:uid="{00000000-0005-0000-0000-00009FA30000}"/>
    <cellStyle name="Normal 2 28 11" xfId="9991" xr:uid="{00000000-0005-0000-0000-0000A0A30000}"/>
    <cellStyle name="Normal 2 28 12" xfId="4343" xr:uid="{00000000-0005-0000-0000-0000A1A30000}"/>
    <cellStyle name="Normal 2 28 13" xfId="46062" xr:uid="{00000000-0005-0000-0000-0000A2A30000}"/>
    <cellStyle name="Normal 2 28 14" xfId="43437" xr:uid="{00000000-0005-0000-0000-0000A3A30000}"/>
    <cellStyle name="Normal 2 28 15" xfId="43439" xr:uid="{00000000-0005-0000-0000-0000A4A30000}"/>
    <cellStyle name="Normal 2 28 16" xfId="43441" xr:uid="{00000000-0005-0000-0000-0000A5A30000}"/>
    <cellStyle name="Normal 2 28 17" xfId="46063" xr:uid="{00000000-0005-0000-0000-0000A6A30000}"/>
    <cellStyle name="Normal 2 28 18" xfId="46064" xr:uid="{00000000-0005-0000-0000-0000A7A30000}"/>
    <cellStyle name="Normal 2 28 2" xfId="21429" xr:uid="{00000000-0005-0000-0000-0000A8A30000}"/>
    <cellStyle name="Normal 2 28 2 2" xfId="21433" xr:uid="{00000000-0005-0000-0000-0000A9A30000}"/>
    <cellStyle name="Normal 2 28 3" xfId="5386" xr:uid="{00000000-0005-0000-0000-0000AAA30000}"/>
    <cellStyle name="Normal 2 28 4" xfId="14772" xr:uid="{00000000-0005-0000-0000-0000ABA30000}"/>
    <cellStyle name="Normal 2 28 5" xfId="21439" xr:uid="{00000000-0005-0000-0000-0000ACA30000}"/>
    <cellStyle name="Normal 2 28 6" xfId="21444" xr:uid="{00000000-0005-0000-0000-0000ADA30000}"/>
    <cellStyle name="Normal 2 28 7" xfId="45584" xr:uid="{00000000-0005-0000-0000-0000AEA30000}"/>
    <cellStyle name="Normal 2 28 8" xfId="32891" xr:uid="{00000000-0005-0000-0000-0000AFA30000}"/>
    <cellStyle name="Normal 2 28 9" xfId="24632" xr:uid="{00000000-0005-0000-0000-0000B0A30000}"/>
    <cellStyle name="Normal 2 29" xfId="25712" xr:uid="{00000000-0005-0000-0000-0000B1A30000}"/>
    <cellStyle name="Normal 2 29 10" xfId="5279" xr:uid="{00000000-0005-0000-0000-0000B2A30000}"/>
    <cellStyle name="Normal 2 29 11" xfId="10592" xr:uid="{00000000-0005-0000-0000-0000B3A30000}"/>
    <cellStyle name="Normal 2 29 12" xfId="10602" xr:uid="{00000000-0005-0000-0000-0000B4A30000}"/>
    <cellStyle name="Normal 2 29 13" xfId="46065" xr:uid="{00000000-0005-0000-0000-0000B5A30000}"/>
    <cellStyle name="Normal 2 29 2" xfId="25717" xr:uid="{00000000-0005-0000-0000-0000B6A30000}"/>
    <cellStyle name="Normal 2 29 2 2" xfId="25723" xr:uid="{00000000-0005-0000-0000-0000B7A30000}"/>
    <cellStyle name="Normal 2 29 3" xfId="25726" xr:uid="{00000000-0005-0000-0000-0000B8A30000}"/>
    <cellStyle name="Normal 2 29 4" xfId="14783" xr:uid="{00000000-0005-0000-0000-0000B9A30000}"/>
    <cellStyle name="Normal 2 29 5" xfId="25732" xr:uid="{00000000-0005-0000-0000-0000BAA30000}"/>
    <cellStyle name="Normal 2 29 6" xfId="24737" xr:uid="{00000000-0005-0000-0000-0000BBA30000}"/>
    <cellStyle name="Normal 2 29 7" xfId="46067" xr:uid="{00000000-0005-0000-0000-0000BCA30000}"/>
    <cellStyle name="Normal 2 29 8" xfId="32897" xr:uid="{00000000-0005-0000-0000-0000BDA30000}"/>
    <cellStyle name="Normal 2 29 9" xfId="24652" xr:uid="{00000000-0005-0000-0000-0000BEA30000}"/>
    <cellStyle name="Normal 2 3" xfId="812" xr:uid="{00000000-0005-0000-0000-0000BFA30000}"/>
    <cellStyle name="Normal 2 3 2" xfId="2284" xr:uid="{00000000-0005-0000-0000-0000C0A30000}"/>
    <cellStyle name="Normal 2 3 2 2" xfId="2285" xr:uid="{00000000-0005-0000-0000-0000C1A30000}"/>
    <cellStyle name="Normal 2 3 2 2 2" xfId="41149" xr:uid="{00000000-0005-0000-0000-0000C2A30000}"/>
    <cellStyle name="Normal 2 3 2 3" xfId="1927" xr:uid="{00000000-0005-0000-0000-0000C3A30000}"/>
    <cellStyle name="Normal 2 3 2 3 2" xfId="21858" xr:uid="{00000000-0005-0000-0000-0000C4A30000}"/>
    <cellStyle name="Normal 2 3 2 4" xfId="46069" xr:uid="{00000000-0005-0000-0000-0000C5A30000}"/>
    <cellStyle name="Normal 2 3 2 5" xfId="46070" xr:uid="{00000000-0005-0000-0000-0000C6A30000}"/>
    <cellStyle name="Normal 2 3 2 6" xfId="41146" xr:uid="{00000000-0005-0000-0000-0000C7A30000}"/>
    <cellStyle name="Normal 2 3 2 7" xfId="51730" xr:uid="{DCFA04B4-27CC-4BC4-AB53-B314C8ED6E1F}"/>
    <cellStyle name="Normal 2 3 2 8" xfId="52158" xr:uid="{F97C80F1-F9EC-42C7-95B1-0BC72525BD2D}"/>
    <cellStyle name="Normal 2 3 3" xfId="1955" xr:uid="{00000000-0005-0000-0000-0000C8A30000}"/>
    <cellStyle name="Normal 2 3 3 2" xfId="28132" xr:uid="{00000000-0005-0000-0000-0000C9A30000}"/>
    <cellStyle name="Normal 2 3 3 3" xfId="28135" xr:uid="{00000000-0005-0000-0000-0000CAA30000}"/>
    <cellStyle name="Normal 2 3 3 4" xfId="41152" xr:uid="{00000000-0005-0000-0000-0000CBA30000}"/>
    <cellStyle name="Normal 2 3 4" xfId="1962" xr:uid="{00000000-0005-0000-0000-0000CCA30000}"/>
    <cellStyle name="Normal 2 3 4 2" xfId="46072" xr:uid="{00000000-0005-0000-0000-0000CDA30000}"/>
    <cellStyle name="Normal 2 3 4 3" xfId="46073" xr:uid="{00000000-0005-0000-0000-0000CEA30000}"/>
    <cellStyle name="Normal 2 3 4 4" xfId="46074" xr:uid="{00000000-0005-0000-0000-0000CFA30000}"/>
    <cellStyle name="Normal 2 3 4 5" xfId="46071" xr:uid="{00000000-0005-0000-0000-0000D0A30000}"/>
    <cellStyle name="Normal 2 3 5" xfId="45410" xr:uid="{00000000-0005-0000-0000-0000D1A30000}"/>
    <cellStyle name="Normal 2 3 5 2" xfId="45677" xr:uid="{00000000-0005-0000-0000-0000D2A30000}"/>
    <cellStyle name="Normal 2 3 6" xfId="46076" xr:uid="{00000000-0005-0000-0000-0000D3A30000}"/>
    <cellStyle name="Normal 2 3 7" xfId="46077" xr:uid="{00000000-0005-0000-0000-0000D4A30000}"/>
    <cellStyle name="Normal 2 3 8" xfId="46079" xr:uid="{00000000-0005-0000-0000-0000D5A30000}"/>
    <cellStyle name="Normal 2 3 9" xfId="46068" xr:uid="{00000000-0005-0000-0000-0000D6A30000}"/>
    <cellStyle name="Normal 2 3_Annexure" xfId="26653" xr:uid="{00000000-0005-0000-0000-0000D7A30000}"/>
    <cellStyle name="Normal 2 30" xfId="45978" xr:uid="{00000000-0005-0000-0000-0000D8A30000}"/>
    <cellStyle name="Normal 2 30 2" xfId="45983" xr:uid="{00000000-0005-0000-0000-0000D9A30000}"/>
    <cellStyle name="Normal 2 31" xfId="46044" xr:uid="{00000000-0005-0000-0000-0000DAA30000}"/>
    <cellStyle name="Normal 2 31 2" xfId="46050" xr:uid="{00000000-0005-0000-0000-0000DBA30000}"/>
    <cellStyle name="Normal 2 32" xfId="12237" xr:uid="{00000000-0005-0000-0000-0000DCA30000}"/>
    <cellStyle name="Normal 2 32 2" xfId="15570" xr:uid="{00000000-0005-0000-0000-0000DDA30000}"/>
    <cellStyle name="Normal 2 33" xfId="7918" xr:uid="{00000000-0005-0000-0000-0000DEA30000}"/>
    <cellStyle name="Normal 2 33 10" xfId="10493" xr:uid="{00000000-0005-0000-0000-0000DFA30000}"/>
    <cellStyle name="Normal 2 33 11" xfId="9990" xr:uid="{00000000-0005-0000-0000-0000E0A30000}"/>
    <cellStyle name="Normal 2 33 2" xfId="21428" xr:uid="{00000000-0005-0000-0000-0000E1A30000}"/>
    <cellStyle name="Normal 2 33 3" xfId="5385" xr:uid="{00000000-0005-0000-0000-0000E2A30000}"/>
    <cellStyle name="Normal 2 33 4" xfId="14771" xr:uid="{00000000-0005-0000-0000-0000E3A30000}"/>
    <cellStyle name="Normal 2 33 5" xfId="21438" xr:uid="{00000000-0005-0000-0000-0000E4A30000}"/>
    <cellStyle name="Normal 2 33 6" xfId="21443" xr:uid="{00000000-0005-0000-0000-0000E5A30000}"/>
    <cellStyle name="Normal 2 33 7" xfId="45583" xr:uid="{00000000-0005-0000-0000-0000E6A30000}"/>
    <cellStyle name="Normal 2 33 8" xfId="32890" xr:uid="{00000000-0005-0000-0000-0000E7A30000}"/>
    <cellStyle name="Normal 2 33 9" xfId="24631" xr:uid="{00000000-0005-0000-0000-0000E8A30000}"/>
    <cellStyle name="Normal 2 34" xfId="25711" xr:uid="{00000000-0005-0000-0000-0000E9A30000}"/>
    <cellStyle name="Normal 2 34 10" xfId="5278" xr:uid="{00000000-0005-0000-0000-0000EAA30000}"/>
    <cellStyle name="Normal 2 34 11" xfId="10591" xr:uid="{00000000-0005-0000-0000-0000EBA30000}"/>
    <cellStyle name="Normal 2 34 2" xfId="25716" xr:uid="{00000000-0005-0000-0000-0000ECA30000}"/>
    <cellStyle name="Normal 2 34 3" xfId="25725" xr:uid="{00000000-0005-0000-0000-0000EDA30000}"/>
    <cellStyle name="Normal 2 34 4" xfId="14782" xr:uid="{00000000-0005-0000-0000-0000EEA30000}"/>
    <cellStyle name="Normal 2 34 5" xfId="25731" xr:uid="{00000000-0005-0000-0000-0000EFA30000}"/>
    <cellStyle name="Normal 2 34 6" xfId="24736" xr:uid="{00000000-0005-0000-0000-0000F0A30000}"/>
    <cellStyle name="Normal 2 34 7" xfId="46066" xr:uid="{00000000-0005-0000-0000-0000F1A30000}"/>
    <cellStyle name="Normal 2 34 8" xfId="32896" xr:uid="{00000000-0005-0000-0000-0000F2A30000}"/>
    <cellStyle name="Normal 2 34 9" xfId="24651" xr:uid="{00000000-0005-0000-0000-0000F3A30000}"/>
    <cellStyle name="Normal 2 35" xfId="4141" xr:uid="{00000000-0005-0000-0000-0000F4A30000}"/>
    <cellStyle name="Normal 2 35 2" xfId="21018" xr:uid="{00000000-0005-0000-0000-0000F5A30000}"/>
    <cellStyle name="Normal 2 36" xfId="16857" xr:uid="{00000000-0005-0000-0000-0000F6A30000}"/>
    <cellStyle name="Normal 2 36 10" xfId="10751" xr:uid="{00000000-0005-0000-0000-0000F7A30000}"/>
    <cellStyle name="Normal 2 36 2" xfId="16650" xr:uid="{00000000-0005-0000-0000-0000F8A30000}"/>
    <cellStyle name="Normal 2 36 3" xfId="16675" xr:uid="{00000000-0005-0000-0000-0000F9A30000}"/>
    <cellStyle name="Normal 2 36 4" xfId="5262" xr:uid="{00000000-0005-0000-0000-0000FAA30000}"/>
    <cellStyle name="Normal 2 36 5" xfId="8736" xr:uid="{00000000-0005-0000-0000-0000FBA30000}"/>
    <cellStyle name="Normal 2 36 6" xfId="9836" xr:uid="{00000000-0005-0000-0000-0000FCA30000}"/>
    <cellStyle name="Normal 2 36 7" xfId="46080" xr:uid="{00000000-0005-0000-0000-0000FDA30000}"/>
    <cellStyle name="Normal 2 36 8" xfId="38566" xr:uid="{00000000-0005-0000-0000-0000FEA30000}"/>
    <cellStyle name="Normal 2 36 9" xfId="46081" xr:uid="{00000000-0005-0000-0000-0000FFA30000}"/>
    <cellStyle name="Normal 2 37" xfId="13309" xr:uid="{00000000-0005-0000-0000-000000A40000}"/>
    <cellStyle name="Normal 2 37 2" xfId="17308" xr:uid="{00000000-0005-0000-0000-000001A40000}"/>
    <cellStyle name="Normal 2 38" xfId="25756" xr:uid="{00000000-0005-0000-0000-000002A40000}"/>
    <cellStyle name="Normal 2 39" xfId="25766" xr:uid="{00000000-0005-0000-0000-000003A40000}"/>
    <cellStyle name="Normal 2 4" xfId="814" xr:uid="{00000000-0005-0000-0000-000004A40000}"/>
    <cellStyle name="Normal 2 4 10" xfId="13674" xr:uid="{00000000-0005-0000-0000-000005A40000}"/>
    <cellStyle name="Normal 2 4 11" xfId="13687" xr:uid="{00000000-0005-0000-0000-000006A40000}"/>
    <cellStyle name="Normal 2 4 12" xfId="46083" xr:uid="{00000000-0005-0000-0000-000007A40000}"/>
    <cellStyle name="Normal 2 4 13" xfId="46084" xr:uid="{00000000-0005-0000-0000-000008A40000}"/>
    <cellStyle name="Normal 2 4 14" xfId="46085" xr:uid="{00000000-0005-0000-0000-000009A40000}"/>
    <cellStyle name="Normal 2 4 15" xfId="37491" xr:uid="{00000000-0005-0000-0000-00000AA40000}"/>
    <cellStyle name="Normal 2 4 16" xfId="46087" xr:uid="{00000000-0005-0000-0000-00000BA40000}"/>
    <cellStyle name="Normal 2 4 17" xfId="46088" xr:uid="{00000000-0005-0000-0000-00000CA40000}"/>
    <cellStyle name="Normal 2 4 18" xfId="46089" xr:uid="{00000000-0005-0000-0000-00000DA40000}"/>
    <cellStyle name="Normal 2 4 19" xfId="46090" xr:uid="{00000000-0005-0000-0000-00000EA40000}"/>
    <cellStyle name="Normal 2 4 2" xfId="465" xr:uid="{00000000-0005-0000-0000-00000FA40000}"/>
    <cellStyle name="Normal 2 4 2 2" xfId="1494" xr:uid="{00000000-0005-0000-0000-000010A40000}"/>
    <cellStyle name="Normal 2 4 2 2 2" xfId="37502" xr:uid="{00000000-0005-0000-0000-000011A40000}"/>
    <cellStyle name="Normal 2 4 2 2 3" xfId="37505" xr:uid="{00000000-0005-0000-0000-000012A40000}"/>
    <cellStyle name="Normal 2 4 2 2 4" xfId="46091" xr:uid="{00000000-0005-0000-0000-000013A40000}"/>
    <cellStyle name="Normal 2 4 2 3" xfId="7847" xr:uid="{00000000-0005-0000-0000-000014A40000}"/>
    <cellStyle name="Normal 2 4 2 4" xfId="46092" xr:uid="{00000000-0005-0000-0000-000015A40000}"/>
    <cellStyle name="Normal 2 4 2 5" xfId="46093" xr:uid="{00000000-0005-0000-0000-000016A40000}"/>
    <cellStyle name="Normal 2 4 20" xfId="37490" xr:uid="{00000000-0005-0000-0000-000017A40000}"/>
    <cellStyle name="Normal 2 4 21" xfId="46086" xr:uid="{00000000-0005-0000-0000-000018A40000}"/>
    <cellStyle name="Normal 2 4 22" xfId="46082" xr:uid="{00000000-0005-0000-0000-000019A40000}"/>
    <cellStyle name="Normal 2 4 23" xfId="51586" xr:uid="{B03864F7-F905-4AAC-965B-6DB9ECC8EB3F}"/>
    <cellStyle name="Normal 2 4 3" xfId="469" xr:uid="{00000000-0005-0000-0000-00001AA40000}"/>
    <cellStyle name="Normal 2 4 3 2" xfId="28175" xr:uid="{00000000-0005-0000-0000-00001BA40000}"/>
    <cellStyle name="Normal 2 4 3 3" xfId="28188" xr:uid="{00000000-0005-0000-0000-00001CA40000}"/>
    <cellStyle name="Normal 2 4 3 4" xfId="28190" xr:uid="{00000000-0005-0000-0000-00001DA40000}"/>
    <cellStyle name="Normal 2 4 3 5" xfId="41173" xr:uid="{00000000-0005-0000-0000-00001EA40000}"/>
    <cellStyle name="Normal 2 4 4" xfId="46094" xr:uid="{00000000-0005-0000-0000-00001FA40000}"/>
    <cellStyle name="Normal 2 4 4 2" xfId="36807" xr:uid="{00000000-0005-0000-0000-000020A40000}"/>
    <cellStyle name="Normal 2 4 4 3" xfId="36809" xr:uid="{00000000-0005-0000-0000-000021A40000}"/>
    <cellStyle name="Normal 2 4 5" xfId="46095" xr:uid="{00000000-0005-0000-0000-000022A40000}"/>
    <cellStyle name="Normal 2 4 5 2" xfId="36814" xr:uid="{00000000-0005-0000-0000-000023A40000}"/>
    <cellStyle name="Normal 2 4 5 3" xfId="36816" xr:uid="{00000000-0005-0000-0000-000024A40000}"/>
    <cellStyle name="Normal 2 4 6" xfId="46096" xr:uid="{00000000-0005-0000-0000-000025A40000}"/>
    <cellStyle name="Normal 2 4 6 2" xfId="36824" xr:uid="{00000000-0005-0000-0000-000026A40000}"/>
    <cellStyle name="Normal 2 4 7" xfId="46097" xr:uid="{00000000-0005-0000-0000-000027A40000}"/>
    <cellStyle name="Normal 2 4 8" xfId="46098" xr:uid="{00000000-0005-0000-0000-000028A40000}"/>
    <cellStyle name="Normal 2 4 9" xfId="35088" xr:uid="{00000000-0005-0000-0000-000029A40000}"/>
    <cellStyle name="Normal 2 4_Annexure" xfId="46099" xr:uid="{00000000-0005-0000-0000-00002AA40000}"/>
    <cellStyle name="Normal 2 40" xfId="4140" xr:uid="{00000000-0005-0000-0000-00002BA40000}"/>
    <cellStyle name="Normal 2 40 2" xfId="21017" xr:uid="{00000000-0005-0000-0000-00002CA40000}"/>
    <cellStyle name="Normal 2 40 3" xfId="25740" xr:uid="{00000000-0005-0000-0000-00002DA40000}"/>
    <cellStyle name="Normal 2 40 4" xfId="25746" xr:uid="{00000000-0005-0000-0000-00002EA40000}"/>
    <cellStyle name="Normal 2 40 5" xfId="25750" xr:uid="{00000000-0005-0000-0000-00002FA40000}"/>
    <cellStyle name="Normal 2 40 6" xfId="46102" xr:uid="{00000000-0005-0000-0000-000030A40000}"/>
    <cellStyle name="Normal 2 41" xfId="16856" xr:uid="{00000000-0005-0000-0000-000031A40000}"/>
    <cellStyle name="Normal 2 41 2" xfId="16649" xr:uid="{00000000-0005-0000-0000-000032A40000}"/>
    <cellStyle name="Normal 2 41 3" xfId="16674" xr:uid="{00000000-0005-0000-0000-000033A40000}"/>
    <cellStyle name="Normal 2 41 4" xfId="5261" xr:uid="{00000000-0005-0000-0000-000034A40000}"/>
    <cellStyle name="Normal 2 41 5" xfId="8735" xr:uid="{00000000-0005-0000-0000-000035A40000}"/>
    <cellStyle name="Normal 2 41 6" xfId="9835" xr:uid="{00000000-0005-0000-0000-000036A40000}"/>
    <cellStyle name="Normal 2 42" xfId="13308" xr:uid="{00000000-0005-0000-0000-000037A40000}"/>
    <cellStyle name="Normal 2 43" xfId="25755" xr:uid="{00000000-0005-0000-0000-000038A40000}"/>
    <cellStyle name="Normal 2 44" xfId="25765" xr:uid="{00000000-0005-0000-0000-000039A40000}"/>
    <cellStyle name="Normal 2 45" xfId="20973" xr:uid="{00000000-0005-0000-0000-00003AA40000}"/>
    <cellStyle name="Normal 2 46" xfId="20983" xr:uid="{00000000-0005-0000-0000-00003BA40000}"/>
    <cellStyle name="Normal 2 47" xfId="25830" xr:uid="{00000000-0005-0000-0000-00003CA40000}"/>
    <cellStyle name="Normal 2 48" xfId="25837" xr:uid="{00000000-0005-0000-0000-00003DA40000}"/>
    <cellStyle name="Normal 2 48 2" xfId="25842" xr:uid="{00000000-0005-0000-0000-00003EA40000}"/>
    <cellStyle name="Normal 2 49" xfId="3224" xr:uid="{00000000-0005-0000-0000-00003FA40000}"/>
    <cellStyle name="Normal 2 5" xfId="816" xr:uid="{00000000-0005-0000-0000-000040A40000}"/>
    <cellStyle name="Normal 2 5 10" xfId="43377" xr:uid="{00000000-0005-0000-0000-000041A40000}"/>
    <cellStyle name="Normal 2 5 10 2" xfId="43379" xr:uid="{00000000-0005-0000-0000-000042A40000}"/>
    <cellStyle name="Normal 2 5 11" xfId="43383" xr:uid="{00000000-0005-0000-0000-000043A40000}"/>
    <cellStyle name="Normal 2 5 12" xfId="43387" xr:uid="{00000000-0005-0000-0000-000044A40000}"/>
    <cellStyle name="Normal 2 5 13" xfId="43389" xr:uid="{00000000-0005-0000-0000-000045A40000}"/>
    <cellStyle name="Normal 2 5 14" xfId="43391" xr:uid="{00000000-0005-0000-0000-000046A40000}"/>
    <cellStyle name="Normal 2 5 15" xfId="46105" xr:uid="{00000000-0005-0000-0000-000047A40000}"/>
    <cellStyle name="Normal 2 5 16" xfId="45537" xr:uid="{00000000-0005-0000-0000-000048A40000}"/>
    <cellStyle name="Normal 2 5 17" xfId="45539" xr:uid="{00000000-0005-0000-0000-000049A40000}"/>
    <cellStyle name="Normal 2 5 18" xfId="28206" xr:uid="{00000000-0005-0000-0000-00004AA40000}"/>
    <cellStyle name="Normal 2 5 19" xfId="28209" xr:uid="{00000000-0005-0000-0000-00004BA40000}"/>
    <cellStyle name="Normal 2 5 2" xfId="565" xr:uid="{00000000-0005-0000-0000-00004CA40000}"/>
    <cellStyle name="Normal 2 5 2 2" xfId="41198" xr:uid="{00000000-0005-0000-0000-00004DA40000}"/>
    <cellStyle name="Normal 2 5 2 2 2" xfId="46106" xr:uid="{00000000-0005-0000-0000-00004EA40000}"/>
    <cellStyle name="Normal 2 5 2 3" xfId="21980" xr:uid="{00000000-0005-0000-0000-00004FA40000}"/>
    <cellStyle name="Normal 2 5 2 3 2" xfId="12075" xr:uid="{00000000-0005-0000-0000-000050A40000}"/>
    <cellStyle name="Normal 2 5 2 4" xfId="46107" xr:uid="{00000000-0005-0000-0000-000051A40000}"/>
    <cellStyle name="Normal 2 5 20" xfId="46104" xr:uid="{00000000-0005-0000-0000-000052A40000}"/>
    <cellStyle name="Normal 2 5 21" xfId="45536" xr:uid="{00000000-0005-0000-0000-000053A40000}"/>
    <cellStyle name="Normal 2 5 22" xfId="46103" xr:uid="{00000000-0005-0000-0000-000054A40000}"/>
    <cellStyle name="Normal 2 5 3" xfId="575" xr:uid="{00000000-0005-0000-0000-000055A40000}"/>
    <cellStyle name="Normal 2 5 3 2" xfId="8705" xr:uid="{00000000-0005-0000-0000-000056A40000}"/>
    <cellStyle name="Normal 2 5 3 2 2" xfId="28234" xr:uid="{00000000-0005-0000-0000-000057A40000}"/>
    <cellStyle name="Normal 2 5 3 3" xfId="21984" xr:uid="{00000000-0005-0000-0000-000058A40000}"/>
    <cellStyle name="Normal 2 5 3 4" xfId="28241" xr:uid="{00000000-0005-0000-0000-000059A40000}"/>
    <cellStyle name="Normal 2 5 3 5" xfId="41202" xr:uid="{00000000-0005-0000-0000-00005AA40000}"/>
    <cellStyle name="Normal 2 5 4" xfId="579" xr:uid="{00000000-0005-0000-0000-00005BA40000}"/>
    <cellStyle name="Normal 2 5 4 2" xfId="27765" xr:uid="{00000000-0005-0000-0000-00005CA40000}"/>
    <cellStyle name="Normal 2 5 4 3" xfId="21988" xr:uid="{00000000-0005-0000-0000-00005DA40000}"/>
    <cellStyle name="Normal 2 5 4 4" xfId="46108" xr:uid="{00000000-0005-0000-0000-00005EA40000}"/>
    <cellStyle name="Normal 2 5 4 5" xfId="23659" xr:uid="{00000000-0005-0000-0000-00005FA40000}"/>
    <cellStyle name="Normal 2 5 4 6" xfId="27763" xr:uid="{00000000-0005-0000-0000-000060A40000}"/>
    <cellStyle name="Normal 2 5 5" xfId="27769" xr:uid="{00000000-0005-0000-0000-000061A40000}"/>
    <cellStyle name="Normal 2 5 5 2" xfId="27772" xr:uid="{00000000-0005-0000-0000-000062A40000}"/>
    <cellStyle name="Normal 2 5 5 3" xfId="21991" xr:uid="{00000000-0005-0000-0000-000063A40000}"/>
    <cellStyle name="Normal 2 5 5 4" xfId="33571" xr:uid="{00000000-0005-0000-0000-000064A40000}"/>
    <cellStyle name="Normal 2 5 5 5" xfId="23661" xr:uid="{00000000-0005-0000-0000-000065A40000}"/>
    <cellStyle name="Normal 2 5 6" xfId="27776" xr:uid="{00000000-0005-0000-0000-000066A40000}"/>
    <cellStyle name="Normal 2 5 6 2" xfId="27781" xr:uid="{00000000-0005-0000-0000-000067A40000}"/>
    <cellStyle name="Normal 2 5 6 3" xfId="22003" xr:uid="{00000000-0005-0000-0000-000068A40000}"/>
    <cellStyle name="Normal 2 5 6 4" xfId="42987" xr:uid="{00000000-0005-0000-0000-000069A40000}"/>
    <cellStyle name="Normal 2 5 6 5" xfId="23676" xr:uid="{00000000-0005-0000-0000-00006AA40000}"/>
    <cellStyle name="Normal 2 5 7" xfId="27785" xr:uid="{00000000-0005-0000-0000-00006BA40000}"/>
    <cellStyle name="Normal 2 5 7 2" xfId="27789" xr:uid="{00000000-0005-0000-0000-00006CA40000}"/>
    <cellStyle name="Normal 2 5 7 3" xfId="22013" xr:uid="{00000000-0005-0000-0000-00006DA40000}"/>
    <cellStyle name="Normal 2 5 7 4" xfId="42989" xr:uid="{00000000-0005-0000-0000-00006EA40000}"/>
    <cellStyle name="Normal 2 5 7 5" xfId="46109" xr:uid="{00000000-0005-0000-0000-00006FA40000}"/>
    <cellStyle name="Normal 2 5 8" xfId="27793" xr:uid="{00000000-0005-0000-0000-000070A40000}"/>
    <cellStyle name="Normal 2 5 8 2" xfId="33583" xr:uid="{00000000-0005-0000-0000-000071A40000}"/>
    <cellStyle name="Normal 2 5 8 3" xfId="42992" xr:uid="{00000000-0005-0000-0000-000072A40000}"/>
    <cellStyle name="Normal 2 5 8 4" xfId="42994" xr:uid="{00000000-0005-0000-0000-000073A40000}"/>
    <cellStyle name="Normal 2 5 8 5" xfId="46110" xr:uid="{00000000-0005-0000-0000-000074A40000}"/>
    <cellStyle name="Normal 2 5 9" xfId="27796" xr:uid="{00000000-0005-0000-0000-000075A40000}"/>
    <cellStyle name="Normal 2 5 9 2" xfId="33592" xr:uid="{00000000-0005-0000-0000-000076A40000}"/>
    <cellStyle name="Normal 2 5 9 3" xfId="46111" xr:uid="{00000000-0005-0000-0000-000077A40000}"/>
    <cellStyle name="Normal 2 5_Annexure" xfId="46112" xr:uid="{00000000-0005-0000-0000-000078A40000}"/>
    <cellStyle name="Normal 2 50" xfId="20972" xr:uid="{00000000-0005-0000-0000-000079A40000}"/>
    <cellStyle name="Normal 2 51" xfId="20982" xr:uid="{00000000-0005-0000-0000-00007AA40000}"/>
    <cellStyle name="Normal 2 52" xfId="25829" xr:uid="{00000000-0005-0000-0000-00007BA40000}"/>
    <cellStyle name="Normal 2 53" xfId="25836" xr:uid="{00000000-0005-0000-0000-00007CA40000}"/>
    <cellStyle name="Normal 2 54" xfId="3223" xr:uid="{00000000-0005-0000-0000-00007DA40000}"/>
    <cellStyle name="Normal 2 55" xfId="52011" xr:uid="{09E5466B-56CD-4DAF-801D-310EA05EC9B5}"/>
    <cellStyle name="Normal 2 56" xfId="52006" xr:uid="{B47FC56B-0789-4A0F-B686-BFC32863920C}"/>
    <cellStyle name="Normal 2 57" xfId="52115" xr:uid="{237473DA-BA0C-4469-9247-194D62A73633}"/>
    <cellStyle name="Normal 2 58" xfId="52310" xr:uid="{D2F4F9F0-EF2D-4FB8-BE43-8FFA600BFB03}"/>
    <cellStyle name="Normal 2 59" xfId="52311" xr:uid="{FB95B703-D1AF-4D01-8630-9FAC80896BC9}"/>
    <cellStyle name="Normal 2 6" xfId="2286" xr:uid="{00000000-0005-0000-0000-00007EA40000}"/>
    <cellStyle name="Normal 2 6 10" xfId="16471" xr:uid="{00000000-0005-0000-0000-00007FA40000}"/>
    <cellStyle name="Normal 2 6 10 2" xfId="46114" xr:uid="{00000000-0005-0000-0000-000080A40000}"/>
    <cellStyle name="Normal 2 6 10 3" xfId="46115" xr:uid="{00000000-0005-0000-0000-000081A40000}"/>
    <cellStyle name="Normal 2 6 11" xfId="46116" xr:uid="{00000000-0005-0000-0000-000082A40000}"/>
    <cellStyle name="Normal 2 6 11 2" xfId="46117" xr:uid="{00000000-0005-0000-0000-000083A40000}"/>
    <cellStyle name="Normal 2 6 11 3" xfId="46118" xr:uid="{00000000-0005-0000-0000-000084A40000}"/>
    <cellStyle name="Normal 2 6 12" xfId="46119" xr:uid="{00000000-0005-0000-0000-000085A40000}"/>
    <cellStyle name="Normal 2 6 13" xfId="46120" xr:uid="{00000000-0005-0000-0000-000086A40000}"/>
    <cellStyle name="Normal 2 6 14" xfId="40805" xr:uid="{00000000-0005-0000-0000-000087A40000}"/>
    <cellStyle name="Normal 2 6 15" xfId="40808" xr:uid="{00000000-0005-0000-0000-000088A40000}"/>
    <cellStyle name="Normal 2 6 16" xfId="40811" xr:uid="{00000000-0005-0000-0000-000089A40000}"/>
    <cellStyle name="Normal 2 6 17" xfId="45558" xr:uid="{00000000-0005-0000-0000-00008AA40000}"/>
    <cellStyle name="Normal 2 6 18" xfId="36319" xr:uid="{00000000-0005-0000-0000-00008BA40000}"/>
    <cellStyle name="Normal 2 6 19" xfId="45560" xr:uid="{00000000-0005-0000-0000-00008CA40000}"/>
    <cellStyle name="Normal 2 6 2" xfId="41245" xr:uid="{00000000-0005-0000-0000-00008DA40000}"/>
    <cellStyle name="Normal 2 6 2 2" xfId="41248" xr:uid="{00000000-0005-0000-0000-00008EA40000}"/>
    <cellStyle name="Normal 2 6 2 2 2" xfId="46121" xr:uid="{00000000-0005-0000-0000-00008FA40000}"/>
    <cellStyle name="Normal 2 6 2 2 3" xfId="41139" xr:uid="{00000000-0005-0000-0000-000090A40000}"/>
    <cellStyle name="Normal 2 6 2 3" xfId="46122" xr:uid="{00000000-0005-0000-0000-000091A40000}"/>
    <cellStyle name="Normal 2 6 2 3 2" xfId="46124" xr:uid="{00000000-0005-0000-0000-000092A40000}"/>
    <cellStyle name="Normal 2 6 2 4" xfId="46125" xr:uid="{00000000-0005-0000-0000-000093A40000}"/>
    <cellStyle name="Normal 2 6 2 4 2" xfId="46126" xr:uid="{00000000-0005-0000-0000-000094A40000}"/>
    <cellStyle name="Normal 2 6 2 5" xfId="46127" xr:uid="{00000000-0005-0000-0000-000095A40000}"/>
    <cellStyle name="Normal 2 6 2 5 2" xfId="46128" xr:uid="{00000000-0005-0000-0000-000096A40000}"/>
    <cellStyle name="Normal 2 6 2 6" xfId="46129" xr:uid="{00000000-0005-0000-0000-000097A40000}"/>
    <cellStyle name="Normal 2 6 2 7" xfId="46130" xr:uid="{00000000-0005-0000-0000-000098A40000}"/>
    <cellStyle name="Normal 2 6 2_Annexure" xfId="15328" xr:uid="{00000000-0005-0000-0000-000099A40000}"/>
    <cellStyle name="Normal 2 6 20" xfId="40807" xr:uid="{00000000-0005-0000-0000-00009AA40000}"/>
    <cellStyle name="Normal 2 6 21" xfId="40810" xr:uid="{00000000-0005-0000-0000-00009BA40000}"/>
    <cellStyle name="Normal 2 6 22" xfId="46113" xr:uid="{00000000-0005-0000-0000-00009CA40000}"/>
    <cellStyle name="Normal 2 6 3" xfId="41252" xr:uid="{00000000-0005-0000-0000-00009DA40000}"/>
    <cellStyle name="Normal 2 6 3 2" xfId="28274" xr:uid="{00000000-0005-0000-0000-00009EA40000}"/>
    <cellStyle name="Normal 2 6 3 2 2" xfId="28276" xr:uid="{00000000-0005-0000-0000-00009FA40000}"/>
    <cellStyle name="Normal 2 6 3 3" xfId="28280" xr:uid="{00000000-0005-0000-0000-0000A0A40000}"/>
    <cellStyle name="Normal 2 6 3 3 2" xfId="46131" xr:uid="{00000000-0005-0000-0000-0000A1A40000}"/>
    <cellStyle name="Normal 2 6 3 4" xfId="28282" xr:uid="{00000000-0005-0000-0000-0000A2A40000}"/>
    <cellStyle name="Normal 2 6 4" xfId="27803" xr:uid="{00000000-0005-0000-0000-0000A3A40000}"/>
    <cellStyle name="Normal 2 6 4 2" xfId="46132" xr:uid="{00000000-0005-0000-0000-0000A4A40000}"/>
    <cellStyle name="Normal 2 6 4 2 2" xfId="46133" xr:uid="{00000000-0005-0000-0000-0000A5A40000}"/>
    <cellStyle name="Normal 2 6 4 3" xfId="46134" xr:uid="{00000000-0005-0000-0000-0000A6A40000}"/>
    <cellStyle name="Normal 2 6 4 4" xfId="36707" xr:uid="{00000000-0005-0000-0000-0000A7A40000}"/>
    <cellStyle name="Normal 2 6 4 5" xfId="46135" xr:uid="{00000000-0005-0000-0000-0000A8A40000}"/>
    <cellStyle name="Normal 2 6 5" xfId="27807" xr:uid="{00000000-0005-0000-0000-0000A9A40000}"/>
    <cellStyle name="Normal 2 6 5 2" xfId="33598" xr:uid="{00000000-0005-0000-0000-0000AAA40000}"/>
    <cellStyle name="Normal 2 6 5 3" xfId="33602" xr:uid="{00000000-0005-0000-0000-0000ABA40000}"/>
    <cellStyle name="Normal 2 6 5 4" xfId="33608" xr:uid="{00000000-0005-0000-0000-0000ACA40000}"/>
    <cellStyle name="Normal 2 6 5 5" xfId="33614" xr:uid="{00000000-0005-0000-0000-0000ADA40000}"/>
    <cellStyle name="Normal 2 6 6" xfId="42998" xr:uid="{00000000-0005-0000-0000-0000AEA40000}"/>
    <cellStyle name="Normal 2 6 6 2" xfId="33622" xr:uid="{00000000-0005-0000-0000-0000AFA40000}"/>
    <cellStyle name="Normal 2 6 6 3" xfId="46139" xr:uid="{00000000-0005-0000-0000-0000B0A40000}"/>
    <cellStyle name="Normal 2 6 6 4" xfId="46141" xr:uid="{00000000-0005-0000-0000-0000B1A40000}"/>
    <cellStyle name="Normal 2 6 6 5" xfId="46143" xr:uid="{00000000-0005-0000-0000-0000B2A40000}"/>
    <cellStyle name="Normal 2 6 7" xfId="43000" xr:uid="{00000000-0005-0000-0000-0000B3A40000}"/>
    <cellStyle name="Normal 2 6 7 2" xfId="33628" xr:uid="{00000000-0005-0000-0000-0000B4A40000}"/>
    <cellStyle name="Normal 2 6 7 3" xfId="46145" xr:uid="{00000000-0005-0000-0000-0000B5A40000}"/>
    <cellStyle name="Normal 2 6 7 4" xfId="46146" xr:uid="{00000000-0005-0000-0000-0000B6A40000}"/>
    <cellStyle name="Normal 2 6 7 5" xfId="46147" xr:uid="{00000000-0005-0000-0000-0000B7A40000}"/>
    <cellStyle name="Normal 2 6 8" xfId="46148" xr:uid="{00000000-0005-0000-0000-0000B8A40000}"/>
    <cellStyle name="Normal 2 6 8 2" xfId="33633" xr:uid="{00000000-0005-0000-0000-0000B9A40000}"/>
    <cellStyle name="Normal 2 6 8 3" xfId="46150" xr:uid="{00000000-0005-0000-0000-0000BAA40000}"/>
    <cellStyle name="Normal 2 6 8 4" xfId="46151" xr:uid="{00000000-0005-0000-0000-0000BBA40000}"/>
    <cellStyle name="Normal 2 6 8 5" xfId="46152" xr:uid="{00000000-0005-0000-0000-0000BCA40000}"/>
    <cellStyle name="Normal 2 6 9" xfId="35098" xr:uid="{00000000-0005-0000-0000-0000BDA40000}"/>
    <cellStyle name="Normal 2 6 9 2" xfId="33640" xr:uid="{00000000-0005-0000-0000-0000BEA40000}"/>
    <cellStyle name="Normal 2 6 9 3" xfId="46153" xr:uid="{00000000-0005-0000-0000-0000BFA40000}"/>
    <cellStyle name="Normal 2 6 9 4" xfId="46154" xr:uid="{00000000-0005-0000-0000-0000C0A40000}"/>
    <cellStyle name="Normal 2 6 9 5" xfId="26831" xr:uid="{00000000-0005-0000-0000-0000C1A40000}"/>
    <cellStyle name="Normal 2 6_AMAL 30-04-2008-SUBMITTED" xfId="31019" xr:uid="{00000000-0005-0000-0000-0000C2A40000}"/>
    <cellStyle name="Normal 2 60" xfId="52324" xr:uid="{28C3B5E2-6D36-4988-A487-F12AE4FEBF21}"/>
    <cellStyle name="Normal 2 61" xfId="52336" xr:uid="{CC153C91-6059-4906-9B26-CC27AA831B7A}"/>
    <cellStyle name="Normal 2 62" xfId="52337" xr:uid="{DD55BA97-5E45-46B3-BB6B-042FD33A4134}"/>
    <cellStyle name="Normal 2 63" xfId="52368" xr:uid="{D46FC363-105D-4CE6-8638-B05283B46ADC}"/>
    <cellStyle name="Normal 2 64" xfId="52379" xr:uid="{F654315B-5BF6-4A0F-B264-AEE8C7EA2BC4}"/>
    <cellStyle name="Normal 2 65" xfId="52390" xr:uid="{3D26C534-8D92-48F3-9056-490ED2193026}"/>
    <cellStyle name="Normal 2 66" xfId="52396" xr:uid="{8734F597-5318-4E07-B4B5-7AAC828E5B10}"/>
    <cellStyle name="Normal 2 67" xfId="52402" xr:uid="{0A406252-E56B-494A-9206-9EB9C0851741}"/>
    <cellStyle name="Normal 2 68" xfId="52408" xr:uid="{A7432E93-B173-4F28-86E0-C8B9ABE7477B}"/>
    <cellStyle name="Normal 2 7" xfId="2287" xr:uid="{00000000-0005-0000-0000-0000C3A40000}"/>
    <cellStyle name="Normal 2 7 10" xfId="45101" xr:uid="{00000000-0005-0000-0000-0000C4A40000}"/>
    <cellStyle name="Normal 2 7 10 2" xfId="27297" xr:uid="{00000000-0005-0000-0000-0000C5A40000}"/>
    <cellStyle name="Normal 2 7 10 3" xfId="46156" xr:uid="{00000000-0005-0000-0000-0000C6A40000}"/>
    <cellStyle name="Normal 2 7 11" xfId="45103" xr:uid="{00000000-0005-0000-0000-0000C7A40000}"/>
    <cellStyle name="Normal 2 7 11 2" xfId="27301" xr:uid="{00000000-0005-0000-0000-0000C8A40000}"/>
    <cellStyle name="Normal 2 7 12" xfId="45105" xr:uid="{00000000-0005-0000-0000-0000C9A40000}"/>
    <cellStyle name="Normal 2 7 13" xfId="29956" xr:uid="{00000000-0005-0000-0000-0000CAA40000}"/>
    <cellStyle name="Normal 2 7 14" xfId="29958" xr:uid="{00000000-0005-0000-0000-0000CBA40000}"/>
    <cellStyle name="Normal 2 7 15" xfId="46158" xr:uid="{00000000-0005-0000-0000-0000CCA40000}"/>
    <cellStyle name="Normal 2 7 16" xfId="46160" xr:uid="{00000000-0005-0000-0000-0000CDA40000}"/>
    <cellStyle name="Normal 2 7 17" xfId="46161" xr:uid="{00000000-0005-0000-0000-0000CEA40000}"/>
    <cellStyle name="Normal 2 7 18" xfId="46162" xr:uid="{00000000-0005-0000-0000-0000CFA40000}"/>
    <cellStyle name="Normal 2 7 19" xfId="46163" xr:uid="{00000000-0005-0000-0000-0000D0A40000}"/>
    <cellStyle name="Normal 2 7 2" xfId="41273" xr:uid="{00000000-0005-0000-0000-0000D1A40000}"/>
    <cellStyle name="Normal 2 7 2 2" xfId="41277" xr:uid="{00000000-0005-0000-0000-0000D2A40000}"/>
    <cellStyle name="Normal 2 7 2 2 2" xfId="46164" xr:uid="{00000000-0005-0000-0000-0000D3A40000}"/>
    <cellStyle name="Normal 2 7 2 2 3" xfId="42516" xr:uid="{00000000-0005-0000-0000-0000D4A40000}"/>
    <cellStyle name="Normal 2 7 2 3" xfId="46165" xr:uid="{00000000-0005-0000-0000-0000D5A40000}"/>
    <cellStyle name="Normal 2 7 2 3 2" xfId="46166" xr:uid="{00000000-0005-0000-0000-0000D6A40000}"/>
    <cellStyle name="Normal 2 7 2 4" xfId="46167" xr:uid="{00000000-0005-0000-0000-0000D7A40000}"/>
    <cellStyle name="Normal 2 7 2 4 2" xfId="46168" xr:uid="{00000000-0005-0000-0000-0000D8A40000}"/>
    <cellStyle name="Normal 2 7 2 5" xfId="46169" xr:uid="{00000000-0005-0000-0000-0000D9A40000}"/>
    <cellStyle name="Normal 2 7 2 5 2" xfId="46170" xr:uid="{00000000-0005-0000-0000-0000DAA40000}"/>
    <cellStyle name="Normal 2 7 2 6" xfId="46171" xr:uid="{00000000-0005-0000-0000-0000DBA40000}"/>
    <cellStyle name="Normal 2 7 2 7" xfId="46172" xr:uid="{00000000-0005-0000-0000-0000DCA40000}"/>
    <cellStyle name="Normal 2 7 2_Annexure" xfId="39672" xr:uid="{00000000-0005-0000-0000-0000DDA40000}"/>
    <cellStyle name="Normal 2 7 20" xfId="46157" xr:uid="{00000000-0005-0000-0000-0000DEA40000}"/>
    <cellStyle name="Normal 2 7 21" xfId="46159" xr:uid="{00000000-0005-0000-0000-0000DFA40000}"/>
    <cellStyle name="Normal 2 7 22" xfId="46155" xr:uid="{00000000-0005-0000-0000-0000E0A40000}"/>
    <cellStyle name="Normal 2 7 3" xfId="41281" xr:uid="{00000000-0005-0000-0000-0000E1A40000}"/>
    <cellStyle name="Normal 2 7 3 2" xfId="28320" xr:uid="{00000000-0005-0000-0000-0000E2A40000}"/>
    <cellStyle name="Normal 2 7 3 2 2" xfId="28322" xr:uid="{00000000-0005-0000-0000-0000E3A40000}"/>
    <cellStyle name="Normal 2 7 3 3" xfId="25608" xr:uid="{00000000-0005-0000-0000-0000E4A40000}"/>
    <cellStyle name="Normal 2 7 3 4" xfId="25614" xr:uid="{00000000-0005-0000-0000-0000E5A40000}"/>
    <cellStyle name="Normal 2 7 4" xfId="27812" xr:uid="{00000000-0005-0000-0000-0000E6A40000}"/>
    <cellStyle name="Normal 2 7 4 2" xfId="46173" xr:uid="{00000000-0005-0000-0000-0000E7A40000}"/>
    <cellStyle name="Normal 2 7 4 3" xfId="46174" xr:uid="{00000000-0005-0000-0000-0000E8A40000}"/>
    <cellStyle name="Normal 2 7 4 4" xfId="18630" xr:uid="{00000000-0005-0000-0000-0000E9A40000}"/>
    <cellStyle name="Normal 2 7 4 5" xfId="46175" xr:uid="{00000000-0005-0000-0000-0000EAA40000}"/>
    <cellStyle name="Normal 2 7 5" xfId="27815" xr:uid="{00000000-0005-0000-0000-0000EBA40000}"/>
    <cellStyle name="Normal 2 7 5 2" xfId="33648" xr:uid="{00000000-0005-0000-0000-0000ECA40000}"/>
    <cellStyle name="Normal 2 7 5 3" xfId="16290" xr:uid="{00000000-0005-0000-0000-0000EDA40000}"/>
    <cellStyle name="Normal 2 7 5 4" xfId="25653" xr:uid="{00000000-0005-0000-0000-0000EEA40000}"/>
    <cellStyle name="Normal 2 7 5 5" xfId="25656" xr:uid="{00000000-0005-0000-0000-0000EFA40000}"/>
    <cellStyle name="Normal 2 7 6" xfId="43004" xr:uid="{00000000-0005-0000-0000-0000F0A40000}"/>
    <cellStyle name="Normal 2 7 6 2" xfId="33657" xr:uid="{00000000-0005-0000-0000-0000F1A40000}"/>
    <cellStyle name="Normal 2 7 6 3" xfId="46179" xr:uid="{00000000-0005-0000-0000-0000F2A40000}"/>
    <cellStyle name="Normal 2 7 6 4" xfId="46181" xr:uid="{00000000-0005-0000-0000-0000F3A40000}"/>
    <cellStyle name="Normal 2 7 6 5" xfId="46183" xr:uid="{00000000-0005-0000-0000-0000F4A40000}"/>
    <cellStyle name="Normal 2 7 7" xfId="43006" xr:uid="{00000000-0005-0000-0000-0000F5A40000}"/>
    <cellStyle name="Normal 2 7 7 2" xfId="33662" xr:uid="{00000000-0005-0000-0000-0000F6A40000}"/>
    <cellStyle name="Normal 2 7 7 3" xfId="46185" xr:uid="{00000000-0005-0000-0000-0000F7A40000}"/>
    <cellStyle name="Normal 2 7 7 4" xfId="46186" xr:uid="{00000000-0005-0000-0000-0000F8A40000}"/>
    <cellStyle name="Normal 2 7 7 5" xfId="46187" xr:uid="{00000000-0005-0000-0000-0000F9A40000}"/>
    <cellStyle name="Normal 2 7 8" xfId="46188" xr:uid="{00000000-0005-0000-0000-0000FAA40000}"/>
    <cellStyle name="Normal 2 7 8 2" xfId="33670" xr:uid="{00000000-0005-0000-0000-0000FBA40000}"/>
    <cellStyle name="Normal 2 7 8 3" xfId="46190" xr:uid="{00000000-0005-0000-0000-0000FCA40000}"/>
    <cellStyle name="Normal 2 7 8 4" xfId="46191" xr:uid="{00000000-0005-0000-0000-0000FDA40000}"/>
    <cellStyle name="Normal 2 7 8 5" xfId="46192" xr:uid="{00000000-0005-0000-0000-0000FEA40000}"/>
    <cellStyle name="Normal 2 7 9" xfId="46193" xr:uid="{00000000-0005-0000-0000-0000FFA40000}"/>
    <cellStyle name="Normal 2 7 9 2" xfId="33673" xr:uid="{00000000-0005-0000-0000-000000A50000}"/>
    <cellStyle name="Normal 2 7 9 3" xfId="46194" xr:uid="{00000000-0005-0000-0000-000001A50000}"/>
    <cellStyle name="Normal 2 7 9 4" xfId="46195" xr:uid="{00000000-0005-0000-0000-000002A50000}"/>
    <cellStyle name="Normal 2 7 9 5" xfId="46196" xr:uid="{00000000-0005-0000-0000-000003A50000}"/>
    <cellStyle name="Normal 2 7_AMAL 30-04-2008-SUBMITTED" xfId="46198" xr:uid="{00000000-0005-0000-0000-000004A50000}"/>
    <cellStyle name="Normal 2 8" xfId="2288" xr:uid="{00000000-0005-0000-0000-000005A50000}"/>
    <cellStyle name="Normal 2 8 10" xfId="15769" xr:uid="{00000000-0005-0000-0000-000006A50000}"/>
    <cellStyle name="Normal 2 8 10 2" xfId="46200" xr:uid="{00000000-0005-0000-0000-000007A50000}"/>
    <cellStyle name="Normal 2 8 10 3" xfId="46202" xr:uid="{00000000-0005-0000-0000-000008A50000}"/>
    <cellStyle name="Normal 2 8 11" xfId="10422" xr:uid="{00000000-0005-0000-0000-000009A50000}"/>
    <cellStyle name="Normal 2 8 11 2" xfId="46203" xr:uid="{00000000-0005-0000-0000-00000AA50000}"/>
    <cellStyle name="Normal 2 8 12" xfId="12040" xr:uid="{00000000-0005-0000-0000-00000BA50000}"/>
    <cellStyle name="Normal 2 8 13" xfId="46204" xr:uid="{00000000-0005-0000-0000-00000CA50000}"/>
    <cellStyle name="Normal 2 8 14" xfId="46205" xr:uid="{00000000-0005-0000-0000-00000DA50000}"/>
    <cellStyle name="Normal 2 8 15" xfId="46207" xr:uid="{00000000-0005-0000-0000-00000EA50000}"/>
    <cellStyle name="Normal 2 8 16" xfId="46209" xr:uid="{00000000-0005-0000-0000-00000FA50000}"/>
    <cellStyle name="Normal 2 8 17" xfId="41700" xr:uid="{00000000-0005-0000-0000-000010A50000}"/>
    <cellStyle name="Normal 2 8 18" xfId="46210" xr:uid="{00000000-0005-0000-0000-000011A50000}"/>
    <cellStyle name="Normal 2 8 19" xfId="46211" xr:uid="{00000000-0005-0000-0000-000012A50000}"/>
    <cellStyle name="Normal 2 8 2" xfId="41302" xr:uid="{00000000-0005-0000-0000-000013A50000}"/>
    <cellStyle name="Normal 2 8 2 2" xfId="41305" xr:uid="{00000000-0005-0000-0000-000014A50000}"/>
    <cellStyle name="Normal 2 8 2 2 2" xfId="46212" xr:uid="{00000000-0005-0000-0000-000015A50000}"/>
    <cellStyle name="Normal 2 8 2 2 3" xfId="46213" xr:uid="{00000000-0005-0000-0000-000016A50000}"/>
    <cellStyle name="Normal 2 8 2 2 4" xfId="13917" xr:uid="{00000000-0005-0000-0000-000017A50000}"/>
    <cellStyle name="Normal 2 8 2 3" xfId="46214" xr:uid="{00000000-0005-0000-0000-000018A50000}"/>
    <cellStyle name="Normal 2 8 2 3 2" xfId="46215" xr:uid="{00000000-0005-0000-0000-000019A50000}"/>
    <cellStyle name="Normal 2 8 2 4" xfId="46216" xr:uid="{00000000-0005-0000-0000-00001AA50000}"/>
    <cellStyle name="Normal 2 8 2 4 2" xfId="46217" xr:uid="{00000000-0005-0000-0000-00001BA50000}"/>
    <cellStyle name="Normal 2 8 2 5" xfId="46218" xr:uid="{00000000-0005-0000-0000-00001CA50000}"/>
    <cellStyle name="Normal 2 8 2 5 2" xfId="46221" xr:uid="{00000000-0005-0000-0000-00001DA50000}"/>
    <cellStyle name="Normal 2 8 2 6" xfId="46222" xr:uid="{00000000-0005-0000-0000-00001EA50000}"/>
    <cellStyle name="Normal 2 8 2 7" xfId="46223" xr:uid="{00000000-0005-0000-0000-00001FA50000}"/>
    <cellStyle name="Normal 2 8 2_Annexure" xfId="24106" xr:uid="{00000000-0005-0000-0000-000020A50000}"/>
    <cellStyle name="Normal 2 8 20" xfId="46206" xr:uid="{00000000-0005-0000-0000-000021A50000}"/>
    <cellStyle name="Normal 2 8 21" xfId="46208" xr:uid="{00000000-0005-0000-0000-000022A50000}"/>
    <cellStyle name="Normal 2 8 22" xfId="46199" xr:uid="{00000000-0005-0000-0000-000023A50000}"/>
    <cellStyle name="Normal 2 8 3" xfId="41309" xr:uid="{00000000-0005-0000-0000-000024A50000}"/>
    <cellStyle name="Normal 2 8 3 2" xfId="28361" xr:uid="{00000000-0005-0000-0000-000025A50000}"/>
    <cellStyle name="Normal 2 8 3 2 2" xfId="9684" xr:uid="{00000000-0005-0000-0000-000026A50000}"/>
    <cellStyle name="Normal 2 8 3 3" xfId="28364" xr:uid="{00000000-0005-0000-0000-000027A50000}"/>
    <cellStyle name="Normal 2 8 3 4" xfId="28367" xr:uid="{00000000-0005-0000-0000-000028A50000}"/>
    <cellStyle name="Normal 2 8 4" xfId="24977" xr:uid="{00000000-0005-0000-0000-000029A50000}"/>
    <cellStyle name="Normal 2 8 4 2" xfId="24994" xr:uid="{00000000-0005-0000-0000-00002AA50000}"/>
    <cellStyle name="Normal 2 8 4 3" xfId="46224" xr:uid="{00000000-0005-0000-0000-00002BA50000}"/>
    <cellStyle name="Normal 2 8 4 4" xfId="46225" xr:uid="{00000000-0005-0000-0000-00002CA50000}"/>
    <cellStyle name="Normal 2 8 4 5" xfId="46226" xr:uid="{00000000-0005-0000-0000-00002DA50000}"/>
    <cellStyle name="Normal 2 8 5" xfId="27820" xr:uid="{00000000-0005-0000-0000-00002EA50000}"/>
    <cellStyle name="Normal 2 8 5 2" xfId="33680" xr:uid="{00000000-0005-0000-0000-00002FA50000}"/>
    <cellStyle name="Normal 2 8 5 3" xfId="33684" xr:uid="{00000000-0005-0000-0000-000030A50000}"/>
    <cellStyle name="Normal 2 8 5 4" xfId="33688" xr:uid="{00000000-0005-0000-0000-000031A50000}"/>
    <cellStyle name="Normal 2 8 5 5" xfId="33691" xr:uid="{00000000-0005-0000-0000-000032A50000}"/>
    <cellStyle name="Normal 2 8 6" xfId="43010" xr:uid="{00000000-0005-0000-0000-000033A50000}"/>
    <cellStyle name="Normal 2 8 6 2" xfId="33698" xr:uid="{00000000-0005-0000-0000-000034A50000}"/>
    <cellStyle name="Normal 2 8 6 3" xfId="46230" xr:uid="{00000000-0005-0000-0000-000035A50000}"/>
    <cellStyle name="Normal 2 8 6 4" xfId="46232" xr:uid="{00000000-0005-0000-0000-000036A50000}"/>
    <cellStyle name="Normal 2 8 6 5" xfId="46234" xr:uid="{00000000-0005-0000-0000-000037A50000}"/>
    <cellStyle name="Normal 2 8 7" xfId="43012" xr:uid="{00000000-0005-0000-0000-000038A50000}"/>
    <cellStyle name="Normal 2 8 7 2" xfId="33703" xr:uid="{00000000-0005-0000-0000-000039A50000}"/>
    <cellStyle name="Normal 2 8 7 3" xfId="46236" xr:uid="{00000000-0005-0000-0000-00003AA50000}"/>
    <cellStyle name="Normal 2 8 7 4" xfId="46237" xr:uid="{00000000-0005-0000-0000-00003BA50000}"/>
    <cellStyle name="Normal 2 8 7 5" xfId="46238" xr:uid="{00000000-0005-0000-0000-00003CA50000}"/>
    <cellStyle name="Normal 2 8 8" xfId="41687" xr:uid="{00000000-0005-0000-0000-00003DA50000}"/>
    <cellStyle name="Normal 2 8 8 2" xfId="33711" xr:uid="{00000000-0005-0000-0000-00003EA50000}"/>
    <cellStyle name="Normal 2 8 8 3" xfId="26344" xr:uid="{00000000-0005-0000-0000-00003FA50000}"/>
    <cellStyle name="Normal 2 8 8 4" xfId="46239" xr:uid="{00000000-0005-0000-0000-000040A50000}"/>
    <cellStyle name="Normal 2 8 8 5" xfId="46240" xr:uid="{00000000-0005-0000-0000-000041A50000}"/>
    <cellStyle name="Normal 2 8 9" xfId="41689" xr:uid="{00000000-0005-0000-0000-000042A50000}"/>
    <cellStyle name="Normal 2 8 9 2" xfId="33719" xr:uid="{00000000-0005-0000-0000-000043A50000}"/>
    <cellStyle name="Normal 2 8 9 3" xfId="46241" xr:uid="{00000000-0005-0000-0000-000044A50000}"/>
    <cellStyle name="Normal 2 8 9 4" xfId="46242" xr:uid="{00000000-0005-0000-0000-000045A50000}"/>
    <cellStyle name="Normal 2 8 9 5" xfId="46243" xr:uid="{00000000-0005-0000-0000-000046A50000}"/>
    <cellStyle name="Normal 2 8_AMAL 30-04-2008-SUBMITTED" xfId="46244" xr:uid="{00000000-0005-0000-0000-000047A50000}"/>
    <cellStyle name="Normal 2 9" xfId="2289" xr:uid="{00000000-0005-0000-0000-000048A50000}"/>
    <cellStyle name="Normal 2 9 10" xfId="19638" xr:uid="{00000000-0005-0000-0000-000049A50000}"/>
    <cellStyle name="Normal 2 9 10 2" xfId="46246" xr:uid="{00000000-0005-0000-0000-00004AA50000}"/>
    <cellStyle name="Normal 2 9 10 3" xfId="46249" xr:uid="{00000000-0005-0000-0000-00004BA50000}"/>
    <cellStyle name="Normal 2 9 11" xfId="44833" xr:uid="{00000000-0005-0000-0000-00004CA50000}"/>
    <cellStyle name="Normal 2 9 11 2" xfId="46250" xr:uid="{00000000-0005-0000-0000-00004DA50000}"/>
    <cellStyle name="Normal 2 9 12" xfId="44835" xr:uid="{00000000-0005-0000-0000-00004EA50000}"/>
    <cellStyle name="Normal 2 9 12 2" xfId="46251" xr:uid="{00000000-0005-0000-0000-00004FA50000}"/>
    <cellStyle name="Normal 2 9 13" xfId="44837" xr:uid="{00000000-0005-0000-0000-000050A50000}"/>
    <cellStyle name="Normal 2 9 14" xfId="46252" xr:uid="{00000000-0005-0000-0000-000051A50000}"/>
    <cellStyle name="Normal 2 9 15" xfId="37510" xr:uid="{00000000-0005-0000-0000-000052A50000}"/>
    <cellStyle name="Normal 2 9 16" xfId="46254" xr:uid="{00000000-0005-0000-0000-000053A50000}"/>
    <cellStyle name="Normal 2 9 17" xfId="41711" xr:uid="{00000000-0005-0000-0000-000054A50000}"/>
    <cellStyle name="Normal 2 9 18" xfId="46256" xr:uid="{00000000-0005-0000-0000-000055A50000}"/>
    <cellStyle name="Normal 2 9 19" xfId="46257" xr:uid="{00000000-0005-0000-0000-000056A50000}"/>
    <cellStyle name="Normal 2 9 2" xfId="41329" xr:uid="{00000000-0005-0000-0000-000057A50000}"/>
    <cellStyle name="Normal 2 9 2 2" xfId="41332" xr:uid="{00000000-0005-0000-0000-000058A50000}"/>
    <cellStyle name="Normal 2 9 2 2 2" xfId="20622" xr:uid="{00000000-0005-0000-0000-000059A50000}"/>
    <cellStyle name="Normal 2 9 2 3" xfId="46258" xr:uid="{00000000-0005-0000-0000-00005AA50000}"/>
    <cellStyle name="Normal 2 9 2 3 2" xfId="46259" xr:uid="{00000000-0005-0000-0000-00005BA50000}"/>
    <cellStyle name="Normal 2 9 2 4" xfId="46260" xr:uid="{00000000-0005-0000-0000-00005CA50000}"/>
    <cellStyle name="Normal 2 9 2 4 2" xfId="46261" xr:uid="{00000000-0005-0000-0000-00005DA50000}"/>
    <cellStyle name="Normal 2 9 2 5" xfId="46262" xr:uid="{00000000-0005-0000-0000-00005EA50000}"/>
    <cellStyle name="Normal 2 9 2 5 2" xfId="46263" xr:uid="{00000000-0005-0000-0000-00005FA50000}"/>
    <cellStyle name="Normal 2 9 2 6" xfId="46264" xr:uid="{00000000-0005-0000-0000-000060A50000}"/>
    <cellStyle name="Normal 2 9 2 7" xfId="46265" xr:uid="{00000000-0005-0000-0000-000061A50000}"/>
    <cellStyle name="Normal 2 9 2_Annexure" xfId="29583" xr:uid="{00000000-0005-0000-0000-000062A50000}"/>
    <cellStyle name="Normal 2 9 20" xfId="37509" xr:uid="{00000000-0005-0000-0000-000063A50000}"/>
    <cellStyle name="Normal 2 9 21" xfId="46253" xr:uid="{00000000-0005-0000-0000-000064A50000}"/>
    <cellStyle name="Normal 2 9 21 2" xfId="46266" xr:uid="{00000000-0005-0000-0000-000065A50000}"/>
    <cellStyle name="Normal 2 9 21 3" xfId="46267" xr:uid="{00000000-0005-0000-0000-000066A50000}"/>
    <cellStyle name="Normal 2 9 21 4" xfId="46268" xr:uid="{00000000-0005-0000-0000-000067A50000}"/>
    <cellStyle name="Normal 2 9 22" xfId="41710" xr:uid="{00000000-0005-0000-0000-000068A50000}"/>
    <cellStyle name="Normal 2 9 23" xfId="46255" xr:uid="{00000000-0005-0000-0000-000069A50000}"/>
    <cellStyle name="Normal 2 9 24" xfId="46245" xr:uid="{00000000-0005-0000-0000-00006AA50000}"/>
    <cellStyle name="Normal 2 9 25" xfId="52020" xr:uid="{A2ED6D0B-6207-4C33-BE03-124599B7222F}"/>
    <cellStyle name="Normal 2 9 26" xfId="52026" xr:uid="{54CD9CE9-596F-414C-A9DD-06BA4648F67E}"/>
    <cellStyle name="Normal 2 9 3" xfId="41336" xr:uid="{00000000-0005-0000-0000-00006BA50000}"/>
    <cellStyle name="Normal 2 9 3 2" xfId="28406" xr:uid="{00000000-0005-0000-0000-00006CA50000}"/>
    <cellStyle name="Normal 2 9 3 2 2" xfId="28408" xr:uid="{00000000-0005-0000-0000-00006DA50000}"/>
    <cellStyle name="Normal 2 9 3 3" xfId="26214" xr:uid="{00000000-0005-0000-0000-00006EA50000}"/>
    <cellStyle name="Normal 2 9 3 4" xfId="28415" xr:uid="{00000000-0005-0000-0000-00006FA50000}"/>
    <cellStyle name="Normal 2 9 4" xfId="21951" xr:uid="{00000000-0005-0000-0000-000070A50000}"/>
    <cellStyle name="Normal 2 9 4 2" xfId="21954" xr:uid="{00000000-0005-0000-0000-000071A50000}"/>
    <cellStyle name="Normal 2 9 4 2 2" xfId="6181" xr:uid="{00000000-0005-0000-0000-000072A50000}"/>
    <cellStyle name="Normal 2 9 4 2 3" xfId="38145" xr:uid="{00000000-0005-0000-0000-000073A50000}"/>
    <cellStyle name="Normal 2 9 4 3" xfId="46269" xr:uid="{00000000-0005-0000-0000-000074A50000}"/>
    <cellStyle name="Normal 2 9 4 4" xfId="46270" xr:uid="{00000000-0005-0000-0000-000075A50000}"/>
    <cellStyle name="Normal 2 9 4 5" xfId="46271" xr:uid="{00000000-0005-0000-0000-000076A50000}"/>
    <cellStyle name="Normal 2 9 5" xfId="21958" xr:uid="{00000000-0005-0000-0000-000077A50000}"/>
    <cellStyle name="Normal 2 9 5 2" xfId="21962" xr:uid="{00000000-0005-0000-0000-000078A50000}"/>
    <cellStyle name="Normal 2 9 5 3" xfId="33732" xr:uid="{00000000-0005-0000-0000-000079A50000}"/>
    <cellStyle name="Normal 2 9 5 4" xfId="33736" xr:uid="{00000000-0005-0000-0000-00007AA50000}"/>
    <cellStyle name="Normal 2 9 5 5" xfId="33739" xr:uid="{00000000-0005-0000-0000-00007BA50000}"/>
    <cellStyle name="Normal 2 9 6" xfId="21965" xr:uid="{00000000-0005-0000-0000-00007CA50000}"/>
    <cellStyle name="Normal 2 9 6 2" xfId="33746" xr:uid="{00000000-0005-0000-0000-00007DA50000}"/>
    <cellStyle name="Normal 2 9 6 3" xfId="46275" xr:uid="{00000000-0005-0000-0000-00007EA50000}"/>
    <cellStyle name="Normal 2 9 6 4" xfId="46277" xr:uid="{00000000-0005-0000-0000-00007FA50000}"/>
    <cellStyle name="Normal 2 9 6 5" xfId="46279" xr:uid="{00000000-0005-0000-0000-000080A50000}"/>
    <cellStyle name="Normal 2 9 7" xfId="21968" xr:uid="{00000000-0005-0000-0000-000081A50000}"/>
    <cellStyle name="Normal 2 9 7 2" xfId="33751" xr:uid="{00000000-0005-0000-0000-000082A50000}"/>
    <cellStyle name="Normal 2 9 7 3" xfId="46281" xr:uid="{00000000-0005-0000-0000-000083A50000}"/>
    <cellStyle name="Normal 2 9 7 4" xfId="46282" xr:uid="{00000000-0005-0000-0000-000084A50000}"/>
    <cellStyle name="Normal 2 9 7 5" xfId="46283" xr:uid="{00000000-0005-0000-0000-000085A50000}"/>
    <cellStyle name="Normal 2 9 8" xfId="21973" xr:uid="{00000000-0005-0000-0000-000086A50000}"/>
    <cellStyle name="Normal 2 9 8 2" xfId="25705" xr:uid="{00000000-0005-0000-0000-000087A50000}"/>
    <cellStyle name="Normal 2 9 8 3" xfId="46285" xr:uid="{00000000-0005-0000-0000-000088A50000}"/>
    <cellStyle name="Normal 2 9 8 4" xfId="46286" xr:uid="{00000000-0005-0000-0000-000089A50000}"/>
    <cellStyle name="Normal 2 9 8 5" xfId="46287" xr:uid="{00000000-0005-0000-0000-00008AA50000}"/>
    <cellStyle name="Normal 2 9 9" xfId="46288" xr:uid="{00000000-0005-0000-0000-00008BA50000}"/>
    <cellStyle name="Normal 2 9 9 2" xfId="9057" xr:uid="{00000000-0005-0000-0000-00008CA50000}"/>
    <cellStyle name="Normal 2 9 9 3" xfId="46289" xr:uid="{00000000-0005-0000-0000-00008DA50000}"/>
    <cellStyle name="Normal 2 9 9 4" xfId="37529" xr:uid="{00000000-0005-0000-0000-00008EA50000}"/>
    <cellStyle name="Normal 2 9 9 5" xfId="46290" xr:uid="{00000000-0005-0000-0000-00008FA50000}"/>
    <cellStyle name="Normal 2 9_AMAL 30-04-2008-SUBMITTED" xfId="31299" xr:uid="{00000000-0005-0000-0000-000090A50000}"/>
    <cellStyle name="Normal 2_2008-2010 DEBT SERVICE PROJECTIONS 13-10-2007 merged" xfId="46291" xr:uid="{00000000-0005-0000-0000-000091A50000}"/>
    <cellStyle name="Normal 20" xfId="638" xr:uid="{00000000-0005-0000-0000-000092A50000}"/>
    <cellStyle name="Normal 20 2" xfId="2229" xr:uid="{00000000-0005-0000-0000-000093A50000}"/>
    <cellStyle name="Normal 20 2 2" xfId="45092" xr:uid="{00000000-0005-0000-0000-000094A50000}"/>
    <cellStyle name="Normal 20 2 2 2" xfId="45094" xr:uid="{00000000-0005-0000-0000-000095A50000}"/>
    <cellStyle name="Normal 20 2 2 2 2" xfId="45096" xr:uid="{00000000-0005-0000-0000-000096A50000}"/>
    <cellStyle name="Normal 20 2 2 3" xfId="45098" xr:uid="{00000000-0005-0000-0000-000097A50000}"/>
    <cellStyle name="Normal 20 2 2 4" xfId="45100" xr:uid="{00000000-0005-0000-0000-000098A50000}"/>
    <cellStyle name="Normal 20 2 3" xfId="45107" xr:uid="{00000000-0005-0000-0000-000099A50000}"/>
    <cellStyle name="Normal 20 2 3 2" xfId="45109" xr:uid="{00000000-0005-0000-0000-00009AA50000}"/>
    <cellStyle name="Normal 20 2 3 3" xfId="45112" xr:uid="{00000000-0005-0000-0000-00009BA50000}"/>
    <cellStyle name="Normal 20 2 3 4" xfId="45605" xr:uid="{00000000-0005-0000-0000-00009CA50000}"/>
    <cellStyle name="Normal 20 2 4" xfId="45115" xr:uid="{00000000-0005-0000-0000-00009DA50000}"/>
    <cellStyle name="Normal 20 2 5" xfId="45118" xr:uid="{00000000-0005-0000-0000-00009EA50000}"/>
    <cellStyle name="Normal 20 2 6" xfId="45089" xr:uid="{00000000-0005-0000-0000-00009FA50000}"/>
    <cellStyle name="Normal 20 3" xfId="2231" xr:uid="{00000000-0005-0000-0000-0000A0A50000}"/>
    <cellStyle name="Normal 20 3 2" xfId="1193" xr:uid="{00000000-0005-0000-0000-0000A1A50000}"/>
    <cellStyle name="Normal 20 3 2 2" xfId="45122" xr:uid="{00000000-0005-0000-0000-0000A2A50000}"/>
    <cellStyle name="Normal 20 3 3" xfId="45129" xr:uid="{00000000-0005-0000-0000-0000A3A50000}"/>
    <cellStyle name="Normal 20 3 4" xfId="45131" xr:uid="{00000000-0005-0000-0000-0000A4A50000}"/>
    <cellStyle name="Normal 20 3 5" xfId="45134" xr:uid="{00000000-0005-0000-0000-0000A5A50000}"/>
    <cellStyle name="Normal 20 3 6" xfId="45120" xr:uid="{00000000-0005-0000-0000-0000A6A50000}"/>
    <cellStyle name="Normal 20 3 7" xfId="51898" xr:uid="{009D9213-67CB-418F-963E-43A177E4BCF5}"/>
    <cellStyle name="Normal 20 3 8" xfId="52280" xr:uid="{40B3DF3B-C9C1-4F51-85CC-57B59CB5CAE4}"/>
    <cellStyle name="Normal 20 4" xfId="2232" xr:uid="{00000000-0005-0000-0000-0000A7A50000}"/>
    <cellStyle name="Normal 20 4 2" xfId="45138" xr:uid="{00000000-0005-0000-0000-0000A8A50000}"/>
    <cellStyle name="Normal 20 4 3" xfId="45144" xr:uid="{00000000-0005-0000-0000-0000A9A50000}"/>
    <cellStyle name="Normal 20 4 4" xfId="45136" xr:uid="{00000000-0005-0000-0000-0000AAA50000}"/>
    <cellStyle name="Normal 20 5" xfId="2234" xr:uid="{00000000-0005-0000-0000-0000ABA50000}"/>
    <cellStyle name="Normal 20 5 2" xfId="45151" xr:uid="{00000000-0005-0000-0000-0000ACA50000}"/>
    <cellStyle name="Normal 20 5 3" xfId="45149" xr:uid="{00000000-0005-0000-0000-0000ADA50000}"/>
    <cellStyle name="Normal 20 6" xfId="45161" xr:uid="{00000000-0005-0000-0000-0000AEA50000}"/>
    <cellStyle name="Normal 20 7" xfId="45075" xr:uid="{00000000-0005-0000-0000-0000AFA50000}"/>
    <cellStyle name="Normal 20 8" xfId="51572" xr:uid="{4921EFCC-F3BC-4F84-AA09-40C60E95AC50}"/>
    <cellStyle name="Normal 20 9" xfId="52103" xr:uid="{152F9C1F-31A6-421B-ADFC-579A083BCCBA}"/>
    <cellStyle name="Normal 200" xfId="2225" xr:uid="{00000000-0005-0000-0000-0000B0A50000}"/>
    <cellStyle name="Normal 201" xfId="818" xr:uid="{00000000-0005-0000-0000-0000B1A50000}"/>
    <cellStyle name="Normal 202" xfId="828" xr:uid="{00000000-0005-0000-0000-0000B2A50000}"/>
    <cellStyle name="Normal 203" xfId="833" xr:uid="{00000000-0005-0000-0000-0000B3A50000}"/>
    <cellStyle name="Normal 204" xfId="837" xr:uid="{00000000-0005-0000-0000-0000B4A50000}"/>
    <cellStyle name="Normal 205" xfId="842" xr:uid="{00000000-0005-0000-0000-0000B5A50000}"/>
    <cellStyle name="Normal 206" xfId="847" xr:uid="{00000000-0005-0000-0000-0000B6A50000}"/>
    <cellStyle name="Normal 207" xfId="853" xr:uid="{00000000-0005-0000-0000-0000B7A50000}"/>
    <cellStyle name="Normal 208" xfId="859" xr:uid="{00000000-0005-0000-0000-0000B8A50000}"/>
    <cellStyle name="Normal 209" xfId="866" xr:uid="{00000000-0005-0000-0000-0000B9A50000}"/>
    <cellStyle name="Normal 21" xfId="2236" xr:uid="{00000000-0005-0000-0000-0000BAA50000}"/>
    <cellStyle name="Normal 21 2" xfId="2238" xr:uid="{00000000-0005-0000-0000-0000BBA50000}"/>
    <cellStyle name="Normal 21 2 2" xfId="41859" xr:uid="{00000000-0005-0000-0000-0000BCA50000}"/>
    <cellStyle name="Normal 21 2 2 2" xfId="45208" xr:uid="{00000000-0005-0000-0000-0000BDA50000}"/>
    <cellStyle name="Normal 21 2 3" xfId="45210" xr:uid="{00000000-0005-0000-0000-0000BEA50000}"/>
    <cellStyle name="Normal 21 2 4" xfId="45212" xr:uid="{00000000-0005-0000-0000-0000BFA50000}"/>
    <cellStyle name="Normal 21 2 5" xfId="37254" xr:uid="{00000000-0005-0000-0000-0000C0A50000}"/>
    <cellStyle name="Normal 21 2 6" xfId="45206" xr:uid="{00000000-0005-0000-0000-0000C1A50000}"/>
    <cellStyle name="Normal 21 3" xfId="2240" xr:uid="{00000000-0005-0000-0000-0000C2A50000}"/>
    <cellStyle name="Normal 21 3 2" xfId="2242" xr:uid="{00000000-0005-0000-0000-0000C3A50000}"/>
    <cellStyle name="Normal 21 3 2 2" xfId="45216" xr:uid="{00000000-0005-0000-0000-0000C4A50000}"/>
    <cellStyle name="Normal 21 3 3" xfId="39234" xr:uid="{00000000-0005-0000-0000-0000C5A50000}"/>
    <cellStyle name="Normal 21 3 4" xfId="45218" xr:uid="{00000000-0005-0000-0000-0000C6A50000}"/>
    <cellStyle name="Normal 21 3 5" xfId="36410" xr:uid="{00000000-0005-0000-0000-0000C7A50000}"/>
    <cellStyle name="Normal 21 3 6" xfId="45214" xr:uid="{00000000-0005-0000-0000-0000C8A50000}"/>
    <cellStyle name="Normal 21 3 7" xfId="51899" xr:uid="{C8F0A7A8-F73C-449F-94F5-24FFBFD77FC6}"/>
    <cellStyle name="Normal 21 3 8" xfId="52281" xr:uid="{A6E3A403-64AE-4BAF-982C-19BA6E7B1808}"/>
    <cellStyle name="Normal 21 4" xfId="2244" xr:uid="{00000000-0005-0000-0000-0000C9A50000}"/>
    <cellStyle name="Normal 21 4 2" xfId="45223" xr:uid="{00000000-0005-0000-0000-0000CAA50000}"/>
    <cellStyle name="Normal 21 4 3" xfId="46292" xr:uid="{00000000-0005-0000-0000-0000CBA50000}"/>
    <cellStyle name="Normal 21 4 4" xfId="45221" xr:uid="{00000000-0005-0000-0000-0000CCA50000}"/>
    <cellStyle name="Normal 21 5" xfId="45225" xr:uid="{00000000-0005-0000-0000-0000CDA50000}"/>
    <cellStyle name="Normal 21 5 2" xfId="46293" xr:uid="{00000000-0005-0000-0000-0000CEA50000}"/>
    <cellStyle name="Normal 21 6" xfId="45227" xr:uid="{00000000-0005-0000-0000-0000CFA50000}"/>
    <cellStyle name="Normal 21 7" xfId="45203" xr:uid="{00000000-0005-0000-0000-0000D0A50000}"/>
    <cellStyle name="Normal 21 8" xfId="51823" xr:uid="{7479A4BD-3869-481C-990C-A9F41129D77A}"/>
    <cellStyle name="Normal 21 9" xfId="52216" xr:uid="{4384B1A3-F979-4B2C-ACF8-F839F83D8227}"/>
    <cellStyle name="Normal 210" xfId="841" xr:uid="{00000000-0005-0000-0000-0000D1A50000}"/>
    <cellStyle name="Normal 211" xfId="846" xr:uid="{00000000-0005-0000-0000-0000D2A50000}"/>
    <cellStyle name="Normal 212" xfId="852" xr:uid="{00000000-0005-0000-0000-0000D3A50000}"/>
    <cellStyle name="Normal 213" xfId="858" xr:uid="{00000000-0005-0000-0000-0000D4A50000}"/>
    <cellStyle name="Normal 214" xfId="865" xr:uid="{00000000-0005-0000-0000-0000D5A50000}"/>
    <cellStyle name="Normal 215" xfId="873" xr:uid="{00000000-0005-0000-0000-0000D6A50000}"/>
    <cellStyle name="Normal 216" xfId="885" xr:uid="{00000000-0005-0000-0000-0000D7A50000}"/>
    <cellStyle name="Normal 217" xfId="891" xr:uid="{00000000-0005-0000-0000-0000D8A50000}"/>
    <cellStyle name="Normal 218" xfId="897" xr:uid="{00000000-0005-0000-0000-0000D9A50000}"/>
    <cellStyle name="Normal 219" xfId="905" xr:uid="{00000000-0005-0000-0000-0000DAA50000}"/>
    <cellStyle name="Normal 22" xfId="2247" xr:uid="{00000000-0005-0000-0000-0000DBA50000}"/>
    <cellStyle name="Normal 22 2" xfId="2249" xr:uid="{00000000-0005-0000-0000-0000DCA50000}"/>
    <cellStyle name="Normal 22 2 2" xfId="45250" xr:uid="{00000000-0005-0000-0000-0000DDA50000}"/>
    <cellStyle name="Normal 22 2 3" xfId="45258" xr:uid="{00000000-0005-0000-0000-0000DEA50000}"/>
    <cellStyle name="Normal 22 2 4" xfId="45248" xr:uid="{00000000-0005-0000-0000-0000DFA50000}"/>
    <cellStyle name="Normal 22 3" xfId="2251" xr:uid="{00000000-0005-0000-0000-0000E0A50000}"/>
    <cellStyle name="Normal 22 3 2" xfId="2253" xr:uid="{00000000-0005-0000-0000-0000E1A50000}"/>
    <cellStyle name="Normal 22 3 3" xfId="45265" xr:uid="{00000000-0005-0000-0000-0000E2A50000}"/>
    <cellStyle name="Normal 22 3 4" xfId="51900" xr:uid="{9348BA02-C689-4C6D-B8C7-6127679C3E6E}"/>
    <cellStyle name="Normal 22 3 5" xfId="52282" xr:uid="{EB46870A-485A-4F67-BEEC-4DCA3BD53F3B}"/>
    <cellStyle name="Normal 22 4" xfId="2255" xr:uid="{00000000-0005-0000-0000-0000E3A50000}"/>
    <cellStyle name="Normal 22 4 2" xfId="2290" xr:uid="{00000000-0005-0000-0000-0000E4A50000}"/>
    <cellStyle name="Normal 22 4 3" xfId="45276" xr:uid="{00000000-0005-0000-0000-0000E5A50000}"/>
    <cellStyle name="Normal 22 5" xfId="2291" xr:uid="{00000000-0005-0000-0000-0000E6A50000}"/>
    <cellStyle name="Normal 22 6" xfId="2292" xr:uid="{00000000-0005-0000-0000-0000E7A50000}"/>
    <cellStyle name="Normal 22 7" xfId="45232" xr:uid="{00000000-0005-0000-0000-0000E8A50000}"/>
    <cellStyle name="Normal 22 8" xfId="51824" xr:uid="{D55E0E26-64DD-4111-8641-E0F07CB37A93}"/>
    <cellStyle name="Normal 22 9" xfId="52217" xr:uid="{0AAA2CC1-CF21-486C-9203-1C74584867A8}"/>
    <cellStyle name="Normal 220" xfId="872" xr:uid="{00000000-0005-0000-0000-0000E9A50000}"/>
    <cellStyle name="Normal 221" xfId="884" xr:uid="{00000000-0005-0000-0000-0000EAA50000}"/>
    <cellStyle name="Normal 222" xfId="890" xr:uid="{00000000-0005-0000-0000-0000EBA50000}"/>
    <cellStyle name="Normal 223" xfId="896" xr:uid="{00000000-0005-0000-0000-0000ECA50000}"/>
    <cellStyle name="Normal 224" xfId="904" xr:uid="{00000000-0005-0000-0000-0000EDA50000}"/>
    <cellStyle name="Normal 225" xfId="911" xr:uid="{00000000-0005-0000-0000-0000EEA50000}"/>
    <cellStyle name="Normal 226" xfId="917" xr:uid="{00000000-0005-0000-0000-0000EFA50000}"/>
    <cellStyle name="Normal 227" xfId="923" xr:uid="{00000000-0005-0000-0000-0000F0A50000}"/>
    <cellStyle name="Normal 228" xfId="929" xr:uid="{00000000-0005-0000-0000-0000F1A50000}"/>
    <cellStyle name="Normal 229" xfId="182" xr:uid="{00000000-0005-0000-0000-0000F2A50000}"/>
    <cellStyle name="Normal 23" xfId="2257" xr:uid="{00000000-0005-0000-0000-0000F3A50000}"/>
    <cellStyle name="Normal 23 2" xfId="2259" xr:uid="{00000000-0005-0000-0000-0000F4A50000}"/>
    <cellStyle name="Normal 23 2 2" xfId="45352" xr:uid="{00000000-0005-0000-0000-0000F5A50000}"/>
    <cellStyle name="Normal 23 2 3" xfId="45357" xr:uid="{00000000-0005-0000-0000-0000F6A50000}"/>
    <cellStyle name="Normal 23 2 4" xfId="45350" xr:uid="{00000000-0005-0000-0000-0000F7A50000}"/>
    <cellStyle name="Normal 23 3" xfId="2261" xr:uid="{00000000-0005-0000-0000-0000F8A50000}"/>
    <cellStyle name="Normal 23 3 2" xfId="2080" xr:uid="{00000000-0005-0000-0000-0000F9A50000}"/>
    <cellStyle name="Normal 23 3 3" xfId="45362" xr:uid="{00000000-0005-0000-0000-0000FAA50000}"/>
    <cellStyle name="Normal 23 3 4" xfId="51901" xr:uid="{AD59D999-FADD-42B7-A672-6BA59E29A90B}"/>
    <cellStyle name="Normal 23 3 5" xfId="52283" xr:uid="{82F2F1B9-2FD2-4F1D-B9B0-F3A8D7B390DA}"/>
    <cellStyle name="Normal 23 4" xfId="1361" xr:uid="{00000000-0005-0000-0000-0000FBA50000}"/>
    <cellStyle name="Normal 23 4 2" xfId="36295" xr:uid="{00000000-0005-0000-0000-0000FCA50000}"/>
    <cellStyle name="Normal 23 5" xfId="45346" xr:uid="{00000000-0005-0000-0000-0000FDA50000}"/>
    <cellStyle name="Normal 23 6" xfId="51825" xr:uid="{E24D5167-4473-4016-90BB-2D95307A872A}"/>
    <cellStyle name="Normal 23 7" xfId="52218" xr:uid="{1226B555-A66C-4C32-B437-ADB9C5E9AC63}"/>
    <cellStyle name="Normal 230" xfId="910" xr:uid="{00000000-0005-0000-0000-0000FEA50000}"/>
    <cellStyle name="Normal 231" xfId="916" xr:uid="{00000000-0005-0000-0000-0000FFA50000}"/>
    <cellStyle name="Normal 232" xfId="922" xr:uid="{00000000-0005-0000-0000-000000A60000}"/>
    <cellStyle name="Normal 233" xfId="928" xr:uid="{00000000-0005-0000-0000-000001A60000}"/>
    <cellStyle name="Normal 234" xfId="181" xr:uid="{00000000-0005-0000-0000-000002A60000}"/>
    <cellStyle name="Normal 235" xfId="229" xr:uid="{00000000-0005-0000-0000-000003A60000}"/>
    <cellStyle name="Normal 236" xfId="937" xr:uid="{00000000-0005-0000-0000-000004A60000}"/>
    <cellStyle name="Normal 237" xfId="945" xr:uid="{00000000-0005-0000-0000-000005A60000}"/>
    <cellStyle name="Normal 238" xfId="952" xr:uid="{00000000-0005-0000-0000-000006A60000}"/>
    <cellStyle name="Normal 239" xfId="959" xr:uid="{00000000-0005-0000-0000-000007A60000}"/>
    <cellStyle name="Normal 24" xfId="2263" xr:uid="{00000000-0005-0000-0000-000008A60000}"/>
    <cellStyle name="Normal 24 2" xfId="2265" xr:uid="{00000000-0005-0000-0000-000009A60000}"/>
    <cellStyle name="Normal 24 2 2" xfId="45390" xr:uid="{00000000-0005-0000-0000-00000AA60000}"/>
    <cellStyle name="Normal 24 2 3" xfId="45394" xr:uid="{00000000-0005-0000-0000-00000BA60000}"/>
    <cellStyle name="Normal 24 2 4" xfId="45388" xr:uid="{00000000-0005-0000-0000-00000CA60000}"/>
    <cellStyle name="Normal 24 3" xfId="2267" xr:uid="{00000000-0005-0000-0000-00000DA60000}"/>
    <cellStyle name="Normal 24 3 2" xfId="2269" xr:uid="{00000000-0005-0000-0000-00000EA60000}"/>
    <cellStyle name="Normal 24 3 3" xfId="4491" xr:uid="{00000000-0005-0000-0000-00000FA60000}"/>
    <cellStyle name="Normal 24 3 4" xfId="51902" xr:uid="{92EAE53D-E71A-4D8C-8E6F-79FCBDCFB5A0}"/>
    <cellStyle name="Normal 24 3 5" xfId="52284" xr:uid="{918CBC12-91CB-4E6D-81BE-3E26C2F0E985}"/>
    <cellStyle name="Normal 24 4" xfId="1381" xr:uid="{00000000-0005-0000-0000-000010A60000}"/>
    <cellStyle name="Normal 24 4 2" xfId="36299" xr:uid="{00000000-0005-0000-0000-000011A60000}"/>
    <cellStyle name="Normal 24 5" xfId="1385" xr:uid="{00000000-0005-0000-0000-000012A60000}"/>
    <cellStyle name="Normal 24 6" xfId="45384" xr:uid="{00000000-0005-0000-0000-000013A60000}"/>
    <cellStyle name="Normal 24 7" xfId="51826" xr:uid="{5754E998-9200-432B-AB5B-7247B830EB88}"/>
    <cellStyle name="Normal 24 8" xfId="52219" xr:uid="{45205DC6-6CBE-4C97-A835-D2D354DE7967}"/>
    <cellStyle name="Normal 240" xfId="228" xr:uid="{00000000-0005-0000-0000-000014A60000}"/>
    <cellStyle name="Normal 241" xfId="936" xr:uid="{00000000-0005-0000-0000-000015A60000}"/>
    <cellStyle name="Normal 242" xfId="944" xr:uid="{00000000-0005-0000-0000-000016A60000}"/>
    <cellStyle name="Normal 243" xfId="951" xr:uid="{00000000-0005-0000-0000-000017A60000}"/>
    <cellStyle name="Normal 244" xfId="958" xr:uid="{00000000-0005-0000-0000-000018A60000}"/>
    <cellStyle name="Normal 245" xfId="967" xr:uid="{00000000-0005-0000-0000-000019A60000}"/>
    <cellStyle name="Normal 246" xfId="976" xr:uid="{00000000-0005-0000-0000-00001AA60000}"/>
    <cellStyle name="Normal 247" xfId="983" xr:uid="{00000000-0005-0000-0000-00001BA60000}"/>
    <cellStyle name="Normal 248" xfId="989" xr:uid="{00000000-0005-0000-0000-00001CA60000}"/>
    <cellStyle name="Normal 249" xfId="995" xr:uid="{00000000-0005-0000-0000-00001DA60000}"/>
    <cellStyle name="Normal 25" xfId="2294" xr:uid="{00000000-0005-0000-0000-00001EA60000}"/>
    <cellStyle name="Normal 25 2" xfId="2296" xr:uid="{00000000-0005-0000-0000-00001FA60000}"/>
    <cellStyle name="Normal 25 2 2" xfId="46295" xr:uid="{00000000-0005-0000-0000-000020A60000}"/>
    <cellStyle name="Normal 25 2 3" xfId="46296" xr:uid="{00000000-0005-0000-0000-000021A60000}"/>
    <cellStyle name="Normal 25 2 4" xfId="45487" xr:uid="{00000000-0005-0000-0000-000022A60000}"/>
    <cellStyle name="Normal 25 3" xfId="2297" xr:uid="{00000000-0005-0000-0000-000023A60000}"/>
    <cellStyle name="Normal 25 3 2" xfId="45490" xr:uid="{00000000-0005-0000-0000-000024A60000}"/>
    <cellStyle name="Normal 25 4" xfId="2298" xr:uid="{00000000-0005-0000-0000-000025A60000}"/>
    <cellStyle name="Normal 25 4 2" xfId="45492" xr:uid="{00000000-0005-0000-0000-000026A60000}"/>
    <cellStyle name="Normal 25 5" xfId="46297" xr:uid="{00000000-0005-0000-0000-000027A60000}"/>
    <cellStyle name="Normal 25 6" xfId="45479" xr:uid="{00000000-0005-0000-0000-000028A60000}"/>
    <cellStyle name="Normal 250" xfId="966" xr:uid="{00000000-0005-0000-0000-000029A60000}"/>
    <cellStyle name="Normal 251" xfId="975" xr:uid="{00000000-0005-0000-0000-00002AA60000}"/>
    <cellStyle name="Normal 252" xfId="982" xr:uid="{00000000-0005-0000-0000-00002BA60000}"/>
    <cellStyle name="Normal 253" xfId="988" xr:uid="{00000000-0005-0000-0000-00002CA60000}"/>
    <cellStyle name="Normal 254" xfId="994" xr:uid="{00000000-0005-0000-0000-00002DA60000}"/>
    <cellStyle name="Normal 255" xfId="1002" xr:uid="{00000000-0005-0000-0000-00002EA60000}"/>
    <cellStyle name="Normal 256" xfId="1012" xr:uid="{00000000-0005-0000-0000-00002FA60000}"/>
    <cellStyle name="Normal 257" xfId="1018" xr:uid="{00000000-0005-0000-0000-000030A60000}"/>
    <cellStyle name="Normal 258" xfId="1025" xr:uid="{00000000-0005-0000-0000-000031A60000}"/>
    <cellStyle name="Normal 259" xfId="1032" xr:uid="{00000000-0005-0000-0000-000032A60000}"/>
    <cellStyle name="Normal 26" xfId="2300" xr:uid="{00000000-0005-0000-0000-000033A60000}"/>
    <cellStyle name="Normal 26 2" xfId="2302" xr:uid="{00000000-0005-0000-0000-000034A60000}"/>
    <cellStyle name="Normal 26 2 2" xfId="46301" xr:uid="{00000000-0005-0000-0000-000035A60000}"/>
    <cellStyle name="Normal 26 2 2 2" xfId="46302" xr:uid="{00000000-0005-0000-0000-000036A60000}"/>
    <cellStyle name="Normal 26 2 2 2 2" xfId="46303" xr:uid="{00000000-0005-0000-0000-000037A60000}"/>
    <cellStyle name="Normal 26 2 2 3" xfId="9494" xr:uid="{00000000-0005-0000-0000-000038A60000}"/>
    <cellStyle name="Normal 26 2 3" xfId="46304" xr:uid="{00000000-0005-0000-0000-000039A60000}"/>
    <cellStyle name="Normal 26 2 4" xfId="46299" xr:uid="{00000000-0005-0000-0000-00003AA60000}"/>
    <cellStyle name="Normal 26 3" xfId="2304" xr:uid="{00000000-0005-0000-0000-00003BA60000}"/>
    <cellStyle name="Normal 26 3 2" xfId="46306" xr:uid="{00000000-0005-0000-0000-00003CA60000}"/>
    <cellStyle name="Normal 26 4" xfId="2306" xr:uid="{00000000-0005-0000-0000-00003DA60000}"/>
    <cellStyle name="Normal 26 5" xfId="13257" xr:uid="{00000000-0005-0000-0000-00003EA60000}"/>
    <cellStyle name="Normal 260" xfId="1001" xr:uid="{00000000-0005-0000-0000-00003FA60000}"/>
    <cellStyle name="Normal 261" xfId="1011" xr:uid="{00000000-0005-0000-0000-000040A60000}"/>
    <cellStyle name="Normal 262" xfId="1017" xr:uid="{00000000-0005-0000-0000-000041A60000}"/>
    <cellStyle name="Normal 263" xfId="1024" xr:uid="{00000000-0005-0000-0000-000042A60000}"/>
    <cellStyle name="Normal 264" xfId="1031" xr:uid="{00000000-0005-0000-0000-000043A60000}"/>
    <cellStyle name="Normal 265" xfId="1039" xr:uid="{00000000-0005-0000-0000-000044A60000}"/>
    <cellStyle name="Normal 266" xfId="1046" xr:uid="{00000000-0005-0000-0000-000045A60000}"/>
    <cellStyle name="Normal 267" xfId="1052" xr:uid="{00000000-0005-0000-0000-000046A60000}"/>
    <cellStyle name="Normal 268" xfId="1058" xr:uid="{00000000-0005-0000-0000-000047A60000}"/>
    <cellStyle name="Normal 269" xfId="1064" xr:uid="{00000000-0005-0000-0000-000048A60000}"/>
    <cellStyle name="Normal 27" xfId="2308" xr:uid="{00000000-0005-0000-0000-000049A60000}"/>
    <cellStyle name="Normal 27 2" xfId="2310" xr:uid="{00000000-0005-0000-0000-00004AA60000}"/>
    <cellStyle name="Normal 27 2 2" xfId="31694" xr:uid="{00000000-0005-0000-0000-00004BA60000}"/>
    <cellStyle name="Normal 27 2 2 2" xfId="31699" xr:uid="{00000000-0005-0000-0000-00004CA60000}"/>
    <cellStyle name="Normal 27 2 3" xfId="31704" xr:uid="{00000000-0005-0000-0000-00004DA60000}"/>
    <cellStyle name="Normal 27 2 3 2" xfId="8121" xr:uid="{00000000-0005-0000-0000-00004EA60000}"/>
    <cellStyle name="Normal 27 2 4" xfId="35356" xr:uid="{00000000-0005-0000-0000-00004FA60000}"/>
    <cellStyle name="Normal 27 3" xfId="2312" xr:uid="{00000000-0005-0000-0000-000050A60000}"/>
    <cellStyle name="Normal 27 3 2" xfId="35359" xr:uid="{00000000-0005-0000-0000-000051A60000}"/>
    <cellStyle name="Normal 27 4" xfId="2314" xr:uid="{00000000-0005-0000-0000-000052A60000}"/>
    <cellStyle name="Normal 27 4 2" xfId="35362" xr:uid="{00000000-0005-0000-0000-000053A60000}"/>
    <cellStyle name="Normal 27 5" xfId="2315" xr:uid="{00000000-0005-0000-0000-000054A60000}"/>
    <cellStyle name="Normal 27 6" xfId="35352" xr:uid="{00000000-0005-0000-0000-000055A60000}"/>
    <cellStyle name="Normal 270" xfId="1038" xr:uid="{00000000-0005-0000-0000-000056A60000}"/>
    <cellStyle name="Normal 271" xfId="1045" xr:uid="{00000000-0005-0000-0000-000057A60000}"/>
    <cellStyle name="Normal 272" xfId="1051" xr:uid="{00000000-0005-0000-0000-000058A60000}"/>
    <cellStyle name="Normal 273" xfId="1057" xr:uid="{00000000-0005-0000-0000-000059A60000}"/>
    <cellStyle name="Normal 274" xfId="1063" xr:uid="{00000000-0005-0000-0000-00005AA60000}"/>
    <cellStyle name="Normal 275" xfId="1070" xr:uid="{00000000-0005-0000-0000-00005BA60000}"/>
    <cellStyle name="Normal 276" xfId="1076" xr:uid="{00000000-0005-0000-0000-00005CA60000}"/>
    <cellStyle name="Normal 277" xfId="1082" xr:uid="{00000000-0005-0000-0000-00005DA60000}"/>
    <cellStyle name="Normal 278" xfId="1088" xr:uid="{00000000-0005-0000-0000-00005EA60000}"/>
    <cellStyle name="Normal 279" xfId="380" xr:uid="{00000000-0005-0000-0000-00005FA60000}"/>
    <cellStyle name="Normal 28" xfId="2317" xr:uid="{00000000-0005-0000-0000-000060A60000}"/>
    <cellStyle name="Normal 28 2" xfId="2319" xr:uid="{00000000-0005-0000-0000-000061A60000}"/>
    <cellStyle name="Normal 28 2 2" xfId="12102" xr:uid="{00000000-0005-0000-0000-000062A60000}"/>
    <cellStyle name="Normal 28 2 2 2" xfId="34232" xr:uid="{00000000-0005-0000-0000-000063A60000}"/>
    <cellStyle name="Normal 28 2 3" xfId="34237" xr:uid="{00000000-0005-0000-0000-000064A60000}"/>
    <cellStyle name="Normal 28 2 4" xfId="34244" xr:uid="{00000000-0005-0000-0000-000065A60000}"/>
    <cellStyle name="Normal 28 3" xfId="2321" xr:uid="{00000000-0005-0000-0000-000066A60000}"/>
    <cellStyle name="Normal 28 3 2" xfId="12130" xr:uid="{00000000-0005-0000-0000-000067A60000}"/>
    <cellStyle name="Normal 28 3 3" xfId="46309" xr:uid="{00000000-0005-0000-0000-000068A60000}"/>
    <cellStyle name="Normal 28 4" xfId="46311" xr:uid="{00000000-0005-0000-0000-000069A60000}"/>
    <cellStyle name="Normal 28 4 2" xfId="12169" xr:uid="{00000000-0005-0000-0000-00006AA60000}"/>
    <cellStyle name="Normal 28 5" xfId="46312" xr:uid="{00000000-0005-0000-0000-00006BA60000}"/>
    <cellStyle name="Normal 28 6" xfId="46313" xr:uid="{00000000-0005-0000-0000-00006CA60000}"/>
    <cellStyle name="Normal 28 7" xfId="51788" xr:uid="{C7F33435-00CF-4020-9581-BBB01CDCB989}"/>
    <cellStyle name="Normal 28 8" xfId="52191" xr:uid="{96DD2116-3CD3-49C3-8900-DA696BDA9B99}"/>
    <cellStyle name="Normal 28_X" xfId="46314" xr:uid="{00000000-0005-0000-0000-00006DA60000}"/>
    <cellStyle name="Normal 280" xfId="1069" xr:uid="{00000000-0005-0000-0000-00006EA60000}"/>
    <cellStyle name="Normal 281" xfId="1075" xr:uid="{00000000-0005-0000-0000-00006FA60000}"/>
    <cellStyle name="Normal 282" xfId="1081" xr:uid="{00000000-0005-0000-0000-000070A60000}"/>
    <cellStyle name="Normal 283" xfId="1087" xr:uid="{00000000-0005-0000-0000-000071A60000}"/>
    <cellStyle name="Normal 284" xfId="379" xr:uid="{00000000-0005-0000-0000-000072A60000}"/>
    <cellStyle name="Normal 285" xfId="1094" xr:uid="{00000000-0005-0000-0000-000073A60000}"/>
    <cellStyle name="Normal 286" xfId="9" xr:uid="{00000000-0005-0000-0000-000074A60000}"/>
    <cellStyle name="Normal 287" xfId="31" xr:uid="{00000000-0005-0000-0000-000075A60000}"/>
    <cellStyle name="Normal 288" xfId="403" xr:uid="{00000000-0005-0000-0000-000076A60000}"/>
    <cellStyle name="Normal 289" xfId="413" xr:uid="{00000000-0005-0000-0000-000077A60000}"/>
    <cellStyle name="Normal 29" xfId="2323" xr:uid="{00000000-0005-0000-0000-000078A60000}"/>
    <cellStyle name="Normal 29 2" xfId="2325" xr:uid="{00000000-0005-0000-0000-000079A60000}"/>
    <cellStyle name="Normal 29 2 2" xfId="15785" xr:uid="{00000000-0005-0000-0000-00007AA60000}"/>
    <cellStyle name="Normal 29 2 2 2" xfId="5227" xr:uid="{00000000-0005-0000-0000-00007BA60000}"/>
    <cellStyle name="Normal 29 2 3" xfId="20814" xr:uid="{00000000-0005-0000-0000-00007CA60000}"/>
    <cellStyle name="Normal 29 2 4" xfId="20824" xr:uid="{00000000-0005-0000-0000-00007DA60000}"/>
    <cellStyle name="Normal 29 2 5" xfId="35376" xr:uid="{00000000-0005-0000-0000-00007EA60000}"/>
    <cellStyle name="Normal 29 3" xfId="2327" xr:uid="{00000000-0005-0000-0000-00007FA60000}"/>
    <cellStyle name="Normal 29 3 2" xfId="35381" xr:uid="{00000000-0005-0000-0000-000080A60000}"/>
    <cellStyle name="Normal 29 4" xfId="2329" xr:uid="{00000000-0005-0000-0000-000081A60000}"/>
    <cellStyle name="Normal 29 4 2" xfId="35383" xr:uid="{00000000-0005-0000-0000-000082A60000}"/>
    <cellStyle name="Normal 29 5" xfId="35373" xr:uid="{00000000-0005-0000-0000-000083A60000}"/>
    <cellStyle name="Normal 29 6" xfId="51912" xr:uid="{50B8940B-CD2D-433D-8316-2847CBC857FE}"/>
    <cellStyle name="Normal 29 7" xfId="52291" xr:uid="{1E278F8D-0653-4A0A-8353-F55CB01C7A89}"/>
    <cellStyle name="Normal 290" xfId="1093" xr:uid="{00000000-0005-0000-0000-000084A60000}"/>
    <cellStyle name="Normal 291" xfId="8" xr:uid="{00000000-0005-0000-0000-000085A60000}"/>
    <cellStyle name="Normal 292" xfId="30" xr:uid="{00000000-0005-0000-0000-000086A60000}"/>
    <cellStyle name="Normal 293" xfId="402" xr:uid="{00000000-0005-0000-0000-000087A60000}"/>
    <cellStyle name="Normal 294" xfId="412" xr:uid="{00000000-0005-0000-0000-000088A60000}"/>
    <cellStyle name="Normal 295" xfId="1100" xr:uid="{00000000-0005-0000-0000-000089A60000}"/>
    <cellStyle name="Normal 296" xfId="2333" xr:uid="{00000000-0005-0000-0000-00008AA60000}"/>
    <cellStyle name="Normal 297" xfId="2336" xr:uid="{00000000-0005-0000-0000-00008BA60000}"/>
    <cellStyle name="Normal 298" xfId="2339" xr:uid="{00000000-0005-0000-0000-00008CA60000}"/>
    <cellStyle name="Normal 299" xfId="2342" xr:uid="{00000000-0005-0000-0000-00008DA60000}"/>
    <cellStyle name="Normal 3" xfId="1965" xr:uid="{00000000-0005-0000-0000-00008EA60000}"/>
    <cellStyle name="Normal 3 10" xfId="12611" xr:uid="{00000000-0005-0000-0000-00008FA60000}"/>
    <cellStyle name="Normal 3 10 2" xfId="46315" xr:uid="{00000000-0005-0000-0000-000090A60000}"/>
    <cellStyle name="Normal 3 10 3" xfId="46316" xr:uid="{00000000-0005-0000-0000-000091A60000}"/>
    <cellStyle name="Normal 3 10 4" xfId="46317" xr:uid="{00000000-0005-0000-0000-000092A60000}"/>
    <cellStyle name="Normal 3 10 5" xfId="46318" xr:uid="{00000000-0005-0000-0000-000093A60000}"/>
    <cellStyle name="Normal 3 11" xfId="21640" xr:uid="{00000000-0005-0000-0000-000094A60000}"/>
    <cellStyle name="Normal 3 11 2" xfId="46319" xr:uid="{00000000-0005-0000-0000-000095A60000}"/>
    <cellStyle name="Normal 3 11 2 2" xfId="46320" xr:uid="{00000000-0005-0000-0000-000096A60000}"/>
    <cellStyle name="Normal 3 11 3" xfId="46321" xr:uid="{00000000-0005-0000-0000-000097A60000}"/>
    <cellStyle name="Normal 3 11 4" xfId="46322" xr:uid="{00000000-0005-0000-0000-000098A60000}"/>
    <cellStyle name="Normal 3 11 5" xfId="46323" xr:uid="{00000000-0005-0000-0000-000099A60000}"/>
    <cellStyle name="Normal 3 12" xfId="46324" xr:uid="{00000000-0005-0000-0000-00009AA60000}"/>
    <cellStyle name="Normal 3 12 2" xfId="46325" xr:uid="{00000000-0005-0000-0000-00009BA60000}"/>
    <cellStyle name="Normal 3 12 2 2" xfId="25678" xr:uid="{00000000-0005-0000-0000-00009CA60000}"/>
    <cellStyle name="Normal 3 12 3" xfId="46326" xr:uid="{00000000-0005-0000-0000-00009DA60000}"/>
    <cellStyle name="Normal 3 12 4" xfId="46327" xr:uid="{00000000-0005-0000-0000-00009EA60000}"/>
    <cellStyle name="Normal 3 12 5" xfId="46328" xr:uid="{00000000-0005-0000-0000-00009FA60000}"/>
    <cellStyle name="Normal 3 13" xfId="46329" xr:uid="{00000000-0005-0000-0000-0000A0A60000}"/>
    <cellStyle name="Normal 3 13 2" xfId="46330" xr:uid="{00000000-0005-0000-0000-0000A1A60000}"/>
    <cellStyle name="Normal 3 13 3" xfId="46331" xr:uid="{00000000-0005-0000-0000-0000A2A60000}"/>
    <cellStyle name="Normal 3 13 4" xfId="46332" xr:uid="{00000000-0005-0000-0000-0000A3A60000}"/>
    <cellStyle name="Normal 3 13 5" xfId="46333" xr:uid="{00000000-0005-0000-0000-0000A4A60000}"/>
    <cellStyle name="Normal 3 14" xfId="46334" xr:uid="{00000000-0005-0000-0000-0000A5A60000}"/>
    <cellStyle name="Normal 3 14 2" xfId="46335" xr:uid="{00000000-0005-0000-0000-0000A6A60000}"/>
    <cellStyle name="Normal 3 14 3" xfId="46336" xr:uid="{00000000-0005-0000-0000-0000A7A60000}"/>
    <cellStyle name="Normal 3 14 4" xfId="46337" xr:uid="{00000000-0005-0000-0000-0000A8A60000}"/>
    <cellStyle name="Normal 3 14 5" xfId="46338" xr:uid="{00000000-0005-0000-0000-0000A9A60000}"/>
    <cellStyle name="Normal 3 15" xfId="46340" xr:uid="{00000000-0005-0000-0000-0000AAA60000}"/>
    <cellStyle name="Normal 3 15 2" xfId="46341" xr:uid="{00000000-0005-0000-0000-0000ABA60000}"/>
    <cellStyle name="Normal 3 15 3" xfId="46342" xr:uid="{00000000-0005-0000-0000-0000ACA60000}"/>
    <cellStyle name="Normal 3 15 4" xfId="46343" xr:uid="{00000000-0005-0000-0000-0000ADA60000}"/>
    <cellStyle name="Normal 3 16" xfId="46345" xr:uid="{00000000-0005-0000-0000-0000AEA60000}"/>
    <cellStyle name="Normal 3 16 2" xfId="46346" xr:uid="{00000000-0005-0000-0000-0000AFA60000}"/>
    <cellStyle name="Normal 3 17" xfId="46348" xr:uid="{00000000-0005-0000-0000-0000B0A60000}"/>
    <cellStyle name="Normal 3 18" xfId="46350" xr:uid="{00000000-0005-0000-0000-0000B1A60000}"/>
    <cellStyle name="Normal 3 19" xfId="46352" xr:uid="{00000000-0005-0000-0000-0000B2A60000}"/>
    <cellStyle name="Normal 3 2" xfId="2343" xr:uid="{00000000-0005-0000-0000-0000B3A60000}"/>
    <cellStyle name="Normal 3 2 10" xfId="45166" xr:uid="{00000000-0005-0000-0000-0000B4A60000}"/>
    <cellStyle name="Normal 3 2 10 2" xfId="44730" xr:uid="{00000000-0005-0000-0000-0000B5A60000}"/>
    <cellStyle name="Normal 3 2 11" xfId="6397" xr:uid="{00000000-0005-0000-0000-0000B6A60000}"/>
    <cellStyle name="Normal 3 2 12" xfId="46355" xr:uid="{00000000-0005-0000-0000-0000B7A60000}"/>
    <cellStyle name="Normal 3 2 13" xfId="46356" xr:uid="{00000000-0005-0000-0000-0000B8A60000}"/>
    <cellStyle name="Normal 3 2 14" xfId="46357" xr:uid="{00000000-0005-0000-0000-0000B9A60000}"/>
    <cellStyle name="Normal 3 2 2" xfId="2344" xr:uid="{00000000-0005-0000-0000-0000BAA60000}"/>
    <cellStyle name="Normal 3 2 2 2" xfId="46358" xr:uid="{00000000-0005-0000-0000-0000BBA60000}"/>
    <cellStyle name="Normal 3 2 2 2 2" xfId="46359" xr:uid="{00000000-0005-0000-0000-0000BCA60000}"/>
    <cellStyle name="Normal 3 2 2 2 3" xfId="46360" xr:uid="{00000000-0005-0000-0000-0000BDA60000}"/>
    <cellStyle name="Normal 3 2 2 3" xfId="46361" xr:uid="{00000000-0005-0000-0000-0000BEA60000}"/>
    <cellStyle name="Normal 3 2 2 3 2" xfId="46362" xr:uid="{00000000-0005-0000-0000-0000BFA60000}"/>
    <cellStyle name="Normal 3 2 2 4" xfId="2908" xr:uid="{00000000-0005-0000-0000-0000C0A60000}"/>
    <cellStyle name="Normal 3 2 2 5" xfId="5512" xr:uid="{00000000-0005-0000-0000-0000C1A60000}"/>
    <cellStyle name="Normal 3 2 2 6" xfId="4608" xr:uid="{00000000-0005-0000-0000-0000C2A60000}"/>
    <cellStyle name="Normal 3 2 2_X" xfId="46363" xr:uid="{00000000-0005-0000-0000-0000C3A60000}"/>
    <cellStyle name="Normal 3 2 3" xfId="1987" xr:uid="{00000000-0005-0000-0000-0000C4A60000}"/>
    <cellStyle name="Normal 3 2 3 2" xfId="1989" xr:uid="{00000000-0005-0000-0000-0000C5A60000}"/>
    <cellStyle name="Normal 3 2 3 2 2" xfId="46368" xr:uid="{00000000-0005-0000-0000-0000C6A60000}"/>
    <cellStyle name="Normal 3 2 3 2 3" xfId="46366" xr:uid="{00000000-0005-0000-0000-0000C7A60000}"/>
    <cellStyle name="Normal 3 2 3 3" xfId="46370" xr:uid="{00000000-0005-0000-0000-0000C8A60000}"/>
    <cellStyle name="Normal 3 2 3 4" xfId="46372" xr:uid="{00000000-0005-0000-0000-0000C9A60000}"/>
    <cellStyle name="Normal 3 2 3 5" xfId="46373" xr:uid="{00000000-0005-0000-0000-0000CAA60000}"/>
    <cellStyle name="Normal 3 2 3 6" xfId="46364" xr:uid="{00000000-0005-0000-0000-0000CBA60000}"/>
    <cellStyle name="Normal 3 2 4" xfId="1992" xr:uid="{00000000-0005-0000-0000-0000CCA60000}"/>
    <cellStyle name="Normal 3 2 4 2" xfId="46376" xr:uid="{00000000-0005-0000-0000-0000CDA60000}"/>
    <cellStyle name="Normal 3 2 4 2 2" xfId="46378" xr:uid="{00000000-0005-0000-0000-0000CEA60000}"/>
    <cellStyle name="Normal 3 2 4 2 3" xfId="46380" xr:uid="{00000000-0005-0000-0000-0000CFA60000}"/>
    <cellStyle name="Normal 3 2 4 3" xfId="46382" xr:uid="{00000000-0005-0000-0000-0000D0A60000}"/>
    <cellStyle name="Normal 3 2 4 4" xfId="4467" xr:uid="{00000000-0005-0000-0000-0000D1A60000}"/>
    <cellStyle name="Normal 3 2 4 5" xfId="46384" xr:uid="{00000000-0005-0000-0000-0000D2A60000}"/>
    <cellStyle name="Normal 3 2 4 6" xfId="13485" xr:uid="{00000000-0005-0000-0000-0000D3A60000}"/>
    <cellStyle name="Normal 3 2 4 7" xfId="46374" xr:uid="{00000000-0005-0000-0000-0000D4A60000}"/>
    <cellStyle name="Normal 3 2 5" xfId="46385" xr:uid="{00000000-0005-0000-0000-0000D5A60000}"/>
    <cellStyle name="Normal 3 2 5 2" xfId="46387" xr:uid="{00000000-0005-0000-0000-0000D6A60000}"/>
    <cellStyle name="Normal 3 2 5 2 2" xfId="46389" xr:uid="{00000000-0005-0000-0000-0000D7A60000}"/>
    <cellStyle name="Normal 3 2 5 3" xfId="16375" xr:uid="{00000000-0005-0000-0000-0000D8A60000}"/>
    <cellStyle name="Normal 3 2 5 4" xfId="46390" xr:uid="{00000000-0005-0000-0000-0000D9A60000}"/>
    <cellStyle name="Normal 3 2 6" xfId="46392" xr:uid="{00000000-0005-0000-0000-0000DAA60000}"/>
    <cellStyle name="Normal 3 2 6 2" xfId="46394" xr:uid="{00000000-0005-0000-0000-0000DBA60000}"/>
    <cellStyle name="Normal 3 2 6 2 2" xfId="46396" xr:uid="{00000000-0005-0000-0000-0000DCA60000}"/>
    <cellStyle name="Normal 3 2 6 3" xfId="46399" xr:uid="{00000000-0005-0000-0000-0000DDA60000}"/>
    <cellStyle name="Normal 3 2 6 4" xfId="46402" xr:uid="{00000000-0005-0000-0000-0000DEA60000}"/>
    <cellStyle name="Normal 3 2 7" xfId="46403" xr:uid="{00000000-0005-0000-0000-0000DFA60000}"/>
    <cellStyle name="Normal 3 2 7 2" xfId="46405" xr:uid="{00000000-0005-0000-0000-0000E0A60000}"/>
    <cellStyle name="Normal 3 2 7 2 2" xfId="46407" xr:uid="{00000000-0005-0000-0000-0000E1A60000}"/>
    <cellStyle name="Normal 3 2 7 3" xfId="46410" xr:uid="{00000000-0005-0000-0000-0000E2A60000}"/>
    <cellStyle name="Normal 3 2 7 4" xfId="46411" xr:uid="{00000000-0005-0000-0000-0000E3A60000}"/>
    <cellStyle name="Normal 3 2 8" xfId="46412" xr:uid="{00000000-0005-0000-0000-0000E4A60000}"/>
    <cellStyle name="Normal 3 2 8 2" xfId="46414" xr:uid="{00000000-0005-0000-0000-0000E5A60000}"/>
    <cellStyle name="Normal 3 2 8 2 2" xfId="46415" xr:uid="{00000000-0005-0000-0000-0000E6A60000}"/>
    <cellStyle name="Normal 3 2 8 3" xfId="46418" xr:uid="{00000000-0005-0000-0000-0000E7A60000}"/>
    <cellStyle name="Normal 3 2 8 4" xfId="46419" xr:uid="{00000000-0005-0000-0000-0000E8A60000}"/>
    <cellStyle name="Normal 3 2 9" xfId="46420" xr:uid="{00000000-0005-0000-0000-0000E9A60000}"/>
    <cellStyle name="Normal 3 2 9 2" xfId="46422" xr:uid="{00000000-0005-0000-0000-0000EAA60000}"/>
    <cellStyle name="Normal 3 2 9 3" xfId="46423" xr:uid="{00000000-0005-0000-0000-0000EBA60000}"/>
    <cellStyle name="Normal 3 2_Annexure" xfId="46424" xr:uid="{00000000-0005-0000-0000-0000ECA60000}"/>
    <cellStyle name="Normal 3 20" xfId="46339" xr:uid="{00000000-0005-0000-0000-0000EDA60000}"/>
    <cellStyle name="Normal 3 21" xfId="46344" xr:uid="{00000000-0005-0000-0000-0000EEA60000}"/>
    <cellStyle name="Normal 3 22" xfId="46347" xr:uid="{00000000-0005-0000-0000-0000EFA60000}"/>
    <cellStyle name="Normal 3 23" xfId="46349" xr:uid="{00000000-0005-0000-0000-0000F0A60000}"/>
    <cellStyle name="Normal 3 24" xfId="46351" xr:uid="{00000000-0005-0000-0000-0000F1A60000}"/>
    <cellStyle name="Normal 3 25" xfId="46425" xr:uid="{00000000-0005-0000-0000-0000F2A60000}"/>
    <cellStyle name="Normal 3 26" xfId="46075" xr:uid="{00000000-0005-0000-0000-0000F3A60000}"/>
    <cellStyle name="Normal 3 27" xfId="52054" xr:uid="{C5FFDA6E-25BB-46FC-B029-343EF94AE496}"/>
    <cellStyle name="Normal 3 28" xfId="52062" xr:uid="{3CC16D9A-19BB-4A03-9D4D-153E50A1A057}"/>
    <cellStyle name="Normal 3 29" xfId="52067" xr:uid="{B5CBC342-C929-456E-9741-A90B6E211922}"/>
    <cellStyle name="Normal 3 3" xfId="2345" xr:uid="{00000000-0005-0000-0000-0000F4A60000}"/>
    <cellStyle name="Normal 3 3 10" xfId="46429" xr:uid="{00000000-0005-0000-0000-0000F5A60000}"/>
    <cellStyle name="Normal 3 3 11" xfId="12504" xr:uid="{00000000-0005-0000-0000-0000F6A60000}"/>
    <cellStyle name="Normal 3 3 12" xfId="46428" xr:uid="{00000000-0005-0000-0000-0000F7A60000}"/>
    <cellStyle name="Normal 3 3 13" xfId="51588" xr:uid="{E8D2D9E3-3666-4408-B307-357375E8F2A8}"/>
    <cellStyle name="Normal 3 3 2" xfId="2043" xr:uid="{00000000-0005-0000-0000-0000F8A60000}"/>
    <cellStyle name="Normal 3 3 2 10" xfId="46430" xr:uid="{00000000-0005-0000-0000-0000F9A60000}"/>
    <cellStyle name="Normal 3 3 2 11" xfId="34663" xr:uid="{00000000-0005-0000-0000-0000FAA60000}"/>
    <cellStyle name="Normal 3 3 2 2" xfId="2045" xr:uid="{00000000-0005-0000-0000-0000FBA60000}"/>
    <cellStyle name="Normal 3 3 2 2 2" xfId="2346" xr:uid="{00000000-0005-0000-0000-0000FCA60000}"/>
    <cellStyle name="Normal 3 3 2 2 2 2" xfId="44554" xr:uid="{00000000-0005-0000-0000-0000FDA60000}"/>
    <cellStyle name="Normal 3 3 2 2 3" xfId="46431" xr:uid="{00000000-0005-0000-0000-0000FEA60000}"/>
    <cellStyle name="Normal 3 3 2 2 4" xfId="51903" xr:uid="{21A3DF7E-4886-4788-9E17-2463CAE90D4F}"/>
    <cellStyle name="Normal 3 3 2 2 5" xfId="52285" xr:uid="{D33E1467-C0E4-40EB-8050-01D1A9C09765}"/>
    <cellStyle name="Normal 3 3 2 3" xfId="2047" xr:uid="{00000000-0005-0000-0000-0000FFA60000}"/>
    <cellStyle name="Normal 3 3 2 3 2" xfId="46433" xr:uid="{00000000-0005-0000-0000-000000A70000}"/>
    <cellStyle name="Normal 3 3 2 3 3" xfId="46432" xr:uid="{00000000-0005-0000-0000-000001A70000}"/>
    <cellStyle name="Normal 3 3 2 4" xfId="46434" xr:uid="{00000000-0005-0000-0000-000002A70000}"/>
    <cellStyle name="Normal 3 3 2 4 2" xfId="46435" xr:uid="{00000000-0005-0000-0000-000003A70000}"/>
    <cellStyle name="Normal 3 3 2 5" xfId="16910" xr:uid="{00000000-0005-0000-0000-000004A70000}"/>
    <cellStyle name="Normal 3 3 2 5 2" xfId="46436" xr:uid="{00000000-0005-0000-0000-000005A70000}"/>
    <cellStyle name="Normal 3 3 2 6" xfId="7979" xr:uid="{00000000-0005-0000-0000-000006A70000}"/>
    <cellStyle name="Normal 3 3 2 6 2" xfId="11859" xr:uid="{00000000-0005-0000-0000-000007A70000}"/>
    <cellStyle name="Normal 3 3 2 7" xfId="46437" xr:uid="{00000000-0005-0000-0000-000008A70000}"/>
    <cellStyle name="Normal 3 3 2 8" xfId="46438" xr:uid="{00000000-0005-0000-0000-000009A70000}"/>
    <cellStyle name="Normal 3 3 2 9" xfId="46441" xr:uid="{00000000-0005-0000-0000-00000AA70000}"/>
    <cellStyle name="Normal 3 3 2_BSD2" xfId="32067" xr:uid="{00000000-0005-0000-0000-00000BA70000}"/>
    <cellStyle name="Normal 3 3 3" xfId="1995" xr:uid="{00000000-0005-0000-0000-00000CA70000}"/>
    <cellStyle name="Normal 3 3 3 2" xfId="46443" xr:uid="{00000000-0005-0000-0000-00000DA70000}"/>
    <cellStyle name="Normal 3 3 3 3" xfId="46444" xr:uid="{00000000-0005-0000-0000-00000EA70000}"/>
    <cellStyle name="Normal 3 3 3 4" xfId="46442" xr:uid="{00000000-0005-0000-0000-00000FA70000}"/>
    <cellStyle name="Normal 3 3 4" xfId="2000" xr:uid="{00000000-0005-0000-0000-000010A70000}"/>
    <cellStyle name="Normal 3 3 4 2" xfId="46446" xr:uid="{00000000-0005-0000-0000-000011A70000}"/>
    <cellStyle name="Normal 3 3 4 2 2" xfId="13664" xr:uid="{00000000-0005-0000-0000-000012A70000}"/>
    <cellStyle name="Normal 3 3 4 3" xfId="46447" xr:uid="{00000000-0005-0000-0000-000013A70000}"/>
    <cellStyle name="Normal 3 3 4 4" xfId="46448" xr:uid="{00000000-0005-0000-0000-000014A70000}"/>
    <cellStyle name="Normal 3 3 4 5" xfId="46445" xr:uid="{00000000-0005-0000-0000-000015A70000}"/>
    <cellStyle name="Normal 3 3 4 6" xfId="51827" xr:uid="{25689EB8-164E-4BA4-BB28-9A622AEDCDE7}"/>
    <cellStyle name="Normal 3 3 4 7" xfId="52220" xr:uid="{29861038-49C0-4C73-9415-C89BF2A7231C}"/>
    <cellStyle name="Normal 3 3 5" xfId="2347" xr:uid="{00000000-0005-0000-0000-000016A70000}"/>
    <cellStyle name="Normal 3 3 5 2" xfId="46450" xr:uid="{00000000-0005-0000-0000-000017A70000}"/>
    <cellStyle name="Normal 3 3 5 3" xfId="46449" xr:uid="{00000000-0005-0000-0000-000018A70000}"/>
    <cellStyle name="Normal 3 3 6" xfId="46451" xr:uid="{00000000-0005-0000-0000-000019A70000}"/>
    <cellStyle name="Normal 3 3 6 2" xfId="46452" xr:uid="{00000000-0005-0000-0000-00001AA70000}"/>
    <cellStyle name="Normal 3 3 7" xfId="46453" xr:uid="{00000000-0005-0000-0000-00001BA70000}"/>
    <cellStyle name="Normal 3 3 7 2" xfId="46454" xr:uid="{00000000-0005-0000-0000-00001CA70000}"/>
    <cellStyle name="Normal 3 3 8" xfId="46455" xr:uid="{00000000-0005-0000-0000-00001DA70000}"/>
    <cellStyle name="Normal 3 3 9" xfId="46456" xr:uid="{00000000-0005-0000-0000-00001EA70000}"/>
    <cellStyle name="Normal 3 3_BSD2" xfId="26502" xr:uid="{00000000-0005-0000-0000-00001FA70000}"/>
    <cellStyle name="Normal 3 30" xfId="52372" xr:uid="{CA7A2314-FF42-4D89-9AA7-A8515D46622C}"/>
    <cellStyle name="Normal 3 4" xfId="2348" xr:uid="{00000000-0005-0000-0000-000020A70000}"/>
    <cellStyle name="Normal 3 4 2" xfId="2349" xr:uid="{00000000-0005-0000-0000-000021A70000}"/>
    <cellStyle name="Normal 3 4 2 2" xfId="46457" xr:uid="{00000000-0005-0000-0000-000022A70000}"/>
    <cellStyle name="Normal 3 4 2 3" xfId="46458" xr:uid="{00000000-0005-0000-0000-000023A70000}"/>
    <cellStyle name="Normal 3 4 2 4" xfId="46459" xr:uid="{00000000-0005-0000-0000-000024A70000}"/>
    <cellStyle name="Normal 3 4 2 5" xfId="41746" xr:uid="{00000000-0005-0000-0000-000025A70000}"/>
    <cellStyle name="Normal 3 4 3" xfId="2003" xr:uid="{00000000-0005-0000-0000-000026A70000}"/>
    <cellStyle name="Normal 3 4 3 2" xfId="46462" xr:uid="{00000000-0005-0000-0000-000027A70000}"/>
    <cellStyle name="Normal 3 4 3 3" xfId="46460" xr:uid="{00000000-0005-0000-0000-000028A70000}"/>
    <cellStyle name="Normal 3 4 4" xfId="46463" xr:uid="{00000000-0005-0000-0000-000029A70000}"/>
    <cellStyle name="Normal 3 4 4 2" xfId="46464" xr:uid="{00000000-0005-0000-0000-00002AA70000}"/>
    <cellStyle name="Normal 3 4 4 3" xfId="46465" xr:uid="{00000000-0005-0000-0000-00002BA70000}"/>
    <cellStyle name="Normal 3 4 4 4" xfId="46466" xr:uid="{00000000-0005-0000-0000-00002CA70000}"/>
    <cellStyle name="Normal 3 4 5" xfId="46467" xr:uid="{00000000-0005-0000-0000-00002DA70000}"/>
    <cellStyle name="Normal 3 4 6" xfId="35488" xr:uid="{00000000-0005-0000-0000-00002EA70000}"/>
    <cellStyle name="Normal 3 4 7" xfId="51786" xr:uid="{078431C4-6405-4414-97C1-E9669F403295}"/>
    <cellStyle name="Normal 3 5" xfId="2350" xr:uid="{00000000-0005-0000-0000-00002FA70000}"/>
    <cellStyle name="Normal 3 5 2" xfId="2351" xr:uid="{00000000-0005-0000-0000-000030A70000}"/>
    <cellStyle name="Normal 3 5 2 2" xfId="12390" xr:uid="{00000000-0005-0000-0000-000031A70000}"/>
    <cellStyle name="Normal 3 5 2 3" xfId="12680" xr:uid="{00000000-0005-0000-0000-000032A70000}"/>
    <cellStyle name="Normal 3 5 2 4" xfId="25015" xr:uid="{00000000-0005-0000-0000-000033A70000}"/>
    <cellStyle name="Normal 3 5 3" xfId="25018" xr:uid="{00000000-0005-0000-0000-000034A70000}"/>
    <cellStyle name="Normal 3 5 3 2" xfId="46470" xr:uid="{00000000-0005-0000-0000-000035A70000}"/>
    <cellStyle name="Normal 3 5 4" xfId="25020" xr:uid="{00000000-0005-0000-0000-000036A70000}"/>
    <cellStyle name="Normal 3 5 5" xfId="46468" xr:uid="{00000000-0005-0000-0000-000037A70000}"/>
    <cellStyle name="Normal 3 6" xfId="2352" xr:uid="{00000000-0005-0000-0000-000038A70000}"/>
    <cellStyle name="Normal 3 6 2" xfId="1252" xr:uid="{00000000-0005-0000-0000-000039A70000}"/>
    <cellStyle name="Normal 3 6 2 2" xfId="12047" xr:uid="{00000000-0005-0000-0000-00003AA70000}"/>
    <cellStyle name="Normal 3 6 2 3" xfId="18621" xr:uid="{00000000-0005-0000-0000-00003BA70000}"/>
    <cellStyle name="Normal 3 6 2 4" xfId="46472" xr:uid="{00000000-0005-0000-0000-00003CA70000}"/>
    <cellStyle name="Normal 3 6 3" xfId="46473" xr:uid="{00000000-0005-0000-0000-00003DA70000}"/>
    <cellStyle name="Normal 3 6 4" xfId="27854" xr:uid="{00000000-0005-0000-0000-00003EA70000}"/>
    <cellStyle name="Normal 3 6 5" xfId="27856" xr:uid="{00000000-0005-0000-0000-00003FA70000}"/>
    <cellStyle name="Normal 3 6 6" xfId="46471" xr:uid="{00000000-0005-0000-0000-000040A70000}"/>
    <cellStyle name="Normal 3 7" xfId="2353" xr:uid="{00000000-0005-0000-0000-000041A70000}"/>
    <cellStyle name="Normal 3 7 2" xfId="46475" xr:uid="{00000000-0005-0000-0000-000042A70000}"/>
    <cellStyle name="Normal 3 7 2 2" xfId="46476" xr:uid="{00000000-0005-0000-0000-000043A70000}"/>
    <cellStyle name="Normal 3 7 2 2 2" xfId="46477" xr:uid="{00000000-0005-0000-0000-000044A70000}"/>
    <cellStyle name="Normal 3 7 2 2 3" xfId="46478" xr:uid="{00000000-0005-0000-0000-000045A70000}"/>
    <cellStyle name="Normal 3 7 2 3" xfId="46479" xr:uid="{00000000-0005-0000-0000-000046A70000}"/>
    <cellStyle name="Normal 3 7 2 3 2" xfId="46480" xr:uid="{00000000-0005-0000-0000-000047A70000}"/>
    <cellStyle name="Normal 3 7 2 4" xfId="46481" xr:uid="{00000000-0005-0000-0000-000048A70000}"/>
    <cellStyle name="Normal 3 7 3" xfId="46482" xr:uid="{00000000-0005-0000-0000-000049A70000}"/>
    <cellStyle name="Normal 3 7 3 2" xfId="46484" xr:uid="{00000000-0005-0000-0000-00004AA70000}"/>
    <cellStyle name="Normal 3 7 3 2 2" xfId="46485" xr:uid="{00000000-0005-0000-0000-00004BA70000}"/>
    <cellStyle name="Normal 3 7 3 3" xfId="46486" xr:uid="{00000000-0005-0000-0000-00004CA70000}"/>
    <cellStyle name="Normal 3 7 4" xfId="27862" xr:uid="{00000000-0005-0000-0000-00004DA70000}"/>
    <cellStyle name="Normal 3 7 4 2" xfId="46487" xr:uid="{00000000-0005-0000-0000-00004EA70000}"/>
    <cellStyle name="Normal 3 7 5" xfId="27864" xr:uid="{00000000-0005-0000-0000-00004FA70000}"/>
    <cellStyle name="Normal 3 7 6" xfId="19068" xr:uid="{00000000-0005-0000-0000-000050A70000}"/>
    <cellStyle name="Normal 3 7 7" xfId="25023" xr:uid="{00000000-0005-0000-0000-000051A70000}"/>
    <cellStyle name="Normal 3 7 8" xfId="25026" xr:uid="{00000000-0005-0000-0000-000052A70000}"/>
    <cellStyle name="Normal 3 7 9" xfId="46474" xr:uid="{00000000-0005-0000-0000-000053A70000}"/>
    <cellStyle name="Normal 3 8" xfId="2354" xr:uid="{00000000-0005-0000-0000-000054A70000}"/>
    <cellStyle name="Normal 3 8 2" xfId="46489" xr:uid="{00000000-0005-0000-0000-000055A70000}"/>
    <cellStyle name="Normal 3 8 2 2" xfId="46490" xr:uid="{00000000-0005-0000-0000-000056A70000}"/>
    <cellStyle name="Normal 3 8 2 3" xfId="46491" xr:uid="{00000000-0005-0000-0000-000057A70000}"/>
    <cellStyle name="Normal 3 8 3" xfId="46492" xr:uid="{00000000-0005-0000-0000-000058A70000}"/>
    <cellStyle name="Normal 3 8 3 2" xfId="46494" xr:uid="{00000000-0005-0000-0000-000059A70000}"/>
    <cellStyle name="Normal 3 8 4" xfId="27868" xr:uid="{00000000-0005-0000-0000-00005AA70000}"/>
    <cellStyle name="Normal 3 8 5" xfId="27871" xr:uid="{00000000-0005-0000-0000-00005BA70000}"/>
    <cellStyle name="Normal 3 8 6" xfId="46488" xr:uid="{00000000-0005-0000-0000-00005CA70000}"/>
    <cellStyle name="Normal 3 9" xfId="46495" xr:uid="{00000000-0005-0000-0000-00005DA70000}"/>
    <cellStyle name="Normal 3 9 2" xfId="46496" xr:uid="{00000000-0005-0000-0000-00005EA70000}"/>
    <cellStyle name="Normal 3 9 3" xfId="46497" xr:uid="{00000000-0005-0000-0000-00005FA70000}"/>
    <cellStyle name="Normal 3 9 4" xfId="27877" xr:uid="{00000000-0005-0000-0000-000060A70000}"/>
    <cellStyle name="Normal 3 9 5" xfId="27881" xr:uid="{00000000-0005-0000-0000-000061A70000}"/>
    <cellStyle name="Normal 3_11 BBG-NOVEMBER-2010" xfId="46499" xr:uid="{00000000-0005-0000-0000-000062A70000}"/>
    <cellStyle name="Normal 30" xfId="2293" xr:uid="{00000000-0005-0000-0000-000063A70000}"/>
    <cellStyle name="Normal 30 2" xfId="2295" xr:uid="{00000000-0005-0000-0000-000064A70000}"/>
    <cellStyle name="Normal 30 2 2" xfId="46294" xr:uid="{00000000-0005-0000-0000-000065A70000}"/>
    <cellStyle name="Normal 30 2 3" xfId="45486" xr:uid="{00000000-0005-0000-0000-000066A70000}"/>
    <cellStyle name="Normal 30 3" xfId="45489" xr:uid="{00000000-0005-0000-0000-000067A70000}"/>
    <cellStyle name="Normal 30 4" xfId="45478" xr:uid="{00000000-0005-0000-0000-000068A70000}"/>
    <cellStyle name="Normal 300" xfId="965" xr:uid="{00000000-0005-0000-0000-000069A70000}"/>
    <cellStyle name="Normal 301" xfId="974" xr:uid="{00000000-0005-0000-0000-00006AA70000}"/>
    <cellStyle name="Normal 302" xfId="981" xr:uid="{00000000-0005-0000-0000-00006BA70000}"/>
    <cellStyle name="Normal 303" xfId="987" xr:uid="{00000000-0005-0000-0000-00006CA70000}"/>
    <cellStyle name="Normal 304" xfId="993" xr:uid="{00000000-0005-0000-0000-00006DA70000}"/>
    <cellStyle name="Normal 305" xfId="1000" xr:uid="{00000000-0005-0000-0000-00006EA70000}"/>
    <cellStyle name="Normal 306" xfId="1010" xr:uid="{00000000-0005-0000-0000-00006FA70000}"/>
    <cellStyle name="Normal 307" xfId="1016" xr:uid="{00000000-0005-0000-0000-000070A70000}"/>
    <cellStyle name="Normal 308" xfId="1023" xr:uid="{00000000-0005-0000-0000-000071A70000}"/>
    <cellStyle name="Normal 309" xfId="1030" xr:uid="{00000000-0005-0000-0000-000072A70000}"/>
    <cellStyle name="Normal 31" xfId="2299" xr:uid="{00000000-0005-0000-0000-000073A70000}"/>
    <cellStyle name="Normal 31 2" xfId="2301" xr:uid="{00000000-0005-0000-0000-000074A70000}"/>
    <cellStyle name="Normal 31 2 2" xfId="46300" xr:uid="{00000000-0005-0000-0000-000075A70000}"/>
    <cellStyle name="Normal 31 2 3" xfId="46298" xr:uid="{00000000-0005-0000-0000-000076A70000}"/>
    <cellStyle name="Normal 31 3" xfId="2303" xr:uid="{00000000-0005-0000-0000-000077A70000}"/>
    <cellStyle name="Normal 31 3 2" xfId="46500" xr:uid="{00000000-0005-0000-0000-000078A70000}"/>
    <cellStyle name="Normal 31 3 3" xfId="46305" xr:uid="{00000000-0005-0000-0000-000079A70000}"/>
    <cellStyle name="Normal 31 4" xfId="2305" xr:uid="{00000000-0005-0000-0000-00007AA70000}"/>
    <cellStyle name="Normal 31 4 2" xfId="46502" xr:uid="{00000000-0005-0000-0000-00007BA70000}"/>
    <cellStyle name="Normal 31 4 3" xfId="46501" xr:uid="{00000000-0005-0000-0000-00007CA70000}"/>
    <cellStyle name="Normal 31 5" xfId="13256" xr:uid="{00000000-0005-0000-0000-00007DA70000}"/>
    <cellStyle name="Normal 310" xfId="999" xr:uid="{00000000-0005-0000-0000-00007EA70000}"/>
    <cellStyle name="Normal 311" xfId="1009" xr:uid="{00000000-0005-0000-0000-00007FA70000}"/>
    <cellStyle name="Normal 312" xfId="1015" xr:uid="{00000000-0005-0000-0000-000080A70000}"/>
    <cellStyle name="Normal 313" xfId="1022" xr:uid="{00000000-0005-0000-0000-000081A70000}"/>
    <cellStyle name="Normal 314" xfId="1029" xr:uid="{00000000-0005-0000-0000-000082A70000}"/>
    <cellStyle name="Normal 315" xfId="1037" xr:uid="{00000000-0005-0000-0000-000083A70000}"/>
    <cellStyle name="Normal 316" xfId="1044" xr:uid="{00000000-0005-0000-0000-000084A70000}"/>
    <cellStyle name="Normal 317" xfId="1050" xr:uid="{00000000-0005-0000-0000-000085A70000}"/>
    <cellStyle name="Normal 318" xfId="1056" xr:uid="{00000000-0005-0000-0000-000086A70000}"/>
    <cellStyle name="Normal 319" xfId="1062" xr:uid="{00000000-0005-0000-0000-000087A70000}"/>
    <cellStyle name="Normal 32" xfId="2307" xr:uid="{00000000-0005-0000-0000-000088A70000}"/>
    <cellStyle name="Normal 32 2" xfId="2309" xr:uid="{00000000-0005-0000-0000-000089A70000}"/>
    <cellStyle name="Normal 32 2 2" xfId="31693" xr:uid="{00000000-0005-0000-0000-00008AA70000}"/>
    <cellStyle name="Normal 32 2 3" xfId="31703" xr:uid="{00000000-0005-0000-0000-00008BA70000}"/>
    <cellStyle name="Normal 32 2 3 2" xfId="8120" xr:uid="{00000000-0005-0000-0000-00008CA70000}"/>
    <cellStyle name="Normal 32 2 3 3" xfId="8169" xr:uid="{00000000-0005-0000-0000-00008DA70000}"/>
    <cellStyle name="Normal 32 2 3 4" xfId="8222" xr:uid="{00000000-0005-0000-0000-00008EA70000}"/>
    <cellStyle name="Normal 32 2 4" xfId="35355" xr:uid="{00000000-0005-0000-0000-00008FA70000}"/>
    <cellStyle name="Normal 32 3" xfId="2311" xr:uid="{00000000-0005-0000-0000-000090A70000}"/>
    <cellStyle name="Normal 32 3 2" xfId="31727" xr:uid="{00000000-0005-0000-0000-000091A70000}"/>
    <cellStyle name="Normal 32 3 3" xfId="35358" xr:uid="{00000000-0005-0000-0000-000092A70000}"/>
    <cellStyle name="Normal 32 4" xfId="2313" xr:uid="{00000000-0005-0000-0000-000093A70000}"/>
    <cellStyle name="Normal 32 4 2" xfId="35361" xr:uid="{00000000-0005-0000-0000-000094A70000}"/>
    <cellStyle name="Normal 32 5" xfId="35351" xr:uid="{00000000-0005-0000-0000-000095A70000}"/>
    <cellStyle name="Normal 320" xfId="1036" xr:uid="{00000000-0005-0000-0000-000096A70000}"/>
    <cellStyle name="Normal 321" xfId="1043" xr:uid="{00000000-0005-0000-0000-000097A70000}"/>
    <cellStyle name="Normal 322" xfId="1049" xr:uid="{00000000-0005-0000-0000-000098A70000}"/>
    <cellStyle name="Normal 323" xfId="1055" xr:uid="{00000000-0005-0000-0000-000099A70000}"/>
    <cellStyle name="Normal 324" xfId="1061" xr:uid="{00000000-0005-0000-0000-00009AA70000}"/>
    <cellStyle name="Normal 325" xfId="1068" xr:uid="{00000000-0005-0000-0000-00009BA70000}"/>
    <cellStyle name="Normal 326" xfId="1074" xr:uid="{00000000-0005-0000-0000-00009CA70000}"/>
    <cellStyle name="Normal 327" xfId="1080" xr:uid="{00000000-0005-0000-0000-00009DA70000}"/>
    <cellStyle name="Normal 328" xfId="1086" xr:uid="{00000000-0005-0000-0000-00009EA70000}"/>
    <cellStyle name="Normal 329" xfId="378" xr:uid="{00000000-0005-0000-0000-00009FA70000}"/>
    <cellStyle name="Normal 33" xfId="2316" xr:uid="{00000000-0005-0000-0000-0000A0A70000}"/>
    <cellStyle name="Normal 33 2" xfId="2318" xr:uid="{00000000-0005-0000-0000-0000A1A70000}"/>
    <cellStyle name="Normal 33 2 2" xfId="12101" xr:uid="{00000000-0005-0000-0000-0000A2A70000}"/>
    <cellStyle name="Normal 33 2 2 2" xfId="34231" xr:uid="{00000000-0005-0000-0000-0000A3A70000}"/>
    <cellStyle name="Normal 33 2 3" xfId="34236" xr:uid="{00000000-0005-0000-0000-0000A4A70000}"/>
    <cellStyle name="Normal 33 2 4" xfId="46307" xr:uid="{00000000-0005-0000-0000-0000A5A70000}"/>
    <cellStyle name="Normal 33 3" xfId="2320" xr:uid="{00000000-0005-0000-0000-0000A6A70000}"/>
    <cellStyle name="Normal 33 3 2" xfId="12129" xr:uid="{00000000-0005-0000-0000-0000A7A70000}"/>
    <cellStyle name="Normal 33 3 3" xfId="46308" xr:uid="{00000000-0005-0000-0000-0000A8A70000}"/>
    <cellStyle name="Normal 33 4" xfId="2355" xr:uid="{00000000-0005-0000-0000-0000A9A70000}"/>
    <cellStyle name="Normal 33 4 2" xfId="46310" xr:uid="{00000000-0005-0000-0000-0000AAA70000}"/>
    <cellStyle name="Normal 33 5" xfId="2356" xr:uid="{00000000-0005-0000-0000-0000ABA70000}"/>
    <cellStyle name="Normal 33 6" xfId="35369" xr:uid="{00000000-0005-0000-0000-0000ACA70000}"/>
    <cellStyle name="Normal 330" xfId="1067" xr:uid="{00000000-0005-0000-0000-0000ADA70000}"/>
    <cellStyle name="Normal 331" xfId="1073" xr:uid="{00000000-0005-0000-0000-0000AEA70000}"/>
    <cellStyle name="Normal 332" xfId="1079" xr:uid="{00000000-0005-0000-0000-0000AFA70000}"/>
    <cellStyle name="Normal 333" xfId="1085" xr:uid="{00000000-0005-0000-0000-0000B0A70000}"/>
    <cellStyle name="Normal 334" xfId="377" xr:uid="{00000000-0005-0000-0000-0000B1A70000}"/>
    <cellStyle name="Normal 335" xfId="1092" xr:uid="{00000000-0005-0000-0000-0000B2A70000}"/>
    <cellStyle name="Normal 336" xfId="7" xr:uid="{00000000-0005-0000-0000-0000B3A70000}"/>
    <cellStyle name="Normal 337" xfId="29" xr:uid="{00000000-0005-0000-0000-0000B4A70000}"/>
    <cellStyle name="Normal 338" xfId="401" xr:uid="{00000000-0005-0000-0000-0000B5A70000}"/>
    <cellStyle name="Normal 339" xfId="411" xr:uid="{00000000-0005-0000-0000-0000B6A70000}"/>
    <cellStyle name="Normal 34" xfId="2322" xr:uid="{00000000-0005-0000-0000-0000B7A70000}"/>
    <cellStyle name="Normal 34 2" xfId="2324" xr:uid="{00000000-0005-0000-0000-0000B8A70000}"/>
    <cellStyle name="Normal 34 2 2" xfId="15784" xr:uid="{00000000-0005-0000-0000-0000B9A70000}"/>
    <cellStyle name="Normal 34 2 3" xfId="20813" xr:uid="{00000000-0005-0000-0000-0000BAA70000}"/>
    <cellStyle name="Normal 34 2 4" xfId="20823" xr:uid="{00000000-0005-0000-0000-0000BBA70000}"/>
    <cellStyle name="Normal 34 2 5" xfId="35375" xr:uid="{00000000-0005-0000-0000-0000BCA70000}"/>
    <cellStyle name="Normal 34 3" xfId="2326" xr:uid="{00000000-0005-0000-0000-0000BDA70000}"/>
    <cellStyle name="Normal 34 3 2" xfId="35380" xr:uid="{00000000-0005-0000-0000-0000BEA70000}"/>
    <cellStyle name="Normal 34 4" xfId="2328" xr:uid="{00000000-0005-0000-0000-0000BFA70000}"/>
    <cellStyle name="Normal 34 5" xfId="35372" xr:uid="{00000000-0005-0000-0000-0000C0A70000}"/>
    <cellStyle name="Normal 340" xfId="1091" xr:uid="{00000000-0005-0000-0000-0000C1A70000}"/>
    <cellStyle name="Normal 341" xfId="6" xr:uid="{00000000-0005-0000-0000-0000C2A70000}"/>
    <cellStyle name="Normal 342" xfId="28" xr:uid="{00000000-0005-0000-0000-0000C3A70000}"/>
    <cellStyle name="Normal 343" xfId="400" xr:uid="{00000000-0005-0000-0000-0000C4A70000}"/>
    <cellStyle name="Normal 344" xfId="410" xr:uid="{00000000-0005-0000-0000-0000C5A70000}"/>
    <cellStyle name="Normal 345" xfId="1099" xr:uid="{00000000-0005-0000-0000-0000C6A70000}"/>
    <cellStyle name="Normal 346" xfId="2332" xr:uid="{00000000-0005-0000-0000-0000C7A70000}"/>
    <cellStyle name="Normal 347" xfId="2335" xr:uid="{00000000-0005-0000-0000-0000C8A70000}"/>
    <cellStyle name="Normal 348" xfId="2338" xr:uid="{00000000-0005-0000-0000-0000C9A70000}"/>
    <cellStyle name="Normal 349" xfId="2341" xr:uid="{00000000-0005-0000-0000-0000CAA70000}"/>
    <cellStyle name="Normal 35" xfId="2358" xr:uid="{00000000-0005-0000-0000-0000CBA70000}"/>
    <cellStyle name="Normal 35 2" xfId="2360" xr:uid="{00000000-0005-0000-0000-0000CCA70000}"/>
    <cellStyle name="Normal 35 2 2" xfId="31851" xr:uid="{00000000-0005-0000-0000-0000CDA70000}"/>
    <cellStyle name="Normal 35 2 2 2" xfId="34453" xr:uid="{00000000-0005-0000-0000-0000CEA70000}"/>
    <cellStyle name="Normal 35 2 3" xfId="21096" xr:uid="{00000000-0005-0000-0000-0000CFA70000}"/>
    <cellStyle name="Normal 35 2 4" xfId="34456" xr:uid="{00000000-0005-0000-0000-0000D0A70000}"/>
    <cellStyle name="Normal 35 2 5" xfId="46504" xr:uid="{00000000-0005-0000-0000-0000D1A70000}"/>
    <cellStyle name="Normal 35 3" xfId="2362" xr:uid="{00000000-0005-0000-0000-0000D2A70000}"/>
    <cellStyle name="Normal 35 3 2" xfId="46506" xr:uid="{00000000-0005-0000-0000-0000D3A70000}"/>
    <cellStyle name="Normal 35 3 2 2" xfId="46507" xr:uid="{00000000-0005-0000-0000-0000D4A70000}"/>
    <cellStyle name="Normal 35 3 3" xfId="46505" xr:uid="{00000000-0005-0000-0000-0000D5A70000}"/>
    <cellStyle name="Normal 35 4" xfId="2364" xr:uid="{00000000-0005-0000-0000-0000D6A70000}"/>
    <cellStyle name="Normal 35 4 2" xfId="46509" xr:uid="{00000000-0005-0000-0000-0000D7A70000}"/>
    <cellStyle name="Normal 35 4 3" xfId="46508" xr:uid="{00000000-0005-0000-0000-0000D8A70000}"/>
    <cellStyle name="Normal 35 5" xfId="18424" xr:uid="{00000000-0005-0000-0000-0000D9A70000}"/>
    <cellStyle name="Normal 350" xfId="1098" xr:uid="{00000000-0005-0000-0000-0000DAA70000}"/>
    <cellStyle name="Normal 351" xfId="2331" xr:uid="{00000000-0005-0000-0000-0000DBA70000}"/>
    <cellStyle name="Normal 352" xfId="2334" xr:uid="{00000000-0005-0000-0000-0000DCA70000}"/>
    <cellStyle name="Normal 353" xfId="2337" xr:uid="{00000000-0005-0000-0000-0000DDA70000}"/>
    <cellStyle name="Normal 354" xfId="2340" xr:uid="{00000000-0005-0000-0000-0000DEA70000}"/>
    <cellStyle name="Normal 355" xfId="2366" xr:uid="{00000000-0005-0000-0000-0000DFA70000}"/>
    <cellStyle name="Normal 356" xfId="2368" xr:uid="{00000000-0005-0000-0000-0000E0A70000}"/>
    <cellStyle name="Normal 357" xfId="2370" xr:uid="{00000000-0005-0000-0000-0000E1A70000}"/>
    <cellStyle name="Normal 358" xfId="2372" xr:uid="{00000000-0005-0000-0000-0000E2A70000}"/>
    <cellStyle name="Normal 359" xfId="2374" xr:uid="{00000000-0005-0000-0000-0000E3A70000}"/>
    <cellStyle name="Normal 36" xfId="1411" xr:uid="{00000000-0005-0000-0000-0000E4A70000}"/>
    <cellStyle name="Normal 36 2" xfId="2376" xr:uid="{00000000-0005-0000-0000-0000E5A70000}"/>
    <cellStyle name="Normal 36 2 2" xfId="31921" xr:uid="{00000000-0005-0000-0000-0000E6A70000}"/>
    <cellStyle name="Normal 36 2 3" xfId="35390" xr:uid="{00000000-0005-0000-0000-0000E7A70000}"/>
    <cellStyle name="Normal 36 3" xfId="2378" xr:uid="{00000000-0005-0000-0000-0000E8A70000}"/>
    <cellStyle name="Normal 36 3 2" xfId="46511" xr:uid="{00000000-0005-0000-0000-0000E9A70000}"/>
    <cellStyle name="Normal 36 3 3" xfId="35393" xr:uid="{00000000-0005-0000-0000-0000EAA70000}"/>
    <cellStyle name="Normal 36 4" xfId="2379" xr:uid="{00000000-0005-0000-0000-0000EBA70000}"/>
    <cellStyle name="Normal 36 4 2" xfId="35396" xr:uid="{00000000-0005-0000-0000-0000ECA70000}"/>
    <cellStyle name="Normal 36 5" xfId="35387" xr:uid="{00000000-0005-0000-0000-0000EDA70000}"/>
    <cellStyle name="Normal 360" xfId="2365" xr:uid="{00000000-0005-0000-0000-0000EEA70000}"/>
    <cellStyle name="Normal 361" xfId="2367" xr:uid="{00000000-0005-0000-0000-0000EFA70000}"/>
    <cellStyle name="Normal 362" xfId="2369" xr:uid="{00000000-0005-0000-0000-0000F0A70000}"/>
    <cellStyle name="Normal 363" xfId="2371" xr:uid="{00000000-0005-0000-0000-0000F1A70000}"/>
    <cellStyle name="Normal 364" xfId="2373" xr:uid="{00000000-0005-0000-0000-0000F2A70000}"/>
    <cellStyle name="Normal 364 2" xfId="2380" xr:uid="{00000000-0005-0000-0000-0000F3A70000}"/>
    <cellStyle name="Normal 365" xfId="2382" xr:uid="{00000000-0005-0000-0000-0000F4A70000}"/>
    <cellStyle name="Normal 365 2" xfId="52053" xr:uid="{2359F067-F826-4632-BFA6-EA9DC5EEF094}"/>
    <cellStyle name="Normal 366" xfId="2384" xr:uid="{00000000-0005-0000-0000-0000F5A70000}"/>
    <cellStyle name="Normal 367" xfId="2386" xr:uid="{00000000-0005-0000-0000-0000F6A70000}"/>
    <cellStyle name="Normal 368" xfId="2388" xr:uid="{00000000-0005-0000-0000-0000F7A70000}"/>
    <cellStyle name="Normal 369" xfId="2390" xr:uid="{00000000-0005-0000-0000-0000F8A70000}"/>
    <cellStyle name="Normal 37" xfId="2392" xr:uid="{00000000-0005-0000-0000-0000F9A70000}"/>
    <cellStyle name="Normal 37 2" xfId="2394" xr:uid="{00000000-0005-0000-0000-0000FAA70000}"/>
    <cellStyle name="Normal 37 2 2" xfId="6319" xr:uid="{00000000-0005-0000-0000-0000FBA70000}"/>
    <cellStyle name="Normal 37 2 3" xfId="34410" xr:uid="{00000000-0005-0000-0000-0000FCA70000}"/>
    <cellStyle name="Normal 37 3" xfId="2396" xr:uid="{00000000-0005-0000-0000-0000FDA70000}"/>
    <cellStyle name="Normal 37 3 2" xfId="46513" xr:uid="{00000000-0005-0000-0000-0000FEA70000}"/>
    <cellStyle name="Normal 37 3 3" xfId="41209" xr:uid="{00000000-0005-0000-0000-0000FFA70000}"/>
    <cellStyle name="Normal 37 4" xfId="2399" xr:uid="{00000000-0005-0000-0000-000000A80000}"/>
    <cellStyle name="Normal 37 4 2" xfId="41212" xr:uid="{00000000-0005-0000-0000-000001A80000}"/>
    <cellStyle name="Normal 37 5" xfId="35399" xr:uid="{00000000-0005-0000-0000-000002A80000}"/>
    <cellStyle name="Normal 370" xfId="2381" xr:uid="{00000000-0005-0000-0000-000003A80000}"/>
    <cellStyle name="Normal 371" xfId="2383" xr:uid="{00000000-0005-0000-0000-000004A80000}"/>
    <cellStyle name="Normal 372" xfId="2385" xr:uid="{00000000-0005-0000-0000-000005A80000}"/>
    <cellStyle name="Normal 373" xfId="2387" xr:uid="{00000000-0005-0000-0000-000006A80000}"/>
    <cellStyle name="Normal 374" xfId="2389" xr:uid="{00000000-0005-0000-0000-000007A80000}"/>
    <cellStyle name="Normal 375" xfId="2400" xr:uid="{00000000-0005-0000-0000-000008A80000}"/>
    <cellStyle name="Normal 376" xfId="2401" xr:uid="{00000000-0005-0000-0000-000009A80000}"/>
    <cellStyle name="Normal 377" xfId="2402" xr:uid="{00000000-0005-0000-0000-00000AA80000}"/>
    <cellStyle name="Normal 378" xfId="2688" xr:uid="{00000000-0005-0000-0000-00000BA80000}"/>
    <cellStyle name="Normal 379" xfId="51546" xr:uid="{4E958366-F159-4A20-B42A-F9BD5E633135}"/>
    <cellStyle name="Normal 38" xfId="2404" xr:uid="{00000000-0005-0000-0000-00000CA80000}"/>
    <cellStyle name="Normal 38 2" xfId="2406" xr:uid="{00000000-0005-0000-0000-00000DA80000}"/>
    <cellStyle name="Normal 38 2 2" xfId="12931" xr:uid="{00000000-0005-0000-0000-00000EA80000}"/>
    <cellStyle name="Normal 38 2 3" xfId="46515" xr:uid="{00000000-0005-0000-0000-00000FA80000}"/>
    <cellStyle name="Normal 38 3" xfId="2408" xr:uid="{00000000-0005-0000-0000-000010A80000}"/>
    <cellStyle name="Normal 38 3 2" xfId="12964" xr:uid="{00000000-0005-0000-0000-000011A80000}"/>
    <cellStyle name="Normal 38 3 3" xfId="41216" xr:uid="{00000000-0005-0000-0000-000012A80000}"/>
    <cellStyle name="Normal 38 4" xfId="41218" xr:uid="{00000000-0005-0000-0000-000013A80000}"/>
    <cellStyle name="Normal 38 5" xfId="35403" xr:uid="{00000000-0005-0000-0000-000014A80000}"/>
    <cellStyle name="Normal 380" xfId="51783" xr:uid="{F1FB5DCA-5E21-4BF2-BA94-C91AE5EF7314}"/>
    <cellStyle name="Normal 381" xfId="51966" xr:uid="{370BCAF1-0C34-48BC-B4C5-80E49EA00C87}"/>
    <cellStyle name="Normal 382" xfId="51967" xr:uid="{4A145372-E482-426D-89EF-942FC836B87A}"/>
    <cellStyle name="Normal 383" xfId="52001" xr:uid="{1B54E40D-E3F4-4734-A677-A11E3D66AA66}"/>
    <cellStyle name="Normal 384" xfId="52018" xr:uid="{CE7935B1-7164-419E-8DAE-209B3A7B1BF3}"/>
    <cellStyle name="Normal 385" xfId="52029" xr:uid="{B6795928-D71C-44F8-9F1E-976C2EFA8665}"/>
    <cellStyle name="Normal 386" xfId="52032" xr:uid="{22995196-2B91-48AB-8F7C-7A4ECEA3D826}"/>
    <cellStyle name="Normal 387" xfId="52035" xr:uid="{7411D0B4-10E4-4D7A-82FF-3AE459D66044}"/>
    <cellStyle name="Normal 388" xfId="52038" xr:uid="{50DF9A5D-507D-4EA4-A2E4-012A03442D8B}"/>
    <cellStyle name="Normal 389" xfId="52041" xr:uid="{B2A4D06D-9A28-463D-B3FF-B47FA7650388}"/>
    <cellStyle name="Normal 39" xfId="2410" xr:uid="{00000000-0005-0000-0000-000015A80000}"/>
    <cellStyle name="Normal 39 2" xfId="2412" xr:uid="{00000000-0005-0000-0000-000016A80000}"/>
    <cellStyle name="Normal 39 2 2" xfId="35073" xr:uid="{00000000-0005-0000-0000-000017A80000}"/>
    <cellStyle name="Normal 39 3" xfId="2414" xr:uid="{00000000-0005-0000-0000-000018A80000}"/>
    <cellStyle name="Normal 39 4" xfId="2415" xr:uid="{00000000-0005-0000-0000-000019A80000}"/>
    <cellStyle name="Normal 39 5" xfId="35406" xr:uid="{00000000-0005-0000-0000-00001AA80000}"/>
    <cellStyle name="Normal 390" xfId="52044" xr:uid="{570C39B6-1480-42F9-860B-34585F50F542}"/>
    <cellStyle name="Normal 391" xfId="52047" xr:uid="{27F9AEE4-F43F-485D-9F8C-0C5E254E4EF1}"/>
    <cellStyle name="Normal 392" xfId="52055" xr:uid="{F6FF1B28-E254-47DE-9DC3-C511ECC8CAAA}"/>
    <cellStyle name="Normal 393" xfId="52061" xr:uid="{6C2ED37B-65A7-4D35-A22D-935FF21B0142}"/>
    <cellStyle name="Normal 394" xfId="52069" xr:uid="{57AB43D5-26B0-4F09-9A6F-6FBD1EE9AB5B}"/>
    <cellStyle name="Normal 395" xfId="52188" xr:uid="{D82601E0-F759-4076-93B4-ADCE3B89480E}"/>
    <cellStyle name="Normal 396" xfId="52181" xr:uid="{D7A682D9-71ED-4F14-B638-971F97790E04}"/>
    <cellStyle name="Normal 397" xfId="52307" xr:uid="{15B8DD3C-3901-4BCD-95C9-56DA8CE36021}"/>
    <cellStyle name="Normal 398" xfId="52318" xr:uid="{6D2B788C-0FBC-4079-A266-FE7F5F2916ED}"/>
    <cellStyle name="Normal 399" xfId="52321" xr:uid="{8C7FE144-CA67-410B-88EF-64D7CE2DDF26}"/>
    <cellStyle name="Normal 4" xfId="2416" xr:uid="{00000000-0005-0000-0000-00001BA80000}"/>
    <cellStyle name="Normal 4 10" xfId="21686" xr:uid="{00000000-0005-0000-0000-00001CA80000}"/>
    <cellStyle name="Normal 4 10 2" xfId="46516" xr:uid="{00000000-0005-0000-0000-00001DA80000}"/>
    <cellStyle name="Normal 4 10 2 2" xfId="6374" xr:uid="{00000000-0005-0000-0000-00001EA80000}"/>
    <cellStyle name="Normal 4 10 2 3" xfId="2775" xr:uid="{00000000-0005-0000-0000-00001FA80000}"/>
    <cellStyle name="Normal 4 10 2 4" xfId="42829" xr:uid="{00000000-0005-0000-0000-000020A80000}"/>
    <cellStyle name="Normal 4 10 2 5" xfId="42855" xr:uid="{00000000-0005-0000-0000-000021A80000}"/>
    <cellStyle name="Normal 4 10 2 6" xfId="42861" xr:uid="{00000000-0005-0000-0000-000022A80000}"/>
    <cellStyle name="Normal 4 10 3" xfId="46517" xr:uid="{00000000-0005-0000-0000-000023A80000}"/>
    <cellStyle name="Normal 4 10 3 2" xfId="6432" xr:uid="{00000000-0005-0000-0000-000024A80000}"/>
    <cellStyle name="Normal 4 10 4" xfId="46518" xr:uid="{00000000-0005-0000-0000-000025A80000}"/>
    <cellStyle name="Normal 4 10 4 2" xfId="46520" xr:uid="{00000000-0005-0000-0000-000026A80000}"/>
    <cellStyle name="Normal 4 10 5" xfId="46521" xr:uid="{00000000-0005-0000-0000-000027A80000}"/>
    <cellStyle name="Normal 4 10 6" xfId="46522" xr:uid="{00000000-0005-0000-0000-000028A80000}"/>
    <cellStyle name="Normal 4 10 7" xfId="46523" xr:uid="{00000000-0005-0000-0000-000029A80000}"/>
    <cellStyle name="Normal 4 11" xfId="19111" xr:uid="{00000000-0005-0000-0000-00002AA80000}"/>
    <cellStyle name="Normal 4 11 2" xfId="46524" xr:uid="{00000000-0005-0000-0000-00002BA80000}"/>
    <cellStyle name="Normal 4 11 2 2" xfId="6168" xr:uid="{00000000-0005-0000-0000-00002CA80000}"/>
    <cellStyle name="Normal 4 11 2 2 2" xfId="46525" xr:uid="{00000000-0005-0000-0000-00002DA80000}"/>
    <cellStyle name="Normal 4 11 2 3" xfId="6200" xr:uid="{00000000-0005-0000-0000-00002EA80000}"/>
    <cellStyle name="Normal 4 11 2 4" xfId="46527" xr:uid="{00000000-0005-0000-0000-00002FA80000}"/>
    <cellStyle name="Normal 4 11 2 5" xfId="6224" xr:uid="{00000000-0005-0000-0000-000030A80000}"/>
    <cellStyle name="Normal 4 11 2 6" xfId="46529" xr:uid="{00000000-0005-0000-0000-000031A80000}"/>
    <cellStyle name="Normal 4 11 3" xfId="46530" xr:uid="{00000000-0005-0000-0000-000032A80000}"/>
    <cellStyle name="Normal 4 11 3 2" xfId="3132" xr:uid="{00000000-0005-0000-0000-000033A80000}"/>
    <cellStyle name="Normal 4 11 4" xfId="46531" xr:uid="{00000000-0005-0000-0000-000034A80000}"/>
    <cellStyle name="Normal 4 11 4 2" xfId="46532" xr:uid="{00000000-0005-0000-0000-000035A80000}"/>
    <cellStyle name="Normal 4 11 5" xfId="46533" xr:uid="{00000000-0005-0000-0000-000036A80000}"/>
    <cellStyle name="Normal 4 11 6" xfId="46534" xr:uid="{00000000-0005-0000-0000-000037A80000}"/>
    <cellStyle name="Normal 4 11 7" xfId="46535" xr:uid="{00000000-0005-0000-0000-000038A80000}"/>
    <cellStyle name="Normal 4 12" xfId="46536" xr:uid="{00000000-0005-0000-0000-000039A80000}"/>
    <cellStyle name="Normal 4 12 2" xfId="46537" xr:uid="{00000000-0005-0000-0000-00003AA80000}"/>
    <cellStyle name="Normal 4 12 2 2" xfId="9505" xr:uid="{00000000-0005-0000-0000-00003BA80000}"/>
    <cellStyle name="Normal 4 12 2 2 2" xfId="46538" xr:uid="{00000000-0005-0000-0000-00003CA80000}"/>
    <cellStyle name="Normal 4 12 2 3" xfId="9508" xr:uid="{00000000-0005-0000-0000-00003DA80000}"/>
    <cellStyle name="Normal 4 12 2 4" xfId="46540" xr:uid="{00000000-0005-0000-0000-00003EA80000}"/>
    <cellStyle name="Normal 4 12 2 5" xfId="46542" xr:uid="{00000000-0005-0000-0000-00003FA80000}"/>
    <cellStyle name="Normal 4 12 2 6" xfId="46544" xr:uid="{00000000-0005-0000-0000-000040A80000}"/>
    <cellStyle name="Normal 4 12 3" xfId="41370" xr:uid="{00000000-0005-0000-0000-000041A80000}"/>
    <cellStyle name="Normal 4 12 3 2" xfId="9537" xr:uid="{00000000-0005-0000-0000-000042A80000}"/>
    <cellStyle name="Normal 4 12 4" xfId="46545" xr:uid="{00000000-0005-0000-0000-000043A80000}"/>
    <cellStyle name="Normal 4 12 4 2" xfId="46546" xr:uid="{00000000-0005-0000-0000-000044A80000}"/>
    <cellStyle name="Normal 4 12 5" xfId="46547" xr:uid="{00000000-0005-0000-0000-000045A80000}"/>
    <cellStyle name="Normal 4 12 6" xfId="46548" xr:uid="{00000000-0005-0000-0000-000046A80000}"/>
    <cellStyle name="Normal 4 12 7" xfId="46549" xr:uid="{00000000-0005-0000-0000-000047A80000}"/>
    <cellStyle name="Normal 4 13" xfId="46550" xr:uid="{00000000-0005-0000-0000-000048A80000}"/>
    <cellStyle name="Normal 4 13 2" xfId="46551" xr:uid="{00000000-0005-0000-0000-000049A80000}"/>
    <cellStyle name="Normal 4 13 2 2" xfId="6140" xr:uid="{00000000-0005-0000-0000-00004AA80000}"/>
    <cellStyle name="Normal 4 13 2 3" xfId="7203" xr:uid="{00000000-0005-0000-0000-00004BA80000}"/>
    <cellStyle name="Normal 4 13 2 4" xfId="46553" xr:uid="{00000000-0005-0000-0000-00004CA80000}"/>
    <cellStyle name="Normal 4 13 2 5" xfId="46555" xr:uid="{00000000-0005-0000-0000-00004DA80000}"/>
    <cellStyle name="Normal 4 13 2 6" xfId="24146" xr:uid="{00000000-0005-0000-0000-00004EA80000}"/>
    <cellStyle name="Normal 4 13 3" xfId="46556" xr:uid="{00000000-0005-0000-0000-00004FA80000}"/>
    <cellStyle name="Normal 4 13 3 2" xfId="6057" xr:uid="{00000000-0005-0000-0000-000050A80000}"/>
    <cellStyle name="Normal 4 13 4" xfId="46557" xr:uid="{00000000-0005-0000-0000-000051A80000}"/>
    <cellStyle name="Normal 4 13 4 2" xfId="46558" xr:uid="{00000000-0005-0000-0000-000052A80000}"/>
    <cellStyle name="Normal 4 13 5" xfId="46559" xr:uid="{00000000-0005-0000-0000-000053A80000}"/>
    <cellStyle name="Normal 4 13 6" xfId="46560" xr:uid="{00000000-0005-0000-0000-000054A80000}"/>
    <cellStyle name="Normal 4 13 7" xfId="46561" xr:uid="{00000000-0005-0000-0000-000055A80000}"/>
    <cellStyle name="Normal 4 14" xfId="46562" xr:uid="{00000000-0005-0000-0000-000056A80000}"/>
    <cellStyle name="Normal 4 14 2" xfId="46563" xr:uid="{00000000-0005-0000-0000-000057A80000}"/>
    <cellStyle name="Normal 4 14 2 2" xfId="10973" xr:uid="{00000000-0005-0000-0000-000058A80000}"/>
    <cellStyle name="Normal 4 14 2 3" xfId="5960" xr:uid="{00000000-0005-0000-0000-000059A80000}"/>
    <cellStyle name="Normal 4 14 2 4" xfId="44156" xr:uid="{00000000-0005-0000-0000-00005AA80000}"/>
    <cellStyle name="Normal 4 14 2 5" xfId="44160" xr:uid="{00000000-0005-0000-0000-00005BA80000}"/>
    <cellStyle name="Normal 4 14 2 6" xfId="30321" xr:uid="{00000000-0005-0000-0000-00005CA80000}"/>
    <cellStyle name="Normal 4 14 3" xfId="46564" xr:uid="{00000000-0005-0000-0000-00005DA80000}"/>
    <cellStyle name="Normal 4 14 3 2" xfId="10987" xr:uid="{00000000-0005-0000-0000-00005EA80000}"/>
    <cellStyle name="Normal 4 14 4" xfId="37831" xr:uid="{00000000-0005-0000-0000-00005FA80000}"/>
    <cellStyle name="Normal 4 14 4 2" xfId="37833" xr:uid="{00000000-0005-0000-0000-000060A80000}"/>
    <cellStyle name="Normal 4 14 5" xfId="37835" xr:uid="{00000000-0005-0000-0000-000061A80000}"/>
    <cellStyle name="Normal 4 14 6" xfId="37838" xr:uid="{00000000-0005-0000-0000-000062A80000}"/>
    <cellStyle name="Normal 4 14 7" xfId="46565" xr:uid="{00000000-0005-0000-0000-000063A80000}"/>
    <cellStyle name="Normal 4 15" xfId="46567" xr:uid="{00000000-0005-0000-0000-000064A80000}"/>
    <cellStyle name="Normal 4 15 2" xfId="46569" xr:uid="{00000000-0005-0000-0000-000065A80000}"/>
    <cellStyle name="Normal 4 15 2 2" xfId="11760" xr:uid="{00000000-0005-0000-0000-000066A80000}"/>
    <cellStyle name="Normal 4 15 2 3" xfId="11767" xr:uid="{00000000-0005-0000-0000-000067A80000}"/>
    <cellStyle name="Normal 4 15 2 4" xfId="44199" xr:uid="{00000000-0005-0000-0000-000068A80000}"/>
    <cellStyle name="Normal 4 15 2 5" xfId="44202" xr:uid="{00000000-0005-0000-0000-000069A80000}"/>
    <cellStyle name="Normal 4 15 2 6" xfId="30371" xr:uid="{00000000-0005-0000-0000-00006AA80000}"/>
    <cellStyle name="Normal 4 15 3" xfId="46570" xr:uid="{00000000-0005-0000-0000-00006BA80000}"/>
    <cellStyle name="Normal 4 15 4" xfId="35991" xr:uid="{00000000-0005-0000-0000-00006CA80000}"/>
    <cellStyle name="Normal 4 15 5" xfId="46571" xr:uid="{00000000-0005-0000-0000-00006DA80000}"/>
    <cellStyle name="Normal 4 15 6" xfId="46572" xr:uid="{00000000-0005-0000-0000-00006EA80000}"/>
    <cellStyle name="Normal 4 15 7" xfId="46573" xr:uid="{00000000-0005-0000-0000-00006FA80000}"/>
    <cellStyle name="Normal 4 16" xfId="46220" xr:uid="{00000000-0005-0000-0000-000070A80000}"/>
    <cellStyle name="Normal 4 16 2" xfId="46575" xr:uid="{00000000-0005-0000-0000-000071A80000}"/>
    <cellStyle name="Normal 4 16 2 2" xfId="46576" xr:uid="{00000000-0005-0000-0000-000072A80000}"/>
    <cellStyle name="Normal 4 16 3" xfId="46577" xr:uid="{00000000-0005-0000-0000-000073A80000}"/>
    <cellStyle name="Normal 4 16 4" xfId="36015" xr:uid="{00000000-0005-0000-0000-000074A80000}"/>
    <cellStyle name="Normal 4 16 5" xfId="46578" xr:uid="{00000000-0005-0000-0000-000075A80000}"/>
    <cellStyle name="Normal 4 16 6" xfId="46579" xr:uid="{00000000-0005-0000-0000-000076A80000}"/>
    <cellStyle name="Normal 4 17" xfId="46581" xr:uid="{00000000-0005-0000-0000-000077A80000}"/>
    <cellStyle name="Normal 4 17 2" xfId="46582" xr:uid="{00000000-0005-0000-0000-000078A80000}"/>
    <cellStyle name="Normal 4 17 3" xfId="46583" xr:uid="{00000000-0005-0000-0000-000079A80000}"/>
    <cellStyle name="Normal 4 18" xfId="46585" xr:uid="{00000000-0005-0000-0000-00007AA80000}"/>
    <cellStyle name="Normal 4 18 2" xfId="46586" xr:uid="{00000000-0005-0000-0000-00007BA80000}"/>
    <cellStyle name="Normal 4 18 3" xfId="46587" xr:uid="{00000000-0005-0000-0000-00007CA80000}"/>
    <cellStyle name="Normal 4 19" xfId="46589" xr:uid="{00000000-0005-0000-0000-00007DA80000}"/>
    <cellStyle name="Normal 4 19 2" xfId="46590" xr:uid="{00000000-0005-0000-0000-00007EA80000}"/>
    <cellStyle name="Normal 4 19 3" xfId="46591" xr:uid="{00000000-0005-0000-0000-00007FA80000}"/>
    <cellStyle name="Normal 4 2" xfId="2417" xr:uid="{00000000-0005-0000-0000-000080A80000}"/>
    <cellStyle name="Normal 4 2 10" xfId="46592" xr:uid="{00000000-0005-0000-0000-000081A80000}"/>
    <cellStyle name="Normal 4 2 10 2" xfId="46593" xr:uid="{00000000-0005-0000-0000-000082A80000}"/>
    <cellStyle name="Normal 4 2 10 2 2" xfId="46594" xr:uid="{00000000-0005-0000-0000-000083A80000}"/>
    <cellStyle name="Normal 4 2 10 2 3" xfId="46595" xr:uid="{00000000-0005-0000-0000-000084A80000}"/>
    <cellStyle name="Normal 4 2 10 2 4" xfId="46596" xr:uid="{00000000-0005-0000-0000-000085A80000}"/>
    <cellStyle name="Normal 4 2 10 2 5" xfId="46597" xr:uid="{00000000-0005-0000-0000-000086A80000}"/>
    <cellStyle name="Normal 4 2 10 3" xfId="46598" xr:uid="{00000000-0005-0000-0000-000087A80000}"/>
    <cellStyle name="Normal 4 2 10 4" xfId="46599" xr:uid="{00000000-0005-0000-0000-000088A80000}"/>
    <cellStyle name="Normal 4 2 10 5" xfId="46600" xr:uid="{00000000-0005-0000-0000-000089A80000}"/>
    <cellStyle name="Normal 4 2 10 6" xfId="46601" xr:uid="{00000000-0005-0000-0000-00008AA80000}"/>
    <cellStyle name="Normal 4 2 11" xfId="21319" xr:uid="{00000000-0005-0000-0000-00008BA80000}"/>
    <cellStyle name="Normal 4 2 11 2" xfId="46602" xr:uid="{00000000-0005-0000-0000-00008CA80000}"/>
    <cellStyle name="Normal 4 2 11 2 2" xfId="46603" xr:uid="{00000000-0005-0000-0000-00008DA80000}"/>
    <cellStyle name="Normal 4 2 11 2 3" xfId="46604" xr:uid="{00000000-0005-0000-0000-00008EA80000}"/>
    <cellStyle name="Normal 4 2 11 2 4" xfId="27104" xr:uid="{00000000-0005-0000-0000-00008FA80000}"/>
    <cellStyle name="Normal 4 2 11 2 5" xfId="46605" xr:uid="{00000000-0005-0000-0000-000090A80000}"/>
    <cellStyle name="Normal 4 2 11 3" xfId="6401" xr:uid="{00000000-0005-0000-0000-000091A80000}"/>
    <cellStyle name="Normal 4 2 11 4" xfId="46606" xr:uid="{00000000-0005-0000-0000-000092A80000}"/>
    <cellStyle name="Normal 4 2 11 5" xfId="46608" xr:uid="{00000000-0005-0000-0000-000093A80000}"/>
    <cellStyle name="Normal 4 2 11 6" xfId="46609" xr:uid="{00000000-0005-0000-0000-000094A80000}"/>
    <cellStyle name="Normal 4 2 12" xfId="46610" xr:uid="{00000000-0005-0000-0000-000095A80000}"/>
    <cellStyle name="Normal 4 2 12 2" xfId="46611" xr:uid="{00000000-0005-0000-0000-000096A80000}"/>
    <cellStyle name="Normal 4 2 12 2 2" xfId="41782" xr:uid="{00000000-0005-0000-0000-000097A80000}"/>
    <cellStyle name="Normal 4 2 12 2 3" xfId="41784" xr:uid="{00000000-0005-0000-0000-000098A80000}"/>
    <cellStyle name="Normal 4 2 12 2 4" xfId="46612" xr:uid="{00000000-0005-0000-0000-000099A80000}"/>
    <cellStyle name="Normal 4 2 12 2 5" xfId="46613" xr:uid="{00000000-0005-0000-0000-00009AA80000}"/>
    <cellStyle name="Normal 4 2 12 3" xfId="27112" xr:uid="{00000000-0005-0000-0000-00009BA80000}"/>
    <cellStyle name="Normal 4 2 12 4" xfId="27121" xr:uid="{00000000-0005-0000-0000-00009CA80000}"/>
    <cellStyle name="Normal 4 2 12 5" xfId="27127" xr:uid="{00000000-0005-0000-0000-00009DA80000}"/>
    <cellStyle name="Normal 4 2 12 6" xfId="27131" xr:uid="{00000000-0005-0000-0000-00009EA80000}"/>
    <cellStyle name="Normal 4 2 13" xfId="46614" xr:uid="{00000000-0005-0000-0000-00009FA80000}"/>
    <cellStyle name="Normal 4 2 13 2" xfId="46615" xr:uid="{00000000-0005-0000-0000-0000A0A80000}"/>
    <cellStyle name="Normal 4 2 13 2 2" xfId="46616" xr:uid="{00000000-0005-0000-0000-0000A1A80000}"/>
    <cellStyle name="Normal 4 2 13 2 3" xfId="46617" xr:uid="{00000000-0005-0000-0000-0000A2A80000}"/>
    <cellStyle name="Normal 4 2 13 2 4" xfId="46618" xr:uid="{00000000-0005-0000-0000-0000A3A80000}"/>
    <cellStyle name="Normal 4 2 13 2 5" xfId="13072" xr:uid="{00000000-0005-0000-0000-0000A4A80000}"/>
    <cellStyle name="Normal 4 2 13 3" xfId="46619" xr:uid="{00000000-0005-0000-0000-0000A5A80000}"/>
    <cellStyle name="Normal 4 2 13 4" xfId="46620" xr:uid="{00000000-0005-0000-0000-0000A6A80000}"/>
    <cellStyle name="Normal 4 2 13 5" xfId="46621" xr:uid="{00000000-0005-0000-0000-0000A7A80000}"/>
    <cellStyle name="Normal 4 2 13 6" xfId="46622" xr:uid="{00000000-0005-0000-0000-0000A8A80000}"/>
    <cellStyle name="Normal 4 2 14" xfId="46623" xr:uid="{00000000-0005-0000-0000-0000A9A80000}"/>
    <cellStyle name="Normal 4 2 14 2" xfId="46624" xr:uid="{00000000-0005-0000-0000-0000AAA80000}"/>
    <cellStyle name="Normal 4 2 14 2 2" xfId="46625" xr:uid="{00000000-0005-0000-0000-0000ABA80000}"/>
    <cellStyle name="Normal 4 2 14 2 3" xfId="46626" xr:uid="{00000000-0005-0000-0000-0000ACA80000}"/>
    <cellStyle name="Normal 4 2 14 2 4" xfId="46627" xr:uid="{00000000-0005-0000-0000-0000ADA80000}"/>
    <cellStyle name="Normal 4 2 14 2 5" xfId="46628" xr:uid="{00000000-0005-0000-0000-0000AEA80000}"/>
    <cellStyle name="Normal 4 2 14 3" xfId="34861" xr:uid="{00000000-0005-0000-0000-0000AFA80000}"/>
    <cellStyle name="Normal 4 2 14 4" xfId="46629" xr:uid="{00000000-0005-0000-0000-0000B0A80000}"/>
    <cellStyle name="Normal 4 2 14 5" xfId="46630" xr:uid="{00000000-0005-0000-0000-0000B1A80000}"/>
    <cellStyle name="Normal 4 2 14 6" xfId="46631" xr:uid="{00000000-0005-0000-0000-0000B2A80000}"/>
    <cellStyle name="Normal 4 2 15" xfId="29390" xr:uid="{00000000-0005-0000-0000-0000B3A80000}"/>
    <cellStyle name="Normal 4 2 15 2" xfId="42618" xr:uid="{00000000-0005-0000-0000-0000B4A80000}"/>
    <cellStyle name="Normal 4 2 15 3" xfId="37321" xr:uid="{00000000-0005-0000-0000-0000B5A80000}"/>
    <cellStyle name="Normal 4 2 15 4" xfId="46632" xr:uid="{00000000-0005-0000-0000-0000B6A80000}"/>
    <cellStyle name="Normal 4 2 15 5" xfId="46633" xr:uid="{00000000-0005-0000-0000-0000B7A80000}"/>
    <cellStyle name="Normal 4 2 16" xfId="15891" xr:uid="{00000000-0005-0000-0000-0000B8A80000}"/>
    <cellStyle name="Normal 4 2 17" xfId="46635" xr:uid="{00000000-0005-0000-0000-0000B9A80000}"/>
    <cellStyle name="Normal 4 2 18" xfId="32776" xr:uid="{00000000-0005-0000-0000-0000BAA80000}"/>
    <cellStyle name="Normal 4 2 19" xfId="32779" xr:uid="{00000000-0005-0000-0000-0000BBA80000}"/>
    <cellStyle name="Normal 4 2 2" xfId="1708" xr:uid="{00000000-0005-0000-0000-0000BCA80000}"/>
    <cellStyle name="Normal 4 2 2 10" xfId="2793" xr:uid="{00000000-0005-0000-0000-0000BDA80000}"/>
    <cellStyle name="Normal 4 2 2 10 2" xfId="3770" xr:uid="{00000000-0005-0000-0000-0000BEA80000}"/>
    <cellStyle name="Normal 4 2 2 10 2 2" xfId="46636" xr:uid="{00000000-0005-0000-0000-0000BFA80000}"/>
    <cellStyle name="Normal 4 2 2 10 2 3" xfId="46637" xr:uid="{00000000-0005-0000-0000-0000C0A80000}"/>
    <cellStyle name="Normal 4 2 2 10 2 4" xfId="46638" xr:uid="{00000000-0005-0000-0000-0000C1A80000}"/>
    <cellStyle name="Normal 4 2 2 10 2 5" xfId="36982" xr:uid="{00000000-0005-0000-0000-0000C2A80000}"/>
    <cellStyle name="Normal 4 2 2 10 3" xfId="4217" xr:uid="{00000000-0005-0000-0000-0000C3A80000}"/>
    <cellStyle name="Normal 4 2 2 10 4" xfId="10269" xr:uid="{00000000-0005-0000-0000-0000C4A80000}"/>
    <cellStyle name="Normal 4 2 2 10 5" xfId="46639" xr:uid="{00000000-0005-0000-0000-0000C5A80000}"/>
    <cellStyle name="Normal 4 2 2 10 6" xfId="46640" xr:uid="{00000000-0005-0000-0000-0000C6A80000}"/>
    <cellStyle name="Normal 4 2 2 11" xfId="4687" xr:uid="{00000000-0005-0000-0000-0000C7A80000}"/>
    <cellStyle name="Normal 4 2 2 11 2" xfId="46641" xr:uid="{00000000-0005-0000-0000-0000C8A80000}"/>
    <cellStyle name="Normal 4 2 2 11 2 2" xfId="46642" xr:uid="{00000000-0005-0000-0000-0000C9A80000}"/>
    <cellStyle name="Normal 4 2 2 11 2 3" xfId="46643" xr:uid="{00000000-0005-0000-0000-0000CAA80000}"/>
    <cellStyle name="Normal 4 2 2 11 2 4" xfId="46644" xr:uid="{00000000-0005-0000-0000-0000CBA80000}"/>
    <cellStyle name="Normal 4 2 2 11 2 5" xfId="46645" xr:uid="{00000000-0005-0000-0000-0000CCA80000}"/>
    <cellStyle name="Normal 4 2 2 11 3" xfId="46646" xr:uid="{00000000-0005-0000-0000-0000CDA80000}"/>
    <cellStyle name="Normal 4 2 2 11 4" xfId="46647" xr:uid="{00000000-0005-0000-0000-0000CEA80000}"/>
    <cellStyle name="Normal 4 2 2 11 5" xfId="46648" xr:uid="{00000000-0005-0000-0000-0000CFA80000}"/>
    <cellStyle name="Normal 4 2 2 11 6" xfId="38623" xr:uid="{00000000-0005-0000-0000-0000D0A80000}"/>
    <cellStyle name="Normal 4 2 2 12" xfId="46649" xr:uid="{00000000-0005-0000-0000-0000D1A80000}"/>
    <cellStyle name="Normal 4 2 2 12 2" xfId="46650" xr:uid="{00000000-0005-0000-0000-0000D2A80000}"/>
    <cellStyle name="Normal 4 2 2 12 2 2" xfId="45706" xr:uid="{00000000-0005-0000-0000-0000D3A80000}"/>
    <cellStyle name="Normal 4 2 2 12 2 3" xfId="45708" xr:uid="{00000000-0005-0000-0000-0000D4A80000}"/>
    <cellStyle name="Normal 4 2 2 12 2 4" xfId="46651" xr:uid="{00000000-0005-0000-0000-0000D5A80000}"/>
    <cellStyle name="Normal 4 2 2 12 2 5" xfId="46652" xr:uid="{00000000-0005-0000-0000-0000D6A80000}"/>
    <cellStyle name="Normal 4 2 2 12 3" xfId="46653" xr:uid="{00000000-0005-0000-0000-0000D7A80000}"/>
    <cellStyle name="Normal 4 2 2 12 4" xfId="46654" xr:uid="{00000000-0005-0000-0000-0000D8A80000}"/>
    <cellStyle name="Normal 4 2 2 12 5" xfId="46655" xr:uid="{00000000-0005-0000-0000-0000D9A80000}"/>
    <cellStyle name="Normal 4 2 2 12 6" xfId="38630" xr:uid="{00000000-0005-0000-0000-0000DAA80000}"/>
    <cellStyle name="Normal 4 2 2 13" xfId="46656" xr:uid="{00000000-0005-0000-0000-0000DBA80000}"/>
    <cellStyle name="Normal 4 2 2 13 2" xfId="46657" xr:uid="{00000000-0005-0000-0000-0000DCA80000}"/>
    <cellStyle name="Normal 4 2 2 13 3" xfId="46658" xr:uid="{00000000-0005-0000-0000-0000DDA80000}"/>
    <cellStyle name="Normal 4 2 2 13 4" xfId="46659" xr:uid="{00000000-0005-0000-0000-0000DEA80000}"/>
    <cellStyle name="Normal 4 2 2 13 5" xfId="31123" xr:uid="{00000000-0005-0000-0000-0000DFA80000}"/>
    <cellStyle name="Normal 4 2 2 14" xfId="43303" xr:uid="{00000000-0005-0000-0000-0000E0A80000}"/>
    <cellStyle name="Normal 4 2 2 15" xfId="43305" xr:uid="{00000000-0005-0000-0000-0000E1A80000}"/>
    <cellStyle name="Normal 4 2 2 16" xfId="43307" xr:uid="{00000000-0005-0000-0000-0000E2A80000}"/>
    <cellStyle name="Normal 4 2 2 17" xfId="46660" xr:uid="{00000000-0005-0000-0000-0000E3A80000}"/>
    <cellStyle name="Normal 4 2 2 18" xfId="46661" xr:uid="{00000000-0005-0000-0000-0000E4A80000}"/>
    <cellStyle name="Normal 4 2 2 2" xfId="619" xr:uid="{00000000-0005-0000-0000-0000E5A80000}"/>
    <cellStyle name="Normal 4 2 2 2 10" xfId="52160" xr:uid="{E8B906F1-17D1-4E7F-9416-02EBA71A5624}"/>
    <cellStyle name="Normal 4 2 2 2 2" xfId="2418" xr:uid="{00000000-0005-0000-0000-0000E6A80000}"/>
    <cellStyle name="Normal 4 2 2 2 2 2" xfId="44471" xr:uid="{00000000-0005-0000-0000-0000E7A80000}"/>
    <cellStyle name="Normal 4 2 2 2 2 2 2" xfId="46668" xr:uid="{00000000-0005-0000-0000-0000E8A80000}"/>
    <cellStyle name="Normal 4 2 2 2 2 3" xfId="4786" xr:uid="{00000000-0005-0000-0000-0000E9A80000}"/>
    <cellStyle name="Normal 4 2 2 2 2 3 2" xfId="46669" xr:uid="{00000000-0005-0000-0000-0000EAA80000}"/>
    <cellStyle name="Normal 4 2 2 2 2 4" xfId="3783" xr:uid="{00000000-0005-0000-0000-0000EBA80000}"/>
    <cellStyle name="Normal 4 2 2 2 2 4 2" xfId="46670" xr:uid="{00000000-0005-0000-0000-0000ECA80000}"/>
    <cellStyle name="Normal 4 2 2 2 2 5" xfId="44473" xr:uid="{00000000-0005-0000-0000-0000EDA80000}"/>
    <cellStyle name="Normal 4 2 2 2 2 6" xfId="46671" xr:uid="{00000000-0005-0000-0000-0000EEA80000}"/>
    <cellStyle name="Normal 4 2 2 2 2 7" xfId="46667" xr:uid="{00000000-0005-0000-0000-0000EFA80000}"/>
    <cellStyle name="Normal 4 2 2 2 3" xfId="46675" xr:uid="{00000000-0005-0000-0000-0000F0A80000}"/>
    <cellStyle name="Normal 4 2 2 2 3 2" xfId="46679" xr:uid="{00000000-0005-0000-0000-0000F1A80000}"/>
    <cellStyle name="Normal 4 2 2 2 3 3" xfId="46682" xr:uid="{00000000-0005-0000-0000-0000F2A80000}"/>
    <cellStyle name="Normal 4 2 2 2 3 4" xfId="46685" xr:uid="{00000000-0005-0000-0000-0000F3A80000}"/>
    <cellStyle name="Normal 4 2 2 2 3 5" xfId="46686" xr:uid="{00000000-0005-0000-0000-0000F4A80000}"/>
    <cellStyle name="Normal 4 2 2 2 4" xfId="46690" xr:uid="{00000000-0005-0000-0000-0000F5A80000}"/>
    <cellStyle name="Normal 4 2 2 2 4 2" xfId="23509" xr:uid="{00000000-0005-0000-0000-0000F6A80000}"/>
    <cellStyle name="Normal 4 2 2 2 4 3" xfId="46691" xr:uid="{00000000-0005-0000-0000-0000F7A80000}"/>
    <cellStyle name="Normal 4 2 2 2 5" xfId="34538" xr:uid="{00000000-0005-0000-0000-0000F8A80000}"/>
    <cellStyle name="Normal 4 2 2 2 5 2" xfId="46694" xr:uid="{00000000-0005-0000-0000-0000F9A80000}"/>
    <cellStyle name="Normal 4 2 2 2 6" xfId="34542" xr:uid="{00000000-0005-0000-0000-0000FAA80000}"/>
    <cellStyle name="Normal 4 2 2 2 6 2" xfId="46695" xr:uid="{00000000-0005-0000-0000-0000FBA80000}"/>
    <cellStyle name="Normal 4 2 2 2 7" xfId="46696" xr:uid="{00000000-0005-0000-0000-0000FCA80000}"/>
    <cellStyle name="Normal 4 2 2 2 8" xfId="46664" xr:uid="{00000000-0005-0000-0000-0000FDA80000}"/>
    <cellStyle name="Normal 4 2 2 2 9" xfId="51732" xr:uid="{76E918B3-C7C9-4BED-A01F-4EB3A9B8D287}"/>
    <cellStyle name="Normal 4 2 2 3" xfId="29712" xr:uid="{00000000-0005-0000-0000-0000FEA80000}"/>
    <cellStyle name="Normal 4 2 2 3 2" xfId="29716" xr:uid="{00000000-0005-0000-0000-0000FFA80000}"/>
    <cellStyle name="Normal 4 2 2 3 2 2" xfId="21872" xr:uid="{00000000-0005-0000-0000-000000A90000}"/>
    <cellStyle name="Normal 4 2 2 3 2 2 2" xfId="24229" xr:uid="{00000000-0005-0000-0000-000001A90000}"/>
    <cellStyle name="Normal 4 2 2 3 2 3" xfId="35625" xr:uid="{00000000-0005-0000-0000-000002A90000}"/>
    <cellStyle name="Normal 4 2 2 3 2 4" xfId="4334" xr:uid="{00000000-0005-0000-0000-000003A90000}"/>
    <cellStyle name="Normal 4 2 2 3 2 5" xfId="44490" xr:uid="{00000000-0005-0000-0000-000004A90000}"/>
    <cellStyle name="Normal 4 2 2 3 2 6" xfId="46697" xr:uid="{00000000-0005-0000-0000-000005A90000}"/>
    <cellStyle name="Normal 4 2 2 3 3" xfId="29720" xr:uid="{00000000-0005-0000-0000-000006A90000}"/>
    <cellStyle name="Normal 4 2 2 3 3 2" xfId="46700" xr:uid="{00000000-0005-0000-0000-000007A90000}"/>
    <cellStyle name="Normal 4 2 2 3 4" xfId="46703" xr:uid="{00000000-0005-0000-0000-000008A90000}"/>
    <cellStyle name="Normal 4 2 2 3 4 2" xfId="46706" xr:uid="{00000000-0005-0000-0000-000009A90000}"/>
    <cellStyle name="Normal 4 2 2 3 5" xfId="34547" xr:uid="{00000000-0005-0000-0000-00000AA90000}"/>
    <cellStyle name="Normal 4 2 2 3 6" xfId="34551" xr:uid="{00000000-0005-0000-0000-00000BA90000}"/>
    <cellStyle name="Normal 4 2 2 3 7" xfId="46707" xr:uid="{00000000-0005-0000-0000-00000CA90000}"/>
    <cellStyle name="Normal 4 2 2 4" xfId="29724" xr:uid="{00000000-0005-0000-0000-00000DA90000}"/>
    <cellStyle name="Normal 4 2 2 4 2" xfId="29730" xr:uid="{00000000-0005-0000-0000-00000EA90000}"/>
    <cellStyle name="Normal 4 2 2 4 2 2" xfId="35256" xr:uid="{00000000-0005-0000-0000-00000FA90000}"/>
    <cellStyle name="Normal 4 2 2 4 2 3" xfId="35259" xr:uid="{00000000-0005-0000-0000-000010A90000}"/>
    <cellStyle name="Normal 4 2 2 4 2 4" xfId="17538" xr:uid="{00000000-0005-0000-0000-000011A90000}"/>
    <cellStyle name="Normal 4 2 2 4 2 5" xfId="42844" xr:uid="{00000000-0005-0000-0000-000012A90000}"/>
    <cellStyle name="Normal 4 2 2 4 2 6" xfId="42847" xr:uid="{00000000-0005-0000-0000-000013A90000}"/>
    <cellStyle name="Normal 4 2 2 4 3" xfId="29735" xr:uid="{00000000-0005-0000-0000-000014A90000}"/>
    <cellStyle name="Normal 4 2 2 4 3 2" xfId="46710" xr:uid="{00000000-0005-0000-0000-000015A90000}"/>
    <cellStyle name="Normal 4 2 2 4 4" xfId="35264" xr:uid="{00000000-0005-0000-0000-000016A90000}"/>
    <cellStyle name="Normal 4 2 2 4 5" xfId="35268" xr:uid="{00000000-0005-0000-0000-000017A90000}"/>
    <cellStyle name="Normal 4 2 2 4 6" xfId="30070" xr:uid="{00000000-0005-0000-0000-000018A90000}"/>
    <cellStyle name="Normal 4 2 2 4 7" xfId="30073" xr:uid="{00000000-0005-0000-0000-000019A90000}"/>
    <cellStyle name="Normal 4 2 2 5" xfId="29739" xr:uid="{00000000-0005-0000-0000-00001AA90000}"/>
    <cellStyle name="Normal 4 2 2 5 2" xfId="29742" xr:uid="{00000000-0005-0000-0000-00001BA90000}"/>
    <cellStyle name="Normal 4 2 2 5 2 2" xfId="44513" xr:uid="{00000000-0005-0000-0000-00001CA90000}"/>
    <cellStyle name="Normal 4 2 2 5 2 3" xfId="44515" xr:uid="{00000000-0005-0000-0000-00001DA90000}"/>
    <cellStyle name="Normal 4 2 2 5 2 4" xfId="44517" xr:uid="{00000000-0005-0000-0000-00001EA90000}"/>
    <cellStyle name="Normal 4 2 2 5 2 5" xfId="44519" xr:uid="{00000000-0005-0000-0000-00001FA90000}"/>
    <cellStyle name="Normal 4 2 2 5 2 6" xfId="46711" xr:uid="{00000000-0005-0000-0000-000020A90000}"/>
    <cellStyle name="Normal 4 2 2 5 3" xfId="29747" xr:uid="{00000000-0005-0000-0000-000021A90000}"/>
    <cellStyle name="Normal 4 2 2 5 4" xfId="35272" xr:uid="{00000000-0005-0000-0000-000022A90000}"/>
    <cellStyle name="Normal 4 2 2 5 5" xfId="46714" xr:uid="{00000000-0005-0000-0000-000023A90000}"/>
    <cellStyle name="Normal 4 2 2 5 6" xfId="30083" xr:uid="{00000000-0005-0000-0000-000024A90000}"/>
    <cellStyle name="Normal 4 2 2 5 7" xfId="30085" xr:uid="{00000000-0005-0000-0000-000025A90000}"/>
    <cellStyle name="Normal 4 2 2 6" xfId="14929" xr:uid="{00000000-0005-0000-0000-000026A90000}"/>
    <cellStyle name="Normal 4 2 2 6 2" xfId="15670" xr:uid="{00000000-0005-0000-0000-000027A90000}"/>
    <cellStyle name="Normal 4 2 2 6 2 2" xfId="2774" xr:uid="{00000000-0005-0000-0000-000028A90000}"/>
    <cellStyle name="Normal 4 2 2 6 2 3" xfId="42828" xr:uid="{00000000-0005-0000-0000-000029A90000}"/>
    <cellStyle name="Normal 4 2 2 6 2 4" xfId="42854" xr:uid="{00000000-0005-0000-0000-00002AA90000}"/>
    <cellStyle name="Normal 4 2 2 6 2 5" xfId="42860" xr:uid="{00000000-0005-0000-0000-00002BA90000}"/>
    <cellStyle name="Normal 4 2 2 6 2 6" xfId="6284" xr:uid="{00000000-0005-0000-0000-00002CA90000}"/>
    <cellStyle name="Normal 4 2 2 6 3" xfId="29752" xr:uid="{00000000-0005-0000-0000-00002DA90000}"/>
    <cellStyle name="Normal 4 2 2 6 4" xfId="46717" xr:uid="{00000000-0005-0000-0000-00002EA90000}"/>
    <cellStyle name="Normal 4 2 2 6 5" xfId="46720" xr:uid="{00000000-0005-0000-0000-00002FA90000}"/>
    <cellStyle name="Normal 4 2 2 6 6" xfId="30092" xr:uid="{00000000-0005-0000-0000-000030A90000}"/>
    <cellStyle name="Normal 4 2 2 6 7" xfId="30094" xr:uid="{00000000-0005-0000-0000-000031A90000}"/>
    <cellStyle name="Normal 4 2 2 7" xfId="29754" xr:uid="{00000000-0005-0000-0000-000032A90000}"/>
    <cellStyle name="Normal 4 2 2 7 2" xfId="36213" xr:uid="{00000000-0005-0000-0000-000033A90000}"/>
    <cellStyle name="Normal 4 2 2 7 2 2" xfId="6199" xr:uid="{00000000-0005-0000-0000-000034A90000}"/>
    <cellStyle name="Normal 4 2 2 7 2 3" xfId="46526" xr:uid="{00000000-0005-0000-0000-000035A90000}"/>
    <cellStyle name="Normal 4 2 2 7 2 4" xfId="6223" xr:uid="{00000000-0005-0000-0000-000036A90000}"/>
    <cellStyle name="Normal 4 2 2 7 2 5" xfId="46528" xr:uid="{00000000-0005-0000-0000-000037A90000}"/>
    <cellStyle name="Normal 4 2 2 7 2 6" xfId="46721" xr:uid="{00000000-0005-0000-0000-000038A90000}"/>
    <cellStyle name="Normal 4 2 2 7 3" xfId="46724" xr:uid="{00000000-0005-0000-0000-000039A90000}"/>
    <cellStyle name="Normal 4 2 2 7 4" xfId="46727" xr:uid="{00000000-0005-0000-0000-00003AA90000}"/>
    <cellStyle name="Normal 4 2 2 7 5" xfId="46730" xr:uid="{00000000-0005-0000-0000-00003BA90000}"/>
    <cellStyle name="Normal 4 2 2 7 6" xfId="30099" xr:uid="{00000000-0005-0000-0000-00003CA90000}"/>
    <cellStyle name="Normal 4 2 2 7 7" xfId="30104" xr:uid="{00000000-0005-0000-0000-00003DA90000}"/>
    <cellStyle name="Normal 4 2 2 8" xfId="24220" xr:uid="{00000000-0005-0000-0000-00003EA90000}"/>
    <cellStyle name="Normal 4 2 2 8 2" xfId="24225" xr:uid="{00000000-0005-0000-0000-00003FA90000}"/>
    <cellStyle name="Normal 4 2 2 8 2 2" xfId="9507" xr:uid="{00000000-0005-0000-0000-000040A90000}"/>
    <cellStyle name="Normal 4 2 2 8 2 3" xfId="46539" xr:uid="{00000000-0005-0000-0000-000041A90000}"/>
    <cellStyle name="Normal 4 2 2 8 2 4" xfId="46541" xr:uid="{00000000-0005-0000-0000-000042A90000}"/>
    <cellStyle name="Normal 4 2 2 8 2 5" xfId="46543" xr:uid="{00000000-0005-0000-0000-000043A90000}"/>
    <cellStyle name="Normal 4 2 2 8 2 6" xfId="46731" xr:uid="{00000000-0005-0000-0000-000044A90000}"/>
    <cellStyle name="Normal 4 2 2 8 3" xfId="46734" xr:uid="{00000000-0005-0000-0000-000045A90000}"/>
    <cellStyle name="Normal 4 2 2 8 4" xfId="46737" xr:uid="{00000000-0005-0000-0000-000046A90000}"/>
    <cellStyle name="Normal 4 2 2 8 5" xfId="38549" xr:uid="{00000000-0005-0000-0000-000047A90000}"/>
    <cellStyle name="Normal 4 2 2 8 6" xfId="30108" xr:uid="{00000000-0005-0000-0000-000048A90000}"/>
    <cellStyle name="Normal 4 2 2 8 7" xfId="30114" xr:uid="{00000000-0005-0000-0000-000049A90000}"/>
    <cellStyle name="Normal 4 2 2 9" xfId="24228" xr:uid="{00000000-0005-0000-0000-00004AA90000}"/>
    <cellStyle name="Normal 4 2 2 9 2" xfId="46738" xr:uid="{00000000-0005-0000-0000-00004BA90000}"/>
    <cellStyle name="Normal 4 2 2 9 2 2" xfId="7202" xr:uid="{00000000-0005-0000-0000-00004CA90000}"/>
    <cellStyle name="Normal 4 2 2 9 2 3" xfId="46552" xr:uid="{00000000-0005-0000-0000-00004DA90000}"/>
    <cellStyle name="Normal 4 2 2 9 2 4" xfId="46554" xr:uid="{00000000-0005-0000-0000-00004EA90000}"/>
    <cellStyle name="Normal 4 2 2 9 2 5" xfId="24145" xr:uid="{00000000-0005-0000-0000-00004FA90000}"/>
    <cellStyle name="Normal 4 2 2 9 3" xfId="46741" xr:uid="{00000000-0005-0000-0000-000050A90000}"/>
    <cellStyle name="Normal 4 2 2 9 4" xfId="46744" xr:uid="{00000000-0005-0000-0000-000051A90000}"/>
    <cellStyle name="Normal 4 2 2 9 5" xfId="38557" xr:uid="{00000000-0005-0000-0000-000052A90000}"/>
    <cellStyle name="Normal 4 2 2 9 6" xfId="46747" xr:uid="{00000000-0005-0000-0000-000053A90000}"/>
    <cellStyle name="Normal 4 2 2 9 7" xfId="46748" xr:uid="{00000000-0005-0000-0000-000054A90000}"/>
    <cellStyle name="Normal 4 2 2_April 2009 Report" xfId="11357" xr:uid="{00000000-0005-0000-0000-000055A90000}"/>
    <cellStyle name="Normal 4 2 20" xfId="29389" xr:uid="{00000000-0005-0000-0000-000056A90000}"/>
    <cellStyle name="Normal 4 2 21" xfId="15890" xr:uid="{00000000-0005-0000-0000-000057A90000}"/>
    <cellStyle name="Normal 4 2 22" xfId="46634" xr:uid="{00000000-0005-0000-0000-000058A90000}"/>
    <cellStyle name="Normal 4 2 3" xfId="1711" xr:uid="{00000000-0005-0000-0000-000059A90000}"/>
    <cellStyle name="Normal 4 2 3 10" xfId="14241" xr:uid="{00000000-0005-0000-0000-00005AA90000}"/>
    <cellStyle name="Normal 4 2 3 10 2" xfId="11139" xr:uid="{00000000-0005-0000-0000-00005BA90000}"/>
    <cellStyle name="Normal 4 2 3 10 2 2" xfId="46752" xr:uid="{00000000-0005-0000-0000-00005CA90000}"/>
    <cellStyle name="Normal 4 2 3 10 2 3" xfId="46753" xr:uid="{00000000-0005-0000-0000-00005DA90000}"/>
    <cellStyle name="Normal 4 2 3 10 2 4" xfId="46754" xr:uid="{00000000-0005-0000-0000-00005EA90000}"/>
    <cellStyle name="Normal 4 2 3 10 2 5" xfId="4375" xr:uid="{00000000-0005-0000-0000-00005FA90000}"/>
    <cellStyle name="Normal 4 2 3 10 3" xfId="46755" xr:uid="{00000000-0005-0000-0000-000060A90000}"/>
    <cellStyle name="Normal 4 2 3 10 4" xfId="4502" xr:uid="{00000000-0005-0000-0000-000061A90000}"/>
    <cellStyle name="Normal 4 2 3 10 5" xfId="46756" xr:uid="{00000000-0005-0000-0000-000062A90000}"/>
    <cellStyle name="Normal 4 2 3 10 6" xfId="46757" xr:uid="{00000000-0005-0000-0000-000063A90000}"/>
    <cellStyle name="Normal 4 2 3 11" xfId="14244" xr:uid="{00000000-0005-0000-0000-000064A90000}"/>
    <cellStyle name="Normal 4 2 3 11 2" xfId="46758" xr:uid="{00000000-0005-0000-0000-000065A90000}"/>
    <cellStyle name="Normal 4 2 3 11 2 2" xfId="46759" xr:uid="{00000000-0005-0000-0000-000066A90000}"/>
    <cellStyle name="Normal 4 2 3 11 2 3" xfId="8863" xr:uid="{00000000-0005-0000-0000-000067A90000}"/>
    <cellStyle name="Normal 4 2 3 11 2 4" xfId="8872" xr:uid="{00000000-0005-0000-0000-000068A90000}"/>
    <cellStyle name="Normal 4 2 3 11 2 5" xfId="8875" xr:uid="{00000000-0005-0000-0000-000069A90000}"/>
    <cellStyle name="Normal 4 2 3 11 3" xfId="11153" xr:uid="{00000000-0005-0000-0000-00006AA90000}"/>
    <cellStyle name="Normal 4 2 3 11 4" xfId="46761" xr:uid="{00000000-0005-0000-0000-00006BA90000}"/>
    <cellStyle name="Normal 4 2 3 11 5" xfId="46763" xr:uid="{00000000-0005-0000-0000-00006CA90000}"/>
    <cellStyle name="Normal 4 2 3 11 6" xfId="38692" xr:uid="{00000000-0005-0000-0000-00006DA90000}"/>
    <cellStyle name="Normal 4 2 3 12" xfId="46764" xr:uid="{00000000-0005-0000-0000-00006EA90000}"/>
    <cellStyle name="Normal 4 2 3 12 2" xfId="46765" xr:uid="{00000000-0005-0000-0000-00006FA90000}"/>
    <cellStyle name="Normal 4 2 3 12 2 2" xfId="46766" xr:uid="{00000000-0005-0000-0000-000070A90000}"/>
    <cellStyle name="Normal 4 2 3 12 2 3" xfId="9315" xr:uid="{00000000-0005-0000-0000-000071A90000}"/>
    <cellStyle name="Normal 4 2 3 12 2 4" xfId="4474" xr:uid="{00000000-0005-0000-0000-000072A90000}"/>
    <cellStyle name="Normal 4 2 3 12 2 5" xfId="9325" xr:uid="{00000000-0005-0000-0000-000073A90000}"/>
    <cellStyle name="Normal 4 2 3 12 3" xfId="11169" xr:uid="{00000000-0005-0000-0000-000074A90000}"/>
    <cellStyle name="Normal 4 2 3 12 4" xfId="46767" xr:uid="{00000000-0005-0000-0000-000075A90000}"/>
    <cellStyle name="Normal 4 2 3 12 5" xfId="46769" xr:uid="{00000000-0005-0000-0000-000076A90000}"/>
    <cellStyle name="Normal 4 2 3 12 6" xfId="38706" xr:uid="{00000000-0005-0000-0000-000077A90000}"/>
    <cellStyle name="Normal 4 2 3 13" xfId="46770" xr:uid="{00000000-0005-0000-0000-000078A90000}"/>
    <cellStyle name="Normal 4 2 3 13 2" xfId="46771" xr:uid="{00000000-0005-0000-0000-000079A90000}"/>
    <cellStyle name="Normal 4 2 3 13 3" xfId="46772" xr:uid="{00000000-0005-0000-0000-00007AA90000}"/>
    <cellStyle name="Normal 4 2 3 13 4" xfId="46773" xr:uid="{00000000-0005-0000-0000-00007BA90000}"/>
    <cellStyle name="Normal 4 2 3 13 5" xfId="46775" xr:uid="{00000000-0005-0000-0000-00007CA90000}"/>
    <cellStyle name="Normal 4 2 3 14" xfId="46776" xr:uid="{00000000-0005-0000-0000-00007DA90000}"/>
    <cellStyle name="Normal 4 2 3 15" xfId="46778" xr:uid="{00000000-0005-0000-0000-00007EA90000}"/>
    <cellStyle name="Normal 4 2 3 16" xfId="46779" xr:uid="{00000000-0005-0000-0000-00007FA90000}"/>
    <cellStyle name="Normal 4 2 3 17" xfId="46780" xr:uid="{00000000-0005-0000-0000-000080A90000}"/>
    <cellStyle name="Normal 4 2 3 18" xfId="46781" xr:uid="{00000000-0005-0000-0000-000081A90000}"/>
    <cellStyle name="Normal 4 2 3 19" xfId="46784" xr:uid="{00000000-0005-0000-0000-000082A90000}"/>
    <cellStyle name="Normal 4 2 3 2" xfId="46787" xr:uid="{00000000-0005-0000-0000-000083A90000}"/>
    <cellStyle name="Normal 4 2 3 2 2" xfId="46790" xr:uid="{00000000-0005-0000-0000-000084A90000}"/>
    <cellStyle name="Normal 4 2 3 2 2 2" xfId="44779" xr:uid="{00000000-0005-0000-0000-000085A90000}"/>
    <cellStyle name="Normal 4 2 3 2 2 3" xfId="19280" xr:uid="{00000000-0005-0000-0000-000086A90000}"/>
    <cellStyle name="Normal 4 2 3 2 2 4" xfId="11161" xr:uid="{00000000-0005-0000-0000-000087A90000}"/>
    <cellStyle name="Normal 4 2 3 2 2 5" xfId="44781" xr:uid="{00000000-0005-0000-0000-000088A90000}"/>
    <cellStyle name="Normal 4 2 3 2 2 6" xfId="46791" xr:uid="{00000000-0005-0000-0000-000089A90000}"/>
    <cellStyle name="Normal 4 2 3 2 3" xfId="44085" xr:uid="{00000000-0005-0000-0000-00008AA90000}"/>
    <cellStyle name="Normal 4 2 3 2 4" xfId="44101" xr:uid="{00000000-0005-0000-0000-00008BA90000}"/>
    <cellStyle name="Normal 4 2 3 2 5" xfId="34564" xr:uid="{00000000-0005-0000-0000-00008CA90000}"/>
    <cellStyle name="Normal 4 2 3 2 6" xfId="34567" xr:uid="{00000000-0005-0000-0000-00008DA90000}"/>
    <cellStyle name="Normal 4 2 3 2 7" xfId="13919" xr:uid="{00000000-0005-0000-0000-00008EA90000}"/>
    <cellStyle name="Normal 4 2 3 20" xfId="46777" xr:uid="{00000000-0005-0000-0000-00008FA90000}"/>
    <cellStyle name="Normal 4 2 3 21" xfId="46751" xr:uid="{00000000-0005-0000-0000-000090A90000}"/>
    <cellStyle name="Normal 4 2 3 22" xfId="51847" xr:uid="{E197EF6A-682E-49B7-AB07-4BA88D0CD2B5}"/>
    <cellStyle name="Normal 4 2 3 23" xfId="52230" xr:uid="{54E8A272-AF0F-4161-B9DC-CE28C1CD23A0}"/>
    <cellStyle name="Normal 4 2 3 3" xfId="29760" xr:uid="{00000000-0005-0000-0000-000091A90000}"/>
    <cellStyle name="Normal 4 2 3 3 2" xfId="46794" xr:uid="{00000000-0005-0000-0000-000092A90000}"/>
    <cellStyle name="Normal 4 2 3 3 2 2" xfId="44786" xr:uid="{00000000-0005-0000-0000-000093A90000}"/>
    <cellStyle name="Normal 4 2 3 3 2 3" xfId="38639" xr:uid="{00000000-0005-0000-0000-000094A90000}"/>
    <cellStyle name="Normal 4 2 3 3 2 4" xfId="44788" xr:uid="{00000000-0005-0000-0000-000095A90000}"/>
    <cellStyle name="Normal 4 2 3 3 2 5" xfId="6412" xr:uid="{00000000-0005-0000-0000-000096A90000}"/>
    <cellStyle name="Normal 4 2 3 3 3" xfId="44110" xr:uid="{00000000-0005-0000-0000-000097A90000}"/>
    <cellStyle name="Normal 4 2 3 3 4" xfId="44115" xr:uid="{00000000-0005-0000-0000-000098A90000}"/>
    <cellStyle name="Normal 4 2 3 3 5" xfId="34571" xr:uid="{00000000-0005-0000-0000-000099A90000}"/>
    <cellStyle name="Normal 4 2 3 3 6" xfId="34574" xr:uid="{00000000-0005-0000-0000-00009AA90000}"/>
    <cellStyle name="Normal 4 2 3 3 7" xfId="13926" xr:uid="{00000000-0005-0000-0000-00009BA90000}"/>
    <cellStyle name="Normal 4 2 3 4" xfId="29764" xr:uid="{00000000-0005-0000-0000-00009CA90000}"/>
    <cellStyle name="Normal 4 2 3 4 2" xfId="46795" xr:uid="{00000000-0005-0000-0000-00009DA90000}"/>
    <cellStyle name="Normal 4 2 3 4 2 2" xfId="44793" xr:uid="{00000000-0005-0000-0000-00009EA90000}"/>
    <cellStyle name="Normal 4 2 3 4 2 3" xfId="44795" xr:uid="{00000000-0005-0000-0000-00009FA90000}"/>
    <cellStyle name="Normal 4 2 3 4 2 4" xfId="42890" xr:uid="{00000000-0005-0000-0000-0000A0A90000}"/>
    <cellStyle name="Normal 4 2 3 4 2 5" xfId="36435" xr:uid="{00000000-0005-0000-0000-0000A1A90000}"/>
    <cellStyle name="Normal 4 2 3 4 3" xfId="44123" xr:uid="{00000000-0005-0000-0000-0000A2A90000}"/>
    <cellStyle name="Normal 4 2 3 4 4" xfId="44128" xr:uid="{00000000-0005-0000-0000-0000A3A90000}"/>
    <cellStyle name="Normal 4 2 3 4 5" xfId="44130" xr:uid="{00000000-0005-0000-0000-0000A4A90000}"/>
    <cellStyle name="Normal 4 2 3 4 6" xfId="30125" xr:uid="{00000000-0005-0000-0000-0000A5A90000}"/>
    <cellStyle name="Normal 4 2 3 4 7" xfId="30138" xr:uid="{00000000-0005-0000-0000-0000A6A90000}"/>
    <cellStyle name="Normal 4 2 3 5" xfId="46796" xr:uid="{00000000-0005-0000-0000-0000A7A90000}"/>
    <cellStyle name="Normal 4 2 3 5 2" xfId="46797" xr:uid="{00000000-0005-0000-0000-0000A8A90000}"/>
    <cellStyle name="Normal 4 2 3 5 2 2" xfId="44800" xr:uid="{00000000-0005-0000-0000-0000A9A90000}"/>
    <cellStyle name="Normal 4 2 3 5 2 3" xfId="44802" xr:uid="{00000000-0005-0000-0000-0000AAA90000}"/>
    <cellStyle name="Normal 4 2 3 5 2 4" xfId="44804" xr:uid="{00000000-0005-0000-0000-0000ABA90000}"/>
    <cellStyle name="Normal 4 2 3 5 2 5" xfId="36486" xr:uid="{00000000-0005-0000-0000-0000ACA90000}"/>
    <cellStyle name="Normal 4 2 3 5 3" xfId="44137" xr:uid="{00000000-0005-0000-0000-0000ADA90000}"/>
    <cellStyle name="Normal 4 2 3 5 4" xfId="44139" xr:uid="{00000000-0005-0000-0000-0000AEA90000}"/>
    <cellStyle name="Normal 4 2 3 5 5" xfId="44141" xr:uid="{00000000-0005-0000-0000-0000AFA90000}"/>
    <cellStyle name="Normal 4 2 3 5 6" xfId="30153" xr:uid="{00000000-0005-0000-0000-0000B0A90000}"/>
    <cellStyle name="Normal 4 2 3 6" xfId="10829" xr:uid="{00000000-0005-0000-0000-0000B1A90000}"/>
    <cellStyle name="Normal 4 2 3 6 2" xfId="46798" xr:uid="{00000000-0005-0000-0000-0000B2A90000}"/>
    <cellStyle name="Normal 4 2 3 6 2 2" xfId="46799" xr:uid="{00000000-0005-0000-0000-0000B3A90000}"/>
    <cellStyle name="Normal 4 2 3 6 2 3" xfId="19486" xr:uid="{00000000-0005-0000-0000-0000B4A90000}"/>
    <cellStyle name="Normal 4 2 3 6 2 4" xfId="19490" xr:uid="{00000000-0005-0000-0000-0000B5A90000}"/>
    <cellStyle name="Normal 4 2 3 6 2 5" xfId="19493" xr:uid="{00000000-0005-0000-0000-0000B6A90000}"/>
    <cellStyle name="Normal 4 2 3 6 3" xfId="27612" xr:uid="{00000000-0005-0000-0000-0000B7A90000}"/>
    <cellStyle name="Normal 4 2 3 6 4" xfId="44143" xr:uid="{00000000-0005-0000-0000-0000B8A90000}"/>
    <cellStyle name="Normal 4 2 3 6 5" xfId="44145" xr:uid="{00000000-0005-0000-0000-0000B9A90000}"/>
    <cellStyle name="Normal 4 2 3 6 6" xfId="30157" xr:uid="{00000000-0005-0000-0000-0000BAA90000}"/>
    <cellStyle name="Normal 4 2 3 7" xfId="46800" xr:uid="{00000000-0005-0000-0000-0000BBA90000}"/>
    <cellStyle name="Normal 4 2 3 7 2" xfId="46801" xr:uid="{00000000-0005-0000-0000-0000BCA90000}"/>
    <cellStyle name="Normal 4 2 3 7 2 2" xfId="32389" xr:uid="{00000000-0005-0000-0000-0000BDA90000}"/>
    <cellStyle name="Normal 4 2 3 7 2 3" xfId="16031" xr:uid="{00000000-0005-0000-0000-0000BEA90000}"/>
    <cellStyle name="Normal 4 2 3 7 2 4" xfId="19891" xr:uid="{00000000-0005-0000-0000-0000BFA90000}"/>
    <cellStyle name="Normal 4 2 3 7 2 5" xfId="36569" xr:uid="{00000000-0005-0000-0000-0000C0A90000}"/>
    <cellStyle name="Normal 4 2 3 7 3" xfId="27615" xr:uid="{00000000-0005-0000-0000-0000C1A90000}"/>
    <cellStyle name="Normal 4 2 3 7 4" xfId="44147" xr:uid="{00000000-0005-0000-0000-0000C2A90000}"/>
    <cellStyle name="Normal 4 2 3 7 5" xfId="40187" xr:uid="{00000000-0005-0000-0000-0000C3A90000}"/>
    <cellStyle name="Normal 4 2 3 7 6" xfId="30161" xr:uid="{00000000-0005-0000-0000-0000C4A90000}"/>
    <cellStyle name="Normal 4 2 3 8" xfId="24240" xr:uid="{00000000-0005-0000-0000-0000C5A90000}"/>
    <cellStyle name="Normal 4 2 3 8 2" xfId="24243" xr:uid="{00000000-0005-0000-0000-0000C6A90000}"/>
    <cellStyle name="Normal 4 2 3 8 2 2" xfId="46802" xr:uid="{00000000-0005-0000-0000-0000C7A90000}"/>
    <cellStyle name="Normal 4 2 3 8 2 3" xfId="46803" xr:uid="{00000000-0005-0000-0000-0000C8A90000}"/>
    <cellStyle name="Normal 4 2 3 8 2 4" xfId="46804" xr:uid="{00000000-0005-0000-0000-0000C9A90000}"/>
    <cellStyle name="Normal 4 2 3 8 2 5" xfId="36594" xr:uid="{00000000-0005-0000-0000-0000CAA90000}"/>
    <cellStyle name="Normal 4 2 3 8 3" xfId="46805" xr:uid="{00000000-0005-0000-0000-0000CBA90000}"/>
    <cellStyle name="Normal 4 2 3 8 4" xfId="46806" xr:uid="{00000000-0005-0000-0000-0000CCA90000}"/>
    <cellStyle name="Normal 4 2 3 8 5" xfId="38584" xr:uid="{00000000-0005-0000-0000-0000CDA90000}"/>
    <cellStyle name="Normal 4 2 3 8 6" xfId="30169" xr:uid="{00000000-0005-0000-0000-0000CEA90000}"/>
    <cellStyle name="Normal 4 2 3 9" xfId="24246" xr:uid="{00000000-0005-0000-0000-0000CFA90000}"/>
    <cellStyle name="Normal 4 2 3 9 2" xfId="46807" xr:uid="{00000000-0005-0000-0000-0000D0A90000}"/>
    <cellStyle name="Normal 4 2 3 9 2 2" xfId="46808" xr:uid="{00000000-0005-0000-0000-0000D1A90000}"/>
    <cellStyle name="Normal 4 2 3 9 2 3" xfId="46809" xr:uid="{00000000-0005-0000-0000-0000D2A90000}"/>
    <cellStyle name="Normal 4 2 3 9 2 4" xfId="46810" xr:uid="{00000000-0005-0000-0000-0000D3A90000}"/>
    <cellStyle name="Normal 4 2 3 9 2 5" xfId="41799" xr:uid="{00000000-0005-0000-0000-0000D4A90000}"/>
    <cellStyle name="Normal 4 2 3 9 3" xfId="46811" xr:uid="{00000000-0005-0000-0000-0000D5A90000}"/>
    <cellStyle name="Normal 4 2 3 9 4" xfId="46812" xr:uid="{00000000-0005-0000-0000-0000D6A90000}"/>
    <cellStyle name="Normal 4 2 3 9 5" xfId="38592" xr:uid="{00000000-0005-0000-0000-0000D7A90000}"/>
    <cellStyle name="Normal 4 2 3 9 6" xfId="46813" xr:uid="{00000000-0005-0000-0000-0000D8A90000}"/>
    <cellStyle name="Normal 4 2 4" xfId="46816" xr:uid="{00000000-0005-0000-0000-0000D9A90000}"/>
    <cellStyle name="Normal 4 2 4 2" xfId="46819" xr:uid="{00000000-0005-0000-0000-0000DAA90000}"/>
    <cellStyle name="Normal 4 2 4 2 2" xfId="46822" xr:uid="{00000000-0005-0000-0000-0000DBA90000}"/>
    <cellStyle name="Normal 4 2 4 2 2 2" xfId="45028" xr:uid="{00000000-0005-0000-0000-0000DCA90000}"/>
    <cellStyle name="Normal 4 2 4 2 3" xfId="46823" xr:uid="{00000000-0005-0000-0000-0000DDA90000}"/>
    <cellStyle name="Normal 4 2 4 2 4" xfId="46824" xr:uid="{00000000-0005-0000-0000-0000DEA90000}"/>
    <cellStyle name="Normal 4 2 4 2 5" xfId="9682" xr:uid="{00000000-0005-0000-0000-0000DFA90000}"/>
    <cellStyle name="Normal 4 2 4 2 6" xfId="9688" xr:uid="{00000000-0005-0000-0000-0000E0A90000}"/>
    <cellStyle name="Normal 4 2 4 3" xfId="29769" xr:uid="{00000000-0005-0000-0000-0000E1A90000}"/>
    <cellStyle name="Normal 4 2 4 3 2" xfId="22720" xr:uid="{00000000-0005-0000-0000-0000E2A90000}"/>
    <cellStyle name="Normal 4 2 4 4" xfId="29773" xr:uid="{00000000-0005-0000-0000-0000E3A90000}"/>
    <cellStyle name="Normal 4 2 4 4 2" xfId="46825" xr:uid="{00000000-0005-0000-0000-0000E4A90000}"/>
    <cellStyle name="Normal 4 2 4 5" xfId="46826" xr:uid="{00000000-0005-0000-0000-0000E5A90000}"/>
    <cellStyle name="Normal 4 2 4 6" xfId="14938" xr:uid="{00000000-0005-0000-0000-0000E6A90000}"/>
    <cellStyle name="Normal 4 2 4 7" xfId="46827" xr:uid="{00000000-0005-0000-0000-0000E7A90000}"/>
    <cellStyle name="Normal 4 2 5" xfId="1718" xr:uid="{00000000-0005-0000-0000-0000E8A90000}"/>
    <cellStyle name="Normal 4 2 5 2" xfId="46833" xr:uid="{00000000-0005-0000-0000-0000E9A90000}"/>
    <cellStyle name="Normal 4 2 5 2 2" xfId="46836" xr:uid="{00000000-0005-0000-0000-0000EAA90000}"/>
    <cellStyle name="Normal 4 2 5 2 3" xfId="46837" xr:uid="{00000000-0005-0000-0000-0000EBA90000}"/>
    <cellStyle name="Normal 4 2 5 2 4" xfId="46838" xr:uid="{00000000-0005-0000-0000-0000ECA90000}"/>
    <cellStyle name="Normal 4 2 5 2 5" xfId="46839" xr:uid="{00000000-0005-0000-0000-0000EDA90000}"/>
    <cellStyle name="Normal 4 2 5 2 6" xfId="46840" xr:uid="{00000000-0005-0000-0000-0000EEA90000}"/>
    <cellStyle name="Normal 4 2 5 3" xfId="29778" xr:uid="{00000000-0005-0000-0000-0000EFA90000}"/>
    <cellStyle name="Normal 4 2 5 3 2" xfId="46843" xr:uid="{00000000-0005-0000-0000-0000F0A90000}"/>
    <cellStyle name="Normal 4 2 5 4" xfId="29782" xr:uid="{00000000-0005-0000-0000-0000F1A90000}"/>
    <cellStyle name="Normal 4 2 5 5" xfId="35277" xr:uid="{00000000-0005-0000-0000-0000F2A90000}"/>
    <cellStyle name="Normal 4 2 5 6" xfId="35280" xr:uid="{00000000-0005-0000-0000-0000F3A90000}"/>
    <cellStyle name="Normal 4 2 5 7" xfId="46844" xr:uid="{00000000-0005-0000-0000-0000F4A90000}"/>
    <cellStyle name="Normal 4 2 5 8" xfId="46830" xr:uid="{00000000-0005-0000-0000-0000F5A90000}"/>
    <cellStyle name="Normal 4 2 6" xfId="46847" xr:uid="{00000000-0005-0000-0000-0000F6A90000}"/>
    <cellStyle name="Normal 4 2 6 2" xfId="46850" xr:uid="{00000000-0005-0000-0000-0000F7A90000}"/>
    <cellStyle name="Normal 4 2 6 2 2" xfId="46853" xr:uid="{00000000-0005-0000-0000-0000F8A90000}"/>
    <cellStyle name="Normal 4 2 6 2 3" xfId="46854" xr:uid="{00000000-0005-0000-0000-0000F9A90000}"/>
    <cellStyle name="Normal 4 2 6 2 4" xfId="46855" xr:uid="{00000000-0005-0000-0000-0000FAA90000}"/>
    <cellStyle name="Normal 4 2 6 2 5" xfId="46856" xr:uid="{00000000-0005-0000-0000-0000FBA90000}"/>
    <cellStyle name="Normal 4 2 6 2 6" xfId="46857" xr:uid="{00000000-0005-0000-0000-0000FCA90000}"/>
    <cellStyle name="Normal 4 2 6 3" xfId="29788" xr:uid="{00000000-0005-0000-0000-0000FDA90000}"/>
    <cellStyle name="Normal 4 2 6 3 2" xfId="46860" xr:uid="{00000000-0005-0000-0000-0000FEA90000}"/>
    <cellStyle name="Normal 4 2 6 4" xfId="5450" xr:uid="{00000000-0005-0000-0000-0000FFA90000}"/>
    <cellStyle name="Normal 4 2 6 5" xfId="46861" xr:uid="{00000000-0005-0000-0000-000000AA0000}"/>
    <cellStyle name="Normal 4 2 6 6" xfId="46862" xr:uid="{00000000-0005-0000-0000-000001AA0000}"/>
    <cellStyle name="Normal 4 2 6 7" xfId="46863" xr:uid="{00000000-0005-0000-0000-000002AA0000}"/>
    <cellStyle name="Normal 4 2 7" xfId="46866" xr:uid="{00000000-0005-0000-0000-000003AA0000}"/>
    <cellStyle name="Normal 4 2 7 2" xfId="46869" xr:uid="{00000000-0005-0000-0000-000004AA0000}"/>
    <cellStyle name="Normal 4 2 7 2 2" xfId="46872" xr:uid="{00000000-0005-0000-0000-000005AA0000}"/>
    <cellStyle name="Normal 4 2 7 2 3" xfId="46873" xr:uid="{00000000-0005-0000-0000-000006AA0000}"/>
    <cellStyle name="Normal 4 2 7 2 4" xfId="46874" xr:uid="{00000000-0005-0000-0000-000007AA0000}"/>
    <cellStyle name="Normal 4 2 7 2 5" xfId="46875" xr:uid="{00000000-0005-0000-0000-000008AA0000}"/>
    <cellStyle name="Normal 4 2 7 2 6" xfId="46876" xr:uid="{00000000-0005-0000-0000-000009AA0000}"/>
    <cellStyle name="Normal 4 2 7 3" xfId="46879" xr:uid="{00000000-0005-0000-0000-00000AAA0000}"/>
    <cellStyle name="Normal 4 2 7 4" xfId="46882" xr:uid="{00000000-0005-0000-0000-00000BAA0000}"/>
    <cellStyle name="Normal 4 2 7 5" xfId="16721" xr:uid="{00000000-0005-0000-0000-00000CAA0000}"/>
    <cellStyle name="Normal 4 2 7 6" xfId="46883" xr:uid="{00000000-0005-0000-0000-00000DAA0000}"/>
    <cellStyle name="Normal 4 2 7 7" xfId="46884" xr:uid="{00000000-0005-0000-0000-00000EAA0000}"/>
    <cellStyle name="Normal 4 2 8" xfId="46887" xr:uid="{00000000-0005-0000-0000-00000FAA0000}"/>
    <cellStyle name="Normal 4 2 8 2" xfId="46890" xr:uid="{00000000-0005-0000-0000-000010AA0000}"/>
    <cellStyle name="Normal 4 2 8 2 2" xfId="46893" xr:uid="{00000000-0005-0000-0000-000011AA0000}"/>
    <cellStyle name="Normal 4 2 8 2 3" xfId="44571" xr:uid="{00000000-0005-0000-0000-000012AA0000}"/>
    <cellStyle name="Normal 4 2 8 2 4" xfId="44576" xr:uid="{00000000-0005-0000-0000-000013AA0000}"/>
    <cellStyle name="Normal 4 2 8 2 5" xfId="44578" xr:uid="{00000000-0005-0000-0000-000014AA0000}"/>
    <cellStyle name="Normal 4 2 8 3" xfId="46896" xr:uid="{00000000-0005-0000-0000-000015AA0000}"/>
    <cellStyle name="Normal 4 2 8 4" xfId="46899" xr:uid="{00000000-0005-0000-0000-000016AA0000}"/>
    <cellStyle name="Normal 4 2 8 5" xfId="46900" xr:uid="{00000000-0005-0000-0000-000017AA0000}"/>
    <cellStyle name="Normal 4 2 8 6" xfId="46901" xr:uid="{00000000-0005-0000-0000-000018AA0000}"/>
    <cellStyle name="Normal 4 2 8 7" xfId="46902" xr:uid="{00000000-0005-0000-0000-000019AA0000}"/>
    <cellStyle name="Normal 4 2 9" xfId="46905" xr:uid="{00000000-0005-0000-0000-00001AAA0000}"/>
    <cellStyle name="Normal 4 2 9 2" xfId="46908" xr:uid="{00000000-0005-0000-0000-00001BAA0000}"/>
    <cellStyle name="Normal 4 2 9 2 2" xfId="46911" xr:uid="{00000000-0005-0000-0000-00001CAA0000}"/>
    <cellStyle name="Normal 4 2 9 2 3" xfId="46912" xr:uid="{00000000-0005-0000-0000-00001DAA0000}"/>
    <cellStyle name="Normal 4 2 9 2 4" xfId="46913" xr:uid="{00000000-0005-0000-0000-00001EAA0000}"/>
    <cellStyle name="Normal 4 2 9 2 5" xfId="46914" xr:uid="{00000000-0005-0000-0000-00001FAA0000}"/>
    <cellStyle name="Normal 4 2 9 3" xfId="46917" xr:uid="{00000000-0005-0000-0000-000020AA0000}"/>
    <cellStyle name="Normal 4 2 9 4" xfId="46920" xr:uid="{00000000-0005-0000-0000-000021AA0000}"/>
    <cellStyle name="Normal 4 2 9 5" xfId="46921" xr:uid="{00000000-0005-0000-0000-000022AA0000}"/>
    <cellStyle name="Normal 4 2 9 6" xfId="46922" xr:uid="{00000000-0005-0000-0000-000023AA0000}"/>
    <cellStyle name="Normal 4 2 9 7" xfId="46923" xr:uid="{00000000-0005-0000-0000-000024AA0000}"/>
    <cellStyle name="Normal 4 2_August 2009-PROVISIONS" xfId="46924" xr:uid="{00000000-0005-0000-0000-000025AA0000}"/>
    <cellStyle name="Normal 4 20" xfId="46566" xr:uid="{00000000-0005-0000-0000-000026AA0000}"/>
    <cellStyle name="Normal 4 20 2" xfId="46568" xr:uid="{00000000-0005-0000-0000-000027AA0000}"/>
    <cellStyle name="Normal 4 21" xfId="46219" xr:uid="{00000000-0005-0000-0000-000028AA0000}"/>
    <cellStyle name="Normal 4 21 2" xfId="46574" xr:uid="{00000000-0005-0000-0000-000029AA0000}"/>
    <cellStyle name="Normal 4 22" xfId="46580" xr:uid="{00000000-0005-0000-0000-00002AAA0000}"/>
    <cellStyle name="Normal 4 23" xfId="46584" xr:uid="{00000000-0005-0000-0000-00002BAA0000}"/>
    <cellStyle name="Normal 4 24" xfId="46588" xr:uid="{00000000-0005-0000-0000-00002CAA0000}"/>
    <cellStyle name="Normal 4 25" xfId="46925" xr:uid="{00000000-0005-0000-0000-00002DAA0000}"/>
    <cellStyle name="Normal 4 26" xfId="46926" xr:uid="{00000000-0005-0000-0000-00002EAA0000}"/>
    <cellStyle name="Normal 4 27" xfId="52013" xr:uid="{2B5C1848-B42D-4BF0-9775-13D9AB751C8C}"/>
    <cellStyle name="Normal 4 28" xfId="52022" xr:uid="{45679DC5-C4B8-4E0D-B404-657E68E414DE}"/>
    <cellStyle name="Normal 4 29" xfId="52056" xr:uid="{51D742B3-CA6C-4126-B3A4-236CC0A5E4B1}"/>
    <cellStyle name="Normal 4 3" xfId="2419" xr:uid="{00000000-0005-0000-0000-00002FAA0000}"/>
    <cellStyle name="Normal 4 3 10" xfId="46928" xr:uid="{00000000-0005-0000-0000-000030AA0000}"/>
    <cellStyle name="Normal 4 3 10 2" xfId="46929" xr:uid="{00000000-0005-0000-0000-000031AA0000}"/>
    <cellStyle name="Normal 4 3 10 2 2" xfId="45810" xr:uid="{00000000-0005-0000-0000-000032AA0000}"/>
    <cellStyle name="Normal 4 3 10 2 3" xfId="45813" xr:uid="{00000000-0005-0000-0000-000033AA0000}"/>
    <cellStyle name="Normal 4 3 10 2 4" xfId="46930" xr:uid="{00000000-0005-0000-0000-000034AA0000}"/>
    <cellStyle name="Normal 4 3 10 2 5" xfId="46931" xr:uid="{00000000-0005-0000-0000-000035AA0000}"/>
    <cellStyle name="Normal 4 3 10 3" xfId="46932" xr:uid="{00000000-0005-0000-0000-000036AA0000}"/>
    <cellStyle name="Normal 4 3 10 4" xfId="46933" xr:uid="{00000000-0005-0000-0000-000037AA0000}"/>
    <cellStyle name="Normal 4 3 10 5" xfId="46934" xr:uid="{00000000-0005-0000-0000-000038AA0000}"/>
    <cellStyle name="Normal 4 3 10 6" xfId="46935" xr:uid="{00000000-0005-0000-0000-000039AA0000}"/>
    <cellStyle name="Normal 4 3 11" xfId="46936" xr:uid="{00000000-0005-0000-0000-00003AAA0000}"/>
    <cellStyle name="Normal 4 3 11 2" xfId="46937" xr:uid="{00000000-0005-0000-0000-00003BAA0000}"/>
    <cellStyle name="Normal 4 3 11 2 2" xfId="46938" xr:uid="{00000000-0005-0000-0000-00003CAA0000}"/>
    <cellStyle name="Normal 4 3 11 2 3" xfId="46939" xr:uid="{00000000-0005-0000-0000-00003DAA0000}"/>
    <cellStyle name="Normal 4 3 11 2 4" xfId="39937" xr:uid="{00000000-0005-0000-0000-00003EAA0000}"/>
    <cellStyle name="Normal 4 3 11 2 5" xfId="46940" xr:uid="{00000000-0005-0000-0000-00003FAA0000}"/>
    <cellStyle name="Normal 4 3 11 3" xfId="46942" xr:uid="{00000000-0005-0000-0000-000040AA0000}"/>
    <cellStyle name="Normal 4 3 11 4" xfId="46943" xr:uid="{00000000-0005-0000-0000-000041AA0000}"/>
    <cellStyle name="Normal 4 3 11 5" xfId="46944" xr:uid="{00000000-0005-0000-0000-000042AA0000}"/>
    <cellStyle name="Normal 4 3 11 6" xfId="46945" xr:uid="{00000000-0005-0000-0000-000043AA0000}"/>
    <cellStyle name="Normal 4 3 12" xfId="46946" xr:uid="{00000000-0005-0000-0000-000044AA0000}"/>
    <cellStyle name="Normal 4 3 12 2" xfId="46947" xr:uid="{00000000-0005-0000-0000-000045AA0000}"/>
    <cellStyle name="Normal 4 3 12 2 2" xfId="46948" xr:uid="{00000000-0005-0000-0000-000046AA0000}"/>
    <cellStyle name="Normal 4 3 12 2 3" xfId="46949" xr:uid="{00000000-0005-0000-0000-000047AA0000}"/>
    <cellStyle name="Normal 4 3 12 2 4" xfId="46950" xr:uid="{00000000-0005-0000-0000-000048AA0000}"/>
    <cellStyle name="Normal 4 3 12 2 5" xfId="46951" xr:uid="{00000000-0005-0000-0000-000049AA0000}"/>
    <cellStyle name="Normal 4 3 12 3" xfId="27467" xr:uid="{00000000-0005-0000-0000-00004AAA0000}"/>
    <cellStyle name="Normal 4 3 12 4" xfId="27512" xr:uid="{00000000-0005-0000-0000-00004BAA0000}"/>
    <cellStyle name="Normal 4 3 12 5" xfId="27540" xr:uid="{00000000-0005-0000-0000-00004CAA0000}"/>
    <cellStyle name="Normal 4 3 12 6" xfId="27578" xr:uid="{00000000-0005-0000-0000-00004DAA0000}"/>
    <cellStyle name="Normal 4 3 13" xfId="46952" xr:uid="{00000000-0005-0000-0000-00004EAA0000}"/>
    <cellStyle name="Normal 4 3 13 2" xfId="46953" xr:uid="{00000000-0005-0000-0000-00004FAA0000}"/>
    <cellStyle name="Normal 4 3 13 3" xfId="46954" xr:uid="{00000000-0005-0000-0000-000050AA0000}"/>
    <cellStyle name="Normal 4 3 13 4" xfId="46955" xr:uid="{00000000-0005-0000-0000-000051AA0000}"/>
    <cellStyle name="Normal 4 3 13 5" xfId="46956" xr:uid="{00000000-0005-0000-0000-000052AA0000}"/>
    <cellStyle name="Normal 4 3 14" xfId="46957" xr:uid="{00000000-0005-0000-0000-000053AA0000}"/>
    <cellStyle name="Normal 4 3 15" xfId="46958" xr:uid="{00000000-0005-0000-0000-000054AA0000}"/>
    <cellStyle name="Normal 4 3 16" xfId="46959" xr:uid="{00000000-0005-0000-0000-000055AA0000}"/>
    <cellStyle name="Normal 4 3 17" xfId="15652" xr:uid="{00000000-0005-0000-0000-000056AA0000}"/>
    <cellStyle name="Normal 4 3 18" xfId="32796" xr:uid="{00000000-0005-0000-0000-000057AA0000}"/>
    <cellStyle name="Normal 4 3 19" xfId="32798" xr:uid="{00000000-0005-0000-0000-000058AA0000}"/>
    <cellStyle name="Normal 4 3 2" xfId="2420" xr:uid="{00000000-0005-0000-0000-000059AA0000}"/>
    <cellStyle name="Normal 4 3 2 2" xfId="2421" xr:uid="{00000000-0005-0000-0000-00005AAA0000}"/>
    <cellStyle name="Normal 4 3 2 2 2" xfId="11899" xr:uid="{00000000-0005-0000-0000-00005BAA0000}"/>
    <cellStyle name="Normal 4 3 2 2 3" xfId="26484" xr:uid="{00000000-0005-0000-0000-00005CAA0000}"/>
    <cellStyle name="Normal 4 3 2 2 4" xfId="46961" xr:uid="{00000000-0005-0000-0000-00005DAA0000}"/>
    <cellStyle name="Normal 4 3 2 2 5" xfId="46962" xr:uid="{00000000-0005-0000-0000-00005EAA0000}"/>
    <cellStyle name="Normal 4 3 2 2 6" xfId="46963" xr:uid="{00000000-0005-0000-0000-00005FAA0000}"/>
    <cellStyle name="Normal 4 3 2 2 7" xfId="46960" xr:uid="{00000000-0005-0000-0000-000060AA0000}"/>
    <cellStyle name="Normal 4 3 2 3" xfId="29795" xr:uid="{00000000-0005-0000-0000-000061AA0000}"/>
    <cellStyle name="Normal 4 3 2 3 2" xfId="46964" xr:uid="{00000000-0005-0000-0000-000062AA0000}"/>
    <cellStyle name="Normal 4 3 2 4" xfId="29798" xr:uid="{00000000-0005-0000-0000-000063AA0000}"/>
    <cellStyle name="Normal 4 3 2 5" xfId="46965" xr:uid="{00000000-0005-0000-0000-000064AA0000}"/>
    <cellStyle name="Normal 4 3 2 6" xfId="9016" xr:uid="{00000000-0005-0000-0000-000065AA0000}"/>
    <cellStyle name="Normal 4 3 2 7" xfId="30781" xr:uid="{00000000-0005-0000-0000-000066AA0000}"/>
    <cellStyle name="Normal 4 3 2 8" xfId="51733" xr:uid="{DFEE62B4-41A6-436B-A5BA-BBAE8FDE3105}"/>
    <cellStyle name="Normal 4 3 2 9" xfId="52161" xr:uid="{DAFB7581-A10F-4B91-A0CD-C6F501A59962}"/>
    <cellStyle name="Normal 4 3 20" xfId="46927" xr:uid="{00000000-0005-0000-0000-000067AA0000}"/>
    <cellStyle name="Normal 4 3 3" xfId="2013" xr:uid="{00000000-0005-0000-0000-000068AA0000}"/>
    <cellStyle name="Normal 4 3 3 2" xfId="46967" xr:uid="{00000000-0005-0000-0000-000069AA0000}"/>
    <cellStyle name="Normal 4 3 3 2 2" xfId="46968" xr:uid="{00000000-0005-0000-0000-00006AAA0000}"/>
    <cellStyle name="Normal 4 3 3 2 3" xfId="20613" xr:uid="{00000000-0005-0000-0000-00006BAA0000}"/>
    <cellStyle name="Normal 4 3 3 2 4" xfId="20620" xr:uid="{00000000-0005-0000-0000-00006CAA0000}"/>
    <cellStyle name="Normal 4 3 3 2 5" xfId="20625" xr:uid="{00000000-0005-0000-0000-00006DAA0000}"/>
    <cellStyle name="Normal 4 3 3 3" xfId="29802" xr:uid="{00000000-0005-0000-0000-00006EAA0000}"/>
    <cellStyle name="Normal 4 3 3 4" xfId="29805" xr:uid="{00000000-0005-0000-0000-00006FAA0000}"/>
    <cellStyle name="Normal 4 3 3 5" xfId="39884" xr:uid="{00000000-0005-0000-0000-000070AA0000}"/>
    <cellStyle name="Normal 4 3 3 6" xfId="9028" xr:uid="{00000000-0005-0000-0000-000071AA0000}"/>
    <cellStyle name="Normal 4 3 3 7" xfId="39886" xr:uid="{00000000-0005-0000-0000-000072AA0000}"/>
    <cellStyle name="Normal 4 3 3 8" xfId="46966" xr:uid="{00000000-0005-0000-0000-000073AA0000}"/>
    <cellStyle name="Normal 4 3 3 9" xfId="51828" xr:uid="{3CEF5A59-D1FF-4EA7-9C27-A7A12DAB5A26}"/>
    <cellStyle name="Normal 4 3 4" xfId="46969" xr:uid="{00000000-0005-0000-0000-000074AA0000}"/>
    <cellStyle name="Normal 4 3 4 2" xfId="46970" xr:uid="{00000000-0005-0000-0000-000075AA0000}"/>
    <cellStyle name="Normal 4 3 4 2 2" xfId="46971" xr:uid="{00000000-0005-0000-0000-000076AA0000}"/>
    <cellStyle name="Normal 4 3 4 2 3" xfId="6343" xr:uid="{00000000-0005-0000-0000-000077AA0000}"/>
    <cellStyle name="Normal 4 3 4 2 4" xfId="6386" xr:uid="{00000000-0005-0000-0000-000078AA0000}"/>
    <cellStyle name="Normal 4 3 4 2 5" xfId="46972" xr:uid="{00000000-0005-0000-0000-000079AA0000}"/>
    <cellStyle name="Normal 4 3 4 3" xfId="29809" xr:uid="{00000000-0005-0000-0000-00007AAA0000}"/>
    <cellStyle name="Normal 4 3 4 4" xfId="29811" xr:uid="{00000000-0005-0000-0000-00007BAA0000}"/>
    <cellStyle name="Normal 4 3 4 5" xfId="46973" xr:uid="{00000000-0005-0000-0000-00007CAA0000}"/>
    <cellStyle name="Normal 4 3 4 6" xfId="6276" xr:uid="{00000000-0005-0000-0000-00007DAA0000}"/>
    <cellStyle name="Normal 4 3 5" xfId="46974" xr:uid="{00000000-0005-0000-0000-00007EAA0000}"/>
    <cellStyle name="Normal 4 3 5 2" xfId="46975" xr:uid="{00000000-0005-0000-0000-00007FAA0000}"/>
    <cellStyle name="Normal 4 3 5 2 2" xfId="36323" xr:uid="{00000000-0005-0000-0000-000080AA0000}"/>
    <cellStyle name="Normal 4 3 5 2 3" xfId="46976" xr:uid="{00000000-0005-0000-0000-000081AA0000}"/>
    <cellStyle name="Normal 4 3 5 2 4" xfId="46977" xr:uid="{00000000-0005-0000-0000-000082AA0000}"/>
    <cellStyle name="Normal 4 3 5 2 5" xfId="6184" xr:uid="{00000000-0005-0000-0000-000083AA0000}"/>
    <cellStyle name="Normal 4 3 5 3" xfId="29814" xr:uid="{00000000-0005-0000-0000-000084AA0000}"/>
    <cellStyle name="Normal 4 3 5 4" xfId="29816" xr:uid="{00000000-0005-0000-0000-000085AA0000}"/>
    <cellStyle name="Normal 4 3 5 5" xfId="46978" xr:uid="{00000000-0005-0000-0000-000086AA0000}"/>
    <cellStyle name="Normal 4 3 5 6" xfId="6019" xr:uid="{00000000-0005-0000-0000-000087AA0000}"/>
    <cellStyle name="Normal 4 3 6" xfId="46979" xr:uid="{00000000-0005-0000-0000-000088AA0000}"/>
    <cellStyle name="Normal 4 3 6 2" xfId="46980" xr:uid="{00000000-0005-0000-0000-000089AA0000}"/>
    <cellStyle name="Normal 4 3 6 2 2" xfId="46981" xr:uid="{00000000-0005-0000-0000-00008AAA0000}"/>
    <cellStyle name="Normal 4 3 6 2 3" xfId="46982" xr:uid="{00000000-0005-0000-0000-00008BAA0000}"/>
    <cellStyle name="Normal 4 3 6 2 4" xfId="46983" xr:uid="{00000000-0005-0000-0000-00008CAA0000}"/>
    <cellStyle name="Normal 4 3 6 2 5" xfId="46984" xr:uid="{00000000-0005-0000-0000-00008DAA0000}"/>
    <cellStyle name="Normal 4 3 6 3" xfId="46985" xr:uid="{00000000-0005-0000-0000-00008EAA0000}"/>
    <cellStyle name="Normal 4 3 6 4" xfId="46986" xr:uid="{00000000-0005-0000-0000-00008FAA0000}"/>
    <cellStyle name="Normal 4 3 6 5" xfId="46987" xr:uid="{00000000-0005-0000-0000-000090AA0000}"/>
    <cellStyle name="Normal 4 3 6 6" xfId="15032" xr:uid="{00000000-0005-0000-0000-000091AA0000}"/>
    <cellStyle name="Normal 4 3 7" xfId="46988" xr:uid="{00000000-0005-0000-0000-000092AA0000}"/>
    <cellStyle name="Normal 4 3 7 2" xfId="26233" xr:uid="{00000000-0005-0000-0000-000093AA0000}"/>
    <cellStyle name="Normal 4 3 7 2 2" xfId="12572" xr:uid="{00000000-0005-0000-0000-000094AA0000}"/>
    <cellStyle name="Normal 4 3 7 2 3" xfId="12576" xr:uid="{00000000-0005-0000-0000-000095AA0000}"/>
    <cellStyle name="Normal 4 3 7 2 4" xfId="46989" xr:uid="{00000000-0005-0000-0000-000096AA0000}"/>
    <cellStyle name="Normal 4 3 7 2 5" xfId="46990" xr:uid="{00000000-0005-0000-0000-000097AA0000}"/>
    <cellStyle name="Normal 4 3 7 3" xfId="9567" xr:uid="{00000000-0005-0000-0000-000098AA0000}"/>
    <cellStyle name="Normal 4 3 7 4" xfId="9575" xr:uid="{00000000-0005-0000-0000-000099AA0000}"/>
    <cellStyle name="Normal 4 3 7 5" xfId="9581" xr:uid="{00000000-0005-0000-0000-00009AAA0000}"/>
    <cellStyle name="Normal 4 3 7 6" xfId="9036" xr:uid="{00000000-0005-0000-0000-00009BAA0000}"/>
    <cellStyle name="Normal 4 3 8" xfId="46991" xr:uid="{00000000-0005-0000-0000-00009CAA0000}"/>
    <cellStyle name="Normal 4 3 8 2" xfId="26373" xr:uid="{00000000-0005-0000-0000-00009DAA0000}"/>
    <cellStyle name="Normal 4 3 8 2 2" xfId="13394" xr:uid="{00000000-0005-0000-0000-00009EAA0000}"/>
    <cellStyle name="Normal 4 3 8 2 3" xfId="13399" xr:uid="{00000000-0005-0000-0000-00009FAA0000}"/>
    <cellStyle name="Normal 4 3 8 2 4" xfId="11029" xr:uid="{00000000-0005-0000-0000-0000A0AA0000}"/>
    <cellStyle name="Normal 4 3 8 2 5" xfId="5953" xr:uid="{00000000-0005-0000-0000-0000A1AA0000}"/>
    <cellStyle name="Normal 4 3 8 3" xfId="7703" xr:uid="{00000000-0005-0000-0000-0000A2AA0000}"/>
    <cellStyle name="Normal 4 3 8 4" xfId="7556" xr:uid="{00000000-0005-0000-0000-0000A3AA0000}"/>
    <cellStyle name="Normal 4 3 8 5" xfId="9591" xr:uid="{00000000-0005-0000-0000-0000A4AA0000}"/>
    <cellStyle name="Normal 4 3 8 6" xfId="23625" xr:uid="{00000000-0005-0000-0000-0000A5AA0000}"/>
    <cellStyle name="Normal 4 3 9" xfId="46992" xr:uid="{00000000-0005-0000-0000-0000A6AA0000}"/>
    <cellStyle name="Normal 4 3 9 2" xfId="46993" xr:uid="{00000000-0005-0000-0000-0000A7AA0000}"/>
    <cellStyle name="Normal 4 3 9 2 2" xfId="46994" xr:uid="{00000000-0005-0000-0000-0000A8AA0000}"/>
    <cellStyle name="Normal 4 3 9 2 3" xfId="14933" xr:uid="{00000000-0005-0000-0000-0000A9AA0000}"/>
    <cellStyle name="Normal 4 3 9 2 4" xfId="11048" xr:uid="{00000000-0005-0000-0000-0000AAAA0000}"/>
    <cellStyle name="Normal 4 3 9 2 5" xfId="46995" xr:uid="{00000000-0005-0000-0000-0000ABAA0000}"/>
    <cellStyle name="Normal 4 3 9 3" xfId="46996" xr:uid="{00000000-0005-0000-0000-0000ACAA0000}"/>
    <cellStyle name="Normal 4 3 9 4" xfId="46997" xr:uid="{00000000-0005-0000-0000-0000ADAA0000}"/>
    <cellStyle name="Normal 4 3 9 5" xfId="46998" xr:uid="{00000000-0005-0000-0000-0000AEAA0000}"/>
    <cellStyle name="Normal 4 3 9 6" xfId="46999" xr:uid="{00000000-0005-0000-0000-0000AFAA0000}"/>
    <cellStyle name="Normal 4 30" xfId="52064" xr:uid="{06FB97A6-9EFA-40E8-8FD9-2BF0AD3951DF}"/>
    <cellStyle name="Normal 4 31" xfId="52068" xr:uid="{3347DE70-0C62-4BEB-842A-03611D4EDA63}"/>
    <cellStyle name="Normal 4 4" xfId="2422" xr:uid="{00000000-0005-0000-0000-0000B0AA0000}"/>
    <cellStyle name="Normal 4 4 10" xfId="47000" xr:uid="{00000000-0005-0000-0000-0000B1AA0000}"/>
    <cellStyle name="Normal 4 4 10 2" xfId="42529" xr:uid="{00000000-0005-0000-0000-0000B2AA0000}"/>
    <cellStyle name="Normal 4 4 10 2 2" xfId="47001" xr:uid="{00000000-0005-0000-0000-0000B3AA0000}"/>
    <cellStyle name="Normal 4 4 10 2 3" xfId="31939" xr:uid="{00000000-0005-0000-0000-0000B4AA0000}"/>
    <cellStyle name="Normal 4 4 10 2 4" xfId="36502" xr:uid="{00000000-0005-0000-0000-0000B5AA0000}"/>
    <cellStyle name="Normal 4 4 10 2 5" xfId="36507" xr:uid="{00000000-0005-0000-0000-0000B6AA0000}"/>
    <cellStyle name="Normal 4 4 10 3" xfId="42531" xr:uid="{00000000-0005-0000-0000-0000B7AA0000}"/>
    <cellStyle name="Normal 4 4 10 4" xfId="47002" xr:uid="{00000000-0005-0000-0000-0000B8AA0000}"/>
    <cellStyle name="Normal 4 4 10 5" xfId="47003" xr:uid="{00000000-0005-0000-0000-0000B9AA0000}"/>
    <cellStyle name="Normal 4 4 10 6" xfId="47004" xr:uid="{00000000-0005-0000-0000-0000BAAA0000}"/>
    <cellStyle name="Normal 4 4 11" xfId="47005" xr:uid="{00000000-0005-0000-0000-0000BBAA0000}"/>
    <cellStyle name="Normal 4 4 11 2" xfId="42567" xr:uid="{00000000-0005-0000-0000-0000BCAA0000}"/>
    <cellStyle name="Normal 4 4 11 2 2" xfId="7102" xr:uid="{00000000-0005-0000-0000-0000BDAA0000}"/>
    <cellStyle name="Normal 4 4 11 2 3" xfId="7147" xr:uid="{00000000-0005-0000-0000-0000BEAA0000}"/>
    <cellStyle name="Normal 4 4 11 2 4" xfId="7183" xr:uid="{00000000-0005-0000-0000-0000BFAA0000}"/>
    <cellStyle name="Normal 4 4 11 2 5" xfId="6112" xr:uid="{00000000-0005-0000-0000-0000C0AA0000}"/>
    <cellStyle name="Normal 4 4 11 3" xfId="42569" xr:uid="{00000000-0005-0000-0000-0000C1AA0000}"/>
    <cellStyle name="Normal 4 4 11 4" xfId="42571" xr:uid="{00000000-0005-0000-0000-0000C2AA0000}"/>
    <cellStyle name="Normal 4 4 11 5" xfId="47006" xr:uid="{00000000-0005-0000-0000-0000C3AA0000}"/>
    <cellStyle name="Normal 4 4 11 6" xfId="47007" xr:uid="{00000000-0005-0000-0000-0000C4AA0000}"/>
    <cellStyle name="Normal 4 4 12" xfId="47008" xr:uid="{00000000-0005-0000-0000-0000C5AA0000}"/>
    <cellStyle name="Normal 4 4 12 2" xfId="42632" xr:uid="{00000000-0005-0000-0000-0000C6AA0000}"/>
    <cellStyle name="Normal 4 4 12 2 2" xfId="47009" xr:uid="{00000000-0005-0000-0000-0000C7AA0000}"/>
    <cellStyle name="Normal 4 4 12 2 3" xfId="13041" xr:uid="{00000000-0005-0000-0000-0000C8AA0000}"/>
    <cellStyle name="Normal 4 4 12 2 4" xfId="47010" xr:uid="{00000000-0005-0000-0000-0000C9AA0000}"/>
    <cellStyle name="Normal 4 4 12 2 5" xfId="13057" xr:uid="{00000000-0005-0000-0000-0000CAAA0000}"/>
    <cellStyle name="Normal 4 4 12 3" xfId="47011" xr:uid="{00000000-0005-0000-0000-0000CBAA0000}"/>
    <cellStyle name="Normal 4 4 12 4" xfId="47012" xr:uid="{00000000-0005-0000-0000-0000CCAA0000}"/>
    <cellStyle name="Normal 4 4 12 5" xfId="47013" xr:uid="{00000000-0005-0000-0000-0000CDAA0000}"/>
    <cellStyle name="Normal 4 4 12 6" xfId="47014" xr:uid="{00000000-0005-0000-0000-0000CEAA0000}"/>
    <cellStyle name="Normal 4 4 13" xfId="47015" xr:uid="{00000000-0005-0000-0000-0000CFAA0000}"/>
    <cellStyle name="Normal 4 4 13 2" xfId="42652" xr:uid="{00000000-0005-0000-0000-0000D0AA0000}"/>
    <cellStyle name="Normal 4 4 13 3" xfId="47016" xr:uid="{00000000-0005-0000-0000-0000D1AA0000}"/>
    <cellStyle name="Normal 4 4 13 4" xfId="47017" xr:uid="{00000000-0005-0000-0000-0000D2AA0000}"/>
    <cellStyle name="Normal 4 4 13 5" xfId="47018" xr:uid="{00000000-0005-0000-0000-0000D3AA0000}"/>
    <cellStyle name="Normal 4 4 14" xfId="47019" xr:uid="{00000000-0005-0000-0000-0000D4AA0000}"/>
    <cellStyle name="Normal 4 4 15" xfId="37646" xr:uid="{00000000-0005-0000-0000-0000D5AA0000}"/>
    <cellStyle name="Normal 4 4 16" xfId="47020" xr:uid="{00000000-0005-0000-0000-0000D6AA0000}"/>
    <cellStyle name="Normal 4 4 17" xfId="47021" xr:uid="{00000000-0005-0000-0000-0000D7AA0000}"/>
    <cellStyle name="Normal 4 4 18" xfId="47022" xr:uid="{00000000-0005-0000-0000-0000D8AA0000}"/>
    <cellStyle name="Normal 4 4 19" xfId="47023" xr:uid="{00000000-0005-0000-0000-0000D9AA0000}"/>
    <cellStyle name="Normal 4 4 2" xfId="2423" xr:uid="{00000000-0005-0000-0000-0000DAAA0000}"/>
    <cellStyle name="Normal 4 4 2 2" xfId="47024" xr:uid="{00000000-0005-0000-0000-0000DBAA0000}"/>
    <cellStyle name="Normal 4 4 2 2 2" xfId="47025" xr:uid="{00000000-0005-0000-0000-0000DCAA0000}"/>
    <cellStyle name="Normal 4 4 2 2 3" xfId="47026" xr:uid="{00000000-0005-0000-0000-0000DDAA0000}"/>
    <cellStyle name="Normal 4 4 2 2 4" xfId="47027" xr:uid="{00000000-0005-0000-0000-0000DEAA0000}"/>
    <cellStyle name="Normal 4 4 2 2 5" xfId="47028" xr:uid="{00000000-0005-0000-0000-0000DFAA0000}"/>
    <cellStyle name="Normal 4 4 2 2 6" xfId="34883" xr:uid="{00000000-0005-0000-0000-0000E0AA0000}"/>
    <cellStyle name="Normal 4 4 2 3" xfId="47029" xr:uid="{00000000-0005-0000-0000-0000E1AA0000}"/>
    <cellStyle name="Normal 4 4 2 3 2" xfId="47030" xr:uid="{00000000-0005-0000-0000-0000E2AA0000}"/>
    <cellStyle name="Normal 4 4 2 4" xfId="9943" xr:uid="{00000000-0005-0000-0000-0000E3AA0000}"/>
    <cellStyle name="Normal 4 4 2 5" xfId="9947" xr:uid="{00000000-0005-0000-0000-0000E4AA0000}"/>
    <cellStyle name="Normal 4 4 2 6" xfId="15149" xr:uid="{00000000-0005-0000-0000-0000E5AA0000}"/>
    <cellStyle name="Normal 4 4 2 7" xfId="35293" xr:uid="{00000000-0005-0000-0000-0000E6AA0000}"/>
    <cellStyle name="Normal 4 4 2 8" xfId="16193" xr:uid="{00000000-0005-0000-0000-0000E7AA0000}"/>
    <cellStyle name="Normal 4 4 2 9" xfId="51829" xr:uid="{9AD94B3D-7520-4077-9A68-B1BBD2652917}"/>
    <cellStyle name="Normal 4 4 20" xfId="37645" xr:uid="{00000000-0005-0000-0000-0000E8AA0000}"/>
    <cellStyle name="Normal 4 4 21" xfId="35492" xr:uid="{00000000-0005-0000-0000-0000E9AA0000}"/>
    <cellStyle name="Normal 4 4 3" xfId="47031" xr:uid="{00000000-0005-0000-0000-0000EAAA0000}"/>
    <cellStyle name="Normal 4 4 3 2" xfId="47032" xr:uid="{00000000-0005-0000-0000-0000EBAA0000}"/>
    <cellStyle name="Normal 4 4 3 2 2" xfId="47033" xr:uid="{00000000-0005-0000-0000-0000ECAA0000}"/>
    <cellStyle name="Normal 4 4 3 2 3" xfId="47034" xr:uid="{00000000-0005-0000-0000-0000EDAA0000}"/>
    <cellStyle name="Normal 4 4 3 2 4" xfId="47035" xr:uid="{00000000-0005-0000-0000-0000EEAA0000}"/>
    <cellStyle name="Normal 4 4 3 2 5" xfId="47036" xr:uid="{00000000-0005-0000-0000-0000EFAA0000}"/>
    <cellStyle name="Normal 4 4 3 3" xfId="47037" xr:uid="{00000000-0005-0000-0000-0000F0AA0000}"/>
    <cellStyle name="Normal 4 4 3 4" xfId="9960" xr:uid="{00000000-0005-0000-0000-0000F1AA0000}"/>
    <cellStyle name="Normal 4 4 3 5" xfId="9965" xr:uid="{00000000-0005-0000-0000-0000F2AA0000}"/>
    <cellStyle name="Normal 4 4 3 6" xfId="35297" xr:uid="{00000000-0005-0000-0000-0000F3AA0000}"/>
    <cellStyle name="Normal 4 4 3 7" xfId="41892" xr:uid="{00000000-0005-0000-0000-0000F4AA0000}"/>
    <cellStyle name="Normal 4 4 4" xfId="37588" xr:uid="{00000000-0005-0000-0000-0000F5AA0000}"/>
    <cellStyle name="Normal 4 4 4 2" xfId="42401" xr:uid="{00000000-0005-0000-0000-0000F6AA0000}"/>
    <cellStyle name="Normal 4 4 4 2 2" xfId="42404" xr:uid="{00000000-0005-0000-0000-0000F7AA0000}"/>
    <cellStyle name="Normal 4 4 4 2 3" xfId="42420" xr:uid="{00000000-0005-0000-0000-0000F8AA0000}"/>
    <cellStyle name="Normal 4 4 4 2 4" xfId="42425" xr:uid="{00000000-0005-0000-0000-0000F9AA0000}"/>
    <cellStyle name="Normal 4 4 4 2 5" xfId="42428" xr:uid="{00000000-0005-0000-0000-0000FAAA0000}"/>
    <cellStyle name="Normal 4 4 4 3" xfId="4126" xr:uid="{00000000-0005-0000-0000-0000FBAA0000}"/>
    <cellStyle name="Normal 4 4 4 4" xfId="42466" xr:uid="{00000000-0005-0000-0000-0000FCAA0000}"/>
    <cellStyle name="Normal 4 4 4 5" xfId="42483" xr:uid="{00000000-0005-0000-0000-0000FDAA0000}"/>
    <cellStyle name="Normal 4 4 4 6" xfId="42502" xr:uid="{00000000-0005-0000-0000-0000FEAA0000}"/>
    <cellStyle name="Normal 4 4 4 7" xfId="42505" xr:uid="{00000000-0005-0000-0000-0000FFAA0000}"/>
    <cellStyle name="Normal 4 4 5" xfId="47038" xr:uid="{00000000-0005-0000-0000-000000AB0000}"/>
    <cellStyle name="Normal 4 4 5 2" xfId="47039" xr:uid="{00000000-0005-0000-0000-000001AB0000}"/>
    <cellStyle name="Normal 4 4 5 2 2" xfId="47040" xr:uid="{00000000-0005-0000-0000-000002AB0000}"/>
    <cellStyle name="Normal 4 4 5 2 3" xfId="47041" xr:uid="{00000000-0005-0000-0000-000003AB0000}"/>
    <cellStyle name="Normal 4 4 5 2 4" xfId="47042" xr:uid="{00000000-0005-0000-0000-000004AB0000}"/>
    <cellStyle name="Normal 4 4 5 2 5" xfId="47043" xr:uid="{00000000-0005-0000-0000-000005AB0000}"/>
    <cellStyle name="Normal 4 4 5 3" xfId="47044" xr:uid="{00000000-0005-0000-0000-000006AB0000}"/>
    <cellStyle name="Normal 4 4 5 4" xfId="47045" xr:uid="{00000000-0005-0000-0000-000007AB0000}"/>
    <cellStyle name="Normal 4 4 5 5" xfId="47046" xr:uid="{00000000-0005-0000-0000-000008AB0000}"/>
    <cellStyle name="Normal 4 4 5 6" xfId="47047" xr:uid="{00000000-0005-0000-0000-000009AB0000}"/>
    <cellStyle name="Normal 4 4 6" xfId="47048" xr:uid="{00000000-0005-0000-0000-00000AAB0000}"/>
    <cellStyle name="Normal 4 4 6 2" xfId="47049" xr:uid="{00000000-0005-0000-0000-00000BAB0000}"/>
    <cellStyle name="Normal 4 4 6 2 2" xfId="47050" xr:uid="{00000000-0005-0000-0000-00000CAB0000}"/>
    <cellStyle name="Normal 4 4 6 2 3" xfId="47051" xr:uid="{00000000-0005-0000-0000-00000DAB0000}"/>
    <cellStyle name="Normal 4 4 6 2 4" xfId="39900" xr:uid="{00000000-0005-0000-0000-00000EAB0000}"/>
    <cellStyle name="Normal 4 4 6 2 5" xfId="47052" xr:uid="{00000000-0005-0000-0000-00000FAB0000}"/>
    <cellStyle name="Normal 4 4 6 3" xfId="47053" xr:uid="{00000000-0005-0000-0000-000010AB0000}"/>
    <cellStyle name="Normal 4 4 6 4" xfId="47054" xr:uid="{00000000-0005-0000-0000-000011AB0000}"/>
    <cellStyle name="Normal 4 4 6 5" xfId="47055" xr:uid="{00000000-0005-0000-0000-000012AB0000}"/>
    <cellStyle name="Normal 4 4 6 6" xfId="47056" xr:uid="{00000000-0005-0000-0000-000013AB0000}"/>
    <cellStyle name="Normal 4 4 7" xfId="47057" xr:uid="{00000000-0005-0000-0000-000014AB0000}"/>
    <cellStyle name="Normal 4 4 7 2" xfId="47058" xr:uid="{00000000-0005-0000-0000-000015AB0000}"/>
    <cellStyle name="Normal 4 4 7 2 2" xfId="47059" xr:uid="{00000000-0005-0000-0000-000016AB0000}"/>
    <cellStyle name="Normal 4 4 7 2 3" xfId="47060" xr:uid="{00000000-0005-0000-0000-000017AB0000}"/>
    <cellStyle name="Normal 4 4 7 2 4" xfId="26741" xr:uid="{00000000-0005-0000-0000-000018AB0000}"/>
    <cellStyle name="Normal 4 4 7 2 5" xfId="26743" xr:uid="{00000000-0005-0000-0000-000019AB0000}"/>
    <cellStyle name="Normal 4 4 7 3" xfId="47061" xr:uid="{00000000-0005-0000-0000-00001AAB0000}"/>
    <cellStyle name="Normal 4 4 7 4" xfId="47062" xr:uid="{00000000-0005-0000-0000-00001BAB0000}"/>
    <cellStyle name="Normal 4 4 7 5" xfId="47063" xr:uid="{00000000-0005-0000-0000-00001CAB0000}"/>
    <cellStyle name="Normal 4 4 7 6" xfId="47064" xr:uid="{00000000-0005-0000-0000-00001DAB0000}"/>
    <cellStyle name="Normal 4 4 8" xfId="47065" xr:uid="{00000000-0005-0000-0000-00001EAB0000}"/>
    <cellStyle name="Normal 4 4 8 2" xfId="47066" xr:uid="{00000000-0005-0000-0000-00001FAB0000}"/>
    <cellStyle name="Normal 4 4 8 2 2" xfId="47067" xr:uid="{00000000-0005-0000-0000-000020AB0000}"/>
    <cellStyle name="Normal 4 4 8 2 3" xfId="47068" xr:uid="{00000000-0005-0000-0000-000021AB0000}"/>
    <cellStyle name="Normal 4 4 8 2 4" xfId="26951" xr:uid="{00000000-0005-0000-0000-000022AB0000}"/>
    <cellStyle name="Normal 4 4 8 2 5" xfId="26954" xr:uid="{00000000-0005-0000-0000-000023AB0000}"/>
    <cellStyle name="Normal 4 4 8 3" xfId="47069" xr:uid="{00000000-0005-0000-0000-000024AB0000}"/>
    <cellStyle name="Normal 4 4 8 4" xfId="47070" xr:uid="{00000000-0005-0000-0000-000025AB0000}"/>
    <cellStyle name="Normal 4 4 8 5" xfId="47071" xr:uid="{00000000-0005-0000-0000-000026AB0000}"/>
    <cellStyle name="Normal 4 4 8 6" xfId="47072" xr:uid="{00000000-0005-0000-0000-000027AB0000}"/>
    <cellStyle name="Normal 4 4 9" xfId="47073" xr:uid="{00000000-0005-0000-0000-000028AB0000}"/>
    <cellStyle name="Normal 4 4 9 2" xfId="47074" xr:uid="{00000000-0005-0000-0000-000029AB0000}"/>
    <cellStyle name="Normal 4 4 9 2 2" xfId="45418" xr:uid="{00000000-0005-0000-0000-00002AAB0000}"/>
    <cellStyle name="Normal 4 4 9 2 3" xfId="26978" xr:uid="{00000000-0005-0000-0000-00002BAB0000}"/>
    <cellStyle name="Normal 4 4 9 2 4" xfId="26982" xr:uid="{00000000-0005-0000-0000-00002CAB0000}"/>
    <cellStyle name="Normal 4 4 9 2 5" xfId="26986" xr:uid="{00000000-0005-0000-0000-00002DAB0000}"/>
    <cellStyle name="Normal 4 4 9 3" xfId="46197" xr:uid="{00000000-0005-0000-0000-00002EAB0000}"/>
    <cellStyle name="Normal 4 4 9 4" xfId="47075" xr:uid="{00000000-0005-0000-0000-00002FAB0000}"/>
    <cellStyle name="Normal 4 4 9 5" xfId="47076" xr:uid="{00000000-0005-0000-0000-000030AB0000}"/>
    <cellStyle name="Normal 4 4 9 6" xfId="47077" xr:uid="{00000000-0005-0000-0000-000031AB0000}"/>
    <cellStyle name="Normal 4 5" xfId="2168" xr:uid="{00000000-0005-0000-0000-000032AB0000}"/>
    <cellStyle name="Normal 4 5 2" xfId="2424" xr:uid="{00000000-0005-0000-0000-000033AB0000}"/>
    <cellStyle name="Normal 4 5 2 2" xfId="47078" xr:uid="{00000000-0005-0000-0000-000034AB0000}"/>
    <cellStyle name="Normal 4 5 2 2 2" xfId="47079" xr:uid="{00000000-0005-0000-0000-000035AB0000}"/>
    <cellStyle name="Normal 4 5 2 3" xfId="47080" xr:uid="{00000000-0005-0000-0000-000036AB0000}"/>
    <cellStyle name="Normal 4 5 2 3 2" xfId="47081" xr:uid="{00000000-0005-0000-0000-000037AB0000}"/>
    <cellStyle name="Normal 4 5 2 4" xfId="47082" xr:uid="{00000000-0005-0000-0000-000038AB0000}"/>
    <cellStyle name="Normal 4 5 2 5" xfId="24588" xr:uid="{00000000-0005-0000-0000-000039AB0000}"/>
    <cellStyle name="Normal 4 5 2 6" xfId="15190" xr:uid="{00000000-0005-0000-0000-00003AAB0000}"/>
    <cellStyle name="Normal 4 5 2 7" xfId="30792" xr:uid="{00000000-0005-0000-0000-00003BAB0000}"/>
    <cellStyle name="Normal 4 5 2 8" xfId="51904" xr:uid="{BDBAE38A-AB61-48CD-9063-904FE9D05440}"/>
    <cellStyle name="Normal 4 5 2 9" xfId="52286" xr:uid="{1C563538-9920-436A-B235-8D9C12F2B79D}"/>
    <cellStyle name="Normal 4 5 3" xfId="47083" xr:uid="{00000000-0005-0000-0000-00003CAB0000}"/>
    <cellStyle name="Normal 4 5 3 2" xfId="29654" xr:uid="{00000000-0005-0000-0000-00003DAB0000}"/>
    <cellStyle name="Normal 4 5 3 3" xfId="29707" xr:uid="{00000000-0005-0000-0000-00003EAB0000}"/>
    <cellStyle name="Normal 4 5 4" xfId="27889" xr:uid="{00000000-0005-0000-0000-00003FAB0000}"/>
    <cellStyle name="Normal 4 5 4 2" xfId="27891" xr:uid="{00000000-0005-0000-0000-000040AB0000}"/>
    <cellStyle name="Normal 4 5 5" xfId="27894" xr:uid="{00000000-0005-0000-0000-000041AB0000}"/>
    <cellStyle name="Normal 4 5 5 2" xfId="27897" xr:uid="{00000000-0005-0000-0000-000042AB0000}"/>
    <cellStyle name="Normal 4 5 6" xfId="27902" xr:uid="{00000000-0005-0000-0000-000043AB0000}"/>
    <cellStyle name="Normal 4 5 6 2" xfId="7497" xr:uid="{00000000-0005-0000-0000-000044AB0000}"/>
    <cellStyle name="Normal 4 5_X" xfId="43634" xr:uid="{00000000-0005-0000-0000-000045AB0000}"/>
    <cellStyle name="Normal 4 6" xfId="2171" xr:uid="{00000000-0005-0000-0000-000046AB0000}"/>
    <cellStyle name="Normal 4 6 10" xfId="52227" xr:uid="{0F023AC4-A44A-4DCF-AC4E-44ED398C0B76}"/>
    <cellStyle name="Normal 4 6 2" xfId="1762" xr:uid="{00000000-0005-0000-0000-000047AB0000}"/>
    <cellStyle name="Normal 4 6 2 2" xfId="47084" xr:uid="{00000000-0005-0000-0000-000048AB0000}"/>
    <cellStyle name="Normal 4 6 2 2 2" xfId="47085" xr:uid="{00000000-0005-0000-0000-000049AB0000}"/>
    <cellStyle name="Normal 4 6 2 3" xfId="47086" xr:uid="{00000000-0005-0000-0000-00004AAB0000}"/>
    <cellStyle name="Normal 4 6 2 3 2" xfId="47087" xr:uid="{00000000-0005-0000-0000-00004BAB0000}"/>
    <cellStyle name="Normal 4 6 2 4" xfId="47088" xr:uid="{00000000-0005-0000-0000-00004CAB0000}"/>
    <cellStyle name="Normal 4 6 2 5" xfId="47089" xr:uid="{00000000-0005-0000-0000-00004DAB0000}"/>
    <cellStyle name="Normal 4 6 2 6" xfId="47090" xr:uid="{00000000-0005-0000-0000-00004EAB0000}"/>
    <cellStyle name="Normal 4 6 2 7" xfId="30798" xr:uid="{00000000-0005-0000-0000-00004FAB0000}"/>
    <cellStyle name="Normal 4 6 3" xfId="47091" xr:uid="{00000000-0005-0000-0000-000050AB0000}"/>
    <cellStyle name="Normal 4 6 3 2" xfId="47092" xr:uid="{00000000-0005-0000-0000-000051AB0000}"/>
    <cellStyle name="Normal 4 6 3 3" xfId="32153" xr:uid="{00000000-0005-0000-0000-000052AB0000}"/>
    <cellStyle name="Normal 4 6 4" xfId="27919" xr:uid="{00000000-0005-0000-0000-000053AB0000}"/>
    <cellStyle name="Normal 4 6 4 2" xfId="47093" xr:uid="{00000000-0005-0000-0000-000054AB0000}"/>
    <cellStyle name="Normal 4 6 5" xfId="27921" xr:uid="{00000000-0005-0000-0000-000055AB0000}"/>
    <cellStyle name="Normal 4 6 6" xfId="43044" xr:uid="{00000000-0005-0000-0000-000056AB0000}"/>
    <cellStyle name="Normal 4 6 7" xfId="43046" xr:uid="{00000000-0005-0000-0000-000057AB0000}"/>
    <cellStyle name="Normal 4 6 8" xfId="43888" xr:uid="{00000000-0005-0000-0000-000058AB0000}"/>
    <cellStyle name="Normal 4 6 9" xfId="51844" xr:uid="{4D105BCF-CD0C-47BF-82A7-91E2DDBC1A1D}"/>
    <cellStyle name="Normal 4 7" xfId="2190" xr:uid="{00000000-0005-0000-0000-000059AB0000}"/>
    <cellStyle name="Normal 4 7 2" xfId="47094" xr:uid="{00000000-0005-0000-0000-00005AAB0000}"/>
    <cellStyle name="Normal 4 7 2 2" xfId="47095" xr:uid="{00000000-0005-0000-0000-00005BAB0000}"/>
    <cellStyle name="Normal 4 7 2 3" xfId="47096" xr:uid="{00000000-0005-0000-0000-00005CAB0000}"/>
    <cellStyle name="Normal 4 7 2 4" xfId="47097" xr:uid="{00000000-0005-0000-0000-00005DAB0000}"/>
    <cellStyle name="Normal 4 7 2 5" xfId="47098" xr:uid="{00000000-0005-0000-0000-00005EAB0000}"/>
    <cellStyle name="Normal 4 7 2 6" xfId="47099" xr:uid="{00000000-0005-0000-0000-00005FAB0000}"/>
    <cellStyle name="Normal 4 7 3" xfId="47100" xr:uid="{00000000-0005-0000-0000-000060AB0000}"/>
    <cellStyle name="Normal 4 7 3 2" xfId="47101" xr:uid="{00000000-0005-0000-0000-000061AB0000}"/>
    <cellStyle name="Normal 4 7 4" xfId="27928" xr:uid="{00000000-0005-0000-0000-000062AB0000}"/>
    <cellStyle name="Normal 4 7 4 2" xfId="47102" xr:uid="{00000000-0005-0000-0000-000063AB0000}"/>
    <cellStyle name="Normal 4 7 5" xfId="27931" xr:uid="{00000000-0005-0000-0000-000064AB0000}"/>
    <cellStyle name="Normal 4 7 6" xfId="43048" xr:uid="{00000000-0005-0000-0000-000065AB0000}"/>
    <cellStyle name="Normal 4 7 7" xfId="43890" xr:uid="{00000000-0005-0000-0000-000066AB0000}"/>
    <cellStyle name="Normal 4 8" xfId="43892" xr:uid="{00000000-0005-0000-0000-000067AB0000}"/>
    <cellStyle name="Normal 4 8 2" xfId="47103" xr:uid="{00000000-0005-0000-0000-000068AB0000}"/>
    <cellStyle name="Normal 4 8 2 2" xfId="47104" xr:uid="{00000000-0005-0000-0000-000069AB0000}"/>
    <cellStyle name="Normal 4 8 2 3" xfId="47105" xr:uid="{00000000-0005-0000-0000-00006AAB0000}"/>
    <cellStyle name="Normal 4 8 2 4" xfId="47106" xr:uid="{00000000-0005-0000-0000-00006BAB0000}"/>
    <cellStyle name="Normal 4 8 2 5" xfId="47107" xr:uid="{00000000-0005-0000-0000-00006CAB0000}"/>
    <cellStyle name="Normal 4 8 2 6" xfId="26455" xr:uid="{00000000-0005-0000-0000-00006DAB0000}"/>
    <cellStyle name="Normal 4 8 3" xfId="47108" xr:uid="{00000000-0005-0000-0000-00006EAB0000}"/>
    <cellStyle name="Normal 4 8 3 2" xfId="35012" xr:uid="{00000000-0005-0000-0000-00006FAB0000}"/>
    <cellStyle name="Normal 4 8 4" xfId="27936" xr:uid="{00000000-0005-0000-0000-000070AB0000}"/>
    <cellStyle name="Normal 4 8 4 2" xfId="47109" xr:uid="{00000000-0005-0000-0000-000071AB0000}"/>
    <cellStyle name="Normal 4 8 5" xfId="27939" xr:uid="{00000000-0005-0000-0000-000072AB0000}"/>
    <cellStyle name="Normal 4 8 6" xfId="43051" xr:uid="{00000000-0005-0000-0000-000073AB0000}"/>
    <cellStyle name="Normal 4 8 7" xfId="43053" xr:uid="{00000000-0005-0000-0000-000074AB0000}"/>
    <cellStyle name="Normal 4 9" xfId="43894" xr:uid="{00000000-0005-0000-0000-000075AB0000}"/>
    <cellStyle name="Normal 4 9 2" xfId="47110" xr:uid="{00000000-0005-0000-0000-000076AB0000}"/>
    <cellStyle name="Normal 4 9 2 2" xfId="47111" xr:uid="{00000000-0005-0000-0000-000077AB0000}"/>
    <cellStyle name="Normal 4 9 2 3" xfId="47112" xr:uid="{00000000-0005-0000-0000-000078AB0000}"/>
    <cellStyle name="Normal 4 9 2 4" xfId="47113" xr:uid="{00000000-0005-0000-0000-000079AB0000}"/>
    <cellStyle name="Normal 4 9 2 5" xfId="47114" xr:uid="{00000000-0005-0000-0000-00007AAB0000}"/>
    <cellStyle name="Normal 4 9 2 6" xfId="47115" xr:uid="{00000000-0005-0000-0000-00007BAB0000}"/>
    <cellStyle name="Normal 4 9 3" xfId="47116" xr:uid="{00000000-0005-0000-0000-00007CAB0000}"/>
    <cellStyle name="Normal 4 9 3 2" xfId="47117" xr:uid="{00000000-0005-0000-0000-00007DAB0000}"/>
    <cellStyle name="Normal 4 9 4" xfId="27943" xr:uid="{00000000-0005-0000-0000-00007EAB0000}"/>
    <cellStyle name="Normal 4 9 4 2" xfId="47118" xr:uid="{00000000-0005-0000-0000-00007FAB0000}"/>
    <cellStyle name="Normal 4 9 5" xfId="27945" xr:uid="{00000000-0005-0000-0000-000080AB0000}"/>
    <cellStyle name="Normal 4 9 6" xfId="43055" xr:uid="{00000000-0005-0000-0000-000081AB0000}"/>
    <cellStyle name="Normal 4 9 7" xfId="43057" xr:uid="{00000000-0005-0000-0000-000082AB0000}"/>
    <cellStyle name="Normal 4_ADMD budget appendices 19-03-09" xfId="47119" xr:uid="{00000000-0005-0000-0000-000083AB0000}"/>
    <cellStyle name="Normal 40" xfId="2357" xr:uid="{00000000-0005-0000-0000-000084AB0000}"/>
    <cellStyle name="Normal 40 2" xfId="2359" xr:uid="{00000000-0005-0000-0000-000085AB0000}"/>
    <cellStyle name="Normal 40 2 2" xfId="46503" xr:uid="{00000000-0005-0000-0000-000086AB0000}"/>
    <cellStyle name="Normal 40 3" xfId="2361" xr:uid="{00000000-0005-0000-0000-000087AB0000}"/>
    <cellStyle name="Normal 40 4" xfId="2363" xr:uid="{00000000-0005-0000-0000-000088AB0000}"/>
    <cellStyle name="Normal 40 5" xfId="18423" xr:uid="{00000000-0005-0000-0000-000089AB0000}"/>
    <cellStyle name="Normal 400" xfId="52333" xr:uid="{541027C7-2D99-46C9-B5D2-29993C7F9848}"/>
    <cellStyle name="Normal 401" xfId="52343" xr:uid="{68F72BB0-340D-4014-982F-08ECA47825CB}"/>
    <cellStyle name="Normal 402" xfId="52350" xr:uid="{448F09AB-5F4D-432E-8864-C72DF75EE558}"/>
    <cellStyle name="Normal 403" xfId="52353" xr:uid="{0CBFD5CF-DC06-429C-AFF8-2E1094E6371C}"/>
    <cellStyle name="Normal 404" xfId="52356" xr:uid="{DBBBDEE0-7BD1-4AE3-BB20-51E015D9A932}"/>
    <cellStyle name="Normal 405" xfId="52359" xr:uid="{248373D2-A73D-4B80-BD5D-98600E111905}"/>
    <cellStyle name="Normal 406" xfId="52362" xr:uid="{BF6B76F9-B021-4E94-809C-27EA6DB48692}"/>
    <cellStyle name="Normal 407" xfId="52365" xr:uid="{496507F8-3CE4-44E5-A45F-2000A2527015}"/>
    <cellStyle name="Normal 408" xfId="52376" xr:uid="{D91D3D63-969C-4505-A90C-DA11A21F5738}"/>
    <cellStyle name="Normal 409" xfId="52387" xr:uid="{4BE95F5F-1E72-4271-A083-426BB2FBE1B9}"/>
    <cellStyle name="Normal 41" xfId="1410" xr:uid="{00000000-0005-0000-0000-00008AAB0000}"/>
    <cellStyle name="Normal 41 10" xfId="52023" xr:uid="{1BA21B54-363E-4377-B145-5C71B768AA2E}"/>
    <cellStyle name="Normal 41 2" xfId="2375" xr:uid="{00000000-0005-0000-0000-00008BAB0000}"/>
    <cellStyle name="Normal 41 2 2" xfId="31920" xr:uid="{00000000-0005-0000-0000-00008CAB0000}"/>
    <cellStyle name="Normal 41 2 3" xfId="34473" xr:uid="{00000000-0005-0000-0000-00008DAB0000}"/>
    <cellStyle name="Normal 41 2 4" xfId="34475" xr:uid="{00000000-0005-0000-0000-00008EAB0000}"/>
    <cellStyle name="Normal 41 2 5" xfId="47120" xr:uid="{00000000-0005-0000-0000-00008FAB0000}"/>
    <cellStyle name="Normal 41 2 6" xfId="35389" xr:uid="{00000000-0005-0000-0000-000090AB0000}"/>
    <cellStyle name="Normal 41 2_X" xfId="47121" xr:uid="{00000000-0005-0000-0000-000091AB0000}"/>
    <cellStyle name="Normal 41 3" xfId="2377" xr:uid="{00000000-0005-0000-0000-000092AB0000}"/>
    <cellStyle name="Normal 41 3 2" xfId="46510" xr:uid="{00000000-0005-0000-0000-000093AB0000}"/>
    <cellStyle name="Normal 41 3 3" xfId="39262" xr:uid="{00000000-0005-0000-0000-000094AB0000}"/>
    <cellStyle name="Normal 41 3 4" xfId="47122" xr:uid="{00000000-0005-0000-0000-000095AB0000}"/>
    <cellStyle name="Normal 41 3 5" xfId="36449" xr:uid="{00000000-0005-0000-0000-000096AB0000}"/>
    <cellStyle name="Normal 41 3 6" xfId="35392" xr:uid="{00000000-0005-0000-0000-000097AB0000}"/>
    <cellStyle name="Normal 41 3_X" xfId="47123" xr:uid="{00000000-0005-0000-0000-000098AB0000}"/>
    <cellStyle name="Normal 41 4" xfId="35395" xr:uid="{00000000-0005-0000-0000-000099AB0000}"/>
    <cellStyle name="Normal 41 5" xfId="47124" xr:uid="{00000000-0005-0000-0000-00009AAB0000}"/>
    <cellStyle name="Normal 41 6" xfId="18162" xr:uid="{00000000-0005-0000-0000-00009BAB0000}"/>
    <cellStyle name="Normal 41 7" xfId="47125" xr:uid="{00000000-0005-0000-0000-00009CAB0000}"/>
    <cellStyle name="Normal 41 8" xfId="35386" xr:uid="{00000000-0005-0000-0000-00009DAB0000}"/>
    <cellStyle name="Normal 41 9" xfId="52014" xr:uid="{7A6BA16C-4B64-4C8D-A0BF-00F42BD39617}"/>
    <cellStyle name="Normal 41_X" xfId="23432" xr:uid="{00000000-0005-0000-0000-00009EAB0000}"/>
    <cellStyle name="Normal 410" xfId="52393" xr:uid="{CF1259D5-3574-4EAE-BB53-82175C87A07E}"/>
    <cellStyle name="Normal 411" xfId="52399" xr:uid="{10301242-7ECB-4671-B367-093840BE424E}"/>
    <cellStyle name="Normal 412" xfId="52405" xr:uid="{6DE63D6D-0963-456B-93F6-D0FE676E754D}"/>
    <cellStyle name="Normal 42" xfId="2391" xr:uid="{00000000-0005-0000-0000-00009FAB0000}"/>
    <cellStyle name="Normal 42 2" xfId="2393" xr:uid="{00000000-0005-0000-0000-0000A0AB0000}"/>
    <cellStyle name="Normal 42 2 2" xfId="6318" xr:uid="{00000000-0005-0000-0000-0000A1AB0000}"/>
    <cellStyle name="Normal 42 2 3" xfId="34409" xr:uid="{00000000-0005-0000-0000-0000A2AB0000}"/>
    <cellStyle name="Normal 42 3" xfId="2395" xr:uid="{00000000-0005-0000-0000-0000A3AB0000}"/>
    <cellStyle name="Normal 42 3 2" xfId="46512" xr:uid="{00000000-0005-0000-0000-0000A4AB0000}"/>
    <cellStyle name="Normal 42 3 3" xfId="41208" xr:uid="{00000000-0005-0000-0000-0000A5AB0000}"/>
    <cellStyle name="Normal 42 4" xfId="2398" xr:uid="{00000000-0005-0000-0000-0000A6AB0000}"/>
    <cellStyle name="Normal 42 4 2" xfId="41211" xr:uid="{00000000-0005-0000-0000-0000A7AB0000}"/>
    <cellStyle name="Normal 42 5" xfId="35398" xr:uid="{00000000-0005-0000-0000-0000A8AB0000}"/>
    <cellStyle name="Normal 43" xfId="2403" xr:uid="{00000000-0005-0000-0000-0000A9AB0000}"/>
    <cellStyle name="Normal 43 2" xfId="2405" xr:uid="{00000000-0005-0000-0000-0000AAAB0000}"/>
    <cellStyle name="Normal 43 2 2" xfId="46514" xr:uid="{00000000-0005-0000-0000-0000ABAB0000}"/>
    <cellStyle name="Normal 43 3" xfId="2407" xr:uid="{00000000-0005-0000-0000-0000ACAB0000}"/>
    <cellStyle name="Normal 43 3 2" xfId="41215" xr:uid="{00000000-0005-0000-0000-0000ADAB0000}"/>
    <cellStyle name="Normal 43 4" xfId="35402" xr:uid="{00000000-0005-0000-0000-0000AEAB0000}"/>
    <cellStyle name="Normal 44" xfId="2409" xr:uid="{00000000-0005-0000-0000-0000AFAB0000}"/>
    <cellStyle name="Normal 44 2" xfId="2411" xr:uid="{00000000-0005-0000-0000-0000B0AB0000}"/>
    <cellStyle name="Normal 44 2 2" xfId="35072" xr:uid="{00000000-0005-0000-0000-0000B1AB0000}"/>
    <cellStyle name="Normal 44 3" xfId="2413" xr:uid="{00000000-0005-0000-0000-0000B2AB0000}"/>
    <cellStyle name="Normal 44 3 2" xfId="41221" xr:uid="{00000000-0005-0000-0000-0000B3AB0000}"/>
    <cellStyle name="Normal 44 4" xfId="47126" xr:uid="{00000000-0005-0000-0000-0000B4AB0000}"/>
    <cellStyle name="Normal 44 5" xfId="47127" xr:uid="{00000000-0005-0000-0000-0000B5AB0000}"/>
    <cellStyle name="Normal 44 6" xfId="47129" xr:uid="{00000000-0005-0000-0000-0000B6AB0000}"/>
    <cellStyle name="Normal 44 7" xfId="47130" xr:uid="{00000000-0005-0000-0000-0000B7AB0000}"/>
    <cellStyle name="Normal 44 8" xfId="35405" xr:uid="{00000000-0005-0000-0000-0000B8AB0000}"/>
    <cellStyle name="Normal 44_X" xfId="45914" xr:uid="{00000000-0005-0000-0000-0000B9AB0000}"/>
    <cellStyle name="Normal 45" xfId="2426" xr:uid="{00000000-0005-0000-0000-0000BAAB0000}"/>
    <cellStyle name="Normal 45 2" xfId="2428" xr:uid="{00000000-0005-0000-0000-0000BBAB0000}"/>
    <cellStyle name="Normal 45 2 2" xfId="13483" xr:uid="{00000000-0005-0000-0000-0000BCAB0000}"/>
    <cellStyle name="Normal 45 3" xfId="22141" xr:uid="{00000000-0005-0000-0000-0000BDAB0000}"/>
    <cellStyle name="Normal 45 4" xfId="47131" xr:uid="{00000000-0005-0000-0000-0000BEAB0000}"/>
    <cellStyle name="Normal 46" xfId="2430" xr:uid="{00000000-0005-0000-0000-0000BFAB0000}"/>
    <cellStyle name="Normal 46 2" xfId="2432" xr:uid="{00000000-0005-0000-0000-0000C0AB0000}"/>
    <cellStyle name="Normal 46 2 2" xfId="2836" xr:uid="{00000000-0005-0000-0000-0000C1AB0000}"/>
    <cellStyle name="Normal 46 2 3" xfId="22350" xr:uid="{00000000-0005-0000-0000-0000C2AB0000}"/>
    <cellStyle name="Normal 46 3" xfId="7694" xr:uid="{00000000-0005-0000-0000-0000C3AB0000}"/>
    <cellStyle name="Normal 46 3 2" xfId="7384" xr:uid="{00000000-0005-0000-0000-0000C4AB0000}"/>
    <cellStyle name="Normal 46 4" xfId="47133" xr:uid="{00000000-0005-0000-0000-0000C5AB0000}"/>
    <cellStyle name="Normal 47" xfId="2434" xr:uid="{00000000-0005-0000-0000-0000C6AB0000}"/>
    <cellStyle name="Normal 47 2" xfId="2436" xr:uid="{00000000-0005-0000-0000-0000C7AB0000}"/>
    <cellStyle name="Normal 47 2 2" xfId="47138" xr:uid="{00000000-0005-0000-0000-0000C8AB0000}"/>
    <cellStyle name="Normal 47 2 3" xfId="37413" xr:uid="{00000000-0005-0000-0000-0000C9AB0000}"/>
    <cellStyle name="Normal 47 2 4" xfId="47139" xr:uid="{00000000-0005-0000-0000-0000CAAB0000}"/>
    <cellStyle name="Normal 47 2 5" xfId="47140" xr:uid="{00000000-0005-0000-0000-0000CBAB0000}"/>
    <cellStyle name="Normal 47 2 6" xfId="47136" xr:uid="{00000000-0005-0000-0000-0000CCAB0000}"/>
    <cellStyle name="Normal 47 3" xfId="47142" xr:uid="{00000000-0005-0000-0000-0000CDAB0000}"/>
    <cellStyle name="Normal 47 4" xfId="39678" xr:uid="{00000000-0005-0000-0000-0000CEAB0000}"/>
    <cellStyle name="Normal 47 5" xfId="47144" xr:uid="{00000000-0005-0000-0000-0000CFAB0000}"/>
    <cellStyle name="Normal 47 6" xfId="47146" xr:uid="{00000000-0005-0000-0000-0000D0AB0000}"/>
    <cellStyle name="Normal 47_X" xfId="47147" xr:uid="{00000000-0005-0000-0000-0000D1AB0000}"/>
    <cellStyle name="Normal 48" xfId="2438" xr:uid="{00000000-0005-0000-0000-0000D2AB0000}"/>
    <cellStyle name="Normal 48 2" xfId="2439" xr:uid="{00000000-0005-0000-0000-0000D3AB0000}"/>
    <cellStyle name="Normal 48 2 2" xfId="37686" xr:uid="{00000000-0005-0000-0000-0000D4AB0000}"/>
    <cellStyle name="Normal 48 3" xfId="47150" xr:uid="{00000000-0005-0000-0000-0000D5AB0000}"/>
    <cellStyle name="Normal 48 4" xfId="47152" xr:uid="{00000000-0005-0000-0000-0000D6AB0000}"/>
    <cellStyle name="Normal 48 5" xfId="47154" xr:uid="{00000000-0005-0000-0000-0000D7AB0000}"/>
    <cellStyle name="Normal 48 6" xfId="47156" xr:uid="{00000000-0005-0000-0000-0000D8AB0000}"/>
    <cellStyle name="Normal 48 7" xfId="41098" xr:uid="{00000000-0005-0000-0000-0000D9AB0000}"/>
    <cellStyle name="Normal 48_X" xfId="34844" xr:uid="{00000000-0005-0000-0000-0000DAAB0000}"/>
    <cellStyle name="Normal 49" xfId="126" xr:uid="{00000000-0005-0000-0000-0000DBAB0000}"/>
    <cellStyle name="Normal 49 2" xfId="128" xr:uid="{00000000-0005-0000-0000-0000DCAB0000}"/>
    <cellStyle name="Normal 49 2 2" xfId="3171" xr:uid="{00000000-0005-0000-0000-0000DDAB0000}"/>
    <cellStyle name="Normal 49 2 3" xfId="3203" xr:uid="{00000000-0005-0000-0000-0000DEAB0000}"/>
    <cellStyle name="Normal 49 3" xfId="3187" xr:uid="{00000000-0005-0000-0000-0000DFAB0000}"/>
    <cellStyle name="Normal 5" xfId="2440" xr:uid="{00000000-0005-0000-0000-0000E0AB0000}"/>
    <cellStyle name="Normal 5 10" xfId="47157" xr:uid="{00000000-0005-0000-0000-0000E1AB0000}"/>
    <cellStyle name="Normal 5 10 2" xfId="47158" xr:uid="{00000000-0005-0000-0000-0000E2AB0000}"/>
    <cellStyle name="Normal 5 10 3" xfId="47159" xr:uid="{00000000-0005-0000-0000-0000E3AB0000}"/>
    <cellStyle name="Normal 5 10 4" xfId="47160" xr:uid="{00000000-0005-0000-0000-0000E4AB0000}"/>
    <cellStyle name="Normal 5 10 5" xfId="47161" xr:uid="{00000000-0005-0000-0000-0000E5AB0000}"/>
    <cellStyle name="Normal 5 11" xfId="47162" xr:uid="{00000000-0005-0000-0000-0000E6AB0000}"/>
    <cellStyle name="Normal 5 11 2" xfId="13175" xr:uid="{00000000-0005-0000-0000-0000E7AB0000}"/>
    <cellStyle name="Normal 5 11 3" xfId="47163" xr:uid="{00000000-0005-0000-0000-0000E8AB0000}"/>
    <cellStyle name="Normal 5 11 4" xfId="47164" xr:uid="{00000000-0005-0000-0000-0000E9AB0000}"/>
    <cellStyle name="Normal 5 11 5" xfId="47165" xr:uid="{00000000-0005-0000-0000-0000EAAB0000}"/>
    <cellStyle name="Normal 5 12" xfId="47166" xr:uid="{00000000-0005-0000-0000-0000EBAB0000}"/>
    <cellStyle name="Normal 5 12 2" xfId="47167" xr:uid="{00000000-0005-0000-0000-0000ECAB0000}"/>
    <cellStyle name="Normal 5 12 3" xfId="47168" xr:uid="{00000000-0005-0000-0000-0000EDAB0000}"/>
    <cellStyle name="Normal 5 12 4" xfId="47169" xr:uid="{00000000-0005-0000-0000-0000EEAB0000}"/>
    <cellStyle name="Normal 5 12 5" xfId="47170" xr:uid="{00000000-0005-0000-0000-0000EFAB0000}"/>
    <cellStyle name="Normal 5 13" xfId="24697" xr:uid="{00000000-0005-0000-0000-0000F0AB0000}"/>
    <cellStyle name="Normal 5 13 2" xfId="47171" xr:uid="{00000000-0005-0000-0000-0000F1AB0000}"/>
    <cellStyle name="Normal 5 13 3" xfId="47172" xr:uid="{00000000-0005-0000-0000-0000F2AB0000}"/>
    <cellStyle name="Normal 5 13 4" xfId="47173" xr:uid="{00000000-0005-0000-0000-0000F3AB0000}"/>
    <cellStyle name="Normal 5 13 5" xfId="47174" xr:uid="{00000000-0005-0000-0000-0000F4AB0000}"/>
    <cellStyle name="Normal 5 14" xfId="47175" xr:uid="{00000000-0005-0000-0000-0000F5AB0000}"/>
    <cellStyle name="Normal 5 14 2" xfId="47176" xr:uid="{00000000-0005-0000-0000-0000F6AB0000}"/>
    <cellStyle name="Normal 5 14 3" xfId="47177" xr:uid="{00000000-0005-0000-0000-0000F7AB0000}"/>
    <cellStyle name="Normal 5 15" xfId="47179" xr:uid="{00000000-0005-0000-0000-0000F8AB0000}"/>
    <cellStyle name="Normal 5 15 2" xfId="47181" xr:uid="{00000000-0005-0000-0000-0000F9AB0000}"/>
    <cellStyle name="Normal 5 15 3" xfId="47183" xr:uid="{00000000-0005-0000-0000-0000FAAB0000}"/>
    <cellStyle name="Normal 5 16" xfId="47185" xr:uid="{00000000-0005-0000-0000-0000FBAB0000}"/>
    <cellStyle name="Normal 5 16 2" xfId="47187" xr:uid="{00000000-0005-0000-0000-0000FCAB0000}"/>
    <cellStyle name="Normal 5 16 3" xfId="47188" xr:uid="{00000000-0005-0000-0000-0000FDAB0000}"/>
    <cellStyle name="Normal 5 17" xfId="47190" xr:uid="{00000000-0005-0000-0000-0000FEAB0000}"/>
    <cellStyle name="Normal 5 17 2" xfId="47191" xr:uid="{00000000-0005-0000-0000-0000FFAB0000}"/>
    <cellStyle name="Normal 5 17 3" xfId="47192" xr:uid="{00000000-0005-0000-0000-000000AC0000}"/>
    <cellStyle name="Normal 5 18" xfId="47194" xr:uid="{00000000-0005-0000-0000-000001AC0000}"/>
    <cellStyle name="Normal 5 18 2" xfId="47196" xr:uid="{00000000-0005-0000-0000-000002AC0000}"/>
    <cellStyle name="Normal 5 18 3" xfId="47198" xr:uid="{00000000-0005-0000-0000-000003AC0000}"/>
    <cellStyle name="Normal 5 19" xfId="47199" xr:uid="{00000000-0005-0000-0000-000004AC0000}"/>
    <cellStyle name="Normal 5 19 2" xfId="47200" xr:uid="{00000000-0005-0000-0000-000005AC0000}"/>
    <cellStyle name="Normal 5 19 3" xfId="47201" xr:uid="{00000000-0005-0000-0000-000006AC0000}"/>
    <cellStyle name="Normal 5 2" xfId="2126" xr:uid="{00000000-0005-0000-0000-000007AC0000}"/>
    <cellStyle name="Normal 5 2 2" xfId="2441" xr:uid="{00000000-0005-0000-0000-000008AC0000}"/>
    <cellStyle name="Normal 5 2 2 2" xfId="2442" xr:uid="{00000000-0005-0000-0000-000009AC0000}"/>
    <cellStyle name="Normal 5 2 2 2 2" xfId="2443" xr:uid="{00000000-0005-0000-0000-00000AAC0000}"/>
    <cellStyle name="Normal 5 2 2 2 3" xfId="47203" xr:uid="{00000000-0005-0000-0000-00000BAC0000}"/>
    <cellStyle name="Normal 5 2 2 3" xfId="47204" xr:uid="{00000000-0005-0000-0000-00000CAC0000}"/>
    <cellStyle name="Normal 5 2 2 4" xfId="47205" xr:uid="{00000000-0005-0000-0000-00000DAC0000}"/>
    <cellStyle name="Normal 5 2 2 5" xfId="47202" xr:uid="{00000000-0005-0000-0000-00000EAC0000}"/>
    <cellStyle name="Normal 5 2 3" xfId="2023" xr:uid="{00000000-0005-0000-0000-00000FAC0000}"/>
    <cellStyle name="Normal 5 2 3 2" xfId="2444" xr:uid="{00000000-0005-0000-0000-000010AC0000}"/>
    <cellStyle name="Normal 5 2 3 2 2" xfId="47207" xr:uid="{00000000-0005-0000-0000-000011AC0000}"/>
    <cellStyle name="Normal 5 2 3 3" xfId="47208" xr:uid="{00000000-0005-0000-0000-000012AC0000}"/>
    <cellStyle name="Normal 5 2 3 4" xfId="47206" xr:uid="{00000000-0005-0000-0000-000013AC0000}"/>
    <cellStyle name="Normal 5 2 4" xfId="2025" xr:uid="{00000000-0005-0000-0000-000014AC0000}"/>
    <cellStyle name="Normal 5 2 4 2" xfId="47209" xr:uid="{00000000-0005-0000-0000-000015AC0000}"/>
    <cellStyle name="Normal 5 2 5" xfId="2445" xr:uid="{00000000-0005-0000-0000-000016AC0000}"/>
    <cellStyle name="Normal 5 2 5 2" xfId="47210" xr:uid="{00000000-0005-0000-0000-000017AC0000}"/>
    <cellStyle name="Normal 5 2 6" xfId="47211" xr:uid="{00000000-0005-0000-0000-000018AC0000}"/>
    <cellStyle name="Normal 5 2 7" xfId="44813" xr:uid="{00000000-0005-0000-0000-000019AC0000}"/>
    <cellStyle name="Normal 5 20" xfId="47178" xr:uid="{00000000-0005-0000-0000-00001AAC0000}"/>
    <cellStyle name="Normal 5 20 2" xfId="47180" xr:uid="{00000000-0005-0000-0000-00001BAC0000}"/>
    <cellStyle name="Normal 5 20 3" xfId="47182" xr:uid="{00000000-0005-0000-0000-00001CAC0000}"/>
    <cellStyle name="Normal 5 21" xfId="47184" xr:uid="{00000000-0005-0000-0000-00001DAC0000}"/>
    <cellStyle name="Normal 5 21 2" xfId="47186" xr:uid="{00000000-0005-0000-0000-00001EAC0000}"/>
    <cellStyle name="Normal 5 22" xfId="47189" xr:uid="{00000000-0005-0000-0000-00001FAC0000}"/>
    <cellStyle name="Normal 5 23" xfId="47193" xr:uid="{00000000-0005-0000-0000-000020AC0000}"/>
    <cellStyle name="Normal 5 23 2" xfId="47195" xr:uid="{00000000-0005-0000-0000-000021AC0000}"/>
    <cellStyle name="Normal 5 23 3" xfId="47197" xr:uid="{00000000-0005-0000-0000-000022AC0000}"/>
    <cellStyle name="Normal 5 24" xfId="46078" xr:uid="{00000000-0005-0000-0000-000023AC0000}"/>
    <cellStyle name="Normal 5 25" xfId="52375" xr:uid="{94E9B482-6BFA-4EB7-8E3C-CD6826C3B4BE}"/>
    <cellStyle name="Normal 5 3" xfId="2208" xr:uid="{00000000-0005-0000-0000-000024AC0000}"/>
    <cellStyle name="Normal 5 3 2" xfId="2211" xr:uid="{00000000-0005-0000-0000-000025AC0000}"/>
    <cellStyle name="Normal 5 3 2 2" xfId="2446" xr:uid="{00000000-0005-0000-0000-000026AC0000}"/>
    <cellStyle name="Normal 5 3 2 2 2" xfId="20818" xr:uid="{00000000-0005-0000-0000-000027AC0000}"/>
    <cellStyle name="Normal 5 3 2 3" xfId="20828" xr:uid="{00000000-0005-0000-0000-000028AC0000}"/>
    <cellStyle name="Normal 5 3 3" xfId="20835" xr:uid="{00000000-0005-0000-0000-000029AC0000}"/>
    <cellStyle name="Normal 5 3 4" xfId="20850" xr:uid="{00000000-0005-0000-0000-00002AAC0000}"/>
    <cellStyle name="Normal 5 3 5" xfId="26337" xr:uid="{00000000-0005-0000-0000-00002BAC0000}"/>
    <cellStyle name="Normal 5 4" xfId="2215" xr:uid="{00000000-0005-0000-0000-00002CAC0000}"/>
    <cellStyle name="Normal 5 4 2" xfId="2218" xr:uid="{00000000-0005-0000-0000-00002DAC0000}"/>
    <cellStyle name="Normal 5 4 2 2" xfId="21098" xr:uid="{00000000-0005-0000-0000-00002EAC0000}"/>
    <cellStyle name="Normal 5 4 2 3" xfId="21094" xr:uid="{00000000-0005-0000-0000-00002FAC0000}"/>
    <cellStyle name="Normal 5 4 2 4" xfId="51848" xr:uid="{A71A52D2-2D76-4EF4-A3D8-A87DA92A4040}"/>
    <cellStyle name="Normal 5 4 2 5" xfId="52231" xr:uid="{46B2B764-80CA-4C03-AFE4-89BC664E1391}"/>
    <cellStyle name="Normal 5 4 3" xfId="21100" xr:uid="{00000000-0005-0000-0000-000030AC0000}"/>
    <cellStyle name="Normal 5 4 4" xfId="21103" xr:uid="{00000000-0005-0000-0000-000031AC0000}"/>
    <cellStyle name="Normal 5 4 5" xfId="21106" xr:uid="{00000000-0005-0000-0000-000032AC0000}"/>
    <cellStyle name="Normal 5 4 6" xfId="44816" xr:uid="{00000000-0005-0000-0000-000033AC0000}"/>
    <cellStyle name="Normal 5 5" xfId="2224" xr:uid="{00000000-0005-0000-0000-000034AC0000}"/>
    <cellStyle name="Normal 5 5 2" xfId="2447" xr:uid="{00000000-0005-0000-0000-000035AC0000}"/>
    <cellStyle name="Normal 5 5 2 2" xfId="47213" xr:uid="{00000000-0005-0000-0000-000036AC0000}"/>
    <cellStyle name="Normal 5 5 2 3" xfId="47212" xr:uid="{00000000-0005-0000-0000-000037AC0000}"/>
    <cellStyle name="Normal 5 5 3" xfId="47214" xr:uid="{00000000-0005-0000-0000-000038AC0000}"/>
    <cellStyle name="Normal 5 5 4" xfId="47215" xr:uid="{00000000-0005-0000-0000-000039AC0000}"/>
    <cellStyle name="Normal 5 5 5" xfId="43063" xr:uid="{00000000-0005-0000-0000-00003AAC0000}"/>
    <cellStyle name="Normal 5 5 6" xfId="45060" xr:uid="{00000000-0005-0000-0000-00003BAC0000}"/>
    <cellStyle name="Normal 5 5 7" xfId="51736" xr:uid="{F0B0BA9E-3B2D-47D1-A9C1-E0DF3505E9AA}"/>
    <cellStyle name="Normal 5 5 8" xfId="52162" xr:uid="{F8CD98BD-71FD-4B26-A783-16CA72EC8752}"/>
    <cellStyle name="Normal 5 6" xfId="817" xr:uid="{00000000-0005-0000-0000-00003CAC0000}"/>
    <cellStyle name="Normal 5 6 2" xfId="47216" xr:uid="{00000000-0005-0000-0000-00003DAC0000}"/>
    <cellStyle name="Normal 5 6 3" xfId="47217" xr:uid="{00000000-0005-0000-0000-00003EAC0000}"/>
    <cellStyle name="Normal 5 6 4" xfId="47218" xr:uid="{00000000-0005-0000-0000-00003FAC0000}"/>
    <cellStyle name="Normal 5 6 5" xfId="43067" xr:uid="{00000000-0005-0000-0000-000040AC0000}"/>
    <cellStyle name="Normal 5 6 6" xfId="45063" xr:uid="{00000000-0005-0000-0000-000041AC0000}"/>
    <cellStyle name="Normal 5 7" xfId="827" xr:uid="{00000000-0005-0000-0000-000042AC0000}"/>
    <cellStyle name="Normal 5 7 2" xfId="47219" xr:uid="{00000000-0005-0000-0000-000043AC0000}"/>
    <cellStyle name="Normal 5 7 3" xfId="47220" xr:uid="{00000000-0005-0000-0000-000044AC0000}"/>
    <cellStyle name="Normal 5 7 4" xfId="47221" xr:uid="{00000000-0005-0000-0000-000045AC0000}"/>
    <cellStyle name="Normal 5 7 5" xfId="43071" xr:uid="{00000000-0005-0000-0000-000046AC0000}"/>
    <cellStyle name="Normal 5 7 6" xfId="45066" xr:uid="{00000000-0005-0000-0000-000047AC0000}"/>
    <cellStyle name="Normal 5 8" xfId="832" xr:uid="{00000000-0005-0000-0000-000048AC0000}"/>
    <cellStyle name="Normal 5 8 2" xfId="21272" xr:uid="{00000000-0005-0000-0000-000049AC0000}"/>
    <cellStyle name="Normal 5 8 3" xfId="16174" xr:uid="{00000000-0005-0000-0000-00004AAC0000}"/>
    <cellStyle name="Normal 5 8 4" xfId="21293" xr:uid="{00000000-0005-0000-0000-00004BAC0000}"/>
    <cellStyle name="Normal 5 8 5" xfId="21308" xr:uid="{00000000-0005-0000-0000-00004CAC0000}"/>
    <cellStyle name="Normal 5 8 6" xfId="45069" xr:uid="{00000000-0005-0000-0000-00004DAC0000}"/>
    <cellStyle name="Normal 5 9" xfId="45072" xr:uid="{00000000-0005-0000-0000-00004EAC0000}"/>
    <cellStyle name="Normal 5 9 2" xfId="4287" xr:uid="{00000000-0005-0000-0000-00004FAC0000}"/>
    <cellStyle name="Normal 5 9 3" xfId="21493" xr:uid="{00000000-0005-0000-0000-000050AC0000}"/>
    <cellStyle name="Normal 5 9 4" xfId="3809" xr:uid="{00000000-0005-0000-0000-000051AC0000}"/>
    <cellStyle name="Normal 5 9 5" xfId="5928" xr:uid="{00000000-0005-0000-0000-000052AC0000}"/>
    <cellStyle name="Normal 5_ADMD budget appendices 19-03-09" xfId="15245" xr:uid="{00000000-0005-0000-0000-000053AC0000}"/>
    <cellStyle name="Normal 50" xfId="2425" xr:uid="{00000000-0005-0000-0000-000054AC0000}"/>
    <cellStyle name="Normal 50 2" xfId="2427" xr:uid="{00000000-0005-0000-0000-000055AC0000}"/>
    <cellStyle name="Normal 50 2 2" xfId="13482" xr:uid="{00000000-0005-0000-0000-000056AC0000}"/>
    <cellStyle name="Normal 50 3" xfId="22140" xr:uid="{00000000-0005-0000-0000-000057AC0000}"/>
    <cellStyle name="Normal 50 4" xfId="22151" xr:uid="{00000000-0005-0000-0000-000058AC0000}"/>
    <cellStyle name="Normal 50 5" xfId="3049" xr:uid="{00000000-0005-0000-0000-000059AC0000}"/>
    <cellStyle name="Normal 50 6" xfId="3135" xr:uid="{00000000-0005-0000-0000-00005AAC0000}"/>
    <cellStyle name="Normal 50 7" xfId="2951" xr:uid="{00000000-0005-0000-0000-00005BAC0000}"/>
    <cellStyle name="Normal 50_X" xfId="23718" xr:uid="{00000000-0005-0000-0000-00005CAC0000}"/>
    <cellStyle name="Normal 51" xfId="2429" xr:uid="{00000000-0005-0000-0000-00005DAC0000}"/>
    <cellStyle name="Normal 51 2" xfId="2431" xr:uid="{00000000-0005-0000-0000-00005EAC0000}"/>
    <cellStyle name="Normal 51 2 2" xfId="2835" xr:uid="{00000000-0005-0000-0000-00005FAC0000}"/>
    <cellStyle name="Normal 51 2 3" xfId="22349" xr:uid="{00000000-0005-0000-0000-000060AC0000}"/>
    <cellStyle name="Normal 51 3" xfId="7693" xr:uid="{00000000-0005-0000-0000-000061AC0000}"/>
    <cellStyle name="Normal 51 4" xfId="47132" xr:uid="{00000000-0005-0000-0000-000062AC0000}"/>
    <cellStyle name="Normal 52" xfId="2433" xr:uid="{00000000-0005-0000-0000-000063AC0000}"/>
    <cellStyle name="Normal 52 2" xfId="2435" xr:uid="{00000000-0005-0000-0000-000064AC0000}"/>
    <cellStyle name="Normal 52 2 2" xfId="47137" xr:uid="{00000000-0005-0000-0000-000065AC0000}"/>
    <cellStyle name="Normal 52 2 3" xfId="47135" xr:uid="{00000000-0005-0000-0000-000066AC0000}"/>
    <cellStyle name="Normal 52 3" xfId="2448" xr:uid="{00000000-0005-0000-0000-000067AC0000}"/>
    <cellStyle name="Normal 52 3 2" xfId="47141" xr:uid="{00000000-0005-0000-0000-000068AC0000}"/>
    <cellStyle name="Normal 52 4" xfId="39677" xr:uid="{00000000-0005-0000-0000-000069AC0000}"/>
    <cellStyle name="Normal 52 5" xfId="47143" xr:uid="{00000000-0005-0000-0000-00006AAC0000}"/>
    <cellStyle name="Normal 52 6" xfId="47145" xr:uid="{00000000-0005-0000-0000-00006BAC0000}"/>
    <cellStyle name="Normal 52 7" xfId="47134" xr:uid="{00000000-0005-0000-0000-00006CAC0000}"/>
    <cellStyle name="Normal 53" xfId="2437" xr:uid="{00000000-0005-0000-0000-00006DAC0000}"/>
    <cellStyle name="Normal 53 2" xfId="37685" xr:uid="{00000000-0005-0000-0000-00006EAC0000}"/>
    <cellStyle name="Normal 53 2 2" xfId="14166" xr:uid="{00000000-0005-0000-0000-00006FAC0000}"/>
    <cellStyle name="Normal 53 2 2 2" xfId="14169" xr:uid="{00000000-0005-0000-0000-000070AC0000}"/>
    <cellStyle name="Normal 53 2 2 2 2" xfId="47223" xr:uid="{00000000-0005-0000-0000-000071AC0000}"/>
    <cellStyle name="Normal 53 2 2 3" xfId="47224" xr:uid="{00000000-0005-0000-0000-000072AC0000}"/>
    <cellStyle name="Normal 53 2 3" xfId="14172" xr:uid="{00000000-0005-0000-0000-000073AC0000}"/>
    <cellStyle name="Normal 53 2 3 2" xfId="47225" xr:uid="{00000000-0005-0000-0000-000074AC0000}"/>
    <cellStyle name="Normal 53 2 3 3" xfId="25357" xr:uid="{00000000-0005-0000-0000-000075AC0000}"/>
    <cellStyle name="Normal 53 2 4" xfId="47226" xr:uid="{00000000-0005-0000-0000-000076AC0000}"/>
    <cellStyle name="Normal 53 2 5" xfId="47227" xr:uid="{00000000-0005-0000-0000-000077AC0000}"/>
    <cellStyle name="Normal 53 2 6" xfId="23781" xr:uid="{00000000-0005-0000-0000-000078AC0000}"/>
    <cellStyle name="Normal 53 2_BSD2" xfId="47228" xr:uid="{00000000-0005-0000-0000-000079AC0000}"/>
    <cellStyle name="Normal 53 3" xfId="47149" xr:uid="{00000000-0005-0000-0000-00007AAC0000}"/>
    <cellStyle name="Normal 53 3 2" xfId="14193" xr:uid="{00000000-0005-0000-0000-00007BAC0000}"/>
    <cellStyle name="Normal 53 3 3" xfId="14204" xr:uid="{00000000-0005-0000-0000-00007CAC0000}"/>
    <cellStyle name="Normal 53 4" xfId="47151" xr:uid="{00000000-0005-0000-0000-00007DAC0000}"/>
    <cellStyle name="Normal 53 4 2" xfId="14240" xr:uid="{00000000-0005-0000-0000-00007EAC0000}"/>
    <cellStyle name="Normal 53 5" xfId="47153" xr:uid="{00000000-0005-0000-0000-00007FAC0000}"/>
    <cellStyle name="Normal 53 6" xfId="47155" xr:uid="{00000000-0005-0000-0000-000080AC0000}"/>
    <cellStyle name="Normal 53 7" xfId="41097" xr:uid="{00000000-0005-0000-0000-000081AC0000}"/>
    <cellStyle name="Normal 53 8" xfId="47148" xr:uid="{00000000-0005-0000-0000-000082AC0000}"/>
    <cellStyle name="Normal 54" xfId="125" xr:uid="{00000000-0005-0000-0000-000083AC0000}"/>
    <cellStyle name="Normal 54 2" xfId="3202" xr:uid="{00000000-0005-0000-0000-000084AC0000}"/>
    <cellStyle name="Normal 54 2 2" xfId="3170" xr:uid="{00000000-0005-0000-0000-000085AC0000}"/>
    <cellStyle name="Normal 54 3" xfId="3569" xr:uid="{00000000-0005-0000-0000-000086AC0000}"/>
    <cellStyle name="Normal 54 4" xfId="3186" xr:uid="{00000000-0005-0000-0000-000087AC0000}"/>
    <cellStyle name="Normal 55" xfId="2450" xr:uid="{00000000-0005-0000-0000-000088AC0000}"/>
    <cellStyle name="Normal 55 2" xfId="15423" xr:uid="{00000000-0005-0000-0000-000089AC0000}"/>
    <cellStyle name="Normal 55 3" xfId="22527" xr:uid="{00000000-0005-0000-0000-00008AAC0000}"/>
    <cellStyle name="Normal 55 4" xfId="22547" xr:uid="{00000000-0005-0000-0000-00008BAC0000}"/>
    <cellStyle name="Normal 55 5" xfId="47230" xr:uid="{00000000-0005-0000-0000-00008CAC0000}"/>
    <cellStyle name="Normal 56" xfId="2452" xr:uid="{00000000-0005-0000-0000-00008DAC0000}"/>
    <cellStyle name="Normal 56 2" xfId="22874" xr:uid="{00000000-0005-0000-0000-00008EAC0000}"/>
    <cellStyle name="Normal 56 2 2" xfId="22877" xr:uid="{00000000-0005-0000-0000-00008FAC0000}"/>
    <cellStyle name="Normal 56 2 3" xfId="22880" xr:uid="{00000000-0005-0000-0000-000090AC0000}"/>
    <cellStyle name="Normal 56 3" xfId="22905" xr:uid="{00000000-0005-0000-0000-000091AC0000}"/>
    <cellStyle name="Normal 56 3 2" xfId="22909" xr:uid="{00000000-0005-0000-0000-000092AC0000}"/>
    <cellStyle name="Normal 56 4" xfId="22913" xr:uid="{00000000-0005-0000-0000-000093AC0000}"/>
    <cellStyle name="Normal 56 5" xfId="47232" xr:uid="{00000000-0005-0000-0000-000094AC0000}"/>
    <cellStyle name="Normal 57" xfId="71" xr:uid="{00000000-0005-0000-0000-000095AC0000}"/>
    <cellStyle name="Normal 57 2" xfId="47236" xr:uid="{00000000-0005-0000-0000-000096AC0000}"/>
    <cellStyle name="Normal 57 2 2" xfId="47237" xr:uid="{00000000-0005-0000-0000-000097AC0000}"/>
    <cellStyle name="Normal 57 2 3" xfId="47238" xr:uid="{00000000-0005-0000-0000-000098AC0000}"/>
    <cellStyle name="Normal 57 3" xfId="47239" xr:uid="{00000000-0005-0000-0000-000099AC0000}"/>
    <cellStyle name="Normal 57 4" xfId="47240" xr:uid="{00000000-0005-0000-0000-00009AAC0000}"/>
    <cellStyle name="Normal 57 5" xfId="47234" xr:uid="{00000000-0005-0000-0000-00009BAC0000}"/>
    <cellStyle name="Normal 58" xfId="2454" xr:uid="{00000000-0005-0000-0000-00009CAC0000}"/>
    <cellStyle name="Normal 58 2" xfId="47244" xr:uid="{00000000-0005-0000-0000-00009DAC0000}"/>
    <cellStyle name="Normal 58 2 2" xfId="15678" xr:uid="{00000000-0005-0000-0000-00009EAC0000}"/>
    <cellStyle name="Normal 58 3" xfId="47245" xr:uid="{00000000-0005-0000-0000-00009FAC0000}"/>
    <cellStyle name="Normal 58 4" xfId="47246" xr:uid="{00000000-0005-0000-0000-0000A0AC0000}"/>
    <cellStyle name="Normal 58 5" xfId="47242" xr:uid="{00000000-0005-0000-0000-0000A1AC0000}"/>
    <cellStyle name="Normal 59" xfId="2456" xr:uid="{00000000-0005-0000-0000-0000A2AC0000}"/>
    <cellStyle name="Normal 59 2" xfId="47250" xr:uid="{00000000-0005-0000-0000-0000A3AC0000}"/>
    <cellStyle name="Normal 59 3" xfId="47248" xr:uid="{00000000-0005-0000-0000-0000A4AC0000}"/>
    <cellStyle name="Normal 6" xfId="2457" xr:uid="{00000000-0005-0000-0000-0000A5AC0000}"/>
    <cellStyle name="Normal 6 10" xfId="33539" xr:uid="{00000000-0005-0000-0000-0000A6AC0000}"/>
    <cellStyle name="Normal 6 10 2" xfId="47251" xr:uid="{00000000-0005-0000-0000-0000A7AC0000}"/>
    <cellStyle name="Normal 6 10 3" xfId="47252" xr:uid="{00000000-0005-0000-0000-0000A8AC0000}"/>
    <cellStyle name="Normal 6 10 4" xfId="47253" xr:uid="{00000000-0005-0000-0000-0000A9AC0000}"/>
    <cellStyle name="Normal 6 10 5" xfId="47254" xr:uid="{00000000-0005-0000-0000-0000AAAC0000}"/>
    <cellStyle name="Normal 6 11" xfId="47255" xr:uid="{00000000-0005-0000-0000-0000ABAC0000}"/>
    <cellStyle name="Normal 6 11 2" xfId="13247" xr:uid="{00000000-0005-0000-0000-0000ACAC0000}"/>
    <cellStyle name="Normal 6 11 3" xfId="47256" xr:uid="{00000000-0005-0000-0000-0000ADAC0000}"/>
    <cellStyle name="Normal 6 11 4" xfId="47257" xr:uid="{00000000-0005-0000-0000-0000AEAC0000}"/>
    <cellStyle name="Normal 6 11 5" xfId="47258" xr:uid="{00000000-0005-0000-0000-0000AFAC0000}"/>
    <cellStyle name="Normal 6 12" xfId="47259" xr:uid="{00000000-0005-0000-0000-0000B0AC0000}"/>
    <cellStyle name="Normal 6 12 2" xfId="47260" xr:uid="{00000000-0005-0000-0000-0000B1AC0000}"/>
    <cellStyle name="Normal 6 12 3" xfId="47261" xr:uid="{00000000-0005-0000-0000-0000B2AC0000}"/>
    <cellStyle name="Normal 6 12 4" xfId="47264" xr:uid="{00000000-0005-0000-0000-0000B3AC0000}"/>
    <cellStyle name="Normal 6 12 5" xfId="47267" xr:uid="{00000000-0005-0000-0000-0000B4AC0000}"/>
    <cellStyle name="Normal 6 13" xfId="47268" xr:uid="{00000000-0005-0000-0000-0000B5AC0000}"/>
    <cellStyle name="Normal 6 13 2" xfId="47269" xr:uid="{00000000-0005-0000-0000-0000B6AC0000}"/>
    <cellStyle name="Normal 6 13 3" xfId="47270" xr:uid="{00000000-0005-0000-0000-0000B7AC0000}"/>
    <cellStyle name="Normal 6 13 4" xfId="47273" xr:uid="{00000000-0005-0000-0000-0000B8AC0000}"/>
    <cellStyle name="Normal 6 13 5" xfId="19996" xr:uid="{00000000-0005-0000-0000-0000B9AC0000}"/>
    <cellStyle name="Normal 6 14" xfId="47274" xr:uid="{00000000-0005-0000-0000-0000BAAC0000}"/>
    <cellStyle name="Normal 6 14 2" xfId="11897" xr:uid="{00000000-0005-0000-0000-0000BBAC0000}"/>
    <cellStyle name="Normal 6 14 3" xfId="47275" xr:uid="{00000000-0005-0000-0000-0000BCAC0000}"/>
    <cellStyle name="Normal 6 14 4" xfId="38077" xr:uid="{00000000-0005-0000-0000-0000BDAC0000}"/>
    <cellStyle name="Normal 6 14 5" xfId="38080" xr:uid="{00000000-0005-0000-0000-0000BEAC0000}"/>
    <cellStyle name="Normal 6 15" xfId="47277" xr:uid="{00000000-0005-0000-0000-0000BFAC0000}"/>
    <cellStyle name="Normal 6 15 2" xfId="11912" xr:uid="{00000000-0005-0000-0000-0000C0AC0000}"/>
    <cellStyle name="Normal 6 15 3" xfId="47278" xr:uid="{00000000-0005-0000-0000-0000C1AC0000}"/>
    <cellStyle name="Normal 6 16" xfId="47280" xr:uid="{00000000-0005-0000-0000-0000C2AC0000}"/>
    <cellStyle name="Normal 6 16 2" xfId="5123" xr:uid="{00000000-0005-0000-0000-0000C3AC0000}"/>
    <cellStyle name="Normal 6 16 3" xfId="47281" xr:uid="{00000000-0005-0000-0000-0000C4AC0000}"/>
    <cellStyle name="Normal 6 16 4" xfId="38090" xr:uid="{00000000-0005-0000-0000-0000C5AC0000}"/>
    <cellStyle name="Normal 6 16 5" xfId="47282" xr:uid="{00000000-0005-0000-0000-0000C6AC0000}"/>
    <cellStyle name="Normal 6 16 6" xfId="47283" xr:uid="{00000000-0005-0000-0000-0000C7AC0000}"/>
    <cellStyle name="Normal 6 17" xfId="47285" xr:uid="{00000000-0005-0000-0000-0000C8AC0000}"/>
    <cellStyle name="Normal 6 17 2" xfId="11937" xr:uid="{00000000-0005-0000-0000-0000C9AC0000}"/>
    <cellStyle name="Normal 6 18" xfId="47287" xr:uid="{00000000-0005-0000-0000-0000CAAC0000}"/>
    <cellStyle name="Normal 6 19" xfId="47289" xr:uid="{00000000-0005-0000-0000-0000CBAC0000}"/>
    <cellStyle name="Normal 6 2" xfId="943" xr:uid="{00000000-0005-0000-0000-0000CCAC0000}"/>
    <cellStyle name="Normal 6 2 10" xfId="47290" xr:uid="{00000000-0005-0000-0000-0000CDAC0000}"/>
    <cellStyle name="Normal 6 2 10 2" xfId="47291" xr:uid="{00000000-0005-0000-0000-0000CEAC0000}"/>
    <cellStyle name="Normal 6 2 10 3" xfId="47292" xr:uid="{00000000-0005-0000-0000-0000CFAC0000}"/>
    <cellStyle name="Normal 6 2 10 4" xfId="47293" xr:uid="{00000000-0005-0000-0000-0000D0AC0000}"/>
    <cellStyle name="Normal 6 2 11" xfId="21338" xr:uid="{00000000-0005-0000-0000-0000D1AC0000}"/>
    <cellStyle name="Normal 6 2 11 2" xfId="47294" xr:uid="{00000000-0005-0000-0000-0000D2AC0000}"/>
    <cellStyle name="Normal 6 2 12" xfId="47295" xr:uid="{00000000-0005-0000-0000-0000D3AC0000}"/>
    <cellStyle name="Normal 6 2 13" xfId="47296" xr:uid="{00000000-0005-0000-0000-0000D4AC0000}"/>
    <cellStyle name="Normal 6 2 14" xfId="35084" xr:uid="{00000000-0005-0000-0000-0000D5AC0000}"/>
    <cellStyle name="Normal 6 2 2" xfId="47297" xr:uid="{00000000-0005-0000-0000-0000D6AC0000}"/>
    <cellStyle name="Normal 6 2 2 10" xfId="31273" xr:uid="{00000000-0005-0000-0000-0000D7AC0000}"/>
    <cellStyle name="Normal 6 2 2 10 2" xfId="47299" xr:uid="{00000000-0005-0000-0000-0000D8AC0000}"/>
    <cellStyle name="Normal 6 2 2 11" xfId="7681" xr:uid="{00000000-0005-0000-0000-0000D9AC0000}"/>
    <cellStyle name="Normal 6 2 2 12" xfId="7725" xr:uid="{00000000-0005-0000-0000-0000DAAC0000}"/>
    <cellStyle name="Normal 6 2 2 13" xfId="7761" xr:uid="{00000000-0005-0000-0000-0000DBAC0000}"/>
    <cellStyle name="Normal 6 2 2 2" xfId="47300" xr:uid="{00000000-0005-0000-0000-0000DCAC0000}"/>
    <cellStyle name="Normal 6 2 2 2 10" xfId="47301" xr:uid="{00000000-0005-0000-0000-0000DDAC0000}"/>
    <cellStyle name="Normal 6 2 2 2 10 2" xfId="47303" xr:uid="{00000000-0005-0000-0000-0000DEAC0000}"/>
    <cellStyle name="Normal 6 2 2 2 10 3" xfId="47305" xr:uid="{00000000-0005-0000-0000-0000DFAC0000}"/>
    <cellStyle name="Normal 6 2 2 2 10 4" xfId="40344" xr:uid="{00000000-0005-0000-0000-0000E0AC0000}"/>
    <cellStyle name="Normal 6 2 2 2 11" xfId="47306" xr:uid="{00000000-0005-0000-0000-0000E1AC0000}"/>
    <cellStyle name="Normal 6 2 2 2 12" xfId="47307" xr:uid="{00000000-0005-0000-0000-0000E2AC0000}"/>
    <cellStyle name="Normal 6 2 2 2 13" xfId="47308" xr:uid="{00000000-0005-0000-0000-0000E3AC0000}"/>
    <cellStyle name="Normal 6 2 2 2 14" xfId="47309" xr:uid="{00000000-0005-0000-0000-0000E4AC0000}"/>
    <cellStyle name="Normal 6 2 2 2 2" xfId="47310" xr:uid="{00000000-0005-0000-0000-0000E5AC0000}"/>
    <cellStyle name="Normal 6 2 2 2 2 10" xfId="47311" xr:uid="{00000000-0005-0000-0000-0000E6AC0000}"/>
    <cellStyle name="Normal 6 2 2 2 2 11" xfId="47312" xr:uid="{00000000-0005-0000-0000-0000E7AC0000}"/>
    <cellStyle name="Normal 6 2 2 2 2 2" xfId="47313" xr:uid="{00000000-0005-0000-0000-0000E8AC0000}"/>
    <cellStyle name="Normal 6 2 2 2 2 2 2" xfId="41201" xr:uid="{00000000-0005-0000-0000-0000E9AC0000}"/>
    <cellStyle name="Normal 6 2 2 2 2 2 3" xfId="27762" xr:uid="{00000000-0005-0000-0000-0000EAAC0000}"/>
    <cellStyle name="Normal 6 2 2 2 2 2 4" xfId="27768" xr:uid="{00000000-0005-0000-0000-0000EBAC0000}"/>
    <cellStyle name="Normal 6 2 2 2 2 3" xfId="47314" xr:uid="{00000000-0005-0000-0000-0000ECAC0000}"/>
    <cellStyle name="Normal 6 2 2 2 2 3 2" xfId="41251" xr:uid="{00000000-0005-0000-0000-0000EDAC0000}"/>
    <cellStyle name="Normal 6 2 2 2 2 3 3" xfId="27802" xr:uid="{00000000-0005-0000-0000-0000EEAC0000}"/>
    <cellStyle name="Normal 6 2 2 2 2 3 4" xfId="27806" xr:uid="{00000000-0005-0000-0000-0000EFAC0000}"/>
    <cellStyle name="Normal 6 2 2 2 2 4" xfId="47315" xr:uid="{00000000-0005-0000-0000-0000F0AC0000}"/>
    <cellStyle name="Normal 6 2 2 2 2 4 2" xfId="41280" xr:uid="{00000000-0005-0000-0000-0000F1AC0000}"/>
    <cellStyle name="Normal 6 2 2 2 2 4 3" xfId="27811" xr:uid="{00000000-0005-0000-0000-0000F2AC0000}"/>
    <cellStyle name="Normal 6 2 2 2 2 4 4" xfId="27814" xr:uid="{00000000-0005-0000-0000-0000F3AC0000}"/>
    <cellStyle name="Normal 6 2 2 2 2 5" xfId="19482" xr:uid="{00000000-0005-0000-0000-0000F4AC0000}"/>
    <cellStyle name="Normal 6 2 2 2 2 5 2" xfId="41308" xr:uid="{00000000-0005-0000-0000-0000F5AC0000}"/>
    <cellStyle name="Normal 6 2 2 2 2 5 3" xfId="24976" xr:uid="{00000000-0005-0000-0000-0000F6AC0000}"/>
    <cellStyle name="Normal 6 2 2 2 2 5 4" xfId="27819" xr:uid="{00000000-0005-0000-0000-0000F7AC0000}"/>
    <cellStyle name="Normal 6 2 2 2 2 6" xfId="47316" xr:uid="{00000000-0005-0000-0000-0000F8AC0000}"/>
    <cellStyle name="Normal 6 2 2 2 2 6 2" xfId="41335" xr:uid="{00000000-0005-0000-0000-0000F9AC0000}"/>
    <cellStyle name="Normal 6 2 2 2 2 6 3" xfId="21950" xr:uid="{00000000-0005-0000-0000-0000FAAC0000}"/>
    <cellStyle name="Normal 6 2 2 2 2 6 4" xfId="21957" xr:uid="{00000000-0005-0000-0000-0000FBAC0000}"/>
    <cellStyle name="Normal 6 2 2 2 2 7" xfId="5181" xr:uid="{00000000-0005-0000-0000-0000FCAC0000}"/>
    <cellStyle name="Normal 6 2 2 2 2 7 2" xfId="41360" xr:uid="{00000000-0005-0000-0000-0000FDAC0000}"/>
    <cellStyle name="Normal 6 2 2 2 2 7 3" xfId="47317" xr:uid="{00000000-0005-0000-0000-0000FEAC0000}"/>
    <cellStyle name="Normal 6 2 2 2 2 7 4" xfId="47318" xr:uid="{00000000-0005-0000-0000-0000FFAC0000}"/>
    <cellStyle name="Normal 6 2 2 2 2 8" xfId="47319" xr:uid="{00000000-0005-0000-0000-000000AD0000}"/>
    <cellStyle name="Normal 6 2 2 2 2 8 2" xfId="41400" xr:uid="{00000000-0005-0000-0000-000001AD0000}"/>
    <cellStyle name="Normal 6 2 2 2 2 8 3" xfId="47320" xr:uid="{00000000-0005-0000-0000-000002AD0000}"/>
    <cellStyle name="Normal 6 2 2 2 2 8 4" xfId="47321" xr:uid="{00000000-0005-0000-0000-000003AD0000}"/>
    <cellStyle name="Normal 6 2 2 2 2 9" xfId="47322" xr:uid="{00000000-0005-0000-0000-000004AD0000}"/>
    <cellStyle name="Normal 6 2 2 2 3" xfId="47323" xr:uid="{00000000-0005-0000-0000-000005AD0000}"/>
    <cellStyle name="Normal 6 2 2 2 3 2" xfId="47324" xr:uid="{00000000-0005-0000-0000-000006AD0000}"/>
    <cellStyle name="Normal 6 2 2 2 3 3" xfId="47325" xr:uid="{00000000-0005-0000-0000-000007AD0000}"/>
    <cellStyle name="Normal 6 2 2 2 3 4" xfId="47326" xr:uid="{00000000-0005-0000-0000-000008AD0000}"/>
    <cellStyle name="Normal 6 2 2 2 4" xfId="20134" xr:uid="{00000000-0005-0000-0000-000009AD0000}"/>
    <cellStyle name="Normal 6 2 2 2 4 2" xfId="47327" xr:uid="{00000000-0005-0000-0000-00000AAD0000}"/>
    <cellStyle name="Normal 6 2 2 2 4 3" xfId="47328" xr:uid="{00000000-0005-0000-0000-00000BAD0000}"/>
    <cellStyle name="Normal 6 2 2 2 4 4" xfId="47329" xr:uid="{00000000-0005-0000-0000-00000CAD0000}"/>
    <cellStyle name="Normal 6 2 2 2 5" xfId="47330" xr:uid="{00000000-0005-0000-0000-00000DAD0000}"/>
    <cellStyle name="Normal 6 2 2 2 5 2" xfId="47331" xr:uid="{00000000-0005-0000-0000-00000EAD0000}"/>
    <cellStyle name="Normal 6 2 2 2 5 3" xfId="47332" xr:uid="{00000000-0005-0000-0000-00000FAD0000}"/>
    <cellStyle name="Normal 6 2 2 2 5 4" xfId="47333" xr:uid="{00000000-0005-0000-0000-000010AD0000}"/>
    <cellStyle name="Normal 6 2 2 2 6" xfId="47334" xr:uid="{00000000-0005-0000-0000-000011AD0000}"/>
    <cellStyle name="Normal 6 2 2 2 6 2" xfId="47335" xr:uid="{00000000-0005-0000-0000-000012AD0000}"/>
    <cellStyle name="Normal 6 2 2 2 6 3" xfId="47336" xr:uid="{00000000-0005-0000-0000-000013AD0000}"/>
    <cellStyle name="Normal 6 2 2 2 6 4" xfId="47337" xr:uid="{00000000-0005-0000-0000-000014AD0000}"/>
    <cellStyle name="Normal 6 2 2 2 7" xfId="6626" xr:uid="{00000000-0005-0000-0000-000015AD0000}"/>
    <cellStyle name="Normal 6 2 2 2 7 2" xfId="7940" xr:uid="{00000000-0005-0000-0000-000016AD0000}"/>
    <cellStyle name="Normal 6 2 2 2 7 3" xfId="7949" xr:uid="{00000000-0005-0000-0000-000017AD0000}"/>
    <cellStyle name="Normal 6 2 2 2 7 4" xfId="7953" xr:uid="{00000000-0005-0000-0000-000018AD0000}"/>
    <cellStyle name="Normal 6 2 2 2 8" xfId="7964" xr:uid="{00000000-0005-0000-0000-000019AD0000}"/>
    <cellStyle name="Normal 6 2 2 2 8 2" xfId="7982" xr:uid="{00000000-0005-0000-0000-00001AAD0000}"/>
    <cellStyle name="Normal 6 2 2 2 8 3" xfId="6392" xr:uid="{00000000-0005-0000-0000-00001BAD0000}"/>
    <cellStyle name="Normal 6 2 2 2 8 4" xfId="7988" xr:uid="{00000000-0005-0000-0000-00001CAD0000}"/>
    <cellStyle name="Normal 6 2 2 2 9" xfId="6666" xr:uid="{00000000-0005-0000-0000-00001DAD0000}"/>
    <cellStyle name="Normal 6 2 2 2 9 2" xfId="7992" xr:uid="{00000000-0005-0000-0000-00001EAD0000}"/>
    <cellStyle name="Normal 6 2 2 2 9 3" xfId="7994" xr:uid="{00000000-0005-0000-0000-00001FAD0000}"/>
    <cellStyle name="Normal 6 2 2 2 9 4" xfId="47338" xr:uid="{00000000-0005-0000-0000-000020AD0000}"/>
    <cellStyle name="Normal 6 2 2 3" xfId="47339" xr:uid="{00000000-0005-0000-0000-000021AD0000}"/>
    <cellStyle name="Normal 6 2 2 3 2" xfId="47340" xr:uid="{00000000-0005-0000-0000-000022AD0000}"/>
    <cellStyle name="Normal 6 2 2 3 3" xfId="47341" xr:uid="{00000000-0005-0000-0000-000023AD0000}"/>
    <cellStyle name="Normal 6 2 2 3 4" xfId="47342" xr:uid="{00000000-0005-0000-0000-000024AD0000}"/>
    <cellStyle name="Normal 6 2 2 4" xfId="47343" xr:uid="{00000000-0005-0000-0000-000025AD0000}"/>
    <cellStyle name="Normal 6 2 2 4 2" xfId="47344" xr:uid="{00000000-0005-0000-0000-000026AD0000}"/>
    <cellStyle name="Normal 6 2 2 4 3" xfId="47345" xr:uid="{00000000-0005-0000-0000-000027AD0000}"/>
    <cellStyle name="Normal 6 2 2 4 4" xfId="47346" xr:uid="{00000000-0005-0000-0000-000028AD0000}"/>
    <cellStyle name="Normal 6 2 2 5" xfId="47347" xr:uid="{00000000-0005-0000-0000-000029AD0000}"/>
    <cellStyle name="Normal 6 2 2 5 2" xfId="47348" xr:uid="{00000000-0005-0000-0000-00002AAD0000}"/>
    <cellStyle name="Normal 6 2 2 5 3" xfId="47350" xr:uid="{00000000-0005-0000-0000-00002BAD0000}"/>
    <cellStyle name="Normal 6 2 2 5 4" xfId="47351" xr:uid="{00000000-0005-0000-0000-00002CAD0000}"/>
    <cellStyle name="Normal 6 2 2 6" xfId="17251" xr:uid="{00000000-0005-0000-0000-00002DAD0000}"/>
    <cellStyle name="Normal 6 2 2 6 2" xfId="47352" xr:uid="{00000000-0005-0000-0000-00002EAD0000}"/>
    <cellStyle name="Normal 6 2 2 6 3" xfId="47353" xr:uid="{00000000-0005-0000-0000-00002FAD0000}"/>
    <cellStyle name="Normal 6 2 2 6 4" xfId="47354" xr:uid="{00000000-0005-0000-0000-000030AD0000}"/>
    <cellStyle name="Normal 6 2 2 7" xfId="47355" xr:uid="{00000000-0005-0000-0000-000031AD0000}"/>
    <cellStyle name="Normal 6 2 2 7 2" xfId="47356" xr:uid="{00000000-0005-0000-0000-000032AD0000}"/>
    <cellStyle name="Normal 6 2 2 7 3" xfId="47357" xr:uid="{00000000-0005-0000-0000-000033AD0000}"/>
    <cellStyle name="Normal 6 2 2 7 4" xfId="47358" xr:uid="{00000000-0005-0000-0000-000034AD0000}"/>
    <cellStyle name="Normal 6 2 2 8" xfId="47359" xr:uid="{00000000-0005-0000-0000-000035AD0000}"/>
    <cellStyle name="Normal 6 2 2 8 2" xfId="47360" xr:uid="{00000000-0005-0000-0000-000036AD0000}"/>
    <cellStyle name="Normal 6 2 2 8 3" xfId="47361" xr:uid="{00000000-0005-0000-0000-000037AD0000}"/>
    <cellStyle name="Normal 6 2 2 8 4" xfId="37139" xr:uid="{00000000-0005-0000-0000-000038AD0000}"/>
    <cellStyle name="Normal 6 2 2 9" xfId="47362" xr:uid="{00000000-0005-0000-0000-000039AD0000}"/>
    <cellStyle name="Normal 6 2 2 9 2" xfId="47363" xr:uid="{00000000-0005-0000-0000-00003AAD0000}"/>
    <cellStyle name="Normal 6 2 2 9 3" xfId="47364" xr:uid="{00000000-0005-0000-0000-00003BAD0000}"/>
    <cellStyle name="Normal 6 2 2 9 4" xfId="47365" xr:uid="{00000000-0005-0000-0000-00003CAD0000}"/>
    <cellStyle name="Normal 6 2 2_April 2009 Report" xfId="47366" xr:uid="{00000000-0005-0000-0000-00003DAD0000}"/>
    <cellStyle name="Normal 6 2 3" xfId="47367" xr:uid="{00000000-0005-0000-0000-00003EAD0000}"/>
    <cellStyle name="Normal 6 2 3 2" xfId="47368" xr:uid="{00000000-0005-0000-0000-00003FAD0000}"/>
    <cellStyle name="Normal 6 2 3 3" xfId="47369" xr:uid="{00000000-0005-0000-0000-000040AD0000}"/>
    <cellStyle name="Normal 6 2 3 4" xfId="47370" xr:uid="{00000000-0005-0000-0000-000041AD0000}"/>
    <cellStyle name="Normal 6 2 4" xfId="47372" xr:uid="{00000000-0005-0000-0000-000042AD0000}"/>
    <cellStyle name="Normal 6 2 4 2" xfId="17832" xr:uid="{00000000-0005-0000-0000-000043AD0000}"/>
    <cellStyle name="Normal 6 2 4 2 2" xfId="4856" xr:uid="{00000000-0005-0000-0000-000044AD0000}"/>
    <cellStyle name="Normal 6 2 4 3" xfId="47373" xr:uid="{00000000-0005-0000-0000-000045AD0000}"/>
    <cellStyle name="Normal 6 2 4 4" xfId="47374" xr:uid="{00000000-0005-0000-0000-000046AD0000}"/>
    <cellStyle name="Normal 6 2 5" xfId="47375" xr:uid="{00000000-0005-0000-0000-000047AD0000}"/>
    <cellStyle name="Normal 6 2 5 2" xfId="47376" xr:uid="{00000000-0005-0000-0000-000048AD0000}"/>
    <cellStyle name="Normal 6 2 5 3" xfId="47377" xr:uid="{00000000-0005-0000-0000-000049AD0000}"/>
    <cellStyle name="Normal 6 2 5 4" xfId="47378" xr:uid="{00000000-0005-0000-0000-00004AAD0000}"/>
    <cellStyle name="Normal 6 2 6" xfId="47379" xr:uid="{00000000-0005-0000-0000-00004BAD0000}"/>
    <cellStyle name="Normal 6 2 6 2" xfId="47380" xr:uid="{00000000-0005-0000-0000-00004CAD0000}"/>
    <cellStyle name="Normal 6 2 6 3" xfId="47381" xr:uid="{00000000-0005-0000-0000-00004DAD0000}"/>
    <cellStyle name="Normal 6 2 6 4" xfId="47382" xr:uid="{00000000-0005-0000-0000-00004EAD0000}"/>
    <cellStyle name="Normal 6 2 7" xfId="47383" xr:uid="{00000000-0005-0000-0000-00004FAD0000}"/>
    <cellStyle name="Normal 6 2 7 2" xfId="47384" xr:uid="{00000000-0005-0000-0000-000050AD0000}"/>
    <cellStyle name="Normal 6 2 7 3" xfId="47385" xr:uid="{00000000-0005-0000-0000-000051AD0000}"/>
    <cellStyle name="Normal 6 2 7 4" xfId="47386" xr:uid="{00000000-0005-0000-0000-000052AD0000}"/>
    <cellStyle name="Normal 6 2 8" xfId="5748" xr:uid="{00000000-0005-0000-0000-000053AD0000}"/>
    <cellStyle name="Normal 6 2 8 2" xfId="2763" xr:uid="{00000000-0005-0000-0000-000054AD0000}"/>
    <cellStyle name="Normal 6 2 8 3" xfId="5542" xr:uid="{00000000-0005-0000-0000-000055AD0000}"/>
    <cellStyle name="Normal 6 2 8 4" xfId="5558" xr:uid="{00000000-0005-0000-0000-000056AD0000}"/>
    <cellStyle name="Normal 6 2 9" xfId="47387" xr:uid="{00000000-0005-0000-0000-000057AD0000}"/>
    <cellStyle name="Normal 6 2 9 2" xfId="47390" xr:uid="{00000000-0005-0000-0000-000058AD0000}"/>
    <cellStyle name="Normal 6 2 9 3" xfId="47393" xr:uid="{00000000-0005-0000-0000-000059AD0000}"/>
    <cellStyle name="Normal 6 2 9 4" xfId="47396" xr:uid="{00000000-0005-0000-0000-00005AAD0000}"/>
    <cellStyle name="Normal 6 2_April 2009 Report" xfId="7533" xr:uid="{00000000-0005-0000-0000-00005BAD0000}"/>
    <cellStyle name="Normal 6 20" xfId="47276" xr:uid="{00000000-0005-0000-0000-00005CAD0000}"/>
    <cellStyle name="Normal 6 21" xfId="47279" xr:uid="{00000000-0005-0000-0000-00005DAD0000}"/>
    <cellStyle name="Normal 6 22" xfId="47284" xr:uid="{00000000-0005-0000-0000-00005EAD0000}"/>
    <cellStyle name="Normal 6 23" xfId="47286" xr:uid="{00000000-0005-0000-0000-00005FAD0000}"/>
    <cellStyle name="Normal 6 24" xfId="47288" xr:uid="{00000000-0005-0000-0000-000060AD0000}"/>
    <cellStyle name="Normal 6 25" xfId="47397" xr:uid="{00000000-0005-0000-0000-000061AD0000}"/>
    <cellStyle name="Normal 6 26" xfId="35082" xr:uid="{00000000-0005-0000-0000-000062AD0000}"/>
    <cellStyle name="Normal 6 27" xfId="52015" xr:uid="{3E847FC3-B002-4A1D-A757-DABE16F01AA4}"/>
    <cellStyle name="Normal 6 28" xfId="52024" xr:uid="{DCF10F28-19E5-43DB-8DD1-27A06A6B36C9}"/>
    <cellStyle name="Normal 6 29" xfId="52118" xr:uid="{8029AD8E-FB5B-4AFB-BF7C-0551A30ADDE6}"/>
    <cellStyle name="Normal 6 3" xfId="950" xr:uid="{00000000-0005-0000-0000-000063AD0000}"/>
    <cellStyle name="Normal 6 3 2" xfId="2458" xr:uid="{00000000-0005-0000-0000-000064AD0000}"/>
    <cellStyle name="Normal 6 3 2 2" xfId="42092" xr:uid="{00000000-0005-0000-0000-000065AD0000}"/>
    <cellStyle name="Normal 6 3 2 3" xfId="42097" xr:uid="{00000000-0005-0000-0000-000066AD0000}"/>
    <cellStyle name="Normal 6 3 2 4" xfId="22596" xr:uid="{00000000-0005-0000-0000-000067AD0000}"/>
    <cellStyle name="Normal 6 3 3" xfId="2459" xr:uid="{00000000-0005-0000-0000-000068AD0000}"/>
    <cellStyle name="Normal 6 3 3 2" xfId="47398" xr:uid="{00000000-0005-0000-0000-000069AD0000}"/>
    <cellStyle name="Normal 6 3 4" xfId="45404" xr:uid="{00000000-0005-0000-0000-00006AAD0000}"/>
    <cellStyle name="Normal 6 3 5" xfId="51737" xr:uid="{24D77CB3-BE17-4E9F-A011-50C843362266}"/>
    <cellStyle name="Normal 6 30" xfId="52314" xr:uid="{3188C158-720B-4B5A-B728-B06C271FF854}"/>
    <cellStyle name="Normal 6 31" xfId="52323" xr:uid="{6266EE29-50BA-41FC-98D5-DB0ECA1DC3E5}"/>
    <cellStyle name="Normal 6 32" xfId="52330" xr:uid="{043A139D-801F-4E64-BD26-4C21BC6146DE}"/>
    <cellStyle name="Normal 6 33" xfId="52341" xr:uid="{B0083B31-7110-46A7-B38F-08F46BEEFFC7}"/>
    <cellStyle name="Normal 6 34" xfId="52348" xr:uid="{B45115E3-D8C6-4001-B686-736D32A679A1}"/>
    <cellStyle name="Normal 6 35" xfId="52370" xr:uid="{D68F30D6-3D84-4E9E-9395-45A36D58204E}"/>
    <cellStyle name="Normal 6 36" xfId="52385" xr:uid="{C32018DA-0E7A-4C3F-90FF-80098BF28028}"/>
    <cellStyle name="Normal 6 37" xfId="52391" xr:uid="{7ADA7913-533C-42DF-B792-4AA203CF4CF6}"/>
    <cellStyle name="Normal 6 38" xfId="52397" xr:uid="{07FCEC23-945A-43B0-B0B4-9AB91149695E}"/>
    <cellStyle name="Normal 6 39" xfId="52403" xr:uid="{83D4B113-6128-427E-A5E6-6A0E4140D642}"/>
    <cellStyle name="Normal 6 4" xfId="957" xr:uid="{00000000-0005-0000-0000-00006BAD0000}"/>
    <cellStyle name="Normal 6 4 2" xfId="47400" xr:uid="{00000000-0005-0000-0000-00006CAD0000}"/>
    <cellStyle name="Normal 6 4 2 2" xfId="42595" xr:uid="{00000000-0005-0000-0000-00006DAD0000}"/>
    <cellStyle name="Normal 6 4 3" xfId="47401" xr:uid="{00000000-0005-0000-0000-00006EAD0000}"/>
    <cellStyle name="Normal 6 4 4" xfId="47402" xr:uid="{00000000-0005-0000-0000-00006FAD0000}"/>
    <cellStyle name="Normal 6 4 5" xfId="47403" xr:uid="{00000000-0005-0000-0000-000070AD0000}"/>
    <cellStyle name="Normal 6 4 6" xfId="47399" xr:uid="{00000000-0005-0000-0000-000071AD0000}"/>
    <cellStyle name="Normal 6 4 7" xfId="51905" xr:uid="{088F8A49-15FF-4974-BD29-F54DBB7004A1}"/>
    <cellStyle name="Normal 6 4 8" xfId="52287" xr:uid="{B1BC8666-FC7B-493D-96F3-13DD11B676C4}"/>
    <cellStyle name="Normal 6 40" xfId="52409" xr:uid="{EF4A10D3-504F-4974-9F4D-8538C36B4BA4}"/>
    <cellStyle name="Normal 6 5" xfId="964" xr:uid="{00000000-0005-0000-0000-000072AD0000}"/>
    <cellStyle name="Normal 6 5 2" xfId="2460" xr:uid="{00000000-0005-0000-0000-000073AD0000}"/>
    <cellStyle name="Normal 6 5 2 2" xfId="47404" xr:uid="{00000000-0005-0000-0000-000074AD0000}"/>
    <cellStyle name="Normal 6 5 2 3" xfId="45408" xr:uid="{00000000-0005-0000-0000-000075AD0000}"/>
    <cellStyle name="Normal 6 5 3" xfId="47405" xr:uid="{00000000-0005-0000-0000-000076AD0000}"/>
    <cellStyle name="Normal 6 5 4" xfId="37121" xr:uid="{00000000-0005-0000-0000-000077AD0000}"/>
    <cellStyle name="Normal 6 5 5" xfId="37123" xr:uid="{00000000-0005-0000-0000-000078AD0000}"/>
    <cellStyle name="Normal 6 5 6" xfId="45406" xr:uid="{00000000-0005-0000-0000-000079AD0000}"/>
    <cellStyle name="Normal 6 5 7" xfId="51850" xr:uid="{950DEA11-C044-4369-B0CE-594683E7687B}"/>
    <cellStyle name="Normal 6 5 8" xfId="52233" xr:uid="{48061843-38B8-4EA2-869E-54AE912E1AAE}"/>
    <cellStyle name="Normal 6 6" xfId="973" xr:uid="{00000000-0005-0000-0000-00007AAD0000}"/>
    <cellStyle name="Normal 6 6 2" xfId="2461" xr:uid="{00000000-0005-0000-0000-00007BAD0000}"/>
    <cellStyle name="Normal 6 6 2 2" xfId="47407" xr:uid="{00000000-0005-0000-0000-00007CAD0000}"/>
    <cellStyle name="Normal 6 6 3" xfId="47408" xr:uid="{00000000-0005-0000-0000-00007DAD0000}"/>
    <cellStyle name="Normal 6 6 4" xfId="47409" xr:uid="{00000000-0005-0000-0000-00007EAD0000}"/>
    <cellStyle name="Normal 6 6 5" xfId="47410" xr:uid="{00000000-0005-0000-0000-00007FAD0000}"/>
    <cellStyle name="Normal 6 6 6" xfId="47406" xr:uid="{00000000-0005-0000-0000-000080AD0000}"/>
    <cellStyle name="Normal 6 6 7" xfId="51830" xr:uid="{CA45A8C2-6A97-4E30-B0AD-780ABF01CBE2}"/>
    <cellStyle name="Normal 6 6 8" xfId="52221" xr:uid="{00955956-AE6B-4F36-8325-13C64F46B7CF}"/>
    <cellStyle name="Normal 6 7" xfId="980" xr:uid="{00000000-0005-0000-0000-000081AD0000}"/>
    <cellStyle name="Normal 6 7 2" xfId="47412" xr:uid="{00000000-0005-0000-0000-000082AD0000}"/>
    <cellStyle name="Normal 6 7 3" xfId="47413" xr:uid="{00000000-0005-0000-0000-000083AD0000}"/>
    <cellStyle name="Normal 6 7 4" xfId="47414" xr:uid="{00000000-0005-0000-0000-000084AD0000}"/>
    <cellStyle name="Normal 6 7 5" xfId="47415" xr:uid="{00000000-0005-0000-0000-000085AD0000}"/>
    <cellStyle name="Normal 6 7 6" xfId="47411" xr:uid="{00000000-0005-0000-0000-000086AD0000}"/>
    <cellStyle name="Normal 6 8" xfId="47416" xr:uid="{00000000-0005-0000-0000-000087AD0000}"/>
    <cellStyle name="Normal 6 8 2" xfId="47417" xr:uid="{00000000-0005-0000-0000-000088AD0000}"/>
    <cellStyle name="Normal 6 8 3" xfId="47418" xr:uid="{00000000-0005-0000-0000-000089AD0000}"/>
    <cellStyle name="Normal 6 8 4" xfId="47419" xr:uid="{00000000-0005-0000-0000-00008AAD0000}"/>
    <cellStyle name="Normal 6 8 5" xfId="47420" xr:uid="{00000000-0005-0000-0000-00008BAD0000}"/>
    <cellStyle name="Normal 6 9" xfId="22858" xr:uid="{00000000-0005-0000-0000-00008CAD0000}"/>
    <cellStyle name="Normal 6 9 2" xfId="27475" xr:uid="{00000000-0005-0000-0000-00008DAD0000}"/>
    <cellStyle name="Normal 6 9 3" xfId="27477" xr:uid="{00000000-0005-0000-0000-00008EAD0000}"/>
    <cellStyle name="Normal 6 9 4" xfId="47421" xr:uid="{00000000-0005-0000-0000-00008FAD0000}"/>
    <cellStyle name="Normal 6 9 5" xfId="47422" xr:uid="{00000000-0005-0000-0000-000090AD0000}"/>
    <cellStyle name="Normal 6_AMAL 30-04-2008-SUBMITTED" xfId="47423" xr:uid="{00000000-0005-0000-0000-000091AD0000}"/>
    <cellStyle name="Normal 60" xfId="2449" xr:uid="{00000000-0005-0000-0000-000092AD0000}"/>
    <cellStyle name="Normal 60 2" xfId="15422" xr:uid="{00000000-0005-0000-0000-000093AD0000}"/>
    <cellStyle name="Normal 60 3" xfId="22526" xr:uid="{00000000-0005-0000-0000-000094AD0000}"/>
    <cellStyle name="Normal 60 4" xfId="47229" xr:uid="{00000000-0005-0000-0000-000095AD0000}"/>
    <cellStyle name="Normal 61" xfId="2451" xr:uid="{00000000-0005-0000-0000-000096AD0000}"/>
    <cellStyle name="Normal 61 2" xfId="22873" xr:uid="{00000000-0005-0000-0000-000097AD0000}"/>
    <cellStyle name="Normal 61 3" xfId="47231" xr:uid="{00000000-0005-0000-0000-000098AD0000}"/>
    <cellStyle name="Normal 62" xfId="70" xr:uid="{00000000-0005-0000-0000-000099AD0000}"/>
    <cellStyle name="Normal 62 2" xfId="47235" xr:uid="{00000000-0005-0000-0000-00009AAD0000}"/>
    <cellStyle name="Normal 62 3" xfId="47233" xr:uid="{00000000-0005-0000-0000-00009BAD0000}"/>
    <cellStyle name="Normal 63" xfId="2453" xr:uid="{00000000-0005-0000-0000-00009CAD0000}"/>
    <cellStyle name="Normal 63 2" xfId="2462" xr:uid="{00000000-0005-0000-0000-00009DAD0000}"/>
    <cellStyle name="Normal 63 2 2" xfId="47243" xr:uid="{00000000-0005-0000-0000-00009EAD0000}"/>
    <cellStyle name="Normal 63 3" xfId="47241" xr:uid="{00000000-0005-0000-0000-00009FAD0000}"/>
    <cellStyle name="Normal 64" xfId="2455" xr:uid="{00000000-0005-0000-0000-0000A0AD0000}"/>
    <cellStyle name="Normal 64 2" xfId="47249" xr:uid="{00000000-0005-0000-0000-0000A1AD0000}"/>
    <cellStyle name="Normal 64 3" xfId="47424" xr:uid="{00000000-0005-0000-0000-0000A2AD0000}"/>
    <cellStyle name="Normal 64 4" xfId="47247" xr:uid="{00000000-0005-0000-0000-0000A3AD0000}"/>
    <cellStyle name="Normal 65" xfId="2464" xr:uid="{00000000-0005-0000-0000-0000A4AD0000}"/>
    <cellStyle name="Normal 65 2" xfId="2465" xr:uid="{00000000-0005-0000-0000-0000A5AD0000}"/>
    <cellStyle name="Normal 65 2 2" xfId="13886" xr:uid="{00000000-0005-0000-0000-0000A6AD0000}"/>
    <cellStyle name="Normal 65 3" xfId="23052" xr:uid="{00000000-0005-0000-0000-0000A7AD0000}"/>
    <cellStyle name="Normal 65 4" xfId="47426" xr:uid="{00000000-0005-0000-0000-0000A8AD0000}"/>
    <cellStyle name="Normal 66" xfId="2468" xr:uid="{00000000-0005-0000-0000-0000A9AD0000}"/>
    <cellStyle name="Normal 66 2" xfId="13898" xr:uid="{00000000-0005-0000-0000-0000AAAD0000}"/>
    <cellStyle name="Normal 66 3" xfId="47428" xr:uid="{00000000-0005-0000-0000-0000ABAD0000}"/>
    <cellStyle name="Normal 67" xfId="2470" xr:uid="{00000000-0005-0000-0000-0000ACAD0000}"/>
    <cellStyle name="Normal 67 2" xfId="47432" xr:uid="{00000000-0005-0000-0000-0000ADAD0000}"/>
    <cellStyle name="Normal 67 3" xfId="47430" xr:uid="{00000000-0005-0000-0000-0000AEAD0000}"/>
    <cellStyle name="Normal 68" xfId="2472" xr:uid="{00000000-0005-0000-0000-0000AFAD0000}"/>
    <cellStyle name="Normal 68 2" xfId="47435" xr:uid="{00000000-0005-0000-0000-0000B0AD0000}"/>
    <cellStyle name="Normal 68 3" xfId="47434" xr:uid="{00000000-0005-0000-0000-0000B1AD0000}"/>
    <cellStyle name="Normal 69" xfId="2474" xr:uid="{00000000-0005-0000-0000-0000B2AD0000}"/>
    <cellStyle name="Normal 69 2" xfId="47438" xr:uid="{00000000-0005-0000-0000-0000B3AD0000}"/>
    <cellStyle name="Normal 69 3" xfId="47437" xr:uid="{00000000-0005-0000-0000-0000B4AD0000}"/>
    <cellStyle name="Normal 7" xfId="2475" xr:uid="{00000000-0005-0000-0000-0000B5AD0000}"/>
    <cellStyle name="Normal 7 10" xfId="47439" xr:uid="{00000000-0005-0000-0000-0000B6AD0000}"/>
    <cellStyle name="Normal 7 10 2" xfId="8218" xr:uid="{00000000-0005-0000-0000-0000B7AD0000}"/>
    <cellStyle name="Normal 7 10 3" xfId="3642" xr:uid="{00000000-0005-0000-0000-0000B8AD0000}"/>
    <cellStyle name="Normal 7 10 4" xfId="3669" xr:uid="{00000000-0005-0000-0000-0000B9AD0000}"/>
    <cellStyle name="Normal 7 10 5" xfId="3685" xr:uid="{00000000-0005-0000-0000-0000BAAD0000}"/>
    <cellStyle name="Normal 7 11" xfId="47440" xr:uid="{00000000-0005-0000-0000-0000BBAD0000}"/>
    <cellStyle name="Normal 7 11 2" xfId="8830" xr:uid="{00000000-0005-0000-0000-0000BCAD0000}"/>
    <cellStyle name="Normal 7 11 3" xfId="7111" xr:uid="{00000000-0005-0000-0000-0000BDAD0000}"/>
    <cellStyle name="Normal 7 11 4" xfId="12143" xr:uid="{00000000-0005-0000-0000-0000BEAD0000}"/>
    <cellStyle name="Normal 7 12" xfId="47441" xr:uid="{00000000-0005-0000-0000-0000BFAD0000}"/>
    <cellStyle name="Normal 7 12 2" xfId="12294" xr:uid="{00000000-0005-0000-0000-0000C0AD0000}"/>
    <cellStyle name="Normal 7 12 3" xfId="12296" xr:uid="{00000000-0005-0000-0000-0000C1AD0000}"/>
    <cellStyle name="Normal 7 12 4" xfId="12302" xr:uid="{00000000-0005-0000-0000-0000C2AD0000}"/>
    <cellStyle name="Normal 7 13" xfId="18113" xr:uid="{00000000-0005-0000-0000-0000C3AD0000}"/>
    <cellStyle name="Normal 7 13 2" xfId="12452" xr:uid="{00000000-0005-0000-0000-0000C4AD0000}"/>
    <cellStyle name="Normal 7 13 3" xfId="12456" xr:uid="{00000000-0005-0000-0000-0000C5AD0000}"/>
    <cellStyle name="Normal 7 13 4" xfId="12465" xr:uid="{00000000-0005-0000-0000-0000C6AD0000}"/>
    <cellStyle name="Normal 7 14" xfId="47442" xr:uid="{00000000-0005-0000-0000-0000C7AD0000}"/>
    <cellStyle name="Normal 7 14 2" xfId="12569" xr:uid="{00000000-0005-0000-0000-0000C8AD0000}"/>
    <cellStyle name="Normal 7 15" xfId="9565" xr:uid="{00000000-0005-0000-0000-0000C9AD0000}"/>
    <cellStyle name="Normal 7 15 2" xfId="6808" xr:uid="{00000000-0005-0000-0000-0000CAAD0000}"/>
    <cellStyle name="Normal 7 16" xfId="9573" xr:uid="{00000000-0005-0000-0000-0000CBAD0000}"/>
    <cellStyle name="Normal 7 16 2" xfId="7066" xr:uid="{00000000-0005-0000-0000-0000CCAD0000}"/>
    <cellStyle name="Normal 7 17" xfId="9579" xr:uid="{00000000-0005-0000-0000-0000CDAD0000}"/>
    <cellStyle name="Normal 7 17 2" xfId="7223" xr:uid="{00000000-0005-0000-0000-0000CEAD0000}"/>
    <cellStyle name="Normal 7 18" xfId="47444" xr:uid="{00000000-0005-0000-0000-0000CFAD0000}"/>
    <cellStyle name="Normal 7 18 2" xfId="7349" xr:uid="{00000000-0005-0000-0000-0000D0AD0000}"/>
    <cellStyle name="Normal 7 19" xfId="47446" xr:uid="{00000000-0005-0000-0000-0000D1AD0000}"/>
    <cellStyle name="Normal 7 19 2" xfId="7485" xr:uid="{00000000-0005-0000-0000-0000D2AD0000}"/>
    <cellStyle name="Normal 7 2" xfId="27" xr:uid="{00000000-0005-0000-0000-0000D3AD0000}"/>
    <cellStyle name="Normal 7 2 2" xfId="47448" xr:uid="{00000000-0005-0000-0000-0000D4AD0000}"/>
    <cellStyle name="Normal 7 2 2 2" xfId="47449" xr:uid="{00000000-0005-0000-0000-0000D5AD0000}"/>
    <cellStyle name="Normal 7 2 2 2 2" xfId="47450" xr:uid="{00000000-0005-0000-0000-0000D6AD0000}"/>
    <cellStyle name="Normal 7 2 2 2 3" xfId="47451" xr:uid="{00000000-0005-0000-0000-0000D7AD0000}"/>
    <cellStyle name="Normal 7 2 2 3" xfId="47452" xr:uid="{00000000-0005-0000-0000-0000D8AD0000}"/>
    <cellStyle name="Normal 7 2 2 3 2" xfId="47455" xr:uid="{00000000-0005-0000-0000-0000D9AD0000}"/>
    <cellStyle name="Normal 7 2 2 4" xfId="47456" xr:uid="{00000000-0005-0000-0000-0000DAAD0000}"/>
    <cellStyle name="Normal 7 2 2 5" xfId="47459" xr:uid="{00000000-0005-0000-0000-0000DBAD0000}"/>
    <cellStyle name="Normal 7 2 3" xfId="14382" xr:uid="{00000000-0005-0000-0000-0000DCAD0000}"/>
    <cellStyle name="Normal 7 2 3 2" xfId="47460" xr:uid="{00000000-0005-0000-0000-0000DDAD0000}"/>
    <cellStyle name="Normal 7 2 3 3" xfId="47461" xr:uid="{00000000-0005-0000-0000-0000DEAD0000}"/>
    <cellStyle name="Normal 7 2 4" xfId="47462" xr:uid="{00000000-0005-0000-0000-0000DFAD0000}"/>
    <cellStyle name="Normal 7 2 4 2" xfId="47463" xr:uid="{00000000-0005-0000-0000-0000E0AD0000}"/>
    <cellStyle name="Normal 7 2 5" xfId="47464" xr:uid="{00000000-0005-0000-0000-0000E1AD0000}"/>
    <cellStyle name="Normal 7 2 6" xfId="47465" xr:uid="{00000000-0005-0000-0000-0000E2AD0000}"/>
    <cellStyle name="Normal 7 2 7" xfId="47466" xr:uid="{00000000-0005-0000-0000-0000E3AD0000}"/>
    <cellStyle name="Normal 7 2 8" xfId="47447" xr:uid="{00000000-0005-0000-0000-0000E4AD0000}"/>
    <cellStyle name="Normal 7 20" xfId="9564" xr:uid="{00000000-0005-0000-0000-0000E5AD0000}"/>
    <cellStyle name="Normal 7 20 2" xfId="6807" xr:uid="{00000000-0005-0000-0000-0000E6AD0000}"/>
    <cellStyle name="Normal 7 21" xfId="9572" xr:uid="{00000000-0005-0000-0000-0000E7AD0000}"/>
    <cellStyle name="Normal 7 22" xfId="9578" xr:uid="{00000000-0005-0000-0000-0000E8AD0000}"/>
    <cellStyle name="Normal 7 23" xfId="47443" xr:uid="{00000000-0005-0000-0000-0000E9AD0000}"/>
    <cellStyle name="Normal 7 24" xfId="47445" xr:uid="{00000000-0005-0000-0000-0000EAAD0000}"/>
    <cellStyle name="Normal 7 25" xfId="23300" xr:uid="{00000000-0005-0000-0000-0000EBAD0000}"/>
    <cellStyle name="Normal 7 26" xfId="52119" xr:uid="{A5A31CD1-2886-4612-8995-C3B5366B610E}"/>
    <cellStyle name="Normal 7 27" xfId="52342" xr:uid="{03F18618-BC6A-4755-8150-3BDF3155D111}"/>
    <cellStyle name="Normal 7 3" xfId="399" xr:uid="{00000000-0005-0000-0000-0000ECAD0000}"/>
    <cellStyle name="Normal 7 3 10" xfId="51832" xr:uid="{7041EBD1-76AD-4091-B52E-6759F7E24701}"/>
    <cellStyle name="Normal 7 3 2" xfId="2478" xr:uid="{00000000-0005-0000-0000-0000EDAD0000}"/>
    <cellStyle name="Normal 7 3 2 2" xfId="47469" xr:uid="{00000000-0005-0000-0000-0000EEAD0000}"/>
    <cellStyle name="Normal 7 3 2 2 2" xfId="47470" xr:uid="{00000000-0005-0000-0000-0000EFAD0000}"/>
    <cellStyle name="Normal 7 3 2 2 3" xfId="47471" xr:uid="{00000000-0005-0000-0000-0000F0AD0000}"/>
    <cellStyle name="Normal 7 3 2 3" xfId="47472" xr:uid="{00000000-0005-0000-0000-0000F1AD0000}"/>
    <cellStyle name="Normal 7 3 2 3 2" xfId="9000" xr:uid="{00000000-0005-0000-0000-0000F2AD0000}"/>
    <cellStyle name="Normal 7 3 2 4" xfId="47473" xr:uid="{00000000-0005-0000-0000-0000F3AD0000}"/>
    <cellStyle name="Normal 7 3 2 5" xfId="47468" xr:uid="{00000000-0005-0000-0000-0000F4AD0000}"/>
    <cellStyle name="Normal 7 3 3" xfId="2481" xr:uid="{00000000-0005-0000-0000-0000F5AD0000}"/>
    <cellStyle name="Normal 7 3 3 2" xfId="47474" xr:uid="{00000000-0005-0000-0000-0000F6AD0000}"/>
    <cellStyle name="Normal 7 3 3 3" xfId="47475" xr:uid="{00000000-0005-0000-0000-0000F7AD0000}"/>
    <cellStyle name="Normal 7 3 3 4" xfId="14389" xr:uid="{00000000-0005-0000-0000-0000F8AD0000}"/>
    <cellStyle name="Normal 7 3 4" xfId="47476" xr:uid="{00000000-0005-0000-0000-0000F9AD0000}"/>
    <cellStyle name="Normal 7 3 4 2" xfId="47477" xr:uid="{00000000-0005-0000-0000-0000FAAD0000}"/>
    <cellStyle name="Normal 7 3 5" xfId="47478" xr:uid="{00000000-0005-0000-0000-0000FBAD0000}"/>
    <cellStyle name="Normal 7 3 6" xfId="47479" xr:uid="{00000000-0005-0000-0000-0000FCAD0000}"/>
    <cellStyle name="Normal 7 3 7" xfId="47480" xr:uid="{00000000-0005-0000-0000-0000FDAD0000}"/>
    <cellStyle name="Normal 7 3 8" xfId="47483" xr:uid="{00000000-0005-0000-0000-0000FEAD0000}"/>
    <cellStyle name="Normal 7 3 9" xfId="47467" xr:uid="{00000000-0005-0000-0000-0000FFAD0000}"/>
    <cellStyle name="Normal 7 4" xfId="409" xr:uid="{00000000-0005-0000-0000-000000AE0000}"/>
    <cellStyle name="Normal 7 4 2" xfId="2482" xr:uid="{00000000-0005-0000-0000-000001AE0000}"/>
    <cellStyle name="Normal 7 4 2 2" xfId="47486" xr:uid="{00000000-0005-0000-0000-000002AE0000}"/>
    <cellStyle name="Normal 7 4 2 3" xfId="47485" xr:uid="{00000000-0005-0000-0000-000003AE0000}"/>
    <cellStyle name="Normal 7 4 3" xfId="47487" xr:uid="{00000000-0005-0000-0000-000004AE0000}"/>
    <cellStyle name="Normal 7 4 4" xfId="47488" xr:uid="{00000000-0005-0000-0000-000005AE0000}"/>
    <cellStyle name="Normal 7 4 5" xfId="47489" xr:uid="{00000000-0005-0000-0000-000006AE0000}"/>
    <cellStyle name="Normal 7 4 6" xfId="47484" xr:uid="{00000000-0005-0000-0000-000007AE0000}"/>
    <cellStyle name="Normal 7 4 7" xfId="51831" xr:uid="{3C8E12D8-6BFB-4C9E-9858-EE60E084C648}"/>
    <cellStyle name="Normal 7 5" xfId="1097" xr:uid="{00000000-0005-0000-0000-000008AE0000}"/>
    <cellStyle name="Normal 7 5 2" xfId="2483" xr:uid="{00000000-0005-0000-0000-000009AE0000}"/>
    <cellStyle name="Normal 7 5 2 2" xfId="47492" xr:uid="{00000000-0005-0000-0000-00000AAE0000}"/>
    <cellStyle name="Normal 7 5 2 3" xfId="47491" xr:uid="{00000000-0005-0000-0000-00000BAE0000}"/>
    <cellStyle name="Normal 7 5 3" xfId="7944" xr:uid="{00000000-0005-0000-0000-00000CAE0000}"/>
    <cellStyle name="Normal 7 5 4" xfId="47493" xr:uid="{00000000-0005-0000-0000-00000DAE0000}"/>
    <cellStyle name="Normal 7 5 5" xfId="47490" xr:uid="{00000000-0005-0000-0000-00000EAE0000}"/>
    <cellStyle name="Normal 7 6" xfId="2330" xr:uid="{00000000-0005-0000-0000-00000FAE0000}"/>
    <cellStyle name="Normal 7 6 2" xfId="47495" xr:uid="{00000000-0005-0000-0000-000010AE0000}"/>
    <cellStyle name="Normal 7 6 3" xfId="47496" xr:uid="{00000000-0005-0000-0000-000011AE0000}"/>
    <cellStyle name="Normal 7 6 4" xfId="47497" xr:uid="{00000000-0005-0000-0000-000012AE0000}"/>
    <cellStyle name="Normal 7 6 5" xfId="47494" xr:uid="{00000000-0005-0000-0000-000013AE0000}"/>
    <cellStyle name="Normal 7 7" xfId="47498" xr:uid="{00000000-0005-0000-0000-000014AE0000}"/>
    <cellStyle name="Normal 7 7 2" xfId="47499" xr:uid="{00000000-0005-0000-0000-000015AE0000}"/>
    <cellStyle name="Normal 7 7 3" xfId="47500" xr:uid="{00000000-0005-0000-0000-000016AE0000}"/>
    <cellStyle name="Normal 7 7 4" xfId="47501" xr:uid="{00000000-0005-0000-0000-000017AE0000}"/>
    <cellStyle name="Normal 7 8" xfId="47502" xr:uid="{00000000-0005-0000-0000-000018AE0000}"/>
    <cellStyle name="Normal 7 8 2" xfId="47503" xr:uid="{00000000-0005-0000-0000-000019AE0000}"/>
    <cellStyle name="Normal 7 8 3" xfId="47504" xr:uid="{00000000-0005-0000-0000-00001AAE0000}"/>
    <cellStyle name="Normal 7 8 4" xfId="47505" xr:uid="{00000000-0005-0000-0000-00001BAE0000}"/>
    <cellStyle name="Normal 7 9" xfId="47506" xr:uid="{00000000-0005-0000-0000-00001CAE0000}"/>
    <cellStyle name="Normal 7 9 2" xfId="27526" xr:uid="{00000000-0005-0000-0000-00001DAE0000}"/>
    <cellStyle name="Normal 7 9 3" xfId="27528" xr:uid="{00000000-0005-0000-0000-00001EAE0000}"/>
    <cellStyle name="Normal 7 9 4" xfId="47507" xr:uid="{00000000-0005-0000-0000-00001FAE0000}"/>
    <cellStyle name="Normal 7_BSD10" xfId="29830" xr:uid="{00000000-0005-0000-0000-000020AE0000}"/>
    <cellStyle name="Normal 70" xfId="2463" xr:uid="{00000000-0005-0000-0000-000021AE0000}"/>
    <cellStyle name="Normal 70 2" xfId="13885" xr:uid="{00000000-0005-0000-0000-000022AE0000}"/>
    <cellStyle name="Normal 70 3" xfId="47425" xr:uid="{00000000-0005-0000-0000-000023AE0000}"/>
    <cellStyle name="Normal 71" xfId="2467" xr:uid="{00000000-0005-0000-0000-000024AE0000}"/>
    <cellStyle name="Normal 71 2" xfId="13897" xr:uid="{00000000-0005-0000-0000-000025AE0000}"/>
    <cellStyle name="Normal 71 3" xfId="47427" xr:uid="{00000000-0005-0000-0000-000026AE0000}"/>
    <cellStyle name="Normal 72" xfId="2469" xr:uid="{00000000-0005-0000-0000-000027AE0000}"/>
    <cellStyle name="Normal 72 2" xfId="47431" xr:uid="{00000000-0005-0000-0000-000028AE0000}"/>
    <cellStyle name="Normal 72 3" xfId="47429" xr:uid="{00000000-0005-0000-0000-000029AE0000}"/>
    <cellStyle name="Normal 73" xfId="2471" xr:uid="{00000000-0005-0000-0000-00002AAE0000}"/>
    <cellStyle name="Normal 73 2" xfId="47433" xr:uid="{00000000-0005-0000-0000-00002BAE0000}"/>
    <cellStyle name="Normal 74" xfId="2473" xr:uid="{00000000-0005-0000-0000-00002CAE0000}"/>
    <cellStyle name="Normal 74 2" xfId="47436" xr:uid="{00000000-0005-0000-0000-00002DAE0000}"/>
    <cellStyle name="Normal 75" xfId="2485" xr:uid="{00000000-0005-0000-0000-00002EAE0000}"/>
    <cellStyle name="Normal 75 2" xfId="47509" xr:uid="{00000000-0005-0000-0000-00002FAE0000}"/>
    <cellStyle name="Normal 76" xfId="2487" xr:uid="{00000000-0005-0000-0000-000030AE0000}"/>
    <cellStyle name="Normal 76 2" xfId="47511" xr:uid="{00000000-0005-0000-0000-000031AE0000}"/>
    <cellStyle name="Normal 77" xfId="2489" xr:uid="{00000000-0005-0000-0000-000032AE0000}"/>
    <cellStyle name="Normal 77 2" xfId="35410" xr:uid="{00000000-0005-0000-0000-000033AE0000}"/>
    <cellStyle name="Normal 78" xfId="2491" xr:uid="{00000000-0005-0000-0000-000034AE0000}"/>
    <cellStyle name="Normal 78 2" xfId="47513" xr:uid="{00000000-0005-0000-0000-000035AE0000}"/>
    <cellStyle name="Normal 79" xfId="2493" xr:uid="{00000000-0005-0000-0000-000036AE0000}"/>
    <cellStyle name="Normal 79 2" xfId="47515" xr:uid="{00000000-0005-0000-0000-000037AE0000}"/>
    <cellStyle name="Normal 8" xfId="2494" xr:uid="{00000000-0005-0000-0000-000038AE0000}"/>
    <cellStyle name="Normal 8 10" xfId="47516" xr:uid="{00000000-0005-0000-0000-000039AE0000}"/>
    <cellStyle name="Normal 8 10 2" xfId="5157" xr:uid="{00000000-0005-0000-0000-00003AAE0000}"/>
    <cellStyle name="Normal 8 10 3" xfId="5411" xr:uid="{00000000-0005-0000-0000-00003BAE0000}"/>
    <cellStyle name="Normal 8 10 4" xfId="5419" xr:uid="{00000000-0005-0000-0000-00003CAE0000}"/>
    <cellStyle name="Normal 8 10 5" xfId="15100" xr:uid="{00000000-0005-0000-0000-00003DAE0000}"/>
    <cellStyle name="Normal 8 11" xfId="47517" xr:uid="{00000000-0005-0000-0000-00003EAE0000}"/>
    <cellStyle name="Normal 8 11 2" xfId="3153" xr:uid="{00000000-0005-0000-0000-00003FAE0000}"/>
    <cellStyle name="Normal 8 11 3" xfId="3180" xr:uid="{00000000-0005-0000-0000-000040AE0000}"/>
    <cellStyle name="Normal 8 11 4" xfId="3242" xr:uid="{00000000-0005-0000-0000-000041AE0000}"/>
    <cellStyle name="Normal 8 12" xfId="47518" xr:uid="{00000000-0005-0000-0000-000042AE0000}"/>
    <cellStyle name="Normal 8 12 2" xfId="17988" xr:uid="{00000000-0005-0000-0000-000043AE0000}"/>
    <cellStyle name="Normal 8 12 3" xfId="17992" xr:uid="{00000000-0005-0000-0000-000044AE0000}"/>
    <cellStyle name="Normal 8 12 4" xfId="17996" xr:uid="{00000000-0005-0000-0000-000045AE0000}"/>
    <cellStyle name="Normal 8 13" xfId="47519" xr:uid="{00000000-0005-0000-0000-000046AE0000}"/>
    <cellStyle name="Normal 8 13 2" xfId="18222" xr:uid="{00000000-0005-0000-0000-000047AE0000}"/>
    <cellStyle name="Normal 8 14" xfId="47520" xr:uid="{00000000-0005-0000-0000-000048AE0000}"/>
    <cellStyle name="Normal 8 14 2" xfId="13745" xr:uid="{00000000-0005-0000-0000-000049AE0000}"/>
    <cellStyle name="Normal 8 15" xfId="2973" xr:uid="{00000000-0005-0000-0000-00004AAE0000}"/>
    <cellStyle name="Normal 8 15 2" xfId="4975" xr:uid="{00000000-0005-0000-0000-00004BAE0000}"/>
    <cellStyle name="Normal 8 16" xfId="9641" xr:uid="{00000000-0005-0000-0000-00004CAE0000}"/>
    <cellStyle name="Normal 8 16 2" xfId="4921" xr:uid="{00000000-0005-0000-0000-00004DAE0000}"/>
    <cellStyle name="Normal 8 17" xfId="9646" xr:uid="{00000000-0005-0000-0000-00004EAE0000}"/>
    <cellStyle name="Normal 8 17 2" xfId="11428" xr:uid="{00000000-0005-0000-0000-00004FAE0000}"/>
    <cellStyle name="Normal 8 18" xfId="47521" xr:uid="{00000000-0005-0000-0000-000050AE0000}"/>
    <cellStyle name="Normal 8 18 2" xfId="11497" xr:uid="{00000000-0005-0000-0000-000051AE0000}"/>
    <cellStyle name="Normal 8 19" xfId="47522" xr:uid="{00000000-0005-0000-0000-000052AE0000}"/>
    <cellStyle name="Normal 8 2" xfId="2495" xr:uid="{00000000-0005-0000-0000-000053AE0000}"/>
    <cellStyle name="Normal 8 2 10" xfId="47524" xr:uid="{00000000-0005-0000-0000-000054AE0000}"/>
    <cellStyle name="Normal 8 2 11" xfId="21368" xr:uid="{00000000-0005-0000-0000-000055AE0000}"/>
    <cellStyle name="Normal 8 2 12" xfId="47525" xr:uid="{00000000-0005-0000-0000-000056AE0000}"/>
    <cellStyle name="Normal 8 2 13" xfId="47523" xr:uid="{00000000-0005-0000-0000-000057AE0000}"/>
    <cellStyle name="Normal 8 2 2" xfId="2496" xr:uid="{00000000-0005-0000-0000-000058AE0000}"/>
    <cellStyle name="Normal 8 2 2 2" xfId="47527" xr:uid="{00000000-0005-0000-0000-000059AE0000}"/>
    <cellStyle name="Normal 8 2 2 2 2" xfId="47528" xr:uid="{00000000-0005-0000-0000-00005AAE0000}"/>
    <cellStyle name="Normal 8 2 2 2 2 2" xfId="47349" xr:uid="{00000000-0005-0000-0000-00005BAE0000}"/>
    <cellStyle name="Normal 8 2 2 2 3" xfId="47529" xr:uid="{00000000-0005-0000-0000-00005CAE0000}"/>
    <cellStyle name="Normal 8 2 2 3" xfId="47530" xr:uid="{00000000-0005-0000-0000-00005DAE0000}"/>
    <cellStyle name="Normal 8 2 2 3 2" xfId="47531" xr:uid="{00000000-0005-0000-0000-00005EAE0000}"/>
    <cellStyle name="Normal 8 2 2 4" xfId="47532" xr:uid="{00000000-0005-0000-0000-00005FAE0000}"/>
    <cellStyle name="Normal 8 2 2 5" xfId="47533" xr:uid="{00000000-0005-0000-0000-000060AE0000}"/>
    <cellStyle name="Normal 8 2 2 6" xfId="47526" xr:uid="{00000000-0005-0000-0000-000061AE0000}"/>
    <cellStyle name="Normal 8 2 3" xfId="2497" xr:uid="{00000000-0005-0000-0000-000062AE0000}"/>
    <cellStyle name="Normal 8 2 3 2" xfId="47535" xr:uid="{00000000-0005-0000-0000-000063AE0000}"/>
    <cellStyle name="Normal 8 2 3 2 2" xfId="47536" xr:uid="{00000000-0005-0000-0000-000064AE0000}"/>
    <cellStyle name="Normal 8 2 3 3" xfId="47537" xr:uid="{00000000-0005-0000-0000-000065AE0000}"/>
    <cellStyle name="Normal 8 2 3 4" xfId="47538" xr:uid="{00000000-0005-0000-0000-000066AE0000}"/>
    <cellStyle name="Normal 8 2 3 5" xfId="47539" xr:uid="{00000000-0005-0000-0000-000067AE0000}"/>
    <cellStyle name="Normal 8 2 3 6" xfId="47534" xr:uid="{00000000-0005-0000-0000-000068AE0000}"/>
    <cellStyle name="Normal 8 2 4" xfId="2498" xr:uid="{00000000-0005-0000-0000-000069AE0000}"/>
    <cellStyle name="Normal 8 2 4 2" xfId="47541" xr:uid="{00000000-0005-0000-0000-00006AAE0000}"/>
    <cellStyle name="Normal 8 2 4 3" xfId="47542" xr:uid="{00000000-0005-0000-0000-00006BAE0000}"/>
    <cellStyle name="Normal 8 2 4 4" xfId="47543" xr:uid="{00000000-0005-0000-0000-00006CAE0000}"/>
    <cellStyle name="Normal 8 2 4 5" xfId="47544" xr:uid="{00000000-0005-0000-0000-00006DAE0000}"/>
    <cellStyle name="Normal 8 2 4 6" xfId="47540" xr:uid="{00000000-0005-0000-0000-00006EAE0000}"/>
    <cellStyle name="Normal 8 2 5" xfId="2499" xr:uid="{00000000-0005-0000-0000-00006FAE0000}"/>
    <cellStyle name="Normal 8 2 5 2" xfId="47546" xr:uid="{00000000-0005-0000-0000-000070AE0000}"/>
    <cellStyle name="Normal 8 2 5 3" xfId="47547" xr:uid="{00000000-0005-0000-0000-000071AE0000}"/>
    <cellStyle name="Normal 8 2 5 4" xfId="47548" xr:uid="{00000000-0005-0000-0000-000072AE0000}"/>
    <cellStyle name="Normal 8 2 5 5" xfId="47545" xr:uid="{00000000-0005-0000-0000-000073AE0000}"/>
    <cellStyle name="Normal 8 2 6" xfId="47549" xr:uid="{00000000-0005-0000-0000-000074AE0000}"/>
    <cellStyle name="Normal 8 2 6 2" xfId="47550" xr:uid="{00000000-0005-0000-0000-000075AE0000}"/>
    <cellStyle name="Normal 8 2 6 3" xfId="47551" xr:uid="{00000000-0005-0000-0000-000076AE0000}"/>
    <cellStyle name="Normal 8 2 6 4" xfId="47552" xr:uid="{00000000-0005-0000-0000-000077AE0000}"/>
    <cellStyle name="Normal 8 2 7" xfId="6474" xr:uid="{00000000-0005-0000-0000-000078AE0000}"/>
    <cellStyle name="Normal 8 2 7 2" xfId="47553" xr:uid="{00000000-0005-0000-0000-000079AE0000}"/>
    <cellStyle name="Normal 8 2 7 3" xfId="47554" xr:uid="{00000000-0005-0000-0000-00007AAE0000}"/>
    <cellStyle name="Normal 8 2 7 4" xfId="47555" xr:uid="{00000000-0005-0000-0000-00007BAE0000}"/>
    <cellStyle name="Normal 8 2 8" xfId="47556" xr:uid="{00000000-0005-0000-0000-00007CAE0000}"/>
    <cellStyle name="Normal 8 2 8 2" xfId="47557" xr:uid="{00000000-0005-0000-0000-00007DAE0000}"/>
    <cellStyle name="Normal 8 2 8 3" xfId="47558" xr:uid="{00000000-0005-0000-0000-00007EAE0000}"/>
    <cellStyle name="Normal 8 2 8 4" xfId="47559" xr:uid="{00000000-0005-0000-0000-00007FAE0000}"/>
    <cellStyle name="Normal 8 2 9" xfId="47560" xr:uid="{00000000-0005-0000-0000-000080AE0000}"/>
    <cellStyle name="Normal 8 2 9 2" xfId="47561" xr:uid="{00000000-0005-0000-0000-000081AE0000}"/>
    <cellStyle name="Normal 8 20" xfId="2972" xr:uid="{00000000-0005-0000-0000-000082AE0000}"/>
    <cellStyle name="Normal 8 21" xfId="9640" xr:uid="{00000000-0005-0000-0000-000083AE0000}"/>
    <cellStyle name="Normal 8 22" xfId="35086" xr:uid="{00000000-0005-0000-0000-000084AE0000}"/>
    <cellStyle name="Normal 8 3" xfId="2500" xr:uid="{00000000-0005-0000-0000-000085AE0000}"/>
    <cellStyle name="Normal 8 3 2" xfId="2501" xr:uid="{00000000-0005-0000-0000-000086AE0000}"/>
    <cellStyle name="Normal 8 3 2 2" xfId="2502" xr:uid="{00000000-0005-0000-0000-000087AE0000}"/>
    <cellStyle name="Normal 8 3 2 2 2" xfId="47563" xr:uid="{00000000-0005-0000-0000-000088AE0000}"/>
    <cellStyle name="Normal 8 3 2 3" xfId="2503" xr:uid="{00000000-0005-0000-0000-000089AE0000}"/>
    <cellStyle name="Normal 8 3 2 3 2" xfId="47564" xr:uid="{00000000-0005-0000-0000-00008AAE0000}"/>
    <cellStyle name="Normal 8 3 2 4" xfId="47565" xr:uid="{00000000-0005-0000-0000-00008BAE0000}"/>
    <cellStyle name="Normal 8 3 3" xfId="2504" xr:uid="{00000000-0005-0000-0000-00008CAE0000}"/>
    <cellStyle name="Normal 8 3 3 2" xfId="2505" xr:uid="{00000000-0005-0000-0000-00008DAE0000}"/>
    <cellStyle name="Normal 8 3 4" xfId="47566" xr:uid="{00000000-0005-0000-0000-00008EAE0000}"/>
    <cellStyle name="Normal 8 3 5" xfId="47562" xr:uid="{00000000-0005-0000-0000-00008FAE0000}"/>
    <cellStyle name="Normal 8 4" xfId="2506" xr:uid="{00000000-0005-0000-0000-000090AE0000}"/>
    <cellStyle name="Normal 8 4 2" xfId="2507" xr:uid="{00000000-0005-0000-0000-000091AE0000}"/>
    <cellStyle name="Normal 8 4 2 2" xfId="903" xr:uid="{00000000-0005-0000-0000-000092AE0000}"/>
    <cellStyle name="Normal 8 4 2 2 2" xfId="47570" xr:uid="{00000000-0005-0000-0000-000093AE0000}"/>
    <cellStyle name="Normal 8 4 2 3" xfId="47569" xr:uid="{00000000-0005-0000-0000-000094AE0000}"/>
    <cellStyle name="Normal 8 4 3" xfId="47571" xr:uid="{00000000-0005-0000-0000-000095AE0000}"/>
    <cellStyle name="Normal 8 4 4" xfId="47572" xr:uid="{00000000-0005-0000-0000-000096AE0000}"/>
    <cellStyle name="Normal 8 4 5" xfId="47568" xr:uid="{00000000-0005-0000-0000-000097AE0000}"/>
    <cellStyle name="Normal 8 4 6" xfId="51833" xr:uid="{A6623C46-A463-4091-B855-635985787612}"/>
    <cellStyle name="Normal 8 5" xfId="2508" xr:uid="{00000000-0005-0000-0000-000098AE0000}"/>
    <cellStyle name="Normal 8 5 2" xfId="2509" xr:uid="{00000000-0005-0000-0000-000099AE0000}"/>
    <cellStyle name="Normal 8 5 2 2" xfId="47575" xr:uid="{00000000-0005-0000-0000-00009AAE0000}"/>
    <cellStyle name="Normal 8 5 2 3" xfId="47574" xr:uid="{00000000-0005-0000-0000-00009BAE0000}"/>
    <cellStyle name="Normal 8 5 3" xfId="47576" xr:uid="{00000000-0005-0000-0000-00009CAE0000}"/>
    <cellStyle name="Normal 8 5 4" xfId="47577" xr:uid="{00000000-0005-0000-0000-00009DAE0000}"/>
    <cellStyle name="Normal 8 5 5" xfId="47573" xr:uid="{00000000-0005-0000-0000-00009EAE0000}"/>
    <cellStyle name="Normal 8 6" xfId="82" xr:uid="{00000000-0005-0000-0000-00009FAE0000}"/>
    <cellStyle name="Normal 8 6 2" xfId="47579" xr:uid="{00000000-0005-0000-0000-0000A0AE0000}"/>
    <cellStyle name="Normal 8 6 3" xfId="47580" xr:uid="{00000000-0005-0000-0000-0000A1AE0000}"/>
    <cellStyle name="Normal 8 6 4" xfId="47581" xr:uid="{00000000-0005-0000-0000-0000A2AE0000}"/>
    <cellStyle name="Normal 8 6 5" xfId="47578" xr:uid="{00000000-0005-0000-0000-0000A3AE0000}"/>
    <cellStyle name="Normal 8 7" xfId="2510" xr:uid="{00000000-0005-0000-0000-0000A4AE0000}"/>
    <cellStyle name="Normal 8 7 2" xfId="47583" xr:uid="{00000000-0005-0000-0000-0000A5AE0000}"/>
    <cellStyle name="Normal 8 7 3" xfId="47584" xr:uid="{00000000-0005-0000-0000-0000A6AE0000}"/>
    <cellStyle name="Normal 8 7 4" xfId="47585" xr:uid="{00000000-0005-0000-0000-0000A7AE0000}"/>
    <cellStyle name="Normal 8 7 5" xfId="47582" xr:uid="{00000000-0005-0000-0000-0000A8AE0000}"/>
    <cellStyle name="Normal 8 8" xfId="34379" xr:uid="{00000000-0005-0000-0000-0000A9AE0000}"/>
    <cellStyle name="Normal 8 8 2" xfId="47586" xr:uid="{00000000-0005-0000-0000-0000AAAE0000}"/>
    <cellStyle name="Normal 8 8 3" xfId="47587" xr:uid="{00000000-0005-0000-0000-0000ABAE0000}"/>
    <cellStyle name="Normal 8 8 4" xfId="47588" xr:uid="{00000000-0005-0000-0000-0000ACAE0000}"/>
    <cellStyle name="Normal 8 9" xfId="34381" xr:uid="{00000000-0005-0000-0000-0000ADAE0000}"/>
    <cellStyle name="Normal 8 9 2" xfId="27559" xr:uid="{00000000-0005-0000-0000-0000AEAE0000}"/>
    <cellStyle name="Normal 8 9 3" xfId="27561" xr:uid="{00000000-0005-0000-0000-0000AFAE0000}"/>
    <cellStyle name="Normal 8 9 4" xfId="43125" xr:uid="{00000000-0005-0000-0000-0000B0AE0000}"/>
    <cellStyle name="Normal 8_BSD10" xfId="29869" xr:uid="{00000000-0005-0000-0000-0000B1AE0000}"/>
    <cellStyle name="Normal 80" xfId="2484" xr:uid="{00000000-0005-0000-0000-0000B2AE0000}"/>
    <cellStyle name="Normal 80 2" xfId="47508" xr:uid="{00000000-0005-0000-0000-0000B3AE0000}"/>
    <cellStyle name="Normal 81" xfId="2486" xr:uid="{00000000-0005-0000-0000-0000B4AE0000}"/>
    <cellStyle name="Normal 81 2" xfId="47510" xr:uid="{00000000-0005-0000-0000-0000B5AE0000}"/>
    <cellStyle name="Normal 82" xfId="2488" xr:uid="{00000000-0005-0000-0000-0000B6AE0000}"/>
    <cellStyle name="Normal 82 2" xfId="35409" xr:uid="{00000000-0005-0000-0000-0000B7AE0000}"/>
    <cellStyle name="Normal 83" xfId="2490" xr:uid="{00000000-0005-0000-0000-0000B8AE0000}"/>
    <cellStyle name="Normal 83 2" xfId="47512" xr:uid="{00000000-0005-0000-0000-0000B9AE0000}"/>
    <cellStyle name="Normal 84" xfId="2492" xr:uid="{00000000-0005-0000-0000-0000BAAE0000}"/>
    <cellStyle name="Normal 84 2" xfId="47514" xr:uid="{00000000-0005-0000-0000-0000BBAE0000}"/>
    <cellStyle name="Normal 85" xfId="2512" xr:uid="{00000000-0005-0000-0000-0000BCAE0000}"/>
    <cellStyle name="Normal 85 2" xfId="47590" xr:uid="{00000000-0005-0000-0000-0000BDAE0000}"/>
    <cellStyle name="Normal 86" xfId="1420" xr:uid="{00000000-0005-0000-0000-0000BEAE0000}"/>
    <cellStyle name="Normal 86 2" xfId="47592" xr:uid="{00000000-0005-0000-0000-0000BFAE0000}"/>
    <cellStyle name="Normal 87" xfId="485" xr:uid="{00000000-0005-0000-0000-0000C0AE0000}"/>
    <cellStyle name="Normal 87 2" xfId="41623" xr:uid="{00000000-0005-0000-0000-0000C1AE0000}"/>
    <cellStyle name="Normal 88" xfId="496" xr:uid="{00000000-0005-0000-0000-0000C2AE0000}"/>
    <cellStyle name="Normal 88 2" xfId="47594" xr:uid="{00000000-0005-0000-0000-0000C3AE0000}"/>
    <cellStyle name="Normal 89" xfId="505" xr:uid="{00000000-0005-0000-0000-0000C4AE0000}"/>
    <cellStyle name="Normal 89 2" xfId="47596" xr:uid="{00000000-0005-0000-0000-0000C5AE0000}"/>
    <cellStyle name="Normal 9" xfId="2513" xr:uid="{00000000-0005-0000-0000-0000C6AE0000}"/>
    <cellStyle name="Normal 9 10" xfId="35459" xr:uid="{00000000-0005-0000-0000-0000C7AE0000}"/>
    <cellStyle name="Normal 9 10 2" xfId="47598" xr:uid="{00000000-0005-0000-0000-0000C8AE0000}"/>
    <cellStyle name="Normal 9 10 3" xfId="47599" xr:uid="{00000000-0005-0000-0000-0000C9AE0000}"/>
    <cellStyle name="Normal 9 10 4" xfId="47600" xr:uid="{00000000-0005-0000-0000-0000CAAE0000}"/>
    <cellStyle name="Normal 9 10 5" xfId="47601" xr:uid="{00000000-0005-0000-0000-0000CBAE0000}"/>
    <cellStyle name="Normal 9 11" xfId="47602" xr:uid="{00000000-0005-0000-0000-0000CCAE0000}"/>
    <cellStyle name="Normal 9 11 2" xfId="47603" xr:uid="{00000000-0005-0000-0000-0000CDAE0000}"/>
    <cellStyle name="Normal 9 11 3" xfId="47604" xr:uid="{00000000-0005-0000-0000-0000CEAE0000}"/>
    <cellStyle name="Normal 9 11 4" xfId="47605" xr:uid="{00000000-0005-0000-0000-0000CFAE0000}"/>
    <cellStyle name="Normal 9 11 5" xfId="32455" xr:uid="{00000000-0005-0000-0000-0000D0AE0000}"/>
    <cellStyle name="Normal 9 12" xfId="47606" xr:uid="{00000000-0005-0000-0000-0000D1AE0000}"/>
    <cellStyle name="Normal 9 12 2" xfId="47607" xr:uid="{00000000-0005-0000-0000-0000D2AE0000}"/>
    <cellStyle name="Normal 9 12 3" xfId="47608" xr:uid="{00000000-0005-0000-0000-0000D3AE0000}"/>
    <cellStyle name="Normal 9 12 4" xfId="47611" xr:uid="{00000000-0005-0000-0000-0000D4AE0000}"/>
    <cellStyle name="Normal 9 12 5" xfId="32473" xr:uid="{00000000-0005-0000-0000-0000D5AE0000}"/>
    <cellStyle name="Normal 9 13" xfId="47612" xr:uid="{00000000-0005-0000-0000-0000D6AE0000}"/>
    <cellStyle name="Normal 9 13 2" xfId="47613" xr:uid="{00000000-0005-0000-0000-0000D7AE0000}"/>
    <cellStyle name="Normal 9 13 3" xfId="47614" xr:uid="{00000000-0005-0000-0000-0000D8AE0000}"/>
    <cellStyle name="Normal 9 13 4" xfId="47617" xr:uid="{00000000-0005-0000-0000-0000D9AE0000}"/>
    <cellStyle name="Normal 9 13 5" xfId="32485" xr:uid="{00000000-0005-0000-0000-0000DAAE0000}"/>
    <cellStyle name="Normal 9 14" xfId="47618" xr:uid="{00000000-0005-0000-0000-0000DBAE0000}"/>
    <cellStyle name="Normal 9 14 2" xfId="15214" xr:uid="{00000000-0005-0000-0000-0000DCAE0000}"/>
    <cellStyle name="Normal 9 14 3" xfId="15216" xr:uid="{00000000-0005-0000-0000-0000DDAE0000}"/>
    <cellStyle name="Normal 9 15" xfId="9785" xr:uid="{00000000-0005-0000-0000-0000DEAE0000}"/>
    <cellStyle name="Normal 9 15 2" xfId="4727" xr:uid="{00000000-0005-0000-0000-0000DFAE0000}"/>
    <cellStyle name="Normal 9 15 3" xfId="6869" xr:uid="{00000000-0005-0000-0000-0000E0AE0000}"/>
    <cellStyle name="Normal 9 16" xfId="9789" xr:uid="{00000000-0005-0000-0000-0000E1AE0000}"/>
    <cellStyle name="Normal 9 16 2" xfId="15254" xr:uid="{00000000-0005-0000-0000-0000E2AE0000}"/>
    <cellStyle name="Normal 9 16 3" xfId="15260" xr:uid="{00000000-0005-0000-0000-0000E3AE0000}"/>
    <cellStyle name="Normal 9 17" xfId="9795" xr:uid="{00000000-0005-0000-0000-0000E4AE0000}"/>
    <cellStyle name="Normal 9 17 2" xfId="15273" xr:uid="{00000000-0005-0000-0000-0000E5AE0000}"/>
    <cellStyle name="Normal 9 17 3" xfId="15278" xr:uid="{00000000-0005-0000-0000-0000E6AE0000}"/>
    <cellStyle name="Normal 9 18" xfId="47620" xr:uid="{00000000-0005-0000-0000-0000E7AE0000}"/>
    <cellStyle name="Normal 9 18 2" xfId="15292" xr:uid="{00000000-0005-0000-0000-0000E8AE0000}"/>
    <cellStyle name="Normal 9 18 3" xfId="15297" xr:uid="{00000000-0005-0000-0000-0000E9AE0000}"/>
    <cellStyle name="Normal 9 19" xfId="47621" xr:uid="{00000000-0005-0000-0000-0000EAAE0000}"/>
    <cellStyle name="Normal 9 19 2" xfId="5654" xr:uid="{00000000-0005-0000-0000-0000EBAE0000}"/>
    <cellStyle name="Normal 9 19 3" xfId="6903" xr:uid="{00000000-0005-0000-0000-0000ECAE0000}"/>
    <cellStyle name="Normal 9 2" xfId="2514" xr:uid="{00000000-0005-0000-0000-0000EDAE0000}"/>
    <cellStyle name="Normal 9 2 10" xfId="47623" xr:uid="{00000000-0005-0000-0000-0000EEAE0000}"/>
    <cellStyle name="Normal 9 2 11" xfId="21296" xr:uid="{00000000-0005-0000-0000-0000EFAE0000}"/>
    <cellStyle name="Normal 9 2 12" xfId="47622" xr:uid="{00000000-0005-0000-0000-0000F0AE0000}"/>
    <cellStyle name="Normal 9 2 2" xfId="47624" xr:uid="{00000000-0005-0000-0000-0000F1AE0000}"/>
    <cellStyle name="Normal 9 2 2 2" xfId="47625" xr:uid="{00000000-0005-0000-0000-0000F2AE0000}"/>
    <cellStyle name="Normal 9 2 2 2 2" xfId="9838" xr:uid="{00000000-0005-0000-0000-0000F3AE0000}"/>
    <cellStyle name="Normal 9 2 2 3" xfId="47626" xr:uid="{00000000-0005-0000-0000-0000F4AE0000}"/>
    <cellStyle name="Normal 9 2 2 4" xfId="38859" xr:uid="{00000000-0005-0000-0000-0000F5AE0000}"/>
    <cellStyle name="Normal 9 2 3" xfId="47627" xr:uid="{00000000-0005-0000-0000-0000F6AE0000}"/>
    <cellStyle name="Normal 9 2 3 2" xfId="47628" xr:uid="{00000000-0005-0000-0000-0000F7AE0000}"/>
    <cellStyle name="Normal 9 2 3 3" xfId="47629" xr:uid="{00000000-0005-0000-0000-0000F8AE0000}"/>
    <cellStyle name="Normal 9 2 3 4" xfId="47630" xr:uid="{00000000-0005-0000-0000-0000F9AE0000}"/>
    <cellStyle name="Normal 9 2 4" xfId="47631" xr:uid="{00000000-0005-0000-0000-0000FAAE0000}"/>
    <cellStyle name="Normal 9 2 4 2" xfId="47632" xr:uid="{00000000-0005-0000-0000-0000FBAE0000}"/>
    <cellStyle name="Normal 9 2 4 3" xfId="47633" xr:uid="{00000000-0005-0000-0000-0000FCAE0000}"/>
    <cellStyle name="Normal 9 2 4 4" xfId="47634" xr:uid="{00000000-0005-0000-0000-0000FDAE0000}"/>
    <cellStyle name="Normal 9 2 5" xfId="47635" xr:uid="{00000000-0005-0000-0000-0000FEAE0000}"/>
    <cellStyle name="Normal 9 2 5 2" xfId="47636" xr:uid="{00000000-0005-0000-0000-0000FFAE0000}"/>
    <cellStyle name="Normal 9 2 5 3" xfId="47637" xr:uid="{00000000-0005-0000-0000-000000AF0000}"/>
    <cellStyle name="Normal 9 2 5 4" xfId="47638" xr:uid="{00000000-0005-0000-0000-000001AF0000}"/>
    <cellStyle name="Normal 9 2 6" xfId="47639" xr:uid="{00000000-0005-0000-0000-000002AF0000}"/>
    <cellStyle name="Normal 9 2 6 2" xfId="47640" xr:uid="{00000000-0005-0000-0000-000003AF0000}"/>
    <cellStyle name="Normal 9 2 6 3" xfId="47641" xr:uid="{00000000-0005-0000-0000-000004AF0000}"/>
    <cellStyle name="Normal 9 2 6 4" xfId="47642" xr:uid="{00000000-0005-0000-0000-000005AF0000}"/>
    <cellStyle name="Normal 9 2 7" xfId="23442" xr:uid="{00000000-0005-0000-0000-000006AF0000}"/>
    <cellStyle name="Normal 9 2 7 2" xfId="47643" xr:uid="{00000000-0005-0000-0000-000007AF0000}"/>
    <cellStyle name="Normal 9 2 7 3" xfId="47644" xr:uid="{00000000-0005-0000-0000-000008AF0000}"/>
    <cellStyle name="Normal 9 2 7 4" xfId="24837" xr:uid="{00000000-0005-0000-0000-000009AF0000}"/>
    <cellStyle name="Normal 9 2 8" xfId="47645" xr:uid="{00000000-0005-0000-0000-00000AAF0000}"/>
    <cellStyle name="Normal 9 2 8 2" xfId="47646" xr:uid="{00000000-0005-0000-0000-00000BAF0000}"/>
    <cellStyle name="Normal 9 2 8 3" xfId="47647" xr:uid="{00000000-0005-0000-0000-00000CAF0000}"/>
    <cellStyle name="Normal 9 2 8 4" xfId="47648" xr:uid="{00000000-0005-0000-0000-00000DAF0000}"/>
    <cellStyle name="Normal 9 2 9" xfId="6499" xr:uid="{00000000-0005-0000-0000-00000EAF0000}"/>
    <cellStyle name="Normal 9 2 9 2" xfId="6501" xr:uid="{00000000-0005-0000-0000-00000FAF0000}"/>
    <cellStyle name="Normal 9 20" xfId="9784" xr:uid="{00000000-0005-0000-0000-000010AF0000}"/>
    <cellStyle name="Normal 9 20 2" xfId="4726" xr:uid="{00000000-0005-0000-0000-000011AF0000}"/>
    <cellStyle name="Normal 9 20 3" xfId="6868" xr:uid="{00000000-0005-0000-0000-000012AF0000}"/>
    <cellStyle name="Normal 9 21" xfId="9788" xr:uid="{00000000-0005-0000-0000-000013AF0000}"/>
    <cellStyle name="Normal 9 21 2" xfId="15253" xr:uid="{00000000-0005-0000-0000-000014AF0000}"/>
    <cellStyle name="Normal 9 22" xfId="9794" xr:uid="{00000000-0005-0000-0000-000015AF0000}"/>
    <cellStyle name="Normal 9 23" xfId="47619" xr:uid="{00000000-0005-0000-0000-000016AF0000}"/>
    <cellStyle name="Normal 9 24" xfId="47597" xr:uid="{00000000-0005-0000-0000-000017AF0000}"/>
    <cellStyle name="Normal 9 25" xfId="51573" xr:uid="{057BADB3-C4F5-49B9-A9BA-0BACD4CF2DDF}"/>
    <cellStyle name="Normal 9 26" xfId="52104" xr:uid="{407C83C6-C7F5-4FA1-B395-255752429C6B}"/>
    <cellStyle name="Normal 9 3" xfId="2515" xr:uid="{00000000-0005-0000-0000-000018AF0000}"/>
    <cellStyle name="Normal 9 3 2" xfId="507" xr:uid="{00000000-0005-0000-0000-000019AF0000}"/>
    <cellStyle name="Normal 9 3 2 2" xfId="47651" xr:uid="{00000000-0005-0000-0000-00001AAF0000}"/>
    <cellStyle name="Normal 9 3 2 3" xfId="47652" xr:uid="{00000000-0005-0000-0000-00001BAF0000}"/>
    <cellStyle name="Normal 9 3 2 4" xfId="47650" xr:uid="{00000000-0005-0000-0000-00001CAF0000}"/>
    <cellStyle name="Normal 9 3 3" xfId="512" xr:uid="{00000000-0005-0000-0000-00001DAF0000}"/>
    <cellStyle name="Normal 9 3 3 2" xfId="47653" xr:uid="{00000000-0005-0000-0000-00001EAF0000}"/>
    <cellStyle name="Normal 9 3 4" xfId="47654" xr:uid="{00000000-0005-0000-0000-00001FAF0000}"/>
    <cellStyle name="Normal 9 3 5" xfId="47649" xr:uid="{00000000-0005-0000-0000-000020AF0000}"/>
    <cellStyle name="Normal 9 4" xfId="2516" xr:uid="{00000000-0005-0000-0000-000021AF0000}"/>
    <cellStyle name="Normal 9 4 2" xfId="47656" xr:uid="{00000000-0005-0000-0000-000022AF0000}"/>
    <cellStyle name="Normal 9 4 2 2" xfId="47657" xr:uid="{00000000-0005-0000-0000-000023AF0000}"/>
    <cellStyle name="Normal 9 4 3" xfId="47658" xr:uid="{00000000-0005-0000-0000-000024AF0000}"/>
    <cellStyle name="Normal 9 4 3 2" xfId="47659" xr:uid="{00000000-0005-0000-0000-000025AF0000}"/>
    <cellStyle name="Normal 9 4 4" xfId="47660" xr:uid="{00000000-0005-0000-0000-000026AF0000}"/>
    <cellStyle name="Normal 9 4 5" xfId="47661" xr:uid="{00000000-0005-0000-0000-000027AF0000}"/>
    <cellStyle name="Normal 9 4 6" xfId="47655" xr:uid="{00000000-0005-0000-0000-000028AF0000}"/>
    <cellStyle name="Normal 9 5" xfId="2517" xr:uid="{00000000-0005-0000-0000-000029AF0000}"/>
    <cellStyle name="Normal 9 5 2" xfId="47663" xr:uid="{00000000-0005-0000-0000-00002AAF0000}"/>
    <cellStyle name="Normal 9 5 2 2" xfId="9608" xr:uid="{00000000-0005-0000-0000-00002BAF0000}"/>
    <cellStyle name="Normal 9 5 3" xfId="47664" xr:uid="{00000000-0005-0000-0000-00002CAF0000}"/>
    <cellStyle name="Normal 9 5 4" xfId="47666" xr:uid="{00000000-0005-0000-0000-00002DAF0000}"/>
    <cellStyle name="Normal 9 5 5" xfId="47667" xr:uid="{00000000-0005-0000-0000-00002EAF0000}"/>
    <cellStyle name="Normal 9 5 6" xfId="47662" xr:uid="{00000000-0005-0000-0000-00002FAF0000}"/>
    <cellStyle name="Normal 9 6" xfId="2518" xr:uid="{00000000-0005-0000-0000-000030AF0000}"/>
    <cellStyle name="Normal 9 6 2" xfId="47669" xr:uid="{00000000-0005-0000-0000-000031AF0000}"/>
    <cellStyle name="Normal 9 6 2 2" xfId="47670" xr:uid="{00000000-0005-0000-0000-000032AF0000}"/>
    <cellStyle name="Normal 9 6 3" xfId="47671" xr:uid="{00000000-0005-0000-0000-000033AF0000}"/>
    <cellStyle name="Normal 9 6 4" xfId="47672" xr:uid="{00000000-0005-0000-0000-000034AF0000}"/>
    <cellStyle name="Normal 9 6 5" xfId="47673" xr:uid="{00000000-0005-0000-0000-000035AF0000}"/>
    <cellStyle name="Normal 9 6 6" xfId="47668" xr:uid="{00000000-0005-0000-0000-000036AF0000}"/>
    <cellStyle name="Normal 9 7" xfId="47674" xr:uid="{00000000-0005-0000-0000-000037AF0000}"/>
    <cellStyle name="Normal 9 7 2" xfId="47675" xr:uid="{00000000-0005-0000-0000-000038AF0000}"/>
    <cellStyle name="Normal 9 7 2 2" xfId="47676" xr:uid="{00000000-0005-0000-0000-000039AF0000}"/>
    <cellStyle name="Normal 9 7 3" xfId="47677" xr:uid="{00000000-0005-0000-0000-00003AAF0000}"/>
    <cellStyle name="Normal 9 7 4" xfId="47678" xr:uid="{00000000-0005-0000-0000-00003BAF0000}"/>
    <cellStyle name="Normal 9 7 5" xfId="47679" xr:uid="{00000000-0005-0000-0000-00003CAF0000}"/>
    <cellStyle name="Normal 9 8" xfId="34384" xr:uid="{00000000-0005-0000-0000-00003DAF0000}"/>
    <cellStyle name="Normal 9 8 2" xfId="47680" xr:uid="{00000000-0005-0000-0000-00003EAF0000}"/>
    <cellStyle name="Normal 9 8 2 2" xfId="47681" xr:uid="{00000000-0005-0000-0000-00003FAF0000}"/>
    <cellStyle name="Normal 9 8 3" xfId="47682" xr:uid="{00000000-0005-0000-0000-000040AF0000}"/>
    <cellStyle name="Normal 9 8 4" xfId="47683" xr:uid="{00000000-0005-0000-0000-000041AF0000}"/>
    <cellStyle name="Normal 9 8 5" xfId="47684" xr:uid="{00000000-0005-0000-0000-000042AF0000}"/>
    <cellStyle name="Normal 9 9" xfId="17484" xr:uid="{00000000-0005-0000-0000-000043AF0000}"/>
    <cellStyle name="Normal 9 9 2" xfId="47685" xr:uid="{00000000-0005-0000-0000-000044AF0000}"/>
    <cellStyle name="Normal 9 9 2 2" xfId="36660" xr:uid="{00000000-0005-0000-0000-000045AF0000}"/>
    <cellStyle name="Normal 9 9 3" xfId="47686" xr:uid="{00000000-0005-0000-0000-000046AF0000}"/>
    <cellStyle name="Normal 9 9 4" xfId="14221" xr:uid="{00000000-0005-0000-0000-000047AF0000}"/>
    <cellStyle name="Normal 9 9 5" xfId="47687" xr:uid="{00000000-0005-0000-0000-000048AF0000}"/>
    <cellStyle name="Normal 9_BSD10" xfId="29891" xr:uid="{00000000-0005-0000-0000-000049AF0000}"/>
    <cellStyle name="Normal 90" xfId="2511" xr:uid="{00000000-0005-0000-0000-00004AAF0000}"/>
    <cellStyle name="Normal 90 2" xfId="47589" xr:uid="{00000000-0005-0000-0000-00004BAF0000}"/>
    <cellStyle name="Normal 91" xfId="1419" xr:uid="{00000000-0005-0000-0000-00004CAF0000}"/>
    <cellStyle name="Normal 91 2" xfId="47591" xr:uid="{00000000-0005-0000-0000-00004DAF0000}"/>
    <cellStyle name="Normal 92" xfId="484" xr:uid="{00000000-0005-0000-0000-00004EAF0000}"/>
    <cellStyle name="Normal 92 2" xfId="41622" xr:uid="{00000000-0005-0000-0000-00004FAF0000}"/>
    <cellStyle name="Normal 93" xfId="495" xr:uid="{00000000-0005-0000-0000-000050AF0000}"/>
    <cellStyle name="Normal 93 2" xfId="47593" xr:uid="{00000000-0005-0000-0000-000051AF0000}"/>
    <cellStyle name="Normal 94" xfId="504" xr:uid="{00000000-0005-0000-0000-000052AF0000}"/>
    <cellStyle name="Normal 94 2" xfId="47595" xr:uid="{00000000-0005-0000-0000-000053AF0000}"/>
    <cellStyle name="Normal 95" xfId="510" xr:uid="{00000000-0005-0000-0000-000054AF0000}"/>
    <cellStyle name="Normal 95 2" xfId="47688" xr:uid="{00000000-0005-0000-0000-000055AF0000}"/>
    <cellStyle name="Normal 96" xfId="515" xr:uid="{00000000-0005-0000-0000-000056AF0000}"/>
    <cellStyle name="Normal 96 2" xfId="35336" xr:uid="{00000000-0005-0000-0000-000057AF0000}"/>
    <cellStyle name="Normal 97" xfId="2519" xr:uid="{00000000-0005-0000-0000-000058AF0000}"/>
    <cellStyle name="Normal 97 2" xfId="35338" xr:uid="{00000000-0005-0000-0000-000059AF0000}"/>
    <cellStyle name="Normal 98" xfId="2520" xr:uid="{00000000-0005-0000-0000-00005AAF0000}"/>
    <cellStyle name="Normal 98 2" xfId="35340" xr:uid="{00000000-0005-0000-0000-00005BAF0000}"/>
    <cellStyle name="Normal 99" xfId="2521" xr:uid="{00000000-0005-0000-0000-00005CAF0000}"/>
    <cellStyle name="Normal 99 2" xfId="47689" xr:uid="{00000000-0005-0000-0000-00005DAF0000}"/>
    <cellStyle name="Normal Table" xfId="3252" xr:uid="{00000000-0005-0000-0000-00005EAF0000}"/>
    <cellStyle name="Normal Table 2" xfId="47690" xr:uid="{00000000-0005-0000-0000-00005FAF0000}"/>
    <cellStyle name="Normal Table 3" xfId="47693" xr:uid="{00000000-0005-0000-0000-000060AF0000}"/>
    <cellStyle name="Normal Table_Ugatfis" xfId="47694" xr:uid="{00000000-0005-0000-0000-000061AF0000}"/>
    <cellStyle name="Normál_MERLEG.XLS" xfId="47695" xr:uid="{00000000-0005-0000-0000-000063AF0000}"/>
    <cellStyle name="Normal, Of which" xfId="15929" xr:uid="{00000000-0005-0000-0000-000062AF0000}"/>
    <cellStyle name="Normale_ECUC2.XLS" xfId="47696" xr:uid="{00000000-0005-0000-0000-000064AF0000}"/>
    <cellStyle name="Normalny_Arkusz1" xfId="47697" xr:uid="{00000000-0005-0000-0000-000065AF0000}"/>
    <cellStyle name="NormalOneDecimal" xfId="47698" xr:uid="{00000000-0005-0000-0000-000066AF0000}"/>
    <cellStyle name="Note 10" xfId="2522" xr:uid="{00000000-0005-0000-0000-000067AF0000}"/>
    <cellStyle name="Note 10 2" xfId="23287" xr:uid="{00000000-0005-0000-0000-000068AF0000}"/>
    <cellStyle name="Note 10 2 2" xfId="47699" xr:uid="{00000000-0005-0000-0000-000069AF0000}"/>
    <cellStyle name="Note 10 2 2 2" xfId="47700" xr:uid="{00000000-0005-0000-0000-00006AAF0000}"/>
    <cellStyle name="Note 10 2 3" xfId="47701" xr:uid="{00000000-0005-0000-0000-00006BAF0000}"/>
    <cellStyle name="Note 10 2 3 2" xfId="47702" xr:uid="{00000000-0005-0000-0000-00006CAF0000}"/>
    <cellStyle name="Note 10 2 4" xfId="47703" xr:uid="{00000000-0005-0000-0000-00006DAF0000}"/>
    <cellStyle name="Note 10 2 5" xfId="47704" xr:uid="{00000000-0005-0000-0000-00006EAF0000}"/>
    <cellStyle name="Note 10 2 6" xfId="47706" xr:uid="{00000000-0005-0000-0000-00006FAF0000}"/>
    <cellStyle name="Note 10 2_BSD2" xfId="23984" xr:uid="{00000000-0005-0000-0000-000070AF0000}"/>
    <cellStyle name="Note 10 3" xfId="35552" xr:uid="{00000000-0005-0000-0000-000071AF0000}"/>
    <cellStyle name="Note 10 3 2" xfId="47707" xr:uid="{00000000-0005-0000-0000-000072AF0000}"/>
    <cellStyle name="Note 10 4" xfId="35554" xr:uid="{00000000-0005-0000-0000-000073AF0000}"/>
    <cellStyle name="Note 10 4 2" xfId="47708" xr:uid="{00000000-0005-0000-0000-000074AF0000}"/>
    <cellStyle name="Note 10 5" xfId="47709" xr:uid="{00000000-0005-0000-0000-000075AF0000}"/>
    <cellStyle name="Note 10 6" xfId="47710" xr:uid="{00000000-0005-0000-0000-000076AF0000}"/>
    <cellStyle name="Note 10 7" xfId="47711" xr:uid="{00000000-0005-0000-0000-000077AF0000}"/>
    <cellStyle name="Note 10 8" xfId="11256" xr:uid="{00000000-0005-0000-0000-000078AF0000}"/>
    <cellStyle name="Note 10_BSD2" xfId="26454" xr:uid="{00000000-0005-0000-0000-000079AF0000}"/>
    <cellStyle name="Note 100" xfId="349" xr:uid="{00000000-0005-0000-0000-00007AAF0000}"/>
    <cellStyle name="Note 101" xfId="355" xr:uid="{00000000-0005-0000-0000-00007BAF0000}"/>
    <cellStyle name="Note 102" xfId="360" xr:uid="{00000000-0005-0000-0000-00007CAF0000}"/>
    <cellStyle name="Note 11" xfId="2523" xr:uid="{00000000-0005-0000-0000-00007DAF0000}"/>
    <cellStyle name="Note 11 2" xfId="23313" xr:uid="{00000000-0005-0000-0000-00007EAF0000}"/>
    <cellStyle name="Note 11 2 2" xfId="47712" xr:uid="{00000000-0005-0000-0000-00007FAF0000}"/>
    <cellStyle name="Note 11 2 2 2" xfId="47713" xr:uid="{00000000-0005-0000-0000-000080AF0000}"/>
    <cellStyle name="Note 11 2 3" xfId="47714" xr:uid="{00000000-0005-0000-0000-000081AF0000}"/>
    <cellStyle name="Note 11 2 3 2" xfId="47715" xr:uid="{00000000-0005-0000-0000-000082AF0000}"/>
    <cellStyle name="Note 11 2 4" xfId="47716" xr:uid="{00000000-0005-0000-0000-000083AF0000}"/>
    <cellStyle name="Note 11 2 5" xfId="47717" xr:uid="{00000000-0005-0000-0000-000084AF0000}"/>
    <cellStyle name="Note 11 2 6" xfId="47719" xr:uid="{00000000-0005-0000-0000-000085AF0000}"/>
    <cellStyle name="Note 11 2_BSD2" xfId="47720" xr:uid="{00000000-0005-0000-0000-000086AF0000}"/>
    <cellStyle name="Note 11 3" xfId="47721" xr:uid="{00000000-0005-0000-0000-000087AF0000}"/>
    <cellStyle name="Note 11 3 2" xfId="36184" xr:uid="{00000000-0005-0000-0000-000088AF0000}"/>
    <cellStyle name="Note 11 4" xfId="47722" xr:uid="{00000000-0005-0000-0000-000089AF0000}"/>
    <cellStyle name="Note 11 4 2" xfId="47723" xr:uid="{00000000-0005-0000-0000-00008AAF0000}"/>
    <cellStyle name="Note 11 5" xfId="47724" xr:uid="{00000000-0005-0000-0000-00008BAF0000}"/>
    <cellStyle name="Note 11 6" xfId="47725" xr:uid="{00000000-0005-0000-0000-00008CAF0000}"/>
    <cellStyle name="Note 11 7" xfId="47726" xr:uid="{00000000-0005-0000-0000-00008DAF0000}"/>
    <cellStyle name="Note 11 8" xfId="6845" xr:uid="{00000000-0005-0000-0000-00008EAF0000}"/>
    <cellStyle name="Note 11_BSD2" xfId="21409" xr:uid="{00000000-0005-0000-0000-00008FAF0000}"/>
    <cellStyle name="Note 12" xfId="2524" xr:uid="{00000000-0005-0000-0000-000090AF0000}"/>
    <cellStyle name="Note 12 2" xfId="23326" xr:uid="{00000000-0005-0000-0000-000091AF0000}"/>
    <cellStyle name="Note 12 2 2" xfId="47727" xr:uid="{00000000-0005-0000-0000-000092AF0000}"/>
    <cellStyle name="Note 12 2 2 2" xfId="11510" xr:uid="{00000000-0005-0000-0000-000093AF0000}"/>
    <cellStyle name="Note 12 2 3" xfId="47728" xr:uid="{00000000-0005-0000-0000-000094AF0000}"/>
    <cellStyle name="Note 12 2 3 2" xfId="11638" xr:uid="{00000000-0005-0000-0000-000095AF0000}"/>
    <cellStyle name="Note 12 2 4" xfId="47729" xr:uid="{00000000-0005-0000-0000-000096AF0000}"/>
    <cellStyle name="Note 12 2_BSD2" xfId="47730" xr:uid="{00000000-0005-0000-0000-000097AF0000}"/>
    <cellStyle name="Note 12 3" xfId="47731" xr:uid="{00000000-0005-0000-0000-000098AF0000}"/>
    <cellStyle name="Note 12 3 2" xfId="47732" xr:uid="{00000000-0005-0000-0000-000099AF0000}"/>
    <cellStyle name="Note 12 4" xfId="47733" xr:uid="{00000000-0005-0000-0000-00009AAF0000}"/>
    <cellStyle name="Note 12 4 2" xfId="47734" xr:uid="{00000000-0005-0000-0000-00009BAF0000}"/>
    <cellStyle name="Note 12 5" xfId="47735" xr:uid="{00000000-0005-0000-0000-00009CAF0000}"/>
    <cellStyle name="Note 12 6" xfId="47736" xr:uid="{00000000-0005-0000-0000-00009DAF0000}"/>
    <cellStyle name="Note 12 7" xfId="47737" xr:uid="{00000000-0005-0000-0000-00009EAF0000}"/>
    <cellStyle name="Note 12 8" xfId="32489" xr:uid="{00000000-0005-0000-0000-00009FAF0000}"/>
    <cellStyle name="Note 12_BSD2" xfId="18924" xr:uid="{00000000-0005-0000-0000-0000A0AF0000}"/>
    <cellStyle name="Note 13" xfId="2525" xr:uid="{00000000-0005-0000-0000-0000A1AF0000}"/>
    <cellStyle name="Note 13 2" xfId="23340" xr:uid="{00000000-0005-0000-0000-0000A2AF0000}"/>
    <cellStyle name="Note 13 2 2" xfId="47738" xr:uid="{00000000-0005-0000-0000-0000A3AF0000}"/>
    <cellStyle name="Note 13 2 2 2" xfId="47739" xr:uid="{00000000-0005-0000-0000-0000A4AF0000}"/>
    <cellStyle name="Note 13 2 3" xfId="47740" xr:uid="{00000000-0005-0000-0000-0000A5AF0000}"/>
    <cellStyle name="Note 13 2 3 2" xfId="17876" xr:uid="{00000000-0005-0000-0000-0000A6AF0000}"/>
    <cellStyle name="Note 13 2 4" xfId="47741" xr:uid="{00000000-0005-0000-0000-0000A7AF0000}"/>
    <cellStyle name="Note 13 2_BSD2" xfId="47742" xr:uid="{00000000-0005-0000-0000-0000A8AF0000}"/>
    <cellStyle name="Note 13 3" xfId="47743" xr:uid="{00000000-0005-0000-0000-0000A9AF0000}"/>
    <cellStyle name="Note 13 3 2" xfId="31819" xr:uid="{00000000-0005-0000-0000-0000AAAF0000}"/>
    <cellStyle name="Note 13 4" xfId="38363" xr:uid="{00000000-0005-0000-0000-0000ABAF0000}"/>
    <cellStyle name="Note 13 4 2" xfId="47744" xr:uid="{00000000-0005-0000-0000-0000ACAF0000}"/>
    <cellStyle name="Note 13 5" xfId="47745" xr:uid="{00000000-0005-0000-0000-0000ADAF0000}"/>
    <cellStyle name="Note 13 6" xfId="32312" xr:uid="{00000000-0005-0000-0000-0000AEAF0000}"/>
    <cellStyle name="Note 13 7" xfId="32332" xr:uid="{00000000-0005-0000-0000-0000AFAF0000}"/>
    <cellStyle name="Note 13 8" xfId="32492" xr:uid="{00000000-0005-0000-0000-0000B0AF0000}"/>
    <cellStyle name="Note 13_BSD2" xfId="15476" xr:uid="{00000000-0005-0000-0000-0000B1AF0000}"/>
    <cellStyle name="Note 14" xfId="2526" xr:uid="{00000000-0005-0000-0000-0000B2AF0000}"/>
    <cellStyle name="Note 14 2" xfId="23350" xr:uid="{00000000-0005-0000-0000-0000B3AF0000}"/>
    <cellStyle name="Note 14 2 2" xfId="46201" xr:uid="{00000000-0005-0000-0000-0000B4AF0000}"/>
    <cellStyle name="Note 14 2 2 2" xfId="47747" xr:uid="{00000000-0005-0000-0000-0000B5AF0000}"/>
    <cellStyle name="Note 14 2 3" xfId="47748" xr:uid="{00000000-0005-0000-0000-0000B6AF0000}"/>
    <cellStyle name="Note 14 2 3 2" xfId="32141" xr:uid="{00000000-0005-0000-0000-0000B7AF0000}"/>
    <cellStyle name="Note 14 2 4" xfId="47749" xr:uid="{00000000-0005-0000-0000-0000B8AF0000}"/>
    <cellStyle name="Note 14 2_BSD2" xfId="47750" xr:uid="{00000000-0005-0000-0000-0000B9AF0000}"/>
    <cellStyle name="Note 14 3" xfId="47751" xr:uid="{00000000-0005-0000-0000-0000BAAF0000}"/>
    <cellStyle name="Note 14 3 2" xfId="47752" xr:uid="{00000000-0005-0000-0000-0000BBAF0000}"/>
    <cellStyle name="Note 14 4" xfId="47753" xr:uid="{00000000-0005-0000-0000-0000BCAF0000}"/>
    <cellStyle name="Note 14 4 2" xfId="47754" xr:uid="{00000000-0005-0000-0000-0000BDAF0000}"/>
    <cellStyle name="Note 14 5" xfId="37000" xr:uid="{00000000-0005-0000-0000-0000BEAF0000}"/>
    <cellStyle name="Note 14 6" xfId="47755" xr:uid="{00000000-0005-0000-0000-0000BFAF0000}"/>
    <cellStyle name="Note 14 7" xfId="47756" xr:uid="{00000000-0005-0000-0000-0000C0AF0000}"/>
    <cellStyle name="Note 14 8" xfId="47746" xr:uid="{00000000-0005-0000-0000-0000C1AF0000}"/>
    <cellStyle name="Note 14_BSD2" xfId="7037" xr:uid="{00000000-0005-0000-0000-0000C2AF0000}"/>
    <cellStyle name="Note 15" xfId="2528" xr:uid="{00000000-0005-0000-0000-0000C3AF0000}"/>
    <cellStyle name="Note 15 2" xfId="23359" xr:uid="{00000000-0005-0000-0000-0000C4AF0000}"/>
    <cellStyle name="Note 15 2 2" xfId="47760" xr:uid="{00000000-0005-0000-0000-0000C5AF0000}"/>
    <cellStyle name="Note 15 2 2 2" xfId="47762" xr:uid="{00000000-0005-0000-0000-0000C6AF0000}"/>
    <cellStyle name="Note 15 2 3" xfId="47764" xr:uid="{00000000-0005-0000-0000-0000C7AF0000}"/>
    <cellStyle name="Note 15 2 3 2" xfId="47766" xr:uid="{00000000-0005-0000-0000-0000C8AF0000}"/>
    <cellStyle name="Note 15 2 4" xfId="47768" xr:uid="{00000000-0005-0000-0000-0000C9AF0000}"/>
    <cellStyle name="Note 15 2_BSD2" xfId="47770" xr:uid="{00000000-0005-0000-0000-0000CAAF0000}"/>
    <cellStyle name="Note 15 3" xfId="47772" xr:uid="{00000000-0005-0000-0000-0000CBAF0000}"/>
    <cellStyle name="Note 15 3 2" xfId="47774" xr:uid="{00000000-0005-0000-0000-0000CCAF0000}"/>
    <cellStyle name="Note 15 4" xfId="47776" xr:uid="{00000000-0005-0000-0000-0000CDAF0000}"/>
    <cellStyle name="Note 15 4 2" xfId="47778" xr:uid="{00000000-0005-0000-0000-0000CEAF0000}"/>
    <cellStyle name="Note 15 5" xfId="23896" xr:uid="{00000000-0005-0000-0000-0000CFAF0000}"/>
    <cellStyle name="Note 15 6" xfId="47779" xr:uid="{00000000-0005-0000-0000-0000D0AF0000}"/>
    <cellStyle name="Note 15 7" xfId="47780" xr:uid="{00000000-0005-0000-0000-0000D1AF0000}"/>
    <cellStyle name="Note 15 8" xfId="47758" xr:uid="{00000000-0005-0000-0000-0000D2AF0000}"/>
    <cellStyle name="Note 15_BSD2" xfId="8047" xr:uid="{00000000-0005-0000-0000-0000D3AF0000}"/>
    <cellStyle name="Note 16" xfId="2530" xr:uid="{00000000-0005-0000-0000-0000D4AF0000}"/>
    <cellStyle name="Note 16 2" xfId="39313" xr:uid="{00000000-0005-0000-0000-0000D5AF0000}"/>
    <cellStyle name="Note 16 2 2" xfId="47784" xr:uid="{00000000-0005-0000-0000-0000D6AF0000}"/>
    <cellStyle name="Note 16 2 2 2" xfId="47787" xr:uid="{00000000-0005-0000-0000-0000D7AF0000}"/>
    <cellStyle name="Note 16 2 3" xfId="47789" xr:uid="{00000000-0005-0000-0000-0000D8AF0000}"/>
    <cellStyle name="Note 16 2 3 2" xfId="32340" xr:uid="{00000000-0005-0000-0000-0000D9AF0000}"/>
    <cellStyle name="Note 16 2 4" xfId="47791" xr:uid="{00000000-0005-0000-0000-0000DAAF0000}"/>
    <cellStyle name="Note 16 2_BSD2" xfId="47793" xr:uid="{00000000-0005-0000-0000-0000DBAF0000}"/>
    <cellStyle name="Note 16 3" xfId="47795" xr:uid="{00000000-0005-0000-0000-0000DCAF0000}"/>
    <cellStyle name="Note 16 3 2" xfId="32036" xr:uid="{00000000-0005-0000-0000-0000DDAF0000}"/>
    <cellStyle name="Note 16 4" xfId="27582" xr:uid="{00000000-0005-0000-0000-0000DEAF0000}"/>
    <cellStyle name="Note 16 4 2" xfId="47797" xr:uid="{00000000-0005-0000-0000-0000DFAF0000}"/>
    <cellStyle name="Note 16 5" xfId="47799" xr:uid="{00000000-0005-0000-0000-0000E0AF0000}"/>
    <cellStyle name="Note 16 6" xfId="32345" xr:uid="{00000000-0005-0000-0000-0000E1AF0000}"/>
    <cellStyle name="Note 16 7" xfId="25121" xr:uid="{00000000-0005-0000-0000-0000E2AF0000}"/>
    <cellStyle name="Note 16 8" xfId="47782" xr:uid="{00000000-0005-0000-0000-0000E3AF0000}"/>
    <cellStyle name="Note 16_BSD2" xfId="22324" xr:uid="{00000000-0005-0000-0000-0000E4AF0000}"/>
    <cellStyle name="Note 17" xfId="2532" xr:uid="{00000000-0005-0000-0000-0000E5AF0000}"/>
    <cellStyle name="Note 17 2" xfId="47803" xr:uid="{00000000-0005-0000-0000-0000E6AF0000}"/>
    <cellStyle name="Note 17 2 2" xfId="47806" xr:uid="{00000000-0005-0000-0000-0000E7AF0000}"/>
    <cellStyle name="Note 17 2 2 2" xfId="47809" xr:uid="{00000000-0005-0000-0000-0000E8AF0000}"/>
    <cellStyle name="Note 17 2 3" xfId="47811" xr:uid="{00000000-0005-0000-0000-0000E9AF0000}"/>
    <cellStyle name="Note 17 2 3 2" xfId="47813" xr:uid="{00000000-0005-0000-0000-0000EAAF0000}"/>
    <cellStyle name="Note 17 2 4" xfId="47815" xr:uid="{00000000-0005-0000-0000-0000EBAF0000}"/>
    <cellStyle name="Note 17 2_BSD2" xfId="33437" xr:uid="{00000000-0005-0000-0000-0000ECAF0000}"/>
    <cellStyle name="Note 17 3" xfId="47817" xr:uid="{00000000-0005-0000-0000-0000EDAF0000}"/>
    <cellStyle name="Note 17 3 2" xfId="21183" xr:uid="{00000000-0005-0000-0000-0000EEAF0000}"/>
    <cellStyle name="Note 17 4" xfId="47819" xr:uid="{00000000-0005-0000-0000-0000EFAF0000}"/>
    <cellStyle name="Note 17 4 2" xfId="47821" xr:uid="{00000000-0005-0000-0000-0000F0AF0000}"/>
    <cellStyle name="Note 17 5" xfId="47823" xr:uid="{00000000-0005-0000-0000-0000F1AF0000}"/>
    <cellStyle name="Note 17 6" xfId="47801" xr:uid="{00000000-0005-0000-0000-0000F2AF0000}"/>
    <cellStyle name="Note 17_BSD2" xfId="47825" xr:uid="{00000000-0005-0000-0000-0000F3AF0000}"/>
    <cellStyle name="Note 18" xfId="2534" xr:uid="{00000000-0005-0000-0000-0000F4AF0000}"/>
    <cellStyle name="Note 18 2" xfId="47829" xr:uid="{00000000-0005-0000-0000-0000F5AF0000}"/>
    <cellStyle name="Note 18 2 2" xfId="47831" xr:uid="{00000000-0005-0000-0000-0000F6AF0000}"/>
    <cellStyle name="Note 18 2 2 2" xfId="35528" xr:uid="{00000000-0005-0000-0000-0000F7AF0000}"/>
    <cellStyle name="Note 18 2 3" xfId="47833" xr:uid="{00000000-0005-0000-0000-0000F8AF0000}"/>
    <cellStyle name="Note 18 2 3 2" xfId="35534" xr:uid="{00000000-0005-0000-0000-0000F9AF0000}"/>
    <cellStyle name="Note 18 2 4" xfId="47835" xr:uid="{00000000-0005-0000-0000-0000FAAF0000}"/>
    <cellStyle name="Note 18 2_BSD2" xfId="47837" xr:uid="{00000000-0005-0000-0000-0000FBAF0000}"/>
    <cellStyle name="Note 18 3" xfId="47839" xr:uid="{00000000-0005-0000-0000-0000FCAF0000}"/>
    <cellStyle name="Note 18 3 2" xfId="47841" xr:uid="{00000000-0005-0000-0000-0000FDAF0000}"/>
    <cellStyle name="Note 18 4" xfId="47843" xr:uid="{00000000-0005-0000-0000-0000FEAF0000}"/>
    <cellStyle name="Note 18 4 2" xfId="47845" xr:uid="{00000000-0005-0000-0000-0000FFAF0000}"/>
    <cellStyle name="Note 18 5" xfId="47847" xr:uid="{00000000-0005-0000-0000-000000B00000}"/>
    <cellStyle name="Note 18 6" xfId="47827" xr:uid="{00000000-0005-0000-0000-000001B00000}"/>
    <cellStyle name="Note 18_BSD2" xfId="3841" xr:uid="{00000000-0005-0000-0000-000002B00000}"/>
    <cellStyle name="Note 19" xfId="2536" xr:uid="{00000000-0005-0000-0000-000003B00000}"/>
    <cellStyle name="Note 19 2" xfId="17603" xr:uid="{00000000-0005-0000-0000-000004B00000}"/>
    <cellStyle name="Note 19 2 2" xfId="46248" xr:uid="{00000000-0005-0000-0000-000005B00000}"/>
    <cellStyle name="Note 19 2 2 2" xfId="47851" xr:uid="{00000000-0005-0000-0000-000006B00000}"/>
    <cellStyle name="Note 19 2 3" xfId="47853" xr:uid="{00000000-0005-0000-0000-000007B00000}"/>
    <cellStyle name="Note 19 2 3 2" xfId="47855" xr:uid="{00000000-0005-0000-0000-000008B00000}"/>
    <cellStyle name="Note 19 2 4" xfId="47857" xr:uid="{00000000-0005-0000-0000-000009B00000}"/>
    <cellStyle name="Note 19 2_BSD2" xfId="47859" xr:uid="{00000000-0005-0000-0000-00000AB00000}"/>
    <cellStyle name="Note 19 3" xfId="30983" xr:uid="{00000000-0005-0000-0000-00000BB00000}"/>
    <cellStyle name="Note 19 3 2" xfId="47861" xr:uid="{00000000-0005-0000-0000-00000CB00000}"/>
    <cellStyle name="Note 19 4" xfId="47863" xr:uid="{00000000-0005-0000-0000-00000DB00000}"/>
    <cellStyle name="Note 19 4 2" xfId="47865" xr:uid="{00000000-0005-0000-0000-00000EB00000}"/>
    <cellStyle name="Note 19 5" xfId="47867" xr:uid="{00000000-0005-0000-0000-00000FB00000}"/>
    <cellStyle name="Note 19 6" xfId="47849" xr:uid="{00000000-0005-0000-0000-000010B00000}"/>
    <cellStyle name="Note 19_BSD2" xfId="10391" xr:uid="{00000000-0005-0000-0000-000011B00000}"/>
    <cellStyle name="Note 2" xfId="2537" xr:uid="{00000000-0005-0000-0000-000012B00000}"/>
    <cellStyle name="Note 2 10" xfId="47869" xr:uid="{00000000-0005-0000-0000-000013B00000}"/>
    <cellStyle name="Note 2 10 2" xfId="47870" xr:uid="{00000000-0005-0000-0000-000014B00000}"/>
    <cellStyle name="Note 2 11" xfId="47871" xr:uid="{00000000-0005-0000-0000-000015B00000}"/>
    <cellStyle name="Note 2 12" xfId="47872" xr:uid="{00000000-0005-0000-0000-000016B00000}"/>
    <cellStyle name="Note 2 13" xfId="14464" xr:uid="{00000000-0005-0000-0000-000017B00000}"/>
    <cellStyle name="Note 2 14" xfId="14470" xr:uid="{00000000-0005-0000-0000-000018B00000}"/>
    <cellStyle name="Note 2 15" xfId="14484" xr:uid="{00000000-0005-0000-0000-000019B00000}"/>
    <cellStyle name="Note 2 16" xfId="6298" xr:uid="{00000000-0005-0000-0000-00001AB00000}"/>
    <cellStyle name="Note 2 17" xfId="47873" xr:uid="{00000000-0005-0000-0000-00001BB00000}"/>
    <cellStyle name="Note 2 18" xfId="47868" xr:uid="{00000000-0005-0000-0000-00001CB00000}"/>
    <cellStyle name="Note 2 19" xfId="51594" xr:uid="{0A5702FB-4DFB-4792-AA52-F208F3D4573C}"/>
    <cellStyle name="Note 2 2" xfId="2538" xr:uid="{00000000-0005-0000-0000-00001DB00000}"/>
    <cellStyle name="Note 2 2 10" xfId="52163" xr:uid="{38DD54E9-3170-49D9-B0B7-3495A362F3C5}"/>
    <cellStyle name="Note 2 2 2" xfId="1560" xr:uid="{00000000-0005-0000-0000-00001EB00000}"/>
    <cellStyle name="Note 2 2 2 2" xfId="44184" xr:uid="{00000000-0005-0000-0000-00001FB00000}"/>
    <cellStyle name="Note 2 2 2 3" xfId="47875" xr:uid="{00000000-0005-0000-0000-000020B00000}"/>
    <cellStyle name="Note 2 2 3" xfId="47876" xr:uid="{00000000-0005-0000-0000-000021B00000}"/>
    <cellStyle name="Note 2 2 3 2" xfId="44190" xr:uid="{00000000-0005-0000-0000-000022B00000}"/>
    <cellStyle name="Note 2 2 4" xfId="47877" xr:uid="{00000000-0005-0000-0000-000023B00000}"/>
    <cellStyle name="Note 2 2 4 2" xfId="44194" xr:uid="{00000000-0005-0000-0000-000024B00000}"/>
    <cellStyle name="Note 2 2 5" xfId="47878" xr:uid="{00000000-0005-0000-0000-000025B00000}"/>
    <cellStyle name="Note 2 2 6" xfId="47879" xr:uid="{00000000-0005-0000-0000-000026B00000}"/>
    <cellStyle name="Note 2 2 7" xfId="47880" xr:uid="{00000000-0005-0000-0000-000027B00000}"/>
    <cellStyle name="Note 2 2 8" xfId="47874" xr:uid="{00000000-0005-0000-0000-000028B00000}"/>
    <cellStyle name="Note 2 2 9" xfId="51738" xr:uid="{32592F3D-FA83-403D-98CC-67960C41B55E}"/>
    <cellStyle name="Note 2 2_BSD2" xfId="47881" xr:uid="{00000000-0005-0000-0000-000029B00000}"/>
    <cellStyle name="Note 2 20" xfId="52112" xr:uid="{9E3088AE-D395-4FC5-B7C7-DBD8DEBBF983}"/>
    <cellStyle name="Note 2 21" xfId="52106" xr:uid="{02C20044-07AB-43B7-9298-48AB244E5A48}"/>
    <cellStyle name="Note 2 3" xfId="2539" xr:uid="{00000000-0005-0000-0000-00002AB00000}"/>
    <cellStyle name="Note 2 3 10" xfId="52164" xr:uid="{A9A6D51D-4B1E-4F3A-9C5A-D27EB7151859}"/>
    <cellStyle name="Note 2 3 2" xfId="47882" xr:uid="{00000000-0005-0000-0000-00002BB00000}"/>
    <cellStyle name="Note 2 3 2 2" xfId="47883" xr:uid="{00000000-0005-0000-0000-00002CB00000}"/>
    <cellStyle name="Note 2 3 2 3" xfId="47884" xr:uid="{00000000-0005-0000-0000-00002DB00000}"/>
    <cellStyle name="Note 2 3 3" xfId="47885" xr:uid="{00000000-0005-0000-0000-00002EB00000}"/>
    <cellStyle name="Note 2 3 3 2" xfId="47886" xr:uid="{00000000-0005-0000-0000-00002FB00000}"/>
    <cellStyle name="Note 2 3 4" xfId="47887" xr:uid="{00000000-0005-0000-0000-000030B00000}"/>
    <cellStyle name="Note 2 3 4 2" xfId="47888" xr:uid="{00000000-0005-0000-0000-000031B00000}"/>
    <cellStyle name="Note 2 3 5" xfId="47889" xr:uid="{00000000-0005-0000-0000-000032B00000}"/>
    <cellStyle name="Note 2 3 6" xfId="47890" xr:uid="{00000000-0005-0000-0000-000033B00000}"/>
    <cellStyle name="Note 2 3 7" xfId="47891" xr:uid="{00000000-0005-0000-0000-000034B00000}"/>
    <cellStyle name="Note 2 3 8" xfId="29514" xr:uid="{00000000-0005-0000-0000-000035B00000}"/>
    <cellStyle name="Note 2 3 9" xfId="51739" xr:uid="{E16BF5FB-4ADB-47B8-804A-05D1DA4B3ABE}"/>
    <cellStyle name="Note 2 3_BSD2" xfId="47892" xr:uid="{00000000-0005-0000-0000-000036B00000}"/>
    <cellStyle name="Note 2 4" xfId="2540" xr:uid="{00000000-0005-0000-0000-000037B00000}"/>
    <cellStyle name="Note 2 4 2" xfId="47893" xr:uid="{00000000-0005-0000-0000-000038B00000}"/>
    <cellStyle name="Note 2 4 2 2" xfId="47894" xr:uid="{00000000-0005-0000-0000-000039B00000}"/>
    <cellStyle name="Note 2 4 3" xfId="47895" xr:uid="{00000000-0005-0000-0000-00003AB00000}"/>
    <cellStyle name="Note 2 4 4" xfId="47896" xr:uid="{00000000-0005-0000-0000-00003BB00000}"/>
    <cellStyle name="Note 2 4 5" xfId="8906" xr:uid="{00000000-0005-0000-0000-00003CB00000}"/>
    <cellStyle name="Note 2 4 6" xfId="51845" xr:uid="{4B5F11B9-701D-4C5F-B575-DEEF66CD268B}"/>
    <cellStyle name="Note 2 4 7" xfId="52228" xr:uid="{AEF09F8F-CDE3-420A-9AB0-2D8694ED0EB4}"/>
    <cellStyle name="Note 2 5" xfId="2541" xr:uid="{00000000-0005-0000-0000-00003DB00000}"/>
    <cellStyle name="Note 2 5 2" xfId="47898" xr:uid="{00000000-0005-0000-0000-00003EB00000}"/>
    <cellStyle name="Note 2 5 2 2" xfId="47899" xr:uid="{00000000-0005-0000-0000-00003FB00000}"/>
    <cellStyle name="Note 2 5 3" xfId="47900" xr:uid="{00000000-0005-0000-0000-000040B00000}"/>
    <cellStyle name="Note 2 5 4" xfId="47901" xr:uid="{00000000-0005-0000-0000-000041B00000}"/>
    <cellStyle name="Note 2 5 5" xfId="47897" xr:uid="{00000000-0005-0000-0000-000042B00000}"/>
    <cellStyle name="Note 2 6" xfId="47902" xr:uid="{00000000-0005-0000-0000-000043B00000}"/>
    <cellStyle name="Note 2 6 2" xfId="47903" xr:uid="{00000000-0005-0000-0000-000044B00000}"/>
    <cellStyle name="Note 2 6 3" xfId="47904" xr:uid="{00000000-0005-0000-0000-000045B00000}"/>
    <cellStyle name="Note 2 6 4" xfId="47905" xr:uid="{00000000-0005-0000-0000-000046B00000}"/>
    <cellStyle name="Note 2 7" xfId="47906" xr:uid="{00000000-0005-0000-0000-000047B00000}"/>
    <cellStyle name="Note 2 7 2" xfId="47909" xr:uid="{00000000-0005-0000-0000-000048B00000}"/>
    <cellStyle name="Note 2 7 3" xfId="47912" xr:uid="{00000000-0005-0000-0000-000049B00000}"/>
    <cellStyle name="Note 2 7 4" xfId="47915" xr:uid="{00000000-0005-0000-0000-00004AB00000}"/>
    <cellStyle name="Note 2 8" xfId="47916" xr:uid="{00000000-0005-0000-0000-00004BB00000}"/>
    <cellStyle name="Note 2 8 2" xfId="44106" xr:uid="{00000000-0005-0000-0000-00004CB00000}"/>
    <cellStyle name="Note 2 8 3" xfId="44119" xr:uid="{00000000-0005-0000-0000-00004DB00000}"/>
    <cellStyle name="Note 2 8 4" xfId="44133" xr:uid="{00000000-0005-0000-0000-00004EB00000}"/>
    <cellStyle name="Note 2 9" xfId="47917" xr:uid="{00000000-0005-0000-0000-00004FB00000}"/>
    <cellStyle name="Note 2 9 2" xfId="47918" xr:uid="{00000000-0005-0000-0000-000050B00000}"/>
    <cellStyle name="Note 2 9 3" xfId="47919" xr:uid="{00000000-0005-0000-0000-000051B00000}"/>
    <cellStyle name="Note 2 9 4" xfId="47920" xr:uid="{00000000-0005-0000-0000-000052B00000}"/>
    <cellStyle name="Note 2_BSD 2" xfId="47921" xr:uid="{00000000-0005-0000-0000-000053B00000}"/>
    <cellStyle name="Note 20" xfId="2527" xr:uid="{00000000-0005-0000-0000-000054B00000}"/>
    <cellStyle name="Note 20 2" xfId="23358" xr:uid="{00000000-0005-0000-0000-000055B00000}"/>
    <cellStyle name="Note 20 2 2" xfId="47759" xr:uid="{00000000-0005-0000-0000-000056B00000}"/>
    <cellStyle name="Note 20 2 2 2" xfId="47761" xr:uid="{00000000-0005-0000-0000-000057B00000}"/>
    <cellStyle name="Note 20 2 3" xfId="47763" xr:uid="{00000000-0005-0000-0000-000058B00000}"/>
    <cellStyle name="Note 20 2 3 2" xfId="47765" xr:uid="{00000000-0005-0000-0000-000059B00000}"/>
    <cellStyle name="Note 20 2 4" xfId="47767" xr:uid="{00000000-0005-0000-0000-00005AB00000}"/>
    <cellStyle name="Note 20 2_BSD2" xfId="47769" xr:uid="{00000000-0005-0000-0000-00005BB00000}"/>
    <cellStyle name="Note 20 3" xfId="47771" xr:uid="{00000000-0005-0000-0000-00005CB00000}"/>
    <cellStyle name="Note 20 3 2" xfId="47773" xr:uid="{00000000-0005-0000-0000-00005DB00000}"/>
    <cellStyle name="Note 20 4" xfId="47775" xr:uid="{00000000-0005-0000-0000-00005EB00000}"/>
    <cellStyle name="Note 20 4 2" xfId="47777" xr:uid="{00000000-0005-0000-0000-00005FB00000}"/>
    <cellStyle name="Note 20 5" xfId="23895" xr:uid="{00000000-0005-0000-0000-000060B00000}"/>
    <cellStyle name="Note 20 6" xfId="47757" xr:uid="{00000000-0005-0000-0000-000061B00000}"/>
    <cellStyle name="Note 20_BSD2" xfId="8046" xr:uid="{00000000-0005-0000-0000-000062B00000}"/>
    <cellStyle name="Note 21" xfId="2529" xr:uid="{00000000-0005-0000-0000-000063B00000}"/>
    <cellStyle name="Note 21 2" xfId="39312" xr:uid="{00000000-0005-0000-0000-000064B00000}"/>
    <cellStyle name="Note 21 2 2" xfId="47783" xr:uid="{00000000-0005-0000-0000-000065B00000}"/>
    <cellStyle name="Note 21 2 2 2" xfId="47786" xr:uid="{00000000-0005-0000-0000-000066B00000}"/>
    <cellStyle name="Note 21 2 3" xfId="47788" xr:uid="{00000000-0005-0000-0000-000067B00000}"/>
    <cellStyle name="Note 21 2 3 2" xfId="32339" xr:uid="{00000000-0005-0000-0000-000068B00000}"/>
    <cellStyle name="Note 21 2 4" xfId="47790" xr:uid="{00000000-0005-0000-0000-000069B00000}"/>
    <cellStyle name="Note 21 2_BSD2" xfId="47792" xr:uid="{00000000-0005-0000-0000-00006AB00000}"/>
    <cellStyle name="Note 21 3" xfId="47794" xr:uid="{00000000-0005-0000-0000-00006BB00000}"/>
    <cellStyle name="Note 21 3 2" xfId="32035" xr:uid="{00000000-0005-0000-0000-00006CB00000}"/>
    <cellStyle name="Note 21 4" xfId="27581" xr:uid="{00000000-0005-0000-0000-00006DB00000}"/>
    <cellStyle name="Note 21 4 2" xfId="47796" xr:uid="{00000000-0005-0000-0000-00006EB00000}"/>
    <cellStyle name="Note 21 5" xfId="47798" xr:uid="{00000000-0005-0000-0000-00006FB00000}"/>
    <cellStyle name="Note 21 6" xfId="47781" xr:uid="{00000000-0005-0000-0000-000070B00000}"/>
    <cellStyle name="Note 21_BSD2" xfId="22323" xr:uid="{00000000-0005-0000-0000-000071B00000}"/>
    <cellStyle name="Note 22" xfId="2531" xr:uid="{00000000-0005-0000-0000-000072B00000}"/>
    <cellStyle name="Note 22 2" xfId="47802" xr:uid="{00000000-0005-0000-0000-000073B00000}"/>
    <cellStyle name="Note 22 2 2" xfId="47805" xr:uid="{00000000-0005-0000-0000-000074B00000}"/>
    <cellStyle name="Note 22 2 2 2" xfId="47808" xr:uid="{00000000-0005-0000-0000-000075B00000}"/>
    <cellStyle name="Note 22 2 3" xfId="47810" xr:uid="{00000000-0005-0000-0000-000076B00000}"/>
    <cellStyle name="Note 22 2 3 2" xfId="47812" xr:uid="{00000000-0005-0000-0000-000077B00000}"/>
    <cellStyle name="Note 22 2 4" xfId="47814" xr:uid="{00000000-0005-0000-0000-000078B00000}"/>
    <cellStyle name="Note 22 2_BSD2" xfId="33436" xr:uid="{00000000-0005-0000-0000-000079B00000}"/>
    <cellStyle name="Note 22 3" xfId="47816" xr:uid="{00000000-0005-0000-0000-00007AB00000}"/>
    <cellStyle name="Note 22 3 2" xfId="21182" xr:uid="{00000000-0005-0000-0000-00007BB00000}"/>
    <cellStyle name="Note 22 4" xfId="47818" xr:uid="{00000000-0005-0000-0000-00007CB00000}"/>
    <cellStyle name="Note 22 4 2" xfId="47820" xr:uid="{00000000-0005-0000-0000-00007DB00000}"/>
    <cellStyle name="Note 22 5" xfId="47822" xr:uid="{00000000-0005-0000-0000-00007EB00000}"/>
    <cellStyle name="Note 22 6" xfId="47800" xr:uid="{00000000-0005-0000-0000-00007FB00000}"/>
    <cellStyle name="Note 22_BSD2" xfId="47824" xr:uid="{00000000-0005-0000-0000-000080B00000}"/>
    <cellStyle name="Note 23" xfId="2533" xr:uid="{00000000-0005-0000-0000-000081B00000}"/>
    <cellStyle name="Note 23 2" xfId="47828" xr:uid="{00000000-0005-0000-0000-000082B00000}"/>
    <cellStyle name="Note 23 2 2" xfId="47830" xr:uid="{00000000-0005-0000-0000-000083B00000}"/>
    <cellStyle name="Note 23 2 2 2" xfId="35527" xr:uid="{00000000-0005-0000-0000-000084B00000}"/>
    <cellStyle name="Note 23 2 3" xfId="47832" xr:uid="{00000000-0005-0000-0000-000085B00000}"/>
    <cellStyle name="Note 23 2 3 2" xfId="35533" xr:uid="{00000000-0005-0000-0000-000086B00000}"/>
    <cellStyle name="Note 23 2 4" xfId="47834" xr:uid="{00000000-0005-0000-0000-000087B00000}"/>
    <cellStyle name="Note 23 2_BSD2" xfId="47836" xr:uid="{00000000-0005-0000-0000-000088B00000}"/>
    <cellStyle name="Note 23 3" xfId="47838" xr:uid="{00000000-0005-0000-0000-000089B00000}"/>
    <cellStyle name="Note 23 3 2" xfId="47840" xr:uid="{00000000-0005-0000-0000-00008AB00000}"/>
    <cellStyle name="Note 23 4" xfId="47842" xr:uid="{00000000-0005-0000-0000-00008BB00000}"/>
    <cellStyle name="Note 23 4 2" xfId="47844" xr:uid="{00000000-0005-0000-0000-00008CB00000}"/>
    <cellStyle name="Note 23 5" xfId="47846" xr:uid="{00000000-0005-0000-0000-00008DB00000}"/>
    <cellStyle name="Note 23 6" xfId="47826" xr:uid="{00000000-0005-0000-0000-00008EB00000}"/>
    <cellStyle name="Note 23_BSD2" xfId="3840" xr:uid="{00000000-0005-0000-0000-00008FB00000}"/>
    <cellStyle name="Note 24" xfId="2535" xr:uid="{00000000-0005-0000-0000-000090B00000}"/>
    <cellStyle name="Note 24 2" xfId="17602" xr:uid="{00000000-0005-0000-0000-000091B00000}"/>
    <cellStyle name="Note 24 2 2" xfId="46247" xr:uid="{00000000-0005-0000-0000-000092B00000}"/>
    <cellStyle name="Note 24 2 2 2" xfId="47850" xr:uid="{00000000-0005-0000-0000-000093B00000}"/>
    <cellStyle name="Note 24 2 3" xfId="47852" xr:uid="{00000000-0005-0000-0000-000094B00000}"/>
    <cellStyle name="Note 24 2 3 2" xfId="47854" xr:uid="{00000000-0005-0000-0000-000095B00000}"/>
    <cellStyle name="Note 24 2 4" xfId="47856" xr:uid="{00000000-0005-0000-0000-000096B00000}"/>
    <cellStyle name="Note 24 2_BSD2" xfId="47858" xr:uid="{00000000-0005-0000-0000-000097B00000}"/>
    <cellStyle name="Note 24 3" xfId="30982" xr:uid="{00000000-0005-0000-0000-000098B00000}"/>
    <cellStyle name="Note 24 3 2" xfId="47860" xr:uid="{00000000-0005-0000-0000-000099B00000}"/>
    <cellStyle name="Note 24 4" xfId="47862" xr:uid="{00000000-0005-0000-0000-00009AB00000}"/>
    <cellStyle name="Note 24 4 2" xfId="47864" xr:uid="{00000000-0005-0000-0000-00009BB00000}"/>
    <cellStyle name="Note 24 5" xfId="47866" xr:uid="{00000000-0005-0000-0000-00009CB00000}"/>
    <cellStyle name="Note 24 6" xfId="47848" xr:uid="{00000000-0005-0000-0000-00009DB00000}"/>
    <cellStyle name="Note 24_BSD2" xfId="10390" xr:uid="{00000000-0005-0000-0000-00009EB00000}"/>
    <cellStyle name="Note 25" xfId="2543" xr:uid="{00000000-0005-0000-0000-00009FB00000}"/>
    <cellStyle name="Note 25 2" xfId="14292" xr:uid="{00000000-0005-0000-0000-0000A0B00000}"/>
    <cellStyle name="Note 25 2 2" xfId="47923" xr:uid="{00000000-0005-0000-0000-0000A1B00000}"/>
    <cellStyle name="Note 25 2 2 2" xfId="47925" xr:uid="{00000000-0005-0000-0000-0000A2B00000}"/>
    <cellStyle name="Note 25 2 3" xfId="47927" xr:uid="{00000000-0005-0000-0000-0000A3B00000}"/>
    <cellStyle name="Note 25 2 3 2" xfId="47929" xr:uid="{00000000-0005-0000-0000-0000A4B00000}"/>
    <cellStyle name="Note 25 2 4" xfId="47931" xr:uid="{00000000-0005-0000-0000-0000A5B00000}"/>
    <cellStyle name="Note 25 2_BSD2" xfId="47933" xr:uid="{00000000-0005-0000-0000-0000A6B00000}"/>
    <cellStyle name="Note 25 3" xfId="31061" xr:uid="{00000000-0005-0000-0000-0000A7B00000}"/>
    <cellStyle name="Note 25 3 2" xfId="47935" xr:uid="{00000000-0005-0000-0000-0000A8B00000}"/>
    <cellStyle name="Note 25 4" xfId="47937" xr:uid="{00000000-0005-0000-0000-0000A9B00000}"/>
    <cellStyle name="Note 25 4 2" xfId="15688" xr:uid="{00000000-0005-0000-0000-0000AAB00000}"/>
    <cellStyle name="Note 25 5" xfId="47939" xr:uid="{00000000-0005-0000-0000-0000ABB00000}"/>
    <cellStyle name="Note 25 6" xfId="14288" xr:uid="{00000000-0005-0000-0000-0000ACB00000}"/>
    <cellStyle name="Note 25_BSD2" xfId="47941" xr:uid="{00000000-0005-0000-0000-0000ADB00000}"/>
    <cellStyle name="Note 26" xfId="2545" xr:uid="{00000000-0005-0000-0000-0000AEB00000}"/>
    <cellStyle name="Note 26 2" xfId="14306" xr:uid="{00000000-0005-0000-0000-0000AFB00000}"/>
    <cellStyle name="Note 26 2 2" xfId="47943" xr:uid="{00000000-0005-0000-0000-0000B0B00000}"/>
    <cellStyle name="Note 26 2 2 2" xfId="35314" xr:uid="{00000000-0005-0000-0000-0000B1B00000}"/>
    <cellStyle name="Note 26 2 3" xfId="47945" xr:uid="{00000000-0005-0000-0000-0000B2B00000}"/>
    <cellStyle name="Note 26 2 3 2" xfId="47947" xr:uid="{00000000-0005-0000-0000-0000B3B00000}"/>
    <cellStyle name="Note 26 2 4" xfId="47949" xr:uid="{00000000-0005-0000-0000-0000B4B00000}"/>
    <cellStyle name="Note 26 2_BSD2" xfId="47951" xr:uid="{00000000-0005-0000-0000-0000B5B00000}"/>
    <cellStyle name="Note 26 3" xfId="31118" xr:uid="{00000000-0005-0000-0000-0000B6B00000}"/>
    <cellStyle name="Note 26 3 2" xfId="47953" xr:uid="{00000000-0005-0000-0000-0000B7B00000}"/>
    <cellStyle name="Note 26 4" xfId="47955" xr:uid="{00000000-0005-0000-0000-0000B8B00000}"/>
    <cellStyle name="Note 26 4 2" xfId="47957" xr:uid="{00000000-0005-0000-0000-0000B9B00000}"/>
    <cellStyle name="Note 26 5" xfId="47959" xr:uid="{00000000-0005-0000-0000-0000BAB00000}"/>
    <cellStyle name="Note 26 6" xfId="14302" xr:uid="{00000000-0005-0000-0000-0000BBB00000}"/>
    <cellStyle name="Note 26_BSD2" xfId="47961" xr:uid="{00000000-0005-0000-0000-0000BCB00000}"/>
    <cellStyle name="Note 27" xfId="2547" xr:uid="{00000000-0005-0000-0000-0000BDB00000}"/>
    <cellStyle name="Note 27 2" xfId="23159" xr:uid="{00000000-0005-0000-0000-0000BEB00000}"/>
    <cellStyle name="Note 27 2 2" xfId="40963" xr:uid="{00000000-0005-0000-0000-0000BFB00000}"/>
    <cellStyle name="Note 27 2 2 2" xfId="40967" xr:uid="{00000000-0005-0000-0000-0000C0B00000}"/>
    <cellStyle name="Note 27 2 3" xfId="40992" xr:uid="{00000000-0005-0000-0000-0000C1B00000}"/>
    <cellStyle name="Note 27 2 3 2" xfId="40996" xr:uid="{00000000-0005-0000-0000-0000C2B00000}"/>
    <cellStyle name="Note 27 2 4" xfId="41024" xr:uid="{00000000-0005-0000-0000-0000C3B00000}"/>
    <cellStyle name="Note 27 2_BSD2" xfId="47963" xr:uid="{00000000-0005-0000-0000-0000C4B00000}"/>
    <cellStyle name="Note 27 3" xfId="47965" xr:uid="{00000000-0005-0000-0000-0000C5B00000}"/>
    <cellStyle name="Note 27 3 2" xfId="41658" xr:uid="{00000000-0005-0000-0000-0000C6B00000}"/>
    <cellStyle name="Note 27 4" xfId="47967" xr:uid="{00000000-0005-0000-0000-0000C7B00000}"/>
    <cellStyle name="Note 27 4 2" xfId="47969" xr:uid="{00000000-0005-0000-0000-0000C8B00000}"/>
    <cellStyle name="Note 27 5" xfId="47971" xr:uid="{00000000-0005-0000-0000-0000C9B00000}"/>
    <cellStyle name="Note 27 6" xfId="14313" xr:uid="{00000000-0005-0000-0000-0000CAB00000}"/>
    <cellStyle name="Note 27_BSD2" xfId="47973" xr:uid="{00000000-0005-0000-0000-0000CBB00000}"/>
    <cellStyle name="Note 28" xfId="2549" xr:uid="{00000000-0005-0000-0000-0000CCB00000}"/>
    <cellStyle name="Note 28 2" xfId="47977" xr:uid="{00000000-0005-0000-0000-0000CDB00000}"/>
    <cellStyle name="Note 28 2 2" xfId="47979" xr:uid="{00000000-0005-0000-0000-0000CEB00000}"/>
    <cellStyle name="Note 28 2 2 2" xfId="47981" xr:uid="{00000000-0005-0000-0000-0000CFB00000}"/>
    <cellStyle name="Note 28 2 3" xfId="47983" xr:uid="{00000000-0005-0000-0000-0000D0B00000}"/>
    <cellStyle name="Note 28 2 3 2" xfId="47985" xr:uid="{00000000-0005-0000-0000-0000D1B00000}"/>
    <cellStyle name="Note 28 2 4" xfId="47987" xr:uid="{00000000-0005-0000-0000-0000D2B00000}"/>
    <cellStyle name="Note 28 2_BSD2" xfId="47989" xr:uid="{00000000-0005-0000-0000-0000D3B00000}"/>
    <cellStyle name="Note 28 3" xfId="47991" xr:uid="{00000000-0005-0000-0000-0000D4B00000}"/>
    <cellStyle name="Note 28 3 2" xfId="47993" xr:uid="{00000000-0005-0000-0000-0000D5B00000}"/>
    <cellStyle name="Note 28 4" xfId="47995" xr:uid="{00000000-0005-0000-0000-0000D6B00000}"/>
    <cellStyle name="Note 28 4 2" xfId="47997" xr:uid="{00000000-0005-0000-0000-0000D7B00000}"/>
    <cellStyle name="Note 28 5" xfId="47999" xr:uid="{00000000-0005-0000-0000-0000D8B00000}"/>
    <cellStyle name="Note 28 6" xfId="47975" xr:uid="{00000000-0005-0000-0000-0000D9B00000}"/>
    <cellStyle name="Note 28_BSD2" xfId="5399" xr:uid="{00000000-0005-0000-0000-0000DAB00000}"/>
    <cellStyle name="Note 29" xfId="2551" xr:uid="{00000000-0005-0000-0000-0000DBB00000}"/>
    <cellStyle name="Note 29 2" xfId="48003" xr:uid="{00000000-0005-0000-0000-0000DCB00000}"/>
    <cellStyle name="Note 29 2 2" xfId="43403" xr:uid="{00000000-0005-0000-0000-0000DDB00000}"/>
    <cellStyle name="Note 29 2 2 2" xfId="48005" xr:uid="{00000000-0005-0000-0000-0000DEB00000}"/>
    <cellStyle name="Note 29 2 3" xfId="43406" xr:uid="{00000000-0005-0000-0000-0000DFB00000}"/>
    <cellStyle name="Note 29 2 3 2" xfId="48007" xr:uid="{00000000-0005-0000-0000-0000E0B00000}"/>
    <cellStyle name="Note 29 2 4" xfId="44251" xr:uid="{00000000-0005-0000-0000-0000E1B00000}"/>
    <cellStyle name="Note 29 2_BSD2" xfId="48009" xr:uid="{00000000-0005-0000-0000-0000E2B00000}"/>
    <cellStyle name="Note 29 3" xfId="48011" xr:uid="{00000000-0005-0000-0000-0000E3B00000}"/>
    <cellStyle name="Note 29 3 2" xfId="43411" xr:uid="{00000000-0005-0000-0000-0000E4B00000}"/>
    <cellStyle name="Note 29 4" xfId="26410" xr:uid="{00000000-0005-0000-0000-0000E5B00000}"/>
    <cellStyle name="Note 29 4 2" xfId="26413" xr:uid="{00000000-0005-0000-0000-0000E6B00000}"/>
    <cellStyle name="Note 29 5" xfId="48013" xr:uid="{00000000-0005-0000-0000-0000E7B00000}"/>
    <cellStyle name="Note 29 6" xfId="48001" xr:uid="{00000000-0005-0000-0000-0000E8B00000}"/>
    <cellStyle name="Note 29_BSD2" xfId="2852" xr:uid="{00000000-0005-0000-0000-0000E9B00000}"/>
    <cellStyle name="Note 3" xfId="2552" xr:uid="{00000000-0005-0000-0000-0000EAB00000}"/>
    <cellStyle name="Note 3 10" xfId="48016" xr:uid="{00000000-0005-0000-0000-0000EBB00000}"/>
    <cellStyle name="Note 3 11" xfId="48017" xr:uid="{00000000-0005-0000-0000-0000ECB00000}"/>
    <cellStyle name="Note 3 12" xfId="48018" xr:uid="{00000000-0005-0000-0000-0000EDB00000}"/>
    <cellStyle name="Note 3 13" xfId="51740" xr:uid="{EE913948-A2D7-45E0-B803-21EEC79AFEB4}"/>
    <cellStyle name="Note 3 14" xfId="52165" xr:uid="{9187A38C-5A35-447D-A2D2-9081686AECA8}"/>
    <cellStyle name="Note 3 2" xfId="122" xr:uid="{00000000-0005-0000-0000-0000EEB00000}"/>
    <cellStyle name="Note 3 2 2" xfId="2553" xr:uid="{00000000-0005-0000-0000-0000EFB00000}"/>
    <cellStyle name="Note 3 2 2 2" xfId="48021" xr:uid="{00000000-0005-0000-0000-0000F0B00000}"/>
    <cellStyle name="Note 3 2 2 3" xfId="48020" xr:uid="{00000000-0005-0000-0000-0000F1B00000}"/>
    <cellStyle name="Note 3 2 3" xfId="2554" xr:uid="{00000000-0005-0000-0000-0000F2B00000}"/>
    <cellStyle name="Note 3 2 3 2" xfId="48023" xr:uid="{00000000-0005-0000-0000-0000F3B00000}"/>
    <cellStyle name="Note 3 2 3 3" xfId="48022" xr:uid="{00000000-0005-0000-0000-0000F4B00000}"/>
    <cellStyle name="Note 3 2 4" xfId="48024" xr:uid="{00000000-0005-0000-0000-0000F5B00000}"/>
    <cellStyle name="Note 3 2 4 2" xfId="48025" xr:uid="{00000000-0005-0000-0000-0000F6B00000}"/>
    <cellStyle name="Note 3 2 5" xfId="48026" xr:uid="{00000000-0005-0000-0000-0000F7B00000}"/>
    <cellStyle name="Note 3 2 6" xfId="48027" xr:uid="{00000000-0005-0000-0000-0000F8B00000}"/>
    <cellStyle name="Note 3 2 7" xfId="48019" xr:uid="{00000000-0005-0000-0000-0000F9B00000}"/>
    <cellStyle name="Note 3 2 8" xfId="51906" xr:uid="{86A65BF0-C08E-4F2D-BD8A-2B5FC484CAF4}"/>
    <cellStyle name="Note 3 2 9" xfId="52288" xr:uid="{893FD630-C564-41D4-9A26-06DB3B712663}"/>
    <cellStyle name="Note 3 2_BSD2" xfId="42447" xr:uid="{00000000-0005-0000-0000-0000FAB00000}"/>
    <cellStyle name="Note 3 3" xfId="156" xr:uid="{00000000-0005-0000-0000-0000FBB00000}"/>
    <cellStyle name="Note 3 3 2" xfId="2555" xr:uid="{00000000-0005-0000-0000-0000FCB00000}"/>
    <cellStyle name="Note 3 3 2 2" xfId="4439" xr:uid="{00000000-0005-0000-0000-0000FDB00000}"/>
    <cellStyle name="Note 3 3 3" xfId="4579" xr:uid="{00000000-0005-0000-0000-0000FEB00000}"/>
    <cellStyle name="Note 3 3 4" xfId="3522" xr:uid="{00000000-0005-0000-0000-0000FFB00000}"/>
    <cellStyle name="Note 3 3 5" xfId="51834" xr:uid="{6EBC351D-224B-4EE0-AF2C-056FBF430DA3}"/>
    <cellStyle name="Note 3 3 6" xfId="52222" xr:uid="{9935E261-8194-499C-A3D5-0C2FCEDF64FD}"/>
    <cellStyle name="Note 3 4" xfId="160" xr:uid="{00000000-0005-0000-0000-000000B10000}"/>
    <cellStyle name="Note 3 4 2" xfId="5779" xr:uid="{00000000-0005-0000-0000-000001B10000}"/>
    <cellStyle name="Note 3 4 3" xfId="3537" xr:uid="{00000000-0005-0000-0000-000002B10000}"/>
    <cellStyle name="Note 3 5" xfId="3551" xr:uid="{00000000-0005-0000-0000-000003B10000}"/>
    <cellStyle name="Note 3 5 2" xfId="6641" xr:uid="{00000000-0005-0000-0000-000004B10000}"/>
    <cellStyle name="Note 3 6" xfId="3559" xr:uid="{00000000-0005-0000-0000-000005B10000}"/>
    <cellStyle name="Note 3 6 2" xfId="6656" xr:uid="{00000000-0005-0000-0000-000006B10000}"/>
    <cellStyle name="Note 3 7" xfId="3561" xr:uid="{00000000-0005-0000-0000-000007B10000}"/>
    <cellStyle name="Note 3 7 2" xfId="6683" xr:uid="{00000000-0005-0000-0000-000008B10000}"/>
    <cellStyle name="Note 3 8" xfId="3564" xr:uid="{00000000-0005-0000-0000-000009B10000}"/>
    <cellStyle name="Note 3 8 2" xfId="6690" xr:uid="{00000000-0005-0000-0000-00000AB10000}"/>
    <cellStyle name="Note 3 9" xfId="6716" xr:uid="{00000000-0005-0000-0000-00000BB10000}"/>
    <cellStyle name="Note 3_Annexure" xfId="3554" xr:uid="{00000000-0005-0000-0000-00000CB10000}"/>
    <cellStyle name="Note 30" xfId="2542" xr:uid="{00000000-0005-0000-0000-00000DB10000}"/>
    <cellStyle name="Note 30 2" xfId="14291" xr:uid="{00000000-0005-0000-0000-00000EB10000}"/>
    <cellStyle name="Note 30 2 2" xfId="47922" xr:uid="{00000000-0005-0000-0000-00000FB10000}"/>
    <cellStyle name="Note 30 2 2 2" xfId="47924" xr:uid="{00000000-0005-0000-0000-000010B10000}"/>
    <cellStyle name="Note 30 2 3" xfId="47926" xr:uid="{00000000-0005-0000-0000-000011B10000}"/>
    <cellStyle name="Note 30 2 3 2" xfId="47928" xr:uid="{00000000-0005-0000-0000-000012B10000}"/>
    <cellStyle name="Note 30 2 4" xfId="47930" xr:uid="{00000000-0005-0000-0000-000013B10000}"/>
    <cellStyle name="Note 30 2_BSD2" xfId="47932" xr:uid="{00000000-0005-0000-0000-000014B10000}"/>
    <cellStyle name="Note 30 3" xfId="31060" xr:uid="{00000000-0005-0000-0000-000015B10000}"/>
    <cellStyle name="Note 30 3 2" xfId="47934" xr:uid="{00000000-0005-0000-0000-000016B10000}"/>
    <cellStyle name="Note 30 4" xfId="47936" xr:uid="{00000000-0005-0000-0000-000017B10000}"/>
    <cellStyle name="Note 30 4 2" xfId="15687" xr:uid="{00000000-0005-0000-0000-000018B10000}"/>
    <cellStyle name="Note 30 5" xfId="47938" xr:uid="{00000000-0005-0000-0000-000019B10000}"/>
    <cellStyle name="Note 30 6" xfId="14287" xr:uid="{00000000-0005-0000-0000-00001AB10000}"/>
    <cellStyle name="Note 30_BSD2" xfId="47940" xr:uid="{00000000-0005-0000-0000-00001BB10000}"/>
    <cellStyle name="Note 31" xfId="2544" xr:uid="{00000000-0005-0000-0000-00001CB10000}"/>
    <cellStyle name="Note 31 2" xfId="14305" xr:uid="{00000000-0005-0000-0000-00001DB10000}"/>
    <cellStyle name="Note 31 2 2" xfId="47942" xr:uid="{00000000-0005-0000-0000-00001EB10000}"/>
    <cellStyle name="Note 31 2 2 2" xfId="35313" xr:uid="{00000000-0005-0000-0000-00001FB10000}"/>
    <cellStyle name="Note 31 2 3" xfId="47944" xr:uid="{00000000-0005-0000-0000-000020B10000}"/>
    <cellStyle name="Note 31 2 3 2" xfId="47946" xr:uid="{00000000-0005-0000-0000-000021B10000}"/>
    <cellStyle name="Note 31 2 4" xfId="47948" xr:uid="{00000000-0005-0000-0000-000022B10000}"/>
    <cellStyle name="Note 31 2_BSD2" xfId="47950" xr:uid="{00000000-0005-0000-0000-000023B10000}"/>
    <cellStyle name="Note 31 3" xfId="31117" xr:uid="{00000000-0005-0000-0000-000024B10000}"/>
    <cellStyle name="Note 31 3 2" xfId="47952" xr:uid="{00000000-0005-0000-0000-000025B10000}"/>
    <cellStyle name="Note 31 4" xfId="47954" xr:uid="{00000000-0005-0000-0000-000026B10000}"/>
    <cellStyle name="Note 31 4 2" xfId="47956" xr:uid="{00000000-0005-0000-0000-000027B10000}"/>
    <cellStyle name="Note 31 5" xfId="47958" xr:uid="{00000000-0005-0000-0000-000028B10000}"/>
    <cellStyle name="Note 31 6" xfId="14301" xr:uid="{00000000-0005-0000-0000-000029B10000}"/>
    <cellStyle name="Note 31_BSD2" xfId="47960" xr:uid="{00000000-0005-0000-0000-00002AB10000}"/>
    <cellStyle name="Note 32" xfId="2546" xr:uid="{00000000-0005-0000-0000-00002BB10000}"/>
    <cellStyle name="Note 32 2" xfId="23158" xr:uid="{00000000-0005-0000-0000-00002CB10000}"/>
    <cellStyle name="Note 32 2 2" xfId="40962" xr:uid="{00000000-0005-0000-0000-00002DB10000}"/>
    <cellStyle name="Note 32 2 2 2" xfId="40966" xr:uid="{00000000-0005-0000-0000-00002EB10000}"/>
    <cellStyle name="Note 32 2 3" xfId="40991" xr:uid="{00000000-0005-0000-0000-00002FB10000}"/>
    <cellStyle name="Note 32 2 3 2" xfId="40995" xr:uid="{00000000-0005-0000-0000-000030B10000}"/>
    <cellStyle name="Note 32 2 4" xfId="41023" xr:uid="{00000000-0005-0000-0000-000031B10000}"/>
    <cellStyle name="Note 32 2_BSD2" xfId="47962" xr:uid="{00000000-0005-0000-0000-000032B10000}"/>
    <cellStyle name="Note 32 3" xfId="47964" xr:uid="{00000000-0005-0000-0000-000033B10000}"/>
    <cellStyle name="Note 32 3 2" xfId="41657" xr:uid="{00000000-0005-0000-0000-000034B10000}"/>
    <cellStyle name="Note 32 4" xfId="47966" xr:uid="{00000000-0005-0000-0000-000035B10000}"/>
    <cellStyle name="Note 32 4 2" xfId="47968" xr:uid="{00000000-0005-0000-0000-000036B10000}"/>
    <cellStyle name="Note 32 5" xfId="47970" xr:uid="{00000000-0005-0000-0000-000037B10000}"/>
    <cellStyle name="Note 32 6" xfId="14312" xr:uid="{00000000-0005-0000-0000-000038B10000}"/>
    <cellStyle name="Note 32_BSD2" xfId="47972" xr:uid="{00000000-0005-0000-0000-000039B10000}"/>
    <cellStyle name="Note 33" xfId="2548" xr:uid="{00000000-0005-0000-0000-00003AB10000}"/>
    <cellStyle name="Note 33 2" xfId="47976" xr:uid="{00000000-0005-0000-0000-00003BB10000}"/>
    <cellStyle name="Note 33 2 2" xfId="47978" xr:uid="{00000000-0005-0000-0000-00003CB10000}"/>
    <cellStyle name="Note 33 2 2 2" xfId="47980" xr:uid="{00000000-0005-0000-0000-00003DB10000}"/>
    <cellStyle name="Note 33 2 3" xfId="47982" xr:uid="{00000000-0005-0000-0000-00003EB10000}"/>
    <cellStyle name="Note 33 2 3 2" xfId="47984" xr:uid="{00000000-0005-0000-0000-00003FB10000}"/>
    <cellStyle name="Note 33 2 4" xfId="47986" xr:uid="{00000000-0005-0000-0000-000040B10000}"/>
    <cellStyle name="Note 33 2_BSD2" xfId="47988" xr:uid="{00000000-0005-0000-0000-000041B10000}"/>
    <cellStyle name="Note 33 3" xfId="47990" xr:uid="{00000000-0005-0000-0000-000042B10000}"/>
    <cellStyle name="Note 33 3 2" xfId="47992" xr:uid="{00000000-0005-0000-0000-000043B10000}"/>
    <cellStyle name="Note 33 4" xfId="47994" xr:uid="{00000000-0005-0000-0000-000044B10000}"/>
    <cellStyle name="Note 33 4 2" xfId="47996" xr:uid="{00000000-0005-0000-0000-000045B10000}"/>
    <cellStyle name="Note 33 5" xfId="47998" xr:uid="{00000000-0005-0000-0000-000046B10000}"/>
    <cellStyle name="Note 33 6" xfId="47974" xr:uid="{00000000-0005-0000-0000-000047B10000}"/>
    <cellStyle name="Note 33_BSD2" xfId="5398" xr:uid="{00000000-0005-0000-0000-000048B10000}"/>
    <cellStyle name="Note 34" xfId="2550" xr:uid="{00000000-0005-0000-0000-000049B10000}"/>
    <cellStyle name="Note 34 2" xfId="48002" xr:uid="{00000000-0005-0000-0000-00004AB10000}"/>
    <cellStyle name="Note 34 2 2" xfId="43402" xr:uid="{00000000-0005-0000-0000-00004BB10000}"/>
    <cellStyle name="Note 34 2 2 2" xfId="48004" xr:uid="{00000000-0005-0000-0000-00004CB10000}"/>
    <cellStyle name="Note 34 2 3" xfId="43405" xr:uid="{00000000-0005-0000-0000-00004DB10000}"/>
    <cellStyle name="Note 34 2 3 2" xfId="48006" xr:uid="{00000000-0005-0000-0000-00004EB10000}"/>
    <cellStyle name="Note 34 2 4" xfId="44250" xr:uid="{00000000-0005-0000-0000-00004FB10000}"/>
    <cellStyle name="Note 34 2_BSD2" xfId="48008" xr:uid="{00000000-0005-0000-0000-000050B10000}"/>
    <cellStyle name="Note 34 3" xfId="48010" xr:uid="{00000000-0005-0000-0000-000051B10000}"/>
    <cellStyle name="Note 34 3 2" xfId="43410" xr:uid="{00000000-0005-0000-0000-000052B10000}"/>
    <cellStyle name="Note 34 4" xfId="26409" xr:uid="{00000000-0005-0000-0000-000053B10000}"/>
    <cellStyle name="Note 34 4 2" xfId="26412" xr:uid="{00000000-0005-0000-0000-000054B10000}"/>
    <cellStyle name="Note 34 5" xfId="48012" xr:uid="{00000000-0005-0000-0000-000055B10000}"/>
    <cellStyle name="Note 34 6" xfId="48000" xr:uid="{00000000-0005-0000-0000-000056B10000}"/>
    <cellStyle name="Note 34_BSD2" xfId="2851" xr:uid="{00000000-0005-0000-0000-000057B10000}"/>
    <cellStyle name="Note 35" xfId="2557" xr:uid="{00000000-0005-0000-0000-000058B10000}"/>
    <cellStyle name="Note 35 2" xfId="48031" xr:uid="{00000000-0005-0000-0000-000059B10000}"/>
    <cellStyle name="Note 35 2 2" xfId="48033" xr:uid="{00000000-0005-0000-0000-00005AB10000}"/>
    <cellStyle name="Note 35 2 2 2" xfId="48035" xr:uid="{00000000-0005-0000-0000-00005BB10000}"/>
    <cellStyle name="Note 35 2 3" xfId="48037" xr:uid="{00000000-0005-0000-0000-00005CB10000}"/>
    <cellStyle name="Note 35 2 3 2" xfId="48039" xr:uid="{00000000-0005-0000-0000-00005DB10000}"/>
    <cellStyle name="Note 35 2 4" xfId="44366" xr:uid="{00000000-0005-0000-0000-00005EB10000}"/>
    <cellStyle name="Note 35 2_BSD2" xfId="48041" xr:uid="{00000000-0005-0000-0000-00005FB10000}"/>
    <cellStyle name="Note 35 3" xfId="48046" xr:uid="{00000000-0005-0000-0000-000060B10000}"/>
    <cellStyle name="Note 35 3 2" xfId="48050" xr:uid="{00000000-0005-0000-0000-000061B10000}"/>
    <cellStyle name="Note 35 4" xfId="48054" xr:uid="{00000000-0005-0000-0000-000062B10000}"/>
    <cellStyle name="Note 35 4 2" xfId="48058" xr:uid="{00000000-0005-0000-0000-000063B10000}"/>
    <cellStyle name="Note 35 5" xfId="17469" xr:uid="{00000000-0005-0000-0000-000064B10000}"/>
    <cellStyle name="Note 35 6" xfId="48029" xr:uid="{00000000-0005-0000-0000-000065B10000}"/>
    <cellStyle name="Note 35_BSD2" xfId="10108" xr:uid="{00000000-0005-0000-0000-000066B10000}"/>
    <cellStyle name="Note 36" xfId="370" xr:uid="{00000000-0005-0000-0000-000067B10000}"/>
    <cellStyle name="Note 36 2" xfId="48062" xr:uid="{00000000-0005-0000-0000-000068B10000}"/>
    <cellStyle name="Note 36 2 2" xfId="48064" xr:uid="{00000000-0005-0000-0000-000069B10000}"/>
    <cellStyle name="Note 36 2 2 2" xfId="33174" xr:uid="{00000000-0005-0000-0000-00006AB10000}"/>
    <cellStyle name="Note 36 2 3" xfId="48066" xr:uid="{00000000-0005-0000-0000-00006BB10000}"/>
    <cellStyle name="Note 36 2 3 2" xfId="48068" xr:uid="{00000000-0005-0000-0000-00006CB10000}"/>
    <cellStyle name="Note 36 2 4" xfId="44443" xr:uid="{00000000-0005-0000-0000-00006DB10000}"/>
    <cellStyle name="Note 36 2_BSD2" xfId="48070" xr:uid="{00000000-0005-0000-0000-00006EB10000}"/>
    <cellStyle name="Note 36 3" xfId="48074" xr:uid="{00000000-0005-0000-0000-00006FB10000}"/>
    <cellStyle name="Note 36 3 2" xfId="48076" xr:uid="{00000000-0005-0000-0000-000070B10000}"/>
    <cellStyle name="Note 36 4" xfId="48078" xr:uid="{00000000-0005-0000-0000-000071B10000}"/>
    <cellStyle name="Note 36 4 2" xfId="48080" xr:uid="{00000000-0005-0000-0000-000072B10000}"/>
    <cellStyle name="Note 36 5" xfId="48082" xr:uid="{00000000-0005-0000-0000-000073B10000}"/>
    <cellStyle name="Note 36 6" xfId="48060" xr:uid="{00000000-0005-0000-0000-000074B10000}"/>
    <cellStyle name="Note 36_BSD2" xfId="10851" xr:uid="{00000000-0005-0000-0000-000075B10000}"/>
    <cellStyle name="Note 37" xfId="2559" xr:uid="{00000000-0005-0000-0000-000076B10000}"/>
    <cellStyle name="Note 37 2" xfId="48086" xr:uid="{00000000-0005-0000-0000-000077B10000}"/>
    <cellStyle name="Note 37 2 2" xfId="48088" xr:uid="{00000000-0005-0000-0000-000078B10000}"/>
    <cellStyle name="Note 37 2 2 2" xfId="48090" xr:uid="{00000000-0005-0000-0000-000079B10000}"/>
    <cellStyle name="Note 37 2 3" xfId="48092" xr:uid="{00000000-0005-0000-0000-00007AB10000}"/>
    <cellStyle name="Note 37 2 3 2" xfId="48094" xr:uid="{00000000-0005-0000-0000-00007BB10000}"/>
    <cellStyle name="Note 37 2 4" xfId="44456" xr:uid="{00000000-0005-0000-0000-00007CB10000}"/>
    <cellStyle name="Note 37 2_BSD2" xfId="9045" xr:uid="{00000000-0005-0000-0000-00007DB10000}"/>
    <cellStyle name="Note 37 3" xfId="23409" xr:uid="{00000000-0005-0000-0000-00007EB10000}"/>
    <cellStyle name="Note 37 3 2" xfId="48096" xr:uid="{00000000-0005-0000-0000-00007FB10000}"/>
    <cellStyle name="Note 37 4" xfId="48098" xr:uid="{00000000-0005-0000-0000-000080B10000}"/>
    <cellStyle name="Note 37 4 2" xfId="48100" xr:uid="{00000000-0005-0000-0000-000081B10000}"/>
    <cellStyle name="Note 37 5" xfId="48102" xr:uid="{00000000-0005-0000-0000-000082B10000}"/>
    <cellStyle name="Note 37 6" xfId="48084" xr:uid="{00000000-0005-0000-0000-000083B10000}"/>
    <cellStyle name="Note 37_BSD2" xfId="11650" xr:uid="{00000000-0005-0000-0000-000084B10000}"/>
    <cellStyle name="Note 38" xfId="2561" xr:uid="{00000000-0005-0000-0000-000085B10000}"/>
    <cellStyle name="Note 38 2" xfId="7283" xr:uid="{00000000-0005-0000-0000-000086B10000}"/>
    <cellStyle name="Note 38 2 2" xfId="48104" xr:uid="{00000000-0005-0000-0000-000087B10000}"/>
    <cellStyle name="Note 38 2 2 2" xfId="48106" xr:uid="{00000000-0005-0000-0000-000088B10000}"/>
    <cellStyle name="Note 38 2 3" xfId="48108" xr:uid="{00000000-0005-0000-0000-000089B10000}"/>
    <cellStyle name="Note 38 2 3 2" xfId="13545" xr:uid="{00000000-0005-0000-0000-00008AB10000}"/>
    <cellStyle name="Note 38 2 4" xfId="44476" xr:uid="{00000000-0005-0000-0000-00008BB10000}"/>
    <cellStyle name="Note 38 2_BSD2" xfId="48110" xr:uid="{00000000-0005-0000-0000-00008CB10000}"/>
    <cellStyle name="Note 38 3" xfId="7292" xr:uid="{00000000-0005-0000-0000-00008DB10000}"/>
    <cellStyle name="Note 38 3 2" xfId="48112" xr:uid="{00000000-0005-0000-0000-00008EB10000}"/>
    <cellStyle name="Note 38 4" xfId="48114" xr:uid="{00000000-0005-0000-0000-00008FB10000}"/>
    <cellStyle name="Note 38 4 2" xfId="48116" xr:uid="{00000000-0005-0000-0000-000090B10000}"/>
    <cellStyle name="Note 38 5" xfId="48118" xr:uid="{00000000-0005-0000-0000-000091B10000}"/>
    <cellStyle name="Note 38 6" xfId="47454" xr:uid="{00000000-0005-0000-0000-000092B10000}"/>
    <cellStyle name="Note 38_BSD2" xfId="14513" xr:uid="{00000000-0005-0000-0000-000093B10000}"/>
    <cellStyle name="Note 39" xfId="2563" xr:uid="{00000000-0005-0000-0000-000094B10000}"/>
    <cellStyle name="Note 39 2" xfId="48122" xr:uid="{00000000-0005-0000-0000-000095B10000}"/>
    <cellStyle name="Note 39 2 2" xfId="48124" xr:uid="{00000000-0005-0000-0000-000096B10000}"/>
    <cellStyle name="Note 39 2 2 2" xfId="48126" xr:uid="{00000000-0005-0000-0000-000097B10000}"/>
    <cellStyle name="Note 39 2 3" xfId="48128" xr:uid="{00000000-0005-0000-0000-000098B10000}"/>
    <cellStyle name="Note 39 2 3 2" xfId="48130" xr:uid="{00000000-0005-0000-0000-000099B10000}"/>
    <cellStyle name="Note 39 2 4" xfId="44494" xr:uid="{00000000-0005-0000-0000-00009AB10000}"/>
    <cellStyle name="Note 39 2_BSD2" xfId="48132" xr:uid="{00000000-0005-0000-0000-00009BB10000}"/>
    <cellStyle name="Note 39 3" xfId="48134" xr:uid="{00000000-0005-0000-0000-00009CB10000}"/>
    <cellStyle name="Note 39 3 2" xfId="48136" xr:uid="{00000000-0005-0000-0000-00009DB10000}"/>
    <cellStyle name="Note 39 4" xfId="48138" xr:uid="{00000000-0005-0000-0000-00009EB10000}"/>
    <cellStyle name="Note 39 4 2" xfId="48140" xr:uid="{00000000-0005-0000-0000-00009FB10000}"/>
    <cellStyle name="Note 39 5" xfId="48142" xr:uid="{00000000-0005-0000-0000-0000A0B10000}"/>
    <cellStyle name="Note 39 6" xfId="48120" xr:uid="{00000000-0005-0000-0000-0000A1B10000}"/>
    <cellStyle name="Note 39_BSD2" xfId="14759" xr:uid="{00000000-0005-0000-0000-0000A2B10000}"/>
    <cellStyle name="Note 4" xfId="2564" xr:uid="{00000000-0005-0000-0000-0000A3B10000}"/>
    <cellStyle name="Note 4 10" xfId="47785" xr:uid="{00000000-0005-0000-0000-0000A4B10000}"/>
    <cellStyle name="Note 4 11" xfId="48144" xr:uid="{00000000-0005-0000-0000-0000A5B10000}"/>
    <cellStyle name="Note 4 12" xfId="48145" xr:uid="{00000000-0005-0000-0000-0000A6B10000}"/>
    <cellStyle name="Note 4 13" xfId="48146" xr:uid="{00000000-0005-0000-0000-0000A7B10000}"/>
    <cellStyle name="Note 4 14" xfId="48143" xr:uid="{00000000-0005-0000-0000-0000A8B10000}"/>
    <cellStyle name="Note 4 2" xfId="330" xr:uid="{00000000-0005-0000-0000-0000A9B10000}"/>
    <cellStyle name="Note 4 2 2" xfId="2567" xr:uid="{00000000-0005-0000-0000-0000AAB10000}"/>
    <cellStyle name="Note 4 2 2 2" xfId="5466" xr:uid="{00000000-0005-0000-0000-0000ABB10000}"/>
    <cellStyle name="Note 4 2 2 3" xfId="5253" xr:uid="{00000000-0005-0000-0000-0000ACB10000}"/>
    <cellStyle name="Note 4 2 2 4" xfId="2868" xr:uid="{00000000-0005-0000-0000-0000ADB10000}"/>
    <cellStyle name="Note 4 2 3" xfId="2845" xr:uid="{00000000-0005-0000-0000-0000AEB10000}"/>
    <cellStyle name="Note 4 2 3 2" xfId="16554" xr:uid="{00000000-0005-0000-0000-0000AFB10000}"/>
    <cellStyle name="Note 4 2 4" xfId="3219" xr:uid="{00000000-0005-0000-0000-0000B0B10000}"/>
    <cellStyle name="Note 4 2 5" xfId="48147" xr:uid="{00000000-0005-0000-0000-0000B1B10000}"/>
    <cellStyle name="Note 4 2 6" xfId="48148" xr:uid="{00000000-0005-0000-0000-0000B2B10000}"/>
    <cellStyle name="Note 4 2 7" xfId="48149" xr:uid="{00000000-0005-0000-0000-0000B3B10000}"/>
    <cellStyle name="Note 4 2 8" xfId="48150" xr:uid="{00000000-0005-0000-0000-0000B4B10000}"/>
    <cellStyle name="Note 4 2 9" xfId="6249" xr:uid="{00000000-0005-0000-0000-0000B5B10000}"/>
    <cellStyle name="Note 4 2_BSD2" xfId="48151" xr:uid="{00000000-0005-0000-0000-0000B6B10000}"/>
    <cellStyle name="Note 4 3" xfId="340" xr:uid="{00000000-0005-0000-0000-0000B7B10000}"/>
    <cellStyle name="Note 4 3 2" xfId="2765" xr:uid="{00000000-0005-0000-0000-0000B8B10000}"/>
    <cellStyle name="Note 4 3 3" xfId="7390" xr:uid="{00000000-0005-0000-0000-0000B9B10000}"/>
    <cellStyle name="Note 4 3 4" xfId="7355" xr:uid="{00000000-0005-0000-0000-0000BAB10000}"/>
    <cellStyle name="Note 4 4" xfId="5424" xr:uid="{00000000-0005-0000-0000-0000BBB10000}"/>
    <cellStyle name="Note 4 4 2" xfId="5445" xr:uid="{00000000-0005-0000-0000-0000BCB10000}"/>
    <cellStyle name="Note 4 5" xfId="7397" xr:uid="{00000000-0005-0000-0000-0000BDB10000}"/>
    <cellStyle name="Note 4 5 2" xfId="7402" xr:uid="{00000000-0005-0000-0000-0000BEB10000}"/>
    <cellStyle name="Note 4 6" xfId="7427" xr:uid="{00000000-0005-0000-0000-0000BFB10000}"/>
    <cellStyle name="Note 4 6 2" xfId="7439" xr:uid="{00000000-0005-0000-0000-0000C0B10000}"/>
    <cellStyle name="Note 4 7" xfId="7363" xr:uid="{00000000-0005-0000-0000-0000C1B10000}"/>
    <cellStyle name="Note 4 7 2" xfId="5496" xr:uid="{00000000-0005-0000-0000-0000C2B10000}"/>
    <cellStyle name="Note 4 8" xfId="7376" xr:uid="{00000000-0005-0000-0000-0000C3B10000}"/>
    <cellStyle name="Note 4 8 2" xfId="3916" xr:uid="{00000000-0005-0000-0000-0000C4B10000}"/>
    <cellStyle name="Note 4 9" xfId="7501" xr:uid="{00000000-0005-0000-0000-0000C5B10000}"/>
    <cellStyle name="Note 4_Annexure" xfId="26710" xr:uid="{00000000-0005-0000-0000-0000C6B10000}"/>
    <cellStyle name="Note 40" xfId="2556" xr:uid="{00000000-0005-0000-0000-0000C7B10000}"/>
    <cellStyle name="Note 40 2" xfId="48030" xr:uid="{00000000-0005-0000-0000-0000C8B10000}"/>
    <cellStyle name="Note 40 2 2" xfId="48032" xr:uid="{00000000-0005-0000-0000-0000C9B10000}"/>
    <cellStyle name="Note 40 2 2 2" xfId="48034" xr:uid="{00000000-0005-0000-0000-0000CAB10000}"/>
    <cellStyle name="Note 40 2 3" xfId="48036" xr:uid="{00000000-0005-0000-0000-0000CBB10000}"/>
    <cellStyle name="Note 40 2 3 2" xfId="48038" xr:uid="{00000000-0005-0000-0000-0000CCB10000}"/>
    <cellStyle name="Note 40 2 4" xfId="44365" xr:uid="{00000000-0005-0000-0000-0000CDB10000}"/>
    <cellStyle name="Note 40 2_BSD2" xfId="48040" xr:uid="{00000000-0005-0000-0000-0000CEB10000}"/>
    <cellStyle name="Note 40 3" xfId="48045" xr:uid="{00000000-0005-0000-0000-0000CFB10000}"/>
    <cellStyle name="Note 40 3 2" xfId="48049" xr:uid="{00000000-0005-0000-0000-0000D0B10000}"/>
    <cellStyle name="Note 40 4" xfId="48053" xr:uid="{00000000-0005-0000-0000-0000D1B10000}"/>
    <cellStyle name="Note 40 4 2" xfId="48057" xr:uid="{00000000-0005-0000-0000-0000D2B10000}"/>
    <cellStyle name="Note 40 5" xfId="17468" xr:uid="{00000000-0005-0000-0000-0000D3B10000}"/>
    <cellStyle name="Note 40 6" xfId="48028" xr:uid="{00000000-0005-0000-0000-0000D4B10000}"/>
    <cellStyle name="Note 40_BSD2" xfId="10107" xr:uid="{00000000-0005-0000-0000-0000D5B10000}"/>
    <cellStyle name="Note 41" xfId="369" xr:uid="{00000000-0005-0000-0000-0000D6B10000}"/>
    <cellStyle name="Note 41 2" xfId="48061" xr:uid="{00000000-0005-0000-0000-0000D7B10000}"/>
    <cellStyle name="Note 41 2 2" xfId="48063" xr:uid="{00000000-0005-0000-0000-0000D8B10000}"/>
    <cellStyle name="Note 41 2 2 2" xfId="33173" xr:uid="{00000000-0005-0000-0000-0000D9B10000}"/>
    <cellStyle name="Note 41 2 3" xfId="48065" xr:uid="{00000000-0005-0000-0000-0000DAB10000}"/>
    <cellStyle name="Note 41 2 3 2" xfId="48067" xr:uid="{00000000-0005-0000-0000-0000DBB10000}"/>
    <cellStyle name="Note 41 2 4" xfId="44442" xr:uid="{00000000-0005-0000-0000-0000DCB10000}"/>
    <cellStyle name="Note 41 2_BSD2" xfId="48069" xr:uid="{00000000-0005-0000-0000-0000DDB10000}"/>
    <cellStyle name="Note 41 3" xfId="48073" xr:uid="{00000000-0005-0000-0000-0000DEB10000}"/>
    <cellStyle name="Note 41 3 2" xfId="48075" xr:uid="{00000000-0005-0000-0000-0000DFB10000}"/>
    <cellStyle name="Note 41 4" xfId="48077" xr:uid="{00000000-0005-0000-0000-0000E0B10000}"/>
    <cellStyle name="Note 41 4 2" xfId="48079" xr:uid="{00000000-0005-0000-0000-0000E1B10000}"/>
    <cellStyle name="Note 41 5" xfId="48081" xr:uid="{00000000-0005-0000-0000-0000E2B10000}"/>
    <cellStyle name="Note 41 6" xfId="48059" xr:uid="{00000000-0005-0000-0000-0000E3B10000}"/>
    <cellStyle name="Note 41_BSD2" xfId="10850" xr:uid="{00000000-0005-0000-0000-0000E4B10000}"/>
    <cellStyle name="Note 42" xfId="2558" xr:uid="{00000000-0005-0000-0000-0000E5B10000}"/>
    <cellStyle name="Note 42 2" xfId="48085" xr:uid="{00000000-0005-0000-0000-0000E6B10000}"/>
    <cellStyle name="Note 42 2 2" xfId="48087" xr:uid="{00000000-0005-0000-0000-0000E7B10000}"/>
    <cellStyle name="Note 42 2 2 2" xfId="48089" xr:uid="{00000000-0005-0000-0000-0000E8B10000}"/>
    <cellStyle name="Note 42 2 3" xfId="48091" xr:uid="{00000000-0005-0000-0000-0000E9B10000}"/>
    <cellStyle name="Note 42 2 3 2" xfId="48093" xr:uid="{00000000-0005-0000-0000-0000EAB10000}"/>
    <cellStyle name="Note 42 2 4" xfId="44455" xr:uid="{00000000-0005-0000-0000-0000EBB10000}"/>
    <cellStyle name="Note 42 2_BSD2" xfId="9044" xr:uid="{00000000-0005-0000-0000-0000ECB10000}"/>
    <cellStyle name="Note 42 3" xfId="23408" xr:uid="{00000000-0005-0000-0000-0000EDB10000}"/>
    <cellStyle name="Note 42 3 2" xfId="48095" xr:uid="{00000000-0005-0000-0000-0000EEB10000}"/>
    <cellStyle name="Note 42 4" xfId="48097" xr:uid="{00000000-0005-0000-0000-0000EFB10000}"/>
    <cellStyle name="Note 42 4 2" xfId="48099" xr:uid="{00000000-0005-0000-0000-0000F0B10000}"/>
    <cellStyle name="Note 42 5" xfId="48101" xr:uid="{00000000-0005-0000-0000-0000F1B10000}"/>
    <cellStyle name="Note 42 6" xfId="48083" xr:uid="{00000000-0005-0000-0000-0000F2B10000}"/>
    <cellStyle name="Note 42_BSD2" xfId="11649" xr:uid="{00000000-0005-0000-0000-0000F3B10000}"/>
    <cellStyle name="Note 43" xfId="2560" xr:uid="{00000000-0005-0000-0000-0000F4B10000}"/>
    <cellStyle name="Note 43 2" xfId="7282" xr:uid="{00000000-0005-0000-0000-0000F5B10000}"/>
    <cellStyle name="Note 43 2 2" xfId="48103" xr:uid="{00000000-0005-0000-0000-0000F6B10000}"/>
    <cellStyle name="Note 43 2 2 2" xfId="48105" xr:uid="{00000000-0005-0000-0000-0000F7B10000}"/>
    <cellStyle name="Note 43 2 3" xfId="48107" xr:uid="{00000000-0005-0000-0000-0000F8B10000}"/>
    <cellStyle name="Note 43 2 3 2" xfId="13544" xr:uid="{00000000-0005-0000-0000-0000F9B10000}"/>
    <cellStyle name="Note 43 2 4" xfId="44475" xr:uid="{00000000-0005-0000-0000-0000FAB10000}"/>
    <cellStyle name="Note 43 2_BSD2" xfId="48109" xr:uid="{00000000-0005-0000-0000-0000FBB10000}"/>
    <cellStyle name="Note 43 3" xfId="7291" xr:uid="{00000000-0005-0000-0000-0000FCB10000}"/>
    <cellStyle name="Note 43 3 2" xfId="48111" xr:uid="{00000000-0005-0000-0000-0000FDB10000}"/>
    <cellStyle name="Note 43 4" xfId="48113" xr:uid="{00000000-0005-0000-0000-0000FEB10000}"/>
    <cellStyle name="Note 43 4 2" xfId="48115" xr:uid="{00000000-0005-0000-0000-0000FFB10000}"/>
    <cellStyle name="Note 43 5" xfId="48117" xr:uid="{00000000-0005-0000-0000-000000B20000}"/>
    <cellStyle name="Note 43 6" xfId="47453" xr:uid="{00000000-0005-0000-0000-000001B20000}"/>
    <cellStyle name="Note 43_BSD2" xfId="14512" xr:uid="{00000000-0005-0000-0000-000002B20000}"/>
    <cellStyle name="Note 44" xfId="2562" xr:uid="{00000000-0005-0000-0000-000003B20000}"/>
    <cellStyle name="Note 44 2" xfId="48121" xr:uid="{00000000-0005-0000-0000-000004B20000}"/>
    <cellStyle name="Note 44 2 2" xfId="48123" xr:uid="{00000000-0005-0000-0000-000005B20000}"/>
    <cellStyle name="Note 44 2 2 2" xfId="48125" xr:uid="{00000000-0005-0000-0000-000006B20000}"/>
    <cellStyle name="Note 44 2 3" xfId="48127" xr:uid="{00000000-0005-0000-0000-000007B20000}"/>
    <cellStyle name="Note 44 2 3 2" xfId="48129" xr:uid="{00000000-0005-0000-0000-000008B20000}"/>
    <cellStyle name="Note 44 2 4" xfId="44493" xr:uid="{00000000-0005-0000-0000-000009B20000}"/>
    <cellStyle name="Note 44 2_BSD2" xfId="48131" xr:uid="{00000000-0005-0000-0000-00000AB20000}"/>
    <cellStyle name="Note 44 3" xfId="48133" xr:uid="{00000000-0005-0000-0000-00000BB20000}"/>
    <cellStyle name="Note 44 3 2" xfId="48135" xr:uid="{00000000-0005-0000-0000-00000CB20000}"/>
    <cellStyle name="Note 44 4" xfId="48137" xr:uid="{00000000-0005-0000-0000-00000DB20000}"/>
    <cellStyle name="Note 44 4 2" xfId="48139" xr:uid="{00000000-0005-0000-0000-00000EB20000}"/>
    <cellStyle name="Note 44 5" xfId="48141" xr:uid="{00000000-0005-0000-0000-00000FB20000}"/>
    <cellStyle name="Note 44 6" xfId="48119" xr:uid="{00000000-0005-0000-0000-000010B20000}"/>
    <cellStyle name="Note 44_BSD2" xfId="14758" xr:uid="{00000000-0005-0000-0000-000011B20000}"/>
    <cellStyle name="Note 45" xfId="2569" xr:uid="{00000000-0005-0000-0000-000012B20000}"/>
    <cellStyle name="Note 45 2" xfId="48155" xr:uid="{00000000-0005-0000-0000-000013B20000}"/>
    <cellStyle name="Note 45 2 2" xfId="48157" xr:uid="{00000000-0005-0000-0000-000014B20000}"/>
    <cellStyle name="Note 45 2 2 2" xfId="48159" xr:uid="{00000000-0005-0000-0000-000015B20000}"/>
    <cellStyle name="Note 45 2 3" xfId="48161" xr:uid="{00000000-0005-0000-0000-000016B20000}"/>
    <cellStyle name="Note 45 2 3 2" xfId="48164" xr:uid="{00000000-0005-0000-0000-000017B20000}"/>
    <cellStyle name="Note 45 2 4" xfId="44503" xr:uid="{00000000-0005-0000-0000-000018B20000}"/>
    <cellStyle name="Note 45 2_BSD2" xfId="48166" xr:uid="{00000000-0005-0000-0000-000019B20000}"/>
    <cellStyle name="Note 45 3" xfId="48170" xr:uid="{00000000-0005-0000-0000-00001AB20000}"/>
    <cellStyle name="Note 45 3 2" xfId="48172" xr:uid="{00000000-0005-0000-0000-00001BB20000}"/>
    <cellStyle name="Note 45 4" xfId="48174" xr:uid="{00000000-0005-0000-0000-00001CB20000}"/>
    <cellStyle name="Note 45 4 2" xfId="10362" xr:uid="{00000000-0005-0000-0000-00001DB20000}"/>
    <cellStyle name="Note 45 5" xfId="48177" xr:uid="{00000000-0005-0000-0000-00001EB20000}"/>
    <cellStyle name="Note 45 6" xfId="48153" xr:uid="{00000000-0005-0000-0000-00001FB20000}"/>
    <cellStyle name="Note 45_BSD2" xfId="48179" xr:uid="{00000000-0005-0000-0000-000020B20000}"/>
    <cellStyle name="Note 46" xfId="1958" xr:uid="{00000000-0005-0000-0000-000021B20000}"/>
    <cellStyle name="Note 46 2" xfId="15225" xr:uid="{00000000-0005-0000-0000-000022B20000}"/>
    <cellStyle name="Note 46 2 2" xfId="15228" xr:uid="{00000000-0005-0000-0000-000023B20000}"/>
    <cellStyle name="Note 46 2 2 2" xfId="48181" xr:uid="{00000000-0005-0000-0000-000024B20000}"/>
    <cellStyle name="Note 46 2 3" xfId="48183" xr:uid="{00000000-0005-0000-0000-000025B20000}"/>
    <cellStyle name="Note 46 2 3 2" xfId="48185" xr:uid="{00000000-0005-0000-0000-000026B20000}"/>
    <cellStyle name="Note 46 2 4" xfId="48187" xr:uid="{00000000-0005-0000-0000-000027B20000}"/>
    <cellStyle name="Note 46 2_BSD2" xfId="48189" xr:uid="{00000000-0005-0000-0000-000028B20000}"/>
    <cellStyle name="Note 46 3" xfId="12005" xr:uid="{00000000-0005-0000-0000-000029B20000}"/>
    <cellStyle name="Note 46 3 2" xfId="15231" xr:uid="{00000000-0005-0000-0000-00002AB20000}"/>
    <cellStyle name="Note 46 4" xfId="12012" xr:uid="{00000000-0005-0000-0000-00002BB20000}"/>
    <cellStyle name="Note 46 4 2" xfId="41075" xr:uid="{00000000-0005-0000-0000-00002CB20000}"/>
    <cellStyle name="Note 46 5" xfId="11795" xr:uid="{00000000-0005-0000-0000-00002DB20000}"/>
    <cellStyle name="Note 46 6" xfId="15222" xr:uid="{00000000-0005-0000-0000-00002EB20000}"/>
    <cellStyle name="Note 46_BSD2" xfId="41873" xr:uid="{00000000-0005-0000-0000-00002FB20000}"/>
    <cellStyle name="Note 47" xfId="2272" xr:uid="{00000000-0005-0000-0000-000030B20000}"/>
    <cellStyle name="Note 47 2" xfId="12749" xr:uid="{00000000-0005-0000-0000-000031B20000}"/>
    <cellStyle name="Note 47 2 2" xfId="48192" xr:uid="{00000000-0005-0000-0000-000032B20000}"/>
    <cellStyle name="Note 47 2 2 2" xfId="48194" xr:uid="{00000000-0005-0000-0000-000033B20000}"/>
    <cellStyle name="Note 47 2 3" xfId="6731" xr:uid="{00000000-0005-0000-0000-000034B20000}"/>
    <cellStyle name="Note 47 2 3 2" xfId="7669" xr:uid="{00000000-0005-0000-0000-000035B20000}"/>
    <cellStyle name="Note 47 2 4" xfId="6431" xr:uid="{00000000-0005-0000-0000-000036B20000}"/>
    <cellStyle name="Note 47 2_BSD2" xfId="38783" xr:uid="{00000000-0005-0000-0000-000037B20000}"/>
    <cellStyle name="Note 47 3" xfId="36266" xr:uid="{00000000-0005-0000-0000-000038B20000}"/>
    <cellStyle name="Note 47 3 2" xfId="48197" xr:uid="{00000000-0005-0000-0000-000039B20000}"/>
    <cellStyle name="Note 47 4" xfId="36269" xr:uid="{00000000-0005-0000-0000-00003AB20000}"/>
    <cellStyle name="Note 47 4 2" xfId="48199" xr:uid="{00000000-0005-0000-0000-00003BB20000}"/>
    <cellStyle name="Note 47 5" xfId="36272" xr:uid="{00000000-0005-0000-0000-00003CB20000}"/>
    <cellStyle name="Note 47 6" xfId="15237" xr:uid="{00000000-0005-0000-0000-00003DB20000}"/>
    <cellStyle name="Note 47_BSD2" xfId="41936" xr:uid="{00000000-0005-0000-0000-00003EB20000}"/>
    <cellStyle name="Note 48" xfId="2275" xr:uid="{00000000-0005-0000-0000-00003FB20000}"/>
    <cellStyle name="Note 48 2" xfId="3864" xr:uid="{00000000-0005-0000-0000-000040B20000}"/>
    <cellStyle name="Note 48 2 2" xfId="42693" xr:uid="{00000000-0005-0000-0000-000041B20000}"/>
    <cellStyle name="Note 48 2 2 2" xfId="48201" xr:uid="{00000000-0005-0000-0000-000042B20000}"/>
    <cellStyle name="Note 48 2 3" xfId="3046" xr:uid="{00000000-0005-0000-0000-000043B20000}"/>
    <cellStyle name="Note 48 2 3 2" xfId="6650" xr:uid="{00000000-0005-0000-0000-000044B20000}"/>
    <cellStyle name="Note 48 2 4" xfId="3131" xr:uid="{00000000-0005-0000-0000-000045B20000}"/>
    <cellStyle name="Note 48 2_BSD2" xfId="48203" xr:uid="{00000000-0005-0000-0000-000046B20000}"/>
    <cellStyle name="Note 48 3" xfId="48205" xr:uid="{00000000-0005-0000-0000-000047B20000}"/>
    <cellStyle name="Note 48 3 2" xfId="42698" xr:uid="{00000000-0005-0000-0000-000048B20000}"/>
    <cellStyle name="Note 48 4" xfId="48207" xr:uid="{00000000-0005-0000-0000-000049B20000}"/>
    <cellStyle name="Note 48 4 2" xfId="42703" xr:uid="{00000000-0005-0000-0000-00004AB20000}"/>
    <cellStyle name="Note 48 5" xfId="48210" xr:uid="{00000000-0005-0000-0000-00004BB20000}"/>
    <cellStyle name="Note 48 6" xfId="4725" xr:uid="{00000000-0005-0000-0000-00004CB20000}"/>
    <cellStyle name="Note 48_BSD2" xfId="18668" xr:uid="{00000000-0005-0000-0000-00004DB20000}"/>
    <cellStyle name="Note 49" xfId="719" xr:uid="{00000000-0005-0000-0000-00004EB20000}"/>
    <cellStyle name="Note 49 2" xfId="48212" xr:uid="{00000000-0005-0000-0000-00004FB20000}"/>
    <cellStyle name="Note 49 2 2" xfId="48214" xr:uid="{00000000-0005-0000-0000-000050B20000}"/>
    <cellStyle name="Note 49 2 2 2" xfId="48216" xr:uid="{00000000-0005-0000-0000-000051B20000}"/>
    <cellStyle name="Note 49 2 3" xfId="9516" xr:uid="{00000000-0005-0000-0000-000052B20000}"/>
    <cellStyle name="Note 49 2 3 2" xfId="9526" xr:uid="{00000000-0005-0000-0000-000053B20000}"/>
    <cellStyle name="Note 49 2 4" xfId="9536" xr:uid="{00000000-0005-0000-0000-000054B20000}"/>
    <cellStyle name="Note 49 2_BSD2" xfId="48218" xr:uid="{00000000-0005-0000-0000-000055B20000}"/>
    <cellStyle name="Note 49 3" xfId="48220" xr:uid="{00000000-0005-0000-0000-000056B20000}"/>
    <cellStyle name="Note 49 3 2" xfId="48222" xr:uid="{00000000-0005-0000-0000-000057B20000}"/>
    <cellStyle name="Note 49 4" xfId="48224" xr:uid="{00000000-0005-0000-0000-000058B20000}"/>
    <cellStyle name="Note 49 4 2" xfId="48226" xr:uid="{00000000-0005-0000-0000-000059B20000}"/>
    <cellStyle name="Note 49 5" xfId="48229" xr:uid="{00000000-0005-0000-0000-00005AB20000}"/>
    <cellStyle name="Note 49 6" xfId="6867" xr:uid="{00000000-0005-0000-0000-00005BB20000}"/>
    <cellStyle name="Note 49_BSD2" xfId="42208" xr:uid="{00000000-0005-0000-0000-00005CB20000}"/>
    <cellStyle name="Note 5" xfId="2570" xr:uid="{00000000-0005-0000-0000-00005DB20000}"/>
    <cellStyle name="Note 5 10" xfId="23013" xr:uid="{00000000-0005-0000-0000-00005EB20000}"/>
    <cellStyle name="Note 5 11" xfId="48231" xr:uid="{00000000-0005-0000-0000-00005FB20000}"/>
    <cellStyle name="Note 5 12" xfId="48230" xr:uid="{00000000-0005-0000-0000-000060B20000}"/>
    <cellStyle name="Note 5 2" xfId="446" xr:uid="{00000000-0005-0000-0000-000061B20000}"/>
    <cellStyle name="Note 5 2 2" xfId="2571" xr:uid="{00000000-0005-0000-0000-000062B20000}"/>
    <cellStyle name="Note 5 2 2 2" xfId="19818" xr:uid="{00000000-0005-0000-0000-000063B20000}"/>
    <cellStyle name="Note 5 2 2 3" xfId="48232" xr:uid="{00000000-0005-0000-0000-000064B20000}"/>
    <cellStyle name="Note 5 2 3" xfId="48233" xr:uid="{00000000-0005-0000-0000-000065B20000}"/>
    <cellStyle name="Note 5 2 3 2" xfId="19874" xr:uid="{00000000-0005-0000-0000-000066B20000}"/>
    <cellStyle name="Note 5 2 4" xfId="40488" xr:uid="{00000000-0005-0000-0000-000067B20000}"/>
    <cellStyle name="Note 5 2 5" xfId="3506" xr:uid="{00000000-0005-0000-0000-000068B20000}"/>
    <cellStyle name="Note 5 2 6" xfId="7876" xr:uid="{00000000-0005-0000-0000-000069B20000}"/>
    <cellStyle name="Note 5 2 7" xfId="31186" xr:uid="{00000000-0005-0000-0000-00006AB20000}"/>
    <cellStyle name="Note 5 2_BSD2" xfId="48234" xr:uid="{00000000-0005-0000-0000-00006BB20000}"/>
    <cellStyle name="Note 5 3" xfId="2572" xr:uid="{00000000-0005-0000-0000-00006CB20000}"/>
    <cellStyle name="Note 5 3 2" xfId="48235" xr:uid="{00000000-0005-0000-0000-00006DB20000}"/>
    <cellStyle name="Note 5 3 3" xfId="29521" xr:uid="{00000000-0005-0000-0000-00006EB20000}"/>
    <cellStyle name="Note 5 4" xfId="8242" xr:uid="{00000000-0005-0000-0000-00006FB20000}"/>
    <cellStyle name="Note 5 4 2" xfId="48236" xr:uid="{00000000-0005-0000-0000-000070B20000}"/>
    <cellStyle name="Note 5 5" xfId="48237" xr:uid="{00000000-0005-0000-0000-000071B20000}"/>
    <cellStyle name="Note 5 5 2" xfId="48238" xr:uid="{00000000-0005-0000-0000-000072B20000}"/>
    <cellStyle name="Note 5 6" xfId="48239" xr:uid="{00000000-0005-0000-0000-000073B20000}"/>
    <cellStyle name="Note 5 6 2" xfId="48240" xr:uid="{00000000-0005-0000-0000-000074B20000}"/>
    <cellStyle name="Note 5 7" xfId="48241" xr:uid="{00000000-0005-0000-0000-000075B20000}"/>
    <cellStyle name="Note 5 7 2" xfId="48242" xr:uid="{00000000-0005-0000-0000-000076B20000}"/>
    <cellStyle name="Note 5 8" xfId="48243" xr:uid="{00000000-0005-0000-0000-000077B20000}"/>
    <cellStyle name="Note 5 8 2" xfId="48244" xr:uid="{00000000-0005-0000-0000-000078B20000}"/>
    <cellStyle name="Note 5 9" xfId="48245" xr:uid="{00000000-0005-0000-0000-000079B20000}"/>
    <cellStyle name="Note 5_Annexure" xfId="45220" xr:uid="{00000000-0005-0000-0000-00007AB20000}"/>
    <cellStyle name="Note 50" xfId="2568" xr:uid="{00000000-0005-0000-0000-00007BB20000}"/>
    <cellStyle name="Note 50 2" xfId="48154" xr:uid="{00000000-0005-0000-0000-00007CB20000}"/>
    <cellStyle name="Note 50 2 2" xfId="48156" xr:uid="{00000000-0005-0000-0000-00007DB20000}"/>
    <cellStyle name="Note 50 2 2 2" xfId="48158" xr:uid="{00000000-0005-0000-0000-00007EB20000}"/>
    <cellStyle name="Note 50 2 3" xfId="48160" xr:uid="{00000000-0005-0000-0000-00007FB20000}"/>
    <cellStyle name="Note 50 2 3 2" xfId="48163" xr:uid="{00000000-0005-0000-0000-000080B20000}"/>
    <cellStyle name="Note 50 2 4" xfId="44502" xr:uid="{00000000-0005-0000-0000-000081B20000}"/>
    <cellStyle name="Note 50 2_BSD2" xfId="48165" xr:uid="{00000000-0005-0000-0000-000082B20000}"/>
    <cellStyle name="Note 50 3" xfId="48169" xr:uid="{00000000-0005-0000-0000-000083B20000}"/>
    <cellStyle name="Note 50 3 2" xfId="48171" xr:uid="{00000000-0005-0000-0000-000084B20000}"/>
    <cellStyle name="Note 50 4" xfId="48173" xr:uid="{00000000-0005-0000-0000-000085B20000}"/>
    <cellStyle name="Note 50 4 2" xfId="10361" xr:uid="{00000000-0005-0000-0000-000086B20000}"/>
    <cellStyle name="Note 50 5" xfId="48176" xr:uid="{00000000-0005-0000-0000-000087B20000}"/>
    <cellStyle name="Note 50 6" xfId="48152" xr:uid="{00000000-0005-0000-0000-000088B20000}"/>
    <cellStyle name="Note 50_BSD2" xfId="48178" xr:uid="{00000000-0005-0000-0000-000089B20000}"/>
    <cellStyle name="Note 51" xfId="1957" xr:uid="{00000000-0005-0000-0000-00008AB20000}"/>
    <cellStyle name="Note 51 2" xfId="15224" xr:uid="{00000000-0005-0000-0000-00008BB20000}"/>
    <cellStyle name="Note 51 2 2" xfId="15227" xr:uid="{00000000-0005-0000-0000-00008CB20000}"/>
    <cellStyle name="Note 51 2 2 2" xfId="48180" xr:uid="{00000000-0005-0000-0000-00008DB20000}"/>
    <cellStyle name="Note 51 2 3" xfId="48182" xr:uid="{00000000-0005-0000-0000-00008EB20000}"/>
    <cellStyle name="Note 51 2 3 2" xfId="48184" xr:uid="{00000000-0005-0000-0000-00008FB20000}"/>
    <cellStyle name="Note 51 2 4" xfId="48186" xr:uid="{00000000-0005-0000-0000-000090B20000}"/>
    <cellStyle name="Note 51 2_BSD2" xfId="48188" xr:uid="{00000000-0005-0000-0000-000091B20000}"/>
    <cellStyle name="Note 51 3" xfId="12004" xr:uid="{00000000-0005-0000-0000-000092B20000}"/>
    <cellStyle name="Note 51 3 2" xfId="15230" xr:uid="{00000000-0005-0000-0000-000093B20000}"/>
    <cellStyle name="Note 51 4" xfId="12011" xr:uid="{00000000-0005-0000-0000-000094B20000}"/>
    <cellStyle name="Note 51 4 2" xfId="41074" xr:uid="{00000000-0005-0000-0000-000095B20000}"/>
    <cellStyle name="Note 51 5" xfId="11794" xr:uid="{00000000-0005-0000-0000-000096B20000}"/>
    <cellStyle name="Note 51 6" xfId="15221" xr:uid="{00000000-0005-0000-0000-000097B20000}"/>
    <cellStyle name="Note 51_BSD2" xfId="41872" xr:uid="{00000000-0005-0000-0000-000098B20000}"/>
    <cellStyle name="Note 52" xfId="2271" xr:uid="{00000000-0005-0000-0000-000099B20000}"/>
    <cellStyle name="Note 52 2" xfId="12748" xr:uid="{00000000-0005-0000-0000-00009AB20000}"/>
    <cellStyle name="Note 52 2 2" xfId="48191" xr:uid="{00000000-0005-0000-0000-00009BB20000}"/>
    <cellStyle name="Note 52 2 2 2" xfId="48193" xr:uid="{00000000-0005-0000-0000-00009CB20000}"/>
    <cellStyle name="Note 52 2 3" xfId="6730" xr:uid="{00000000-0005-0000-0000-00009DB20000}"/>
    <cellStyle name="Note 52 2 3 2" xfId="7668" xr:uid="{00000000-0005-0000-0000-00009EB20000}"/>
    <cellStyle name="Note 52 2 4" xfId="6430" xr:uid="{00000000-0005-0000-0000-00009FB20000}"/>
    <cellStyle name="Note 52 2_BSD2" xfId="38782" xr:uid="{00000000-0005-0000-0000-0000A0B20000}"/>
    <cellStyle name="Note 52 3" xfId="36265" xr:uid="{00000000-0005-0000-0000-0000A1B20000}"/>
    <cellStyle name="Note 52 3 2" xfId="48196" xr:uid="{00000000-0005-0000-0000-0000A2B20000}"/>
    <cellStyle name="Note 52 4" xfId="36268" xr:uid="{00000000-0005-0000-0000-0000A3B20000}"/>
    <cellStyle name="Note 52 4 2" xfId="48198" xr:uid="{00000000-0005-0000-0000-0000A4B20000}"/>
    <cellStyle name="Note 52 5" xfId="36271" xr:uid="{00000000-0005-0000-0000-0000A5B20000}"/>
    <cellStyle name="Note 52 6" xfId="15236" xr:uid="{00000000-0005-0000-0000-0000A6B20000}"/>
    <cellStyle name="Note 52_BSD2" xfId="41935" xr:uid="{00000000-0005-0000-0000-0000A7B20000}"/>
    <cellStyle name="Note 53" xfId="2274" xr:uid="{00000000-0005-0000-0000-0000A8B20000}"/>
    <cellStyle name="Note 53 2" xfId="3863" xr:uid="{00000000-0005-0000-0000-0000A9B20000}"/>
    <cellStyle name="Note 53 2 2" xfId="42692" xr:uid="{00000000-0005-0000-0000-0000AAB20000}"/>
    <cellStyle name="Note 53 2 2 2" xfId="48200" xr:uid="{00000000-0005-0000-0000-0000ABB20000}"/>
    <cellStyle name="Note 53 2 3" xfId="3045" xr:uid="{00000000-0005-0000-0000-0000ACB20000}"/>
    <cellStyle name="Note 53 2 3 2" xfId="6649" xr:uid="{00000000-0005-0000-0000-0000ADB20000}"/>
    <cellStyle name="Note 53 2 4" xfId="3130" xr:uid="{00000000-0005-0000-0000-0000AEB20000}"/>
    <cellStyle name="Note 53 2_BSD2" xfId="48202" xr:uid="{00000000-0005-0000-0000-0000AFB20000}"/>
    <cellStyle name="Note 53 3" xfId="48204" xr:uid="{00000000-0005-0000-0000-0000B0B20000}"/>
    <cellStyle name="Note 53 3 2" xfId="42697" xr:uid="{00000000-0005-0000-0000-0000B1B20000}"/>
    <cellStyle name="Note 53 4" xfId="48206" xr:uid="{00000000-0005-0000-0000-0000B2B20000}"/>
    <cellStyle name="Note 53 4 2" xfId="42702" xr:uid="{00000000-0005-0000-0000-0000B3B20000}"/>
    <cellStyle name="Note 53 5" xfId="48209" xr:uid="{00000000-0005-0000-0000-0000B4B20000}"/>
    <cellStyle name="Note 53 6" xfId="4724" xr:uid="{00000000-0005-0000-0000-0000B5B20000}"/>
    <cellStyle name="Note 53_BSD2" xfId="18667" xr:uid="{00000000-0005-0000-0000-0000B6B20000}"/>
    <cellStyle name="Note 54" xfId="718" xr:uid="{00000000-0005-0000-0000-0000B7B20000}"/>
    <cellStyle name="Note 54 2" xfId="48211" xr:uid="{00000000-0005-0000-0000-0000B8B20000}"/>
    <cellStyle name="Note 54 2 2" xfId="48213" xr:uid="{00000000-0005-0000-0000-0000B9B20000}"/>
    <cellStyle name="Note 54 2 2 2" xfId="48215" xr:uid="{00000000-0005-0000-0000-0000BAB20000}"/>
    <cellStyle name="Note 54 2 3" xfId="9515" xr:uid="{00000000-0005-0000-0000-0000BBB20000}"/>
    <cellStyle name="Note 54 2 3 2" xfId="9525" xr:uid="{00000000-0005-0000-0000-0000BCB20000}"/>
    <cellStyle name="Note 54 2 4" xfId="9535" xr:uid="{00000000-0005-0000-0000-0000BDB20000}"/>
    <cellStyle name="Note 54 2_BSD2" xfId="48217" xr:uid="{00000000-0005-0000-0000-0000BEB20000}"/>
    <cellStyle name="Note 54 3" xfId="48219" xr:uid="{00000000-0005-0000-0000-0000BFB20000}"/>
    <cellStyle name="Note 54 3 2" xfId="48221" xr:uid="{00000000-0005-0000-0000-0000C0B20000}"/>
    <cellStyle name="Note 54 4" xfId="48223" xr:uid="{00000000-0005-0000-0000-0000C1B20000}"/>
    <cellStyle name="Note 54 4 2" xfId="48225" xr:uid="{00000000-0005-0000-0000-0000C2B20000}"/>
    <cellStyle name="Note 54 5" xfId="48228" xr:uid="{00000000-0005-0000-0000-0000C3B20000}"/>
    <cellStyle name="Note 54 6" xfId="6866" xr:uid="{00000000-0005-0000-0000-0000C4B20000}"/>
    <cellStyle name="Note 54_BSD2" xfId="42207" xr:uid="{00000000-0005-0000-0000-0000C5B20000}"/>
    <cellStyle name="Note 55" xfId="62" xr:uid="{00000000-0005-0000-0000-0000C6B20000}"/>
    <cellStyle name="Note 55 2" xfId="48247" xr:uid="{00000000-0005-0000-0000-0000C7B20000}"/>
    <cellStyle name="Note 55 2 2" xfId="48249" xr:uid="{00000000-0005-0000-0000-0000C8B20000}"/>
    <cellStyle name="Note 55 2 2 2" xfId="48250" xr:uid="{00000000-0005-0000-0000-0000C9B20000}"/>
    <cellStyle name="Note 55 2 3" xfId="6787" xr:uid="{00000000-0005-0000-0000-0000CAB20000}"/>
    <cellStyle name="Note 55 2 3 2" xfId="6864" xr:uid="{00000000-0005-0000-0000-0000CBB20000}"/>
    <cellStyle name="Note 55 2 4" xfId="6056" xr:uid="{00000000-0005-0000-0000-0000CCB20000}"/>
    <cellStyle name="Note 55 2_BSD2" xfId="48251" xr:uid="{00000000-0005-0000-0000-0000CDB20000}"/>
    <cellStyle name="Note 55 3" xfId="48253" xr:uid="{00000000-0005-0000-0000-0000CEB20000}"/>
    <cellStyle name="Note 55 3 2" xfId="48255" xr:uid="{00000000-0005-0000-0000-0000CFB20000}"/>
    <cellStyle name="Note 55 4" xfId="48257" xr:uid="{00000000-0005-0000-0000-0000D0B20000}"/>
    <cellStyle name="Note 55 4 2" xfId="48258" xr:uid="{00000000-0005-0000-0000-0000D1B20000}"/>
    <cellStyle name="Note 55 5" xfId="48259" xr:uid="{00000000-0005-0000-0000-0000D2B20000}"/>
    <cellStyle name="Note 55 6" xfId="6894" xr:uid="{00000000-0005-0000-0000-0000D3B20000}"/>
    <cellStyle name="Note 55_BSD2" xfId="42354" xr:uid="{00000000-0005-0000-0000-0000D4B20000}"/>
    <cellStyle name="Note 56" xfId="723" xr:uid="{00000000-0005-0000-0000-0000D5B20000}"/>
    <cellStyle name="Note 56 2" xfId="48261" xr:uid="{00000000-0005-0000-0000-0000D6B20000}"/>
    <cellStyle name="Note 56 2 2" xfId="48263" xr:uid="{00000000-0005-0000-0000-0000D7B20000}"/>
    <cellStyle name="Note 56 2 2 2" xfId="48264" xr:uid="{00000000-0005-0000-0000-0000D8B20000}"/>
    <cellStyle name="Note 56 2 3" xfId="10976" xr:uid="{00000000-0005-0000-0000-0000D9B20000}"/>
    <cellStyle name="Note 56 2 3 2" xfId="10983" xr:uid="{00000000-0005-0000-0000-0000DAB20000}"/>
    <cellStyle name="Note 56 2 4" xfId="10986" xr:uid="{00000000-0005-0000-0000-0000DBB20000}"/>
    <cellStyle name="Note 56 2_BSD2" xfId="44182" xr:uid="{00000000-0005-0000-0000-0000DCB20000}"/>
    <cellStyle name="Note 56 3" xfId="48266" xr:uid="{00000000-0005-0000-0000-0000DDB20000}"/>
    <cellStyle name="Note 56 3 2" xfId="48268" xr:uid="{00000000-0005-0000-0000-0000DEB20000}"/>
    <cellStyle name="Note 56 4" xfId="48270" xr:uid="{00000000-0005-0000-0000-0000DFB20000}"/>
    <cellStyle name="Note 56 4 2" xfId="48271" xr:uid="{00000000-0005-0000-0000-0000E0B20000}"/>
    <cellStyle name="Note 56 5" xfId="48272" xr:uid="{00000000-0005-0000-0000-0000E1B20000}"/>
    <cellStyle name="Note 56 6" xfId="15240" xr:uid="{00000000-0005-0000-0000-0000E2B20000}"/>
    <cellStyle name="Note 56_BSD2" xfId="22499" xr:uid="{00000000-0005-0000-0000-0000E3B20000}"/>
    <cellStyle name="Note 57" xfId="728" xr:uid="{00000000-0005-0000-0000-0000E4B20000}"/>
    <cellStyle name="Note 57 2" xfId="48274" xr:uid="{00000000-0005-0000-0000-0000E5B20000}"/>
    <cellStyle name="Note 57 2 2" xfId="48276" xr:uid="{00000000-0005-0000-0000-0000E6B20000}"/>
    <cellStyle name="Note 57 2 2 2" xfId="48175" xr:uid="{00000000-0005-0000-0000-0000E7B20000}"/>
    <cellStyle name="Note 57 2 3" xfId="11789" xr:uid="{00000000-0005-0000-0000-0000E8B20000}"/>
    <cellStyle name="Note 57 2 3 2" xfId="11793" xr:uid="{00000000-0005-0000-0000-0000E9B20000}"/>
    <cellStyle name="Note 57 2 4" xfId="10197" xr:uid="{00000000-0005-0000-0000-0000EAB20000}"/>
    <cellStyle name="Note 57 2_BSD2" xfId="48277" xr:uid="{00000000-0005-0000-0000-0000EBB20000}"/>
    <cellStyle name="Note 57 3" xfId="48279" xr:uid="{00000000-0005-0000-0000-0000ECB20000}"/>
    <cellStyle name="Note 57 3 2" xfId="48281" xr:uid="{00000000-0005-0000-0000-0000EDB20000}"/>
    <cellStyle name="Note 57 4" xfId="48283" xr:uid="{00000000-0005-0000-0000-0000EEB20000}"/>
    <cellStyle name="Note 57 4 2" xfId="48284" xr:uid="{00000000-0005-0000-0000-0000EFB20000}"/>
    <cellStyle name="Note 57 5" xfId="48285" xr:uid="{00000000-0005-0000-0000-0000F0B20000}"/>
    <cellStyle name="Note 57 6" xfId="32496" xr:uid="{00000000-0005-0000-0000-0000F1B20000}"/>
    <cellStyle name="Note 57_BSD2" xfId="22564" xr:uid="{00000000-0005-0000-0000-0000F2B20000}"/>
    <cellStyle name="Note 58" xfId="734" xr:uid="{00000000-0005-0000-0000-0000F3B20000}"/>
    <cellStyle name="Note 58 2" xfId="48287" xr:uid="{00000000-0005-0000-0000-0000F4B20000}"/>
    <cellStyle name="Note 58 2 2" xfId="48289" xr:uid="{00000000-0005-0000-0000-0000F5B20000}"/>
    <cellStyle name="Note 58 2 2 2" xfId="48290" xr:uid="{00000000-0005-0000-0000-0000F6B20000}"/>
    <cellStyle name="Note 58 2 3" xfId="48291" xr:uid="{00000000-0005-0000-0000-0000F7B20000}"/>
    <cellStyle name="Note 58 2 3 2" xfId="19389" xr:uid="{00000000-0005-0000-0000-0000F8B20000}"/>
    <cellStyle name="Note 58 2 4" xfId="48292" xr:uid="{00000000-0005-0000-0000-0000F9B20000}"/>
    <cellStyle name="Note 58 2_BSD2" xfId="33506" xr:uid="{00000000-0005-0000-0000-0000FAB20000}"/>
    <cellStyle name="Note 58 3" xfId="48294" xr:uid="{00000000-0005-0000-0000-0000FBB20000}"/>
    <cellStyle name="Note 58 3 2" xfId="48296" xr:uid="{00000000-0005-0000-0000-0000FCB20000}"/>
    <cellStyle name="Note 58 4" xfId="48298" xr:uid="{00000000-0005-0000-0000-0000FDB20000}"/>
    <cellStyle name="Note 58 4 2" xfId="48299" xr:uid="{00000000-0005-0000-0000-0000FEB20000}"/>
    <cellStyle name="Note 58 5" xfId="48300" xr:uid="{00000000-0005-0000-0000-0000FFB20000}"/>
    <cellStyle name="Note 58 6" xfId="32499" xr:uid="{00000000-0005-0000-0000-000000B30000}"/>
    <cellStyle name="Note 58_BSD2" xfId="22677" xr:uid="{00000000-0005-0000-0000-000001B30000}"/>
    <cellStyle name="Note 59" xfId="479" xr:uid="{00000000-0005-0000-0000-000002B30000}"/>
    <cellStyle name="Note 59 2" xfId="48304" xr:uid="{00000000-0005-0000-0000-000003B30000}"/>
    <cellStyle name="Note 59 2 2" xfId="48306" xr:uid="{00000000-0005-0000-0000-000004B30000}"/>
    <cellStyle name="Note 59 2 2 2" xfId="48307" xr:uid="{00000000-0005-0000-0000-000005B30000}"/>
    <cellStyle name="Note 59 2 3" xfId="48308" xr:uid="{00000000-0005-0000-0000-000006B30000}"/>
    <cellStyle name="Note 59 2 3 2" xfId="48309" xr:uid="{00000000-0005-0000-0000-000007B30000}"/>
    <cellStyle name="Note 59 2 4" xfId="48310" xr:uid="{00000000-0005-0000-0000-000008B30000}"/>
    <cellStyle name="Note 59 2_BSD2" xfId="45846" xr:uid="{00000000-0005-0000-0000-000009B30000}"/>
    <cellStyle name="Note 59 3" xfId="48312" xr:uid="{00000000-0005-0000-0000-00000AB30000}"/>
    <cellStyle name="Note 59 3 2" xfId="48314" xr:uid="{00000000-0005-0000-0000-00000BB30000}"/>
    <cellStyle name="Note 59 4" xfId="48316" xr:uid="{00000000-0005-0000-0000-00000CB30000}"/>
    <cellStyle name="Note 59 4 2" xfId="48317" xr:uid="{00000000-0005-0000-0000-00000DB30000}"/>
    <cellStyle name="Note 59 5" xfId="37008" xr:uid="{00000000-0005-0000-0000-00000EB30000}"/>
    <cellStyle name="Note 59 6" xfId="48302" xr:uid="{00000000-0005-0000-0000-00000FB30000}"/>
    <cellStyle name="Note 59_BSD2" xfId="22746" xr:uid="{00000000-0005-0000-0000-000010B30000}"/>
    <cellStyle name="Note 6" xfId="2573" xr:uid="{00000000-0005-0000-0000-000011B30000}"/>
    <cellStyle name="Note 6 10" xfId="48319" xr:uid="{00000000-0005-0000-0000-000012B30000}"/>
    <cellStyle name="Note 6 11" xfId="48318" xr:uid="{00000000-0005-0000-0000-000013B30000}"/>
    <cellStyle name="Note 6 2" xfId="2574" xr:uid="{00000000-0005-0000-0000-000014B30000}"/>
    <cellStyle name="Note 6 2 2" xfId="41503" xr:uid="{00000000-0005-0000-0000-000015B30000}"/>
    <cellStyle name="Note 6 2 2 2" xfId="41505" xr:uid="{00000000-0005-0000-0000-000016B30000}"/>
    <cellStyle name="Note 6 2 3" xfId="41609" xr:uid="{00000000-0005-0000-0000-000017B30000}"/>
    <cellStyle name="Note 6 2 3 2" xfId="41611" xr:uid="{00000000-0005-0000-0000-000018B30000}"/>
    <cellStyle name="Note 6 2 4" xfId="22440" xr:uid="{00000000-0005-0000-0000-000019B30000}"/>
    <cellStyle name="Note 6 2 5" xfId="22450" xr:uid="{00000000-0005-0000-0000-00001AB30000}"/>
    <cellStyle name="Note 6 2 6" xfId="22457" xr:uid="{00000000-0005-0000-0000-00001BB30000}"/>
    <cellStyle name="Note 6 2 7" xfId="31214" xr:uid="{00000000-0005-0000-0000-00001CB30000}"/>
    <cellStyle name="Note 6 2_BSD2" xfId="48320" xr:uid="{00000000-0005-0000-0000-00001DB30000}"/>
    <cellStyle name="Note 6 3" xfId="31217" xr:uid="{00000000-0005-0000-0000-00001EB30000}"/>
    <cellStyle name="Note 6 3 2" xfId="48321" xr:uid="{00000000-0005-0000-0000-00001FB30000}"/>
    <cellStyle name="Note 6 4" xfId="48322" xr:uid="{00000000-0005-0000-0000-000020B30000}"/>
    <cellStyle name="Note 6 4 2" xfId="48323" xr:uid="{00000000-0005-0000-0000-000021B30000}"/>
    <cellStyle name="Note 6 5" xfId="48324" xr:uid="{00000000-0005-0000-0000-000022B30000}"/>
    <cellStyle name="Note 6 5 2" xfId="48325" xr:uid="{00000000-0005-0000-0000-000023B30000}"/>
    <cellStyle name="Note 6 6" xfId="48326" xr:uid="{00000000-0005-0000-0000-000024B30000}"/>
    <cellStyle name="Note 6 6 2" xfId="48327" xr:uid="{00000000-0005-0000-0000-000025B30000}"/>
    <cellStyle name="Note 6 7" xfId="48328" xr:uid="{00000000-0005-0000-0000-000026B30000}"/>
    <cellStyle name="Note 6 7 2" xfId="48329" xr:uid="{00000000-0005-0000-0000-000027B30000}"/>
    <cellStyle name="Note 6 8" xfId="48330" xr:uid="{00000000-0005-0000-0000-000028B30000}"/>
    <cellStyle name="Note 6 8 2" xfId="48331" xr:uid="{00000000-0005-0000-0000-000029B30000}"/>
    <cellStyle name="Note 6 9" xfId="48332" xr:uid="{00000000-0005-0000-0000-00002AB30000}"/>
    <cellStyle name="Note 6_Annexure" xfId="16144" xr:uid="{00000000-0005-0000-0000-00002BB30000}"/>
    <cellStyle name="Note 60" xfId="61" xr:uid="{00000000-0005-0000-0000-00002CB30000}"/>
    <cellStyle name="Note 60 2" xfId="48246" xr:uid="{00000000-0005-0000-0000-00002DB30000}"/>
    <cellStyle name="Note 60 2 2" xfId="48248" xr:uid="{00000000-0005-0000-0000-00002EB30000}"/>
    <cellStyle name="Note 60 3" xfId="48252" xr:uid="{00000000-0005-0000-0000-00002FB30000}"/>
    <cellStyle name="Note 60 3 2" xfId="48254" xr:uid="{00000000-0005-0000-0000-000030B30000}"/>
    <cellStyle name="Note 60 4" xfId="48256" xr:uid="{00000000-0005-0000-0000-000031B30000}"/>
    <cellStyle name="Note 60 5" xfId="6893" xr:uid="{00000000-0005-0000-0000-000032B30000}"/>
    <cellStyle name="Note 60_BSD2" xfId="42353" xr:uid="{00000000-0005-0000-0000-000033B30000}"/>
    <cellStyle name="Note 61" xfId="722" xr:uid="{00000000-0005-0000-0000-000034B30000}"/>
    <cellStyle name="Note 61 2" xfId="48260" xr:uid="{00000000-0005-0000-0000-000035B30000}"/>
    <cellStyle name="Note 61 2 2" xfId="48262" xr:uid="{00000000-0005-0000-0000-000036B30000}"/>
    <cellStyle name="Note 61 3" xfId="48265" xr:uid="{00000000-0005-0000-0000-000037B30000}"/>
    <cellStyle name="Note 61 3 2" xfId="48267" xr:uid="{00000000-0005-0000-0000-000038B30000}"/>
    <cellStyle name="Note 61 4" xfId="48269" xr:uid="{00000000-0005-0000-0000-000039B30000}"/>
    <cellStyle name="Note 61 5" xfId="15239" xr:uid="{00000000-0005-0000-0000-00003AB30000}"/>
    <cellStyle name="Note 61_BSD2" xfId="22498" xr:uid="{00000000-0005-0000-0000-00003BB30000}"/>
    <cellStyle name="Note 62" xfId="727" xr:uid="{00000000-0005-0000-0000-00003CB30000}"/>
    <cellStyle name="Note 62 2" xfId="48273" xr:uid="{00000000-0005-0000-0000-00003DB30000}"/>
    <cellStyle name="Note 62 2 2" xfId="48275" xr:uid="{00000000-0005-0000-0000-00003EB30000}"/>
    <cellStyle name="Note 62 3" xfId="48278" xr:uid="{00000000-0005-0000-0000-00003FB30000}"/>
    <cellStyle name="Note 62 3 2" xfId="48280" xr:uid="{00000000-0005-0000-0000-000040B30000}"/>
    <cellStyle name="Note 62 4" xfId="48282" xr:uid="{00000000-0005-0000-0000-000041B30000}"/>
    <cellStyle name="Note 62 5" xfId="32495" xr:uid="{00000000-0005-0000-0000-000042B30000}"/>
    <cellStyle name="Note 62_BSD2" xfId="22563" xr:uid="{00000000-0005-0000-0000-000043B30000}"/>
    <cellStyle name="Note 63" xfId="733" xr:uid="{00000000-0005-0000-0000-000044B30000}"/>
    <cellStyle name="Note 63 2" xfId="48286" xr:uid="{00000000-0005-0000-0000-000045B30000}"/>
    <cellStyle name="Note 63 2 2" xfId="48288" xr:uid="{00000000-0005-0000-0000-000046B30000}"/>
    <cellStyle name="Note 63 3" xfId="48293" xr:uid="{00000000-0005-0000-0000-000047B30000}"/>
    <cellStyle name="Note 63 3 2" xfId="48295" xr:uid="{00000000-0005-0000-0000-000048B30000}"/>
    <cellStyle name="Note 63 4" xfId="48297" xr:uid="{00000000-0005-0000-0000-000049B30000}"/>
    <cellStyle name="Note 63 5" xfId="32498" xr:uid="{00000000-0005-0000-0000-00004AB30000}"/>
    <cellStyle name="Note 63_BSD2" xfId="22676" xr:uid="{00000000-0005-0000-0000-00004BB30000}"/>
    <cellStyle name="Note 64" xfId="478" xr:uid="{00000000-0005-0000-0000-00004CB30000}"/>
    <cellStyle name="Note 64 2" xfId="48303" xr:uid="{00000000-0005-0000-0000-00004DB30000}"/>
    <cellStyle name="Note 64 2 2" xfId="48305" xr:uid="{00000000-0005-0000-0000-00004EB30000}"/>
    <cellStyle name="Note 64 3" xfId="48311" xr:uid="{00000000-0005-0000-0000-00004FB30000}"/>
    <cellStyle name="Note 64 3 2" xfId="48313" xr:uid="{00000000-0005-0000-0000-000050B30000}"/>
    <cellStyle name="Note 64 4" xfId="48315" xr:uid="{00000000-0005-0000-0000-000051B30000}"/>
    <cellStyle name="Note 64 5" xfId="48301" xr:uid="{00000000-0005-0000-0000-000052B30000}"/>
    <cellStyle name="Note 64_BSD2" xfId="22745" xr:uid="{00000000-0005-0000-0000-000053B30000}"/>
    <cellStyle name="Note 65" xfId="489" xr:uid="{00000000-0005-0000-0000-000054B30000}"/>
    <cellStyle name="Note 65 2" xfId="48336" xr:uid="{00000000-0005-0000-0000-000055B30000}"/>
    <cellStyle name="Note 65 2 2" xfId="48338" xr:uid="{00000000-0005-0000-0000-000056B30000}"/>
    <cellStyle name="Note 65 3" xfId="48340" xr:uid="{00000000-0005-0000-0000-000057B30000}"/>
    <cellStyle name="Note 65 3 2" xfId="48342" xr:uid="{00000000-0005-0000-0000-000058B30000}"/>
    <cellStyle name="Note 65 4" xfId="48344" xr:uid="{00000000-0005-0000-0000-000059B30000}"/>
    <cellStyle name="Note 65 5" xfId="48334" xr:uid="{00000000-0005-0000-0000-00005AB30000}"/>
    <cellStyle name="Note 65_BSD2" xfId="22791" xr:uid="{00000000-0005-0000-0000-00005BB30000}"/>
    <cellStyle name="Note 66" xfId="499" xr:uid="{00000000-0005-0000-0000-00005CB30000}"/>
    <cellStyle name="Note 66 2" xfId="48348" xr:uid="{00000000-0005-0000-0000-00005DB30000}"/>
    <cellStyle name="Note 66 2 2" xfId="48350" xr:uid="{00000000-0005-0000-0000-00005EB30000}"/>
    <cellStyle name="Note 66 3" xfId="48352" xr:uid="{00000000-0005-0000-0000-00005FB30000}"/>
    <cellStyle name="Note 66 3 2" xfId="48354" xr:uid="{00000000-0005-0000-0000-000060B30000}"/>
    <cellStyle name="Note 66 4" xfId="48356" xr:uid="{00000000-0005-0000-0000-000061B30000}"/>
    <cellStyle name="Note 66 5" xfId="48346" xr:uid="{00000000-0005-0000-0000-000062B30000}"/>
    <cellStyle name="Note 66_BSD2" xfId="22857" xr:uid="{00000000-0005-0000-0000-000063B30000}"/>
    <cellStyle name="Note 67" xfId="2576" xr:uid="{00000000-0005-0000-0000-000064B30000}"/>
    <cellStyle name="Note 67 2" xfId="48360" xr:uid="{00000000-0005-0000-0000-000065B30000}"/>
    <cellStyle name="Note 67 2 2" xfId="48362" xr:uid="{00000000-0005-0000-0000-000066B30000}"/>
    <cellStyle name="Note 67 3" xfId="48364" xr:uid="{00000000-0005-0000-0000-000067B30000}"/>
    <cellStyle name="Note 67 3 2" xfId="48366" xr:uid="{00000000-0005-0000-0000-000068B30000}"/>
    <cellStyle name="Note 67 4" xfId="48368" xr:uid="{00000000-0005-0000-0000-000069B30000}"/>
    <cellStyle name="Note 67 5" xfId="48358" xr:uid="{00000000-0005-0000-0000-00006AB30000}"/>
    <cellStyle name="Note 67_BSD2" xfId="48370" xr:uid="{00000000-0005-0000-0000-00006BB30000}"/>
    <cellStyle name="Note 68" xfId="2578" xr:uid="{00000000-0005-0000-0000-00006CB30000}"/>
    <cellStyle name="Note 68 2" xfId="48374" xr:uid="{00000000-0005-0000-0000-00006DB30000}"/>
    <cellStyle name="Note 68 2 2" xfId="48376" xr:uid="{00000000-0005-0000-0000-00006EB30000}"/>
    <cellStyle name="Note 68 3" xfId="48378" xr:uid="{00000000-0005-0000-0000-00006FB30000}"/>
    <cellStyle name="Note 68 3 2" xfId="48380" xr:uid="{00000000-0005-0000-0000-000070B30000}"/>
    <cellStyle name="Note 68 4" xfId="48382" xr:uid="{00000000-0005-0000-0000-000071B30000}"/>
    <cellStyle name="Note 68 5" xfId="48372" xr:uid="{00000000-0005-0000-0000-000072B30000}"/>
    <cellStyle name="Note 68_BSD2" xfId="48384" xr:uid="{00000000-0005-0000-0000-000073B30000}"/>
    <cellStyle name="Note 69" xfId="2580" xr:uid="{00000000-0005-0000-0000-000074B30000}"/>
    <cellStyle name="Note 69 2" xfId="48388" xr:uid="{00000000-0005-0000-0000-000075B30000}"/>
    <cellStyle name="Note 69 2 2" xfId="48390" xr:uid="{00000000-0005-0000-0000-000076B30000}"/>
    <cellStyle name="Note 69 3" xfId="48392" xr:uid="{00000000-0005-0000-0000-000077B30000}"/>
    <cellStyle name="Note 69 3 2" xfId="48394" xr:uid="{00000000-0005-0000-0000-000078B30000}"/>
    <cellStyle name="Note 69 4" xfId="48396" xr:uid="{00000000-0005-0000-0000-000079B30000}"/>
    <cellStyle name="Note 69 5" xfId="48386" xr:uid="{00000000-0005-0000-0000-00007AB30000}"/>
    <cellStyle name="Note 69_BSD2" xfId="48398" xr:uid="{00000000-0005-0000-0000-00007BB30000}"/>
    <cellStyle name="Note 7" xfId="2581" xr:uid="{00000000-0005-0000-0000-00007CB30000}"/>
    <cellStyle name="Note 7 10" xfId="48400" xr:uid="{00000000-0005-0000-0000-00007DB30000}"/>
    <cellStyle name="Note 7 10 2" xfId="48401" xr:uid="{00000000-0005-0000-0000-00007EB30000}"/>
    <cellStyle name="Note 7 11" xfId="48402" xr:uid="{00000000-0005-0000-0000-00007FB30000}"/>
    <cellStyle name="Note 7 11 2" xfId="12201" xr:uid="{00000000-0005-0000-0000-000080B30000}"/>
    <cellStyle name="Note 7 12" xfId="48403" xr:uid="{00000000-0005-0000-0000-000081B30000}"/>
    <cellStyle name="Note 7 13" xfId="9555" xr:uid="{00000000-0005-0000-0000-000082B30000}"/>
    <cellStyle name="Note 7 14" xfId="12304" xr:uid="{00000000-0005-0000-0000-000083B30000}"/>
    <cellStyle name="Note 7 15" xfId="48399" xr:uid="{00000000-0005-0000-0000-000084B30000}"/>
    <cellStyle name="Note 7 2" xfId="2582" xr:uid="{00000000-0005-0000-0000-000085B30000}"/>
    <cellStyle name="Note 7 2 2" xfId="48404" xr:uid="{00000000-0005-0000-0000-000086B30000}"/>
    <cellStyle name="Note 7 2 2 2" xfId="48405" xr:uid="{00000000-0005-0000-0000-000087B30000}"/>
    <cellStyle name="Note 7 2 3" xfId="48406" xr:uid="{00000000-0005-0000-0000-000088B30000}"/>
    <cellStyle name="Note 7 2 3 2" xfId="48407" xr:uid="{00000000-0005-0000-0000-000089B30000}"/>
    <cellStyle name="Note 7 2 4" xfId="22988" xr:uid="{00000000-0005-0000-0000-00008AB30000}"/>
    <cellStyle name="Note 7 2 5" xfId="22990" xr:uid="{00000000-0005-0000-0000-00008BB30000}"/>
    <cellStyle name="Note 7 2 6" xfId="22992" xr:uid="{00000000-0005-0000-0000-00008CB30000}"/>
    <cellStyle name="Note 7 2 7" xfId="31244" xr:uid="{00000000-0005-0000-0000-00008DB30000}"/>
    <cellStyle name="Note 7 2_BSD2" xfId="31885" xr:uid="{00000000-0005-0000-0000-00008EB30000}"/>
    <cellStyle name="Note 7 3" xfId="48408" xr:uid="{00000000-0005-0000-0000-00008FB30000}"/>
    <cellStyle name="Note 7 3 2" xfId="48409" xr:uid="{00000000-0005-0000-0000-000090B30000}"/>
    <cellStyle name="Note 7 4" xfId="48410" xr:uid="{00000000-0005-0000-0000-000091B30000}"/>
    <cellStyle name="Note 7 4 2" xfId="48411" xr:uid="{00000000-0005-0000-0000-000092B30000}"/>
    <cellStyle name="Note 7 5" xfId="48413" xr:uid="{00000000-0005-0000-0000-000093B30000}"/>
    <cellStyle name="Note 7 5 2" xfId="48415" xr:uid="{00000000-0005-0000-0000-000094B30000}"/>
    <cellStyle name="Note 7 6" xfId="48416" xr:uid="{00000000-0005-0000-0000-000095B30000}"/>
    <cellStyle name="Note 7 6 2" xfId="48417" xr:uid="{00000000-0005-0000-0000-000096B30000}"/>
    <cellStyle name="Note 7 7" xfId="48418" xr:uid="{00000000-0005-0000-0000-000097B30000}"/>
    <cellStyle name="Note 7 7 2" xfId="48419" xr:uid="{00000000-0005-0000-0000-000098B30000}"/>
    <cellStyle name="Note 7 8" xfId="48420" xr:uid="{00000000-0005-0000-0000-000099B30000}"/>
    <cellStyle name="Note 7 8 2" xfId="48421" xr:uid="{00000000-0005-0000-0000-00009AB30000}"/>
    <cellStyle name="Note 7 9" xfId="48422" xr:uid="{00000000-0005-0000-0000-00009BB30000}"/>
    <cellStyle name="Note 7 9 2" xfId="48423" xr:uid="{00000000-0005-0000-0000-00009CB30000}"/>
    <cellStyle name="Note 7_Annexure" xfId="35619" xr:uid="{00000000-0005-0000-0000-00009DB30000}"/>
    <cellStyle name="Note 70" xfId="488" xr:uid="{00000000-0005-0000-0000-00009EB30000}"/>
    <cellStyle name="Note 70 2" xfId="48335" xr:uid="{00000000-0005-0000-0000-00009FB30000}"/>
    <cellStyle name="Note 70 2 2" xfId="48337" xr:uid="{00000000-0005-0000-0000-0000A0B30000}"/>
    <cellStyle name="Note 70 3" xfId="48339" xr:uid="{00000000-0005-0000-0000-0000A1B30000}"/>
    <cellStyle name="Note 70 3 2" xfId="48341" xr:uid="{00000000-0005-0000-0000-0000A2B30000}"/>
    <cellStyle name="Note 70 4" xfId="48343" xr:uid="{00000000-0005-0000-0000-0000A3B30000}"/>
    <cellStyle name="Note 70 5" xfId="48333" xr:uid="{00000000-0005-0000-0000-0000A4B30000}"/>
    <cellStyle name="Note 70_BSD2" xfId="22790" xr:uid="{00000000-0005-0000-0000-0000A5B30000}"/>
    <cellStyle name="Note 71" xfId="498" xr:uid="{00000000-0005-0000-0000-0000A6B30000}"/>
    <cellStyle name="Note 71 2" xfId="48347" xr:uid="{00000000-0005-0000-0000-0000A7B30000}"/>
    <cellStyle name="Note 71 2 2" xfId="48349" xr:uid="{00000000-0005-0000-0000-0000A8B30000}"/>
    <cellStyle name="Note 71 3" xfId="48351" xr:uid="{00000000-0005-0000-0000-0000A9B30000}"/>
    <cellStyle name="Note 71 3 2" xfId="48353" xr:uid="{00000000-0005-0000-0000-0000AAB30000}"/>
    <cellStyle name="Note 71 4" xfId="48355" xr:uid="{00000000-0005-0000-0000-0000ABB30000}"/>
    <cellStyle name="Note 71 5" xfId="48345" xr:uid="{00000000-0005-0000-0000-0000ACB30000}"/>
    <cellStyle name="Note 71_BSD2" xfId="22856" xr:uid="{00000000-0005-0000-0000-0000ADB30000}"/>
    <cellStyle name="Note 72" xfId="2575" xr:uid="{00000000-0005-0000-0000-0000AEB30000}"/>
    <cellStyle name="Note 72 2" xfId="48359" xr:uid="{00000000-0005-0000-0000-0000AFB30000}"/>
    <cellStyle name="Note 72 2 2" xfId="48361" xr:uid="{00000000-0005-0000-0000-0000B0B30000}"/>
    <cellStyle name="Note 72 3" xfId="48363" xr:uid="{00000000-0005-0000-0000-0000B1B30000}"/>
    <cellStyle name="Note 72 3 2" xfId="48365" xr:uid="{00000000-0005-0000-0000-0000B2B30000}"/>
    <cellStyle name="Note 72 4" xfId="48367" xr:uid="{00000000-0005-0000-0000-0000B3B30000}"/>
    <cellStyle name="Note 72 5" xfId="48357" xr:uid="{00000000-0005-0000-0000-0000B4B30000}"/>
    <cellStyle name="Note 72_BSD2" xfId="48369" xr:uid="{00000000-0005-0000-0000-0000B5B30000}"/>
    <cellStyle name="Note 73" xfId="2577" xr:uid="{00000000-0005-0000-0000-0000B6B30000}"/>
    <cellStyle name="Note 73 2" xfId="48373" xr:uid="{00000000-0005-0000-0000-0000B7B30000}"/>
    <cellStyle name="Note 73 2 2" xfId="48375" xr:uid="{00000000-0005-0000-0000-0000B8B30000}"/>
    <cellStyle name="Note 73 3" xfId="48377" xr:uid="{00000000-0005-0000-0000-0000B9B30000}"/>
    <cellStyle name="Note 73 3 2" xfId="48379" xr:uid="{00000000-0005-0000-0000-0000BAB30000}"/>
    <cellStyle name="Note 73 4" xfId="48381" xr:uid="{00000000-0005-0000-0000-0000BBB30000}"/>
    <cellStyle name="Note 73 5" xfId="48371" xr:uid="{00000000-0005-0000-0000-0000BCB30000}"/>
    <cellStyle name="Note 73_BSD2" xfId="48383" xr:uid="{00000000-0005-0000-0000-0000BDB30000}"/>
    <cellStyle name="Note 74" xfId="2579" xr:uid="{00000000-0005-0000-0000-0000BEB30000}"/>
    <cellStyle name="Note 74 2" xfId="48387" xr:uid="{00000000-0005-0000-0000-0000BFB30000}"/>
    <cellStyle name="Note 74 2 2" xfId="48389" xr:uid="{00000000-0005-0000-0000-0000C0B30000}"/>
    <cellStyle name="Note 74 3" xfId="48391" xr:uid="{00000000-0005-0000-0000-0000C1B30000}"/>
    <cellStyle name="Note 74 3 2" xfId="48393" xr:uid="{00000000-0005-0000-0000-0000C2B30000}"/>
    <cellStyle name="Note 74 4" xfId="48395" xr:uid="{00000000-0005-0000-0000-0000C3B30000}"/>
    <cellStyle name="Note 74 5" xfId="48385" xr:uid="{00000000-0005-0000-0000-0000C4B30000}"/>
    <cellStyle name="Note 74_BSD2" xfId="48397" xr:uid="{00000000-0005-0000-0000-0000C5B30000}"/>
    <cellStyle name="Note 75" xfId="2584" xr:uid="{00000000-0005-0000-0000-0000C6B30000}"/>
    <cellStyle name="Note 75 2" xfId="48425" xr:uid="{00000000-0005-0000-0000-0000C7B30000}"/>
    <cellStyle name="Note 75 2 2" xfId="48427" xr:uid="{00000000-0005-0000-0000-0000C8B30000}"/>
    <cellStyle name="Note 75 3" xfId="48429" xr:uid="{00000000-0005-0000-0000-0000C9B30000}"/>
    <cellStyle name="Note 75 3 2" xfId="48431" xr:uid="{00000000-0005-0000-0000-0000CAB30000}"/>
    <cellStyle name="Note 75 4" xfId="48433" xr:uid="{00000000-0005-0000-0000-0000CBB30000}"/>
    <cellStyle name="Note 75 5" xfId="14321" xr:uid="{00000000-0005-0000-0000-0000CCB30000}"/>
    <cellStyle name="Note 75_BSD2" xfId="48435" xr:uid="{00000000-0005-0000-0000-0000CDB30000}"/>
    <cellStyle name="Note 76" xfId="2586" xr:uid="{00000000-0005-0000-0000-0000CEB30000}"/>
    <cellStyle name="Note 76 2" xfId="48439" xr:uid="{00000000-0005-0000-0000-0000CFB30000}"/>
    <cellStyle name="Note 76 2 2" xfId="48441" xr:uid="{00000000-0005-0000-0000-0000D0B30000}"/>
    <cellStyle name="Note 76 3" xfId="48443" xr:uid="{00000000-0005-0000-0000-0000D1B30000}"/>
    <cellStyle name="Note 76 3 2" xfId="48445" xr:uid="{00000000-0005-0000-0000-0000D2B30000}"/>
    <cellStyle name="Note 76 4" xfId="48447" xr:uid="{00000000-0005-0000-0000-0000D3B30000}"/>
    <cellStyle name="Note 76 5" xfId="48437" xr:uid="{00000000-0005-0000-0000-0000D4B30000}"/>
    <cellStyle name="Note 76_BSD2" xfId="48449" xr:uid="{00000000-0005-0000-0000-0000D5B30000}"/>
    <cellStyle name="Note 77" xfId="2588" xr:uid="{00000000-0005-0000-0000-0000D6B30000}"/>
    <cellStyle name="Note 77 2" xfId="48453" xr:uid="{00000000-0005-0000-0000-0000D7B30000}"/>
    <cellStyle name="Note 77 2 2" xfId="18312" xr:uid="{00000000-0005-0000-0000-0000D8B30000}"/>
    <cellStyle name="Note 77 3" xfId="48455" xr:uid="{00000000-0005-0000-0000-0000D9B30000}"/>
    <cellStyle name="Note 77 3 2" xfId="48457" xr:uid="{00000000-0005-0000-0000-0000DAB30000}"/>
    <cellStyle name="Note 77 4" xfId="48459" xr:uid="{00000000-0005-0000-0000-0000DBB30000}"/>
    <cellStyle name="Note 77 5" xfId="48451" xr:uid="{00000000-0005-0000-0000-0000DCB30000}"/>
    <cellStyle name="Note 77_BSD2" xfId="48461" xr:uid="{00000000-0005-0000-0000-0000DDB30000}"/>
    <cellStyle name="Note 78" xfId="2590" xr:uid="{00000000-0005-0000-0000-0000DEB30000}"/>
    <cellStyle name="Note 78 2" xfId="48465" xr:uid="{00000000-0005-0000-0000-0000DFB30000}"/>
    <cellStyle name="Note 78 2 2" xfId="48467" xr:uid="{00000000-0005-0000-0000-0000E0B30000}"/>
    <cellStyle name="Note 78 3" xfId="48469" xr:uid="{00000000-0005-0000-0000-0000E1B30000}"/>
    <cellStyle name="Note 78 3 2" xfId="48471" xr:uid="{00000000-0005-0000-0000-0000E2B30000}"/>
    <cellStyle name="Note 78 4" xfId="48473" xr:uid="{00000000-0005-0000-0000-0000E3B30000}"/>
    <cellStyle name="Note 78 5" xfId="48463" xr:uid="{00000000-0005-0000-0000-0000E4B30000}"/>
    <cellStyle name="Note 78_BSD2" xfId="48475" xr:uid="{00000000-0005-0000-0000-0000E5B30000}"/>
    <cellStyle name="Note 79" xfId="2592" xr:uid="{00000000-0005-0000-0000-0000E6B30000}"/>
    <cellStyle name="Note 79 2" xfId="48479" xr:uid="{00000000-0005-0000-0000-0000E7B30000}"/>
    <cellStyle name="Note 79 2 2" xfId="25617" xr:uid="{00000000-0005-0000-0000-0000E8B30000}"/>
    <cellStyle name="Note 79 3" xfId="48480" xr:uid="{00000000-0005-0000-0000-0000E9B30000}"/>
    <cellStyle name="Note 79 3 2" xfId="25638" xr:uid="{00000000-0005-0000-0000-0000EAB30000}"/>
    <cellStyle name="Note 79 4" xfId="32533" xr:uid="{00000000-0005-0000-0000-0000EBB30000}"/>
    <cellStyle name="Note 79 5" xfId="48477" xr:uid="{00000000-0005-0000-0000-0000ECB30000}"/>
    <cellStyle name="Note 79_BSD2" xfId="3862" xr:uid="{00000000-0005-0000-0000-0000EDB30000}"/>
    <cellStyle name="Note 8" xfId="2593" xr:uid="{00000000-0005-0000-0000-0000EEB30000}"/>
    <cellStyle name="Note 8 2" xfId="2594" xr:uid="{00000000-0005-0000-0000-0000EFB30000}"/>
    <cellStyle name="Note 8 2 2" xfId="47298" xr:uid="{00000000-0005-0000-0000-0000F0B30000}"/>
    <cellStyle name="Note 8 2 2 2" xfId="48482" xr:uid="{00000000-0005-0000-0000-0000F1B30000}"/>
    <cellStyle name="Note 8 2 3" xfId="48483" xr:uid="{00000000-0005-0000-0000-0000F2B30000}"/>
    <cellStyle name="Note 8 2 3 2" xfId="48484" xr:uid="{00000000-0005-0000-0000-0000F3B30000}"/>
    <cellStyle name="Note 8 2 4" xfId="23468" xr:uid="{00000000-0005-0000-0000-0000F4B30000}"/>
    <cellStyle name="Note 8 2 5" xfId="23481" xr:uid="{00000000-0005-0000-0000-0000F5B30000}"/>
    <cellStyle name="Note 8 2 6" xfId="23485" xr:uid="{00000000-0005-0000-0000-0000F6B30000}"/>
    <cellStyle name="Note 8 2 7" xfId="31272" xr:uid="{00000000-0005-0000-0000-0000F7B30000}"/>
    <cellStyle name="Note 8 2_BSD2" xfId="48485" xr:uid="{00000000-0005-0000-0000-0000F8B30000}"/>
    <cellStyle name="Note 8 3" xfId="7680" xr:uid="{00000000-0005-0000-0000-0000F9B30000}"/>
    <cellStyle name="Note 8 3 2" xfId="5958" xr:uid="{00000000-0005-0000-0000-0000FAB30000}"/>
    <cellStyle name="Note 8 4" xfId="7724" xr:uid="{00000000-0005-0000-0000-0000FBB30000}"/>
    <cellStyle name="Note 8 4 2" xfId="7736" xr:uid="{00000000-0005-0000-0000-0000FCB30000}"/>
    <cellStyle name="Note 8 5" xfId="7760" xr:uid="{00000000-0005-0000-0000-0000FDB30000}"/>
    <cellStyle name="Note 8 6" xfId="7802" xr:uid="{00000000-0005-0000-0000-0000FEB30000}"/>
    <cellStyle name="Note 8 7" xfId="7832" xr:uid="{00000000-0005-0000-0000-0000FFB30000}"/>
    <cellStyle name="Note 8 8" xfId="48481" xr:uid="{00000000-0005-0000-0000-000000B40000}"/>
    <cellStyle name="Note 8_BSD2" xfId="41466" xr:uid="{00000000-0005-0000-0000-000001B40000}"/>
    <cellStyle name="Note 80" xfId="2583" xr:uid="{00000000-0005-0000-0000-000002B40000}"/>
    <cellStyle name="Note 80 2" xfId="48424" xr:uid="{00000000-0005-0000-0000-000003B40000}"/>
    <cellStyle name="Note 80 2 2" xfId="48426" xr:uid="{00000000-0005-0000-0000-000004B40000}"/>
    <cellStyle name="Note 80 3" xfId="48428" xr:uid="{00000000-0005-0000-0000-000005B40000}"/>
    <cellStyle name="Note 80 3 2" xfId="48430" xr:uid="{00000000-0005-0000-0000-000006B40000}"/>
    <cellStyle name="Note 80 4" xfId="48432" xr:uid="{00000000-0005-0000-0000-000007B40000}"/>
    <cellStyle name="Note 80 5" xfId="14320" xr:uid="{00000000-0005-0000-0000-000008B40000}"/>
    <cellStyle name="Note 80_BSD2" xfId="48434" xr:uid="{00000000-0005-0000-0000-000009B40000}"/>
    <cellStyle name="Note 81" xfId="2585" xr:uid="{00000000-0005-0000-0000-00000AB40000}"/>
    <cellStyle name="Note 81 2" xfId="48438" xr:uid="{00000000-0005-0000-0000-00000BB40000}"/>
    <cellStyle name="Note 81 2 2" xfId="48440" xr:uid="{00000000-0005-0000-0000-00000CB40000}"/>
    <cellStyle name="Note 81 3" xfId="48442" xr:uid="{00000000-0005-0000-0000-00000DB40000}"/>
    <cellStyle name="Note 81 3 2" xfId="48444" xr:uid="{00000000-0005-0000-0000-00000EB40000}"/>
    <cellStyle name="Note 81 4" xfId="48446" xr:uid="{00000000-0005-0000-0000-00000FB40000}"/>
    <cellStyle name="Note 81 5" xfId="48436" xr:uid="{00000000-0005-0000-0000-000010B40000}"/>
    <cellStyle name="Note 81_BSD2" xfId="48448" xr:uid="{00000000-0005-0000-0000-000011B40000}"/>
    <cellStyle name="Note 82" xfId="2587" xr:uid="{00000000-0005-0000-0000-000012B40000}"/>
    <cellStyle name="Note 82 2" xfId="48452" xr:uid="{00000000-0005-0000-0000-000013B40000}"/>
    <cellStyle name="Note 82 2 2" xfId="18311" xr:uid="{00000000-0005-0000-0000-000014B40000}"/>
    <cellStyle name="Note 82 3" xfId="48454" xr:uid="{00000000-0005-0000-0000-000015B40000}"/>
    <cellStyle name="Note 82 3 2" xfId="48456" xr:uid="{00000000-0005-0000-0000-000016B40000}"/>
    <cellStyle name="Note 82 4" xfId="48458" xr:uid="{00000000-0005-0000-0000-000017B40000}"/>
    <cellStyle name="Note 82 5" xfId="48450" xr:uid="{00000000-0005-0000-0000-000018B40000}"/>
    <cellStyle name="Note 82_BSD2" xfId="48460" xr:uid="{00000000-0005-0000-0000-000019B40000}"/>
    <cellStyle name="Note 83" xfId="2589" xr:uid="{00000000-0005-0000-0000-00001AB40000}"/>
    <cellStyle name="Note 83 2" xfId="48464" xr:uid="{00000000-0005-0000-0000-00001BB40000}"/>
    <cellStyle name="Note 83 2 2" xfId="48466" xr:uid="{00000000-0005-0000-0000-00001CB40000}"/>
    <cellStyle name="Note 83 3" xfId="48468" xr:uid="{00000000-0005-0000-0000-00001DB40000}"/>
    <cellStyle name="Note 83 3 2" xfId="48470" xr:uid="{00000000-0005-0000-0000-00001EB40000}"/>
    <cellStyle name="Note 83 4" xfId="48472" xr:uid="{00000000-0005-0000-0000-00001FB40000}"/>
    <cellStyle name="Note 83 5" xfId="48462" xr:uid="{00000000-0005-0000-0000-000020B40000}"/>
    <cellStyle name="Note 83_BSD2" xfId="48474" xr:uid="{00000000-0005-0000-0000-000021B40000}"/>
    <cellStyle name="Note 84" xfId="2591" xr:uid="{00000000-0005-0000-0000-000022B40000}"/>
    <cellStyle name="Note 84 2" xfId="48478" xr:uid="{00000000-0005-0000-0000-000023B40000}"/>
    <cellStyle name="Note 84 3" xfId="48476" xr:uid="{00000000-0005-0000-0000-000024B40000}"/>
    <cellStyle name="Note 85" xfId="2596" xr:uid="{00000000-0005-0000-0000-000025B40000}"/>
    <cellStyle name="Note 85 2" xfId="48487" xr:uid="{00000000-0005-0000-0000-000026B40000}"/>
    <cellStyle name="Note 85 3" xfId="48486" xr:uid="{00000000-0005-0000-0000-000027B40000}"/>
    <cellStyle name="Note 86" xfId="2598" xr:uid="{00000000-0005-0000-0000-000028B40000}"/>
    <cellStyle name="Note 86 2" xfId="48489" xr:uid="{00000000-0005-0000-0000-000029B40000}"/>
    <cellStyle name="Note 86 3" xfId="48488" xr:uid="{00000000-0005-0000-0000-00002AB40000}"/>
    <cellStyle name="Note 87" xfId="2600" xr:uid="{00000000-0005-0000-0000-00002BB40000}"/>
    <cellStyle name="Note 87 2" xfId="16519" xr:uid="{00000000-0005-0000-0000-00002CB40000}"/>
    <cellStyle name="Note 87 3" xfId="48490" xr:uid="{00000000-0005-0000-0000-00002DB40000}"/>
    <cellStyle name="Note 88" xfId="2566" xr:uid="{00000000-0005-0000-0000-00002EB40000}"/>
    <cellStyle name="Note 88 2" xfId="5462" xr:uid="{00000000-0005-0000-0000-00002FB40000}"/>
    <cellStyle name="Note 88 3" xfId="48491" xr:uid="{00000000-0005-0000-0000-000030B40000}"/>
    <cellStyle name="Note 89" xfId="2602" xr:uid="{00000000-0005-0000-0000-000031B40000}"/>
    <cellStyle name="Note 89 2" xfId="16552" xr:uid="{00000000-0005-0000-0000-000032B40000}"/>
    <cellStyle name="Note 89 3" xfId="48492" xr:uid="{00000000-0005-0000-0000-000033B40000}"/>
    <cellStyle name="Note 9" xfId="2603" xr:uid="{00000000-0005-0000-0000-000034B40000}"/>
    <cellStyle name="Note 9 2" xfId="8493" xr:uid="{00000000-0005-0000-0000-000035B40000}"/>
    <cellStyle name="Note 9 2 2" xfId="8501" xr:uid="{00000000-0005-0000-0000-000036B40000}"/>
    <cellStyle name="Note 9 2 2 2" xfId="8505" xr:uid="{00000000-0005-0000-0000-000037B40000}"/>
    <cellStyle name="Note 9 2 3" xfId="8520" xr:uid="{00000000-0005-0000-0000-000038B40000}"/>
    <cellStyle name="Note 9 2 3 2" xfId="48494" xr:uid="{00000000-0005-0000-0000-000039B40000}"/>
    <cellStyle name="Note 9 2 4" xfId="8530" xr:uid="{00000000-0005-0000-0000-00003AB40000}"/>
    <cellStyle name="Note 9 2 5" xfId="8178" xr:uid="{00000000-0005-0000-0000-00003BB40000}"/>
    <cellStyle name="Note 9 2 6" xfId="8184" xr:uid="{00000000-0005-0000-0000-00003CB40000}"/>
    <cellStyle name="Note 9 2_BSD2" xfId="28028" xr:uid="{00000000-0005-0000-0000-00003DB40000}"/>
    <cellStyle name="Note 9 3" xfId="8589" xr:uid="{00000000-0005-0000-0000-00003EB40000}"/>
    <cellStyle name="Note 9 3 2" xfId="8601" xr:uid="{00000000-0005-0000-0000-00003FB40000}"/>
    <cellStyle name="Note 9 4" xfId="8616" xr:uid="{00000000-0005-0000-0000-000040B40000}"/>
    <cellStyle name="Note 9 4 2" xfId="6016" xr:uid="{00000000-0005-0000-0000-000041B40000}"/>
    <cellStyle name="Note 9 5" xfId="7316" xr:uid="{00000000-0005-0000-0000-000042B40000}"/>
    <cellStyle name="Note 9 6" xfId="7331" xr:uid="{00000000-0005-0000-0000-000043B40000}"/>
    <cellStyle name="Note 9 7" xfId="8659" xr:uid="{00000000-0005-0000-0000-000044B40000}"/>
    <cellStyle name="Note 9 8" xfId="48493" xr:uid="{00000000-0005-0000-0000-000045B40000}"/>
    <cellStyle name="Note 9_BSD2" xfId="41589" xr:uid="{00000000-0005-0000-0000-000046B40000}"/>
    <cellStyle name="Note 90" xfId="2595" xr:uid="{00000000-0005-0000-0000-000047B40000}"/>
    <cellStyle name="Note 91" xfId="2597" xr:uid="{00000000-0005-0000-0000-000048B40000}"/>
    <cellStyle name="Note 92" xfId="2599" xr:uid="{00000000-0005-0000-0000-000049B40000}"/>
    <cellStyle name="Note 93" xfId="2565" xr:uid="{00000000-0005-0000-0000-00004AB40000}"/>
    <cellStyle name="Note 94" xfId="2601" xr:uid="{00000000-0005-0000-0000-00004BB40000}"/>
    <cellStyle name="Note 95" xfId="2604" xr:uid="{00000000-0005-0000-0000-00004CB40000}"/>
    <cellStyle name="Note 96" xfId="2605" xr:uid="{00000000-0005-0000-0000-00004DB40000}"/>
    <cellStyle name="Note 97" xfId="2606" xr:uid="{00000000-0005-0000-0000-00004EB40000}"/>
    <cellStyle name="Note 98" xfId="2607" xr:uid="{00000000-0005-0000-0000-00004FB40000}"/>
    <cellStyle name="Note 99" xfId="2608" xr:uid="{00000000-0005-0000-0000-000050B40000}"/>
    <cellStyle name="Notes" xfId="43179" xr:uid="{00000000-0005-0000-0000-000051B40000}"/>
    <cellStyle name="Notes 2" xfId="7087" xr:uid="{00000000-0005-0000-0000-000052B40000}"/>
    <cellStyle name="Notes 3" xfId="7094" xr:uid="{00000000-0005-0000-0000-000053B40000}"/>
    <cellStyle name="Notes 4" xfId="43181" xr:uid="{00000000-0005-0000-0000-000054B40000}"/>
    <cellStyle name="Number" xfId="48495" xr:uid="{00000000-0005-0000-0000-000055B40000}"/>
    <cellStyle name="numbers" xfId="5930" xr:uid="{00000000-0005-0000-0000-000056B40000}"/>
    <cellStyle name="Numbers(2)" xfId="32079" xr:uid="{00000000-0005-0000-0000-000057B40000}"/>
    <cellStyle name="Numbers(2) 2" xfId="48496" xr:uid="{00000000-0005-0000-0000-000058B40000}"/>
    <cellStyle name="Numbers(2) 3" xfId="48497" xr:uid="{00000000-0005-0000-0000-000059B40000}"/>
    <cellStyle name="Œ…‹æØ‚è [0.00]_fcs1" xfId="48498" xr:uid="{00000000-0005-0000-0000-00005AB40000}"/>
    <cellStyle name="Œ…‹æØ‚è_fcs1" xfId="36490" xr:uid="{00000000-0005-0000-0000-00005BB40000}"/>
    <cellStyle name="Of which" xfId="48499" xr:uid="{00000000-0005-0000-0000-00005CB40000}"/>
    <cellStyle name="Of which 2" xfId="48500" xr:uid="{00000000-0005-0000-0000-00005DB40000}"/>
    <cellStyle name="Of which 3" xfId="48501" xr:uid="{00000000-0005-0000-0000-00005EB40000}"/>
    <cellStyle name="Of which 4" xfId="48502" xr:uid="{00000000-0005-0000-0000-00005FB40000}"/>
    <cellStyle name="Of which 5" xfId="12780" xr:uid="{00000000-0005-0000-0000-000060B40000}"/>
    <cellStyle name="Of which 6" xfId="12791" xr:uid="{00000000-0005-0000-0000-000061B40000}"/>
    <cellStyle name="Onedec" xfId="48503" xr:uid="{00000000-0005-0000-0000-000062B40000}"/>
    <cellStyle name="Onedec 2" xfId="48504" xr:uid="{00000000-0005-0000-0000-000063B40000}"/>
    <cellStyle name="Onedec 3" xfId="48505" xr:uid="{00000000-0005-0000-0000-000064B40000}"/>
    <cellStyle name="Onedec 4" xfId="26095" xr:uid="{00000000-0005-0000-0000-000065B40000}"/>
    <cellStyle name="Output" xfId="51521" builtinId="21" customBuiltin="1"/>
    <cellStyle name="Output 10" xfId="48506" xr:uid="{00000000-0005-0000-0000-000066B40000}"/>
    <cellStyle name="Output 10 2" xfId="48507" xr:uid="{00000000-0005-0000-0000-000067B40000}"/>
    <cellStyle name="Output 10 2 2" xfId="48508" xr:uid="{00000000-0005-0000-0000-000068B40000}"/>
    <cellStyle name="Output 10 2 2 2" xfId="48509" xr:uid="{00000000-0005-0000-0000-000069B40000}"/>
    <cellStyle name="Output 10 2 3" xfId="48510" xr:uid="{00000000-0005-0000-0000-00006AB40000}"/>
    <cellStyle name="Output 10 2 3 2" xfId="48511" xr:uid="{00000000-0005-0000-0000-00006BB40000}"/>
    <cellStyle name="Output 10 2 4" xfId="48512" xr:uid="{00000000-0005-0000-0000-00006CB40000}"/>
    <cellStyle name="Output 10 2_BSD2" xfId="48513" xr:uid="{00000000-0005-0000-0000-00006DB40000}"/>
    <cellStyle name="Output 10 3" xfId="47222" xr:uid="{00000000-0005-0000-0000-00006EB40000}"/>
    <cellStyle name="Output 10 3 2" xfId="32253" xr:uid="{00000000-0005-0000-0000-00006FB40000}"/>
    <cellStyle name="Output 10 4" xfId="48514" xr:uid="{00000000-0005-0000-0000-000070B40000}"/>
    <cellStyle name="Output 10 4 2" xfId="48515" xr:uid="{00000000-0005-0000-0000-000071B40000}"/>
    <cellStyle name="Output 10 5" xfId="48516" xr:uid="{00000000-0005-0000-0000-000072B40000}"/>
    <cellStyle name="Output 10 6" xfId="48517" xr:uid="{00000000-0005-0000-0000-000073B40000}"/>
    <cellStyle name="Output 10 7" xfId="48518" xr:uid="{00000000-0005-0000-0000-000074B40000}"/>
    <cellStyle name="Output 10_BSD2" xfId="48519" xr:uid="{00000000-0005-0000-0000-000075B40000}"/>
    <cellStyle name="Output 11" xfId="48520" xr:uid="{00000000-0005-0000-0000-000076B40000}"/>
    <cellStyle name="Output 11 2" xfId="48521" xr:uid="{00000000-0005-0000-0000-000077B40000}"/>
    <cellStyle name="Output 11 2 2" xfId="48522" xr:uid="{00000000-0005-0000-0000-000078B40000}"/>
    <cellStyle name="Output 11 2 2 2" xfId="8948" xr:uid="{00000000-0005-0000-0000-000079B40000}"/>
    <cellStyle name="Output 11 2 3" xfId="48523" xr:uid="{00000000-0005-0000-0000-00007AB40000}"/>
    <cellStyle name="Output 11 2 3 2" xfId="4273" xr:uid="{00000000-0005-0000-0000-00007BB40000}"/>
    <cellStyle name="Output 11 2 4" xfId="48524" xr:uid="{00000000-0005-0000-0000-00007CB40000}"/>
    <cellStyle name="Output 11 2_BSD2" xfId="48525" xr:uid="{00000000-0005-0000-0000-00007DB40000}"/>
    <cellStyle name="Output 11 3" xfId="48526" xr:uid="{00000000-0005-0000-0000-00007EB40000}"/>
    <cellStyle name="Output 11 3 2" xfId="48527" xr:uid="{00000000-0005-0000-0000-00007FB40000}"/>
    <cellStyle name="Output 11 4" xfId="48528" xr:uid="{00000000-0005-0000-0000-000080B40000}"/>
    <cellStyle name="Output 11 4 2" xfId="48529" xr:uid="{00000000-0005-0000-0000-000081B40000}"/>
    <cellStyle name="Output 11 5" xfId="48530" xr:uid="{00000000-0005-0000-0000-000082B40000}"/>
    <cellStyle name="Output 11 6" xfId="48531" xr:uid="{00000000-0005-0000-0000-000083B40000}"/>
    <cellStyle name="Output 11 7" xfId="48532" xr:uid="{00000000-0005-0000-0000-000084B40000}"/>
    <cellStyle name="Output 11_BSD2" xfId="48533" xr:uid="{00000000-0005-0000-0000-000085B40000}"/>
    <cellStyle name="Output 12" xfId="34797" xr:uid="{00000000-0005-0000-0000-000086B40000}"/>
    <cellStyle name="Output 12 2" xfId="48535" xr:uid="{00000000-0005-0000-0000-000087B40000}"/>
    <cellStyle name="Output 12 2 2" xfId="48537" xr:uid="{00000000-0005-0000-0000-000088B40000}"/>
    <cellStyle name="Output 12 2 2 2" xfId="48538" xr:uid="{00000000-0005-0000-0000-000089B40000}"/>
    <cellStyle name="Output 12 2 3" xfId="48539" xr:uid="{00000000-0005-0000-0000-00008AB40000}"/>
    <cellStyle name="Output 12 2 3 2" xfId="48540" xr:uid="{00000000-0005-0000-0000-00008BB40000}"/>
    <cellStyle name="Output 12 2 4" xfId="48541" xr:uid="{00000000-0005-0000-0000-00008CB40000}"/>
    <cellStyle name="Output 12 2_BSD2" xfId="48542" xr:uid="{00000000-0005-0000-0000-00008DB40000}"/>
    <cellStyle name="Output 12 3" xfId="48544" xr:uid="{00000000-0005-0000-0000-00008EB40000}"/>
    <cellStyle name="Output 12 3 2" xfId="48546" xr:uid="{00000000-0005-0000-0000-00008FB40000}"/>
    <cellStyle name="Output 12 4" xfId="48548" xr:uid="{00000000-0005-0000-0000-000090B40000}"/>
    <cellStyle name="Output 12 4 2" xfId="48549" xr:uid="{00000000-0005-0000-0000-000091B40000}"/>
    <cellStyle name="Output 12 5" xfId="48550" xr:uid="{00000000-0005-0000-0000-000092B40000}"/>
    <cellStyle name="Output 12 6" xfId="48551" xr:uid="{00000000-0005-0000-0000-000093B40000}"/>
    <cellStyle name="Output 12 7" xfId="48552" xr:uid="{00000000-0005-0000-0000-000094B40000}"/>
    <cellStyle name="Output 12_BSD2" xfId="36253" xr:uid="{00000000-0005-0000-0000-000095B40000}"/>
    <cellStyle name="Output 13" xfId="48554" xr:uid="{00000000-0005-0000-0000-000096B40000}"/>
    <cellStyle name="Output 13 2" xfId="48556" xr:uid="{00000000-0005-0000-0000-000097B40000}"/>
    <cellStyle name="Output 13 2 2" xfId="48557" xr:uid="{00000000-0005-0000-0000-000098B40000}"/>
    <cellStyle name="Output 13 2 2 2" xfId="48558" xr:uid="{00000000-0005-0000-0000-000099B40000}"/>
    <cellStyle name="Output 13 2 3" xfId="11212" xr:uid="{00000000-0005-0000-0000-00009AB40000}"/>
    <cellStyle name="Output 13 2 3 2" xfId="24897" xr:uid="{00000000-0005-0000-0000-00009BB40000}"/>
    <cellStyle name="Output 13 2 4" xfId="48559" xr:uid="{00000000-0005-0000-0000-00009CB40000}"/>
    <cellStyle name="Output 13 2_BSD2" xfId="24768" xr:uid="{00000000-0005-0000-0000-00009DB40000}"/>
    <cellStyle name="Output 13 3" xfId="48560" xr:uid="{00000000-0005-0000-0000-00009EB40000}"/>
    <cellStyle name="Output 13 3 2" xfId="48561" xr:uid="{00000000-0005-0000-0000-00009FB40000}"/>
    <cellStyle name="Output 13 4" xfId="48562" xr:uid="{00000000-0005-0000-0000-0000A0B40000}"/>
    <cellStyle name="Output 13 4 2" xfId="41312" xr:uid="{00000000-0005-0000-0000-0000A1B40000}"/>
    <cellStyle name="Output 13 5" xfId="48563" xr:uid="{00000000-0005-0000-0000-0000A2B40000}"/>
    <cellStyle name="Output 13 6" xfId="48564" xr:uid="{00000000-0005-0000-0000-0000A3B40000}"/>
    <cellStyle name="Output 13 7" xfId="48565" xr:uid="{00000000-0005-0000-0000-0000A4B40000}"/>
    <cellStyle name="Output 13_BSD2" xfId="48566" xr:uid="{00000000-0005-0000-0000-0000A5B40000}"/>
    <cellStyle name="Output 14" xfId="48568" xr:uid="{00000000-0005-0000-0000-0000A6B40000}"/>
    <cellStyle name="Output 14 2" xfId="48570" xr:uid="{00000000-0005-0000-0000-0000A7B40000}"/>
    <cellStyle name="Output 14 2 2" xfId="48571" xr:uid="{00000000-0005-0000-0000-0000A8B40000}"/>
    <cellStyle name="Output 14 2 2 2" xfId="20723" xr:uid="{00000000-0005-0000-0000-0000A9B40000}"/>
    <cellStyle name="Output 14 2 3" xfId="48572" xr:uid="{00000000-0005-0000-0000-0000AAB40000}"/>
    <cellStyle name="Output 14 2 3 2" xfId="48573" xr:uid="{00000000-0005-0000-0000-0000ABB40000}"/>
    <cellStyle name="Output 14 2 4" xfId="48574" xr:uid="{00000000-0005-0000-0000-0000ACB40000}"/>
    <cellStyle name="Output 14 2_BSD2" xfId="29383" xr:uid="{00000000-0005-0000-0000-0000ADB40000}"/>
    <cellStyle name="Output 14 3" xfId="48575" xr:uid="{00000000-0005-0000-0000-0000AEB40000}"/>
    <cellStyle name="Output 14 3 2" xfId="48576" xr:uid="{00000000-0005-0000-0000-0000AFB40000}"/>
    <cellStyle name="Output 14 4" xfId="48577" xr:uid="{00000000-0005-0000-0000-0000B0B40000}"/>
    <cellStyle name="Output 14 4 2" xfId="48578" xr:uid="{00000000-0005-0000-0000-0000B1B40000}"/>
    <cellStyle name="Output 14 5" xfId="48579" xr:uid="{00000000-0005-0000-0000-0000B2B40000}"/>
    <cellStyle name="Output 14 6" xfId="48580" xr:uid="{00000000-0005-0000-0000-0000B3B40000}"/>
    <cellStyle name="Output 14 7" xfId="48581" xr:uid="{00000000-0005-0000-0000-0000B4B40000}"/>
    <cellStyle name="Output 14_BSD2" xfId="48582" xr:uid="{00000000-0005-0000-0000-0000B5B40000}"/>
    <cellStyle name="Output 15" xfId="48585" xr:uid="{00000000-0005-0000-0000-0000B6B40000}"/>
    <cellStyle name="Output 15 2" xfId="35704" xr:uid="{00000000-0005-0000-0000-0000B7B40000}"/>
    <cellStyle name="Output 15 2 2" xfId="35707" xr:uid="{00000000-0005-0000-0000-0000B8B40000}"/>
    <cellStyle name="Output 15 2 2 2" xfId="48587" xr:uid="{00000000-0005-0000-0000-0000B9B40000}"/>
    <cellStyle name="Output 15 2 3" xfId="35710" xr:uid="{00000000-0005-0000-0000-0000BAB40000}"/>
    <cellStyle name="Output 15 2 3 2" xfId="48589" xr:uid="{00000000-0005-0000-0000-0000BBB40000}"/>
    <cellStyle name="Output 15 2 4" xfId="48591" xr:uid="{00000000-0005-0000-0000-0000BCB40000}"/>
    <cellStyle name="Output 15 2_BSD2" xfId="32544" xr:uid="{00000000-0005-0000-0000-0000BDB40000}"/>
    <cellStyle name="Output 15 3" xfId="35713" xr:uid="{00000000-0005-0000-0000-0000BEB40000}"/>
    <cellStyle name="Output 15 3 2" xfId="35716" xr:uid="{00000000-0005-0000-0000-0000BFB40000}"/>
    <cellStyle name="Output 15 4" xfId="35720" xr:uid="{00000000-0005-0000-0000-0000C0B40000}"/>
    <cellStyle name="Output 15 4 2" xfId="35723" xr:uid="{00000000-0005-0000-0000-0000C1B40000}"/>
    <cellStyle name="Output 15 5" xfId="34794" xr:uid="{00000000-0005-0000-0000-0000C2B40000}"/>
    <cellStyle name="Output 15_BSD2" xfId="36738" xr:uid="{00000000-0005-0000-0000-0000C3B40000}"/>
    <cellStyle name="Output 16" xfId="48594" xr:uid="{00000000-0005-0000-0000-0000C4B40000}"/>
    <cellStyle name="Output 16 2" xfId="26430" xr:uid="{00000000-0005-0000-0000-0000C5B40000}"/>
    <cellStyle name="Output 16 2 2" xfId="48596" xr:uid="{00000000-0005-0000-0000-0000C6B40000}"/>
    <cellStyle name="Output 16 2 2 2" xfId="33793" xr:uid="{00000000-0005-0000-0000-0000C7B40000}"/>
    <cellStyle name="Output 16 2 3" xfId="48598" xr:uid="{00000000-0005-0000-0000-0000C8B40000}"/>
    <cellStyle name="Output 16 2 3 2" xfId="33805" xr:uid="{00000000-0005-0000-0000-0000C9B40000}"/>
    <cellStyle name="Output 16 2 4" xfId="48600" xr:uid="{00000000-0005-0000-0000-0000CAB40000}"/>
    <cellStyle name="Output 16 2_BSD2" xfId="48602" xr:uid="{00000000-0005-0000-0000-0000CBB40000}"/>
    <cellStyle name="Output 16 3" xfId="48604" xr:uid="{00000000-0005-0000-0000-0000CCB40000}"/>
    <cellStyle name="Output 16 3 2" xfId="48606" xr:uid="{00000000-0005-0000-0000-0000CDB40000}"/>
    <cellStyle name="Output 16 4" xfId="48608" xr:uid="{00000000-0005-0000-0000-0000CEB40000}"/>
    <cellStyle name="Output 16 4 2" xfId="48610" xr:uid="{00000000-0005-0000-0000-0000CFB40000}"/>
    <cellStyle name="Output 16 5" xfId="48612" xr:uid="{00000000-0005-0000-0000-0000D0B40000}"/>
    <cellStyle name="Output 16_BSD2" xfId="5130" xr:uid="{00000000-0005-0000-0000-0000D1B40000}"/>
    <cellStyle name="Output 17" xfId="48615" xr:uid="{00000000-0005-0000-0000-0000D2B40000}"/>
    <cellStyle name="Output 17 2" xfId="48617" xr:uid="{00000000-0005-0000-0000-0000D3B40000}"/>
    <cellStyle name="Output 17 2 2" xfId="46026" xr:uid="{00000000-0005-0000-0000-0000D4B40000}"/>
    <cellStyle name="Output 17 2 2 2" xfId="48619" xr:uid="{00000000-0005-0000-0000-0000D5B40000}"/>
    <cellStyle name="Output 17 2 3" xfId="3403" xr:uid="{00000000-0005-0000-0000-0000D6B40000}"/>
    <cellStyle name="Output 17 2 3 2" xfId="48621" xr:uid="{00000000-0005-0000-0000-0000D7B40000}"/>
    <cellStyle name="Output 17 2 4" xfId="3425" xr:uid="{00000000-0005-0000-0000-0000D8B40000}"/>
    <cellStyle name="Output 17 2_BSD2" xfId="48623" xr:uid="{00000000-0005-0000-0000-0000D9B40000}"/>
    <cellStyle name="Output 17 3" xfId="48625" xr:uid="{00000000-0005-0000-0000-0000DAB40000}"/>
    <cellStyle name="Output 17 3 2" xfId="48627" xr:uid="{00000000-0005-0000-0000-0000DBB40000}"/>
    <cellStyle name="Output 17 4" xfId="48629" xr:uid="{00000000-0005-0000-0000-0000DCB40000}"/>
    <cellStyle name="Output 17 4 2" xfId="48631" xr:uid="{00000000-0005-0000-0000-0000DDB40000}"/>
    <cellStyle name="Output 17 5" xfId="48633" xr:uid="{00000000-0005-0000-0000-0000DEB40000}"/>
    <cellStyle name="Output 17_BSD2" xfId="48635" xr:uid="{00000000-0005-0000-0000-0000DFB40000}"/>
    <cellStyle name="Output 18" xfId="48638" xr:uid="{00000000-0005-0000-0000-0000E0B40000}"/>
    <cellStyle name="Output 18 2" xfId="47692" xr:uid="{00000000-0005-0000-0000-0000E1B40000}"/>
    <cellStyle name="Output 18 2 2" xfId="44464" xr:uid="{00000000-0005-0000-0000-0000E2B40000}"/>
    <cellStyle name="Output 18 2 2 2" xfId="44467" xr:uid="{00000000-0005-0000-0000-0000E3B40000}"/>
    <cellStyle name="Output 18 2 3" xfId="44484" xr:uid="{00000000-0005-0000-0000-0000E4B40000}"/>
    <cellStyle name="Output 18 2 3 2" xfId="44487" xr:uid="{00000000-0005-0000-0000-0000E5B40000}"/>
    <cellStyle name="Output 18 2 4" xfId="21676" xr:uid="{00000000-0005-0000-0000-0000E6B40000}"/>
    <cellStyle name="Output 18 2_BSD2" xfId="11572" xr:uid="{00000000-0005-0000-0000-0000E7B40000}"/>
    <cellStyle name="Output 18 3" xfId="48640" xr:uid="{00000000-0005-0000-0000-0000E8B40000}"/>
    <cellStyle name="Output 18 3 2" xfId="44775" xr:uid="{00000000-0005-0000-0000-0000E9B40000}"/>
    <cellStyle name="Output 18 4" xfId="48642" xr:uid="{00000000-0005-0000-0000-0000EAB40000}"/>
    <cellStyle name="Output 18 4 2" xfId="41340" xr:uid="{00000000-0005-0000-0000-0000EBB40000}"/>
    <cellStyle name="Output 18 5" xfId="48644" xr:uid="{00000000-0005-0000-0000-0000ECB40000}"/>
    <cellStyle name="Output 18_BSD2" xfId="19918" xr:uid="{00000000-0005-0000-0000-0000EDB40000}"/>
    <cellStyle name="Output 19" xfId="48646" xr:uid="{00000000-0005-0000-0000-0000EEB40000}"/>
    <cellStyle name="Output 19 2" xfId="48648" xr:uid="{00000000-0005-0000-0000-0000EFB40000}"/>
    <cellStyle name="Output 19 2 2" xfId="48650" xr:uid="{00000000-0005-0000-0000-0000F0B40000}"/>
    <cellStyle name="Output 19 2 2 2" xfId="48652" xr:uid="{00000000-0005-0000-0000-0000F1B40000}"/>
    <cellStyle name="Output 19 2 3" xfId="48654" xr:uid="{00000000-0005-0000-0000-0000F2B40000}"/>
    <cellStyle name="Output 19 2 3 2" xfId="48656" xr:uid="{00000000-0005-0000-0000-0000F3B40000}"/>
    <cellStyle name="Output 19 2 4" xfId="48658" xr:uid="{00000000-0005-0000-0000-0000F4B40000}"/>
    <cellStyle name="Output 19 2_BSD2" xfId="48660" xr:uid="{00000000-0005-0000-0000-0000F5B40000}"/>
    <cellStyle name="Output 19 3" xfId="48662" xr:uid="{00000000-0005-0000-0000-0000F6B40000}"/>
    <cellStyle name="Output 19 3 2" xfId="48664" xr:uid="{00000000-0005-0000-0000-0000F7B40000}"/>
    <cellStyle name="Output 19 4" xfId="48666" xr:uid="{00000000-0005-0000-0000-0000F8B40000}"/>
    <cellStyle name="Output 19 4 2" xfId="48668" xr:uid="{00000000-0005-0000-0000-0000F9B40000}"/>
    <cellStyle name="Output 19 5" xfId="48670" xr:uid="{00000000-0005-0000-0000-0000FAB40000}"/>
    <cellStyle name="Output 19_BSD2" xfId="48672" xr:uid="{00000000-0005-0000-0000-0000FBB40000}"/>
    <cellStyle name="Output 2" xfId="2609" xr:uid="{00000000-0005-0000-0000-0000FCB40000}"/>
    <cellStyle name="Output 2 10" xfId="3968" xr:uid="{00000000-0005-0000-0000-0000FDB40000}"/>
    <cellStyle name="Output 2 10 2" xfId="43141" xr:uid="{00000000-0005-0000-0000-0000FEB40000}"/>
    <cellStyle name="Output 2 11" xfId="3977" xr:uid="{00000000-0005-0000-0000-0000FFB40000}"/>
    <cellStyle name="Output 2 12" xfId="48673" xr:uid="{00000000-0005-0000-0000-000000B50000}"/>
    <cellStyle name="Output 2 13" xfId="48674" xr:uid="{00000000-0005-0000-0000-000001B50000}"/>
    <cellStyle name="Output 2 14" xfId="51741" xr:uid="{9CC82119-FDFE-47E4-B53B-E47E19DDB91E}"/>
    <cellStyle name="Output 2 15" xfId="52166" xr:uid="{91533563-6A40-4F3F-A635-C6854E2B7ABC}"/>
    <cellStyle name="Output 2 2" xfId="2466" xr:uid="{00000000-0005-0000-0000-000002B50000}"/>
    <cellStyle name="Output 2 2 2" xfId="42657" xr:uid="{00000000-0005-0000-0000-000003B50000}"/>
    <cellStyle name="Output 2 2 2 2" xfId="48676" xr:uid="{00000000-0005-0000-0000-000004B50000}"/>
    <cellStyle name="Output 2 2 3" xfId="42660" xr:uid="{00000000-0005-0000-0000-000005B50000}"/>
    <cellStyle name="Output 2 2 3 2" xfId="48678" xr:uid="{00000000-0005-0000-0000-000006B50000}"/>
    <cellStyle name="Output 2 2 4" xfId="48680" xr:uid="{00000000-0005-0000-0000-000007B50000}"/>
    <cellStyle name="Output 2 2 4 2" xfId="48681" xr:uid="{00000000-0005-0000-0000-000008B50000}"/>
    <cellStyle name="Output 2 2 5" xfId="48682" xr:uid="{00000000-0005-0000-0000-000009B50000}"/>
    <cellStyle name="Output 2 2 6" xfId="48683" xr:uid="{00000000-0005-0000-0000-00000AB50000}"/>
    <cellStyle name="Output 2 2 7" xfId="48684" xr:uid="{00000000-0005-0000-0000-00000BB50000}"/>
    <cellStyle name="Output 2 2 8" xfId="35860" xr:uid="{00000000-0005-0000-0000-00000CB50000}"/>
    <cellStyle name="Output 2 2_BSD2" xfId="48686" xr:uid="{00000000-0005-0000-0000-00000DB50000}"/>
    <cellStyle name="Output 2 3" xfId="48688" xr:uid="{00000000-0005-0000-0000-00000EB50000}"/>
    <cellStyle name="Output 2 3 2" xfId="48690" xr:uid="{00000000-0005-0000-0000-00000FB50000}"/>
    <cellStyle name="Output 2 3 2 2" xfId="48691" xr:uid="{00000000-0005-0000-0000-000010B50000}"/>
    <cellStyle name="Output 2 3 3" xfId="48692" xr:uid="{00000000-0005-0000-0000-000011B50000}"/>
    <cellStyle name="Output 2 3 3 2" xfId="48693" xr:uid="{00000000-0005-0000-0000-000012B50000}"/>
    <cellStyle name="Output 2 3 4" xfId="48694" xr:uid="{00000000-0005-0000-0000-000013B50000}"/>
    <cellStyle name="Output 2 3 5" xfId="48695" xr:uid="{00000000-0005-0000-0000-000014B50000}"/>
    <cellStyle name="Output 2 3 6" xfId="48696" xr:uid="{00000000-0005-0000-0000-000015B50000}"/>
    <cellStyle name="Output 2 3 7" xfId="4898" xr:uid="{00000000-0005-0000-0000-000016B50000}"/>
    <cellStyle name="Output 2 3_BSD2" xfId="48697" xr:uid="{00000000-0005-0000-0000-000017B50000}"/>
    <cellStyle name="Output 2 4" xfId="37998" xr:uid="{00000000-0005-0000-0000-000018B50000}"/>
    <cellStyle name="Output 2 4 2" xfId="20462" xr:uid="{00000000-0005-0000-0000-000019B50000}"/>
    <cellStyle name="Output 2 4 3" xfId="38005" xr:uid="{00000000-0005-0000-0000-00001AB50000}"/>
    <cellStyle name="Output 2 4 4" xfId="38010" xr:uid="{00000000-0005-0000-0000-00001BB50000}"/>
    <cellStyle name="Output 2 5" xfId="38016" xr:uid="{00000000-0005-0000-0000-00001CB50000}"/>
    <cellStyle name="Output 2 5 2" xfId="6635" xr:uid="{00000000-0005-0000-0000-00001DB50000}"/>
    <cellStyle name="Output 2 5 3" xfId="48698" xr:uid="{00000000-0005-0000-0000-00001EB50000}"/>
    <cellStyle name="Output 2 5 4" xfId="48699" xr:uid="{00000000-0005-0000-0000-00001FB50000}"/>
    <cellStyle name="Output 2 6" xfId="25239" xr:uid="{00000000-0005-0000-0000-000020B50000}"/>
    <cellStyle name="Output 2 6 2" xfId="25243" xr:uid="{00000000-0005-0000-0000-000021B50000}"/>
    <cellStyle name="Output 2 6 3" xfId="37698" xr:uid="{00000000-0005-0000-0000-000022B50000}"/>
    <cellStyle name="Output 2 6 4" xfId="48700" xr:uid="{00000000-0005-0000-0000-000023B50000}"/>
    <cellStyle name="Output 2 7" xfId="18472" xr:uid="{00000000-0005-0000-0000-000024B50000}"/>
    <cellStyle name="Output 2 7 2" xfId="42047" xr:uid="{00000000-0005-0000-0000-000025B50000}"/>
    <cellStyle name="Output 2 7 3" xfId="48701" xr:uid="{00000000-0005-0000-0000-000026B50000}"/>
    <cellStyle name="Output 2 7 4" xfId="48702" xr:uid="{00000000-0005-0000-0000-000027B50000}"/>
    <cellStyle name="Output 2 8" xfId="18480" xr:uid="{00000000-0005-0000-0000-000028B50000}"/>
    <cellStyle name="Output 2 8 2" xfId="42049" xr:uid="{00000000-0005-0000-0000-000029B50000}"/>
    <cellStyle name="Output 2 8 3" xfId="48703" xr:uid="{00000000-0005-0000-0000-00002AB50000}"/>
    <cellStyle name="Output 2 8 4" xfId="48704" xr:uid="{00000000-0005-0000-0000-00002BB50000}"/>
    <cellStyle name="Output 2 9" xfId="42051" xr:uid="{00000000-0005-0000-0000-00002CB50000}"/>
    <cellStyle name="Output 2 9 2" xfId="48705" xr:uid="{00000000-0005-0000-0000-00002DB50000}"/>
    <cellStyle name="Output 2 9 3" xfId="48706" xr:uid="{00000000-0005-0000-0000-00002EB50000}"/>
    <cellStyle name="Output 2 9 4" xfId="48707" xr:uid="{00000000-0005-0000-0000-00002FB50000}"/>
    <cellStyle name="Output 2_FAMBL BSD NOVEMBER 2010" xfId="48708" xr:uid="{00000000-0005-0000-0000-000030B50000}"/>
    <cellStyle name="Output 20" xfId="48584" xr:uid="{00000000-0005-0000-0000-000031B50000}"/>
    <cellStyle name="Output 20 2" xfId="35703" xr:uid="{00000000-0005-0000-0000-000032B50000}"/>
    <cellStyle name="Output 20 2 2" xfId="35706" xr:uid="{00000000-0005-0000-0000-000033B50000}"/>
    <cellStyle name="Output 20 2 2 2" xfId="48586" xr:uid="{00000000-0005-0000-0000-000034B50000}"/>
    <cellStyle name="Output 20 2 3" xfId="35709" xr:uid="{00000000-0005-0000-0000-000035B50000}"/>
    <cellStyle name="Output 20 2 3 2" xfId="48588" xr:uid="{00000000-0005-0000-0000-000036B50000}"/>
    <cellStyle name="Output 20 2 4" xfId="48590" xr:uid="{00000000-0005-0000-0000-000037B50000}"/>
    <cellStyle name="Output 20 2_BSD2" xfId="32543" xr:uid="{00000000-0005-0000-0000-000038B50000}"/>
    <cellStyle name="Output 20 3" xfId="35712" xr:uid="{00000000-0005-0000-0000-000039B50000}"/>
    <cellStyle name="Output 20 3 2" xfId="35715" xr:uid="{00000000-0005-0000-0000-00003AB50000}"/>
    <cellStyle name="Output 20 4" xfId="35719" xr:uid="{00000000-0005-0000-0000-00003BB50000}"/>
    <cellStyle name="Output 20 4 2" xfId="35722" xr:uid="{00000000-0005-0000-0000-00003CB50000}"/>
    <cellStyle name="Output 20 5" xfId="34793" xr:uid="{00000000-0005-0000-0000-00003DB50000}"/>
    <cellStyle name="Output 20_BSD2" xfId="36737" xr:uid="{00000000-0005-0000-0000-00003EB50000}"/>
    <cellStyle name="Output 21" xfId="48593" xr:uid="{00000000-0005-0000-0000-00003FB50000}"/>
    <cellStyle name="Output 21 2" xfId="26429" xr:uid="{00000000-0005-0000-0000-000040B50000}"/>
    <cellStyle name="Output 21 2 2" xfId="48595" xr:uid="{00000000-0005-0000-0000-000041B50000}"/>
    <cellStyle name="Output 21 2 2 2" xfId="33792" xr:uid="{00000000-0005-0000-0000-000042B50000}"/>
    <cellStyle name="Output 21 2 3" xfId="48597" xr:uid="{00000000-0005-0000-0000-000043B50000}"/>
    <cellStyle name="Output 21 2 3 2" xfId="33804" xr:uid="{00000000-0005-0000-0000-000044B50000}"/>
    <cellStyle name="Output 21 2 4" xfId="48599" xr:uid="{00000000-0005-0000-0000-000045B50000}"/>
    <cellStyle name="Output 21 2_BSD2" xfId="48601" xr:uid="{00000000-0005-0000-0000-000046B50000}"/>
    <cellStyle name="Output 21 3" xfId="48603" xr:uid="{00000000-0005-0000-0000-000047B50000}"/>
    <cellStyle name="Output 21 3 2" xfId="48605" xr:uid="{00000000-0005-0000-0000-000048B50000}"/>
    <cellStyle name="Output 21 4" xfId="48607" xr:uid="{00000000-0005-0000-0000-000049B50000}"/>
    <cellStyle name="Output 21 4 2" xfId="48609" xr:uid="{00000000-0005-0000-0000-00004AB50000}"/>
    <cellStyle name="Output 21 5" xfId="48611" xr:uid="{00000000-0005-0000-0000-00004BB50000}"/>
    <cellStyle name="Output 21_BSD2" xfId="5129" xr:uid="{00000000-0005-0000-0000-00004CB50000}"/>
    <cellStyle name="Output 22" xfId="48614" xr:uid="{00000000-0005-0000-0000-00004DB50000}"/>
    <cellStyle name="Output 22 2" xfId="48616" xr:uid="{00000000-0005-0000-0000-00004EB50000}"/>
    <cellStyle name="Output 22 2 2" xfId="46025" xr:uid="{00000000-0005-0000-0000-00004FB50000}"/>
    <cellStyle name="Output 22 2 2 2" xfId="48618" xr:uid="{00000000-0005-0000-0000-000050B50000}"/>
    <cellStyle name="Output 22 2 3" xfId="3402" xr:uid="{00000000-0005-0000-0000-000051B50000}"/>
    <cellStyle name="Output 22 2 3 2" xfId="48620" xr:uid="{00000000-0005-0000-0000-000052B50000}"/>
    <cellStyle name="Output 22 2 4" xfId="3424" xr:uid="{00000000-0005-0000-0000-000053B50000}"/>
    <cellStyle name="Output 22 2_BSD2" xfId="48622" xr:uid="{00000000-0005-0000-0000-000054B50000}"/>
    <cellStyle name="Output 22 3" xfId="48624" xr:uid="{00000000-0005-0000-0000-000055B50000}"/>
    <cellStyle name="Output 22 3 2" xfId="48626" xr:uid="{00000000-0005-0000-0000-000056B50000}"/>
    <cellStyle name="Output 22 4" xfId="48628" xr:uid="{00000000-0005-0000-0000-000057B50000}"/>
    <cellStyle name="Output 22 4 2" xfId="48630" xr:uid="{00000000-0005-0000-0000-000058B50000}"/>
    <cellStyle name="Output 22 5" xfId="48632" xr:uid="{00000000-0005-0000-0000-000059B50000}"/>
    <cellStyle name="Output 22_BSD2" xfId="48634" xr:uid="{00000000-0005-0000-0000-00005AB50000}"/>
    <cellStyle name="Output 23" xfId="48637" xr:uid="{00000000-0005-0000-0000-00005BB50000}"/>
    <cellStyle name="Output 23 2" xfId="47691" xr:uid="{00000000-0005-0000-0000-00005CB50000}"/>
    <cellStyle name="Output 23 2 2" xfId="44463" xr:uid="{00000000-0005-0000-0000-00005DB50000}"/>
    <cellStyle name="Output 23 2 2 2" xfId="44466" xr:uid="{00000000-0005-0000-0000-00005EB50000}"/>
    <cellStyle name="Output 23 2 3" xfId="44483" xr:uid="{00000000-0005-0000-0000-00005FB50000}"/>
    <cellStyle name="Output 23 2 3 2" xfId="44486" xr:uid="{00000000-0005-0000-0000-000060B50000}"/>
    <cellStyle name="Output 23 2 4" xfId="21675" xr:uid="{00000000-0005-0000-0000-000061B50000}"/>
    <cellStyle name="Output 23 2_BSD2" xfId="11571" xr:uid="{00000000-0005-0000-0000-000062B50000}"/>
    <cellStyle name="Output 23 3" xfId="48639" xr:uid="{00000000-0005-0000-0000-000063B50000}"/>
    <cellStyle name="Output 23 3 2" xfId="44774" xr:uid="{00000000-0005-0000-0000-000064B50000}"/>
    <cellStyle name="Output 23 4" xfId="48641" xr:uid="{00000000-0005-0000-0000-000065B50000}"/>
    <cellStyle name="Output 23 4 2" xfId="41339" xr:uid="{00000000-0005-0000-0000-000066B50000}"/>
    <cellStyle name="Output 23 5" xfId="48643" xr:uid="{00000000-0005-0000-0000-000067B50000}"/>
    <cellStyle name="Output 23_BSD2" xfId="19917" xr:uid="{00000000-0005-0000-0000-000068B50000}"/>
    <cellStyle name="Output 24" xfId="48645" xr:uid="{00000000-0005-0000-0000-000069B50000}"/>
    <cellStyle name="Output 24 2" xfId="48647" xr:uid="{00000000-0005-0000-0000-00006AB50000}"/>
    <cellStyle name="Output 24 2 2" xfId="48649" xr:uid="{00000000-0005-0000-0000-00006BB50000}"/>
    <cellStyle name="Output 24 2 2 2" xfId="48651" xr:uid="{00000000-0005-0000-0000-00006CB50000}"/>
    <cellStyle name="Output 24 2 3" xfId="48653" xr:uid="{00000000-0005-0000-0000-00006DB50000}"/>
    <cellStyle name="Output 24 2 3 2" xfId="48655" xr:uid="{00000000-0005-0000-0000-00006EB50000}"/>
    <cellStyle name="Output 24 2 4" xfId="48657" xr:uid="{00000000-0005-0000-0000-00006FB50000}"/>
    <cellStyle name="Output 24 2_BSD2" xfId="48659" xr:uid="{00000000-0005-0000-0000-000070B50000}"/>
    <cellStyle name="Output 24 3" xfId="48661" xr:uid="{00000000-0005-0000-0000-000071B50000}"/>
    <cellStyle name="Output 24 3 2" xfId="48663" xr:uid="{00000000-0005-0000-0000-000072B50000}"/>
    <cellStyle name="Output 24 4" xfId="48665" xr:uid="{00000000-0005-0000-0000-000073B50000}"/>
    <cellStyle name="Output 24 4 2" xfId="48667" xr:uid="{00000000-0005-0000-0000-000074B50000}"/>
    <cellStyle name="Output 24 5" xfId="48669" xr:uid="{00000000-0005-0000-0000-000075B50000}"/>
    <cellStyle name="Output 24_BSD2" xfId="48671" xr:uid="{00000000-0005-0000-0000-000076B50000}"/>
    <cellStyle name="Output 25" xfId="48710" xr:uid="{00000000-0005-0000-0000-000077B50000}"/>
    <cellStyle name="Output 25 2" xfId="48712" xr:uid="{00000000-0005-0000-0000-000078B50000}"/>
    <cellStyle name="Output 25 2 2" xfId="45435" xr:uid="{00000000-0005-0000-0000-000079B50000}"/>
    <cellStyle name="Output 25 2 2 2" xfId="27036" xr:uid="{00000000-0005-0000-0000-00007AB50000}"/>
    <cellStyle name="Output 25 2 3" xfId="45438" xr:uid="{00000000-0005-0000-0000-00007BB50000}"/>
    <cellStyle name="Output 25 2 3 2" xfId="45863" xr:uid="{00000000-0005-0000-0000-00007CB50000}"/>
    <cellStyle name="Output 25 2 4" xfId="45866" xr:uid="{00000000-0005-0000-0000-00007DB50000}"/>
    <cellStyle name="Output 25 2_BSD2" xfId="48714" xr:uid="{00000000-0005-0000-0000-00007EB50000}"/>
    <cellStyle name="Output 25 3" xfId="48716" xr:uid="{00000000-0005-0000-0000-00007FB50000}"/>
    <cellStyle name="Output 25 3 2" xfId="48718" xr:uid="{00000000-0005-0000-0000-000080B50000}"/>
    <cellStyle name="Output 25 4" xfId="48720" xr:uid="{00000000-0005-0000-0000-000081B50000}"/>
    <cellStyle name="Output 25 4 2" xfId="30006" xr:uid="{00000000-0005-0000-0000-000082B50000}"/>
    <cellStyle name="Output 25 5" xfId="48722" xr:uid="{00000000-0005-0000-0000-000083B50000}"/>
    <cellStyle name="Output 25_BSD2" xfId="48724" xr:uid="{00000000-0005-0000-0000-000084B50000}"/>
    <cellStyle name="Output 26" xfId="48726" xr:uid="{00000000-0005-0000-0000-000085B50000}"/>
    <cellStyle name="Output 26 2" xfId="48728" xr:uid="{00000000-0005-0000-0000-000086B50000}"/>
    <cellStyle name="Output 26 2 2" xfId="48730" xr:uid="{00000000-0005-0000-0000-000087B50000}"/>
    <cellStyle name="Output 26 2 2 2" xfId="34644" xr:uid="{00000000-0005-0000-0000-000088B50000}"/>
    <cellStyle name="Output 26 2 3" xfId="46354" xr:uid="{00000000-0005-0000-0000-000089B50000}"/>
    <cellStyle name="Output 26 2 3 2" xfId="34655" xr:uid="{00000000-0005-0000-0000-00008AB50000}"/>
    <cellStyle name="Output 26 2 4" xfId="46427" xr:uid="{00000000-0005-0000-0000-00008BB50000}"/>
    <cellStyle name="Output 26 2_BSD2" xfId="48732" xr:uid="{00000000-0005-0000-0000-00008CB50000}"/>
    <cellStyle name="Output 26 3" xfId="14817" xr:uid="{00000000-0005-0000-0000-00008DB50000}"/>
    <cellStyle name="Output 26 3 2" xfId="14821" xr:uid="{00000000-0005-0000-0000-00008EB50000}"/>
    <cellStyle name="Output 26 4" xfId="14829" xr:uid="{00000000-0005-0000-0000-00008FB50000}"/>
    <cellStyle name="Output 26 4 2" xfId="14832" xr:uid="{00000000-0005-0000-0000-000090B50000}"/>
    <cellStyle name="Output 26 5" xfId="14842" xr:uid="{00000000-0005-0000-0000-000091B50000}"/>
    <cellStyle name="Output 26_BSD2" xfId="48734" xr:uid="{00000000-0005-0000-0000-000092B50000}"/>
    <cellStyle name="Output 27" xfId="48736" xr:uid="{00000000-0005-0000-0000-000093B50000}"/>
    <cellStyle name="Output 27 2" xfId="48738" xr:uid="{00000000-0005-0000-0000-000094B50000}"/>
    <cellStyle name="Output 27 2 2" xfId="36820" xr:uid="{00000000-0005-0000-0000-000095B50000}"/>
    <cellStyle name="Output 27 2 2 2" xfId="48740" xr:uid="{00000000-0005-0000-0000-000096B50000}"/>
    <cellStyle name="Output 27 2 3" xfId="36823" xr:uid="{00000000-0005-0000-0000-000097B50000}"/>
    <cellStyle name="Output 27 2 3 2" xfId="37564" xr:uid="{00000000-0005-0000-0000-000098B50000}"/>
    <cellStyle name="Output 27 2 4" xfId="36827" xr:uid="{00000000-0005-0000-0000-000099B50000}"/>
    <cellStyle name="Output 27 2_BSD2" xfId="48742" xr:uid="{00000000-0005-0000-0000-00009AB50000}"/>
    <cellStyle name="Output 27 3" xfId="14852" xr:uid="{00000000-0005-0000-0000-00009BB50000}"/>
    <cellStyle name="Output 27 3 2" xfId="36831" xr:uid="{00000000-0005-0000-0000-00009CB50000}"/>
    <cellStyle name="Output 27 4" xfId="48744" xr:uid="{00000000-0005-0000-0000-00009DB50000}"/>
    <cellStyle name="Output 27 4 2" xfId="36838" xr:uid="{00000000-0005-0000-0000-00009EB50000}"/>
    <cellStyle name="Output 27 5" xfId="48746" xr:uid="{00000000-0005-0000-0000-00009FB50000}"/>
    <cellStyle name="Output 27_BSD2" xfId="45685" xr:uid="{00000000-0005-0000-0000-0000A0B50000}"/>
    <cellStyle name="Output 28" xfId="48748" xr:uid="{00000000-0005-0000-0000-0000A1B50000}"/>
    <cellStyle name="Output 28 2" xfId="18058" xr:uid="{00000000-0005-0000-0000-0000A2B50000}"/>
    <cellStyle name="Output 28 2 2" xfId="20658" xr:uid="{00000000-0005-0000-0000-0000A3B50000}"/>
    <cellStyle name="Output 28 2 2 2" xfId="48750" xr:uid="{00000000-0005-0000-0000-0000A4B50000}"/>
    <cellStyle name="Output 28 2 3" xfId="27780" xr:uid="{00000000-0005-0000-0000-0000A5B50000}"/>
    <cellStyle name="Output 28 2 3 2" xfId="48752" xr:uid="{00000000-0005-0000-0000-0000A6B50000}"/>
    <cellStyle name="Output 28 2 4" xfId="22002" xr:uid="{00000000-0005-0000-0000-0000A7B50000}"/>
    <cellStyle name="Output 28 2_BSD2" xfId="48754" xr:uid="{00000000-0005-0000-0000-0000A8B50000}"/>
    <cellStyle name="Output 28 3" xfId="14862" xr:uid="{00000000-0005-0000-0000-0000A9B50000}"/>
    <cellStyle name="Output 28 3 2" xfId="33576" xr:uid="{00000000-0005-0000-0000-0000AAB50000}"/>
    <cellStyle name="Output 28 4" xfId="28852" xr:uid="{00000000-0005-0000-0000-0000ABB50000}"/>
    <cellStyle name="Output 28 4 2" xfId="33579" xr:uid="{00000000-0005-0000-0000-0000ACB50000}"/>
    <cellStyle name="Output 28 5" xfId="33589" xr:uid="{00000000-0005-0000-0000-0000ADB50000}"/>
    <cellStyle name="Output 28_BSD2" xfId="48756" xr:uid="{00000000-0005-0000-0000-0000AEB50000}"/>
    <cellStyle name="Output 29" xfId="47389" xr:uid="{00000000-0005-0000-0000-0000AFB50000}"/>
    <cellStyle name="Output 29 2" xfId="28860" xr:uid="{00000000-0005-0000-0000-0000B0B50000}"/>
    <cellStyle name="Output 29 2 2" xfId="33618" xr:uid="{00000000-0005-0000-0000-0000B1B50000}"/>
    <cellStyle name="Output 29 2 2 2" xfId="48758" xr:uid="{00000000-0005-0000-0000-0000B2B50000}"/>
    <cellStyle name="Output 29 2 3" xfId="33621" xr:uid="{00000000-0005-0000-0000-0000B3B50000}"/>
    <cellStyle name="Output 29 2 3 2" xfId="48760" xr:uid="{00000000-0005-0000-0000-0000B4B50000}"/>
    <cellStyle name="Output 29 2 4" xfId="46138" xr:uid="{00000000-0005-0000-0000-0000B5B50000}"/>
    <cellStyle name="Output 29 2_BSD2" xfId="43119" xr:uid="{00000000-0005-0000-0000-0000B6B50000}"/>
    <cellStyle name="Output 29 3" xfId="21578" xr:uid="{00000000-0005-0000-0000-0000B7B50000}"/>
    <cellStyle name="Output 29 3 2" xfId="33625" xr:uid="{00000000-0005-0000-0000-0000B8B50000}"/>
    <cellStyle name="Output 29 4" xfId="20286" xr:uid="{00000000-0005-0000-0000-0000B9B50000}"/>
    <cellStyle name="Output 29 4 2" xfId="33631" xr:uid="{00000000-0005-0000-0000-0000BAB50000}"/>
    <cellStyle name="Output 29 5" xfId="33637" xr:uid="{00000000-0005-0000-0000-0000BBB50000}"/>
    <cellStyle name="Output 29_BSD2" xfId="48762" xr:uid="{00000000-0005-0000-0000-0000BCB50000}"/>
    <cellStyle name="Output 3" xfId="2610" xr:uid="{00000000-0005-0000-0000-0000BDB50000}"/>
    <cellStyle name="Output 3 2" xfId="48764" xr:uid="{00000000-0005-0000-0000-0000BEB50000}"/>
    <cellStyle name="Output 3 2 2" xfId="48766" xr:uid="{00000000-0005-0000-0000-0000BFB50000}"/>
    <cellStyle name="Output 3 2 3" xfId="48768" xr:uid="{00000000-0005-0000-0000-0000C0B50000}"/>
    <cellStyle name="Output 3 3" xfId="48770" xr:uid="{00000000-0005-0000-0000-0000C1B50000}"/>
    <cellStyle name="Output 3 3 2" xfId="48772" xr:uid="{00000000-0005-0000-0000-0000C2B50000}"/>
    <cellStyle name="Output 3 3 3" xfId="48773" xr:uid="{00000000-0005-0000-0000-0000C3B50000}"/>
    <cellStyle name="Output 3 4" xfId="38020" xr:uid="{00000000-0005-0000-0000-0000C4B50000}"/>
    <cellStyle name="Output 3 4 2" xfId="38024" xr:uid="{00000000-0005-0000-0000-0000C5B50000}"/>
    <cellStyle name="Output 3 5" xfId="38038" xr:uid="{00000000-0005-0000-0000-0000C6B50000}"/>
    <cellStyle name="Output 3 5 2" xfId="3356" xr:uid="{00000000-0005-0000-0000-0000C7B50000}"/>
    <cellStyle name="Output 3 6" xfId="25249" xr:uid="{00000000-0005-0000-0000-0000C8B50000}"/>
    <cellStyle name="Output 3 7" xfId="25254" xr:uid="{00000000-0005-0000-0000-0000C9B50000}"/>
    <cellStyle name="Output 3 8" xfId="51742" xr:uid="{55D1D2C4-D5AF-4368-818E-731BE5B60EC6}"/>
    <cellStyle name="Output 3 9" xfId="52167" xr:uid="{73215B04-DDEB-4F0F-9737-0081D5B14F70}"/>
    <cellStyle name="Output 3_Annexure" xfId="48774" xr:uid="{00000000-0005-0000-0000-0000CAB50000}"/>
    <cellStyle name="Output 30" xfId="48709" xr:uid="{00000000-0005-0000-0000-0000CBB50000}"/>
    <cellStyle name="Output 30 2" xfId="48711" xr:uid="{00000000-0005-0000-0000-0000CCB50000}"/>
    <cellStyle name="Output 30 2 2" xfId="45434" xr:uid="{00000000-0005-0000-0000-0000CDB50000}"/>
    <cellStyle name="Output 30 2 2 2" xfId="27035" xr:uid="{00000000-0005-0000-0000-0000CEB50000}"/>
    <cellStyle name="Output 30 2 3" xfId="45437" xr:uid="{00000000-0005-0000-0000-0000CFB50000}"/>
    <cellStyle name="Output 30 2 3 2" xfId="45862" xr:uid="{00000000-0005-0000-0000-0000D0B50000}"/>
    <cellStyle name="Output 30 2 4" xfId="45865" xr:uid="{00000000-0005-0000-0000-0000D1B50000}"/>
    <cellStyle name="Output 30 2_BSD2" xfId="48713" xr:uid="{00000000-0005-0000-0000-0000D2B50000}"/>
    <cellStyle name="Output 30 3" xfId="48715" xr:uid="{00000000-0005-0000-0000-0000D3B50000}"/>
    <cellStyle name="Output 30 3 2" xfId="48717" xr:uid="{00000000-0005-0000-0000-0000D4B50000}"/>
    <cellStyle name="Output 30 4" xfId="48719" xr:uid="{00000000-0005-0000-0000-0000D5B50000}"/>
    <cellStyle name="Output 30 4 2" xfId="30005" xr:uid="{00000000-0005-0000-0000-0000D6B50000}"/>
    <cellStyle name="Output 30 5" xfId="48721" xr:uid="{00000000-0005-0000-0000-0000D7B50000}"/>
    <cellStyle name="Output 30_BSD2" xfId="48723" xr:uid="{00000000-0005-0000-0000-0000D8B50000}"/>
    <cellStyle name="Output 31" xfId="48725" xr:uid="{00000000-0005-0000-0000-0000D9B50000}"/>
    <cellStyle name="Output 31 2" xfId="48727" xr:uid="{00000000-0005-0000-0000-0000DAB50000}"/>
    <cellStyle name="Output 31 2 2" xfId="48729" xr:uid="{00000000-0005-0000-0000-0000DBB50000}"/>
    <cellStyle name="Output 31 2 2 2" xfId="34643" xr:uid="{00000000-0005-0000-0000-0000DCB50000}"/>
    <cellStyle name="Output 31 2 3" xfId="46353" xr:uid="{00000000-0005-0000-0000-0000DDB50000}"/>
    <cellStyle name="Output 31 2 3 2" xfId="34654" xr:uid="{00000000-0005-0000-0000-0000DEB50000}"/>
    <cellStyle name="Output 31 2 4" xfId="46426" xr:uid="{00000000-0005-0000-0000-0000DFB50000}"/>
    <cellStyle name="Output 31 2_BSD2" xfId="48731" xr:uid="{00000000-0005-0000-0000-0000E0B50000}"/>
    <cellStyle name="Output 31 3" xfId="14816" xr:uid="{00000000-0005-0000-0000-0000E1B50000}"/>
    <cellStyle name="Output 31 3 2" xfId="14820" xr:uid="{00000000-0005-0000-0000-0000E2B50000}"/>
    <cellStyle name="Output 31 4" xfId="14828" xr:uid="{00000000-0005-0000-0000-0000E3B50000}"/>
    <cellStyle name="Output 31 4 2" xfId="14831" xr:uid="{00000000-0005-0000-0000-0000E4B50000}"/>
    <cellStyle name="Output 31 5" xfId="14841" xr:uid="{00000000-0005-0000-0000-0000E5B50000}"/>
    <cellStyle name="Output 31_BSD2" xfId="48733" xr:uid="{00000000-0005-0000-0000-0000E6B50000}"/>
    <cellStyle name="Output 32" xfId="48735" xr:uid="{00000000-0005-0000-0000-0000E7B50000}"/>
    <cellStyle name="Output 32 2" xfId="48737" xr:uid="{00000000-0005-0000-0000-0000E8B50000}"/>
    <cellStyle name="Output 32 2 2" xfId="36819" xr:uid="{00000000-0005-0000-0000-0000E9B50000}"/>
    <cellStyle name="Output 32 2 2 2" xfId="48739" xr:uid="{00000000-0005-0000-0000-0000EAB50000}"/>
    <cellStyle name="Output 32 2 3" xfId="36822" xr:uid="{00000000-0005-0000-0000-0000EBB50000}"/>
    <cellStyle name="Output 32 2 3 2" xfId="37563" xr:uid="{00000000-0005-0000-0000-0000ECB50000}"/>
    <cellStyle name="Output 32 2 4" xfId="36826" xr:uid="{00000000-0005-0000-0000-0000EDB50000}"/>
    <cellStyle name="Output 32 2_BSD2" xfId="48741" xr:uid="{00000000-0005-0000-0000-0000EEB50000}"/>
    <cellStyle name="Output 32 3" xfId="14851" xr:uid="{00000000-0005-0000-0000-0000EFB50000}"/>
    <cellStyle name="Output 32 3 2" xfId="36830" xr:uid="{00000000-0005-0000-0000-0000F0B50000}"/>
    <cellStyle name="Output 32 4" xfId="48743" xr:uid="{00000000-0005-0000-0000-0000F1B50000}"/>
    <cellStyle name="Output 32 4 2" xfId="36837" xr:uid="{00000000-0005-0000-0000-0000F2B50000}"/>
    <cellStyle name="Output 32 5" xfId="48745" xr:uid="{00000000-0005-0000-0000-0000F3B50000}"/>
    <cellStyle name="Output 32_BSD2" xfId="45684" xr:uid="{00000000-0005-0000-0000-0000F4B50000}"/>
    <cellStyle name="Output 33" xfId="48747" xr:uid="{00000000-0005-0000-0000-0000F5B50000}"/>
    <cellStyle name="Output 33 2" xfId="18057" xr:uid="{00000000-0005-0000-0000-0000F6B50000}"/>
    <cellStyle name="Output 33 2 2" xfId="20657" xr:uid="{00000000-0005-0000-0000-0000F7B50000}"/>
    <cellStyle name="Output 33 2 2 2" xfId="48749" xr:uid="{00000000-0005-0000-0000-0000F8B50000}"/>
    <cellStyle name="Output 33 2 3" xfId="27779" xr:uid="{00000000-0005-0000-0000-0000F9B50000}"/>
    <cellStyle name="Output 33 2 3 2" xfId="48751" xr:uid="{00000000-0005-0000-0000-0000FAB50000}"/>
    <cellStyle name="Output 33 2 4" xfId="22001" xr:uid="{00000000-0005-0000-0000-0000FBB50000}"/>
    <cellStyle name="Output 33 2_BSD2" xfId="48753" xr:uid="{00000000-0005-0000-0000-0000FCB50000}"/>
    <cellStyle name="Output 33 3" xfId="14861" xr:uid="{00000000-0005-0000-0000-0000FDB50000}"/>
    <cellStyle name="Output 33 3 2" xfId="33575" xr:uid="{00000000-0005-0000-0000-0000FEB50000}"/>
    <cellStyle name="Output 33 4" xfId="28851" xr:uid="{00000000-0005-0000-0000-0000FFB50000}"/>
    <cellStyle name="Output 33 4 2" xfId="33578" xr:uid="{00000000-0005-0000-0000-000000B60000}"/>
    <cellStyle name="Output 33 5" xfId="33588" xr:uid="{00000000-0005-0000-0000-000001B60000}"/>
    <cellStyle name="Output 33_BSD2" xfId="48755" xr:uid="{00000000-0005-0000-0000-000002B60000}"/>
    <cellStyle name="Output 34" xfId="47388" xr:uid="{00000000-0005-0000-0000-000003B60000}"/>
    <cellStyle name="Output 34 2" xfId="28859" xr:uid="{00000000-0005-0000-0000-000004B60000}"/>
    <cellStyle name="Output 34 2 2" xfId="33617" xr:uid="{00000000-0005-0000-0000-000005B60000}"/>
    <cellStyle name="Output 34 2 2 2" xfId="48757" xr:uid="{00000000-0005-0000-0000-000006B60000}"/>
    <cellStyle name="Output 34 2 3" xfId="33620" xr:uid="{00000000-0005-0000-0000-000007B60000}"/>
    <cellStyle name="Output 34 2 3 2" xfId="48759" xr:uid="{00000000-0005-0000-0000-000008B60000}"/>
    <cellStyle name="Output 34 2 4" xfId="46137" xr:uid="{00000000-0005-0000-0000-000009B60000}"/>
    <cellStyle name="Output 34 2_BSD2" xfId="43118" xr:uid="{00000000-0005-0000-0000-00000AB60000}"/>
    <cellStyle name="Output 34 3" xfId="21577" xr:uid="{00000000-0005-0000-0000-00000BB60000}"/>
    <cellStyle name="Output 34 3 2" xfId="33624" xr:uid="{00000000-0005-0000-0000-00000CB60000}"/>
    <cellStyle name="Output 34 4" xfId="20285" xr:uid="{00000000-0005-0000-0000-00000DB60000}"/>
    <cellStyle name="Output 34 4 2" xfId="33630" xr:uid="{00000000-0005-0000-0000-00000EB60000}"/>
    <cellStyle name="Output 34 5" xfId="33636" xr:uid="{00000000-0005-0000-0000-00000FB60000}"/>
    <cellStyle name="Output 34_BSD2" xfId="48761" xr:uid="{00000000-0005-0000-0000-000010B60000}"/>
    <cellStyle name="Output 35" xfId="47392" xr:uid="{00000000-0005-0000-0000-000011B60000}"/>
    <cellStyle name="Output 35 2" xfId="24512" xr:uid="{00000000-0005-0000-0000-000012B60000}"/>
    <cellStyle name="Output 35 2 2" xfId="33653" xr:uid="{00000000-0005-0000-0000-000013B60000}"/>
    <cellStyle name="Output 35 2 2 2" xfId="40294" xr:uid="{00000000-0005-0000-0000-000014B60000}"/>
    <cellStyle name="Output 35 2 3" xfId="33656" xr:uid="{00000000-0005-0000-0000-000015B60000}"/>
    <cellStyle name="Output 35 2 3 2" xfId="40318" xr:uid="{00000000-0005-0000-0000-000016B60000}"/>
    <cellStyle name="Output 35 2 4" xfId="46178" xr:uid="{00000000-0005-0000-0000-000017B60000}"/>
    <cellStyle name="Output 35 2_BSD2" xfId="30518" xr:uid="{00000000-0005-0000-0000-000018B60000}"/>
    <cellStyle name="Output 35 3" xfId="28869" xr:uid="{00000000-0005-0000-0000-000019B60000}"/>
    <cellStyle name="Output 35 3 2" xfId="33660" xr:uid="{00000000-0005-0000-0000-00001AB60000}"/>
    <cellStyle name="Output 35 4" xfId="33665" xr:uid="{00000000-0005-0000-0000-00001BB60000}"/>
    <cellStyle name="Output 35 4 2" xfId="33668" xr:uid="{00000000-0005-0000-0000-00001CB60000}"/>
    <cellStyle name="Output 35 5" xfId="10240" xr:uid="{00000000-0005-0000-0000-00001DB60000}"/>
    <cellStyle name="Output 35_BSD2" xfId="48776" xr:uid="{00000000-0005-0000-0000-00001EB60000}"/>
    <cellStyle name="Output 36" xfId="47395" xr:uid="{00000000-0005-0000-0000-00001FB60000}"/>
    <cellStyle name="Output 36 2" xfId="28879" xr:uid="{00000000-0005-0000-0000-000020B60000}"/>
    <cellStyle name="Output 36 2 2" xfId="33694" xr:uid="{00000000-0005-0000-0000-000021B60000}"/>
    <cellStyle name="Output 36 2 2 2" xfId="45525" xr:uid="{00000000-0005-0000-0000-000022B60000}"/>
    <cellStyle name="Output 36 2 3" xfId="33697" xr:uid="{00000000-0005-0000-0000-000023B60000}"/>
    <cellStyle name="Output 36 2 3 2" xfId="45593" xr:uid="{00000000-0005-0000-0000-000024B60000}"/>
    <cellStyle name="Output 36 2 4" xfId="46229" xr:uid="{00000000-0005-0000-0000-000025B60000}"/>
    <cellStyle name="Output 36 2_BSD2" xfId="31616" xr:uid="{00000000-0005-0000-0000-000026B60000}"/>
    <cellStyle name="Output 36 3" xfId="28883" xr:uid="{00000000-0005-0000-0000-000027B60000}"/>
    <cellStyle name="Output 36 3 2" xfId="33701" xr:uid="{00000000-0005-0000-0000-000028B60000}"/>
    <cellStyle name="Output 36 4" xfId="33706" xr:uid="{00000000-0005-0000-0000-000029B60000}"/>
    <cellStyle name="Output 36 4 2" xfId="33709" xr:uid="{00000000-0005-0000-0000-00002AB60000}"/>
    <cellStyle name="Output 36 5" xfId="33716" xr:uid="{00000000-0005-0000-0000-00002BB60000}"/>
    <cellStyle name="Output 36_BSD2" xfId="48778" xr:uid="{00000000-0005-0000-0000-00002CB60000}"/>
    <cellStyle name="Output 37" xfId="41816" xr:uid="{00000000-0005-0000-0000-00002DB60000}"/>
    <cellStyle name="Output 37 2" xfId="28891" xr:uid="{00000000-0005-0000-0000-00002EB60000}"/>
    <cellStyle name="Output 37 2 2" xfId="33742" xr:uid="{00000000-0005-0000-0000-00002FB60000}"/>
    <cellStyle name="Output 37 2 2 2" xfId="48780" xr:uid="{00000000-0005-0000-0000-000030B60000}"/>
    <cellStyle name="Output 37 2 3" xfId="33745" xr:uid="{00000000-0005-0000-0000-000031B60000}"/>
    <cellStyle name="Output 37 2 3 2" xfId="38186" xr:uid="{00000000-0005-0000-0000-000032B60000}"/>
    <cellStyle name="Output 37 2 4" xfId="46274" xr:uid="{00000000-0005-0000-0000-000033B60000}"/>
    <cellStyle name="Output 37 2_BSD2" xfId="8900" xr:uid="{00000000-0005-0000-0000-000034B60000}"/>
    <cellStyle name="Output 37 3" xfId="28897" xr:uid="{00000000-0005-0000-0000-000035B60000}"/>
    <cellStyle name="Output 37 3 2" xfId="33749" xr:uid="{00000000-0005-0000-0000-000036B60000}"/>
    <cellStyle name="Output 37 4" xfId="25701" xr:uid="{00000000-0005-0000-0000-000037B60000}"/>
    <cellStyle name="Output 37 4 2" xfId="21735" xr:uid="{00000000-0005-0000-0000-000038B60000}"/>
    <cellStyle name="Output 37 5" xfId="3070" xr:uid="{00000000-0005-0000-0000-000039B60000}"/>
    <cellStyle name="Output 37_BSD2" xfId="48782" xr:uid="{00000000-0005-0000-0000-00003AB60000}"/>
    <cellStyle name="Output 38" xfId="48784" xr:uid="{00000000-0005-0000-0000-00003BB60000}"/>
    <cellStyle name="Output 38 2" xfId="24929" xr:uid="{00000000-0005-0000-0000-00003CB60000}"/>
    <cellStyle name="Output 38 2 2" xfId="20672" xr:uid="{00000000-0005-0000-0000-00003DB60000}"/>
    <cellStyle name="Output 38 2 2 2" xfId="48786" xr:uid="{00000000-0005-0000-0000-00003EB60000}"/>
    <cellStyle name="Output 38 2 3" xfId="33758" xr:uid="{00000000-0005-0000-0000-00003FB60000}"/>
    <cellStyle name="Output 38 2 3 2" xfId="41956" xr:uid="{00000000-0005-0000-0000-000040B60000}"/>
    <cellStyle name="Output 38 2 4" xfId="45972" xr:uid="{00000000-0005-0000-0000-000041B60000}"/>
    <cellStyle name="Output 38 2_BSD2" xfId="48788" xr:uid="{00000000-0005-0000-0000-000042B60000}"/>
    <cellStyle name="Output 38 3" xfId="28908" xr:uid="{00000000-0005-0000-0000-000043B60000}"/>
    <cellStyle name="Output 38 3 2" xfId="33762" xr:uid="{00000000-0005-0000-0000-000044B60000}"/>
    <cellStyle name="Output 38 4" xfId="15448" xr:uid="{00000000-0005-0000-0000-000045B60000}"/>
    <cellStyle name="Output 38 4 2" xfId="33766" xr:uid="{00000000-0005-0000-0000-000046B60000}"/>
    <cellStyle name="Output 38 5" xfId="33772" xr:uid="{00000000-0005-0000-0000-000047B60000}"/>
    <cellStyle name="Output 38_BSD2" xfId="6737" xr:uid="{00000000-0005-0000-0000-000048B60000}"/>
    <cellStyle name="Output 39" xfId="48790" xr:uid="{00000000-0005-0000-0000-000049B60000}"/>
    <cellStyle name="Output 39 2" xfId="28918" xr:uid="{00000000-0005-0000-0000-00004AB60000}"/>
    <cellStyle name="Output 39 2 2" xfId="48792" xr:uid="{00000000-0005-0000-0000-00004BB60000}"/>
    <cellStyle name="Output 39 2 2 2" xfId="48794" xr:uid="{00000000-0005-0000-0000-00004CB60000}"/>
    <cellStyle name="Output 39 2 3" xfId="48796" xr:uid="{00000000-0005-0000-0000-00004DB60000}"/>
    <cellStyle name="Output 39 2 3 2" xfId="48798" xr:uid="{00000000-0005-0000-0000-00004EB60000}"/>
    <cellStyle name="Output 39 2 4" xfId="48802" xr:uid="{00000000-0005-0000-0000-00004FB60000}"/>
    <cellStyle name="Output 39 2_BSD2" xfId="48804" xr:uid="{00000000-0005-0000-0000-000050B60000}"/>
    <cellStyle name="Output 39 3" xfId="28922" xr:uid="{00000000-0005-0000-0000-000051B60000}"/>
    <cellStyle name="Output 39 3 2" xfId="48806" xr:uid="{00000000-0005-0000-0000-000052B60000}"/>
    <cellStyle name="Output 39 4" xfId="15453" xr:uid="{00000000-0005-0000-0000-000053B60000}"/>
    <cellStyle name="Output 39 4 2" xfId="48808" xr:uid="{00000000-0005-0000-0000-000054B60000}"/>
    <cellStyle name="Output 39 5" xfId="13170" xr:uid="{00000000-0005-0000-0000-000055B60000}"/>
    <cellStyle name="Output 39_BSD2" xfId="48810" xr:uid="{00000000-0005-0000-0000-000056B60000}"/>
    <cellStyle name="Output 4" xfId="2611" xr:uid="{00000000-0005-0000-0000-000057B60000}"/>
    <cellStyle name="Output 4 10" xfId="51743" xr:uid="{0F074AE1-311C-447F-B15D-2055C9F1CCBA}"/>
    <cellStyle name="Output 4 2" xfId="48812" xr:uid="{00000000-0005-0000-0000-000058B60000}"/>
    <cellStyle name="Output 4 2 2" xfId="48814" xr:uid="{00000000-0005-0000-0000-000059B60000}"/>
    <cellStyle name="Output 4 2 2 2" xfId="48816" xr:uid="{00000000-0005-0000-0000-00005AB60000}"/>
    <cellStyle name="Output 4 2 3" xfId="48818" xr:uid="{00000000-0005-0000-0000-00005BB60000}"/>
    <cellStyle name="Output 4 2 3 2" xfId="30610" xr:uid="{00000000-0005-0000-0000-00005CB60000}"/>
    <cellStyle name="Output 4 2 4" xfId="6487" xr:uid="{00000000-0005-0000-0000-00005DB60000}"/>
    <cellStyle name="Output 4 2_BSD2" xfId="17021" xr:uid="{00000000-0005-0000-0000-00005EB60000}"/>
    <cellStyle name="Output 4 3" xfId="48820" xr:uid="{00000000-0005-0000-0000-00005FB60000}"/>
    <cellStyle name="Output 4 3 2" xfId="48822" xr:uid="{00000000-0005-0000-0000-000060B60000}"/>
    <cellStyle name="Output 4 4" xfId="38049" xr:uid="{00000000-0005-0000-0000-000061B60000}"/>
    <cellStyle name="Output 4 4 2" xfId="38053" xr:uid="{00000000-0005-0000-0000-000062B60000}"/>
    <cellStyle name="Output 4 5" xfId="38067" xr:uid="{00000000-0005-0000-0000-000063B60000}"/>
    <cellStyle name="Output 4 5 2" xfId="6388" xr:uid="{00000000-0005-0000-0000-000064B60000}"/>
    <cellStyle name="Output 4 6" xfId="25272" xr:uid="{00000000-0005-0000-0000-000065B60000}"/>
    <cellStyle name="Output 4 6 2" xfId="11351" xr:uid="{00000000-0005-0000-0000-000066B60000}"/>
    <cellStyle name="Output 4 7" xfId="21084" xr:uid="{00000000-0005-0000-0000-000067B60000}"/>
    <cellStyle name="Output 4 8" xfId="25279" xr:uid="{00000000-0005-0000-0000-000068B60000}"/>
    <cellStyle name="Output 4 9" xfId="35865" xr:uid="{00000000-0005-0000-0000-000069B60000}"/>
    <cellStyle name="Output 4_Annexure" xfId="48823" xr:uid="{00000000-0005-0000-0000-00006AB60000}"/>
    <cellStyle name="Output 40" xfId="47391" xr:uid="{00000000-0005-0000-0000-00006BB60000}"/>
    <cellStyle name="Output 40 2" xfId="24511" xr:uid="{00000000-0005-0000-0000-00006CB60000}"/>
    <cellStyle name="Output 40 2 2" xfId="33652" xr:uid="{00000000-0005-0000-0000-00006DB60000}"/>
    <cellStyle name="Output 40 2 2 2" xfId="40293" xr:uid="{00000000-0005-0000-0000-00006EB60000}"/>
    <cellStyle name="Output 40 2 3" xfId="33655" xr:uid="{00000000-0005-0000-0000-00006FB60000}"/>
    <cellStyle name="Output 40 2 3 2" xfId="40317" xr:uid="{00000000-0005-0000-0000-000070B60000}"/>
    <cellStyle name="Output 40 2 4" xfId="46177" xr:uid="{00000000-0005-0000-0000-000071B60000}"/>
    <cellStyle name="Output 40 2_BSD2" xfId="30517" xr:uid="{00000000-0005-0000-0000-000072B60000}"/>
    <cellStyle name="Output 40 3" xfId="28868" xr:uid="{00000000-0005-0000-0000-000073B60000}"/>
    <cellStyle name="Output 40 3 2" xfId="33659" xr:uid="{00000000-0005-0000-0000-000074B60000}"/>
    <cellStyle name="Output 40 4" xfId="33664" xr:uid="{00000000-0005-0000-0000-000075B60000}"/>
    <cellStyle name="Output 40 4 2" xfId="33667" xr:uid="{00000000-0005-0000-0000-000076B60000}"/>
    <cellStyle name="Output 40 5" xfId="10239" xr:uid="{00000000-0005-0000-0000-000077B60000}"/>
    <cellStyle name="Output 40_BSD2" xfId="48775" xr:uid="{00000000-0005-0000-0000-000078B60000}"/>
    <cellStyle name="Output 41" xfId="47394" xr:uid="{00000000-0005-0000-0000-000079B60000}"/>
    <cellStyle name="Output 41 2" xfId="28878" xr:uid="{00000000-0005-0000-0000-00007AB60000}"/>
    <cellStyle name="Output 41 2 2" xfId="33693" xr:uid="{00000000-0005-0000-0000-00007BB60000}"/>
    <cellStyle name="Output 41 2 2 2" xfId="45524" xr:uid="{00000000-0005-0000-0000-00007CB60000}"/>
    <cellStyle name="Output 41 2 3" xfId="33696" xr:uid="{00000000-0005-0000-0000-00007DB60000}"/>
    <cellStyle name="Output 41 2 3 2" xfId="45592" xr:uid="{00000000-0005-0000-0000-00007EB60000}"/>
    <cellStyle name="Output 41 2 4" xfId="46228" xr:uid="{00000000-0005-0000-0000-00007FB60000}"/>
    <cellStyle name="Output 41 2_BSD2" xfId="31615" xr:uid="{00000000-0005-0000-0000-000080B60000}"/>
    <cellStyle name="Output 41 3" xfId="28882" xr:uid="{00000000-0005-0000-0000-000081B60000}"/>
    <cellStyle name="Output 41 3 2" xfId="33700" xr:uid="{00000000-0005-0000-0000-000082B60000}"/>
    <cellStyle name="Output 41 4" xfId="33705" xr:uid="{00000000-0005-0000-0000-000083B60000}"/>
    <cellStyle name="Output 41 4 2" xfId="33708" xr:uid="{00000000-0005-0000-0000-000084B60000}"/>
    <cellStyle name="Output 41 5" xfId="33715" xr:uid="{00000000-0005-0000-0000-000085B60000}"/>
    <cellStyle name="Output 41_BSD2" xfId="48777" xr:uid="{00000000-0005-0000-0000-000086B60000}"/>
    <cellStyle name="Output 42" xfId="41815" xr:uid="{00000000-0005-0000-0000-000087B60000}"/>
    <cellStyle name="Output 42 2" xfId="28890" xr:uid="{00000000-0005-0000-0000-000088B60000}"/>
    <cellStyle name="Output 42 2 2" xfId="33741" xr:uid="{00000000-0005-0000-0000-000089B60000}"/>
    <cellStyle name="Output 42 2 2 2" xfId="48779" xr:uid="{00000000-0005-0000-0000-00008AB60000}"/>
    <cellStyle name="Output 42 2 3" xfId="33744" xr:uid="{00000000-0005-0000-0000-00008BB60000}"/>
    <cellStyle name="Output 42 2 3 2" xfId="38185" xr:uid="{00000000-0005-0000-0000-00008CB60000}"/>
    <cellStyle name="Output 42 2 4" xfId="46273" xr:uid="{00000000-0005-0000-0000-00008DB60000}"/>
    <cellStyle name="Output 42 2_BSD2" xfId="8899" xr:uid="{00000000-0005-0000-0000-00008EB60000}"/>
    <cellStyle name="Output 42 3" xfId="28896" xr:uid="{00000000-0005-0000-0000-00008FB60000}"/>
    <cellStyle name="Output 42 3 2" xfId="33748" xr:uid="{00000000-0005-0000-0000-000090B60000}"/>
    <cellStyle name="Output 42 4" xfId="25700" xr:uid="{00000000-0005-0000-0000-000091B60000}"/>
    <cellStyle name="Output 42 4 2" xfId="21734" xr:uid="{00000000-0005-0000-0000-000092B60000}"/>
    <cellStyle name="Output 42 5" xfId="3069" xr:uid="{00000000-0005-0000-0000-000093B60000}"/>
    <cellStyle name="Output 42_BSD2" xfId="48781" xr:uid="{00000000-0005-0000-0000-000094B60000}"/>
    <cellStyle name="Output 43" xfId="48783" xr:uid="{00000000-0005-0000-0000-000095B60000}"/>
    <cellStyle name="Output 43 2" xfId="24928" xr:uid="{00000000-0005-0000-0000-000096B60000}"/>
    <cellStyle name="Output 43 2 2" xfId="20671" xr:uid="{00000000-0005-0000-0000-000097B60000}"/>
    <cellStyle name="Output 43 2 2 2" xfId="48785" xr:uid="{00000000-0005-0000-0000-000098B60000}"/>
    <cellStyle name="Output 43 2 3" xfId="33757" xr:uid="{00000000-0005-0000-0000-000099B60000}"/>
    <cellStyle name="Output 43 2 3 2" xfId="41955" xr:uid="{00000000-0005-0000-0000-00009AB60000}"/>
    <cellStyle name="Output 43 2 4" xfId="45971" xr:uid="{00000000-0005-0000-0000-00009BB60000}"/>
    <cellStyle name="Output 43 2_BSD2" xfId="48787" xr:uid="{00000000-0005-0000-0000-00009CB60000}"/>
    <cellStyle name="Output 43 3" xfId="28907" xr:uid="{00000000-0005-0000-0000-00009DB60000}"/>
    <cellStyle name="Output 43 3 2" xfId="33761" xr:uid="{00000000-0005-0000-0000-00009EB60000}"/>
    <cellStyle name="Output 43 4" xfId="15447" xr:uid="{00000000-0005-0000-0000-00009FB60000}"/>
    <cellStyle name="Output 43 4 2" xfId="33765" xr:uid="{00000000-0005-0000-0000-0000A0B60000}"/>
    <cellStyle name="Output 43 5" xfId="33771" xr:uid="{00000000-0005-0000-0000-0000A1B60000}"/>
    <cellStyle name="Output 43_BSD2" xfId="6736" xr:uid="{00000000-0005-0000-0000-0000A2B60000}"/>
    <cellStyle name="Output 44" xfId="48789" xr:uid="{00000000-0005-0000-0000-0000A3B60000}"/>
    <cellStyle name="Output 44 2" xfId="28917" xr:uid="{00000000-0005-0000-0000-0000A4B60000}"/>
    <cellStyle name="Output 44 2 2" xfId="48791" xr:uid="{00000000-0005-0000-0000-0000A5B60000}"/>
    <cellStyle name="Output 44 2 2 2" xfId="48793" xr:uid="{00000000-0005-0000-0000-0000A6B60000}"/>
    <cellStyle name="Output 44 2 3" xfId="48795" xr:uid="{00000000-0005-0000-0000-0000A7B60000}"/>
    <cellStyle name="Output 44 2 3 2" xfId="48797" xr:uid="{00000000-0005-0000-0000-0000A8B60000}"/>
    <cellStyle name="Output 44 2 4" xfId="48801" xr:uid="{00000000-0005-0000-0000-0000A9B60000}"/>
    <cellStyle name="Output 44 2_BSD2" xfId="48803" xr:uid="{00000000-0005-0000-0000-0000AAB60000}"/>
    <cellStyle name="Output 44 3" xfId="28921" xr:uid="{00000000-0005-0000-0000-0000ABB60000}"/>
    <cellStyle name="Output 44 3 2" xfId="48805" xr:uid="{00000000-0005-0000-0000-0000ACB60000}"/>
    <cellStyle name="Output 44 4" xfId="15452" xr:uid="{00000000-0005-0000-0000-0000ADB60000}"/>
    <cellStyle name="Output 44 4 2" xfId="48807" xr:uid="{00000000-0005-0000-0000-0000AEB60000}"/>
    <cellStyle name="Output 44 5" xfId="13169" xr:uid="{00000000-0005-0000-0000-0000AFB60000}"/>
    <cellStyle name="Output 44_BSD2" xfId="48809" xr:uid="{00000000-0005-0000-0000-0000B0B60000}"/>
    <cellStyle name="Output 45" xfId="37233" xr:uid="{00000000-0005-0000-0000-0000B1B60000}"/>
    <cellStyle name="Output 45 2" xfId="33776" xr:uid="{00000000-0005-0000-0000-0000B2B60000}"/>
    <cellStyle name="Output 45 2 2" xfId="46020" xr:uid="{00000000-0005-0000-0000-0000B3B60000}"/>
    <cellStyle name="Output 45 2 2 2" xfId="46023" xr:uid="{00000000-0005-0000-0000-0000B4B60000}"/>
    <cellStyle name="Output 45 2 3" xfId="46032" xr:uid="{00000000-0005-0000-0000-0000B5B60000}"/>
    <cellStyle name="Output 45 2 3 2" xfId="48825" xr:uid="{00000000-0005-0000-0000-0000B6B60000}"/>
    <cellStyle name="Output 45 2 4" xfId="46037" xr:uid="{00000000-0005-0000-0000-0000B7B60000}"/>
    <cellStyle name="Output 45 2_BSD2" xfId="48827" xr:uid="{00000000-0005-0000-0000-0000B8B60000}"/>
    <cellStyle name="Output 45 3" xfId="48829" xr:uid="{00000000-0005-0000-0000-0000B9B60000}"/>
    <cellStyle name="Output 45 3 2" xfId="41811" xr:uid="{00000000-0005-0000-0000-0000BAB60000}"/>
    <cellStyle name="Output 45 4" xfId="15458" xr:uid="{00000000-0005-0000-0000-0000BBB60000}"/>
    <cellStyle name="Output 45 4 2" xfId="48831" xr:uid="{00000000-0005-0000-0000-0000BCB60000}"/>
    <cellStyle name="Output 45 5" xfId="48833" xr:uid="{00000000-0005-0000-0000-0000BDB60000}"/>
    <cellStyle name="Output 45_BSD2" xfId="48835" xr:uid="{00000000-0005-0000-0000-0000BEB60000}"/>
    <cellStyle name="Output 46" xfId="23021" xr:uid="{00000000-0005-0000-0000-0000BFB60000}"/>
    <cellStyle name="Output 46 2" xfId="33782" xr:uid="{00000000-0005-0000-0000-0000C0B60000}"/>
    <cellStyle name="Output 46 2 2" xfId="48837" xr:uid="{00000000-0005-0000-0000-0000C1B60000}"/>
    <cellStyle name="Output 46 2 2 2" xfId="48839" xr:uid="{00000000-0005-0000-0000-0000C2B60000}"/>
    <cellStyle name="Output 46 2 3" xfId="48841" xr:uid="{00000000-0005-0000-0000-0000C3B60000}"/>
    <cellStyle name="Output 46 2 3 2" xfId="42924" xr:uid="{00000000-0005-0000-0000-0000C4B60000}"/>
    <cellStyle name="Output 46 2 4" xfId="48845" xr:uid="{00000000-0005-0000-0000-0000C5B60000}"/>
    <cellStyle name="Output 46 2_BSD2" xfId="48847" xr:uid="{00000000-0005-0000-0000-0000C6B60000}"/>
    <cellStyle name="Output 46 3" xfId="34109" xr:uid="{00000000-0005-0000-0000-0000C7B60000}"/>
    <cellStyle name="Output 46 3 2" xfId="48849" xr:uid="{00000000-0005-0000-0000-0000C8B60000}"/>
    <cellStyle name="Output 46 4" xfId="48851" xr:uid="{00000000-0005-0000-0000-0000C9B60000}"/>
    <cellStyle name="Output 46 4 2" xfId="48853" xr:uid="{00000000-0005-0000-0000-0000CAB60000}"/>
    <cellStyle name="Output 46 5" xfId="48855" xr:uid="{00000000-0005-0000-0000-0000CBB60000}"/>
    <cellStyle name="Output 46_BSD2" xfId="48859" xr:uid="{00000000-0005-0000-0000-0000CCB60000}"/>
    <cellStyle name="Output 47" xfId="48861" xr:uid="{00000000-0005-0000-0000-0000CDB60000}"/>
    <cellStyle name="Output 47 2" xfId="33789" xr:uid="{00000000-0005-0000-0000-0000CEB60000}"/>
    <cellStyle name="Output 47 2 2" xfId="48863" xr:uid="{00000000-0005-0000-0000-0000CFB60000}"/>
    <cellStyle name="Output 47 2 2 2" xfId="48865" xr:uid="{00000000-0005-0000-0000-0000D0B60000}"/>
    <cellStyle name="Output 47 2 3" xfId="48867" xr:uid="{00000000-0005-0000-0000-0000D1B60000}"/>
    <cellStyle name="Output 47 2 3 2" xfId="23813" xr:uid="{00000000-0005-0000-0000-0000D2B60000}"/>
    <cellStyle name="Output 47 2 4" xfId="48871" xr:uid="{00000000-0005-0000-0000-0000D3B60000}"/>
    <cellStyle name="Output 47 2_BSD2" xfId="48873" xr:uid="{00000000-0005-0000-0000-0000D4B60000}"/>
    <cellStyle name="Output 47 3" xfId="48875" xr:uid="{00000000-0005-0000-0000-0000D5B60000}"/>
    <cellStyle name="Output 47 3 2" xfId="48877" xr:uid="{00000000-0005-0000-0000-0000D6B60000}"/>
    <cellStyle name="Output 47 4" xfId="48879" xr:uid="{00000000-0005-0000-0000-0000D7B60000}"/>
    <cellStyle name="Output 47 4 2" xfId="48881" xr:uid="{00000000-0005-0000-0000-0000D8B60000}"/>
    <cellStyle name="Output 47 5" xfId="48883" xr:uid="{00000000-0005-0000-0000-0000D9B60000}"/>
    <cellStyle name="Output 47_BSD2" xfId="48885" xr:uid="{00000000-0005-0000-0000-0000DAB60000}"/>
    <cellStyle name="Output 48" xfId="48887" xr:uid="{00000000-0005-0000-0000-0000DBB60000}"/>
    <cellStyle name="Output 48 2" xfId="48889" xr:uid="{00000000-0005-0000-0000-0000DCB60000}"/>
    <cellStyle name="Output 48 2 2" xfId="48891" xr:uid="{00000000-0005-0000-0000-0000DDB60000}"/>
    <cellStyle name="Output 48 2 2 2" xfId="48893" xr:uid="{00000000-0005-0000-0000-0000DEB60000}"/>
    <cellStyle name="Output 48 2 3" xfId="48895" xr:uid="{00000000-0005-0000-0000-0000DFB60000}"/>
    <cellStyle name="Output 48 2 3 2" xfId="48897" xr:uid="{00000000-0005-0000-0000-0000E0B60000}"/>
    <cellStyle name="Output 48 2 4" xfId="48901" xr:uid="{00000000-0005-0000-0000-0000E1B60000}"/>
    <cellStyle name="Output 48 2_BSD2" xfId="43856" xr:uid="{00000000-0005-0000-0000-0000E2B60000}"/>
    <cellStyle name="Output 48 3" xfId="48903" xr:uid="{00000000-0005-0000-0000-0000E3B60000}"/>
    <cellStyle name="Output 48 3 2" xfId="48905" xr:uid="{00000000-0005-0000-0000-0000E4B60000}"/>
    <cellStyle name="Output 48 4" xfId="48907" xr:uid="{00000000-0005-0000-0000-0000E5B60000}"/>
    <cellStyle name="Output 48 4 2" xfId="41429" xr:uid="{00000000-0005-0000-0000-0000E6B60000}"/>
    <cellStyle name="Output 48 5" xfId="48909" xr:uid="{00000000-0005-0000-0000-0000E7B60000}"/>
    <cellStyle name="Output 48_BSD2" xfId="48911" xr:uid="{00000000-0005-0000-0000-0000E8B60000}"/>
    <cellStyle name="Output 49" xfId="26433" xr:uid="{00000000-0005-0000-0000-0000E9B60000}"/>
    <cellStyle name="Output 49 2" xfId="26437" xr:uid="{00000000-0005-0000-0000-0000EAB60000}"/>
    <cellStyle name="Output 49 2 2" xfId="33797" xr:uid="{00000000-0005-0000-0000-0000EBB60000}"/>
    <cellStyle name="Output 49 2 2 2" xfId="48913" xr:uid="{00000000-0005-0000-0000-0000ECB60000}"/>
    <cellStyle name="Output 49 2 3" xfId="33802" xr:uid="{00000000-0005-0000-0000-0000EDB60000}"/>
    <cellStyle name="Output 49 2 3 2" xfId="48915" xr:uid="{00000000-0005-0000-0000-0000EEB60000}"/>
    <cellStyle name="Output 49 2 4" xfId="48919" xr:uid="{00000000-0005-0000-0000-0000EFB60000}"/>
    <cellStyle name="Output 49 2_BSD2" xfId="48921" xr:uid="{00000000-0005-0000-0000-0000F0B60000}"/>
    <cellStyle name="Output 49 3" xfId="26441" xr:uid="{00000000-0005-0000-0000-0000F1B60000}"/>
    <cellStyle name="Output 49 3 2" xfId="33809" xr:uid="{00000000-0005-0000-0000-0000F2B60000}"/>
    <cellStyle name="Output 49 4" xfId="26445" xr:uid="{00000000-0005-0000-0000-0000F3B60000}"/>
    <cellStyle name="Output 49 4 2" xfId="33815" xr:uid="{00000000-0005-0000-0000-0000F4B60000}"/>
    <cellStyle name="Output 49 5" xfId="11801" xr:uid="{00000000-0005-0000-0000-0000F5B60000}"/>
    <cellStyle name="Output 49_BSD2" xfId="39028" xr:uid="{00000000-0005-0000-0000-0000F6B60000}"/>
    <cellStyle name="Output 5" xfId="48923" xr:uid="{00000000-0005-0000-0000-0000F7B60000}"/>
    <cellStyle name="Output 5 2" xfId="48925" xr:uid="{00000000-0005-0000-0000-0000F8B60000}"/>
    <cellStyle name="Output 5 2 2" xfId="47263" xr:uid="{00000000-0005-0000-0000-0000F9B60000}"/>
    <cellStyle name="Output 5 2 2 2" xfId="48927" xr:uid="{00000000-0005-0000-0000-0000FAB60000}"/>
    <cellStyle name="Output 5 2 3" xfId="47266" xr:uid="{00000000-0005-0000-0000-0000FBB60000}"/>
    <cellStyle name="Output 5 2 3 2" xfId="48929" xr:uid="{00000000-0005-0000-0000-0000FCB60000}"/>
    <cellStyle name="Output 5 2 4" xfId="48931" xr:uid="{00000000-0005-0000-0000-0000FDB60000}"/>
    <cellStyle name="Output 5 2_BSD2" xfId="48933" xr:uid="{00000000-0005-0000-0000-0000FEB60000}"/>
    <cellStyle name="Output 5 3" xfId="48935" xr:uid="{00000000-0005-0000-0000-0000FFB60000}"/>
    <cellStyle name="Output 5 3 2" xfId="47272" xr:uid="{00000000-0005-0000-0000-000000B70000}"/>
    <cellStyle name="Output 5 4" xfId="32323" xr:uid="{00000000-0005-0000-0000-000001B70000}"/>
    <cellStyle name="Output 5 4 2" xfId="38076" xr:uid="{00000000-0005-0000-0000-000002B70000}"/>
    <cellStyle name="Output 5 5" xfId="32328" xr:uid="{00000000-0005-0000-0000-000003B70000}"/>
    <cellStyle name="Output 5 5 2" xfId="6686" xr:uid="{00000000-0005-0000-0000-000004B70000}"/>
    <cellStyle name="Output 5 6" xfId="25289" xr:uid="{00000000-0005-0000-0000-000005B70000}"/>
    <cellStyle name="Output 5 6 2" xfId="38089" xr:uid="{00000000-0005-0000-0000-000006B70000}"/>
    <cellStyle name="Output 5 7" xfId="25294" xr:uid="{00000000-0005-0000-0000-000007B70000}"/>
    <cellStyle name="Output 5 8" xfId="25303" xr:uid="{00000000-0005-0000-0000-000008B70000}"/>
    <cellStyle name="Output 5_Annexure" xfId="11968" xr:uid="{00000000-0005-0000-0000-000009B70000}"/>
    <cellStyle name="Output 50" xfId="37232" xr:uid="{00000000-0005-0000-0000-00000AB70000}"/>
    <cellStyle name="Output 50 2" xfId="33775" xr:uid="{00000000-0005-0000-0000-00000BB70000}"/>
    <cellStyle name="Output 50 2 2" xfId="46019" xr:uid="{00000000-0005-0000-0000-00000CB70000}"/>
    <cellStyle name="Output 50 2 2 2" xfId="46022" xr:uid="{00000000-0005-0000-0000-00000DB70000}"/>
    <cellStyle name="Output 50 2 3" xfId="46031" xr:uid="{00000000-0005-0000-0000-00000EB70000}"/>
    <cellStyle name="Output 50 2 3 2" xfId="48824" xr:uid="{00000000-0005-0000-0000-00000FB70000}"/>
    <cellStyle name="Output 50 2 4" xfId="46036" xr:uid="{00000000-0005-0000-0000-000010B70000}"/>
    <cellStyle name="Output 50 2_BSD2" xfId="48826" xr:uid="{00000000-0005-0000-0000-000011B70000}"/>
    <cellStyle name="Output 50 3" xfId="48828" xr:uid="{00000000-0005-0000-0000-000012B70000}"/>
    <cellStyle name="Output 50 3 2" xfId="41810" xr:uid="{00000000-0005-0000-0000-000013B70000}"/>
    <cellStyle name="Output 50 4" xfId="15457" xr:uid="{00000000-0005-0000-0000-000014B70000}"/>
    <cellStyle name="Output 50 4 2" xfId="48830" xr:uid="{00000000-0005-0000-0000-000015B70000}"/>
    <cellStyle name="Output 50 5" xfId="48832" xr:uid="{00000000-0005-0000-0000-000016B70000}"/>
    <cellStyle name="Output 50_BSD2" xfId="48834" xr:uid="{00000000-0005-0000-0000-000017B70000}"/>
    <cellStyle name="Output 51" xfId="23020" xr:uid="{00000000-0005-0000-0000-000018B70000}"/>
    <cellStyle name="Output 51 2" xfId="33781" xr:uid="{00000000-0005-0000-0000-000019B70000}"/>
    <cellStyle name="Output 51 2 2" xfId="48836" xr:uid="{00000000-0005-0000-0000-00001AB70000}"/>
    <cellStyle name="Output 51 2 2 2" xfId="48838" xr:uid="{00000000-0005-0000-0000-00001BB70000}"/>
    <cellStyle name="Output 51 2 3" xfId="48840" xr:uid="{00000000-0005-0000-0000-00001CB70000}"/>
    <cellStyle name="Output 51 2 3 2" xfId="42923" xr:uid="{00000000-0005-0000-0000-00001DB70000}"/>
    <cellStyle name="Output 51 2 4" xfId="48844" xr:uid="{00000000-0005-0000-0000-00001EB70000}"/>
    <cellStyle name="Output 51 2_BSD2" xfId="48846" xr:uid="{00000000-0005-0000-0000-00001FB70000}"/>
    <cellStyle name="Output 51 3" xfId="34108" xr:uid="{00000000-0005-0000-0000-000020B70000}"/>
    <cellStyle name="Output 51 3 2" xfId="48848" xr:uid="{00000000-0005-0000-0000-000021B70000}"/>
    <cellStyle name="Output 51 4" xfId="48850" xr:uid="{00000000-0005-0000-0000-000022B70000}"/>
    <cellStyle name="Output 51 4 2" xfId="48852" xr:uid="{00000000-0005-0000-0000-000023B70000}"/>
    <cellStyle name="Output 51 5" xfId="48854" xr:uid="{00000000-0005-0000-0000-000024B70000}"/>
    <cellStyle name="Output 51_BSD2" xfId="48858" xr:uid="{00000000-0005-0000-0000-000025B70000}"/>
    <cellStyle name="Output 52" xfId="48860" xr:uid="{00000000-0005-0000-0000-000026B70000}"/>
    <cellStyle name="Output 52 2" xfId="33788" xr:uid="{00000000-0005-0000-0000-000027B70000}"/>
    <cellStyle name="Output 52 2 2" xfId="48862" xr:uid="{00000000-0005-0000-0000-000028B70000}"/>
    <cellStyle name="Output 52 2 2 2" xfId="48864" xr:uid="{00000000-0005-0000-0000-000029B70000}"/>
    <cellStyle name="Output 52 2 3" xfId="48866" xr:uid="{00000000-0005-0000-0000-00002AB70000}"/>
    <cellStyle name="Output 52 2 3 2" xfId="23812" xr:uid="{00000000-0005-0000-0000-00002BB70000}"/>
    <cellStyle name="Output 52 2 4" xfId="48870" xr:uid="{00000000-0005-0000-0000-00002CB70000}"/>
    <cellStyle name="Output 52 2_BSD2" xfId="48872" xr:uid="{00000000-0005-0000-0000-00002DB70000}"/>
    <cellStyle name="Output 52 3" xfId="48874" xr:uid="{00000000-0005-0000-0000-00002EB70000}"/>
    <cellStyle name="Output 52 3 2" xfId="48876" xr:uid="{00000000-0005-0000-0000-00002FB70000}"/>
    <cellStyle name="Output 52 4" xfId="48878" xr:uid="{00000000-0005-0000-0000-000030B70000}"/>
    <cellStyle name="Output 52 4 2" xfId="48880" xr:uid="{00000000-0005-0000-0000-000031B70000}"/>
    <cellStyle name="Output 52 5" xfId="48882" xr:uid="{00000000-0005-0000-0000-000032B70000}"/>
    <cellStyle name="Output 52_BSD2" xfId="48884" xr:uid="{00000000-0005-0000-0000-000033B70000}"/>
    <cellStyle name="Output 53" xfId="48886" xr:uid="{00000000-0005-0000-0000-000034B70000}"/>
    <cellStyle name="Output 53 2" xfId="48888" xr:uid="{00000000-0005-0000-0000-000035B70000}"/>
    <cellStyle name="Output 53 2 2" xfId="48890" xr:uid="{00000000-0005-0000-0000-000036B70000}"/>
    <cellStyle name="Output 53 2 2 2" xfId="48892" xr:uid="{00000000-0005-0000-0000-000037B70000}"/>
    <cellStyle name="Output 53 2 3" xfId="48894" xr:uid="{00000000-0005-0000-0000-000038B70000}"/>
    <cellStyle name="Output 53 2 3 2" xfId="48896" xr:uid="{00000000-0005-0000-0000-000039B70000}"/>
    <cellStyle name="Output 53 2 4" xfId="48900" xr:uid="{00000000-0005-0000-0000-00003AB70000}"/>
    <cellStyle name="Output 53 2_BSD2" xfId="43855" xr:uid="{00000000-0005-0000-0000-00003BB70000}"/>
    <cellStyle name="Output 53 3" xfId="48902" xr:uid="{00000000-0005-0000-0000-00003CB70000}"/>
    <cellStyle name="Output 53 3 2" xfId="48904" xr:uid="{00000000-0005-0000-0000-00003DB70000}"/>
    <cellStyle name="Output 53 4" xfId="48906" xr:uid="{00000000-0005-0000-0000-00003EB70000}"/>
    <cellStyle name="Output 53 4 2" xfId="41428" xr:uid="{00000000-0005-0000-0000-00003FB70000}"/>
    <cellStyle name="Output 53 5" xfId="48908" xr:uid="{00000000-0005-0000-0000-000040B70000}"/>
    <cellStyle name="Output 53_BSD2" xfId="48910" xr:uid="{00000000-0005-0000-0000-000041B70000}"/>
    <cellStyle name="Output 54" xfId="26432" xr:uid="{00000000-0005-0000-0000-000042B70000}"/>
    <cellStyle name="Output 54 2" xfId="26436" xr:uid="{00000000-0005-0000-0000-000043B70000}"/>
    <cellStyle name="Output 54 2 2" xfId="33796" xr:uid="{00000000-0005-0000-0000-000044B70000}"/>
    <cellStyle name="Output 54 2 2 2" xfId="48912" xr:uid="{00000000-0005-0000-0000-000045B70000}"/>
    <cellStyle name="Output 54 2 3" xfId="33801" xr:uid="{00000000-0005-0000-0000-000046B70000}"/>
    <cellStyle name="Output 54 2 3 2" xfId="48914" xr:uid="{00000000-0005-0000-0000-000047B70000}"/>
    <cellStyle name="Output 54 2 4" xfId="48918" xr:uid="{00000000-0005-0000-0000-000048B70000}"/>
    <cellStyle name="Output 54 2_BSD2" xfId="48920" xr:uid="{00000000-0005-0000-0000-000049B70000}"/>
    <cellStyle name="Output 54 3" xfId="26440" xr:uid="{00000000-0005-0000-0000-00004AB70000}"/>
    <cellStyle name="Output 54 3 2" xfId="33808" xr:uid="{00000000-0005-0000-0000-00004BB70000}"/>
    <cellStyle name="Output 54 4" xfId="26444" xr:uid="{00000000-0005-0000-0000-00004CB70000}"/>
    <cellStyle name="Output 54 4 2" xfId="33814" xr:uid="{00000000-0005-0000-0000-00004DB70000}"/>
    <cellStyle name="Output 54 5" xfId="11800" xr:uid="{00000000-0005-0000-0000-00004EB70000}"/>
    <cellStyle name="Output 54_BSD2" xfId="39027" xr:uid="{00000000-0005-0000-0000-00004FB70000}"/>
    <cellStyle name="Output 55" xfId="33821" xr:uid="{00000000-0005-0000-0000-000050B70000}"/>
    <cellStyle name="Output 55 2" xfId="33824" xr:uid="{00000000-0005-0000-0000-000051B70000}"/>
    <cellStyle name="Output 55 2 2" xfId="48937" xr:uid="{00000000-0005-0000-0000-000052B70000}"/>
    <cellStyle name="Output 55 2 2 2" xfId="48938" xr:uid="{00000000-0005-0000-0000-000053B70000}"/>
    <cellStyle name="Output 55 2 3" xfId="48939" xr:uid="{00000000-0005-0000-0000-000054B70000}"/>
    <cellStyle name="Output 55 2 3 2" xfId="48940" xr:uid="{00000000-0005-0000-0000-000055B70000}"/>
    <cellStyle name="Output 55 2 4" xfId="48943" xr:uid="{00000000-0005-0000-0000-000056B70000}"/>
    <cellStyle name="Output 55 2_BSD2" xfId="48944" xr:uid="{00000000-0005-0000-0000-000057B70000}"/>
    <cellStyle name="Output 55 3" xfId="33827" xr:uid="{00000000-0005-0000-0000-000058B70000}"/>
    <cellStyle name="Output 55 3 2" xfId="48946" xr:uid="{00000000-0005-0000-0000-000059B70000}"/>
    <cellStyle name="Output 55 4" xfId="48948" xr:uid="{00000000-0005-0000-0000-00005AB70000}"/>
    <cellStyle name="Output 55 4 2" xfId="48949" xr:uid="{00000000-0005-0000-0000-00005BB70000}"/>
    <cellStyle name="Output 55 5" xfId="48950" xr:uid="{00000000-0005-0000-0000-00005CB70000}"/>
    <cellStyle name="Output 55_BSD2" xfId="48952" xr:uid="{00000000-0005-0000-0000-00005DB70000}"/>
    <cellStyle name="Output 56" xfId="33830" xr:uid="{00000000-0005-0000-0000-00005EB70000}"/>
    <cellStyle name="Output 56 2" xfId="33833" xr:uid="{00000000-0005-0000-0000-00005FB70000}"/>
    <cellStyle name="Output 56 2 2" xfId="48954" xr:uid="{00000000-0005-0000-0000-000060B70000}"/>
    <cellStyle name="Output 56 2 2 2" xfId="48955" xr:uid="{00000000-0005-0000-0000-000061B70000}"/>
    <cellStyle name="Output 56 2 3" xfId="48956" xr:uid="{00000000-0005-0000-0000-000062B70000}"/>
    <cellStyle name="Output 56 2 3 2" xfId="48957" xr:uid="{00000000-0005-0000-0000-000063B70000}"/>
    <cellStyle name="Output 56 2 4" xfId="48960" xr:uid="{00000000-0005-0000-0000-000064B70000}"/>
    <cellStyle name="Output 56 2_BSD2" xfId="48961" xr:uid="{00000000-0005-0000-0000-000065B70000}"/>
    <cellStyle name="Output 56 3" xfId="33836" xr:uid="{00000000-0005-0000-0000-000066B70000}"/>
    <cellStyle name="Output 56 3 2" xfId="48963" xr:uid="{00000000-0005-0000-0000-000067B70000}"/>
    <cellStyle name="Output 56 4" xfId="48965" xr:uid="{00000000-0005-0000-0000-000068B70000}"/>
    <cellStyle name="Output 56 4 2" xfId="48966" xr:uid="{00000000-0005-0000-0000-000069B70000}"/>
    <cellStyle name="Output 56 5" xfId="48967" xr:uid="{00000000-0005-0000-0000-00006AB70000}"/>
    <cellStyle name="Output 56_BSD2" xfId="48969" xr:uid="{00000000-0005-0000-0000-00006BB70000}"/>
    <cellStyle name="Output 57" xfId="33840" xr:uid="{00000000-0005-0000-0000-00006CB70000}"/>
    <cellStyle name="Output 57 2" xfId="33844" xr:uid="{00000000-0005-0000-0000-00006DB70000}"/>
    <cellStyle name="Output 57 2 2" xfId="48972" xr:uid="{00000000-0005-0000-0000-00006EB70000}"/>
    <cellStyle name="Output 57 2 2 2" xfId="48973" xr:uid="{00000000-0005-0000-0000-00006FB70000}"/>
    <cellStyle name="Output 57 2 3" xfId="48974" xr:uid="{00000000-0005-0000-0000-000070B70000}"/>
    <cellStyle name="Output 57 2 3 2" xfId="23461" xr:uid="{00000000-0005-0000-0000-000071B70000}"/>
    <cellStyle name="Output 57 2 4" xfId="48977" xr:uid="{00000000-0005-0000-0000-000072B70000}"/>
    <cellStyle name="Output 57 2_BSD2" xfId="48978" xr:uid="{00000000-0005-0000-0000-000073B70000}"/>
    <cellStyle name="Output 57 3" xfId="33848" xr:uid="{00000000-0005-0000-0000-000074B70000}"/>
    <cellStyle name="Output 57 3 2" xfId="42741" xr:uid="{00000000-0005-0000-0000-000075B70000}"/>
    <cellStyle name="Output 57 4" xfId="48981" xr:uid="{00000000-0005-0000-0000-000076B70000}"/>
    <cellStyle name="Output 57 4 2" xfId="48982" xr:uid="{00000000-0005-0000-0000-000077B70000}"/>
    <cellStyle name="Output 57 5" xfId="48983" xr:uid="{00000000-0005-0000-0000-000078B70000}"/>
    <cellStyle name="Output 57_BSD2" xfId="48986" xr:uid="{00000000-0005-0000-0000-000079B70000}"/>
    <cellStyle name="Output 58" xfId="33852" xr:uid="{00000000-0005-0000-0000-00007AB70000}"/>
    <cellStyle name="Output 58 2" xfId="33856" xr:uid="{00000000-0005-0000-0000-00007BB70000}"/>
    <cellStyle name="Output 58 2 2" xfId="48988" xr:uid="{00000000-0005-0000-0000-00007CB70000}"/>
    <cellStyle name="Output 58 2 2 2" xfId="43810" xr:uid="{00000000-0005-0000-0000-00007DB70000}"/>
    <cellStyle name="Output 58 2 3" xfId="10868" xr:uid="{00000000-0005-0000-0000-00007EB70000}"/>
    <cellStyle name="Output 58 2 3 2" xfId="48989" xr:uid="{00000000-0005-0000-0000-00007FB70000}"/>
    <cellStyle name="Output 58 2 4" xfId="48992" xr:uid="{00000000-0005-0000-0000-000080B70000}"/>
    <cellStyle name="Output 58 2_BSD2" xfId="48993" xr:uid="{00000000-0005-0000-0000-000081B70000}"/>
    <cellStyle name="Output 58 3" xfId="33859" xr:uid="{00000000-0005-0000-0000-000082B70000}"/>
    <cellStyle name="Output 58 3 2" xfId="42776" xr:uid="{00000000-0005-0000-0000-000083B70000}"/>
    <cellStyle name="Output 58 4" xfId="48995" xr:uid="{00000000-0005-0000-0000-000084B70000}"/>
    <cellStyle name="Output 58 4 2" xfId="26643" xr:uid="{00000000-0005-0000-0000-000085B70000}"/>
    <cellStyle name="Output 58 5" xfId="48996" xr:uid="{00000000-0005-0000-0000-000086B70000}"/>
    <cellStyle name="Output 58_BSD2" xfId="48998" xr:uid="{00000000-0005-0000-0000-000087B70000}"/>
    <cellStyle name="Output 59" xfId="31656" xr:uid="{00000000-0005-0000-0000-000088B70000}"/>
    <cellStyle name="Output 59 2" xfId="49001" xr:uid="{00000000-0005-0000-0000-000089B70000}"/>
    <cellStyle name="Output 59 2 2" xfId="49003" xr:uid="{00000000-0005-0000-0000-00008AB70000}"/>
    <cellStyle name="Output 59 2 2 2" xfId="49004" xr:uid="{00000000-0005-0000-0000-00008BB70000}"/>
    <cellStyle name="Output 59 2 3" xfId="49005" xr:uid="{00000000-0005-0000-0000-00008CB70000}"/>
    <cellStyle name="Output 59 2 3 2" xfId="49006" xr:uid="{00000000-0005-0000-0000-00008DB70000}"/>
    <cellStyle name="Output 59 2 4" xfId="49009" xr:uid="{00000000-0005-0000-0000-00008EB70000}"/>
    <cellStyle name="Output 59 2_BSD2" xfId="49010" xr:uid="{00000000-0005-0000-0000-00008FB70000}"/>
    <cellStyle name="Output 59 3" xfId="38662" xr:uid="{00000000-0005-0000-0000-000090B70000}"/>
    <cellStyle name="Output 59 3 2" xfId="15380" xr:uid="{00000000-0005-0000-0000-000091B70000}"/>
    <cellStyle name="Output 59 4" xfId="49012" xr:uid="{00000000-0005-0000-0000-000092B70000}"/>
    <cellStyle name="Output 59 4 2" xfId="49013" xr:uid="{00000000-0005-0000-0000-000093B70000}"/>
    <cellStyle name="Output 59 5" xfId="49014" xr:uid="{00000000-0005-0000-0000-000094B70000}"/>
    <cellStyle name="Output 59_BSD2" xfId="49016" xr:uid="{00000000-0005-0000-0000-000095B70000}"/>
    <cellStyle name="Output 6" xfId="49018" xr:uid="{00000000-0005-0000-0000-000096B70000}"/>
    <cellStyle name="Output 6 2" xfId="49020" xr:uid="{00000000-0005-0000-0000-000097B70000}"/>
    <cellStyle name="Output 6 2 2" xfId="49022" xr:uid="{00000000-0005-0000-0000-000098B70000}"/>
    <cellStyle name="Output 6 2 2 2" xfId="49024" xr:uid="{00000000-0005-0000-0000-000099B70000}"/>
    <cellStyle name="Output 6 2 3" xfId="49026" xr:uid="{00000000-0005-0000-0000-00009AB70000}"/>
    <cellStyle name="Output 6 2 3 2" xfId="44832" xr:uid="{00000000-0005-0000-0000-00009BB70000}"/>
    <cellStyle name="Output 6 2 4" xfId="49028" xr:uid="{00000000-0005-0000-0000-00009CB70000}"/>
    <cellStyle name="Output 6 2_BSD2" xfId="49030" xr:uid="{00000000-0005-0000-0000-00009DB70000}"/>
    <cellStyle name="Output 6 3" xfId="49032" xr:uid="{00000000-0005-0000-0000-00009EB70000}"/>
    <cellStyle name="Output 6 3 2" xfId="49034" xr:uid="{00000000-0005-0000-0000-00009FB70000}"/>
    <cellStyle name="Output 6 4" xfId="38096" xr:uid="{00000000-0005-0000-0000-0000A0B70000}"/>
    <cellStyle name="Output 6 4 2" xfId="20617" xr:uid="{00000000-0005-0000-0000-0000A1B70000}"/>
    <cellStyle name="Output 6 5" xfId="36724" xr:uid="{00000000-0005-0000-0000-0000A2B70000}"/>
    <cellStyle name="Output 6 5 2" xfId="5771" xr:uid="{00000000-0005-0000-0000-0000A3B70000}"/>
    <cellStyle name="Output 6 6" xfId="25308" xr:uid="{00000000-0005-0000-0000-0000A4B70000}"/>
    <cellStyle name="Output 6 6 2" xfId="20639" xr:uid="{00000000-0005-0000-0000-0000A5B70000}"/>
    <cellStyle name="Output 6 7" xfId="25314" xr:uid="{00000000-0005-0000-0000-0000A6B70000}"/>
    <cellStyle name="Output 6 8" xfId="15108" xr:uid="{00000000-0005-0000-0000-0000A7B70000}"/>
    <cellStyle name="Output 6_Annexure" xfId="49035" xr:uid="{00000000-0005-0000-0000-0000A8B70000}"/>
    <cellStyle name="Output 60" xfId="33820" xr:uid="{00000000-0005-0000-0000-0000A9B70000}"/>
    <cellStyle name="Output 60 2" xfId="33823" xr:uid="{00000000-0005-0000-0000-0000AAB70000}"/>
    <cellStyle name="Output 60 2 2" xfId="48936" xr:uid="{00000000-0005-0000-0000-0000ABB70000}"/>
    <cellStyle name="Output 60 3" xfId="33826" xr:uid="{00000000-0005-0000-0000-0000ACB70000}"/>
    <cellStyle name="Output 60 3 2" xfId="48945" xr:uid="{00000000-0005-0000-0000-0000ADB70000}"/>
    <cellStyle name="Output 60 4" xfId="48947" xr:uid="{00000000-0005-0000-0000-0000AEB70000}"/>
    <cellStyle name="Output 60_BSD2" xfId="48951" xr:uid="{00000000-0005-0000-0000-0000AFB70000}"/>
    <cellStyle name="Output 61" xfId="33829" xr:uid="{00000000-0005-0000-0000-0000B0B70000}"/>
    <cellStyle name="Output 61 2" xfId="33832" xr:uid="{00000000-0005-0000-0000-0000B1B70000}"/>
    <cellStyle name="Output 61 2 2" xfId="48953" xr:uid="{00000000-0005-0000-0000-0000B2B70000}"/>
    <cellStyle name="Output 61 3" xfId="33835" xr:uid="{00000000-0005-0000-0000-0000B3B70000}"/>
    <cellStyle name="Output 61 3 2" xfId="48962" xr:uid="{00000000-0005-0000-0000-0000B4B70000}"/>
    <cellStyle name="Output 61 4" xfId="48964" xr:uid="{00000000-0005-0000-0000-0000B5B70000}"/>
    <cellStyle name="Output 61_BSD2" xfId="48968" xr:uid="{00000000-0005-0000-0000-0000B6B70000}"/>
    <cellStyle name="Output 62" xfId="33839" xr:uid="{00000000-0005-0000-0000-0000B7B70000}"/>
    <cellStyle name="Output 62 2" xfId="33843" xr:uid="{00000000-0005-0000-0000-0000B8B70000}"/>
    <cellStyle name="Output 62 2 2" xfId="48971" xr:uid="{00000000-0005-0000-0000-0000B9B70000}"/>
    <cellStyle name="Output 62 3" xfId="33847" xr:uid="{00000000-0005-0000-0000-0000BAB70000}"/>
    <cellStyle name="Output 62 3 2" xfId="42740" xr:uid="{00000000-0005-0000-0000-0000BBB70000}"/>
    <cellStyle name="Output 62 4" xfId="48980" xr:uid="{00000000-0005-0000-0000-0000BCB70000}"/>
    <cellStyle name="Output 62_BSD2" xfId="48985" xr:uid="{00000000-0005-0000-0000-0000BDB70000}"/>
    <cellStyle name="Output 63" xfId="33851" xr:uid="{00000000-0005-0000-0000-0000BEB70000}"/>
    <cellStyle name="Output 63 2" xfId="33855" xr:uid="{00000000-0005-0000-0000-0000BFB70000}"/>
    <cellStyle name="Output 63 2 2" xfId="48987" xr:uid="{00000000-0005-0000-0000-0000C0B70000}"/>
    <cellStyle name="Output 63 3" xfId="33858" xr:uid="{00000000-0005-0000-0000-0000C1B70000}"/>
    <cellStyle name="Output 63 3 2" xfId="42775" xr:uid="{00000000-0005-0000-0000-0000C2B70000}"/>
    <cellStyle name="Output 63 4" xfId="48994" xr:uid="{00000000-0005-0000-0000-0000C3B70000}"/>
    <cellStyle name="Output 63_BSD2" xfId="48997" xr:uid="{00000000-0005-0000-0000-0000C4B70000}"/>
    <cellStyle name="Output 64" xfId="31655" xr:uid="{00000000-0005-0000-0000-0000C5B70000}"/>
    <cellStyle name="Output 64 2" xfId="49000" xr:uid="{00000000-0005-0000-0000-0000C6B70000}"/>
    <cellStyle name="Output 64 2 2" xfId="49002" xr:uid="{00000000-0005-0000-0000-0000C7B70000}"/>
    <cellStyle name="Output 64 3" xfId="38661" xr:uid="{00000000-0005-0000-0000-0000C8B70000}"/>
    <cellStyle name="Output 64 3 2" xfId="15379" xr:uid="{00000000-0005-0000-0000-0000C9B70000}"/>
    <cellStyle name="Output 64 4" xfId="49011" xr:uid="{00000000-0005-0000-0000-0000CAB70000}"/>
    <cellStyle name="Output 64_BSD2" xfId="49015" xr:uid="{00000000-0005-0000-0000-0000CBB70000}"/>
    <cellStyle name="Output 65" xfId="33863" xr:uid="{00000000-0005-0000-0000-0000CCB70000}"/>
    <cellStyle name="Output 65 2" xfId="49038" xr:uid="{00000000-0005-0000-0000-0000CDB70000}"/>
    <cellStyle name="Output 65 2 2" xfId="49040" xr:uid="{00000000-0005-0000-0000-0000CEB70000}"/>
    <cellStyle name="Output 65 3" xfId="38665" xr:uid="{00000000-0005-0000-0000-0000CFB70000}"/>
    <cellStyle name="Output 65 3 2" xfId="42842" xr:uid="{00000000-0005-0000-0000-0000D0B70000}"/>
    <cellStyle name="Output 65 4" xfId="20481" xr:uid="{00000000-0005-0000-0000-0000D1B70000}"/>
    <cellStyle name="Output 65_BSD2" xfId="30673" xr:uid="{00000000-0005-0000-0000-0000D2B70000}"/>
    <cellStyle name="Output 66" xfId="49043" xr:uid="{00000000-0005-0000-0000-0000D3B70000}"/>
    <cellStyle name="Output 66 2" xfId="49046" xr:uid="{00000000-0005-0000-0000-0000D4B70000}"/>
    <cellStyle name="Output 66 2 2" xfId="49048" xr:uid="{00000000-0005-0000-0000-0000D5B70000}"/>
    <cellStyle name="Output 66 3" xfId="49050" xr:uid="{00000000-0005-0000-0000-0000D6B70000}"/>
    <cellStyle name="Output 66 3 2" xfId="42888" xr:uid="{00000000-0005-0000-0000-0000D7B70000}"/>
    <cellStyle name="Output 66 4" xfId="49052" xr:uid="{00000000-0005-0000-0000-0000D8B70000}"/>
    <cellStyle name="Output 66_BSD2" xfId="4670" xr:uid="{00000000-0005-0000-0000-0000D9B70000}"/>
    <cellStyle name="Output 67" xfId="49055" xr:uid="{00000000-0005-0000-0000-0000DAB70000}"/>
    <cellStyle name="Output 67 2" xfId="49057" xr:uid="{00000000-0005-0000-0000-0000DBB70000}"/>
    <cellStyle name="Output 67 2 2" xfId="49059" xr:uid="{00000000-0005-0000-0000-0000DCB70000}"/>
    <cellStyle name="Output 67 3" xfId="49061" xr:uid="{00000000-0005-0000-0000-0000DDB70000}"/>
    <cellStyle name="Output 67 3 2" xfId="49063" xr:uid="{00000000-0005-0000-0000-0000DEB70000}"/>
    <cellStyle name="Output 67 4" xfId="49065" xr:uid="{00000000-0005-0000-0000-0000DFB70000}"/>
    <cellStyle name="Output 67_BSD2" xfId="38263" xr:uid="{00000000-0005-0000-0000-0000E0B70000}"/>
    <cellStyle name="Output 68" xfId="49068" xr:uid="{00000000-0005-0000-0000-0000E1B70000}"/>
    <cellStyle name="Output 68 2" xfId="49070" xr:uid="{00000000-0005-0000-0000-0000E2B70000}"/>
    <cellStyle name="Output 68 2 2" xfId="49072" xr:uid="{00000000-0005-0000-0000-0000E3B70000}"/>
    <cellStyle name="Output 68 3" xfId="49074" xr:uid="{00000000-0005-0000-0000-0000E4B70000}"/>
    <cellStyle name="Output 68 3 2" xfId="49076" xr:uid="{00000000-0005-0000-0000-0000E5B70000}"/>
    <cellStyle name="Output 68 4" xfId="49078" xr:uid="{00000000-0005-0000-0000-0000E6B70000}"/>
    <cellStyle name="Output 68_BSD2" xfId="28537" xr:uid="{00000000-0005-0000-0000-0000E7B70000}"/>
    <cellStyle name="Output 69" xfId="49080" xr:uid="{00000000-0005-0000-0000-0000E8B70000}"/>
    <cellStyle name="Output 69 2" xfId="49082" xr:uid="{00000000-0005-0000-0000-0000E9B70000}"/>
    <cellStyle name="Output 69 2 2" xfId="49084" xr:uid="{00000000-0005-0000-0000-0000EAB70000}"/>
    <cellStyle name="Output 69 3" xfId="49086" xr:uid="{00000000-0005-0000-0000-0000EBB70000}"/>
    <cellStyle name="Output 69 3 2" xfId="49088" xr:uid="{00000000-0005-0000-0000-0000ECB70000}"/>
    <cellStyle name="Output 69 4" xfId="49090" xr:uid="{00000000-0005-0000-0000-0000EDB70000}"/>
    <cellStyle name="Output 69_BSD2" xfId="7219" xr:uid="{00000000-0005-0000-0000-0000EEB70000}"/>
    <cellStyle name="Output 7" xfId="49093" xr:uid="{00000000-0005-0000-0000-0000EFB70000}"/>
    <cellStyle name="Output 7 10" xfId="49094" xr:uid="{00000000-0005-0000-0000-0000F0B70000}"/>
    <cellStyle name="Output 7 10 2" xfId="49095" xr:uid="{00000000-0005-0000-0000-0000F1B70000}"/>
    <cellStyle name="Output 7 11" xfId="49096" xr:uid="{00000000-0005-0000-0000-0000F2B70000}"/>
    <cellStyle name="Output 7 11 2" xfId="49097" xr:uid="{00000000-0005-0000-0000-0000F3B70000}"/>
    <cellStyle name="Output 7 12" xfId="49098" xr:uid="{00000000-0005-0000-0000-0000F4B70000}"/>
    <cellStyle name="Output 7 13" xfId="49099" xr:uid="{00000000-0005-0000-0000-0000F5B70000}"/>
    <cellStyle name="Output 7 14" xfId="18405" xr:uid="{00000000-0005-0000-0000-0000F6B70000}"/>
    <cellStyle name="Output 7 2" xfId="49102" xr:uid="{00000000-0005-0000-0000-0000F7B70000}"/>
    <cellStyle name="Output 7 2 2" xfId="49105" xr:uid="{00000000-0005-0000-0000-0000F8B70000}"/>
    <cellStyle name="Output 7 2 2 2" xfId="11994" xr:uid="{00000000-0005-0000-0000-0000F9B70000}"/>
    <cellStyle name="Output 7 2 3" xfId="28397" xr:uid="{00000000-0005-0000-0000-0000FAB70000}"/>
    <cellStyle name="Output 7 2 3 2" xfId="7288" xr:uid="{00000000-0005-0000-0000-0000FBB70000}"/>
    <cellStyle name="Output 7 2 4" xfId="28401" xr:uid="{00000000-0005-0000-0000-0000FCB70000}"/>
    <cellStyle name="Output 7 2_BSD2" xfId="49108" xr:uid="{00000000-0005-0000-0000-0000FDB70000}"/>
    <cellStyle name="Output 7 3" xfId="42268" xr:uid="{00000000-0005-0000-0000-0000FEB70000}"/>
    <cellStyle name="Output 7 3 2" xfId="42273" xr:uid="{00000000-0005-0000-0000-0000FFB70000}"/>
    <cellStyle name="Output 7 4" xfId="38117" xr:uid="{00000000-0005-0000-0000-000000B80000}"/>
    <cellStyle name="Output 7 4 2" xfId="6381" xr:uid="{00000000-0005-0000-0000-000001B80000}"/>
    <cellStyle name="Output 7 5" xfId="38128" xr:uid="{00000000-0005-0000-0000-000002B80000}"/>
    <cellStyle name="Output 7 5 2" xfId="6438" xr:uid="{00000000-0005-0000-0000-000003B80000}"/>
    <cellStyle name="Output 7 6" xfId="2816" xr:uid="{00000000-0005-0000-0000-000004B80000}"/>
    <cellStyle name="Output 7 6 2" xfId="37669" xr:uid="{00000000-0005-0000-0000-000005B80000}"/>
    <cellStyle name="Output 7 7" xfId="2896" xr:uid="{00000000-0005-0000-0000-000006B80000}"/>
    <cellStyle name="Output 7 7 2" xfId="49109" xr:uid="{00000000-0005-0000-0000-000007B80000}"/>
    <cellStyle name="Output 7 8" xfId="2914" xr:uid="{00000000-0005-0000-0000-000008B80000}"/>
    <cellStyle name="Output 7 8 2" xfId="49110" xr:uid="{00000000-0005-0000-0000-000009B80000}"/>
    <cellStyle name="Output 7 9" xfId="31747" xr:uid="{00000000-0005-0000-0000-00000AB80000}"/>
    <cellStyle name="Output 7 9 2" xfId="49111" xr:uid="{00000000-0005-0000-0000-00000BB80000}"/>
    <cellStyle name="Output 7_Annexure" xfId="41020" xr:uid="{00000000-0005-0000-0000-00000CB80000}"/>
    <cellStyle name="Output 70" xfId="33862" xr:uid="{00000000-0005-0000-0000-00000DB80000}"/>
    <cellStyle name="Output 70 2" xfId="49037" xr:uid="{00000000-0005-0000-0000-00000EB80000}"/>
    <cellStyle name="Output 70 2 2" xfId="49039" xr:uid="{00000000-0005-0000-0000-00000FB80000}"/>
    <cellStyle name="Output 70 3" xfId="38664" xr:uid="{00000000-0005-0000-0000-000010B80000}"/>
    <cellStyle name="Output 70 3 2" xfId="42841" xr:uid="{00000000-0005-0000-0000-000011B80000}"/>
    <cellStyle name="Output 70 4" xfId="20480" xr:uid="{00000000-0005-0000-0000-000012B80000}"/>
    <cellStyle name="Output 70_BSD2" xfId="30672" xr:uid="{00000000-0005-0000-0000-000013B80000}"/>
    <cellStyle name="Output 71" xfId="49042" xr:uid="{00000000-0005-0000-0000-000014B80000}"/>
    <cellStyle name="Output 71 2" xfId="49045" xr:uid="{00000000-0005-0000-0000-000015B80000}"/>
    <cellStyle name="Output 71 2 2" xfId="49047" xr:uid="{00000000-0005-0000-0000-000016B80000}"/>
    <cellStyle name="Output 71 3" xfId="49049" xr:uid="{00000000-0005-0000-0000-000017B80000}"/>
    <cellStyle name="Output 71 3 2" xfId="42887" xr:uid="{00000000-0005-0000-0000-000018B80000}"/>
    <cellStyle name="Output 71 4" xfId="49051" xr:uid="{00000000-0005-0000-0000-000019B80000}"/>
    <cellStyle name="Output 71_BSD2" xfId="4669" xr:uid="{00000000-0005-0000-0000-00001AB80000}"/>
    <cellStyle name="Output 72" xfId="49054" xr:uid="{00000000-0005-0000-0000-00001BB80000}"/>
    <cellStyle name="Output 72 2" xfId="49056" xr:uid="{00000000-0005-0000-0000-00001CB80000}"/>
    <cellStyle name="Output 72 2 2" xfId="49058" xr:uid="{00000000-0005-0000-0000-00001DB80000}"/>
    <cellStyle name="Output 72 3" xfId="49060" xr:uid="{00000000-0005-0000-0000-00001EB80000}"/>
    <cellStyle name="Output 72 3 2" xfId="49062" xr:uid="{00000000-0005-0000-0000-00001FB80000}"/>
    <cellStyle name="Output 72 4" xfId="49064" xr:uid="{00000000-0005-0000-0000-000020B80000}"/>
    <cellStyle name="Output 72_BSD2" xfId="38262" xr:uid="{00000000-0005-0000-0000-000021B80000}"/>
    <cellStyle name="Output 73" xfId="49067" xr:uid="{00000000-0005-0000-0000-000022B80000}"/>
    <cellStyle name="Output 73 2" xfId="49069" xr:uid="{00000000-0005-0000-0000-000023B80000}"/>
    <cellStyle name="Output 73 2 2" xfId="49071" xr:uid="{00000000-0005-0000-0000-000024B80000}"/>
    <cellStyle name="Output 73 3" xfId="49073" xr:uid="{00000000-0005-0000-0000-000025B80000}"/>
    <cellStyle name="Output 73 3 2" xfId="49075" xr:uid="{00000000-0005-0000-0000-000026B80000}"/>
    <cellStyle name="Output 73 4" xfId="49077" xr:uid="{00000000-0005-0000-0000-000027B80000}"/>
    <cellStyle name="Output 73_BSD2" xfId="28536" xr:uid="{00000000-0005-0000-0000-000028B80000}"/>
    <cellStyle name="Output 74" xfId="49079" xr:uid="{00000000-0005-0000-0000-000029B80000}"/>
    <cellStyle name="Output 74 2" xfId="49081" xr:uid="{00000000-0005-0000-0000-00002AB80000}"/>
    <cellStyle name="Output 74 2 2" xfId="49083" xr:uid="{00000000-0005-0000-0000-00002BB80000}"/>
    <cellStyle name="Output 74 3" xfId="49085" xr:uid="{00000000-0005-0000-0000-00002CB80000}"/>
    <cellStyle name="Output 74 3 2" xfId="49087" xr:uid="{00000000-0005-0000-0000-00002DB80000}"/>
    <cellStyle name="Output 74 4" xfId="49089" xr:uid="{00000000-0005-0000-0000-00002EB80000}"/>
    <cellStyle name="Output 74_BSD2" xfId="7218" xr:uid="{00000000-0005-0000-0000-00002FB80000}"/>
    <cellStyle name="Output 75" xfId="49113" xr:uid="{00000000-0005-0000-0000-000030B80000}"/>
    <cellStyle name="Output 75 2" xfId="49115" xr:uid="{00000000-0005-0000-0000-000031B80000}"/>
    <cellStyle name="Output 75 2 2" xfId="49118" xr:uid="{00000000-0005-0000-0000-000032B80000}"/>
    <cellStyle name="Output 75 3" xfId="49120" xr:uid="{00000000-0005-0000-0000-000033B80000}"/>
    <cellStyle name="Output 75 3 2" xfId="49123" xr:uid="{00000000-0005-0000-0000-000034B80000}"/>
    <cellStyle name="Output 75 4" xfId="49125" xr:uid="{00000000-0005-0000-0000-000035B80000}"/>
    <cellStyle name="Output 75_BSD2" xfId="7238" xr:uid="{00000000-0005-0000-0000-000036B80000}"/>
    <cellStyle name="Output 76" xfId="49127" xr:uid="{00000000-0005-0000-0000-000037B80000}"/>
    <cellStyle name="Output 76 2" xfId="49129" xr:uid="{00000000-0005-0000-0000-000038B80000}"/>
    <cellStyle name="Output 76 2 2" xfId="49131" xr:uid="{00000000-0005-0000-0000-000039B80000}"/>
    <cellStyle name="Output 76 3" xfId="14877" xr:uid="{00000000-0005-0000-0000-00003AB80000}"/>
    <cellStyle name="Output 76 3 2" xfId="14883" xr:uid="{00000000-0005-0000-0000-00003BB80000}"/>
    <cellStyle name="Output 76 4" xfId="14889" xr:uid="{00000000-0005-0000-0000-00003CB80000}"/>
    <cellStyle name="Output 76_BSD2" xfId="8397" xr:uid="{00000000-0005-0000-0000-00003DB80000}"/>
    <cellStyle name="Output 77" xfId="49133" xr:uid="{00000000-0005-0000-0000-00003EB80000}"/>
    <cellStyle name="Output 77 2" xfId="49135" xr:uid="{00000000-0005-0000-0000-00003FB80000}"/>
    <cellStyle name="Output 77 2 2" xfId="49136" xr:uid="{00000000-0005-0000-0000-000040B80000}"/>
    <cellStyle name="Output 77 3" xfId="14897" xr:uid="{00000000-0005-0000-0000-000041B80000}"/>
    <cellStyle name="Output 77 3 2" xfId="49137" xr:uid="{00000000-0005-0000-0000-000042B80000}"/>
    <cellStyle name="Output 77 4" xfId="49138" xr:uid="{00000000-0005-0000-0000-000043B80000}"/>
    <cellStyle name="Output 77_BSD2" xfId="9237" xr:uid="{00000000-0005-0000-0000-000044B80000}"/>
    <cellStyle name="Output 78" xfId="49140" xr:uid="{00000000-0005-0000-0000-000045B80000}"/>
    <cellStyle name="Output 78 2" xfId="49142" xr:uid="{00000000-0005-0000-0000-000046B80000}"/>
    <cellStyle name="Output 78 2 2" xfId="13064" xr:uid="{00000000-0005-0000-0000-000047B80000}"/>
    <cellStyle name="Output 78 3" xfId="14904" xr:uid="{00000000-0005-0000-0000-000048B80000}"/>
    <cellStyle name="Output 78 3 2" xfId="13692" xr:uid="{00000000-0005-0000-0000-000049B80000}"/>
    <cellStyle name="Output 78 4" xfId="49143" xr:uid="{00000000-0005-0000-0000-00004AB80000}"/>
    <cellStyle name="Output 78_BSD2" xfId="9935" xr:uid="{00000000-0005-0000-0000-00004BB80000}"/>
    <cellStyle name="Output 79" xfId="18097" xr:uid="{00000000-0005-0000-0000-00004CB80000}"/>
    <cellStyle name="Output 79 2" xfId="20584" xr:uid="{00000000-0005-0000-0000-00004DB80000}"/>
    <cellStyle name="Output 79 2 2" xfId="49144" xr:uid="{00000000-0005-0000-0000-00004EB80000}"/>
    <cellStyle name="Output 79 3" xfId="20591" xr:uid="{00000000-0005-0000-0000-00004FB80000}"/>
    <cellStyle name="Output 79 3 2" xfId="38612" xr:uid="{00000000-0005-0000-0000-000050B80000}"/>
    <cellStyle name="Output 79 4" xfId="20316" xr:uid="{00000000-0005-0000-0000-000051B80000}"/>
    <cellStyle name="Output 79_BSD2" xfId="4022" xr:uid="{00000000-0005-0000-0000-000052B80000}"/>
    <cellStyle name="Output 8" xfId="49147" xr:uid="{00000000-0005-0000-0000-000053B80000}"/>
    <cellStyle name="Output 8 2" xfId="49150" xr:uid="{00000000-0005-0000-0000-000054B80000}"/>
    <cellStyle name="Output 8 2 2" xfId="49153" xr:uid="{00000000-0005-0000-0000-000055B80000}"/>
    <cellStyle name="Output 8 2 2 2" xfId="49156" xr:uid="{00000000-0005-0000-0000-000056B80000}"/>
    <cellStyle name="Output 8 2 3" xfId="37043" xr:uid="{00000000-0005-0000-0000-000057B80000}"/>
    <cellStyle name="Output 8 2 3 2" xfId="49159" xr:uid="{00000000-0005-0000-0000-000058B80000}"/>
    <cellStyle name="Output 8 2 4" xfId="49164" xr:uid="{00000000-0005-0000-0000-000059B80000}"/>
    <cellStyle name="Output 8 2_BSD2" xfId="26686" xr:uid="{00000000-0005-0000-0000-00005AB80000}"/>
    <cellStyle name="Output 8 3" xfId="42280" xr:uid="{00000000-0005-0000-0000-00005BB80000}"/>
    <cellStyle name="Output 8 3 2" xfId="49167" xr:uid="{00000000-0005-0000-0000-00005CB80000}"/>
    <cellStyle name="Output 8 4" xfId="38135" xr:uid="{00000000-0005-0000-0000-00005DB80000}"/>
    <cellStyle name="Output 8 4 2" xfId="38140" xr:uid="{00000000-0005-0000-0000-00005EB80000}"/>
    <cellStyle name="Output 8 5" xfId="38152" xr:uid="{00000000-0005-0000-0000-00005FB80000}"/>
    <cellStyle name="Output 8 6" xfId="25326" xr:uid="{00000000-0005-0000-0000-000060B80000}"/>
    <cellStyle name="Output 8 7" xfId="25331" xr:uid="{00000000-0005-0000-0000-000061B80000}"/>
    <cellStyle name="Output 8_BSD2" xfId="43631" xr:uid="{00000000-0005-0000-0000-000062B80000}"/>
    <cellStyle name="Output 80" xfId="49112" xr:uid="{00000000-0005-0000-0000-000063B80000}"/>
    <cellStyle name="Output 80 2" xfId="49114" xr:uid="{00000000-0005-0000-0000-000064B80000}"/>
    <cellStyle name="Output 80 2 2" xfId="49117" xr:uid="{00000000-0005-0000-0000-000065B80000}"/>
    <cellStyle name="Output 80 3" xfId="49119" xr:uid="{00000000-0005-0000-0000-000066B80000}"/>
    <cellStyle name="Output 80 3 2" xfId="49122" xr:uid="{00000000-0005-0000-0000-000067B80000}"/>
    <cellStyle name="Output 80 4" xfId="49124" xr:uid="{00000000-0005-0000-0000-000068B80000}"/>
    <cellStyle name="Output 80_BSD2" xfId="7237" xr:uid="{00000000-0005-0000-0000-000069B80000}"/>
    <cellStyle name="Output 81" xfId="49126" xr:uid="{00000000-0005-0000-0000-00006AB80000}"/>
    <cellStyle name="Output 81 2" xfId="49128" xr:uid="{00000000-0005-0000-0000-00006BB80000}"/>
    <cellStyle name="Output 81 2 2" xfId="49130" xr:uid="{00000000-0005-0000-0000-00006CB80000}"/>
    <cellStyle name="Output 81 3" xfId="14876" xr:uid="{00000000-0005-0000-0000-00006DB80000}"/>
    <cellStyle name="Output 81 3 2" xfId="14882" xr:uid="{00000000-0005-0000-0000-00006EB80000}"/>
    <cellStyle name="Output 81 4" xfId="14888" xr:uid="{00000000-0005-0000-0000-00006FB80000}"/>
    <cellStyle name="Output 81_BSD2" xfId="8396" xr:uid="{00000000-0005-0000-0000-000070B80000}"/>
    <cellStyle name="Output 82" xfId="49132" xr:uid="{00000000-0005-0000-0000-000071B80000}"/>
    <cellStyle name="Output 82 2" xfId="49134" xr:uid="{00000000-0005-0000-0000-000072B80000}"/>
    <cellStyle name="Output 83" xfId="49139" xr:uid="{00000000-0005-0000-0000-000073B80000}"/>
    <cellStyle name="Output 83 2" xfId="49141" xr:uid="{00000000-0005-0000-0000-000074B80000}"/>
    <cellStyle name="Output 84" xfId="18096" xr:uid="{00000000-0005-0000-0000-000075B80000}"/>
    <cellStyle name="Output 84 2" xfId="20583" xr:uid="{00000000-0005-0000-0000-000076B80000}"/>
    <cellStyle name="Output 85" xfId="49168" xr:uid="{00000000-0005-0000-0000-000077B80000}"/>
    <cellStyle name="Output 85 2" xfId="49169" xr:uid="{00000000-0005-0000-0000-000078B80000}"/>
    <cellStyle name="Output 86" xfId="49170" xr:uid="{00000000-0005-0000-0000-000079B80000}"/>
    <cellStyle name="Output 86 2" xfId="49171" xr:uid="{00000000-0005-0000-0000-00007AB80000}"/>
    <cellStyle name="Output 87" xfId="49172" xr:uid="{00000000-0005-0000-0000-00007BB80000}"/>
    <cellStyle name="Output 87 2" xfId="49173" xr:uid="{00000000-0005-0000-0000-00007CB80000}"/>
    <cellStyle name="Output 88" xfId="49174" xr:uid="{00000000-0005-0000-0000-00007DB80000}"/>
    <cellStyle name="Output 88 2" xfId="49175" xr:uid="{00000000-0005-0000-0000-00007EB80000}"/>
    <cellStyle name="Output 89" xfId="49176" xr:uid="{00000000-0005-0000-0000-00007FB80000}"/>
    <cellStyle name="Output 89 2" xfId="49177" xr:uid="{00000000-0005-0000-0000-000080B80000}"/>
    <cellStyle name="Output 9" xfId="49180" xr:uid="{00000000-0005-0000-0000-000081B80000}"/>
    <cellStyle name="Output 9 2" xfId="49183" xr:uid="{00000000-0005-0000-0000-000082B80000}"/>
    <cellStyle name="Output 9 2 2" xfId="49186" xr:uid="{00000000-0005-0000-0000-000083B80000}"/>
    <cellStyle name="Output 9 2 2 2" xfId="49189" xr:uid="{00000000-0005-0000-0000-000084B80000}"/>
    <cellStyle name="Output 9 2 3" xfId="49192" xr:uid="{00000000-0005-0000-0000-000085B80000}"/>
    <cellStyle name="Output 9 2 3 2" xfId="49195" xr:uid="{00000000-0005-0000-0000-000086B80000}"/>
    <cellStyle name="Output 9 2 4" xfId="17422" xr:uid="{00000000-0005-0000-0000-000087B80000}"/>
    <cellStyle name="Output 9 2_BSD2" xfId="49198" xr:uid="{00000000-0005-0000-0000-000088B80000}"/>
    <cellStyle name="Output 9 3" xfId="42287" xr:uid="{00000000-0005-0000-0000-000089B80000}"/>
    <cellStyle name="Output 9 3 2" xfId="49201" xr:uid="{00000000-0005-0000-0000-00008AB80000}"/>
    <cellStyle name="Output 9 4" xfId="38159" xr:uid="{00000000-0005-0000-0000-00008BB80000}"/>
    <cellStyle name="Output 9 4 2" xfId="38164" xr:uid="{00000000-0005-0000-0000-00008CB80000}"/>
    <cellStyle name="Output 9 5" xfId="38173" xr:uid="{00000000-0005-0000-0000-00008DB80000}"/>
    <cellStyle name="Output 9 6" xfId="10767" xr:uid="{00000000-0005-0000-0000-00008EB80000}"/>
    <cellStyle name="Output 9 7" xfId="10776" xr:uid="{00000000-0005-0000-0000-00008FB80000}"/>
    <cellStyle name="Output 9_BSD2" xfId="49204" xr:uid="{00000000-0005-0000-0000-000090B80000}"/>
    <cellStyle name="Output Line Items" xfId="49205" xr:uid="{00000000-0005-0000-0000-000091B80000}"/>
    <cellStyle name="Output Line Items 2" xfId="29123" xr:uid="{00000000-0005-0000-0000-000092B80000}"/>
    <cellStyle name="Output Line Items 3" xfId="41920" xr:uid="{00000000-0005-0000-0000-000093B80000}"/>
    <cellStyle name="Output Line Items 4" xfId="49206" xr:uid="{00000000-0005-0000-0000-000094B80000}"/>
    <cellStyle name="OverHead" xfId="2612" xr:uid="{00000000-0005-0000-0000-000095B80000}"/>
    <cellStyle name="OverHead 2" xfId="51981" xr:uid="{26A72459-8D9F-4D2A-933D-DD14588D67DB}"/>
    <cellStyle name="P/BV" xfId="49207" xr:uid="{00000000-0005-0000-0000-000096B80000}"/>
    <cellStyle name="P/BV 2" xfId="49208" xr:uid="{00000000-0005-0000-0000-000097B80000}"/>
    <cellStyle name="P/BV 3" xfId="49210" xr:uid="{00000000-0005-0000-0000-000098B80000}"/>
    <cellStyle name="P/BV 4" xfId="49211" xr:uid="{00000000-0005-0000-0000-000099B80000}"/>
    <cellStyle name="P/E" xfId="49212" xr:uid="{00000000-0005-0000-0000-00009AB80000}"/>
    <cellStyle name="P/E 2" xfId="45240" xr:uid="{00000000-0005-0000-0000-00009BB80000}"/>
    <cellStyle name="P/E 3" xfId="45242" xr:uid="{00000000-0005-0000-0000-00009CB80000}"/>
    <cellStyle name="P/E 4" xfId="45244" xr:uid="{00000000-0005-0000-0000-00009DB80000}"/>
    <cellStyle name="Per cent 2" xfId="52028" xr:uid="{804B1171-B12D-485D-B1B2-1E1A954540EE}"/>
    <cellStyle name="Per cent 2 2" xfId="52116" xr:uid="{8B4FFD66-2E4B-41A2-89E4-4A2C8D17B74D}"/>
    <cellStyle name="Per cent 2 3" xfId="52312" xr:uid="{EC24E69F-05AF-431A-B7A3-070AE3135051}"/>
    <cellStyle name="Per cent 2 4" xfId="52338" xr:uid="{9ED95EC3-34DC-47CF-8914-7DAA3BDE1756}"/>
    <cellStyle name="per.style" xfId="49213" xr:uid="{00000000-0005-0000-0000-00009EB80000}"/>
    <cellStyle name="per.style 2" xfId="29013" xr:uid="{00000000-0005-0000-0000-00009FB80000}"/>
    <cellStyle name="per.style 3" xfId="29024" xr:uid="{00000000-0005-0000-0000-0000A0B80000}"/>
    <cellStyle name="per.style 4" xfId="29035" xr:uid="{00000000-0005-0000-0000-0000A1B80000}"/>
    <cellStyle name="Percent" xfId="26" builtinId="5"/>
    <cellStyle name="Percent [2]" xfId="2613" xr:uid="{00000000-0005-0000-0000-0000A3B80000}"/>
    <cellStyle name="Percent [2] 2" xfId="45995" xr:uid="{00000000-0005-0000-0000-0000A4B80000}"/>
    <cellStyle name="Percent [2] 2 2" xfId="49216" xr:uid="{00000000-0005-0000-0000-0000A5B80000}"/>
    <cellStyle name="Percent [2] 3" xfId="12032" xr:uid="{00000000-0005-0000-0000-0000A6B80000}"/>
    <cellStyle name="Percent [2] 3 2" xfId="44073" xr:uid="{00000000-0005-0000-0000-0000A7B80000}"/>
    <cellStyle name="Percent [2] 4" xfId="45997" xr:uid="{00000000-0005-0000-0000-0000A8B80000}"/>
    <cellStyle name="Percent [2] 5" xfId="49217" xr:uid="{00000000-0005-0000-0000-0000A9B80000}"/>
    <cellStyle name="Percent [2] 6" xfId="49218" xr:uid="{00000000-0005-0000-0000-0000AAB80000}"/>
    <cellStyle name="Percent 10" xfId="2614" xr:uid="{00000000-0005-0000-0000-0000ABB80000}"/>
    <cellStyle name="Percent 10 2" xfId="49220" xr:uid="{00000000-0005-0000-0000-0000ACB80000}"/>
    <cellStyle name="Percent 10 3" xfId="49221" xr:uid="{00000000-0005-0000-0000-0000ADB80000}"/>
    <cellStyle name="Percent 10 4" xfId="49219" xr:uid="{00000000-0005-0000-0000-0000AEB80000}"/>
    <cellStyle name="Percent 100" xfId="52114" xr:uid="{B9051300-122D-4B99-A983-F5AB607DBE59}"/>
    <cellStyle name="Percent 101" xfId="52309" xr:uid="{4900C64D-22A1-469F-B73B-FB20B7EFC063}"/>
    <cellStyle name="Percent 102" xfId="52317" xr:uid="{000D16C9-D3B2-4A98-85EE-90B40F477471}"/>
    <cellStyle name="Percent 103" xfId="52325" xr:uid="{6A4A8E49-3D47-4245-8803-1B3EA5C03111}"/>
    <cellStyle name="Percent 104" xfId="52335" xr:uid="{CA9DB432-0533-46A2-98A4-A88D6262C734}"/>
    <cellStyle name="Percent 105" xfId="52340" xr:uid="{CADBBB4D-6D3A-4070-A3C1-E1301F1A54BB}"/>
    <cellStyle name="Percent 106" xfId="52352" xr:uid="{C9FAAFD9-029B-4CA9-B5A3-E3D2BED2F12A}"/>
    <cellStyle name="Percent 107" xfId="52355" xr:uid="{4F678B55-794B-46AB-A829-9A94E6673383}"/>
    <cellStyle name="Percent 108" xfId="52358" xr:uid="{D9C6033F-BEFB-4928-84B2-299FE8367229}"/>
    <cellStyle name="Percent 109" xfId="52361" xr:uid="{5DA8382D-AE4C-4133-BB22-4EC14B184358}"/>
    <cellStyle name="Percent 11" xfId="2615" xr:uid="{00000000-0005-0000-0000-0000AFB80000}"/>
    <cellStyle name="Percent 11 2" xfId="25060" xr:uid="{00000000-0005-0000-0000-0000B0B80000}"/>
    <cellStyle name="Percent 11 3" xfId="21888" xr:uid="{00000000-0005-0000-0000-0000B1B80000}"/>
    <cellStyle name="Percent 11 4" xfId="49222" xr:uid="{00000000-0005-0000-0000-0000B2B80000}"/>
    <cellStyle name="Percent 11 5" xfId="51787" xr:uid="{56491EC1-7D2C-42AD-8B03-166249D904DD}"/>
    <cellStyle name="Percent 11 6" xfId="52190" xr:uid="{8FD58636-B4D7-4F23-AA5C-E177B2CC1325}"/>
    <cellStyle name="Percent 110" xfId="52364" xr:uid="{049ADF58-7DB2-4713-A05C-B6C6EC6222C8}"/>
    <cellStyle name="Percent 111" xfId="52367" xr:uid="{458DE722-6EC0-4C80-A7D2-403A2201A032}"/>
    <cellStyle name="Percent 112" xfId="52378" xr:uid="{DDC60FF3-0A83-4D00-931E-38C37B403E1F}"/>
    <cellStyle name="Percent 113" xfId="52386" xr:uid="{F7D8CAB2-4A67-4A86-B6A8-AEE8C4048223}"/>
    <cellStyle name="Percent 114" xfId="52392" xr:uid="{4CD5762E-C3B0-479E-BBC4-6A7ED4ED55C0}"/>
    <cellStyle name="Percent 115" xfId="52398" xr:uid="{C5639B3C-397D-4FF6-A425-373A076F6265}"/>
    <cellStyle name="Percent 116" xfId="52404" xr:uid="{AD11EA00-3980-4A25-A5FC-557536EADB3E}"/>
    <cellStyle name="Percent 12" xfId="2616" xr:uid="{00000000-0005-0000-0000-0000B3B80000}"/>
    <cellStyle name="Percent 12 2" xfId="49223" xr:uid="{00000000-0005-0000-0000-0000B4B80000}"/>
    <cellStyle name="Percent 12 3" xfId="51911" xr:uid="{04E5E322-3A75-4769-A91D-5DE90120B678}"/>
    <cellStyle name="Percent 12 4" xfId="52290" xr:uid="{76DD2CA9-8783-41A1-92DB-4C48E9B09DF4}"/>
    <cellStyle name="Percent 13" xfId="2617" xr:uid="{00000000-0005-0000-0000-0000B5B80000}"/>
    <cellStyle name="Percent 13 2" xfId="9673" xr:uid="{00000000-0005-0000-0000-0000B6B80000}"/>
    <cellStyle name="Percent 13 3" xfId="51913" xr:uid="{4590BC8B-6EAC-4F31-B34A-081313E23054}"/>
    <cellStyle name="Percent 13 4" xfId="52292" xr:uid="{343695F4-44E9-4BC3-B2B5-06D670953570}"/>
    <cellStyle name="Percent 14" xfId="2618" xr:uid="{00000000-0005-0000-0000-0000B7B80000}"/>
    <cellStyle name="Percent 15" xfId="2620" xr:uid="{00000000-0005-0000-0000-0000B8B80000}"/>
    <cellStyle name="Percent 16" xfId="2622" xr:uid="{00000000-0005-0000-0000-0000B9B80000}"/>
    <cellStyle name="Percent 17" xfId="2477" xr:uid="{00000000-0005-0000-0000-0000BAB80000}"/>
    <cellStyle name="Percent 18" xfId="2480" xr:uid="{00000000-0005-0000-0000-0000BBB80000}"/>
    <cellStyle name="Percent 19" xfId="2624" xr:uid="{00000000-0005-0000-0000-0000BCB80000}"/>
    <cellStyle name="Percent 2" xfId="2397" xr:uid="{00000000-0005-0000-0000-0000BDB80000}"/>
    <cellStyle name="Percent 2 10" xfId="31193" xr:uid="{00000000-0005-0000-0000-0000BEB80000}"/>
    <cellStyle name="Percent 2 10 2" xfId="49228" xr:uid="{00000000-0005-0000-0000-0000BFB80000}"/>
    <cellStyle name="Percent 2 11" xfId="31195" xr:uid="{00000000-0005-0000-0000-0000C0B80000}"/>
    <cellStyle name="Percent 2 11 2" xfId="49229" xr:uid="{00000000-0005-0000-0000-0000C1B80000}"/>
    <cellStyle name="Percent 2 12" xfId="5283" xr:uid="{00000000-0005-0000-0000-0000C2B80000}"/>
    <cellStyle name="Percent 2 12 2" xfId="49230" xr:uid="{00000000-0005-0000-0000-0000C3B80000}"/>
    <cellStyle name="Percent 2 13" xfId="49231" xr:uid="{00000000-0005-0000-0000-0000C4B80000}"/>
    <cellStyle name="Percent 2 13 2" xfId="49232" xr:uid="{00000000-0005-0000-0000-0000C5B80000}"/>
    <cellStyle name="Percent 2 14" xfId="49233" xr:uid="{00000000-0005-0000-0000-0000C6B80000}"/>
    <cellStyle name="Percent 2 14 2" xfId="49234" xr:uid="{00000000-0005-0000-0000-0000C7B80000}"/>
    <cellStyle name="Percent 2 15" xfId="24954" xr:uid="{00000000-0005-0000-0000-0000C8B80000}"/>
    <cellStyle name="Percent 2 15 2" xfId="49236" xr:uid="{00000000-0005-0000-0000-0000C9B80000}"/>
    <cellStyle name="Percent 2 16" xfId="49238" xr:uid="{00000000-0005-0000-0000-0000CAB80000}"/>
    <cellStyle name="Percent 2 16 2" xfId="49240" xr:uid="{00000000-0005-0000-0000-0000CBB80000}"/>
    <cellStyle name="Percent 2 17" xfId="49242" xr:uid="{00000000-0005-0000-0000-0000CCB80000}"/>
    <cellStyle name="Percent 2 17 2" xfId="49244" xr:uid="{00000000-0005-0000-0000-0000CDB80000}"/>
    <cellStyle name="Percent 2 18" xfId="49246" xr:uid="{00000000-0005-0000-0000-0000CEB80000}"/>
    <cellStyle name="Percent 2 18 2" xfId="49247" xr:uid="{00000000-0005-0000-0000-0000CFB80000}"/>
    <cellStyle name="Percent 2 19" xfId="44418" xr:uid="{00000000-0005-0000-0000-0000D0B80000}"/>
    <cellStyle name="Percent 2 19 2" xfId="44420" xr:uid="{00000000-0005-0000-0000-0000D1B80000}"/>
    <cellStyle name="Percent 2 2" xfId="135" xr:uid="{00000000-0005-0000-0000-0000D2B80000}"/>
    <cellStyle name="Percent 2 2 10" xfId="3395" xr:uid="{00000000-0005-0000-0000-0000D3B80000}"/>
    <cellStyle name="Percent 2 2 11" xfId="51744" xr:uid="{B319AC80-C2F8-4CD0-A1C4-97846F0ED4C3}"/>
    <cellStyle name="Percent 2 2 2" xfId="2625" xr:uid="{00000000-0005-0000-0000-0000D4B80000}"/>
    <cellStyle name="Percent 2 2 2 2" xfId="49249" xr:uid="{00000000-0005-0000-0000-0000D5B80000}"/>
    <cellStyle name="Percent 2 2 2 2 2" xfId="49250" xr:uid="{00000000-0005-0000-0000-0000D6B80000}"/>
    <cellStyle name="Percent 2 2 2 2 2 2" xfId="49251" xr:uid="{00000000-0005-0000-0000-0000D7B80000}"/>
    <cellStyle name="Percent 2 2 2 2 2 2 2" xfId="49252" xr:uid="{00000000-0005-0000-0000-0000D8B80000}"/>
    <cellStyle name="Percent 2 2 2 2 2 3" xfId="32819" xr:uid="{00000000-0005-0000-0000-0000D9B80000}"/>
    <cellStyle name="Percent 2 2 2 2 3" xfId="16609" xr:uid="{00000000-0005-0000-0000-0000DAB80000}"/>
    <cellStyle name="Percent 2 2 2 2 4" xfId="49253" xr:uid="{00000000-0005-0000-0000-0000DBB80000}"/>
    <cellStyle name="Percent 2 2 2 2 5" xfId="49254" xr:uid="{00000000-0005-0000-0000-0000DCB80000}"/>
    <cellStyle name="Percent 2 2 2 3" xfId="49255" xr:uid="{00000000-0005-0000-0000-0000DDB80000}"/>
    <cellStyle name="Percent 2 2 2 3 2" xfId="49256" xr:uid="{00000000-0005-0000-0000-0000DEB80000}"/>
    <cellStyle name="Percent 2 2 2 4" xfId="49257" xr:uid="{00000000-0005-0000-0000-0000DFB80000}"/>
    <cellStyle name="Percent 2 2 2 4 2" xfId="9393" xr:uid="{00000000-0005-0000-0000-0000E0B80000}"/>
    <cellStyle name="Percent 2 2 2 4 3" xfId="43447" xr:uid="{00000000-0005-0000-0000-0000E1B80000}"/>
    <cellStyle name="Percent 2 2 2 4 4" xfId="43450" xr:uid="{00000000-0005-0000-0000-0000E2B80000}"/>
    <cellStyle name="Percent 2 2 2 5" xfId="49258" xr:uid="{00000000-0005-0000-0000-0000E3B80000}"/>
    <cellStyle name="Percent 2 2 2 6" xfId="40242" xr:uid="{00000000-0005-0000-0000-0000E4B80000}"/>
    <cellStyle name="Percent 2 2 2 7" xfId="49248" xr:uid="{00000000-0005-0000-0000-0000E5B80000}"/>
    <cellStyle name="Percent 2 2 3" xfId="2626" xr:uid="{00000000-0005-0000-0000-0000E6B80000}"/>
    <cellStyle name="Percent 2 2 3 2" xfId="49261" xr:uid="{00000000-0005-0000-0000-0000E7B80000}"/>
    <cellStyle name="Percent 2 2 3 2 2" xfId="49262" xr:uid="{00000000-0005-0000-0000-0000E8B80000}"/>
    <cellStyle name="Percent 2 2 3 2 3" xfId="49263" xr:uid="{00000000-0005-0000-0000-0000E9B80000}"/>
    <cellStyle name="Percent 2 2 3 2 4" xfId="49264" xr:uid="{00000000-0005-0000-0000-0000EAB80000}"/>
    <cellStyle name="Percent 2 2 3 3" xfId="49265" xr:uid="{00000000-0005-0000-0000-0000EBB80000}"/>
    <cellStyle name="Percent 2 2 3 4" xfId="49266" xr:uid="{00000000-0005-0000-0000-0000ECB80000}"/>
    <cellStyle name="Percent 2 2 3 5" xfId="49267" xr:uid="{00000000-0005-0000-0000-0000EDB80000}"/>
    <cellStyle name="Percent 2 2 3 6" xfId="49260" xr:uid="{00000000-0005-0000-0000-0000EEB80000}"/>
    <cellStyle name="Percent 2 2 4" xfId="2627" xr:uid="{00000000-0005-0000-0000-0000EFB80000}"/>
    <cellStyle name="Percent 2 2 4 2" xfId="49269" xr:uid="{00000000-0005-0000-0000-0000F0B80000}"/>
    <cellStyle name="Percent 2 2 4 3" xfId="43829" xr:uid="{00000000-0005-0000-0000-0000F1B80000}"/>
    <cellStyle name="Percent 2 2 4 4" xfId="43831" xr:uid="{00000000-0005-0000-0000-0000F2B80000}"/>
    <cellStyle name="Percent 2 2 4 5" xfId="49268" xr:uid="{00000000-0005-0000-0000-0000F3B80000}"/>
    <cellStyle name="Percent 2 2 5" xfId="49270" xr:uid="{00000000-0005-0000-0000-0000F4B80000}"/>
    <cellStyle name="Percent 2 2 5 2" xfId="49271" xr:uid="{00000000-0005-0000-0000-0000F5B80000}"/>
    <cellStyle name="Percent 2 2 6" xfId="49272" xr:uid="{00000000-0005-0000-0000-0000F6B80000}"/>
    <cellStyle name="Percent 2 2 7" xfId="49273" xr:uid="{00000000-0005-0000-0000-0000F7B80000}"/>
    <cellStyle name="Percent 2 2 8" xfId="49274" xr:uid="{00000000-0005-0000-0000-0000F8B80000}"/>
    <cellStyle name="Percent 2 2 9" xfId="49275" xr:uid="{00000000-0005-0000-0000-0000F9B80000}"/>
    <cellStyle name="Percent 2 20" xfId="24953" xr:uid="{00000000-0005-0000-0000-0000FAB80000}"/>
    <cellStyle name="Percent 2 20 2" xfId="49235" xr:uid="{00000000-0005-0000-0000-0000FBB80000}"/>
    <cellStyle name="Percent 2 21" xfId="49237" xr:uid="{00000000-0005-0000-0000-0000FCB80000}"/>
    <cellStyle name="Percent 2 21 2" xfId="49239" xr:uid="{00000000-0005-0000-0000-0000FDB80000}"/>
    <cellStyle name="Percent 2 22" xfId="49241" xr:uid="{00000000-0005-0000-0000-0000FEB80000}"/>
    <cellStyle name="Percent 2 22 2" xfId="49243" xr:uid="{00000000-0005-0000-0000-0000FFB80000}"/>
    <cellStyle name="Percent 2 23" xfId="49245" xr:uid="{00000000-0005-0000-0000-000000B90000}"/>
    <cellStyle name="Percent 2 24" xfId="44417" xr:uid="{00000000-0005-0000-0000-000001B90000}"/>
    <cellStyle name="Percent 2 25" xfId="44424" xr:uid="{00000000-0005-0000-0000-000002B90000}"/>
    <cellStyle name="Percent 2 26" xfId="44426" xr:uid="{00000000-0005-0000-0000-000003B90000}"/>
    <cellStyle name="Percent 2 3" xfId="141" xr:uid="{00000000-0005-0000-0000-000004B90000}"/>
    <cellStyle name="Percent 2 3 2" xfId="2628" xr:uid="{00000000-0005-0000-0000-000005B90000}"/>
    <cellStyle name="Percent 2 3 2 2" xfId="49276" xr:uid="{00000000-0005-0000-0000-000006B90000}"/>
    <cellStyle name="Percent 2 3 2 3" xfId="49277" xr:uid="{00000000-0005-0000-0000-000007B90000}"/>
    <cellStyle name="Percent 2 3 3" xfId="45294" xr:uid="{00000000-0005-0000-0000-000008B90000}"/>
    <cellStyle name="Percent 2 3 3 2" xfId="49278" xr:uid="{00000000-0005-0000-0000-000009B90000}"/>
    <cellStyle name="Percent 2 3 4" xfId="45296" xr:uid="{00000000-0005-0000-0000-00000AB90000}"/>
    <cellStyle name="Percent 2 3 5" xfId="20660" xr:uid="{00000000-0005-0000-0000-00000BB90000}"/>
    <cellStyle name="Percent 2 4" xfId="145" xr:uid="{00000000-0005-0000-0000-00000CB90000}"/>
    <cellStyle name="Percent 2 4 2" xfId="26482" xr:uid="{00000000-0005-0000-0000-00000DB90000}"/>
    <cellStyle name="Percent 2 4 2 2" xfId="49279" xr:uid="{00000000-0005-0000-0000-00000EB90000}"/>
    <cellStyle name="Percent 2 4 3" xfId="46377" xr:uid="{00000000-0005-0000-0000-00000FB90000}"/>
    <cellStyle name="Percent 2 4 4" xfId="46379" xr:uid="{00000000-0005-0000-0000-000010B90000}"/>
    <cellStyle name="Percent 2 4 5" xfId="49280" xr:uid="{00000000-0005-0000-0000-000011B90000}"/>
    <cellStyle name="Percent 2 4 6" xfId="27788" xr:uid="{00000000-0005-0000-0000-000012B90000}"/>
    <cellStyle name="Percent 2 4 7" xfId="3439" xr:uid="{00000000-0005-0000-0000-000013B90000}"/>
    <cellStyle name="Percent 2 4 8" xfId="51843" xr:uid="{43FBD8D5-F7A1-4B1A-81F1-332239B654C0}"/>
    <cellStyle name="Percent 2 5" xfId="147" xr:uid="{00000000-0005-0000-0000-000014B90000}"/>
    <cellStyle name="Percent 2 5 2" xfId="49281" xr:uid="{00000000-0005-0000-0000-000015B90000}"/>
    <cellStyle name="Percent 2 5 3" xfId="15186" xr:uid="{00000000-0005-0000-0000-000016B90000}"/>
    <cellStyle name="Percent 2 5 4" xfId="3449" xr:uid="{00000000-0005-0000-0000-000017B90000}"/>
    <cellStyle name="Percent 2 6" xfId="150" xr:uid="{00000000-0005-0000-0000-000018B90000}"/>
    <cellStyle name="Percent 2 6 2" xfId="49282" xr:uid="{00000000-0005-0000-0000-000019B90000}"/>
    <cellStyle name="Percent 2 6 3" xfId="3469" xr:uid="{00000000-0005-0000-0000-00001AB90000}"/>
    <cellStyle name="Percent 2 7" xfId="153" xr:uid="{00000000-0005-0000-0000-00001BB90000}"/>
    <cellStyle name="Percent 2 7 2" xfId="26577" xr:uid="{00000000-0005-0000-0000-00001CB90000}"/>
    <cellStyle name="Percent 2 7 3" xfId="3498" xr:uid="{00000000-0005-0000-0000-00001DB90000}"/>
    <cellStyle name="Percent 2 8" xfId="3010" xr:uid="{00000000-0005-0000-0000-00001EB90000}"/>
    <cellStyle name="Percent 2 8 2" xfId="26679" xr:uid="{00000000-0005-0000-0000-00001FB90000}"/>
    <cellStyle name="Percent 2 9" xfId="3527" xr:uid="{00000000-0005-0000-0000-000020B90000}"/>
    <cellStyle name="Percent 2 9 2" xfId="27018" xr:uid="{00000000-0005-0000-0000-000021B90000}"/>
    <cellStyle name="Percent 2_BSD10" xfId="30380" xr:uid="{00000000-0005-0000-0000-000022B90000}"/>
    <cellStyle name="Percent 20" xfId="2619" xr:uid="{00000000-0005-0000-0000-000023B90000}"/>
    <cellStyle name="Percent 21" xfId="2621" xr:uid="{00000000-0005-0000-0000-000024B90000}"/>
    <cellStyle name="Percent 21 2" xfId="49224" xr:uid="{00000000-0005-0000-0000-000025B90000}"/>
    <cellStyle name="Percent 22" xfId="2476" xr:uid="{00000000-0005-0000-0000-000026B90000}"/>
    <cellStyle name="Percent 22 2" xfId="49225" xr:uid="{00000000-0005-0000-0000-000027B90000}"/>
    <cellStyle name="Percent 23" xfId="2479" xr:uid="{00000000-0005-0000-0000-000028B90000}"/>
    <cellStyle name="Percent 23 2" xfId="49226" xr:uid="{00000000-0005-0000-0000-000029B90000}"/>
    <cellStyle name="Percent 24" xfId="2623" xr:uid="{00000000-0005-0000-0000-00002AB90000}"/>
    <cellStyle name="Percent 24 2" xfId="49227" xr:uid="{00000000-0005-0000-0000-00002BB90000}"/>
    <cellStyle name="Percent 25" xfId="2630" xr:uid="{00000000-0005-0000-0000-00002CB90000}"/>
    <cellStyle name="Percent 25 2" xfId="49284" xr:uid="{00000000-0005-0000-0000-00002DB90000}"/>
    <cellStyle name="Percent 26" xfId="2631" xr:uid="{00000000-0005-0000-0000-00002EB90000}"/>
    <cellStyle name="Percent 26 2" xfId="22464" xr:uid="{00000000-0005-0000-0000-00002FB90000}"/>
    <cellStyle name="Percent 27" xfId="2632" xr:uid="{00000000-0005-0000-0000-000030B90000}"/>
    <cellStyle name="Percent 27 2" xfId="22478" xr:uid="{00000000-0005-0000-0000-000031B90000}"/>
    <cellStyle name="Percent 28" xfId="2633" xr:uid="{00000000-0005-0000-0000-000032B90000}"/>
    <cellStyle name="Percent 28 2" xfId="22495" xr:uid="{00000000-0005-0000-0000-000033B90000}"/>
    <cellStyle name="Percent 29" xfId="2634" xr:uid="{00000000-0005-0000-0000-000034B90000}"/>
    <cellStyle name="Percent 29 2" xfId="17364" xr:uid="{00000000-0005-0000-0000-000035B90000}"/>
    <cellStyle name="Percent 3" xfId="2635" xr:uid="{00000000-0005-0000-0000-000036B90000}"/>
    <cellStyle name="Percent 3 10" xfId="52374" xr:uid="{3F912C7C-1D1B-43F7-99AB-E3779B5FF36E}"/>
    <cellStyle name="Percent 3 2" xfId="295" xr:uid="{00000000-0005-0000-0000-000037B90000}"/>
    <cellStyle name="Percent 3 2 2" xfId="49286" xr:uid="{00000000-0005-0000-0000-000038B90000}"/>
    <cellStyle name="Percent 3 2 2 2" xfId="49287" xr:uid="{00000000-0005-0000-0000-000039B90000}"/>
    <cellStyle name="Percent 3 2 2 3" xfId="49288" xr:uid="{00000000-0005-0000-0000-00003AB90000}"/>
    <cellStyle name="Percent 3 2 3" xfId="49289" xr:uid="{00000000-0005-0000-0000-00003BB90000}"/>
    <cellStyle name="Percent 3 2 4" xfId="7200" xr:uid="{00000000-0005-0000-0000-00003CB90000}"/>
    <cellStyle name="Percent 3 2 5" xfId="49290" xr:uid="{00000000-0005-0000-0000-00003DB90000}"/>
    <cellStyle name="Percent 3 2 6" xfId="49291" xr:uid="{00000000-0005-0000-0000-00003EB90000}"/>
    <cellStyle name="Percent 3 2 7" xfId="49292" xr:uid="{00000000-0005-0000-0000-00003FB90000}"/>
    <cellStyle name="Percent 3 2 8" xfId="33606" xr:uid="{00000000-0005-0000-0000-000040B90000}"/>
    <cellStyle name="Percent 3 2 9" xfId="49285" xr:uid="{00000000-0005-0000-0000-000041B90000}"/>
    <cellStyle name="Percent 3 3" xfId="300" xr:uid="{00000000-0005-0000-0000-000042B90000}"/>
    <cellStyle name="Percent 3 3 2" xfId="45304" xr:uid="{00000000-0005-0000-0000-000043B90000}"/>
    <cellStyle name="Percent 3 3 2 2" xfId="49294" xr:uid="{00000000-0005-0000-0000-000044B90000}"/>
    <cellStyle name="Percent 3 3 3" xfId="18999" xr:uid="{00000000-0005-0000-0000-000045B90000}"/>
    <cellStyle name="Percent 3 3 4" xfId="45306" xr:uid="{00000000-0005-0000-0000-000046B90000}"/>
    <cellStyle name="Percent 3 3 5" xfId="49295" xr:uid="{00000000-0005-0000-0000-000047B90000}"/>
    <cellStyle name="Percent 3 3 6" xfId="49293" xr:uid="{00000000-0005-0000-0000-000048B90000}"/>
    <cellStyle name="Percent 3 3 7" xfId="51908" xr:uid="{5B1CC69E-057E-4B11-BA70-A816F6937DE2}"/>
    <cellStyle name="Percent 3 4" xfId="310" xr:uid="{00000000-0005-0000-0000-000049B90000}"/>
    <cellStyle name="Percent 3 4 2" xfId="49297" xr:uid="{00000000-0005-0000-0000-00004AB90000}"/>
    <cellStyle name="Percent 3 4 2 2" xfId="49298" xr:uid="{00000000-0005-0000-0000-00004BB90000}"/>
    <cellStyle name="Percent 3 4 2 3" xfId="49299" xr:uid="{00000000-0005-0000-0000-00004CB90000}"/>
    <cellStyle name="Percent 3 4 3" xfId="46388" xr:uid="{00000000-0005-0000-0000-00004DB90000}"/>
    <cellStyle name="Percent 3 4 3 2" xfId="49300" xr:uid="{00000000-0005-0000-0000-00004EB90000}"/>
    <cellStyle name="Percent 3 4 4" xfId="49301" xr:uid="{00000000-0005-0000-0000-00004FB90000}"/>
    <cellStyle name="Percent 3 4 5" xfId="49296" xr:uid="{00000000-0005-0000-0000-000050B90000}"/>
    <cellStyle name="Percent 3 4 6" xfId="51837" xr:uid="{B66D2A9A-6ABD-42B7-93BB-288777BB670A}"/>
    <cellStyle name="Percent 3 5" xfId="316" xr:uid="{00000000-0005-0000-0000-000051B90000}"/>
    <cellStyle name="Percent 3 5 2" xfId="49303" xr:uid="{00000000-0005-0000-0000-000052B90000}"/>
    <cellStyle name="Percent 3 5 2 2" xfId="49304" xr:uid="{00000000-0005-0000-0000-000053B90000}"/>
    <cellStyle name="Percent 3 5 3" xfId="49305" xr:uid="{00000000-0005-0000-0000-000054B90000}"/>
    <cellStyle name="Percent 3 5 4" xfId="49302" xr:uid="{00000000-0005-0000-0000-000055B90000}"/>
    <cellStyle name="Percent 3 6" xfId="49306" xr:uid="{00000000-0005-0000-0000-000056B90000}"/>
    <cellStyle name="Percent 3 6 2" xfId="49307" xr:uid="{00000000-0005-0000-0000-000057B90000}"/>
    <cellStyle name="Percent 3 7" xfId="49308" xr:uid="{00000000-0005-0000-0000-000058B90000}"/>
    <cellStyle name="Percent 3 8" xfId="49309" xr:uid="{00000000-0005-0000-0000-000059B90000}"/>
    <cellStyle name="Percent 3 9" xfId="49310" xr:uid="{00000000-0005-0000-0000-00005AB90000}"/>
    <cellStyle name="Percent 30" xfId="2629" xr:uid="{00000000-0005-0000-0000-00005BB90000}"/>
    <cellStyle name="Percent 30 2" xfId="49283" xr:uid="{00000000-0005-0000-0000-00005CB90000}"/>
    <cellStyle name="Percent 31" xfId="22463" xr:uid="{00000000-0005-0000-0000-00005DB90000}"/>
    <cellStyle name="Percent 32" xfId="22477" xr:uid="{00000000-0005-0000-0000-00005EB90000}"/>
    <cellStyle name="Percent 33" xfId="22494" xr:uid="{00000000-0005-0000-0000-00005FB90000}"/>
    <cellStyle name="Percent 34" xfId="17363" xr:uid="{00000000-0005-0000-0000-000060B90000}"/>
    <cellStyle name="Percent 35" xfId="15421" xr:uid="{00000000-0005-0000-0000-000061B90000}"/>
    <cellStyle name="Percent 36" xfId="22525" xr:uid="{00000000-0005-0000-0000-000062B90000}"/>
    <cellStyle name="Percent 37" xfId="22546" xr:uid="{00000000-0005-0000-0000-000063B90000}"/>
    <cellStyle name="Percent 38" xfId="22558" xr:uid="{00000000-0005-0000-0000-000064B90000}"/>
    <cellStyle name="Percent 39" xfId="22573" xr:uid="{00000000-0005-0000-0000-000065B90000}"/>
    <cellStyle name="Percent 4" xfId="2636" xr:uid="{00000000-0005-0000-0000-000066B90000}"/>
    <cellStyle name="Percent 4 2" xfId="89" xr:uid="{00000000-0005-0000-0000-000067B90000}"/>
    <cellStyle name="Percent 4 2 2" xfId="2637" xr:uid="{00000000-0005-0000-0000-000068B90000}"/>
    <cellStyle name="Percent 4 2 2 2" xfId="49314" xr:uid="{00000000-0005-0000-0000-000069B90000}"/>
    <cellStyle name="Percent 4 2 2 3" xfId="49313" xr:uid="{00000000-0005-0000-0000-00006AB90000}"/>
    <cellStyle name="Percent 4 2 3" xfId="49315" xr:uid="{00000000-0005-0000-0000-00006BB90000}"/>
    <cellStyle name="Percent 4 2 4" xfId="49316" xr:uid="{00000000-0005-0000-0000-00006CB90000}"/>
    <cellStyle name="Percent 4 2 5" xfId="49312" xr:uid="{00000000-0005-0000-0000-00006DB90000}"/>
    <cellStyle name="Percent 4 2 6" xfId="51909" xr:uid="{C28DDF65-B05A-4FE2-A916-55DCB0864DAA}"/>
    <cellStyle name="Percent 4 2 7" xfId="52289" xr:uid="{F9B1D78C-0363-40ED-BCD6-43E37D5EF16E}"/>
    <cellStyle name="Percent 4 3" xfId="98" xr:uid="{00000000-0005-0000-0000-00006EB90000}"/>
    <cellStyle name="Percent 4 3 2" xfId="45315" xr:uid="{00000000-0005-0000-0000-00006FB90000}"/>
    <cellStyle name="Percent 4 3 2 2" xfId="49318" xr:uid="{00000000-0005-0000-0000-000070B90000}"/>
    <cellStyle name="Percent 4 3 2 3" xfId="49319" xr:uid="{00000000-0005-0000-0000-000071B90000}"/>
    <cellStyle name="Percent 4 3 3" xfId="45317" xr:uid="{00000000-0005-0000-0000-000072B90000}"/>
    <cellStyle name="Percent 4 3 4" xfId="45319" xr:uid="{00000000-0005-0000-0000-000073B90000}"/>
    <cellStyle name="Percent 4 3 5" xfId="49317" xr:uid="{00000000-0005-0000-0000-000074B90000}"/>
    <cellStyle name="Percent 4 3 6" xfId="51838" xr:uid="{09A4384E-3BB2-4A5C-ACC5-35740FBB73EE}"/>
    <cellStyle name="Percent 4 3 7" xfId="52223" xr:uid="{51CE9985-0B2A-41AC-977E-3C747903E907}"/>
    <cellStyle name="Percent 4 4" xfId="68" xr:uid="{00000000-0005-0000-0000-000075B90000}"/>
    <cellStyle name="Percent 4 4 2" xfId="49321" xr:uid="{00000000-0005-0000-0000-000076B90000}"/>
    <cellStyle name="Percent 4 4 3" xfId="46395" xr:uid="{00000000-0005-0000-0000-000077B90000}"/>
    <cellStyle name="Percent 4 4 4" xfId="49320" xr:uid="{00000000-0005-0000-0000-000078B90000}"/>
    <cellStyle name="Percent 4 5" xfId="49322" xr:uid="{00000000-0005-0000-0000-000079B90000}"/>
    <cellStyle name="Percent 4 5 2" xfId="49323" xr:uid="{00000000-0005-0000-0000-00007AB90000}"/>
    <cellStyle name="Percent 4 6" xfId="49324" xr:uid="{00000000-0005-0000-0000-00007BB90000}"/>
    <cellStyle name="Percent 4 7" xfId="49311" xr:uid="{00000000-0005-0000-0000-00007CB90000}"/>
    <cellStyle name="Percent 4 8" xfId="51590" xr:uid="{3B5E5594-3BF4-4661-9BB7-69F0EBFE994D}"/>
    <cellStyle name="Percent 40" xfId="15420" xr:uid="{00000000-0005-0000-0000-00007DB90000}"/>
    <cellStyle name="Percent 41" xfId="22524" xr:uid="{00000000-0005-0000-0000-00007EB90000}"/>
    <cellStyle name="Percent 42" xfId="22545" xr:uid="{00000000-0005-0000-0000-00007FB90000}"/>
    <cellStyle name="Percent 43" xfId="22557" xr:uid="{00000000-0005-0000-0000-000080B90000}"/>
    <cellStyle name="Percent 44" xfId="22572" xr:uid="{00000000-0005-0000-0000-000081B90000}"/>
    <cellStyle name="Percent 45" xfId="22586" xr:uid="{00000000-0005-0000-0000-000082B90000}"/>
    <cellStyle name="Percent 46" xfId="20503" xr:uid="{00000000-0005-0000-0000-000083B90000}"/>
    <cellStyle name="Percent 47" xfId="22658" xr:uid="{00000000-0005-0000-0000-000084B90000}"/>
    <cellStyle name="Percent 48" xfId="22668" xr:uid="{00000000-0005-0000-0000-000085B90000}"/>
    <cellStyle name="Percent 48 2" xfId="22672" xr:uid="{00000000-0005-0000-0000-000086B90000}"/>
    <cellStyle name="Percent 49" xfId="22683" xr:uid="{00000000-0005-0000-0000-000087B90000}"/>
    <cellStyle name="Percent 5" xfId="2638" xr:uid="{00000000-0005-0000-0000-000088B90000}"/>
    <cellStyle name="Percent 5 10" xfId="3632" xr:uid="{00000000-0005-0000-0000-000089B90000}"/>
    <cellStyle name="Percent 5 11" xfId="49325" xr:uid="{00000000-0005-0000-0000-00008AB90000}"/>
    <cellStyle name="Percent 5 12" xfId="51745" xr:uid="{92FBC729-391D-4514-8F47-4A32003E1B73}"/>
    <cellStyle name="Percent 5 13" xfId="52168" xr:uid="{E06BAD0B-D8BA-40F7-A2F7-E37E5AAC2D47}"/>
    <cellStyle name="Percent 5 2" xfId="1207" xr:uid="{00000000-0005-0000-0000-00008BB90000}"/>
    <cellStyle name="Percent 5 2 2" xfId="49326" xr:uid="{00000000-0005-0000-0000-00008CB90000}"/>
    <cellStyle name="Percent 5 3" xfId="1224" xr:uid="{00000000-0005-0000-0000-00008DB90000}"/>
    <cellStyle name="Percent 5 3 2" xfId="45328" xr:uid="{00000000-0005-0000-0000-00008EB90000}"/>
    <cellStyle name="Percent 5 3 2 2" xfId="49328" xr:uid="{00000000-0005-0000-0000-00008FB90000}"/>
    <cellStyle name="Percent 5 3 2 3" xfId="49329" xr:uid="{00000000-0005-0000-0000-000090B90000}"/>
    <cellStyle name="Percent 5 3 3" xfId="10193" xr:uid="{00000000-0005-0000-0000-000091B90000}"/>
    <cellStyle name="Percent 5 3 4" xfId="49330" xr:uid="{00000000-0005-0000-0000-000092B90000}"/>
    <cellStyle name="Percent 5 3 5" xfId="49327" xr:uid="{00000000-0005-0000-0000-000093B90000}"/>
    <cellStyle name="Percent 5 4" xfId="2639" xr:uid="{00000000-0005-0000-0000-000094B90000}"/>
    <cellStyle name="Percent 5 4 2" xfId="49332" xr:uid="{00000000-0005-0000-0000-000095B90000}"/>
    <cellStyle name="Percent 5 4 3" xfId="46406" xr:uid="{00000000-0005-0000-0000-000096B90000}"/>
    <cellStyle name="Percent 5 4 4" xfId="49331" xr:uid="{00000000-0005-0000-0000-000097B90000}"/>
    <cellStyle name="Percent 5 5" xfId="31222" xr:uid="{00000000-0005-0000-0000-000098B90000}"/>
    <cellStyle name="Percent 5 5 2" xfId="2720" xr:uid="{00000000-0005-0000-0000-000099B90000}"/>
    <cellStyle name="Percent 5 6" xfId="31224" xr:uid="{00000000-0005-0000-0000-00009AB90000}"/>
    <cellStyle name="Percent 5 7" xfId="11054" xr:uid="{00000000-0005-0000-0000-00009BB90000}"/>
    <cellStyle name="Percent 5 8" xfId="22705" xr:uid="{00000000-0005-0000-0000-00009CB90000}"/>
    <cellStyle name="Percent 5 9" xfId="22708" xr:uid="{00000000-0005-0000-0000-00009DB90000}"/>
    <cellStyle name="Percent 50" xfId="22585" xr:uid="{00000000-0005-0000-0000-00009EB90000}"/>
    <cellStyle name="Percent 51" xfId="20502" xr:uid="{00000000-0005-0000-0000-00009FB90000}"/>
    <cellStyle name="Percent 52" xfId="22657" xr:uid="{00000000-0005-0000-0000-0000A0B90000}"/>
    <cellStyle name="Percent 53" xfId="22667" xr:uid="{00000000-0005-0000-0000-0000A1B90000}"/>
    <cellStyle name="Percent 54" xfId="22682" xr:uid="{00000000-0005-0000-0000-0000A2B90000}"/>
    <cellStyle name="Percent 55" xfId="22695" xr:uid="{00000000-0005-0000-0000-0000A3B90000}"/>
    <cellStyle name="Percent 56" xfId="22715" xr:uid="{00000000-0005-0000-0000-0000A4B90000}"/>
    <cellStyle name="Percent 57" xfId="22735" xr:uid="{00000000-0005-0000-0000-0000A5B90000}"/>
    <cellStyle name="Percent 58" xfId="9698" xr:uid="{00000000-0005-0000-0000-0000A6B90000}"/>
    <cellStyle name="Percent 59" xfId="9705" xr:uid="{00000000-0005-0000-0000-0000A7B90000}"/>
    <cellStyle name="Percent 6" xfId="2640" xr:uid="{00000000-0005-0000-0000-0000A8B90000}"/>
    <cellStyle name="Percent 6 2" xfId="49333" xr:uid="{00000000-0005-0000-0000-0000A9B90000}"/>
    <cellStyle name="Percent 6 2 2" xfId="49334" xr:uid="{00000000-0005-0000-0000-0000AAB90000}"/>
    <cellStyle name="Percent 6 2 3" xfId="49335" xr:uid="{00000000-0005-0000-0000-0000ABB90000}"/>
    <cellStyle name="Percent 6 3" xfId="49336" xr:uid="{00000000-0005-0000-0000-0000ACB90000}"/>
    <cellStyle name="Percent 6 3 2" xfId="45338" xr:uid="{00000000-0005-0000-0000-0000ADB90000}"/>
    <cellStyle name="Percent 6 3 3" xfId="45340" xr:uid="{00000000-0005-0000-0000-0000AEB90000}"/>
    <cellStyle name="Percent 6 4" xfId="49337" xr:uid="{00000000-0005-0000-0000-0000AFB90000}"/>
    <cellStyle name="Percent 6 4 2" xfId="49338" xr:uid="{00000000-0005-0000-0000-0000B0B90000}"/>
    <cellStyle name="Percent 6 5" xfId="31230" xr:uid="{00000000-0005-0000-0000-0000B1B90000}"/>
    <cellStyle name="Percent 6 6" xfId="31232" xr:uid="{00000000-0005-0000-0000-0000B2B90000}"/>
    <cellStyle name="Percent 6 7" xfId="17292" xr:uid="{00000000-0005-0000-0000-0000B3B90000}"/>
    <cellStyle name="Percent 6 8" xfId="42512" xr:uid="{00000000-0005-0000-0000-0000B4B90000}"/>
    <cellStyle name="Percent 60" xfId="22694" xr:uid="{00000000-0005-0000-0000-0000B5B90000}"/>
    <cellStyle name="Percent 61" xfId="22714" xr:uid="{00000000-0005-0000-0000-0000B6B90000}"/>
    <cellStyle name="Percent 62" xfId="22734" xr:uid="{00000000-0005-0000-0000-0000B7B90000}"/>
    <cellStyle name="Percent 63" xfId="9697" xr:uid="{00000000-0005-0000-0000-0000B8B90000}"/>
    <cellStyle name="Percent 64" xfId="9704" xr:uid="{00000000-0005-0000-0000-0000B9B90000}"/>
    <cellStyle name="Percent 65" xfId="9715" xr:uid="{00000000-0005-0000-0000-0000BAB90000}"/>
    <cellStyle name="Percent 66" xfId="22225" xr:uid="{00000000-0005-0000-0000-0000BBB90000}"/>
    <cellStyle name="Percent 67" xfId="22775" xr:uid="{00000000-0005-0000-0000-0000BCB90000}"/>
    <cellStyle name="Percent 68" xfId="22784" xr:uid="{00000000-0005-0000-0000-0000BDB90000}"/>
    <cellStyle name="Percent 69" xfId="22797" xr:uid="{00000000-0005-0000-0000-0000BEB90000}"/>
    <cellStyle name="Percent 7" xfId="2641" xr:uid="{00000000-0005-0000-0000-0000BFB90000}"/>
    <cellStyle name="Percent 7 2" xfId="49341" xr:uid="{00000000-0005-0000-0000-0000C0B90000}"/>
    <cellStyle name="Percent 7 2 2" xfId="49342" xr:uid="{00000000-0005-0000-0000-0000C1B90000}"/>
    <cellStyle name="Percent 7 3" xfId="49343" xr:uid="{00000000-0005-0000-0000-0000C2B90000}"/>
    <cellStyle name="Percent 7 3 2" xfId="49344" xr:uid="{00000000-0005-0000-0000-0000C3B90000}"/>
    <cellStyle name="Percent 7 4" xfId="49339" xr:uid="{00000000-0005-0000-0000-0000C4B90000}"/>
    <cellStyle name="Percent 70" xfId="9714" xr:uid="{00000000-0005-0000-0000-0000C5B90000}"/>
    <cellStyle name="Percent 71" xfId="22224" xr:uid="{00000000-0005-0000-0000-0000C6B90000}"/>
    <cellStyle name="Percent 72" xfId="22774" xr:uid="{00000000-0005-0000-0000-0000C7B90000}"/>
    <cellStyle name="Percent 73" xfId="22783" xr:uid="{00000000-0005-0000-0000-0000C8B90000}"/>
    <cellStyle name="Percent 74" xfId="22796" xr:uid="{00000000-0005-0000-0000-0000C9B90000}"/>
    <cellStyle name="Percent 75" xfId="22805" xr:uid="{00000000-0005-0000-0000-0000CAB90000}"/>
    <cellStyle name="Percent 76" xfId="22829" xr:uid="{00000000-0005-0000-0000-0000CBB90000}"/>
    <cellStyle name="Percent 77" xfId="22841" xr:uid="{00000000-0005-0000-0000-0000CCB90000}"/>
    <cellStyle name="Percent 78" xfId="22850" xr:uid="{00000000-0005-0000-0000-0000CDB90000}"/>
    <cellStyle name="Percent 79" xfId="22861" xr:uid="{00000000-0005-0000-0000-0000CEB90000}"/>
    <cellStyle name="Percent 8" xfId="2642" xr:uid="{00000000-0005-0000-0000-0000CFB90000}"/>
    <cellStyle name="Percent 8 2" xfId="49346" xr:uid="{00000000-0005-0000-0000-0000D0B90000}"/>
    <cellStyle name="Percent 8 2 2" xfId="49347" xr:uid="{00000000-0005-0000-0000-0000D1B90000}"/>
    <cellStyle name="Percent 8 2 3" xfId="49348" xr:uid="{00000000-0005-0000-0000-0000D2B90000}"/>
    <cellStyle name="Percent 8 3" xfId="49349" xr:uid="{00000000-0005-0000-0000-0000D3B90000}"/>
    <cellStyle name="Percent 8 3 2" xfId="49350" xr:uid="{00000000-0005-0000-0000-0000D4B90000}"/>
    <cellStyle name="Percent 8 4" xfId="49351" xr:uid="{00000000-0005-0000-0000-0000D5B90000}"/>
    <cellStyle name="Percent 8 5" xfId="31238" xr:uid="{00000000-0005-0000-0000-0000D6B90000}"/>
    <cellStyle name="Percent 8 6" xfId="31240" xr:uid="{00000000-0005-0000-0000-0000D7B90000}"/>
    <cellStyle name="Percent 8 7" xfId="22885" xr:uid="{00000000-0005-0000-0000-0000D8B90000}"/>
    <cellStyle name="Percent 8 8" xfId="22890" xr:uid="{00000000-0005-0000-0000-0000D9B90000}"/>
    <cellStyle name="Percent 8 9" xfId="49345" xr:uid="{00000000-0005-0000-0000-0000DAB90000}"/>
    <cellStyle name="Percent 80" xfId="22804" xr:uid="{00000000-0005-0000-0000-0000DBB90000}"/>
    <cellStyle name="Percent 81" xfId="22828" xr:uid="{00000000-0005-0000-0000-0000DCB90000}"/>
    <cellStyle name="Percent 82" xfId="2777" xr:uid="{00000000-0005-0000-0000-0000DDB90000}"/>
    <cellStyle name="Percent 83" xfId="51549" xr:uid="{84AB199B-19F9-4A28-AEEF-745BCCA0F98B}"/>
    <cellStyle name="Percent 84" xfId="51758" xr:uid="{32696CB8-ABC6-4DDD-8E2B-A0E001224E3B}"/>
    <cellStyle name="Percent 85" xfId="51952" xr:uid="{0673210E-AB0E-41CB-8F3E-86FAB86B3734}"/>
    <cellStyle name="Percent 86" xfId="51968" xr:uid="{D6C31542-5753-44F2-95E9-0F11C9840CE5}"/>
    <cellStyle name="Percent 87" xfId="52003" xr:uid="{7DC690AE-66A8-44A1-BC71-6BA29F893DBD}"/>
    <cellStyle name="Percent 88" xfId="52016" xr:uid="{A0D5EC60-E821-4038-B81D-8920C32151C2}"/>
    <cellStyle name="Percent 89" xfId="52031" xr:uid="{073D8C06-B83E-4BD9-822B-055080D18892}"/>
    <cellStyle name="Percent 9" xfId="2643" xr:uid="{00000000-0005-0000-0000-0000DEB90000}"/>
    <cellStyle name="Percent 9 2" xfId="49353" xr:uid="{00000000-0005-0000-0000-0000DFB90000}"/>
    <cellStyle name="Percent 9 2 2" xfId="28931" xr:uid="{00000000-0005-0000-0000-0000E0B90000}"/>
    <cellStyle name="Percent 9 3" xfId="49354" xr:uid="{00000000-0005-0000-0000-0000E1B90000}"/>
    <cellStyle name="Percent 9 4" xfId="49355" xr:uid="{00000000-0005-0000-0000-0000E2B90000}"/>
    <cellStyle name="Percent 9 5" xfId="49352" xr:uid="{00000000-0005-0000-0000-0000E3B90000}"/>
    <cellStyle name="Percent 90" xfId="52034" xr:uid="{C29512DE-DE50-40B5-8B98-89422A529BDE}"/>
    <cellStyle name="Percent 91" xfId="52037" xr:uid="{B2489D4F-85D1-4678-8634-3CE3DD589AF8}"/>
    <cellStyle name="Percent 92" xfId="52040" xr:uid="{6D508828-7813-41B8-9C32-6347F7BBBEB8}"/>
    <cellStyle name="Percent 93" xfId="52043" xr:uid="{C060AB32-96B1-423B-8AAF-F909B5427881}"/>
    <cellStyle name="Percent 94" xfId="52046" xr:uid="{39BEABE8-7C48-4616-BAFB-8BF35D289E38}"/>
    <cellStyle name="Percent 95" xfId="52049" xr:uid="{80EDC6EB-0F77-43EB-B90F-2DC9431F811B}"/>
    <cellStyle name="Percent 96" xfId="52057" xr:uid="{17070A72-9BA7-4A66-B8DF-16FE6521700E}"/>
    <cellStyle name="Percent 97" xfId="52058" xr:uid="{2244F3EA-20F7-4B36-AA36-8FD5C7BEAEED}"/>
    <cellStyle name="Percent 98" xfId="52072" xr:uid="{35EF6AF4-B5B3-4CE6-8F63-E294B9BB23C7}"/>
    <cellStyle name="Percent 99" xfId="52185" xr:uid="{AA3261A6-E00D-4B9B-A843-4808BDD114C7}"/>
    <cellStyle name="Percent Comma" xfId="36792" xr:uid="{00000000-0005-0000-0000-0000E4B90000}"/>
    <cellStyle name="Percent Comma 2" xfId="49356" xr:uid="{00000000-0005-0000-0000-0000E5B90000}"/>
    <cellStyle name="Percent Comma 3" xfId="49357" xr:uid="{00000000-0005-0000-0000-0000E6B90000}"/>
    <cellStyle name="Percent Comma 4" xfId="49358" xr:uid="{00000000-0005-0000-0000-0000E7B90000}"/>
    <cellStyle name="percentage difference" xfId="42982" xr:uid="{00000000-0005-0000-0000-0000E8B90000}"/>
    <cellStyle name="percentage difference 2" xfId="42984" xr:uid="{00000000-0005-0000-0000-0000E9B90000}"/>
    <cellStyle name="percentage difference 2 2" xfId="27767" xr:uid="{00000000-0005-0000-0000-0000EAB90000}"/>
    <cellStyle name="percentage difference 3" xfId="42996" xr:uid="{00000000-0005-0000-0000-0000EBB90000}"/>
    <cellStyle name="percentage difference 4" xfId="43002" xr:uid="{00000000-0005-0000-0000-0000ECB90000}"/>
    <cellStyle name="percentage difference 5" xfId="43008" xr:uid="{00000000-0005-0000-0000-0000EDB90000}"/>
    <cellStyle name="percentage difference 6" xfId="34955" xr:uid="{00000000-0005-0000-0000-0000EEB90000}"/>
    <cellStyle name="percentage difference 7" xfId="43014" xr:uid="{00000000-0005-0000-0000-0000EFB90000}"/>
    <cellStyle name="percentage difference 8" xfId="43016" xr:uid="{00000000-0005-0000-0000-0000F0B90000}"/>
    <cellStyle name="percentage difference one decimal" xfId="48412" xr:uid="{00000000-0005-0000-0000-0000F1B90000}"/>
    <cellStyle name="percentage difference one decimal 2" xfId="48414" xr:uid="{00000000-0005-0000-0000-0000F2B90000}"/>
    <cellStyle name="percentage difference one decimal 3" xfId="49359" xr:uid="{00000000-0005-0000-0000-0000F3B90000}"/>
    <cellStyle name="percentage difference zero decimal" xfId="42376" xr:uid="{00000000-0005-0000-0000-0000F4B90000}"/>
    <cellStyle name="percentage difference zero decimal 2" xfId="42379" xr:uid="{00000000-0005-0000-0000-0000F5B90000}"/>
    <cellStyle name="percentage difference zero decimal 3" xfId="42384" xr:uid="{00000000-0005-0000-0000-0000F6B90000}"/>
    <cellStyle name="Percentual" xfId="12690" xr:uid="{00000000-0005-0000-0000-0000F7B90000}"/>
    <cellStyle name="Percentual 2" xfId="49360" xr:uid="{00000000-0005-0000-0000-0000F8B90000}"/>
    <cellStyle name="Pilote de données - Catégorie" xfId="5821" xr:uid="{00000000-0005-0000-0000-0000F9B90000}"/>
    <cellStyle name="Pilote de données - Catégorie 2" xfId="4305" xr:uid="{00000000-0005-0000-0000-0000FAB90000}"/>
    <cellStyle name="Pilote de données - Champ" xfId="30187" xr:uid="{00000000-0005-0000-0000-0000FBB90000}"/>
    <cellStyle name="Pilote de données - Champ 2" xfId="30189" xr:uid="{00000000-0005-0000-0000-0000FCB90000}"/>
    <cellStyle name="Pilote de données - Coin" xfId="49361" xr:uid="{00000000-0005-0000-0000-0000FDB90000}"/>
    <cellStyle name="Pilote de données - Coin 2" xfId="28895" xr:uid="{00000000-0005-0000-0000-0000FEB90000}"/>
    <cellStyle name="Pilote de données - Résultat" xfId="8815" xr:uid="{00000000-0005-0000-0000-0000FFB90000}"/>
    <cellStyle name="Pilote de données - Résultat 2" xfId="49362" xr:uid="{00000000-0005-0000-0000-000000BA0000}"/>
    <cellStyle name="Pilote de données - Titre" xfId="37690" xr:uid="{00000000-0005-0000-0000-000001BA0000}"/>
    <cellStyle name="Pilote de données - Titre 2" xfId="37693" xr:uid="{00000000-0005-0000-0000-000002BA0000}"/>
    <cellStyle name="Pilote de données - Valeur" xfId="47804" xr:uid="{00000000-0005-0000-0000-000003BA0000}"/>
    <cellStyle name="Pilote de données - Valeur 2" xfId="47807" xr:uid="{00000000-0005-0000-0000-000004BA0000}"/>
    <cellStyle name="Ponto" xfId="22072" xr:uid="{00000000-0005-0000-0000-000005BA0000}"/>
    <cellStyle name="Ponto 2" xfId="22077" xr:uid="{00000000-0005-0000-0000-000006BA0000}"/>
    <cellStyle name="Porcentagem_SEP1196" xfId="49363" xr:uid="{00000000-0005-0000-0000-000007BA0000}"/>
    <cellStyle name="Porcentaje" xfId="49364" xr:uid="{00000000-0005-0000-0000-000008BA0000}"/>
    <cellStyle name="Porcentaje 2" xfId="49365" xr:uid="{00000000-0005-0000-0000-000009BA0000}"/>
    <cellStyle name="Presentation" xfId="49366" xr:uid="{00000000-0005-0000-0000-00000ABA0000}"/>
    <cellStyle name="Presentation 2" xfId="31907" xr:uid="{00000000-0005-0000-0000-00000BBA0000}"/>
    <cellStyle name="Presentation 3" xfId="44640" xr:uid="{00000000-0005-0000-0000-00000CBA0000}"/>
    <cellStyle name="prev" xfId="49367" xr:uid="{00000000-0005-0000-0000-00000DBA0000}"/>
    <cellStyle name="pricing" xfId="22725" xr:uid="{00000000-0005-0000-0000-00000EBA0000}"/>
    <cellStyle name="pricing 2" xfId="49368" xr:uid="{00000000-0005-0000-0000-00000FBA0000}"/>
    <cellStyle name="pricing 3" xfId="49369" xr:uid="{00000000-0005-0000-0000-000010BA0000}"/>
    <cellStyle name="pricing 4" xfId="49370" xr:uid="{00000000-0005-0000-0000-000011BA0000}"/>
    <cellStyle name="PSChar" xfId="49371" xr:uid="{00000000-0005-0000-0000-000012BA0000}"/>
    <cellStyle name="PSG" xfId="49372" xr:uid="{00000000-0005-0000-0000-000013BA0000}"/>
    <cellStyle name="PSG 2" xfId="21210" xr:uid="{00000000-0005-0000-0000-000014BA0000}"/>
    <cellStyle name="PSG 3" xfId="21231" xr:uid="{00000000-0005-0000-0000-000015BA0000}"/>
    <cellStyle name="PSG 4" xfId="9542" xr:uid="{00000000-0005-0000-0000-000016BA0000}"/>
    <cellStyle name="PSHeading" xfId="49373" xr:uid="{00000000-0005-0000-0000-000017BA0000}"/>
    <cellStyle name="PSSpacer" xfId="49374" xr:uid="{00000000-0005-0000-0000-000018BA0000}"/>
    <cellStyle name="Publication" xfId="49375" xr:uid="{00000000-0005-0000-0000-000019BA0000}"/>
    <cellStyle name="Publication 2" xfId="32372" xr:uid="{00000000-0005-0000-0000-00001ABA0000}"/>
    <cellStyle name="Publication 3" xfId="49376" xr:uid="{00000000-0005-0000-0000-00001BBA0000}"/>
    <cellStyle name="Publication 4" xfId="49377" xr:uid="{00000000-0005-0000-0000-00001CBA0000}"/>
    <cellStyle name="Punto" xfId="49378" xr:uid="{00000000-0005-0000-0000-00001DBA0000}"/>
    <cellStyle name="Punto 2" xfId="49379" xr:uid="{00000000-0005-0000-0000-00001EBA0000}"/>
    <cellStyle name="Punto0" xfId="4607" xr:uid="{00000000-0005-0000-0000-00001FBA0000}"/>
    <cellStyle name="Punto0 2" xfId="49380" xr:uid="{00000000-0005-0000-0000-000020BA0000}"/>
    <cellStyle name="Quantity" xfId="144" xr:uid="{00000000-0005-0000-0000-000021BA0000}"/>
    <cellStyle name="rate" xfId="40834" xr:uid="{00000000-0005-0000-0000-000022BA0000}"/>
    <cellStyle name="rate 2" xfId="49381" xr:uid="{00000000-0005-0000-0000-000023BA0000}"/>
    <cellStyle name="rate 3" xfId="13402" xr:uid="{00000000-0005-0000-0000-000024BA0000}"/>
    <cellStyle name="rate 4" xfId="49382" xr:uid="{00000000-0005-0000-0000-000025BA0000}"/>
    <cellStyle name="Ratio" xfId="20268" xr:uid="{00000000-0005-0000-0000-000026BA0000}"/>
    <cellStyle name="Ratio 2" xfId="20272" xr:uid="{00000000-0005-0000-0000-000027BA0000}"/>
    <cellStyle name="Ratio 3" xfId="20276" xr:uid="{00000000-0005-0000-0000-000028BA0000}"/>
    <cellStyle name="Ratio 4" xfId="38893" xr:uid="{00000000-0005-0000-0000-000029BA0000}"/>
    <cellStyle name="Ratio Comma" xfId="9939" xr:uid="{00000000-0005-0000-0000-00002ABA0000}"/>
    <cellStyle name="Ratio Comma 2" xfId="17553" xr:uid="{00000000-0005-0000-0000-00002BBA0000}"/>
    <cellStyle name="Ratio Comma 3" xfId="49383" xr:uid="{00000000-0005-0000-0000-00002CBA0000}"/>
    <cellStyle name="Ratio Comma 4" xfId="49384" xr:uid="{00000000-0005-0000-0000-00002DBA0000}"/>
    <cellStyle name="Ratio_Private" xfId="41548" xr:uid="{00000000-0005-0000-0000-00002EBA0000}"/>
    <cellStyle name="Red" xfId="49385" xr:uid="{00000000-0005-0000-0000-00002FBA0000}"/>
    <cellStyle name="Red 2" xfId="49386" xr:uid="{00000000-0005-0000-0000-000030BA0000}"/>
    <cellStyle name="Red 3" xfId="49387" xr:uid="{00000000-0005-0000-0000-000031BA0000}"/>
    <cellStyle name="Red 4" xfId="49388" xr:uid="{00000000-0005-0000-0000-000032BA0000}"/>
    <cellStyle name="Red Text" xfId="5346" xr:uid="{00000000-0005-0000-0000-000033BA0000}"/>
    <cellStyle name="Red Text 2" xfId="49389" xr:uid="{00000000-0005-0000-0000-000034BA0000}"/>
    <cellStyle name="reduced" xfId="2906" xr:uid="{00000000-0005-0000-0000-000035BA0000}"/>
    <cellStyle name="Remark" xfId="49392" xr:uid="{00000000-0005-0000-0000-000036BA0000}"/>
    <cellStyle name="Remark 2" xfId="49393" xr:uid="{00000000-0005-0000-0000-000037BA0000}"/>
    <cellStyle name="Remark 3" xfId="49394" xr:uid="{00000000-0005-0000-0000-000038BA0000}"/>
    <cellStyle name="Remark 4" xfId="49395" xr:uid="{00000000-0005-0000-0000-000039BA0000}"/>
    <cellStyle name="Reset  - Style4" xfId="20209" xr:uid="{00000000-0005-0000-0000-00003ABA0000}"/>
    <cellStyle name="Reset  - Style4 2" xfId="43907" xr:uid="{00000000-0005-0000-0000-00003BBA0000}"/>
    <cellStyle name="Reset  - Style4 3" xfId="43951" xr:uid="{00000000-0005-0000-0000-00003CBA0000}"/>
    <cellStyle name="Reset  - Style7" xfId="20467" xr:uid="{00000000-0005-0000-0000-00003DBA0000}"/>
    <cellStyle name="Reset  - Style7 2" xfId="12652" xr:uid="{00000000-0005-0000-0000-00003EBA0000}"/>
    <cellStyle name="Reset  - Style7 3" xfId="45482" xr:uid="{00000000-0005-0000-0000-00003FBA0000}"/>
    <cellStyle name="RoundingPrecision" xfId="49396" xr:uid="{00000000-0005-0000-0000-000040BA0000}"/>
    <cellStyle name="RoundingPrecision 2" xfId="49397" xr:uid="{00000000-0005-0000-0000-000041BA0000}"/>
    <cellStyle name="RoundingPrecision 3" xfId="49398" xr:uid="{00000000-0005-0000-0000-000042BA0000}"/>
    <cellStyle name="RoundingPrecision 4" xfId="13890" xr:uid="{00000000-0005-0000-0000-000043BA0000}"/>
    <cellStyle name="s_Valuation " xfId="31832" xr:uid="{00000000-0005-0000-0000-000044BA0000}"/>
    <cellStyle name="s_Valuation  2" xfId="49399" xr:uid="{00000000-0005-0000-0000-000045BA0000}"/>
    <cellStyle name="s_Valuation  2 2" xfId="49400" xr:uid="{00000000-0005-0000-0000-000046BA0000}"/>
    <cellStyle name="s_Valuation  2 3" xfId="49401" xr:uid="{00000000-0005-0000-0000-000047BA0000}"/>
    <cellStyle name="s_Valuation  3" xfId="49402" xr:uid="{00000000-0005-0000-0000-000048BA0000}"/>
    <cellStyle name="s_Valuation  4" xfId="49403" xr:uid="{00000000-0005-0000-0000-000049BA0000}"/>
    <cellStyle name="s35" xfId="88" xr:uid="{00000000-0005-0000-0000-00004ABA0000}"/>
    <cellStyle name="s37" xfId="67" xr:uid="{00000000-0005-0000-0000-00004BBA0000}"/>
    <cellStyle name="s44" xfId="112" xr:uid="{00000000-0005-0000-0000-00004CBA0000}"/>
    <cellStyle name="s44 2" xfId="51582" xr:uid="{175A0B26-9899-48DF-A9B8-43631E8E1FC5}"/>
    <cellStyle name="Sales" xfId="49404" xr:uid="{00000000-0005-0000-0000-00004DBA0000}"/>
    <cellStyle name="Sales 2" xfId="49405" xr:uid="{00000000-0005-0000-0000-00004EBA0000}"/>
    <cellStyle name="Sales 3" xfId="49406" xr:uid="{00000000-0005-0000-0000-00004FBA0000}"/>
    <cellStyle name="Sales 4" xfId="49407" xr:uid="{00000000-0005-0000-0000-000050BA0000}"/>
    <cellStyle name="SAPBEXaggData" xfId="49408" xr:uid="{00000000-0005-0000-0000-000051BA0000}"/>
    <cellStyle name="SAPBEXaggData 2" xfId="22230" xr:uid="{00000000-0005-0000-0000-000052BA0000}"/>
    <cellStyle name="SAPBEXaggData 2 2" xfId="49409" xr:uid="{00000000-0005-0000-0000-000053BA0000}"/>
    <cellStyle name="SAPBEXaggData 3" xfId="49410" xr:uid="{00000000-0005-0000-0000-000054BA0000}"/>
    <cellStyle name="SAPBEXaggData 4" xfId="49411" xr:uid="{00000000-0005-0000-0000-000055BA0000}"/>
    <cellStyle name="SAPBEXaggDataEmph" xfId="49412" xr:uid="{00000000-0005-0000-0000-000056BA0000}"/>
    <cellStyle name="SAPBEXaggDataEmph 2" xfId="42492" xr:uid="{00000000-0005-0000-0000-000057BA0000}"/>
    <cellStyle name="SAPBEXaggDataEmph 2 2" xfId="49413" xr:uid="{00000000-0005-0000-0000-000058BA0000}"/>
    <cellStyle name="SAPBEXaggDataEmph 3" xfId="49414" xr:uid="{00000000-0005-0000-0000-000059BA0000}"/>
    <cellStyle name="SAPBEXaggDataEmph 4" xfId="49415" xr:uid="{00000000-0005-0000-0000-00005ABA0000}"/>
    <cellStyle name="SAPBEXaggItem" xfId="49416" xr:uid="{00000000-0005-0000-0000-00005BBA0000}"/>
    <cellStyle name="SAPBEXaggItem 2" xfId="49417" xr:uid="{00000000-0005-0000-0000-00005CBA0000}"/>
    <cellStyle name="SAPBEXaggItem 2 2" xfId="49418" xr:uid="{00000000-0005-0000-0000-00005DBA0000}"/>
    <cellStyle name="SAPBEXaggItem 3" xfId="49419" xr:uid="{00000000-0005-0000-0000-00005EBA0000}"/>
    <cellStyle name="SAPBEXaggItem 4" xfId="49420" xr:uid="{00000000-0005-0000-0000-00005FBA0000}"/>
    <cellStyle name="SAPBEXaggItemX" xfId="49421" xr:uid="{00000000-0005-0000-0000-000060BA0000}"/>
    <cellStyle name="SAPBEXaggItemX 2" xfId="49422" xr:uid="{00000000-0005-0000-0000-000061BA0000}"/>
    <cellStyle name="SAPBEXaggItemX 3" xfId="49423" xr:uid="{00000000-0005-0000-0000-000062BA0000}"/>
    <cellStyle name="SAPBEXaggItemX 4" xfId="49424" xr:uid="{00000000-0005-0000-0000-000063BA0000}"/>
    <cellStyle name="SAPBEXchaText" xfId="49425" xr:uid="{00000000-0005-0000-0000-000064BA0000}"/>
    <cellStyle name="SAPBEXchaText 2" xfId="49426" xr:uid="{00000000-0005-0000-0000-000065BA0000}"/>
    <cellStyle name="SAPBEXchaText 2 2" xfId="11842" xr:uid="{00000000-0005-0000-0000-000066BA0000}"/>
    <cellStyle name="SAPBEXchaText 3" xfId="49427" xr:uid="{00000000-0005-0000-0000-000067BA0000}"/>
    <cellStyle name="SAPBEXchaText 4" xfId="49428" xr:uid="{00000000-0005-0000-0000-000068BA0000}"/>
    <cellStyle name="SAPBEXexcBad" xfId="49429" xr:uid="{00000000-0005-0000-0000-000069BA0000}"/>
    <cellStyle name="SAPBEXexcBad 2" xfId="49430" xr:uid="{00000000-0005-0000-0000-00006ABA0000}"/>
    <cellStyle name="SAPBEXexcBad7" xfId="49431" xr:uid="{00000000-0005-0000-0000-00006BBA0000}"/>
    <cellStyle name="SAPBEXexcBad7 2" xfId="49432" xr:uid="{00000000-0005-0000-0000-00006CBA0000}"/>
    <cellStyle name="SAPBEXexcBad7 3" xfId="49433" xr:uid="{00000000-0005-0000-0000-00006DBA0000}"/>
    <cellStyle name="SAPBEXexcBad7 4" xfId="13800" xr:uid="{00000000-0005-0000-0000-00006EBA0000}"/>
    <cellStyle name="SAPBEXexcBad8" xfId="49434" xr:uid="{00000000-0005-0000-0000-00006FBA0000}"/>
    <cellStyle name="SAPBEXexcBad8 2" xfId="49435" xr:uid="{00000000-0005-0000-0000-000070BA0000}"/>
    <cellStyle name="SAPBEXexcBad8 3" xfId="49436" xr:uid="{00000000-0005-0000-0000-000071BA0000}"/>
    <cellStyle name="SAPBEXexcBad8 4" xfId="13805" xr:uid="{00000000-0005-0000-0000-000072BA0000}"/>
    <cellStyle name="SAPBEXexcBad9" xfId="49437" xr:uid="{00000000-0005-0000-0000-000073BA0000}"/>
    <cellStyle name="SAPBEXexcBad9 2" xfId="49438" xr:uid="{00000000-0005-0000-0000-000074BA0000}"/>
    <cellStyle name="SAPBEXexcBad9 3" xfId="49439" xr:uid="{00000000-0005-0000-0000-000075BA0000}"/>
    <cellStyle name="SAPBEXexcBad9 4" xfId="49440" xr:uid="{00000000-0005-0000-0000-000076BA0000}"/>
    <cellStyle name="SAPBEXexcCritical" xfId="49441" xr:uid="{00000000-0005-0000-0000-000077BA0000}"/>
    <cellStyle name="SAPBEXexcCritical 2" xfId="49442" xr:uid="{00000000-0005-0000-0000-000078BA0000}"/>
    <cellStyle name="SAPBEXexcCritical4" xfId="49445" xr:uid="{00000000-0005-0000-0000-000079BA0000}"/>
    <cellStyle name="SAPBEXexcCritical4 2" xfId="34973" xr:uid="{00000000-0005-0000-0000-00007ABA0000}"/>
    <cellStyle name="SAPBEXexcCritical4 3" xfId="34976" xr:uid="{00000000-0005-0000-0000-00007BBA0000}"/>
    <cellStyle name="SAPBEXexcCritical4 4" xfId="49446" xr:uid="{00000000-0005-0000-0000-00007CBA0000}"/>
    <cellStyle name="SAPBEXexcCritical5" xfId="8246" xr:uid="{00000000-0005-0000-0000-00007DBA0000}"/>
    <cellStyle name="SAPBEXexcCritical5 2" xfId="43106" xr:uid="{00000000-0005-0000-0000-00007EBA0000}"/>
    <cellStyle name="SAPBEXexcCritical5 3" xfId="43108" xr:uid="{00000000-0005-0000-0000-00007FBA0000}"/>
    <cellStyle name="SAPBEXexcCritical5 4" xfId="49447" xr:uid="{00000000-0005-0000-0000-000080BA0000}"/>
    <cellStyle name="SAPBEXexcCritical6" xfId="49450" xr:uid="{00000000-0005-0000-0000-000081BA0000}"/>
    <cellStyle name="SAPBEXexcCritical6 2" xfId="43111" xr:uid="{00000000-0005-0000-0000-000082BA0000}"/>
    <cellStyle name="SAPBEXexcCritical6 3" xfId="43113" xr:uid="{00000000-0005-0000-0000-000083BA0000}"/>
    <cellStyle name="SAPBEXexcCritical6 4" xfId="49451" xr:uid="{00000000-0005-0000-0000-000084BA0000}"/>
    <cellStyle name="SAPBEXexcGood" xfId="38816" xr:uid="{00000000-0005-0000-0000-000085BA0000}"/>
    <cellStyle name="SAPBEXexcGood 2" xfId="49452" xr:uid="{00000000-0005-0000-0000-000086BA0000}"/>
    <cellStyle name="SAPBEXexcGood1" xfId="43039" xr:uid="{00000000-0005-0000-0000-000087BA0000}"/>
    <cellStyle name="SAPBEXexcGood1 2" xfId="49453" xr:uid="{00000000-0005-0000-0000-000088BA0000}"/>
    <cellStyle name="SAPBEXexcGood1 3" xfId="49454" xr:uid="{00000000-0005-0000-0000-000089BA0000}"/>
    <cellStyle name="SAPBEXexcGood1 4" xfId="49455" xr:uid="{00000000-0005-0000-0000-00008ABA0000}"/>
    <cellStyle name="SAPBEXexcGood2" xfId="49456" xr:uid="{00000000-0005-0000-0000-00008BBA0000}"/>
    <cellStyle name="SAPBEXexcGood2 2" xfId="49457" xr:uid="{00000000-0005-0000-0000-00008CBA0000}"/>
    <cellStyle name="SAPBEXexcGood2 3" xfId="49458" xr:uid="{00000000-0005-0000-0000-00008DBA0000}"/>
    <cellStyle name="SAPBEXexcGood2 4" xfId="49459" xr:uid="{00000000-0005-0000-0000-00008EBA0000}"/>
    <cellStyle name="SAPBEXexcGood3" xfId="49460" xr:uid="{00000000-0005-0000-0000-00008FBA0000}"/>
    <cellStyle name="SAPBEXexcGood3 2" xfId="13494" xr:uid="{00000000-0005-0000-0000-000090BA0000}"/>
    <cellStyle name="SAPBEXexcGood3 3" xfId="49461" xr:uid="{00000000-0005-0000-0000-000091BA0000}"/>
    <cellStyle name="SAPBEXexcGood3 4" xfId="39917" xr:uid="{00000000-0005-0000-0000-000092BA0000}"/>
    <cellStyle name="SAPBEXexcVeryBad" xfId="36902" xr:uid="{00000000-0005-0000-0000-000093BA0000}"/>
    <cellStyle name="SAPBEXexcVeryBad 2" xfId="33163" xr:uid="{00000000-0005-0000-0000-000094BA0000}"/>
    <cellStyle name="SAPBEXfilterDrill" xfId="49462" xr:uid="{00000000-0005-0000-0000-000095BA0000}"/>
    <cellStyle name="SAPBEXfilterDrill 2" xfId="49463" xr:uid="{00000000-0005-0000-0000-000096BA0000}"/>
    <cellStyle name="SAPBEXfilterDrill 2 2" xfId="49464" xr:uid="{00000000-0005-0000-0000-000097BA0000}"/>
    <cellStyle name="SAPBEXfilterDrill 3" xfId="49465" xr:uid="{00000000-0005-0000-0000-000098BA0000}"/>
    <cellStyle name="SAPBEXfilterDrill 4" xfId="49466" xr:uid="{00000000-0005-0000-0000-000099BA0000}"/>
    <cellStyle name="SAPBEXfilterItem" xfId="49467" xr:uid="{00000000-0005-0000-0000-00009ABA0000}"/>
    <cellStyle name="SAPBEXfilterItem 2" xfId="7509" xr:uid="{00000000-0005-0000-0000-00009BBA0000}"/>
    <cellStyle name="SAPBEXfilterItem 2 2" xfId="42471" xr:uid="{00000000-0005-0000-0000-00009CBA0000}"/>
    <cellStyle name="SAPBEXfilterItem 3" xfId="49468" xr:uid="{00000000-0005-0000-0000-00009DBA0000}"/>
    <cellStyle name="SAPBEXfilterItem 4" xfId="49469" xr:uid="{00000000-0005-0000-0000-00009EBA0000}"/>
    <cellStyle name="SAPBEXfilterText" xfId="25704" xr:uid="{00000000-0005-0000-0000-00009FBA0000}"/>
    <cellStyle name="SAPBEXfilterText 2" xfId="8594" xr:uid="{00000000-0005-0000-0000-0000A0BA0000}"/>
    <cellStyle name="SAPBEXfilterText 2 2" xfId="35279" xr:uid="{00000000-0005-0000-0000-0000A1BA0000}"/>
    <cellStyle name="SAPBEXfilterText 3" xfId="8604" xr:uid="{00000000-0005-0000-0000-0000A2BA0000}"/>
    <cellStyle name="SAPBEXfilterText 4" xfId="40819" xr:uid="{00000000-0005-0000-0000-0000A3BA0000}"/>
    <cellStyle name="SAPBEXformats" xfId="49470" xr:uid="{00000000-0005-0000-0000-0000A4BA0000}"/>
    <cellStyle name="SAPBEXformats 2" xfId="49471" xr:uid="{00000000-0005-0000-0000-0000A5BA0000}"/>
    <cellStyle name="SAPBEXformats 2 2" xfId="49472" xr:uid="{00000000-0005-0000-0000-0000A6BA0000}"/>
    <cellStyle name="SAPBEXformats 3" xfId="49473" xr:uid="{00000000-0005-0000-0000-0000A7BA0000}"/>
    <cellStyle name="SAPBEXformats 4" xfId="49474" xr:uid="{00000000-0005-0000-0000-0000A8BA0000}"/>
    <cellStyle name="SAPBEXheaderData" xfId="49475" xr:uid="{00000000-0005-0000-0000-0000A9BA0000}"/>
    <cellStyle name="SAPBEXheaderData 2" xfId="49476" xr:uid="{00000000-0005-0000-0000-0000AABA0000}"/>
    <cellStyle name="SAPBEXheaderItem" xfId="49477" xr:uid="{00000000-0005-0000-0000-0000ABBA0000}"/>
    <cellStyle name="SAPBEXheaderItem 2" xfId="49478" xr:uid="{00000000-0005-0000-0000-0000ACBA0000}"/>
    <cellStyle name="SAPBEXheaderItem 2 2" xfId="47665" xr:uid="{00000000-0005-0000-0000-0000ADBA0000}"/>
    <cellStyle name="SAPBEXheaderItem 3" xfId="49479" xr:uid="{00000000-0005-0000-0000-0000AEBA0000}"/>
    <cellStyle name="SAPBEXheaderItem 4" xfId="49480" xr:uid="{00000000-0005-0000-0000-0000AFBA0000}"/>
    <cellStyle name="SAPBEXheaderText" xfId="39456" xr:uid="{00000000-0005-0000-0000-0000B0BA0000}"/>
    <cellStyle name="SAPBEXheaderText 2" xfId="6477" xr:uid="{00000000-0005-0000-0000-0000B1BA0000}"/>
    <cellStyle name="SAPBEXheaderText 2 2" xfId="49481" xr:uid="{00000000-0005-0000-0000-0000B2BA0000}"/>
    <cellStyle name="SAPBEXheaderText 3" xfId="49482" xr:uid="{00000000-0005-0000-0000-0000B3BA0000}"/>
    <cellStyle name="SAPBEXheaderText 4" xfId="49483" xr:uid="{00000000-0005-0000-0000-0000B4BA0000}"/>
    <cellStyle name="SAPBEXHLevel0" xfId="33986" xr:uid="{00000000-0005-0000-0000-0000B5BA0000}"/>
    <cellStyle name="SAPBEXHLevel0 2" xfId="49484" xr:uid="{00000000-0005-0000-0000-0000B6BA0000}"/>
    <cellStyle name="SAPBEXHLevel0 3" xfId="49485" xr:uid="{00000000-0005-0000-0000-0000B7BA0000}"/>
    <cellStyle name="SAPBEXHLevel0 4" xfId="5844" xr:uid="{00000000-0005-0000-0000-0000B8BA0000}"/>
    <cellStyle name="SAPBEXHLevel0X" xfId="49486" xr:uid="{00000000-0005-0000-0000-0000B9BA0000}"/>
    <cellStyle name="SAPBEXHLevel0X 2" xfId="49487" xr:uid="{00000000-0005-0000-0000-0000BABA0000}"/>
    <cellStyle name="SAPBEXHLevel0X 3" xfId="28761" xr:uid="{00000000-0005-0000-0000-0000BBBA0000}"/>
    <cellStyle name="SAPBEXHLevel0X 4" xfId="49488" xr:uid="{00000000-0005-0000-0000-0000BCBA0000}"/>
    <cellStyle name="SAPBEXHLevel1" xfId="33988" xr:uid="{00000000-0005-0000-0000-0000BDBA0000}"/>
    <cellStyle name="SAPBEXHLevel1 2" xfId="49489" xr:uid="{00000000-0005-0000-0000-0000BEBA0000}"/>
    <cellStyle name="SAPBEXHLevel1 3" xfId="49490" xr:uid="{00000000-0005-0000-0000-0000BFBA0000}"/>
    <cellStyle name="SAPBEXHLevel1 4" xfId="49491" xr:uid="{00000000-0005-0000-0000-0000C0BA0000}"/>
    <cellStyle name="SAPBEXHLevel1X" xfId="13961" xr:uid="{00000000-0005-0000-0000-0000C1BA0000}"/>
    <cellStyle name="SAPBEXHLevel1X 2" xfId="49492" xr:uid="{00000000-0005-0000-0000-0000C2BA0000}"/>
    <cellStyle name="SAPBEXHLevel1X 3" xfId="49493" xr:uid="{00000000-0005-0000-0000-0000C3BA0000}"/>
    <cellStyle name="SAPBEXHLevel1X 4" xfId="45260" xr:uid="{00000000-0005-0000-0000-0000C4BA0000}"/>
    <cellStyle name="SAPBEXHLevel2" xfId="31341" xr:uid="{00000000-0005-0000-0000-0000C5BA0000}"/>
    <cellStyle name="SAPBEXHLevel2 2" xfId="49494" xr:uid="{00000000-0005-0000-0000-0000C6BA0000}"/>
    <cellStyle name="SAPBEXHLevel2 3" xfId="49495" xr:uid="{00000000-0005-0000-0000-0000C7BA0000}"/>
    <cellStyle name="SAPBEXHLevel2 4" xfId="49496" xr:uid="{00000000-0005-0000-0000-0000C8BA0000}"/>
    <cellStyle name="SAPBEXHLevel2X" xfId="49497" xr:uid="{00000000-0005-0000-0000-0000C9BA0000}"/>
    <cellStyle name="SAPBEXHLevel2X 2" xfId="49498" xr:uid="{00000000-0005-0000-0000-0000CABA0000}"/>
    <cellStyle name="SAPBEXHLevel2X 3" xfId="49499" xr:uid="{00000000-0005-0000-0000-0000CBBA0000}"/>
    <cellStyle name="SAPBEXHLevel2X 4" xfId="8536" xr:uid="{00000000-0005-0000-0000-0000CCBA0000}"/>
    <cellStyle name="SAPBEXHLevel3" xfId="28666" xr:uid="{00000000-0005-0000-0000-0000CDBA0000}"/>
    <cellStyle name="SAPBEXHLevel3 2" xfId="49500" xr:uid="{00000000-0005-0000-0000-0000CEBA0000}"/>
    <cellStyle name="SAPBEXHLevel3 3" xfId="49501" xr:uid="{00000000-0005-0000-0000-0000CFBA0000}"/>
    <cellStyle name="SAPBEXHLevel3 4" xfId="49502" xr:uid="{00000000-0005-0000-0000-0000D0BA0000}"/>
    <cellStyle name="SAPBEXHLevel3X" xfId="49504" xr:uid="{00000000-0005-0000-0000-0000D1BA0000}"/>
    <cellStyle name="SAPBEXHLevel3X 2" xfId="49505" xr:uid="{00000000-0005-0000-0000-0000D2BA0000}"/>
    <cellStyle name="SAPBEXHLevel3X 3" xfId="49506" xr:uid="{00000000-0005-0000-0000-0000D3BA0000}"/>
    <cellStyle name="SAPBEXHLevel3X 4" xfId="20725" xr:uid="{00000000-0005-0000-0000-0000D4BA0000}"/>
    <cellStyle name="SAPBEXresData" xfId="49507" xr:uid="{00000000-0005-0000-0000-0000D5BA0000}"/>
    <cellStyle name="SAPBEXresData 2" xfId="49508" xr:uid="{00000000-0005-0000-0000-0000D6BA0000}"/>
    <cellStyle name="SAPBEXresData 2 2" xfId="49509" xr:uid="{00000000-0005-0000-0000-0000D7BA0000}"/>
    <cellStyle name="SAPBEXresData 3" xfId="49510" xr:uid="{00000000-0005-0000-0000-0000D8BA0000}"/>
    <cellStyle name="SAPBEXresData 4" xfId="49511" xr:uid="{00000000-0005-0000-0000-0000D9BA0000}"/>
    <cellStyle name="SAPBEXresDataEmph" xfId="49512" xr:uid="{00000000-0005-0000-0000-0000DABA0000}"/>
    <cellStyle name="SAPBEXresDataEmph 2" xfId="49513" xr:uid="{00000000-0005-0000-0000-0000DBBA0000}"/>
    <cellStyle name="SAPBEXresDataEmph 2 2" xfId="47371" xr:uid="{00000000-0005-0000-0000-0000DCBA0000}"/>
    <cellStyle name="SAPBEXresDataEmph 3" xfId="49514" xr:uid="{00000000-0005-0000-0000-0000DDBA0000}"/>
    <cellStyle name="SAPBEXresDataEmph 4" xfId="49515" xr:uid="{00000000-0005-0000-0000-0000DEBA0000}"/>
    <cellStyle name="SAPBEXresItem" xfId="40257" xr:uid="{00000000-0005-0000-0000-0000DFBA0000}"/>
    <cellStyle name="SAPBEXresItem 2" xfId="49516" xr:uid="{00000000-0005-0000-0000-0000E0BA0000}"/>
    <cellStyle name="SAPBEXresItem 2 2" xfId="34741" xr:uid="{00000000-0005-0000-0000-0000E1BA0000}"/>
    <cellStyle name="SAPBEXresItem 3" xfId="49517" xr:uid="{00000000-0005-0000-0000-0000E2BA0000}"/>
    <cellStyle name="SAPBEXresItem 4" xfId="49518" xr:uid="{00000000-0005-0000-0000-0000E3BA0000}"/>
    <cellStyle name="SAPBEXresItemX" xfId="33394" xr:uid="{00000000-0005-0000-0000-0000E4BA0000}"/>
    <cellStyle name="SAPBEXresItemX 2" xfId="49519" xr:uid="{00000000-0005-0000-0000-0000E5BA0000}"/>
    <cellStyle name="SAPBEXresItemX 3" xfId="49520" xr:uid="{00000000-0005-0000-0000-0000E6BA0000}"/>
    <cellStyle name="SAPBEXresItemX 4" xfId="49521" xr:uid="{00000000-0005-0000-0000-0000E7BA0000}"/>
    <cellStyle name="SAPBEXstdData" xfId="49522" xr:uid="{00000000-0005-0000-0000-0000E8BA0000}"/>
    <cellStyle name="SAPBEXstdData 2" xfId="49523" xr:uid="{00000000-0005-0000-0000-0000E9BA0000}"/>
    <cellStyle name="SAPBEXstdData 2 2" xfId="49524" xr:uid="{00000000-0005-0000-0000-0000EABA0000}"/>
    <cellStyle name="SAPBEXstdData 3" xfId="49525" xr:uid="{00000000-0005-0000-0000-0000EBBA0000}"/>
    <cellStyle name="SAPBEXstdData 4" xfId="49527" xr:uid="{00000000-0005-0000-0000-0000ECBA0000}"/>
    <cellStyle name="SAPBEXstdDataEmph" xfId="4365" xr:uid="{00000000-0005-0000-0000-0000EDBA0000}"/>
    <cellStyle name="SAPBEXstdDataEmph 2" xfId="49528" xr:uid="{00000000-0005-0000-0000-0000EEBA0000}"/>
    <cellStyle name="SAPBEXstdDataEmph 2 2" xfId="49529" xr:uid="{00000000-0005-0000-0000-0000EFBA0000}"/>
    <cellStyle name="SAPBEXstdDataEmph 3" xfId="35572" xr:uid="{00000000-0005-0000-0000-0000F0BA0000}"/>
    <cellStyle name="SAPBEXstdDataEmph 4" xfId="49530" xr:uid="{00000000-0005-0000-0000-0000F1BA0000}"/>
    <cellStyle name="SAPBEXstdItem" xfId="49531" xr:uid="{00000000-0005-0000-0000-0000F2BA0000}"/>
    <cellStyle name="SAPBEXstdItem 2" xfId="49532" xr:uid="{00000000-0005-0000-0000-0000F3BA0000}"/>
    <cellStyle name="SAPBEXstdItem 2 2" xfId="49533" xr:uid="{00000000-0005-0000-0000-0000F4BA0000}"/>
    <cellStyle name="SAPBEXstdItem 3" xfId="46123" xr:uid="{00000000-0005-0000-0000-0000F5BA0000}"/>
    <cellStyle name="SAPBEXstdItem 4" xfId="49534" xr:uid="{00000000-0005-0000-0000-0000F6BA0000}"/>
    <cellStyle name="SAPBEXstdItemX" xfId="32565" xr:uid="{00000000-0005-0000-0000-0000F7BA0000}"/>
    <cellStyle name="SAPBEXstdItemX 2" xfId="33919" xr:uid="{00000000-0005-0000-0000-0000F8BA0000}"/>
    <cellStyle name="SAPBEXstdItemX 3" xfId="21673" xr:uid="{00000000-0005-0000-0000-0000F9BA0000}"/>
    <cellStyle name="SAPBEXstdItemX 4" xfId="21683" xr:uid="{00000000-0005-0000-0000-0000FABA0000}"/>
    <cellStyle name="SAPBEXsubData" xfId="26262" xr:uid="{00000000-0005-0000-0000-0000FBBA0000}"/>
    <cellStyle name="SAPBEXsubData 2" xfId="49535" xr:uid="{00000000-0005-0000-0000-0000FCBA0000}"/>
    <cellStyle name="SAPBEXsubDataEmph" xfId="3161" xr:uid="{00000000-0005-0000-0000-0000FDBA0000}"/>
    <cellStyle name="SAPBEXsubDataEmph 2" xfId="8961" xr:uid="{00000000-0005-0000-0000-0000FEBA0000}"/>
    <cellStyle name="SAPBEXsubItem" xfId="36723" xr:uid="{00000000-0005-0000-0000-0000FFBA0000}"/>
    <cellStyle name="SAPBEXsubItem 2" xfId="5770" xr:uid="{00000000-0005-0000-0000-000000BB0000}"/>
    <cellStyle name="SAPBEXtitle" xfId="49536" xr:uid="{00000000-0005-0000-0000-000001BB0000}"/>
    <cellStyle name="SAPBEXtitle 2" xfId="28262" xr:uid="{00000000-0005-0000-0000-000002BB0000}"/>
    <cellStyle name="SAPBEXtitle 2 2" xfId="47567" xr:uid="{00000000-0005-0000-0000-000003BB0000}"/>
    <cellStyle name="SAPBEXtitle 3" xfId="49537" xr:uid="{00000000-0005-0000-0000-000004BB0000}"/>
    <cellStyle name="SAPBEXtitle 4" xfId="49538" xr:uid="{00000000-0005-0000-0000-000005BB0000}"/>
    <cellStyle name="SAPBEXundefined" xfId="49539" xr:uid="{00000000-0005-0000-0000-000006BB0000}"/>
    <cellStyle name="SAPBEXundefined 2" xfId="49540" xr:uid="{00000000-0005-0000-0000-000007BB0000}"/>
    <cellStyle name="SAPBEXundefined 2 2" xfId="49541" xr:uid="{00000000-0005-0000-0000-000008BB0000}"/>
    <cellStyle name="SAPBEXundefined 3" xfId="49542" xr:uid="{00000000-0005-0000-0000-000009BB0000}"/>
    <cellStyle name="SAPBEXundefined 4" xfId="49544" xr:uid="{00000000-0005-0000-0000-00000ABB0000}"/>
    <cellStyle name="Satisfaisant" xfId="49209" xr:uid="{00000000-0005-0000-0000-00000BBB0000}"/>
    <cellStyle name="Satisfaisant 2" xfId="49545" xr:uid="{00000000-0005-0000-0000-00000CBB0000}"/>
    <cellStyle name="Section" xfId="49546" xr:uid="{00000000-0005-0000-0000-00000DBB0000}"/>
    <cellStyle name="Section 2" xfId="12195" xr:uid="{00000000-0005-0000-0000-00000EBB0000}"/>
    <cellStyle name="Section 3" xfId="12227" xr:uid="{00000000-0005-0000-0000-00000FBB0000}"/>
    <cellStyle name="Section 4" xfId="9558" xr:uid="{00000000-0005-0000-0000-000010BB0000}"/>
    <cellStyle name="SEM-BPS-head" xfId="30619" xr:uid="{00000000-0005-0000-0000-000011BB0000}"/>
    <cellStyle name="SEM-BPS-head 2" xfId="49547" xr:uid="{00000000-0005-0000-0000-000012BB0000}"/>
    <cellStyle name="SEM-BPS-head 3" xfId="21384" xr:uid="{00000000-0005-0000-0000-000013BB0000}"/>
    <cellStyle name="SEM-BPS-head 4" xfId="49548" xr:uid="{00000000-0005-0000-0000-000014BB0000}"/>
    <cellStyle name="SEM-BPS-key" xfId="49549" xr:uid="{00000000-0005-0000-0000-000015BB0000}"/>
    <cellStyle name="SEM-BPS-key 2" xfId="49550" xr:uid="{00000000-0005-0000-0000-000016BB0000}"/>
    <cellStyle name="SEM-BPS-key 3" xfId="49551" xr:uid="{00000000-0005-0000-0000-000017BB0000}"/>
    <cellStyle name="SEM-BPS-key 4" xfId="15233" xr:uid="{00000000-0005-0000-0000-000018BB0000}"/>
    <cellStyle name="Sep. milhar [2]" xfId="34252" xr:uid="{00000000-0005-0000-0000-000019BB0000}"/>
    <cellStyle name="Sep. milhar [2] 2" xfId="34254" xr:uid="{00000000-0005-0000-0000-00001ABB0000}"/>
    <cellStyle name="Separador de m" xfId="49552" xr:uid="{00000000-0005-0000-0000-00001BBB0000}"/>
    <cellStyle name="Separador de m 2" xfId="9831" xr:uid="{00000000-0005-0000-0000-00001CBB0000}"/>
    <cellStyle name="Separador de m 3" xfId="21176" xr:uid="{00000000-0005-0000-0000-00001DBB0000}"/>
    <cellStyle name="Separador de m 4" xfId="21181" xr:uid="{00000000-0005-0000-0000-00001EBB0000}"/>
    <cellStyle name="Separador de m_X" xfId="7745" xr:uid="{00000000-0005-0000-0000-00001FBB0000}"/>
    <cellStyle name="Separador de milhares [0]_A" xfId="49553" xr:uid="{00000000-0005-0000-0000-000020BB0000}"/>
    <cellStyle name="Separador de milhares_A" xfId="49554" xr:uid="{00000000-0005-0000-0000-000021BB0000}"/>
    <cellStyle name="Shaded" xfId="18148" xr:uid="{00000000-0005-0000-0000-000022BB0000}"/>
    <cellStyle name="Shaded 2" xfId="26850" xr:uid="{00000000-0005-0000-0000-000023BB0000}"/>
    <cellStyle name="Shaded 3" xfId="26859" xr:uid="{00000000-0005-0000-0000-000024BB0000}"/>
    <cellStyle name="Shaded 4" xfId="26870" xr:uid="{00000000-0005-0000-0000-000025BB0000}"/>
    <cellStyle name="Shaun" xfId="49555" xr:uid="{00000000-0005-0000-0000-000026BB0000}"/>
    <cellStyle name="Shaun 2" xfId="49556" xr:uid="{00000000-0005-0000-0000-000027BB0000}"/>
    <cellStyle name="Shaun 3" xfId="49557" xr:uid="{00000000-0005-0000-0000-000028BB0000}"/>
    <cellStyle name="Shaun 4" xfId="49558" xr:uid="{00000000-0005-0000-0000-000029BB0000}"/>
    <cellStyle name="Sheet Title" xfId="49559" xr:uid="{00000000-0005-0000-0000-00002ABB0000}"/>
    <cellStyle name="Sheet Title 2" xfId="49560" xr:uid="{00000000-0005-0000-0000-00002BBB0000}"/>
    <cellStyle name="Sheet Title 3" xfId="49561" xr:uid="{00000000-0005-0000-0000-00002CBB0000}"/>
    <cellStyle name="Sheet Title 4" xfId="42369" xr:uid="{00000000-0005-0000-0000-00002DBB0000}"/>
    <cellStyle name="SJ" xfId="49562" xr:uid="{00000000-0005-0000-0000-00002EBB0000}"/>
    <cellStyle name="SJ 2" xfId="49563" xr:uid="{00000000-0005-0000-0000-00002FBB0000}"/>
    <cellStyle name="SJ 3" xfId="47302" xr:uid="{00000000-0005-0000-0000-000030BB0000}"/>
    <cellStyle name="SJ 4" xfId="47304" xr:uid="{00000000-0005-0000-0000-000031BB0000}"/>
    <cellStyle name="Sortie" xfId="49564" xr:uid="{00000000-0005-0000-0000-000032BB0000}"/>
    <cellStyle name="Sortie 2" xfId="49565" xr:uid="{00000000-0005-0000-0000-000033BB0000}"/>
    <cellStyle name="ssp " xfId="49566" xr:uid="{00000000-0005-0000-0000-000034BB0000}"/>
    <cellStyle name="Standard_items_orig" xfId="2644" xr:uid="{00000000-0005-0000-0000-000035BB0000}"/>
    <cellStyle name="Stock Comma" xfId="49567" xr:uid="{00000000-0005-0000-0000-000036BB0000}"/>
    <cellStyle name="Stock Comma 2" xfId="49568" xr:uid="{00000000-0005-0000-0000-000037BB0000}"/>
    <cellStyle name="Stock Comma 3" xfId="49569" xr:uid="{00000000-0005-0000-0000-000038BB0000}"/>
    <cellStyle name="Stock Comma 4" xfId="49570" xr:uid="{00000000-0005-0000-0000-000039BB0000}"/>
    <cellStyle name="Stock Price" xfId="49571" xr:uid="{00000000-0005-0000-0000-00003ABB0000}"/>
    <cellStyle name="Stock Price 2" xfId="49572" xr:uid="{00000000-0005-0000-0000-00003BBB0000}"/>
    <cellStyle name="Stock Price 3" xfId="49573" xr:uid="{00000000-0005-0000-0000-00003CBB0000}"/>
    <cellStyle name="Stock Price 4" xfId="49574" xr:uid="{00000000-0005-0000-0000-00003DBB0000}"/>
    <cellStyle name="Style 1" xfId="2645" xr:uid="{00000000-0005-0000-0000-00003EBB0000}"/>
    <cellStyle name="Style 1 10" xfId="49575" xr:uid="{00000000-0005-0000-0000-00003FBB0000}"/>
    <cellStyle name="Style 1 2" xfId="49576" xr:uid="{00000000-0005-0000-0000-000040BB0000}"/>
    <cellStyle name="Style 1 2 2" xfId="49577" xr:uid="{00000000-0005-0000-0000-000041BB0000}"/>
    <cellStyle name="Style 1 2 2 2" xfId="49578" xr:uid="{00000000-0005-0000-0000-000042BB0000}"/>
    <cellStyle name="Style 1 2 3" xfId="49579" xr:uid="{00000000-0005-0000-0000-000043BB0000}"/>
    <cellStyle name="Style 1 2 3 2" xfId="49580" xr:uid="{00000000-0005-0000-0000-000044BB0000}"/>
    <cellStyle name="Style 1 2 4" xfId="24488" xr:uid="{00000000-0005-0000-0000-000045BB0000}"/>
    <cellStyle name="Style 1 2 5" xfId="49581" xr:uid="{00000000-0005-0000-0000-000046BB0000}"/>
    <cellStyle name="Style 1 3" xfId="49582" xr:uid="{00000000-0005-0000-0000-000047BB0000}"/>
    <cellStyle name="Style 1 3 2" xfId="49583" xr:uid="{00000000-0005-0000-0000-000048BB0000}"/>
    <cellStyle name="Style 1 3 3" xfId="49584" xr:uid="{00000000-0005-0000-0000-000049BB0000}"/>
    <cellStyle name="Style 1 3 4" xfId="49585" xr:uid="{00000000-0005-0000-0000-00004ABB0000}"/>
    <cellStyle name="Style 1 4" xfId="49586" xr:uid="{00000000-0005-0000-0000-00004BBB0000}"/>
    <cellStyle name="Style 1 4 2" xfId="49587" xr:uid="{00000000-0005-0000-0000-00004CBB0000}"/>
    <cellStyle name="Style 1 4 3" xfId="49588" xr:uid="{00000000-0005-0000-0000-00004DBB0000}"/>
    <cellStyle name="Style 1 4 4" xfId="35424" xr:uid="{00000000-0005-0000-0000-00004EBB0000}"/>
    <cellStyle name="Style 1 5" xfId="49589" xr:uid="{00000000-0005-0000-0000-00004FBB0000}"/>
    <cellStyle name="Style 1 5 2" xfId="49592" xr:uid="{00000000-0005-0000-0000-000050BB0000}"/>
    <cellStyle name="Style 1 5 3" xfId="49593" xr:uid="{00000000-0005-0000-0000-000051BB0000}"/>
    <cellStyle name="Style 1 5 4" xfId="35434" xr:uid="{00000000-0005-0000-0000-000052BB0000}"/>
    <cellStyle name="Style 1 6" xfId="49594" xr:uid="{00000000-0005-0000-0000-000053BB0000}"/>
    <cellStyle name="Style 1 7" xfId="49595" xr:uid="{00000000-0005-0000-0000-000054BB0000}"/>
    <cellStyle name="Style 1 8" xfId="49596" xr:uid="{00000000-0005-0000-0000-000055BB0000}"/>
    <cellStyle name="Style 1 9" xfId="49597" xr:uid="{00000000-0005-0000-0000-000056BB0000}"/>
    <cellStyle name="Style 1_BSD 2" xfId="49598" xr:uid="{00000000-0005-0000-0000-000057BB0000}"/>
    <cellStyle name="Style 2" xfId="49599" xr:uid="{00000000-0005-0000-0000-000058BB0000}"/>
    <cellStyle name="Style 2 2" xfId="49600" xr:uid="{00000000-0005-0000-0000-000059BB0000}"/>
    <cellStyle name="Style 2 3" xfId="49601" xr:uid="{00000000-0005-0000-0000-00005ABB0000}"/>
    <cellStyle name="Style 2 4" xfId="49602" xr:uid="{00000000-0005-0000-0000-00005BBB0000}"/>
    <cellStyle name="Style 35" xfId="42186" xr:uid="{00000000-0005-0000-0000-00005CBB0000}"/>
    <cellStyle name="Style1" xfId="31112" xr:uid="{00000000-0005-0000-0000-00005DBB0000}"/>
    <cellStyle name="sum" xfId="49603" xr:uid="{00000000-0005-0000-0000-00005EBB0000}"/>
    <cellStyle name="summary" xfId="39819" xr:uid="{00000000-0005-0000-0000-00005FBB0000}"/>
    <cellStyle name="Table  - Style5" xfId="49604" xr:uid="{00000000-0005-0000-0000-000060BB0000}"/>
    <cellStyle name="Table  - Style5 2" xfId="49605" xr:uid="{00000000-0005-0000-0000-000061BB0000}"/>
    <cellStyle name="Table  - Style5 3" xfId="49606" xr:uid="{00000000-0005-0000-0000-000062BB0000}"/>
    <cellStyle name="Table  - Style6" xfId="49607" xr:uid="{00000000-0005-0000-0000-000063BB0000}"/>
    <cellStyle name="Table  - Style6 2" xfId="13103" xr:uid="{00000000-0005-0000-0000-000064BB0000}"/>
    <cellStyle name="Table  - Style6 3" xfId="13182" xr:uid="{00000000-0005-0000-0000-000065BB0000}"/>
    <cellStyle name="Test" xfId="49608" xr:uid="{00000000-0005-0000-0000-000066BB0000}"/>
    <cellStyle name="Test 2" xfId="49609" xr:uid="{00000000-0005-0000-0000-000067BB0000}"/>
    <cellStyle name="Test 3" xfId="49610" xr:uid="{00000000-0005-0000-0000-000068BB0000}"/>
    <cellStyle name="Test 4" xfId="49611" xr:uid="{00000000-0005-0000-0000-000069BB0000}"/>
    <cellStyle name="Text" xfId="49612" xr:uid="{00000000-0005-0000-0000-00006ABB0000}"/>
    <cellStyle name="Text 2" xfId="49613" xr:uid="{00000000-0005-0000-0000-00006BBB0000}"/>
    <cellStyle name="Text 3" xfId="49614" xr:uid="{00000000-0005-0000-0000-00006CBB0000}"/>
    <cellStyle name="Text 4" xfId="25689" xr:uid="{00000000-0005-0000-0000-00006DBB0000}"/>
    <cellStyle name="Text 5" xfId="25691" xr:uid="{00000000-0005-0000-0000-00006EBB0000}"/>
    <cellStyle name="Text 6" xfId="13824" xr:uid="{00000000-0005-0000-0000-00006FBB0000}"/>
    <cellStyle name="Text 7" xfId="49615" xr:uid="{00000000-0005-0000-0000-000070BB0000}"/>
    <cellStyle name="Text_X" xfId="28718" xr:uid="{00000000-0005-0000-0000-000071BB0000}"/>
    <cellStyle name="Texte explicatif" xfId="49616" xr:uid="{00000000-0005-0000-0000-000072BB0000}"/>
    <cellStyle name="Texte explicatif 2" xfId="49543" xr:uid="{00000000-0005-0000-0000-000073BB0000}"/>
    <cellStyle name="Thousands" xfId="16350" xr:uid="{00000000-0005-0000-0000-00003ABE0000}"/>
    <cellStyle name="Thousands 2" xfId="4645" xr:uid="{00000000-0005-0000-0000-00003BBE0000}"/>
    <cellStyle name="Thousands 3" xfId="16352" xr:uid="{00000000-0005-0000-0000-00003CBE0000}"/>
    <cellStyle name="Thousands 4" xfId="16354" xr:uid="{00000000-0005-0000-0000-00003DBE0000}"/>
    <cellStyle name="Time" xfId="19015" xr:uid="{00000000-0005-0000-0000-00003EBE0000}"/>
    <cellStyle name="Time 2" xfId="49669" xr:uid="{00000000-0005-0000-0000-00003FBE0000}"/>
    <cellStyle name="Time 3" xfId="49670" xr:uid="{00000000-0005-0000-0000-000040BE0000}"/>
    <cellStyle name="Times" xfId="4379" xr:uid="{00000000-0005-0000-0000-000041BE0000}"/>
    <cellStyle name="Times 2" xfId="49671" xr:uid="{00000000-0005-0000-0000-000042BE0000}"/>
    <cellStyle name="Times 3" xfId="49672" xr:uid="{00000000-0005-0000-0000-000043BE0000}"/>
    <cellStyle name="Times 4" xfId="28914" xr:uid="{00000000-0005-0000-0000-000044BE0000}"/>
    <cellStyle name="Times New Roman" xfId="1636" xr:uid="{00000000-0005-0000-0000-000045BE0000}"/>
    <cellStyle name="Times new roman 2" xfId="49674" xr:uid="{00000000-0005-0000-0000-000046BE0000}"/>
    <cellStyle name="Times new roman 3" xfId="49675" xr:uid="{00000000-0005-0000-0000-000047BE0000}"/>
    <cellStyle name="Times new roman 4" xfId="49676" xr:uid="{00000000-0005-0000-0000-000048BE0000}"/>
    <cellStyle name="Times new roman 5" xfId="49673" xr:uid="{00000000-0005-0000-0000-000049BE0000}"/>
    <cellStyle name="Times_Atlantis financial effects_v1" xfId="28267" xr:uid="{00000000-0005-0000-0000-00004ABE0000}"/>
    <cellStyle name="Title  - Style1" xfId="18507" xr:uid="{00000000-0005-0000-0000-00004BBE0000}"/>
    <cellStyle name="Title  - Style1 2" xfId="18510" xr:uid="{00000000-0005-0000-0000-00004CBE0000}"/>
    <cellStyle name="Title  - Style1 3" xfId="49677" xr:uid="{00000000-0005-0000-0000-00004DBE0000}"/>
    <cellStyle name="Title  - Style6" xfId="49678" xr:uid="{00000000-0005-0000-0000-00004EBE0000}"/>
    <cellStyle name="Title  - Style6 2" xfId="49679" xr:uid="{00000000-0005-0000-0000-00004FBE0000}"/>
    <cellStyle name="Title  - Style6 3" xfId="49680" xr:uid="{00000000-0005-0000-0000-000050BE0000}"/>
    <cellStyle name="Title 10" xfId="35856" xr:uid="{00000000-0005-0000-0000-000051BE0000}"/>
    <cellStyle name="Title 10 2" xfId="35859" xr:uid="{00000000-0005-0000-0000-000052BE0000}"/>
    <cellStyle name="Title 10 2 2" xfId="42656" xr:uid="{00000000-0005-0000-0000-000053BE0000}"/>
    <cellStyle name="Title 10 2 2 2" xfId="48675" xr:uid="{00000000-0005-0000-0000-000054BE0000}"/>
    <cellStyle name="Title 10 2 3" xfId="42659" xr:uid="{00000000-0005-0000-0000-000055BE0000}"/>
    <cellStyle name="Title 10 2 3 2" xfId="48677" xr:uid="{00000000-0005-0000-0000-000056BE0000}"/>
    <cellStyle name="Title 10 2 4" xfId="48679" xr:uid="{00000000-0005-0000-0000-000057BE0000}"/>
    <cellStyle name="Title 10 2_BSD2" xfId="48685" xr:uid="{00000000-0005-0000-0000-000058BE0000}"/>
    <cellStyle name="Title 10 3" xfId="48687" xr:uid="{00000000-0005-0000-0000-000059BE0000}"/>
    <cellStyle name="Title 10 3 2" xfId="48689" xr:uid="{00000000-0005-0000-0000-00005ABE0000}"/>
    <cellStyle name="Title 10 4" xfId="37997" xr:uid="{00000000-0005-0000-0000-00005BBE0000}"/>
    <cellStyle name="Title 10 4 2" xfId="20461" xr:uid="{00000000-0005-0000-0000-00005CBE0000}"/>
    <cellStyle name="Title 10 5" xfId="38015" xr:uid="{00000000-0005-0000-0000-00005DBE0000}"/>
    <cellStyle name="Title 10 6" xfId="25238" xr:uid="{00000000-0005-0000-0000-00005EBE0000}"/>
    <cellStyle name="Title 10 7" xfId="18471" xr:uid="{00000000-0005-0000-0000-00005FBE0000}"/>
    <cellStyle name="Title 10_BSD2" xfId="49681" xr:uid="{00000000-0005-0000-0000-000060BE0000}"/>
    <cellStyle name="Title 11" xfId="35862" xr:uid="{00000000-0005-0000-0000-000061BE0000}"/>
    <cellStyle name="Title 11 2" xfId="48763" xr:uid="{00000000-0005-0000-0000-000062BE0000}"/>
    <cellStyle name="Title 11 2 2" xfId="48765" xr:uid="{00000000-0005-0000-0000-000063BE0000}"/>
    <cellStyle name="Title 11 2 2 2" xfId="46607" xr:uid="{00000000-0005-0000-0000-000064BE0000}"/>
    <cellStyle name="Title 11 2 3" xfId="48767" xr:uid="{00000000-0005-0000-0000-000065BE0000}"/>
    <cellStyle name="Title 11 2 3 2" xfId="27126" xr:uid="{00000000-0005-0000-0000-000066BE0000}"/>
    <cellStyle name="Title 11 2 4" xfId="49682" xr:uid="{00000000-0005-0000-0000-000067BE0000}"/>
    <cellStyle name="Title 11 2_BSD2" xfId="49683" xr:uid="{00000000-0005-0000-0000-000068BE0000}"/>
    <cellStyle name="Title 11 3" xfId="48769" xr:uid="{00000000-0005-0000-0000-000069BE0000}"/>
    <cellStyle name="Title 11 3 2" xfId="48771" xr:uid="{00000000-0005-0000-0000-00006ABE0000}"/>
    <cellStyle name="Title 11 4" xfId="38019" xr:uid="{00000000-0005-0000-0000-00006BBE0000}"/>
    <cellStyle name="Title 11 4 2" xfId="38023" xr:uid="{00000000-0005-0000-0000-00006CBE0000}"/>
    <cellStyle name="Title 11 5" xfId="38037" xr:uid="{00000000-0005-0000-0000-00006DBE0000}"/>
    <cellStyle name="Title 11 6" xfId="25248" xr:uid="{00000000-0005-0000-0000-00006EBE0000}"/>
    <cellStyle name="Title 11 7" xfId="25253" xr:uid="{00000000-0005-0000-0000-00006FBE0000}"/>
    <cellStyle name="Title 11_BSD2" xfId="49684" xr:uid="{00000000-0005-0000-0000-000070BE0000}"/>
    <cellStyle name="Title 12" xfId="35864" xr:uid="{00000000-0005-0000-0000-000071BE0000}"/>
    <cellStyle name="Title 12 2" xfId="48811" xr:uid="{00000000-0005-0000-0000-000072BE0000}"/>
    <cellStyle name="Title 12 2 2" xfId="48813" xr:uid="{00000000-0005-0000-0000-000073BE0000}"/>
    <cellStyle name="Title 12 2 2 2" xfId="48815" xr:uid="{00000000-0005-0000-0000-000074BE0000}"/>
    <cellStyle name="Title 12 2 3" xfId="48817" xr:uid="{00000000-0005-0000-0000-000075BE0000}"/>
    <cellStyle name="Title 12 2 3 2" xfId="30609" xr:uid="{00000000-0005-0000-0000-000076BE0000}"/>
    <cellStyle name="Title 12 2 4" xfId="6486" xr:uid="{00000000-0005-0000-0000-000077BE0000}"/>
    <cellStyle name="Title 12 2_BSD2" xfId="17020" xr:uid="{00000000-0005-0000-0000-000078BE0000}"/>
    <cellStyle name="Title 12 3" xfId="48819" xr:uid="{00000000-0005-0000-0000-000079BE0000}"/>
    <cellStyle name="Title 12 3 2" xfId="48821" xr:uid="{00000000-0005-0000-0000-00007ABE0000}"/>
    <cellStyle name="Title 12 4" xfId="38048" xr:uid="{00000000-0005-0000-0000-00007BBE0000}"/>
    <cellStyle name="Title 12 4 2" xfId="38052" xr:uid="{00000000-0005-0000-0000-00007CBE0000}"/>
    <cellStyle name="Title 12 5" xfId="38066" xr:uid="{00000000-0005-0000-0000-00007DBE0000}"/>
    <cellStyle name="Title 12 6" xfId="25271" xr:uid="{00000000-0005-0000-0000-00007EBE0000}"/>
    <cellStyle name="Title 12 7" xfId="21083" xr:uid="{00000000-0005-0000-0000-00007FBE0000}"/>
    <cellStyle name="Title 12_BSD2" xfId="49685" xr:uid="{00000000-0005-0000-0000-000080BE0000}"/>
    <cellStyle name="Title 13" xfId="48922" xr:uid="{00000000-0005-0000-0000-000081BE0000}"/>
    <cellStyle name="Title 13 2" xfId="48924" xr:uid="{00000000-0005-0000-0000-000082BE0000}"/>
    <cellStyle name="Title 13 2 2" xfId="47262" xr:uid="{00000000-0005-0000-0000-000083BE0000}"/>
    <cellStyle name="Title 13 2 2 2" xfId="48926" xr:uid="{00000000-0005-0000-0000-000084BE0000}"/>
    <cellStyle name="Title 13 2 3" xfId="47265" xr:uid="{00000000-0005-0000-0000-000085BE0000}"/>
    <cellStyle name="Title 13 2 3 2" xfId="48928" xr:uid="{00000000-0005-0000-0000-000086BE0000}"/>
    <cellStyle name="Title 13 2 4" xfId="48930" xr:uid="{00000000-0005-0000-0000-000087BE0000}"/>
    <cellStyle name="Title 13 2_BSD2" xfId="48932" xr:uid="{00000000-0005-0000-0000-000088BE0000}"/>
    <cellStyle name="Title 13 3" xfId="48934" xr:uid="{00000000-0005-0000-0000-000089BE0000}"/>
    <cellStyle name="Title 13 3 2" xfId="47271" xr:uid="{00000000-0005-0000-0000-00008ABE0000}"/>
    <cellStyle name="Title 13 4" xfId="32322" xr:uid="{00000000-0005-0000-0000-00008BBE0000}"/>
    <cellStyle name="Title 13 4 2" xfId="38075" xr:uid="{00000000-0005-0000-0000-00008CBE0000}"/>
    <cellStyle name="Title 13 5" xfId="32327" xr:uid="{00000000-0005-0000-0000-00008DBE0000}"/>
    <cellStyle name="Title 13 6" xfId="25288" xr:uid="{00000000-0005-0000-0000-00008EBE0000}"/>
    <cellStyle name="Title 13 7" xfId="25293" xr:uid="{00000000-0005-0000-0000-00008FBE0000}"/>
    <cellStyle name="Title 13_BSD2" xfId="49686" xr:uid="{00000000-0005-0000-0000-000090BE0000}"/>
    <cellStyle name="Title 14" xfId="49017" xr:uid="{00000000-0005-0000-0000-000091BE0000}"/>
    <cellStyle name="Title 14 2" xfId="49019" xr:uid="{00000000-0005-0000-0000-000092BE0000}"/>
    <cellStyle name="Title 14 2 2" xfId="49021" xr:uid="{00000000-0005-0000-0000-000093BE0000}"/>
    <cellStyle name="Title 14 2 2 2" xfId="49023" xr:uid="{00000000-0005-0000-0000-000094BE0000}"/>
    <cellStyle name="Title 14 2 3" xfId="49025" xr:uid="{00000000-0005-0000-0000-000095BE0000}"/>
    <cellStyle name="Title 14 2 3 2" xfId="44831" xr:uid="{00000000-0005-0000-0000-000096BE0000}"/>
    <cellStyle name="Title 14 2 4" xfId="49027" xr:uid="{00000000-0005-0000-0000-000097BE0000}"/>
    <cellStyle name="Title 14 2_BSD2" xfId="49029" xr:uid="{00000000-0005-0000-0000-000098BE0000}"/>
    <cellStyle name="Title 14 3" xfId="49031" xr:uid="{00000000-0005-0000-0000-000099BE0000}"/>
    <cellStyle name="Title 14 3 2" xfId="49033" xr:uid="{00000000-0005-0000-0000-00009ABE0000}"/>
    <cellStyle name="Title 14 4" xfId="38095" xr:uid="{00000000-0005-0000-0000-00009BBE0000}"/>
    <cellStyle name="Title 14 4 2" xfId="20616" xr:uid="{00000000-0005-0000-0000-00009CBE0000}"/>
    <cellStyle name="Title 14 5" xfId="36722" xr:uid="{00000000-0005-0000-0000-00009DBE0000}"/>
    <cellStyle name="Title 14 6" xfId="25307" xr:uid="{00000000-0005-0000-0000-00009EBE0000}"/>
    <cellStyle name="Title 14 7" xfId="25313" xr:uid="{00000000-0005-0000-0000-00009FBE0000}"/>
    <cellStyle name="Title 14_BSD2" xfId="28511" xr:uid="{00000000-0005-0000-0000-0000A0BE0000}"/>
    <cellStyle name="Title 15" xfId="49092" xr:uid="{00000000-0005-0000-0000-0000A1BE0000}"/>
    <cellStyle name="Title 15 2" xfId="49101" xr:uid="{00000000-0005-0000-0000-0000A2BE0000}"/>
    <cellStyle name="Title 15 2 2" xfId="49104" xr:uid="{00000000-0005-0000-0000-0000A3BE0000}"/>
    <cellStyle name="Title 15 2 2 2" xfId="11993" xr:uid="{00000000-0005-0000-0000-0000A4BE0000}"/>
    <cellStyle name="Title 15 2 3" xfId="28396" xr:uid="{00000000-0005-0000-0000-0000A5BE0000}"/>
    <cellStyle name="Title 15 2 3 2" xfId="7287" xr:uid="{00000000-0005-0000-0000-0000A6BE0000}"/>
    <cellStyle name="Title 15 2 4" xfId="28400" xr:uid="{00000000-0005-0000-0000-0000A7BE0000}"/>
    <cellStyle name="Title 15 2_BSD2" xfId="49107" xr:uid="{00000000-0005-0000-0000-0000A8BE0000}"/>
    <cellStyle name="Title 15 3" xfId="42267" xr:uid="{00000000-0005-0000-0000-0000A9BE0000}"/>
    <cellStyle name="Title 15 3 2" xfId="42272" xr:uid="{00000000-0005-0000-0000-0000AABE0000}"/>
    <cellStyle name="Title 15 4" xfId="38116" xr:uid="{00000000-0005-0000-0000-0000ABBE0000}"/>
    <cellStyle name="Title 15 4 2" xfId="6380" xr:uid="{00000000-0005-0000-0000-0000ACBE0000}"/>
    <cellStyle name="Title 15 5" xfId="38127" xr:uid="{00000000-0005-0000-0000-0000ADBE0000}"/>
    <cellStyle name="Title 15_BSD2" xfId="28745" xr:uid="{00000000-0005-0000-0000-0000AEBE0000}"/>
    <cellStyle name="Title 16" xfId="49146" xr:uid="{00000000-0005-0000-0000-0000AFBE0000}"/>
    <cellStyle name="Title 16 2" xfId="49149" xr:uid="{00000000-0005-0000-0000-0000B0BE0000}"/>
    <cellStyle name="Title 16 2 2" xfId="49152" xr:uid="{00000000-0005-0000-0000-0000B1BE0000}"/>
    <cellStyle name="Title 16 2 2 2" xfId="49155" xr:uid="{00000000-0005-0000-0000-0000B2BE0000}"/>
    <cellStyle name="Title 16 2 3" xfId="37042" xr:uid="{00000000-0005-0000-0000-0000B3BE0000}"/>
    <cellStyle name="Title 16 2 3 2" xfId="49158" xr:uid="{00000000-0005-0000-0000-0000B4BE0000}"/>
    <cellStyle name="Title 16 2 4" xfId="49163" xr:uid="{00000000-0005-0000-0000-0000B5BE0000}"/>
    <cellStyle name="Title 16 2_BSD2" xfId="26685" xr:uid="{00000000-0005-0000-0000-0000B6BE0000}"/>
    <cellStyle name="Title 16 3" xfId="42279" xr:uid="{00000000-0005-0000-0000-0000B7BE0000}"/>
    <cellStyle name="Title 16 3 2" xfId="49166" xr:uid="{00000000-0005-0000-0000-0000B8BE0000}"/>
    <cellStyle name="Title 16 4" xfId="38134" xr:uid="{00000000-0005-0000-0000-0000B9BE0000}"/>
    <cellStyle name="Title 16 4 2" xfId="38139" xr:uid="{00000000-0005-0000-0000-0000BABE0000}"/>
    <cellStyle name="Title 16 5" xfId="38151" xr:uid="{00000000-0005-0000-0000-0000BBBE0000}"/>
    <cellStyle name="Title 16_BSD2" xfId="43630" xr:uid="{00000000-0005-0000-0000-0000BCBE0000}"/>
    <cellStyle name="Title 17" xfId="49179" xr:uid="{00000000-0005-0000-0000-0000BDBE0000}"/>
    <cellStyle name="Title 17 2" xfId="49182" xr:uid="{00000000-0005-0000-0000-0000BEBE0000}"/>
    <cellStyle name="Title 17 2 2" xfId="49185" xr:uid="{00000000-0005-0000-0000-0000BFBE0000}"/>
    <cellStyle name="Title 17 2 2 2" xfId="49188" xr:uid="{00000000-0005-0000-0000-0000C0BE0000}"/>
    <cellStyle name="Title 17 2 3" xfId="49191" xr:uid="{00000000-0005-0000-0000-0000C1BE0000}"/>
    <cellStyle name="Title 17 2 3 2" xfId="49194" xr:uid="{00000000-0005-0000-0000-0000C2BE0000}"/>
    <cellStyle name="Title 17 2 4" xfId="17421" xr:uid="{00000000-0005-0000-0000-0000C3BE0000}"/>
    <cellStyle name="Title 17 2_BSD2" xfId="49197" xr:uid="{00000000-0005-0000-0000-0000C4BE0000}"/>
    <cellStyle name="Title 17 3" xfId="42286" xr:uid="{00000000-0005-0000-0000-0000C5BE0000}"/>
    <cellStyle name="Title 17 3 2" xfId="49200" xr:uid="{00000000-0005-0000-0000-0000C6BE0000}"/>
    <cellStyle name="Title 17 4" xfId="38158" xr:uid="{00000000-0005-0000-0000-0000C7BE0000}"/>
    <cellStyle name="Title 17 4 2" xfId="38163" xr:uid="{00000000-0005-0000-0000-0000C8BE0000}"/>
    <cellStyle name="Title 17 5" xfId="38172" xr:uid="{00000000-0005-0000-0000-0000C9BE0000}"/>
    <cellStyle name="Title 17_BSD2" xfId="49203" xr:uid="{00000000-0005-0000-0000-0000CABE0000}"/>
    <cellStyle name="Title 18" xfId="49688" xr:uid="{00000000-0005-0000-0000-0000CBBE0000}"/>
    <cellStyle name="Title 18 2" xfId="49690" xr:uid="{00000000-0005-0000-0000-0000CCBE0000}"/>
    <cellStyle name="Title 18 2 2" xfId="12301" xr:uid="{00000000-0005-0000-0000-0000CDBE0000}"/>
    <cellStyle name="Title 18 2 2 2" xfId="49692" xr:uid="{00000000-0005-0000-0000-0000CEBE0000}"/>
    <cellStyle name="Title 18 2 3" xfId="49694" xr:uid="{00000000-0005-0000-0000-0000CFBE0000}"/>
    <cellStyle name="Title 18 2 3 2" xfId="49696" xr:uid="{00000000-0005-0000-0000-0000D0BE0000}"/>
    <cellStyle name="Title 18 2 4" xfId="49698" xr:uid="{00000000-0005-0000-0000-0000D1BE0000}"/>
    <cellStyle name="Title 18 2_BSD2" xfId="49700" xr:uid="{00000000-0005-0000-0000-0000D2BE0000}"/>
    <cellStyle name="Title 18 3" xfId="49702" xr:uid="{00000000-0005-0000-0000-0000D3BE0000}"/>
    <cellStyle name="Title 18 3 2" xfId="12464" xr:uid="{00000000-0005-0000-0000-0000D4BE0000}"/>
    <cellStyle name="Title 18 4" xfId="38182" xr:uid="{00000000-0005-0000-0000-0000D5BE0000}"/>
    <cellStyle name="Title 18 4 2" xfId="11000" xr:uid="{00000000-0005-0000-0000-0000D6BE0000}"/>
    <cellStyle name="Title 18 5" xfId="38197" xr:uid="{00000000-0005-0000-0000-0000D7BE0000}"/>
    <cellStyle name="Title 18_BSD2" xfId="49704" xr:uid="{00000000-0005-0000-0000-0000D8BE0000}"/>
    <cellStyle name="Title 19" xfId="49706" xr:uid="{00000000-0005-0000-0000-0000D9BE0000}"/>
    <cellStyle name="Title 19 2" xfId="49708" xr:uid="{00000000-0005-0000-0000-0000DABE0000}"/>
    <cellStyle name="Title 19 2 2" xfId="12484" xr:uid="{00000000-0005-0000-0000-0000DBBE0000}"/>
    <cellStyle name="Title 19 2 2 2" xfId="10338" xr:uid="{00000000-0005-0000-0000-0000DCBE0000}"/>
    <cellStyle name="Title 19 2 3" xfId="12492" xr:uid="{00000000-0005-0000-0000-0000DDBE0000}"/>
    <cellStyle name="Title 19 2 3 2" xfId="12498" xr:uid="{00000000-0005-0000-0000-0000DEBE0000}"/>
    <cellStyle name="Title 19 2 4" xfId="12512" xr:uid="{00000000-0005-0000-0000-0000DFBE0000}"/>
    <cellStyle name="Title 19 2_BSD2" xfId="9122" xr:uid="{00000000-0005-0000-0000-0000E0BE0000}"/>
    <cellStyle name="Title 19 3" xfId="49710" xr:uid="{00000000-0005-0000-0000-0000E1BE0000}"/>
    <cellStyle name="Title 19 3 2" xfId="13338" xr:uid="{00000000-0005-0000-0000-0000E2BE0000}"/>
    <cellStyle name="Title 19 4" xfId="11019" xr:uid="{00000000-0005-0000-0000-0000E3BE0000}"/>
    <cellStyle name="Title 19 4 2" xfId="11024" xr:uid="{00000000-0005-0000-0000-0000E4BE0000}"/>
    <cellStyle name="Title 19 5" xfId="38206" xr:uid="{00000000-0005-0000-0000-0000E5BE0000}"/>
    <cellStyle name="Title 19_BSD2" xfId="49712" xr:uid="{00000000-0005-0000-0000-0000E6BE0000}"/>
    <cellStyle name="Title 2" xfId="2646" xr:uid="{00000000-0005-0000-0000-0000E7BE0000}"/>
    <cellStyle name="Title 2 10" xfId="49713" xr:uid="{00000000-0005-0000-0000-0000E8BE0000}"/>
    <cellStyle name="Title 2 10 2" xfId="49714" xr:uid="{00000000-0005-0000-0000-0000E9BE0000}"/>
    <cellStyle name="Title 2 11" xfId="10247" xr:uid="{00000000-0005-0000-0000-0000EABE0000}"/>
    <cellStyle name="Title 2 12" xfId="33985" xr:uid="{00000000-0005-0000-0000-0000EBBE0000}"/>
    <cellStyle name="Title 2 13" xfId="28156" xr:uid="{00000000-0005-0000-0000-0000ECBE0000}"/>
    <cellStyle name="Title 2 14" xfId="51746" xr:uid="{83B123EC-90E2-4EDF-958A-66CBB986A9A6}"/>
    <cellStyle name="Title 2 2" xfId="503" xr:uid="{00000000-0005-0000-0000-0000EDBE0000}"/>
    <cellStyle name="Title 2 2 2" xfId="49715" xr:uid="{00000000-0005-0000-0000-0000EEBE0000}"/>
    <cellStyle name="Title 2 2 2 2" xfId="49716" xr:uid="{00000000-0005-0000-0000-0000EFBE0000}"/>
    <cellStyle name="Title 2 2 3" xfId="49717" xr:uid="{00000000-0005-0000-0000-0000F0BE0000}"/>
    <cellStyle name="Title 2 2 3 2" xfId="49718" xr:uid="{00000000-0005-0000-0000-0000F1BE0000}"/>
    <cellStyle name="Title 2 2 4" xfId="49719" xr:uid="{00000000-0005-0000-0000-0000F2BE0000}"/>
    <cellStyle name="Title 2 2 4 2" xfId="49720" xr:uid="{00000000-0005-0000-0000-0000F3BE0000}"/>
    <cellStyle name="Title 2 2 5" xfId="49721" xr:uid="{00000000-0005-0000-0000-0000F4BE0000}"/>
    <cellStyle name="Title 2 2 6" xfId="49722" xr:uid="{00000000-0005-0000-0000-0000F5BE0000}"/>
    <cellStyle name="Title 2 2 7" xfId="49723" xr:uid="{00000000-0005-0000-0000-0000F6BE0000}"/>
    <cellStyle name="Title 2 2 8" xfId="34781" xr:uid="{00000000-0005-0000-0000-0000F7BE0000}"/>
    <cellStyle name="Title 2 2_BSD2" xfId="49724" xr:uid="{00000000-0005-0000-0000-0000F8BE0000}"/>
    <cellStyle name="Title 2 3" xfId="34783" xr:uid="{00000000-0005-0000-0000-0000F9BE0000}"/>
    <cellStyle name="Title 2 3 2" xfId="49725" xr:uid="{00000000-0005-0000-0000-0000FABE0000}"/>
    <cellStyle name="Title 2 3 2 2" xfId="49726" xr:uid="{00000000-0005-0000-0000-0000FBBE0000}"/>
    <cellStyle name="Title 2 3 3" xfId="49727" xr:uid="{00000000-0005-0000-0000-0000FCBE0000}"/>
    <cellStyle name="Title 2 3 3 2" xfId="49728" xr:uid="{00000000-0005-0000-0000-0000FDBE0000}"/>
    <cellStyle name="Title 2 3 4" xfId="49729" xr:uid="{00000000-0005-0000-0000-0000FEBE0000}"/>
    <cellStyle name="Title 2 3 5" xfId="49730" xr:uid="{00000000-0005-0000-0000-0000FFBE0000}"/>
    <cellStyle name="Title 2 3 6" xfId="39728" xr:uid="{00000000-0005-0000-0000-000000BF0000}"/>
    <cellStyle name="Title 2 3_BSD2" xfId="49731" xr:uid="{00000000-0005-0000-0000-000001BF0000}"/>
    <cellStyle name="Title 2 4" xfId="34785" xr:uid="{00000000-0005-0000-0000-000002BF0000}"/>
    <cellStyle name="Title 2 4 2" xfId="49732" xr:uid="{00000000-0005-0000-0000-000003BF0000}"/>
    <cellStyle name="Title 2 4 3" xfId="49733" xr:uid="{00000000-0005-0000-0000-000004BF0000}"/>
    <cellStyle name="Title 2 4 4" xfId="49734" xr:uid="{00000000-0005-0000-0000-000005BF0000}"/>
    <cellStyle name="Title 2 5" xfId="49735" xr:uid="{00000000-0005-0000-0000-000006BF0000}"/>
    <cellStyle name="Title 2 5 2" xfId="49736" xr:uid="{00000000-0005-0000-0000-000007BF0000}"/>
    <cellStyle name="Title 2 5 3" xfId="49737" xr:uid="{00000000-0005-0000-0000-000008BF0000}"/>
    <cellStyle name="Title 2 5 4" xfId="49738" xr:uid="{00000000-0005-0000-0000-000009BF0000}"/>
    <cellStyle name="Title 2 6" xfId="49739" xr:uid="{00000000-0005-0000-0000-00000ABF0000}"/>
    <cellStyle name="Title 2 6 2" xfId="49740" xr:uid="{00000000-0005-0000-0000-00000BBF0000}"/>
    <cellStyle name="Title 2 6 3" xfId="49741" xr:uid="{00000000-0005-0000-0000-00000CBF0000}"/>
    <cellStyle name="Title 2 6 4" xfId="49742" xr:uid="{00000000-0005-0000-0000-00000DBF0000}"/>
    <cellStyle name="Title 2 7" xfId="49743" xr:uid="{00000000-0005-0000-0000-00000EBF0000}"/>
    <cellStyle name="Title 2 7 2" xfId="49744" xr:uid="{00000000-0005-0000-0000-00000FBF0000}"/>
    <cellStyle name="Title 2 7 3" xfId="49745" xr:uid="{00000000-0005-0000-0000-000010BF0000}"/>
    <cellStyle name="Title 2 7 4" xfId="49746" xr:uid="{00000000-0005-0000-0000-000011BF0000}"/>
    <cellStyle name="Title 2 8" xfId="49747" xr:uid="{00000000-0005-0000-0000-000012BF0000}"/>
    <cellStyle name="Title 2 8 2" xfId="49503" xr:uid="{00000000-0005-0000-0000-000013BF0000}"/>
    <cellStyle name="Title 2 8 3" xfId="49748" xr:uid="{00000000-0005-0000-0000-000014BF0000}"/>
    <cellStyle name="Title 2 8 4" xfId="49749" xr:uid="{00000000-0005-0000-0000-000015BF0000}"/>
    <cellStyle name="Title 2 9" xfId="49750" xr:uid="{00000000-0005-0000-0000-000016BF0000}"/>
    <cellStyle name="Title 2 9 2" xfId="49751" xr:uid="{00000000-0005-0000-0000-000017BF0000}"/>
    <cellStyle name="Title 2 9 3" xfId="49752" xr:uid="{00000000-0005-0000-0000-000018BF0000}"/>
    <cellStyle name="Title 2 9 4" xfId="49753" xr:uid="{00000000-0005-0000-0000-000019BF0000}"/>
    <cellStyle name="Title 20" xfId="49091" xr:uid="{00000000-0005-0000-0000-00001ABF0000}"/>
    <cellStyle name="Title 20 2" xfId="49100" xr:uid="{00000000-0005-0000-0000-00001BBF0000}"/>
    <cellStyle name="Title 20 2 2" xfId="49103" xr:uid="{00000000-0005-0000-0000-00001CBF0000}"/>
    <cellStyle name="Title 20 2 2 2" xfId="11992" xr:uid="{00000000-0005-0000-0000-00001DBF0000}"/>
    <cellStyle name="Title 20 2 3" xfId="28395" xr:uid="{00000000-0005-0000-0000-00001EBF0000}"/>
    <cellStyle name="Title 20 2 3 2" xfId="7286" xr:uid="{00000000-0005-0000-0000-00001FBF0000}"/>
    <cellStyle name="Title 20 2 4" xfId="28399" xr:uid="{00000000-0005-0000-0000-000020BF0000}"/>
    <cellStyle name="Title 20 2_BSD2" xfId="49106" xr:uid="{00000000-0005-0000-0000-000021BF0000}"/>
    <cellStyle name="Title 20 3" xfId="42266" xr:uid="{00000000-0005-0000-0000-000022BF0000}"/>
    <cellStyle name="Title 20 3 2" xfId="42271" xr:uid="{00000000-0005-0000-0000-000023BF0000}"/>
    <cellStyle name="Title 20 4" xfId="38115" xr:uid="{00000000-0005-0000-0000-000024BF0000}"/>
    <cellStyle name="Title 20 4 2" xfId="6379" xr:uid="{00000000-0005-0000-0000-000025BF0000}"/>
    <cellStyle name="Title 20 5" xfId="38126" xr:uid="{00000000-0005-0000-0000-000026BF0000}"/>
    <cellStyle name="Title 20_BSD2" xfId="28744" xr:uid="{00000000-0005-0000-0000-000027BF0000}"/>
    <cellStyle name="Title 21" xfId="49145" xr:uid="{00000000-0005-0000-0000-000028BF0000}"/>
    <cellStyle name="Title 21 2" xfId="49148" xr:uid="{00000000-0005-0000-0000-000029BF0000}"/>
    <cellStyle name="Title 21 2 2" xfId="49151" xr:uid="{00000000-0005-0000-0000-00002ABF0000}"/>
    <cellStyle name="Title 21 2 2 2" xfId="49154" xr:uid="{00000000-0005-0000-0000-00002BBF0000}"/>
    <cellStyle name="Title 21 2 3" xfId="37041" xr:uid="{00000000-0005-0000-0000-00002CBF0000}"/>
    <cellStyle name="Title 21 2 3 2" xfId="49157" xr:uid="{00000000-0005-0000-0000-00002DBF0000}"/>
    <cellStyle name="Title 21 2 4" xfId="49162" xr:uid="{00000000-0005-0000-0000-00002EBF0000}"/>
    <cellStyle name="Title 21 2_BSD2" xfId="26684" xr:uid="{00000000-0005-0000-0000-00002FBF0000}"/>
    <cellStyle name="Title 21 3" xfId="42278" xr:uid="{00000000-0005-0000-0000-000030BF0000}"/>
    <cellStyle name="Title 21 3 2" xfId="49165" xr:uid="{00000000-0005-0000-0000-000031BF0000}"/>
    <cellStyle name="Title 21 4" xfId="38133" xr:uid="{00000000-0005-0000-0000-000032BF0000}"/>
    <cellStyle name="Title 21 4 2" xfId="38138" xr:uid="{00000000-0005-0000-0000-000033BF0000}"/>
    <cellStyle name="Title 21 5" xfId="38150" xr:uid="{00000000-0005-0000-0000-000034BF0000}"/>
    <cellStyle name="Title 21_BSD2" xfId="43629" xr:uid="{00000000-0005-0000-0000-000035BF0000}"/>
    <cellStyle name="Title 22" xfId="49178" xr:uid="{00000000-0005-0000-0000-000036BF0000}"/>
    <cellStyle name="Title 22 2" xfId="49181" xr:uid="{00000000-0005-0000-0000-000037BF0000}"/>
    <cellStyle name="Title 22 2 2" xfId="49184" xr:uid="{00000000-0005-0000-0000-000038BF0000}"/>
    <cellStyle name="Title 22 2 2 2" xfId="49187" xr:uid="{00000000-0005-0000-0000-000039BF0000}"/>
    <cellStyle name="Title 22 2 3" xfId="49190" xr:uid="{00000000-0005-0000-0000-00003ABF0000}"/>
    <cellStyle name="Title 22 2 3 2" xfId="49193" xr:uid="{00000000-0005-0000-0000-00003BBF0000}"/>
    <cellStyle name="Title 22 2 4" xfId="17420" xr:uid="{00000000-0005-0000-0000-00003CBF0000}"/>
    <cellStyle name="Title 22 2_BSD2" xfId="49196" xr:uid="{00000000-0005-0000-0000-00003DBF0000}"/>
    <cellStyle name="Title 22 3" xfId="42285" xr:uid="{00000000-0005-0000-0000-00003EBF0000}"/>
    <cellStyle name="Title 22 3 2" xfId="49199" xr:uid="{00000000-0005-0000-0000-00003FBF0000}"/>
    <cellStyle name="Title 22 4" xfId="38157" xr:uid="{00000000-0005-0000-0000-000040BF0000}"/>
    <cellStyle name="Title 22 4 2" xfId="38162" xr:uid="{00000000-0005-0000-0000-000041BF0000}"/>
    <cellStyle name="Title 22 5" xfId="38171" xr:uid="{00000000-0005-0000-0000-000042BF0000}"/>
    <cellStyle name="Title 22_BSD2" xfId="49202" xr:uid="{00000000-0005-0000-0000-000043BF0000}"/>
    <cellStyle name="Title 23" xfId="49687" xr:uid="{00000000-0005-0000-0000-000044BF0000}"/>
    <cellStyle name="Title 23 2" xfId="49689" xr:uid="{00000000-0005-0000-0000-000045BF0000}"/>
    <cellStyle name="Title 23 2 2" xfId="12300" xr:uid="{00000000-0005-0000-0000-000046BF0000}"/>
    <cellStyle name="Title 23 2 2 2" xfId="49691" xr:uid="{00000000-0005-0000-0000-000047BF0000}"/>
    <cellStyle name="Title 23 2 3" xfId="49693" xr:uid="{00000000-0005-0000-0000-000048BF0000}"/>
    <cellStyle name="Title 23 2 3 2" xfId="49695" xr:uid="{00000000-0005-0000-0000-000049BF0000}"/>
    <cellStyle name="Title 23 2 4" xfId="49697" xr:uid="{00000000-0005-0000-0000-00004ABF0000}"/>
    <cellStyle name="Title 23 2_BSD2" xfId="49699" xr:uid="{00000000-0005-0000-0000-00004BBF0000}"/>
    <cellStyle name="Title 23 3" xfId="49701" xr:uid="{00000000-0005-0000-0000-00004CBF0000}"/>
    <cellStyle name="Title 23 3 2" xfId="12463" xr:uid="{00000000-0005-0000-0000-00004DBF0000}"/>
    <cellStyle name="Title 23 4" xfId="38181" xr:uid="{00000000-0005-0000-0000-00004EBF0000}"/>
    <cellStyle name="Title 23 4 2" xfId="10999" xr:uid="{00000000-0005-0000-0000-00004FBF0000}"/>
    <cellStyle name="Title 23 5" xfId="38196" xr:uid="{00000000-0005-0000-0000-000050BF0000}"/>
    <cellStyle name="Title 23_BSD2" xfId="49703" xr:uid="{00000000-0005-0000-0000-000051BF0000}"/>
    <cellStyle name="Title 24" xfId="49705" xr:uid="{00000000-0005-0000-0000-000052BF0000}"/>
    <cellStyle name="Title 24 2" xfId="49707" xr:uid="{00000000-0005-0000-0000-000053BF0000}"/>
    <cellStyle name="Title 24 2 2" xfId="12483" xr:uid="{00000000-0005-0000-0000-000054BF0000}"/>
    <cellStyle name="Title 24 2 2 2" xfId="10337" xr:uid="{00000000-0005-0000-0000-000055BF0000}"/>
    <cellStyle name="Title 24 2 3" xfId="12491" xr:uid="{00000000-0005-0000-0000-000056BF0000}"/>
    <cellStyle name="Title 24 2 3 2" xfId="12497" xr:uid="{00000000-0005-0000-0000-000057BF0000}"/>
    <cellStyle name="Title 24 2 4" xfId="12511" xr:uid="{00000000-0005-0000-0000-000058BF0000}"/>
    <cellStyle name="Title 24 2_BSD2" xfId="9121" xr:uid="{00000000-0005-0000-0000-000059BF0000}"/>
    <cellStyle name="Title 24 3" xfId="49709" xr:uid="{00000000-0005-0000-0000-00005ABF0000}"/>
    <cellStyle name="Title 24 3 2" xfId="13337" xr:uid="{00000000-0005-0000-0000-00005BBF0000}"/>
    <cellStyle name="Title 24 4" xfId="11018" xr:uid="{00000000-0005-0000-0000-00005CBF0000}"/>
    <cellStyle name="Title 24 4 2" xfId="11023" xr:uid="{00000000-0005-0000-0000-00005DBF0000}"/>
    <cellStyle name="Title 24 5" xfId="38205" xr:uid="{00000000-0005-0000-0000-00005EBF0000}"/>
    <cellStyle name="Title 24_BSD2" xfId="49711" xr:uid="{00000000-0005-0000-0000-00005FBF0000}"/>
    <cellStyle name="Title 25" xfId="49755" xr:uid="{00000000-0005-0000-0000-000060BF0000}"/>
    <cellStyle name="Title 25 2" xfId="49757" xr:uid="{00000000-0005-0000-0000-000061BF0000}"/>
    <cellStyle name="Title 25 2 2" xfId="14448" xr:uid="{00000000-0005-0000-0000-000062BF0000}"/>
    <cellStyle name="Title 25 2 2 2" xfId="14455" xr:uid="{00000000-0005-0000-0000-000063BF0000}"/>
    <cellStyle name="Title 25 2 3" xfId="8466" xr:uid="{00000000-0005-0000-0000-000064BF0000}"/>
    <cellStyle name="Title 25 2 3 2" xfId="18286" xr:uid="{00000000-0005-0000-0000-000065BF0000}"/>
    <cellStyle name="Title 25 2 4" xfId="8484" xr:uid="{00000000-0005-0000-0000-000066BF0000}"/>
    <cellStyle name="Title 25 2_BSD2" xfId="49759" xr:uid="{00000000-0005-0000-0000-000067BF0000}"/>
    <cellStyle name="Title 25 3" xfId="49761" xr:uid="{00000000-0005-0000-0000-000068BF0000}"/>
    <cellStyle name="Title 25 3 2" xfId="14677" xr:uid="{00000000-0005-0000-0000-000069BF0000}"/>
    <cellStyle name="Title 25 4" xfId="38227" xr:uid="{00000000-0005-0000-0000-00006ABF0000}"/>
    <cellStyle name="Title 25 4 2" xfId="11044" xr:uid="{00000000-0005-0000-0000-00006BBF0000}"/>
    <cellStyle name="Title 25 5" xfId="38231" xr:uid="{00000000-0005-0000-0000-00006CBF0000}"/>
    <cellStyle name="Title 25_BSD2" xfId="49763" xr:uid="{00000000-0005-0000-0000-00006DBF0000}"/>
    <cellStyle name="Title 26" xfId="49765" xr:uid="{00000000-0005-0000-0000-00006EBF0000}"/>
    <cellStyle name="Title 26 2" xfId="49767" xr:uid="{00000000-0005-0000-0000-00006FBF0000}"/>
    <cellStyle name="Title 26 2 2" xfId="15936" xr:uid="{00000000-0005-0000-0000-000070BF0000}"/>
    <cellStyle name="Title 26 2 2 2" xfId="15942" xr:uid="{00000000-0005-0000-0000-000071BF0000}"/>
    <cellStyle name="Title 26 2 3" xfId="15947" xr:uid="{00000000-0005-0000-0000-000072BF0000}"/>
    <cellStyle name="Title 26 2 3 2" xfId="49769" xr:uid="{00000000-0005-0000-0000-000073BF0000}"/>
    <cellStyle name="Title 26 2 4" xfId="15952" xr:uid="{00000000-0005-0000-0000-000074BF0000}"/>
    <cellStyle name="Title 26 2_BSD2" xfId="26520" xr:uid="{00000000-0005-0000-0000-000075BF0000}"/>
    <cellStyle name="Title 26 3" xfId="49771" xr:uid="{00000000-0005-0000-0000-000076BF0000}"/>
    <cellStyle name="Title 26 3 2" xfId="16140" xr:uid="{00000000-0005-0000-0000-000077BF0000}"/>
    <cellStyle name="Title 26 4" xfId="38239" xr:uid="{00000000-0005-0000-0000-000078BF0000}"/>
    <cellStyle name="Title 26 4 2" xfId="11078" xr:uid="{00000000-0005-0000-0000-000079BF0000}"/>
    <cellStyle name="Title 26 5" xfId="38245" xr:uid="{00000000-0005-0000-0000-00007ABF0000}"/>
    <cellStyle name="Title 26_BSD2" xfId="49773" xr:uid="{00000000-0005-0000-0000-00007BBF0000}"/>
    <cellStyle name="Title 27" xfId="49775" xr:uid="{00000000-0005-0000-0000-00007CBF0000}"/>
    <cellStyle name="Title 27 2" xfId="49777" xr:uid="{00000000-0005-0000-0000-00007DBF0000}"/>
    <cellStyle name="Title 27 2 2" xfId="15372" xr:uid="{00000000-0005-0000-0000-00007EBF0000}"/>
    <cellStyle name="Title 27 2 2 2" xfId="16199" xr:uid="{00000000-0005-0000-0000-00007FBF0000}"/>
    <cellStyle name="Title 27 2 3" xfId="16946" xr:uid="{00000000-0005-0000-0000-000080BF0000}"/>
    <cellStyle name="Title 27 2 3 2" xfId="49779" xr:uid="{00000000-0005-0000-0000-000081BF0000}"/>
    <cellStyle name="Title 27 2 4" xfId="5097" xr:uid="{00000000-0005-0000-0000-000082BF0000}"/>
    <cellStyle name="Title 27 2_BSD2" xfId="39766" xr:uid="{00000000-0005-0000-0000-000083BF0000}"/>
    <cellStyle name="Title 27 3" xfId="49781" xr:uid="{00000000-0005-0000-0000-000084BF0000}"/>
    <cellStyle name="Title 27 3 2" xfId="15377" xr:uid="{00000000-0005-0000-0000-000085BF0000}"/>
    <cellStyle name="Title 27 4" xfId="38255" xr:uid="{00000000-0005-0000-0000-000086BF0000}"/>
    <cellStyle name="Title 27 4 2" xfId="11114" xr:uid="{00000000-0005-0000-0000-000087BF0000}"/>
    <cellStyle name="Title 27 5" xfId="38261" xr:uid="{00000000-0005-0000-0000-000088BF0000}"/>
    <cellStyle name="Title 27_BSD2" xfId="49783" xr:uid="{00000000-0005-0000-0000-000089BF0000}"/>
    <cellStyle name="Title 28" xfId="49785" xr:uid="{00000000-0005-0000-0000-00008ABF0000}"/>
    <cellStyle name="Title 28 2" xfId="49787" xr:uid="{00000000-0005-0000-0000-00008BBF0000}"/>
    <cellStyle name="Title 28 2 2" xfId="17995" xr:uid="{00000000-0005-0000-0000-00008CBF0000}"/>
    <cellStyle name="Title 28 2 2 2" xfId="17999" xr:uid="{00000000-0005-0000-0000-00008DBF0000}"/>
    <cellStyle name="Title 28 2 3" xfId="18006" xr:uid="{00000000-0005-0000-0000-00008EBF0000}"/>
    <cellStyle name="Title 28 2 3 2" xfId="49789" xr:uid="{00000000-0005-0000-0000-00008FBF0000}"/>
    <cellStyle name="Title 28 2 4" xfId="18017" xr:uid="{00000000-0005-0000-0000-000090BF0000}"/>
    <cellStyle name="Title 28 2_BSD2" xfId="49791" xr:uid="{00000000-0005-0000-0000-000091BF0000}"/>
    <cellStyle name="Title 28 3" xfId="49793" xr:uid="{00000000-0005-0000-0000-000092BF0000}"/>
    <cellStyle name="Title 28 3 2" xfId="18235" xr:uid="{00000000-0005-0000-0000-000093BF0000}"/>
    <cellStyle name="Title 28 4" xfId="38273" xr:uid="{00000000-0005-0000-0000-000094BF0000}"/>
    <cellStyle name="Title 28 4 2" xfId="18361" xr:uid="{00000000-0005-0000-0000-000095BF0000}"/>
    <cellStyle name="Title 28 5" xfId="38280" xr:uid="{00000000-0005-0000-0000-000096BF0000}"/>
    <cellStyle name="Title 28_BSD2" xfId="9523" xr:uid="{00000000-0005-0000-0000-000097BF0000}"/>
    <cellStyle name="Title 29" xfId="49795" xr:uid="{00000000-0005-0000-0000-000098BF0000}"/>
    <cellStyle name="Title 29 2" xfId="49797" xr:uid="{00000000-0005-0000-0000-000099BF0000}"/>
    <cellStyle name="Title 29 2 2" xfId="49799" xr:uid="{00000000-0005-0000-0000-00009ABF0000}"/>
    <cellStyle name="Title 29 2 2 2" xfId="49801" xr:uid="{00000000-0005-0000-0000-00009BBF0000}"/>
    <cellStyle name="Title 29 2 3" xfId="49803" xr:uid="{00000000-0005-0000-0000-00009CBF0000}"/>
    <cellStyle name="Title 29 2 3 2" xfId="49805" xr:uid="{00000000-0005-0000-0000-00009DBF0000}"/>
    <cellStyle name="Title 29 2 4" xfId="49807" xr:uid="{00000000-0005-0000-0000-00009EBF0000}"/>
    <cellStyle name="Title 29 2_BSD2" xfId="49809" xr:uid="{00000000-0005-0000-0000-00009FBF0000}"/>
    <cellStyle name="Title 29 3" xfId="49811" xr:uid="{00000000-0005-0000-0000-0000A0BF0000}"/>
    <cellStyle name="Title 29 3 2" xfId="49813" xr:uid="{00000000-0005-0000-0000-0000A1BF0000}"/>
    <cellStyle name="Title 29 4" xfId="38290" xr:uid="{00000000-0005-0000-0000-0000A2BF0000}"/>
    <cellStyle name="Title 29 4 2" xfId="21563" xr:uid="{00000000-0005-0000-0000-0000A3BF0000}"/>
    <cellStyle name="Title 29 5" xfId="38298" xr:uid="{00000000-0005-0000-0000-0000A4BF0000}"/>
    <cellStyle name="Title 29_BSD2" xfId="28977" xr:uid="{00000000-0005-0000-0000-0000A5BF0000}"/>
    <cellStyle name="Title 3" xfId="2647" xr:uid="{00000000-0005-0000-0000-0000A6BF0000}"/>
    <cellStyle name="Title 3 2" xfId="79" xr:uid="{00000000-0005-0000-0000-0000A7BF0000}"/>
    <cellStyle name="Title 3 2 2" xfId="49814" xr:uid="{00000000-0005-0000-0000-0000A8BF0000}"/>
    <cellStyle name="Title 3 2 3" xfId="49815" xr:uid="{00000000-0005-0000-0000-0000A9BF0000}"/>
    <cellStyle name="Title 3 2 4" xfId="34789" xr:uid="{00000000-0005-0000-0000-0000AABF0000}"/>
    <cellStyle name="Title 3 3" xfId="49816" xr:uid="{00000000-0005-0000-0000-0000ABBF0000}"/>
    <cellStyle name="Title 3 3 2" xfId="49817" xr:uid="{00000000-0005-0000-0000-0000ACBF0000}"/>
    <cellStyle name="Title 3 3 3" xfId="49818" xr:uid="{00000000-0005-0000-0000-0000ADBF0000}"/>
    <cellStyle name="Title 3 4" xfId="49819" xr:uid="{00000000-0005-0000-0000-0000AEBF0000}"/>
    <cellStyle name="Title 3 4 2" xfId="49820" xr:uid="{00000000-0005-0000-0000-0000AFBF0000}"/>
    <cellStyle name="Title 3 5" xfId="49821" xr:uid="{00000000-0005-0000-0000-0000B0BF0000}"/>
    <cellStyle name="Title 3 5 2" xfId="49822" xr:uid="{00000000-0005-0000-0000-0000B1BF0000}"/>
    <cellStyle name="Title 3 6" xfId="49823" xr:uid="{00000000-0005-0000-0000-0000B2BF0000}"/>
    <cellStyle name="Title 3 7" xfId="51747" xr:uid="{2E87E77D-FCB4-45A5-90A8-65193EF6B77E}"/>
    <cellStyle name="Title 3_Annexure" xfId="38734" xr:uid="{00000000-0005-0000-0000-0000B3BF0000}"/>
    <cellStyle name="Title 30" xfId="49754" xr:uid="{00000000-0005-0000-0000-0000B4BF0000}"/>
    <cellStyle name="Title 30 2" xfId="49756" xr:uid="{00000000-0005-0000-0000-0000B5BF0000}"/>
    <cellStyle name="Title 30 2 2" xfId="14447" xr:uid="{00000000-0005-0000-0000-0000B6BF0000}"/>
    <cellStyle name="Title 30 2 2 2" xfId="14454" xr:uid="{00000000-0005-0000-0000-0000B7BF0000}"/>
    <cellStyle name="Title 30 2 3" xfId="8465" xr:uid="{00000000-0005-0000-0000-0000B8BF0000}"/>
    <cellStyle name="Title 30 2 3 2" xfId="18285" xr:uid="{00000000-0005-0000-0000-0000B9BF0000}"/>
    <cellStyle name="Title 30 2 4" xfId="8483" xr:uid="{00000000-0005-0000-0000-0000BABF0000}"/>
    <cellStyle name="Title 30 2_BSD2" xfId="49758" xr:uid="{00000000-0005-0000-0000-0000BBBF0000}"/>
    <cellStyle name="Title 30 3" xfId="49760" xr:uid="{00000000-0005-0000-0000-0000BCBF0000}"/>
    <cellStyle name="Title 30 3 2" xfId="14676" xr:uid="{00000000-0005-0000-0000-0000BDBF0000}"/>
    <cellStyle name="Title 30 4" xfId="38226" xr:uid="{00000000-0005-0000-0000-0000BEBF0000}"/>
    <cellStyle name="Title 30 4 2" xfId="11043" xr:uid="{00000000-0005-0000-0000-0000BFBF0000}"/>
    <cellStyle name="Title 30 5" xfId="38230" xr:uid="{00000000-0005-0000-0000-0000C0BF0000}"/>
    <cellStyle name="Title 30_BSD2" xfId="49762" xr:uid="{00000000-0005-0000-0000-0000C1BF0000}"/>
    <cellStyle name="Title 31" xfId="49764" xr:uid="{00000000-0005-0000-0000-0000C2BF0000}"/>
    <cellStyle name="Title 31 2" xfId="49766" xr:uid="{00000000-0005-0000-0000-0000C3BF0000}"/>
    <cellStyle name="Title 31 2 2" xfId="15935" xr:uid="{00000000-0005-0000-0000-0000C4BF0000}"/>
    <cellStyle name="Title 31 2 2 2" xfId="15941" xr:uid="{00000000-0005-0000-0000-0000C5BF0000}"/>
    <cellStyle name="Title 31 2 3" xfId="15946" xr:uid="{00000000-0005-0000-0000-0000C6BF0000}"/>
    <cellStyle name="Title 31 2 3 2" xfId="49768" xr:uid="{00000000-0005-0000-0000-0000C7BF0000}"/>
    <cellStyle name="Title 31 2 4" xfId="15951" xr:uid="{00000000-0005-0000-0000-0000C8BF0000}"/>
    <cellStyle name="Title 31 2_BSD2" xfId="26519" xr:uid="{00000000-0005-0000-0000-0000C9BF0000}"/>
    <cellStyle name="Title 31 3" xfId="49770" xr:uid="{00000000-0005-0000-0000-0000CABF0000}"/>
    <cellStyle name="Title 31 3 2" xfId="16139" xr:uid="{00000000-0005-0000-0000-0000CBBF0000}"/>
    <cellStyle name="Title 31 4" xfId="38238" xr:uid="{00000000-0005-0000-0000-0000CCBF0000}"/>
    <cellStyle name="Title 31 4 2" xfId="11077" xr:uid="{00000000-0005-0000-0000-0000CDBF0000}"/>
    <cellStyle name="Title 31 5" xfId="38244" xr:uid="{00000000-0005-0000-0000-0000CEBF0000}"/>
    <cellStyle name="Title 31_BSD2" xfId="49772" xr:uid="{00000000-0005-0000-0000-0000CFBF0000}"/>
    <cellStyle name="Title 32" xfId="49774" xr:uid="{00000000-0005-0000-0000-0000D0BF0000}"/>
    <cellStyle name="Title 32 2" xfId="49776" xr:uid="{00000000-0005-0000-0000-0000D1BF0000}"/>
    <cellStyle name="Title 32 2 2" xfId="15371" xr:uid="{00000000-0005-0000-0000-0000D2BF0000}"/>
    <cellStyle name="Title 32 2 2 2" xfId="16198" xr:uid="{00000000-0005-0000-0000-0000D3BF0000}"/>
    <cellStyle name="Title 32 2 3" xfId="16945" xr:uid="{00000000-0005-0000-0000-0000D4BF0000}"/>
    <cellStyle name="Title 32 2 3 2" xfId="49778" xr:uid="{00000000-0005-0000-0000-0000D5BF0000}"/>
    <cellStyle name="Title 32 2 4" xfId="5096" xr:uid="{00000000-0005-0000-0000-0000D6BF0000}"/>
    <cellStyle name="Title 32 2_BSD2" xfId="39765" xr:uid="{00000000-0005-0000-0000-0000D7BF0000}"/>
    <cellStyle name="Title 32 3" xfId="49780" xr:uid="{00000000-0005-0000-0000-0000D8BF0000}"/>
    <cellStyle name="Title 32 3 2" xfId="15376" xr:uid="{00000000-0005-0000-0000-0000D9BF0000}"/>
    <cellStyle name="Title 32 4" xfId="38254" xr:uid="{00000000-0005-0000-0000-0000DABF0000}"/>
    <cellStyle name="Title 32 4 2" xfId="11113" xr:uid="{00000000-0005-0000-0000-0000DBBF0000}"/>
    <cellStyle name="Title 32 5" xfId="38260" xr:uid="{00000000-0005-0000-0000-0000DCBF0000}"/>
    <cellStyle name="Title 32_BSD2" xfId="49782" xr:uid="{00000000-0005-0000-0000-0000DDBF0000}"/>
    <cellStyle name="Title 33" xfId="49784" xr:uid="{00000000-0005-0000-0000-0000DEBF0000}"/>
    <cellStyle name="Title 33 2" xfId="49786" xr:uid="{00000000-0005-0000-0000-0000DFBF0000}"/>
    <cellStyle name="Title 33 2 2" xfId="17994" xr:uid="{00000000-0005-0000-0000-0000E0BF0000}"/>
    <cellStyle name="Title 33 2 2 2" xfId="17998" xr:uid="{00000000-0005-0000-0000-0000E1BF0000}"/>
    <cellStyle name="Title 33 2 3" xfId="18005" xr:uid="{00000000-0005-0000-0000-0000E2BF0000}"/>
    <cellStyle name="Title 33 2 3 2" xfId="49788" xr:uid="{00000000-0005-0000-0000-0000E3BF0000}"/>
    <cellStyle name="Title 33 2 4" xfId="18016" xr:uid="{00000000-0005-0000-0000-0000E4BF0000}"/>
    <cellStyle name="Title 33 2_BSD2" xfId="49790" xr:uid="{00000000-0005-0000-0000-0000E5BF0000}"/>
    <cellStyle name="Title 33 3" xfId="49792" xr:uid="{00000000-0005-0000-0000-0000E6BF0000}"/>
    <cellStyle name="Title 33 3 2" xfId="18234" xr:uid="{00000000-0005-0000-0000-0000E7BF0000}"/>
    <cellStyle name="Title 33 4" xfId="38272" xr:uid="{00000000-0005-0000-0000-0000E8BF0000}"/>
    <cellStyle name="Title 33 4 2" xfId="18360" xr:uid="{00000000-0005-0000-0000-0000E9BF0000}"/>
    <cellStyle name="Title 33 5" xfId="38279" xr:uid="{00000000-0005-0000-0000-0000EABF0000}"/>
    <cellStyle name="Title 33_BSD2" xfId="9522" xr:uid="{00000000-0005-0000-0000-0000EBBF0000}"/>
    <cellStyle name="Title 34" xfId="49794" xr:uid="{00000000-0005-0000-0000-0000ECBF0000}"/>
    <cellStyle name="Title 34 2" xfId="49796" xr:uid="{00000000-0005-0000-0000-0000EDBF0000}"/>
    <cellStyle name="Title 34 2 2" xfId="49798" xr:uid="{00000000-0005-0000-0000-0000EEBF0000}"/>
    <cellStyle name="Title 34 2 2 2" xfId="49800" xr:uid="{00000000-0005-0000-0000-0000EFBF0000}"/>
    <cellStyle name="Title 34 2 3" xfId="49802" xr:uid="{00000000-0005-0000-0000-0000F0BF0000}"/>
    <cellStyle name="Title 34 2 3 2" xfId="49804" xr:uid="{00000000-0005-0000-0000-0000F1BF0000}"/>
    <cellStyle name="Title 34 2 4" xfId="49806" xr:uid="{00000000-0005-0000-0000-0000F2BF0000}"/>
    <cellStyle name="Title 34 2_BSD2" xfId="49808" xr:uid="{00000000-0005-0000-0000-0000F3BF0000}"/>
    <cellStyle name="Title 34 3" xfId="49810" xr:uid="{00000000-0005-0000-0000-0000F4BF0000}"/>
    <cellStyle name="Title 34 3 2" xfId="49812" xr:uid="{00000000-0005-0000-0000-0000F5BF0000}"/>
    <cellStyle name="Title 34 4" xfId="38289" xr:uid="{00000000-0005-0000-0000-0000F6BF0000}"/>
    <cellStyle name="Title 34 4 2" xfId="21562" xr:uid="{00000000-0005-0000-0000-0000F7BF0000}"/>
    <cellStyle name="Title 34 5" xfId="38297" xr:uid="{00000000-0005-0000-0000-0000F8BF0000}"/>
    <cellStyle name="Title 34_BSD2" xfId="28976" xr:uid="{00000000-0005-0000-0000-0000F9BF0000}"/>
    <cellStyle name="Title 35" xfId="41990" xr:uid="{00000000-0005-0000-0000-0000FABF0000}"/>
    <cellStyle name="Title 35 2" xfId="49825" xr:uid="{00000000-0005-0000-0000-0000FBBF0000}"/>
    <cellStyle name="Title 35 2 2" xfId="49827" xr:uid="{00000000-0005-0000-0000-0000FCBF0000}"/>
    <cellStyle name="Title 35 2 2 2" xfId="49829" xr:uid="{00000000-0005-0000-0000-0000FDBF0000}"/>
    <cellStyle name="Title 35 2 3" xfId="49831" xr:uid="{00000000-0005-0000-0000-0000FEBF0000}"/>
    <cellStyle name="Title 35 2 3 2" xfId="34649" xr:uid="{00000000-0005-0000-0000-0000FFBF0000}"/>
    <cellStyle name="Title 35 2 4" xfId="49833" xr:uid="{00000000-0005-0000-0000-000000C00000}"/>
    <cellStyle name="Title 35 2_BSD2" xfId="34331" xr:uid="{00000000-0005-0000-0000-000001C00000}"/>
    <cellStyle name="Title 35 3" xfId="39626" xr:uid="{00000000-0005-0000-0000-000002C00000}"/>
    <cellStyle name="Title 35 3 2" xfId="21241" xr:uid="{00000000-0005-0000-0000-000003C00000}"/>
    <cellStyle name="Title 35 4" xfId="38314" xr:uid="{00000000-0005-0000-0000-000004C00000}"/>
    <cellStyle name="Title 35 4 2" xfId="21917" xr:uid="{00000000-0005-0000-0000-000005C00000}"/>
    <cellStyle name="Title 35 5" xfId="38320" xr:uid="{00000000-0005-0000-0000-000006C00000}"/>
    <cellStyle name="Title 35_BSD2" xfId="34507" xr:uid="{00000000-0005-0000-0000-000007C00000}"/>
    <cellStyle name="Title 36" xfId="49835" xr:uid="{00000000-0005-0000-0000-000008C00000}"/>
    <cellStyle name="Title 36 2" xfId="49837" xr:uid="{00000000-0005-0000-0000-000009C00000}"/>
    <cellStyle name="Title 36 2 2" xfId="49839" xr:uid="{00000000-0005-0000-0000-00000AC00000}"/>
    <cellStyle name="Title 36 2 2 2" xfId="28650" xr:uid="{00000000-0005-0000-0000-00000BC00000}"/>
    <cellStyle name="Title 36 2 3" xfId="49841" xr:uid="{00000000-0005-0000-0000-00000CC00000}"/>
    <cellStyle name="Title 36 2 3 2" xfId="28706" xr:uid="{00000000-0005-0000-0000-00000DC00000}"/>
    <cellStyle name="Title 36 2 4" xfId="49843" xr:uid="{00000000-0005-0000-0000-00000EC00000}"/>
    <cellStyle name="Title 36 2_BSD2" xfId="49845" xr:uid="{00000000-0005-0000-0000-00000FC00000}"/>
    <cellStyle name="Title 36 3" xfId="49847" xr:uid="{00000000-0005-0000-0000-000010C00000}"/>
    <cellStyle name="Title 36 3 2" xfId="49849" xr:uid="{00000000-0005-0000-0000-000011C00000}"/>
    <cellStyle name="Title 36 4" xfId="38332" xr:uid="{00000000-0005-0000-0000-000012C00000}"/>
    <cellStyle name="Title 36 4 2" xfId="38336" xr:uid="{00000000-0005-0000-0000-000013C00000}"/>
    <cellStyle name="Title 36 5" xfId="38342" xr:uid="{00000000-0005-0000-0000-000014C00000}"/>
    <cellStyle name="Title 36_BSD2" xfId="49851" xr:uid="{00000000-0005-0000-0000-000015C00000}"/>
    <cellStyle name="Title 37" xfId="49853" xr:uid="{00000000-0005-0000-0000-000016C00000}"/>
    <cellStyle name="Title 37 2" xfId="49855" xr:uid="{00000000-0005-0000-0000-000017C00000}"/>
    <cellStyle name="Title 37 2 2" xfId="19692" xr:uid="{00000000-0005-0000-0000-000018C00000}"/>
    <cellStyle name="Title 37 2 2 2" xfId="19697" xr:uid="{00000000-0005-0000-0000-000019C00000}"/>
    <cellStyle name="Title 37 2 3" xfId="49857" xr:uid="{00000000-0005-0000-0000-00001AC00000}"/>
    <cellStyle name="Title 37 2 3 2" xfId="19719" xr:uid="{00000000-0005-0000-0000-00001BC00000}"/>
    <cellStyle name="Title 37 2 4" xfId="17453" xr:uid="{00000000-0005-0000-0000-00001CC00000}"/>
    <cellStyle name="Title 37 2_BSD2" xfId="41381" xr:uid="{00000000-0005-0000-0000-00001DC00000}"/>
    <cellStyle name="Title 37 3" xfId="49859" xr:uid="{00000000-0005-0000-0000-00001EC00000}"/>
    <cellStyle name="Title 37 3 2" xfId="49861" xr:uid="{00000000-0005-0000-0000-00001FC00000}"/>
    <cellStyle name="Title 37 4" xfId="38352" xr:uid="{00000000-0005-0000-0000-000020C00000}"/>
    <cellStyle name="Title 37 4 2" xfId="38356" xr:uid="{00000000-0005-0000-0000-000021C00000}"/>
    <cellStyle name="Title 37 5" xfId="38366" xr:uid="{00000000-0005-0000-0000-000022C00000}"/>
    <cellStyle name="Title 37_BSD2" xfId="49863" xr:uid="{00000000-0005-0000-0000-000023C00000}"/>
    <cellStyle name="Title 38" xfId="49865" xr:uid="{00000000-0005-0000-0000-000024C00000}"/>
    <cellStyle name="Title 38 2" xfId="49867" xr:uid="{00000000-0005-0000-0000-000025C00000}"/>
    <cellStyle name="Title 38 2 2" xfId="47610" xr:uid="{00000000-0005-0000-0000-000026C00000}"/>
    <cellStyle name="Title 38 2 2 2" xfId="49869" xr:uid="{00000000-0005-0000-0000-000027C00000}"/>
    <cellStyle name="Title 38 2 3" xfId="32472" xr:uid="{00000000-0005-0000-0000-000028C00000}"/>
    <cellStyle name="Title 38 2 3 2" xfId="32476" xr:uid="{00000000-0005-0000-0000-000029C00000}"/>
    <cellStyle name="Title 38 2 4" xfId="32479" xr:uid="{00000000-0005-0000-0000-00002AC00000}"/>
    <cellStyle name="Title 38 2_BSD2" xfId="49871" xr:uid="{00000000-0005-0000-0000-00002BC00000}"/>
    <cellStyle name="Title 38 3" xfId="49873" xr:uid="{00000000-0005-0000-0000-00002CC00000}"/>
    <cellStyle name="Title 38 3 2" xfId="47616" xr:uid="{00000000-0005-0000-0000-00002DC00000}"/>
    <cellStyle name="Title 38 4" xfId="38372" xr:uid="{00000000-0005-0000-0000-00002EC00000}"/>
    <cellStyle name="Title 38 4 2" xfId="11255" xr:uid="{00000000-0005-0000-0000-00002FC00000}"/>
    <cellStyle name="Title 38 5" xfId="38376" xr:uid="{00000000-0005-0000-0000-000030C00000}"/>
    <cellStyle name="Title 38_BSD2" xfId="49875" xr:uid="{00000000-0005-0000-0000-000031C00000}"/>
    <cellStyle name="Title 39" xfId="49877" xr:uid="{00000000-0005-0000-0000-000032C00000}"/>
    <cellStyle name="Title 39 2" xfId="49879" xr:uid="{00000000-0005-0000-0000-000033C00000}"/>
    <cellStyle name="Title 39 2 2" xfId="49881" xr:uid="{00000000-0005-0000-0000-000034C00000}"/>
    <cellStyle name="Title 39 2 2 2" xfId="49661" xr:uid="{00000000-0005-0000-0000-000035C00000}"/>
    <cellStyle name="Title 39 2 3" xfId="32511" xr:uid="{00000000-0005-0000-0000-000036C00000}"/>
    <cellStyle name="Title 39 2 3 2" xfId="32514" xr:uid="{00000000-0005-0000-0000-000037C00000}"/>
    <cellStyle name="Title 39 2 4" xfId="32517" xr:uid="{00000000-0005-0000-0000-000038C00000}"/>
    <cellStyle name="Title 39 2_BSD2" xfId="49883" xr:uid="{00000000-0005-0000-0000-000039C00000}"/>
    <cellStyle name="Title 39 3" xfId="49885" xr:uid="{00000000-0005-0000-0000-00003AC00000}"/>
    <cellStyle name="Title 39 3 2" xfId="49887" xr:uid="{00000000-0005-0000-0000-00003BC00000}"/>
    <cellStyle name="Title 39 4" xfId="38384" xr:uid="{00000000-0005-0000-0000-00003CC00000}"/>
    <cellStyle name="Title 39 4 2" xfId="28109" xr:uid="{00000000-0005-0000-0000-00003DC00000}"/>
    <cellStyle name="Title 39 5" xfId="38391" xr:uid="{00000000-0005-0000-0000-00003EC00000}"/>
    <cellStyle name="Title 39_BSD2" xfId="30056" xr:uid="{00000000-0005-0000-0000-00003FC00000}"/>
    <cellStyle name="Title 4" xfId="2648" xr:uid="{00000000-0005-0000-0000-000040C00000}"/>
    <cellStyle name="Title 4 10" xfId="51839" xr:uid="{A242D137-07DE-4CA3-9D92-721EE49F0AE8}"/>
    <cellStyle name="Title 4 2" xfId="34796" xr:uid="{00000000-0005-0000-0000-000041C00000}"/>
    <cellStyle name="Title 4 2 2" xfId="48534" xr:uid="{00000000-0005-0000-0000-000042C00000}"/>
    <cellStyle name="Title 4 2 2 2" xfId="48536" xr:uid="{00000000-0005-0000-0000-000043C00000}"/>
    <cellStyle name="Title 4 2 3" xfId="48543" xr:uid="{00000000-0005-0000-0000-000044C00000}"/>
    <cellStyle name="Title 4 2 3 2" xfId="48545" xr:uid="{00000000-0005-0000-0000-000045C00000}"/>
    <cellStyle name="Title 4 2 4" xfId="48547" xr:uid="{00000000-0005-0000-0000-000046C00000}"/>
    <cellStyle name="Title 4 2_BSD2" xfId="36252" xr:uid="{00000000-0005-0000-0000-000047C00000}"/>
    <cellStyle name="Title 4 3" xfId="48553" xr:uid="{00000000-0005-0000-0000-000048C00000}"/>
    <cellStyle name="Title 4 3 2" xfId="48555" xr:uid="{00000000-0005-0000-0000-000049C00000}"/>
    <cellStyle name="Title 4 4" xfId="48567" xr:uid="{00000000-0005-0000-0000-00004AC00000}"/>
    <cellStyle name="Title 4 4 2" xfId="48569" xr:uid="{00000000-0005-0000-0000-00004BC00000}"/>
    <cellStyle name="Title 4 5" xfId="48583" xr:uid="{00000000-0005-0000-0000-00004CC00000}"/>
    <cellStyle name="Title 4 5 2" xfId="35702" xr:uid="{00000000-0005-0000-0000-00004DC00000}"/>
    <cellStyle name="Title 4 6" xfId="48592" xr:uid="{00000000-0005-0000-0000-00004EC00000}"/>
    <cellStyle name="Title 4 6 2" xfId="26428" xr:uid="{00000000-0005-0000-0000-00004FC00000}"/>
    <cellStyle name="Title 4 7" xfId="48613" xr:uid="{00000000-0005-0000-0000-000050C00000}"/>
    <cellStyle name="Title 4 8" xfId="48636" xr:uid="{00000000-0005-0000-0000-000051C00000}"/>
    <cellStyle name="Title 4 9" xfId="34791" xr:uid="{00000000-0005-0000-0000-000052C00000}"/>
    <cellStyle name="Title 4_Annexure" xfId="49888" xr:uid="{00000000-0005-0000-0000-000053C00000}"/>
    <cellStyle name="Title 40" xfId="41989" xr:uid="{00000000-0005-0000-0000-000054C00000}"/>
    <cellStyle name="Title 40 2" xfId="49824" xr:uid="{00000000-0005-0000-0000-000055C00000}"/>
    <cellStyle name="Title 40 2 2" xfId="49826" xr:uid="{00000000-0005-0000-0000-000056C00000}"/>
    <cellStyle name="Title 40 2 2 2" xfId="49828" xr:uid="{00000000-0005-0000-0000-000057C00000}"/>
    <cellStyle name="Title 40 2 3" xfId="49830" xr:uid="{00000000-0005-0000-0000-000058C00000}"/>
    <cellStyle name="Title 40 2 3 2" xfId="34648" xr:uid="{00000000-0005-0000-0000-000059C00000}"/>
    <cellStyle name="Title 40 2 4" xfId="49832" xr:uid="{00000000-0005-0000-0000-00005AC00000}"/>
    <cellStyle name="Title 40 2_BSD2" xfId="34330" xr:uid="{00000000-0005-0000-0000-00005BC00000}"/>
    <cellStyle name="Title 40 3" xfId="39625" xr:uid="{00000000-0005-0000-0000-00005CC00000}"/>
    <cellStyle name="Title 40 3 2" xfId="21240" xr:uid="{00000000-0005-0000-0000-00005DC00000}"/>
    <cellStyle name="Title 40 4" xfId="38313" xr:uid="{00000000-0005-0000-0000-00005EC00000}"/>
    <cellStyle name="Title 40 4 2" xfId="21916" xr:uid="{00000000-0005-0000-0000-00005FC00000}"/>
    <cellStyle name="Title 40 5" xfId="38319" xr:uid="{00000000-0005-0000-0000-000060C00000}"/>
    <cellStyle name="Title 40_BSD2" xfId="34506" xr:uid="{00000000-0005-0000-0000-000061C00000}"/>
    <cellStyle name="Title 41" xfId="49834" xr:uid="{00000000-0005-0000-0000-000062C00000}"/>
    <cellStyle name="Title 41 2" xfId="49836" xr:uid="{00000000-0005-0000-0000-000063C00000}"/>
    <cellStyle name="Title 41 2 2" xfId="49838" xr:uid="{00000000-0005-0000-0000-000064C00000}"/>
    <cellStyle name="Title 41 2 2 2" xfId="28649" xr:uid="{00000000-0005-0000-0000-000065C00000}"/>
    <cellStyle name="Title 41 2 3" xfId="49840" xr:uid="{00000000-0005-0000-0000-000066C00000}"/>
    <cellStyle name="Title 41 2 3 2" xfId="28705" xr:uid="{00000000-0005-0000-0000-000067C00000}"/>
    <cellStyle name="Title 41 2 4" xfId="49842" xr:uid="{00000000-0005-0000-0000-000068C00000}"/>
    <cellStyle name="Title 41 2_BSD2" xfId="49844" xr:uid="{00000000-0005-0000-0000-000069C00000}"/>
    <cellStyle name="Title 41 3" xfId="49846" xr:uid="{00000000-0005-0000-0000-00006AC00000}"/>
    <cellStyle name="Title 41 3 2" xfId="49848" xr:uid="{00000000-0005-0000-0000-00006BC00000}"/>
    <cellStyle name="Title 41 4" xfId="38331" xr:uid="{00000000-0005-0000-0000-00006CC00000}"/>
    <cellStyle name="Title 41 4 2" xfId="38335" xr:uid="{00000000-0005-0000-0000-00006DC00000}"/>
    <cellStyle name="Title 41 5" xfId="38341" xr:uid="{00000000-0005-0000-0000-00006EC00000}"/>
    <cellStyle name="Title 41_BSD2" xfId="49850" xr:uid="{00000000-0005-0000-0000-00006FC00000}"/>
    <cellStyle name="Title 42" xfId="49852" xr:uid="{00000000-0005-0000-0000-000070C00000}"/>
    <cellStyle name="Title 42 2" xfId="49854" xr:uid="{00000000-0005-0000-0000-000071C00000}"/>
    <cellStyle name="Title 42 2 2" xfId="19691" xr:uid="{00000000-0005-0000-0000-000072C00000}"/>
    <cellStyle name="Title 42 2 2 2" xfId="19696" xr:uid="{00000000-0005-0000-0000-000073C00000}"/>
    <cellStyle name="Title 42 2 3" xfId="49856" xr:uid="{00000000-0005-0000-0000-000074C00000}"/>
    <cellStyle name="Title 42 2 3 2" xfId="19718" xr:uid="{00000000-0005-0000-0000-000075C00000}"/>
    <cellStyle name="Title 42 2 4" xfId="17452" xr:uid="{00000000-0005-0000-0000-000076C00000}"/>
    <cellStyle name="Title 42 2_BSD2" xfId="41380" xr:uid="{00000000-0005-0000-0000-000077C00000}"/>
    <cellStyle name="Title 42 3" xfId="49858" xr:uid="{00000000-0005-0000-0000-000078C00000}"/>
    <cellStyle name="Title 42 3 2" xfId="49860" xr:uid="{00000000-0005-0000-0000-000079C00000}"/>
    <cellStyle name="Title 42 4" xfId="38351" xr:uid="{00000000-0005-0000-0000-00007AC00000}"/>
    <cellStyle name="Title 42 4 2" xfId="38355" xr:uid="{00000000-0005-0000-0000-00007BC00000}"/>
    <cellStyle name="Title 42 5" xfId="38365" xr:uid="{00000000-0005-0000-0000-00007CC00000}"/>
    <cellStyle name="Title 42_BSD2" xfId="49862" xr:uid="{00000000-0005-0000-0000-00007DC00000}"/>
    <cellStyle name="Title 43" xfId="49864" xr:uid="{00000000-0005-0000-0000-00007EC00000}"/>
    <cellStyle name="Title 43 2" xfId="49866" xr:uid="{00000000-0005-0000-0000-00007FC00000}"/>
    <cellStyle name="Title 43 2 2" xfId="47609" xr:uid="{00000000-0005-0000-0000-000080C00000}"/>
    <cellStyle name="Title 43 2 2 2" xfId="49868" xr:uid="{00000000-0005-0000-0000-000081C00000}"/>
    <cellStyle name="Title 43 2 3" xfId="32471" xr:uid="{00000000-0005-0000-0000-000082C00000}"/>
    <cellStyle name="Title 43 2 3 2" xfId="32475" xr:uid="{00000000-0005-0000-0000-000083C00000}"/>
    <cellStyle name="Title 43 2 4" xfId="32478" xr:uid="{00000000-0005-0000-0000-000084C00000}"/>
    <cellStyle name="Title 43 2_BSD2" xfId="49870" xr:uid="{00000000-0005-0000-0000-000085C00000}"/>
    <cellStyle name="Title 43 3" xfId="49872" xr:uid="{00000000-0005-0000-0000-000086C00000}"/>
    <cellStyle name="Title 43 3 2" xfId="47615" xr:uid="{00000000-0005-0000-0000-000087C00000}"/>
    <cellStyle name="Title 43 4" xfId="38371" xr:uid="{00000000-0005-0000-0000-000088C00000}"/>
    <cellStyle name="Title 43 4 2" xfId="11254" xr:uid="{00000000-0005-0000-0000-000089C00000}"/>
    <cellStyle name="Title 43 5" xfId="38375" xr:uid="{00000000-0005-0000-0000-00008AC00000}"/>
    <cellStyle name="Title 43_BSD2" xfId="49874" xr:uid="{00000000-0005-0000-0000-00008BC00000}"/>
    <cellStyle name="Title 44" xfId="49876" xr:uid="{00000000-0005-0000-0000-00008CC00000}"/>
    <cellStyle name="Title 44 2" xfId="49878" xr:uid="{00000000-0005-0000-0000-00008DC00000}"/>
    <cellStyle name="Title 44 2 2" xfId="49880" xr:uid="{00000000-0005-0000-0000-00008EC00000}"/>
    <cellStyle name="Title 44 2 2 2" xfId="49660" xr:uid="{00000000-0005-0000-0000-00008FC00000}"/>
    <cellStyle name="Title 44 2 3" xfId="32510" xr:uid="{00000000-0005-0000-0000-000090C00000}"/>
    <cellStyle name="Title 44 2 3 2" xfId="32513" xr:uid="{00000000-0005-0000-0000-000091C00000}"/>
    <cellStyle name="Title 44 2 4" xfId="32516" xr:uid="{00000000-0005-0000-0000-000092C00000}"/>
    <cellStyle name="Title 44 2_BSD2" xfId="49882" xr:uid="{00000000-0005-0000-0000-000093C00000}"/>
    <cellStyle name="Title 44 3" xfId="49884" xr:uid="{00000000-0005-0000-0000-000094C00000}"/>
    <cellStyle name="Title 44 3 2" xfId="49886" xr:uid="{00000000-0005-0000-0000-000095C00000}"/>
    <cellStyle name="Title 44 4" xfId="38383" xr:uid="{00000000-0005-0000-0000-000096C00000}"/>
    <cellStyle name="Title 44 4 2" xfId="28108" xr:uid="{00000000-0005-0000-0000-000097C00000}"/>
    <cellStyle name="Title 44 5" xfId="38390" xr:uid="{00000000-0005-0000-0000-000098C00000}"/>
    <cellStyle name="Title 44_BSD2" xfId="30055" xr:uid="{00000000-0005-0000-0000-000099C00000}"/>
    <cellStyle name="Title 45" xfId="49890" xr:uid="{00000000-0005-0000-0000-00009AC00000}"/>
    <cellStyle name="Title 45 2" xfId="49892" xr:uid="{00000000-0005-0000-0000-00009BC00000}"/>
    <cellStyle name="Title 45 2 2" xfId="49894" xr:uid="{00000000-0005-0000-0000-00009CC00000}"/>
    <cellStyle name="Title 45 2 2 2" xfId="49896" xr:uid="{00000000-0005-0000-0000-00009DC00000}"/>
    <cellStyle name="Title 45 2 3" xfId="49898" xr:uid="{00000000-0005-0000-0000-00009EC00000}"/>
    <cellStyle name="Title 45 2 3 2" xfId="19779" xr:uid="{00000000-0005-0000-0000-00009FC00000}"/>
    <cellStyle name="Title 45 2 4" xfId="49900" xr:uid="{00000000-0005-0000-0000-0000A0C00000}"/>
    <cellStyle name="Title 45 2_BSD2" xfId="49902" xr:uid="{00000000-0005-0000-0000-0000A1C00000}"/>
    <cellStyle name="Title 45 3" xfId="49904" xr:uid="{00000000-0005-0000-0000-0000A2C00000}"/>
    <cellStyle name="Title 45 3 2" xfId="49906" xr:uid="{00000000-0005-0000-0000-0000A3C00000}"/>
    <cellStyle name="Title 45 4" xfId="38413" xr:uid="{00000000-0005-0000-0000-0000A4C00000}"/>
    <cellStyle name="Title 45 4 2" xfId="22394" xr:uid="{00000000-0005-0000-0000-0000A5C00000}"/>
    <cellStyle name="Title 45 5" xfId="38417" xr:uid="{00000000-0005-0000-0000-0000A6C00000}"/>
    <cellStyle name="Title 45_BSD2" xfId="30257" xr:uid="{00000000-0005-0000-0000-0000A7C00000}"/>
    <cellStyle name="Title 46" xfId="49908" xr:uid="{00000000-0005-0000-0000-0000A8C00000}"/>
    <cellStyle name="Title 46 2" xfId="49910" xr:uid="{00000000-0005-0000-0000-0000A9C00000}"/>
    <cellStyle name="Title 46 2 2" xfId="49912" xr:uid="{00000000-0005-0000-0000-0000AAC00000}"/>
    <cellStyle name="Title 46 2 2 2" xfId="49914" xr:uid="{00000000-0005-0000-0000-0000ABC00000}"/>
    <cellStyle name="Title 46 2 3" xfId="49916" xr:uid="{00000000-0005-0000-0000-0000ACC00000}"/>
    <cellStyle name="Title 46 2 3 2" xfId="49918" xr:uid="{00000000-0005-0000-0000-0000ADC00000}"/>
    <cellStyle name="Title 46 2 4" xfId="49920" xr:uid="{00000000-0005-0000-0000-0000AEC00000}"/>
    <cellStyle name="Title 46 2_BSD2" xfId="49922" xr:uid="{00000000-0005-0000-0000-0000AFC00000}"/>
    <cellStyle name="Title 46 3" xfId="49924" xr:uid="{00000000-0005-0000-0000-0000B0C00000}"/>
    <cellStyle name="Title 46 3 2" xfId="42981" xr:uid="{00000000-0005-0000-0000-0000B1C00000}"/>
    <cellStyle name="Title 46 4" xfId="38429" xr:uid="{00000000-0005-0000-0000-0000B2C00000}"/>
    <cellStyle name="Title 46 4 2" xfId="22942" xr:uid="{00000000-0005-0000-0000-0000B3C00000}"/>
    <cellStyle name="Title 46 5" xfId="38433" xr:uid="{00000000-0005-0000-0000-0000B4C00000}"/>
    <cellStyle name="Title 46_BSD2" xfId="49926" xr:uid="{00000000-0005-0000-0000-0000B5C00000}"/>
    <cellStyle name="Title 47" xfId="35873" xr:uid="{00000000-0005-0000-0000-0000B6C00000}"/>
    <cellStyle name="Title 47 2" xfId="35876" xr:uid="{00000000-0005-0000-0000-0000B7C00000}"/>
    <cellStyle name="Title 47 2 2" xfId="48044" xr:uid="{00000000-0005-0000-0000-0000B8C00000}"/>
    <cellStyle name="Title 47 2 2 2" xfId="48048" xr:uid="{00000000-0005-0000-0000-0000B9C00000}"/>
    <cellStyle name="Title 47 2 3" xfId="48052" xr:uid="{00000000-0005-0000-0000-0000BAC00000}"/>
    <cellStyle name="Title 47 2 3 2" xfId="48056" xr:uid="{00000000-0005-0000-0000-0000BBC00000}"/>
    <cellStyle name="Title 47 2 4" xfId="17467" xr:uid="{00000000-0005-0000-0000-0000BCC00000}"/>
    <cellStyle name="Title 47 2_BSD2" xfId="49928" xr:uid="{00000000-0005-0000-0000-0000BDC00000}"/>
    <cellStyle name="Title 47 3" xfId="49930" xr:uid="{00000000-0005-0000-0000-0000BEC00000}"/>
    <cellStyle name="Title 47 3 2" xfId="48072" xr:uid="{00000000-0005-0000-0000-0000BFC00000}"/>
    <cellStyle name="Title 47 4" xfId="38443" xr:uid="{00000000-0005-0000-0000-0000C0C00000}"/>
    <cellStyle name="Title 47 4 2" xfId="23407" xr:uid="{00000000-0005-0000-0000-0000C1C00000}"/>
    <cellStyle name="Title 47 5" xfId="38447" xr:uid="{00000000-0005-0000-0000-0000C2C00000}"/>
    <cellStyle name="Title 47_BSD2" xfId="49932" xr:uid="{00000000-0005-0000-0000-0000C3C00000}"/>
    <cellStyle name="Title 48" xfId="30129" xr:uid="{00000000-0005-0000-0000-0000C4C00000}"/>
    <cellStyle name="Title 48 2" xfId="35879" xr:uid="{00000000-0005-0000-0000-0000C5C00000}"/>
    <cellStyle name="Title 48 2 2" xfId="49934" xr:uid="{00000000-0005-0000-0000-0000C6C00000}"/>
    <cellStyle name="Title 48 2 2 2" xfId="49936" xr:uid="{00000000-0005-0000-0000-0000C7C00000}"/>
    <cellStyle name="Title 48 2 3" xfId="49938" xr:uid="{00000000-0005-0000-0000-0000C8C00000}"/>
    <cellStyle name="Title 48 2 3 2" xfId="49940" xr:uid="{00000000-0005-0000-0000-0000C9C00000}"/>
    <cellStyle name="Title 48 2 4" xfId="49942" xr:uid="{00000000-0005-0000-0000-0000CAC00000}"/>
    <cellStyle name="Title 48 2_BSD2" xfId="49944" xr:uid="{00000000-0005-0000-0000-0000CBC00000}"/>
    <cellStyle name="Title 48 3" xfId="49946" xr:uid="{00000000-0005-0000-0000-0000CCC00000}"/>
    <cellStyle name="Title 48 3 2" xfId="49948" xr:uid="{00000000-0005-0000-0000-0000CDC00000}"/>
    <cellStyle name="Title 48 4" xfId="38455" xr:uid="{00000000-0005-0000-0000-0000CEC00000}"/>
    <cellStyle name="Title 48 4 2" xfId="11345" xr:uid="{00000000-0005-0000-0000-0000CFC00000}"/>
    <cellStyle name="Title 48 5" xfId="5243" xr:uid="{00000000-0005-0000-0000-0000D0C00000}"/>
    <cellStyle name="Title 48_BSD2" xfId="49950" xr:uid="{00000000-0005-0000-0000-0000D1C00000}"/>
    <cellStyle name="Title 49" xfId="30134" xr:uid="{00000000-0005-0000-0000-0000D2C00000}"/>
    <cellStyle name="Title 49 2" xfId="35882" xr:uid="{00000000-0005-0000-0000-0000D3C00000}"/>
    <cellStyle name="Title 49 2 2" xfId="36131" xr:uid="{00000000-0005-0000-0000-0000D4C00000}"/>
    <cellStyle name="Title 49 2 2 2" xfId="49952" xr:uid="{00000000-0005-0000-0000-0000D5C00000}"/>
    <cellStyle name="Title 49 2 3" xfId="49954" xr:uid="{00000000-0005-0000-0000-0000D6C00000}"/>
    <cellStyle name="Title 49 2 3 2" xfId="39202" xr:uid="{00000000-0005-0000-0000-0000D7C00000}"/>
    <cellStyle name="Title 49 2 4" xfId="49956" xr:uid="{00000000-0005-0000-0000-0000D8C00000}"/>
    <cellStyle name="Title 49 2_BSD2" xfId="37104" xr:uid="{00000000-0005-0000-0000-0000D9C00000}"/>
    <cellStyle name="Title 49 3" xfId="49958" xr:uid="{00000000-0005-0000-0000-0000DAC00000}"/>
    <cellStyle name="Title 49 3 2" xfId="49960" xr:uid="{00000000-0005-0000-0000-0000DBC00000}"/>
    <cellStyle name="Title 49 4" xfId="38463" xr:uid="{00000000-0005-0000-0000-0000DCC00000}"/>
    <cellStyle name="Title 49 4 2" xfId="24399" xr:uid="{00000000-0005-0000-0000-0000DDC00000}"/>
    <cellStyle name="Title 49 5" xfId="38467" xr:uid="{00000000-0005-0000-0000-0000DEC00000}"/>
    <cellStyle name="Title 49_BSD2" xfId="31340" xr:uid="{00000000-0005-0000-0000-0000DFC00000}"/>
    <cellStyle name="Title 5" xfId="34294" xr:uid="{00000000-0005-0000-0000-0000E0C00000}"/>
    <cellStyle name="Title 5 2" xfId="33838" xr:uid="{00000000-0005-0000-0000-0000E1C00000}"/>
    <cellStyle name="Title 5 2 2" xfId="33842" xr:uid="{00000000-0005-0000-0000-0000E2C00000}"/>
    <cellStyle name="Title 5 2 2 2" xfId="48970" xr:uid="{00000000-0005-0000-0000-0000E3C00000}"/>
    <cellStyle name="Title 5 2 3" xfId="33846" xr:uid="{00000000-0005-0000-0000-0000E4C00000}"/>
    <cellStyle name="Title 5 2 3 2" xfId="42739" xr:uid="{00000000-0005-0000-0000-0000E5C00000}"/>
    <cellStyle name="Title 5 2 4" xfId="48979" xr:uid="{00000000-0005-0000-0000-0000E6C00000}"/>
    <cellStyle name="Title 5 2_BSD2" xfId="48984" xr:uid="{00000000-0005-0000-0000-0000E7C00000}"/>
    <cellStyle name="Title 5 3" xfId="33850" xr:uid="{00000000-0005-0000-0000-0000E8C00000}"/>
    <cellStyle name="Title 5 3 2" xfId="33854" xr:uid="{00000000-0005-0000-0000-0000E9C00000}"/>
    <cellStyle name="Title 5 4" xfId="31654" xr:uid="{00000000-0005-0000-0000-0000EAC00000}"/>
    <cellStyle name="Title 5 4 2" xfId="48999" xr:uid="{00000000-0005-0000-0000-0000EBC00000}"/>
    <cellStyle name="Title 5 5" xfId="33861" xr:uid="{00000000-0005-0000-0000-0000ECC00000}"/>
    <cellStyle name="Title 5 5 2" xfId="49036" xr:uid="{00000000-0005-0000-0000-0000EDC00000}"/>
    <cellStyle name="Title 5 6" xfId="49041" xr:uid="{00000000-0005-0000-0000-0000EEC00000}"/>
    <cellStyle name="Title 5 6 2" xfId="49044" xr:uid="{00000000-0005-0000-0000-0000EFC00000}"/>
    <cellStyle name="Title 5 7" xfId="49053" xr:uid="{00000000-0005-0000-0000-0000F0C00000}"/>
    <cellStyle name="Title 5 8" xfId="49066" xr:uid="{00000000-0005-0000-0000-0000F1C00000}"/>
    <cellStyle name="Title 5_Annexure" xfId="41878" xr:uid="{00000000-0005-0000-0000-0000F2C00000}"/>
    <cellStyle name="Title 50" xfId="49889" xr:uid="{00000000-0005-0000-0000-0000F3C00000}"/>
    <cellStyle name="Title 50 2" xfId="49891" xr:uid="{00000000-0005-0000-0000-0000F4C00000}"/>
    <cellStyle name="Title 50 2 2" xfId="49893" xr:uid="{00000000-0005-0000-0000-0000F5C00000}"/>
    <cellStyle name="Title 50 2 2 2" xfId="49895" xr:uid="{00000000-0005-0000-0000-0000F6C00000}"/>
    <cellStyle name="Title 50 2 3" xfId="49897" xr:uid="{00000000-0005-0000-0000-0000F7C00000}"/>
    <cellStyle name="Title 50 2 3 2" xfId="19778" xr:uid="{00000000-0005-0000-0000-0000F8C00000}"/>
    <cellStyle name="Title 50 2 4" xfId="49899" xr:uid="{00000000-0005-0000-0000-0000F9C00000}"/>
    <cellStyle name="Title 50 2_BSD2" xfId="49901" xr:uid="{00000000-0005-0000-0000-0000FAC00000}"/>
    <cellStyle name="Title 50 3" xfId="49903" xr:uid="{00000000-0005-0000-0000-0000FBC00000}"/>
    <cellStyle name="Title 50 3 2" xfId="49905" xr:uid="{00000000-0005-0000-0000-0000FCC00000}"/>
    <cellStyle name="Title 50 4" xfId="38412" xr:uid="{00000000-0005-0000-0000-0000FDC00000}"/>
    <cellStyle name="Title 50 4 2" xfId="22393" xr:uid="{00000000-0005-0000-0000-0000FEC00000}"/>
    <cellStyle name="Title 50 5" xfId="38416" xr:uid="{00000000-0005-0000-0000-0000FFC00000}"/>
    <cellStyle name="Title 50_BSD2" xfId="30256" xr:uid="{00000000-0005-0000-0000-000000C10000}"/>
    <cellStyle name="Title 51" xfId="49907" xr:uid="{00000000-0005-0000-0000-000001C10000}"/>
    <cellStyle name="Title 51 2" xfId="49909" xr:uid="{00000000-0005-0000-0000-000002C10000}"/>
    <cellStyle name="Title 51 2 2" xfId="49911" xr:uid="{00000000-0005-0000-0000-000003C10000}"/>
    <cellStyle name="Title 51 2 2 2" xfId="49913" xr:uid="{00000000-0005-0000-0000-000004C10000}"/>
    <cellStyle name="Title 51 2 3" xfId="49915" xr:uid="{00000000-0005-0000-0000-000005C10000}"/>
    <cellStyle name="Title 51 2 3 2" xfId="49917" xr:uid="{00000000-0005-0000-0000-000006C10000}"/>
    <cellStyle name="Title 51 2 4" xfId="49919" xr:uid="{00000000-0005-0000-0000-000007C10000}"/>
    <cellStyle name="Title 51 2_BSD2" xfId="49921" xr:uid="{00000000-0005-0000-0000-000008C10000}"/>
    <cellStyle name="Title 51 3" xfId="49923" xr:uid="{00000000-0005-0000-0000-000009C10000}"/>
    <cellStyle name="Title 51 3 2" xfId="42980" xr:uid="{00000000-0005-0000-0000-00000AC10000}"/>
    <cellStyle name="Title 51 4" xfId="38428" xr:uid="{00000000-0005-0000-0000-00000BC10000}"/>
    <cellStyle name="Title 51 4 2" xfId="22941" xr:uid="{00000000-0005-0000-0000-00000CC10000}"/>
    <cellStyle name="Title 51 5" xfId="38432" xr:uid="{00000000-0005-0000-0000-00000DC10000}"/>
    <cellStyle name="Title 51_BSD2" xfId="49925" xr:uid="{00000000-0005-0000-0000-00000EC10000}"/>
    <cellStyle name="Title 52" xfId="35872" xr:uid="{00000000-0005-0000-0000-00000FC10000}"/>
    <cellStyle name="Title 52 2" xfId="35875" xr:uid="{00000000-0005-0000-0000-000010C10000}"/>
    <cellStyle name="Title 52 2 2" xfId="48043" xr:uid="{00000000-0005-0000-0000-000011C10000}"/>
    <cellStyle name="Title 52 2 2 2" xfId="48047" xr:uid="{00000000-0005-0000-0000-000012C10000}"/>
    <cellStyle name="Title 52 2 3" xfId="48051" xr:uid="{00000000-0005-0000-0000-000013C10000}"/>
    <cellStyle name="Title 52 2 3 2" xfId="48055" xr:uid="{00000000-0005-0000-0000-000014C10000}"/>
    <cellStyle name="Title 52 2 4" xfId="17466" xr:uid="{00000000-0005-0000-0000-000015C10000}"/>
    <cellStyle name="Title 52 2_BSD2" xfId="49927" xr:uid="{00000000-0005-0000-0000-000016C10000}"/>
    <cellStyle name="Title 52 3" xfId="49929" xr:uid="{00000000-0005-0000-0000-000017C10000}"/>
    <cellStyle name="Title 52 3 2" xfId="48071" xr:uid="{00000000-0005-0000-0000-000018C10000}"/>
    <cellStyle name="Title 52 4" xfId="38442" xr:uid="{00000000-0005-0000-0000-000019C10000}"/>
    <cellStyle name="Title 52 4 2" xfId="23406" xr:uid="{00000000-0005-0000-0000-00001AC10000}"/>
    <cellStyle name="Title 52 5" xfId="38446" xr:uid="{00000000-0005-0000-0000-00001BC10000}"/>
    <cellStyle name="Title 52_BSD2" xfId="49931" xr:uid="{00000000-0005-0000-0000-00001CC10000}"/>
    <cellStyle name="Title 53" xfId="30128" xr:uid="{00000000-0005-0000-0000-00001DC10000}"/>
    <cellStyle name="Title 53 2" xfId="35878" xr:uid="{00000000-0005-0000-0000-00001EC10000}"/>
    <cellStyle name="Title 53 2 2" xfId="49933" xr:uid="{00000000-0005-0000-0000-00001FC10000}"/>
    <cellStyle name="Title 53 2 2 2" xfId="49935" xr:uid="{00000000-0005-0000-0000-000020C10000}"/>
    <cellStyle name="Title 53 2 3" xfId="49937" xr:uid="{00000000-0005-0000-0000-000021C10000}"/>
    <cellStyle name="Title 53 2 3 2" xfId="49939" xr:uid="{00000000-0005-0000-0000-000022C10000}"/>
    <cellStyle name="Title 53 2 4" xfId="49941" xr:uid="{00000000-0005-0000-0000-000023C10000}"/>
    <cellStyle name="Title 53 2_BSD2" xfId="49943" xr:uid="{00000000-0005-0000-0000-000024C10000}"/>
    <cellStyle name="Title 53 3" xfId="49945" xr:uid="{00000000-0005-0000-0000-000025C10000}"/>
    <cellStyle name="Title 53 3 2" xfId="49947" xr:uid="{00000000-0005-0000-0000-000026C10000}"/>
    <cellStyle name="Title 53 4" xfId="38454" xr:uid="{00000000-0005-0000-0000-000027C10000}"/>
    <cellStyle name="Title 53 4 2" xfId="11344" xr:uid="{00000000-0005-0000-0000-000028C10000}"/>
    <cellStyle name="Title 53 5" xfId="5242" xr:uid="{00000000-0005-0000-0000-000029C10000}"/>
    <cellStyle name="Title 53_BSD2" xfId="49949" xr:uid="{00000000-0005-0000-0000-00002AC10000}"/>
    <cellStyle name="Title 54" xfId="30133" xr:uid="{00000000-0005-0000-0000-00002BC10000}"/>
    <cellStyle name="Title 54 2" xfId="35881" xr:uid="{00000000-0005-0000-0000-00002CC10000}"/>
    <cellStyle name="Title 54 2 2" xfId="36130" xr:uid="{00000000-0005-0000-0000-00002DC10000}"/>
    <cellStyle name="Title 54 2 2 2" xfId="49951" xr:uid="{00000000-0005-0000-0000-00002EC10000}"/>
    <cellStyle name="Title 54 2 3" xfId="49953" xr:uid="{00000000-0005-0000-0000-00002FC10000}"/>
    <cellStyle name="Title 54 2 3 2" xfId="39201" xr:uid="{00000000-0005-0000-0000-000030C10000}"/>
    <cellStyle name="Title 54 2 4" xfId="49955" xr:uid="{00000000-0005-0000-0000-000031C10000}"/>
    <cellStyle name="Title 54 2_BSD2" xfId="37103" xr:uid="{00000000-0005-0000-0000-000032C10000}"/>
    <cellStyle name="Title 54 3" xfId="49957" xr:uid="{00000000-0005-0000-0000-000033C10000}"/>
    <cellStyle name="Title 54 3 2" xfId="49959" xr:uid="{00000000-0005-0000-0000-000034C10000}"/>
    <cellStyle name="Title 54 4" xfId="38462" xr:uid="{00000000-0005-0000-0000-000035C10000}"/>
    <cellStyle name="Title 54 4 2" xfId="24398" xr:uid="{00000000-0005-0000-0000-000036C10000}"/>
    <cellStyle name="Title 54 5" xfId="38466" xr:uid="{00000000-0005-0000-0000-000037C10000}"/>
    <cellStyle name="Title 54_BSD2" xfId="31339" xr:uid="{00000000-0005-0000-0000-000038C10000}"/>
    <cellStyle name="Title 55" xfId="35885" xr:uid="{00000000-0005-0000-0000-000039C10000}"/>
    <cellStyle name="Title 55 2" xfId="35889" xr:uid="{00000000-0005-0000-0000-00003AC10000}"/>
    <cellStyle name="Title 55 2 2" xfId="49962" xr:uid="{00000000-0005-0000-0000-00003BC10000}"/>
    <cellStyle name="Title 55 2 2 2" xfId="49963" xr:uid="{00000000-0005-0000-0000-00003CC10000}"/>
    <cellStyle name="Title 55 2 3" xfId="49964" xr:uid="{00000000-0005-0000-0000-00003DC10000}"/>
    <cellStyle name="Title 55 2 3 2" xfId="49965" xr:uid="{00000000-0005-0000-0000-00003EC10000}"/>
    <cellStyle name="Title 55 2 4" xfId="49966" xr:uid="{00000000-0005-0000-0000-00003FC10000}"/>
    <cellStyle name="Title 55 2_BSD2" xfId="46391" xr:uid="{00000000-0005-0000-0000-000040C10000}"/>
    <cellStyle name="Title 55 3" xfId="44681" xr:uid="{00000000-0005-0000-0000-000041C10000}"/>
    <cellStyle name="Title 55 3 2" xfId="49968" xr:uid="{00000000-0005-0000-0000-000042C10000}"/>
    <cellStyle name="Title 55 4" xfId="38497" xr:uid="{00000000-0005-0000-0000-000043C10000}"/>
    <cellStyle name="Title 55 4 2" xfId="24882" xr:uid="{00000000-0005-0000-0000-000044C10000}"/>
    <cellStyle name="Title 55 5" xfId="38500" xr:uid="{00000000-0005-0000-0000-000045C10000}"/>
    <cellStyle name="Title 55_BSD2" xfId="31634" xr:uid="{00000000-0005-0000-0000-000046C10000}"/>
    <cellStyle name="Title 56" xfId="35893" xr:uid="{00000000-0005-0000-0000-000047C10000}"/>
    <cellStyle name="Title 56 2" xfId="44691" xr:uid="{00000000-0005-0000-0000-000048C10000}"/>
    <cellStyle name="Title 56 2 2" xfId="49970" xr:uid="{00000000-0005-0000-0000-000049C10000}"/>
    <cellStyle name="Title 56 2 2 2" xfId="49665" xr:uid="{00000000-0005-0000-0000-00004AC10000}"/>
    <cellStyle name="Title 56 2 3" xfId="49971" xr:uid="{00000000-0005-0000-0000-00004BC10000}"/>
    <cellStyle name="Title 56 2 3 2" xfId="49972" xr:uid="{00000000-0005-0000-0000-00004CC10000}"/>
    <cellStyle name="Title 56 2 4" xfId="49973" xr:uid="{00000000-0005-0000-0000-00004DC10000}"/>
    <cellStyle name="Title 56 2_BSD2" xfId="45598" xr:uid="{00000000-0005-0000-0000-00004EC10000}"/>
    <cellStyle name="Title 56 3" xfId="44694" xr:uid="{00000000-0005-0000-0000-00004FC10000}"/>
    <cellStyle name="Title 56 3 2" xfId="49975" xr:uid="{00000000-0005-0000-0000-000050C10000}"/>
    <cellStyle name="Title 56 4" xfId="38506" xr:uid="{00000000-0005-0000-0000-000051C10000}"/>
    <cellStyle name="Title 56 4 2" xfId="38509" xr:uid="{00000000-0005-0000-0000-000052C10000}"/>
    <cellStyle name="Title 56 5" xfId="38512" xr:uid="{00000000-0005-0000-0000-000053C10000}"/>
    <cellStyle name="Title 56_BSD2" xfId="49977" xr:uid="{00000000-0005-0000-0000-000054C10000}"/>
    <cellStyle name="Title 57" xfId="49979" xr:uid="{00000000-0005-0000-0000-000055C10000}"/>
    <cellStyle name="Title 57 2" xfId="44703" xr:uid="{00000000-0005-0000-0000-000056C10000}"/>
    <cellStyle name="Title 57 2 2" xfId="13980" xr:uid="{00000000-0005-0000-0000-000057C10000}"/>
    <cellStyle name="Title 57 2 2 2" xfId="35245" xr:uid="{00000000-0005-0000-0000-000058C10000}"/>
    <cellStyle name="Title 57 2 3" xfId="49980" xr:uid="{00000000-0005-0000-0000-000059C10000}"/>
    <cellStyle name="Title 57 2 3 2" xfId="49981" xr:uid="{00000000-0005-0000-0000-00005AC10000}"/>
    <cellStyle name="Title 57 2 4" xfId="49982" xr:uid="{00000000-0005-0000-0000-00005BC10000}"/>
    <cellStyle name="Title 57 2_BSD2" xfId="49983" xr:uid="{00000000-0005-0000-0000-00005CC10000}"/>
    <cellStyle name="Title 57 3" xfId="44706" xr:uid="{00000000-0005-0000-0000-00005DC10000}"/>
    <cellStyle name="Title 57 3 2" xfId="49985" xr:uid="{00000000-0005-0000-0000-00005EC10000}"/>
    <cellStyle name="Title 57 4" xfId="38521" xr:uid="{00000000-0005-0000-0000-00005FC10000}"/>
    <cellStyle name="Title 57 4 2" xfId="38524" xr:uid="{00000000-0005-0000-0000-000060C10000}"/>
    <cellStyle name="Title 57 5" xfId="38526" xr:uid="{00000000-0005-0000-0000-000061C10000}"/>
    <cellStyle name="Title 57_BSD2" xfId="11420" xr:uid="{00000000-0005-0000-0000-000062C10000}"/>
    <cellStyle name="Title 58" xfId="49987" xr:uid="{00000000-0005-0000-0000-000063C10000}"/>
    <cellStyle name="Title 58 2" xfId="44713" xr:uid="{00000000-0005-0000-0000-000064C10000}"/>
    <cellStyle name="Title 58 2 2" xfId="49989" xr:uid="{00000000-0005-0000-0000-000065C10000}"/>
    <cellStyle name="Title 58 2 2 2" xfId="49990" xr:uid="{00000000-0005-0000-0000-000066C10000}"/>
    <cellStyle name="Title 58 2 3" xfId="49991" xr:uid="{00000000-0005-0000-0000-000067C10000}"/>
    <cellStyle name="Title 58 2 3 2" xfId="49992" xr:uid="{00000000-0005-0000-0000-000068C10000}"/>
    <cellStyle name="Title 58 2 4" xfId="49993" xr:uid="{00000000-0005-0000-0000-000069C10000}"/>
    <cellStyle name="Title 58 2_BSD2" xfId="49994" xr:uid="{00000000-0005-0000-0000-00006AC10000}"/>
    <cellStyle name="Title 58 3" xfId="49996" xr:uid="{00000000-0005-0000-0000-00006BC10000}"/>
    <cellStyle name="Title 58 3 2" xfId="49998" xr:uid="{00000000-0005-0000-0000-00006CC10000}"/>
    <cellStyle name="Title 58 4" xfId="38529" xr:uid="{00000000-0005-0000-0000-00006DC10000}"/>
    <cellStyle name="Title 58 4 2" xfId="11439" xr:uid="{00000000-0005-0000-0000-00006EC10000}"/>
    <cellStyle name="Title 58 5" xfId="38532" xr:uid="{00000000-0005-0000-0000-00006FC10000}"/>
    <cellStyle name="Title 58_BSD2" xfId="50000" xr:uid="{00000000-0005-0000-0000-000070C10000}"/>
    <cellStyle name="Title 59" xfId="50002" xr:uid="{00000000-0005-0000-0000-000071C10000}"/>
    <cellStyle name="Title 59 2" xfId="50004" xr:uid="{00000000-0005-0000-0000-000072C10000}"/>
    <cellStyle name="Title 59 2 2" xfId="50006" xr:uid="{00000000-0005-0000-0000-000073C10000}"/>
    <cellStyle name="Title 59 2 2 2" xfId="50007" xr:uid="{00000000-0005-0000-0000-000074C10000}"/>
    <cellStyle name="Title 59 2 3" xfId="50008" xr:uid="{00000000-0005-0000-0000-000075C10000}"/>
    <cellStyle name="Title 59 2 3 2" xfId="47128" xr:uid="{00000000-0005-0000-0000-000076C10000}"/>
    <cellStyle name="Title 59 2 4" xfId="50009" xr:uid="{00000000-0005-0000-0000-000077C10000}"/>
    <cellStyle name="Title 59 2_BSD2" xfId="50010" xr:uid="{00000000-0005-0000-0000-000078C10000}"/>
    <cellStyle name="Title 59 3" xfId="50012" xr:uid="{00000000-0005-0000-0000-000079C10000}"/>
    <cellStyle name="Title 59 3 2" xfId="50014" xr:uid="{00000000-0005-0000-0000-00007AC10000}"/>
    <cellStyle name="Title 59 4" xfId="38537" xr:uid="{00000000-0005-0000-0000-00007BC10000}"/>
    <cellStyle name="Title 59 4 2" xfId="34201" xr:uid="{00000000-0005-0000-0000-00007CC10000}"/>
    <cellStyle name="Title 59 5" xfId="38541" xr:uid="{00000000-0005-0000-0000-00007DC10000}"/>
    <cellStyle name="Title 59_BSD2" xfId="50016" xr:uid="{00000000-0005-0000-0000-00007EC10000}"/>
    <cellStyle name="Title 6" xfId="34298" xr:uid="{00000000-0005-0000-0000-00007FC10000}"/>
    <cellStyle name="Title 6 2" xfId="33895" xr:uid="{00000000-0005-0000-0000-000080C10000}"/>
    <cellStyle name="Title 6 2 2" xfId="33898" xr:uid="{00000000-0005-0000-0000-000081C10000}"/>
    <cellStyle name="Title 6 2 2 2" xfId="50017" xr:uid="{00000000-0005-0000-0000-000082C10000}"/>
    <cellStyle name="Title 6 2 3" xfId="33900" xr:uid="{00000000-0005-0000-0000-000083C10000}"/>
    <cellStyle name="Title 6 2 3 2" xfId="6926" xr:uid="{00000000-0005-0000-0000-000084C10000}"/>
    <cellStyle name="Title 6 2 4" xfId="50018" xr:uid="{00000000-0005-0000-0000-000085C10000}"/>
    <cellStyle name="Title 6 2_BSD2" xfId="50019" xr:uid="{00000000-0005-0000-0000-000086C10000}"/>
    <cellStyle name="Title 6 3" xfId="33902" xr:uid="{00000000-0005-0000-0000-000087C10000}"/>
    <cellStyle name="Title 6 3 2" xfId="33905" xr:uid="{00000000-0005-0000-0000-000088C10000}"/>
    <cellStyle name="Title 6 4" xfId="31660" xr:uid="{00000000-0005-0000-0000-000089C10000}"/>
    <cellStyle name="Title 6 4 2" xfId="50020" xr:uid="{00000000-0005-0000-0000-00008AC10000}"/>
    <cellStyle name="Title 6 5" xfId="33908" xr:uid="{00000000-0005-0000-0000-00008BC10000}"/>
    <cellStyle name="Title 6 5 2" xfId="50021" xr:uid="{00000000-0005-0000-0000-00008CC10000}"/>
    <cellStyle name="Title 6 6" xfId="50022" xr:uid="{00000000-0005-0000-0000-00008DC10000}"/>
    <cellStyle name="Title 6 6 2" xfId="50023" xr:uid="{00000000-0005-0000-0000-00008EC10000}"/>
    <cellStyle name="Title 6 7" xfId="50024" xr:uid="{00000000-0005-0000-0000-00008FC10000}"/>
    <cellStyle name="Title 6 8" xfId="50025" xr:uid="{00000000-0005-0000-0000-000090C10000}"/>
    <cellStyle name="Title 6_Annexure" xfId="39106" xr:uid="{00000000-0005-0000-0000-000091C10000}"/>
    <cellStyle name="Title 60" xfId="35884" xr:uid="{00000000-0005-0000-0000-000092C10000}"/>
    <cellStyle name="Title 60 2" xfId="35888" xr:uid="{00000000-0005-0000-0000-000093C10000}"/>
    <cellStyle name="Title 60 2 2" xfId="49961" xr:uid="{00000000-0005-0000-0000-000094C10000}"/>
    <cellStyle name="Title 60 3" xfId="44680" xr:uid="{00000000-0005-0000-0000-000095C10000}"/>
    <cellStyle name="Title 60 3 2" xfId="49967" xr:uid="{00000000-0005-0000-0000-000096C10000}"/>
    <cellStyle name="Title 60 4" xfId="38496" xr:uid="{00000000-0005-0000-0000-000097C10000}"/>
    <cellStyle name="Title 60_BSD2" xfId="31633" xr:uid="{00000000-0005-0000-0000-000098C10000}"/>
    <cellStyle name="Title 61" xfId="35892" xr:uid="{00000000-0005-0000-0000-000099C10000}"/>
    <cellStyle name="Title 61 2" xfId="44690" xr:uid="{00000000-0005-0000-0000-00009AC10000}"/>
    <cellStyle name="Title 61 2 2" xfId="49969" xr:uid="{00000000-0005-0000-0000-00009BC10000}"/>
    <cellStyle name="Title 61 3" xfId="44693" xr:uid="{00000000-0005-0000-0000-00009CC10000}"/>
    <cellStyle name="Title 61 3 2" xfId="49974" xr:uid="{00000000-0005-0000-0000-00009DC10000}"/>
    <cellStyle name="Title 61 4" xfId="38505" xr:uid="{00000000-0005-0000-0000-00009EC10000}"/>
    <cellStyle name="Title 61_BSD2" xfId="49976" xr:uid="{00000000-0005-0000-0000-00009FC10000}"/>
    <cellStyle name="Title 62" xfId="49978" xr:uid="{00000000-0005-0000-0000-0000A0C10000}"/>
    <cellStyle name="Title 62 2" xfId="44702" xr:uid="{00000000-0005-0000-0000-0000A1C10000}"/>
    <cellStyle name="Title 62 2 2" xfId="13979" xr:uid="{00000000-0005-0000-0000-0000A2C10000}"/>
    <cellStyle name="Title 62 3" xfId="44705" xr:uid="{00000000-0005-0000-0000-0000A3C10000}"/>
    <cellStyle name="Title 62 3 2" xfId="49984" xr:uid="{00000000-0005-0000-0000-0000A4C10000}"/>
    <cellStyle name="Title 62 4" xfId="38520" xr:uid="{00000000-0005-0000-0000-0000A5C10000}"/>
    <cellStyle name="Title 62_BSD2" xfId="11419" xr:uid="{00000000-0005-0000-0000-0000A6C10000}"/>
    <cellStyle name="Title 63" xfId="49986" xr:uid="{00000000-0005-0000-0000-0000A7C10000}"/>
    <cellStyle name="Title 63 2" xfId="44712" xr:uid="{00000000-0005-0000-0000-0000A8C10000}"/>
    <cellStyle name="Title 63 2 2" xfId="49988" xr:uid="{00000000-0005-0000-0000-0000A9C10000}"/>
    <cellStyle name="Title 63 3" xfId="49995" xr:uid="{00000000-0005-0000-0000-0000AAC10000}"/>
    <cellStyle name="Title 63 3 2" xfId="49997" xr:uid="{00000000-0005-0000-0000-0000ABC10000}"/>
    <cellStyle name="Title 63 4" xfId="38528" xr:uid="{00000000-0005-0000-0000-0000ACC10000}"/>
    <cellStyle name="Title 63_BSD2" xfId="49999" xr:uid="{00000000-0005-0000-0000-0000ADC10000}"/>
    <cellStyle name="Title 64" xfId="50001" xr:uid="{00000000-0005-0000-0000-0000AEC10000}"/>
    <cellStyle name="Title 64 2" xfId="50003" xr:uid="{00000000-0005-0000-0000-0000AFC10000}"/>
    <cellStyle name="Title 64 2 2" xfId="50005" xr:uid="{00000000-0005-0000-0000-0000B0C10000}"/>
    <cellStyle name="Title 64 3" xfId="50011" xr:uid="{00000000-0005-0000-0000-0000B1C10000}"/>
    <cellStyle name="Title 64 3 2" xfId="50013" xr:uid="{00000000-0005-0000-0000-0000B2C10000}"/>
    <cellStyle name="Title 64 4" xfId="38536" xr:uid="{00000000-0005-0000-0000-0000B3C10000}"/>
    <cellStyle name="Title 64_BSD2" xfId="50015" xr:uid="{00000000-0005-0000-0000-0000B4C10000}"/>
    <cellStyle name="Title 65" xfId="50027" xr:uid="{00000000-0005-0000-0000-0000B5C10000}"/>
    <cellStyle name="Title 65 2" xfId="50029" xr:uid="{00000000-0005-0000-0000-0000B6C10000}"/>
    <cellStyle name="Title 65 2 2" xfId="50031" xr:uid="{00000000-0005-0000-0000-0000B7C10000}"/>
    <cellStyle name="Title 65 3" xfId="42316" xr:uid="{00000000-0005-0000-0000-0000B8C10000}"/>
    <cellStyle name="Title 65 3 2" xfId="42320" xr:uid="{00000000-0005-0000-0000-0000B9C10000}"/>
    <cellStyle name="Title 65 4" xfId="38569" xr:uid="{00000000-0005-0000-0000-0000BAC10000}"/>
    <cellStyle name="Title 65_BSD2" xfId="50033" xr:uid="{00000000-0005-0000-0000-0000BBC10000}"/>
    <cellStyle name="Title 66" xfId="50035" xr:uid="{00000000-0005-0000-0000-0000BCC10000}"/>
    <cellStyle name="Title 66 2" xfId="50037" xr:uid="{00000000-0005-0000-0000-0000BDC10000}"/>
    <cellStyle name="Title 66 2 2" xfId="50039" xr:uid="{00000000-0005-0000-0000-0000BEC10000}"/>
    <cellStyle name="Title 66 3" xfId="42332" xr:uid="{00000000-0005-0000-0000-0000BFC10000}"/>
    <cellStyle name="Title 66 3 2" xfId="44151" xr:uid="{00000000-0005-0000-0000-0000C0C10000}"/>
    <cellStyle name="Title 66 4" xfId="38574" xr:uid="{00000000-0005-0000-0000-0000C1C10000}"/>
    <cellStyle name="Title 66_BSD2" xfId="50041" xr:uid="{00000000-0005-0000-0000-0000C2C10000}"/>
    <cellStyle name="Title 67" xfId="50043" xr:uid="{00000000-0005-0000-0000-0000C3C10000}"/>
    <cellStyle name="Title 67 2" xfId="50045" xr:uid="{00000000-0005-0000-0000-0000C4C10000}"/>
    <cellStyle name="Title 67 2 2" xfId="6009" xr:uid="{00000000-0005-0000-0000-0000C5C10000}"/>
    <cellStyle name="Title 67 3" xfId="42338" xr:uid="{00000000-0005-0000-0000-0000C6C10000}"/>
    <cellStyle name="Title 67 3 2" xfId="50047" xr:uid="{00000000-0005-0000-0000-0000C7C10000}"/>
    <cellStyle name="Title 67 4" xfId="38578" xr:uid="{00000000-0005-0000-0000-0000C8C10000}"/>
    <cellStyle name="Title 67_BSD2" xfId="50049" xr:uid="{00000000-0005-0000-0000-0000C9C10000}"/>
    <cellStyle name="Title 68" xfId="50051" xr:uid="{00000000-0005-0000-0000-0000CAC10000}"/>
    <cellStyle name="Title 68 2" xfId="50053" xr:uid="{00000000-0005-0000-0000-0000CBC10000}"/>
    <cellStyle name="Title 68 2 2" xfId="50055" xr:uid="{00000000-0005-0000-0000-0000CCC10000}"/>
    <cellStyle name="Title 68 3" xfId="50057" xr:uid="{00000000-0005-0000-0000-0000CDC10000}"/>
    <cellStyle name="Title 68 3 2" xfId="50059" xr:uid="{00000000-0005-0000-0000-0000CEC10000}"/>
    <cellStyle name="Title 68 4" xfId="26738" xr:uid="{00000000-0005-0000-0000-0000CFC10000}"/>
    <cellStyle name="Title 68_BSD2" xfId="19392" xr:uid="{00000000-0005-0000-0000-0000D0C10000}"/>
    <cellStyle name="Title 69" xfId="50061" xr:uid="{00000000-0005-0000-0000-0000D1C10000}"/>
    <cellStyle name="Title 69 2" xfId="50063" xr:uid="{00000000-0005-0000-0000-0000D2C10000}"/>
    <cellStyle name="Title 69 2 2" xfId="50065" xr:uid="{00000000-0005-0000-0000-0000D3C10000}"/>
    <cellStyle name="Title 69 3" xfId="49659" xr:uid="{00000000-0005-0000-0000-0000D4C10000}"/>
    <cellStyle name="Title 69 3 2" xfId="50067" xr:uid="{00000000-0005-0000-0000-0000D5C10000}"/>
    <cellStyle name="Title 69 4" xfId="26946" xr:uid="{00000000-0005-0000-0000-0000D6C10000}"/>
    <cellStyle name="Title 69_BSD2" xfId="21998" xr:uid="{00000000-0005-0000-0000-0000D7C10000}"/>
    <cellStyle name="Title 7" xfId="35786" xr:uid="{00000000-0005-0000-0000-0000D8C10000}"/>
    <cellStyle name="Title 7 10" xfId="50068" xr:uid="{00000000-0005-0000-0000-0000D9C10000}"/>
    <cellStyle name="Title 7 10 2" xfId="50069" xr:uid="{00000000-0005-0000-0000-0000DAC10000}"/>
    <cellStyle name="Title 7 11" xfId="50070" xr:uid="{00000000-0005-0000-0000-0000DBC10000}"/>
    <cellStyle name="Title 7 11 2" xfId="50071" xr:uid="{00000000-0005-0000-0000-0000DCC10000}"/>
    <cellStyle name="Title 7 12" xfId="31730" xr:uid="{00000000-0005-0000-0000-0000DDC10000}"/>
    <cellStyle name="Title 7 13" xfId="34013" xr:uid="{00000000-0005-0000-0000-0000DEC10000}"/>
    <cellStyle name="Title 7 14" xfId="31385" xr:uid="{00000000-0005-0000-0000-0000DFC10000}"/>
    <cellStyle name="Title 7 2" xfId="33935" xr:uid="{00000000-0005-0000-0000-0000E0C10000}"/>
    <cellStyle name="Title 7 2 2" xfId="33938" xr:uid="{00000000-0005-0000-0000-0000E1C10000}"/>
    <cellStyle name="Title 7 2 2 2" xfId="50072" xr:uid="{00000000-0005-0000-0000-0000E2C10000}"/>
    <cellStyle name="Title 7 2 3" xfId="33941" xr:uid="{00000000-0005-0000-0000-0000E3C10000}"/>
    <cellStyle name="Title 7 2 3 2" xfId="50073" xr:uid="{00000000-0005-0000-0000-0000E4C10000}"/>
    <cellStyle name="Title 7 2 4" xfId="50074" xr:uid="{00000000-0005-0000-0000-0000E5C10000}"/>
    <cellStyle name="Title 7 2_BSD2" xfId="50075" xr:uid="{00000000-0005-0000-0000-0000E6C10000}"/>
    <cellStyle name="Title 7 3" xfId="33943" xr:uid="{00000000-0005-0000-0000-0000E7C10000}"/>
    <cellStyle name="Title 7 3 2" xfId="33946" xr:uid="{00000000-0005-0000-0000-0000E8C10000}"/>
    <cellStyle name="Title 7 4" xfId="31665" xr:uid="{00000000-0005-0000-0000-0000E9C10000}"/>
    <cellStyle name="Title 7 4 2" xfId="50076" xr:uid="{00000000-0005-0000-0000-0000EAC10000}"/>
    <cellStyle name="Title 7 5" xfId="33949" xr:uid="{00000000-0005-0000-0000-0000EBC10000}"/>
    <cellStyle name="Title 7 5 2" xfId="50077" xr:uid="{00000000-0005-0000-0000-0000ECC10000}"/>
    <cellStyle name="Title 7 6" xfId="50078" xr:uid="{00000000-0005-0000-0000-0000EDC10000}"/>
    <cellStyle name="Title 7 6 2" xfId="50079" xr:uid="{00000000-0005-0000-0000-0000EEC10000}"/>
    <cellStyle name="Title 7 7" xfId="50080" xr:uid="{00000000-0005-0000-0000-0000EFC10000}"/>
    <cellStyle name="Title 7 7 2" xfId="50081" xr:uid="{00000000-0005-0000-0000-0000F0C10000}"/>
    <cellStyle name="Title 7 8" xfId="50082" xr:uid="{00000000-0005-0000-0000-0000F1C10000}"/>
    <cellStyle name="Title 7 8 2" xfId="50083" xr:uid="{00000000-0005-0000-0000-0000F2C10000}"/>
    <cellStyle name="Title 7 9" xfId="50084" xr:uid="{00000000-0005-0000-0000-0000F3C10000}"/>
    <cellStyle name="Title 7 9 2" xfId="50085" xr:uid="{00000000-0005-0000-0000-0000F4C10000}"/>
    <cellStyle name="Title 7_Annexure" xfId="36630" xr:uid="{00000000-0005-0000-0000-0000F5C10000}"/>
    <cellStyle name="Title 70" xfId="50026" xr:uid="{00000000-0005-0000-0000-0000F6C10000}"/>
    <cellStyle name="Title 70 2" xfId="50028" xr:uid="{00000000-0005-0000-0000-0000F7C10000}"/>
    <cellStyle name="Title 70 2 2" xfId="50030" xr:uid="{00000000-0005-0000-0000-0000F8C10000}"/>
    <cellStyle name="Title 70 3" xfId="42315" xr:uid="{00000000-0005-0000-0000-0000F9C10000}"/>
    <cellStyle name="Title 70 3 2" xfId="42319" xr:uid="{00000000-0005-0000-0000-0000FAC10000}"/>
    <cellStyle name="Title 70 4" xfId="38568" xr:uid="{00000000-0005-0000-0000-0000FBC10000}"/>
    <cellStyle name="Title 70_BSD2" xfId="50032" xr:uid="{00000000-0005-0000-0000-0000FCC10000}"/>
    <cellStyle name="Title 71" xfId="50034" xr:uid="{00000000-0005-0000-0000-0000FDC10000}"/>
    <cellStyle name="Title 71 2" xfId="50036" xr:uid="{00000000-0005-0000-0000-0000FEC10000}"/>
    <cellStyle name="Title 71 2 2" xfId="50038" xr:uid="{00000000-0005-0000-0000-0000FFC10000}"/>
    <cellStyle name="Title 71 3" xfId="42331" xr:uid="{00000000-0005-0000-0000-000000C20000}"/>
    <cellStyle name="Title 71 3 2" xfId="44150" xr:uid="{00000000-0005-0000-0000-000001C20000}"/>
    <cellStyle name="Title 71 4" xfId="38573" xr:uid="{00000000-0005-0000-0000-000002C20000}"/>
    <cellStyle name="Title 71_BSD2" xfId="50040" xr:uid="{00000000-0005-0000-0000-000003C20000}"/>
    <cellStyle name="Title 72" xfId="50042" xr:uid="{00000000-0005-0000-0000-000004C20000}"/>
    <cellStyle name="Title 72 2" xfId="50044" xr:uid="{00000000-0005-0000-0000-000005C20000}"/>
    <cellStyle name="Title 72 2 2" xfId="6008" xr:uid="{00000000-0005-0000-0000-000006C20000}"/>
    <cellStyle name="Title 72 3" xfId="42337" xr:uid="{00000000-0005-0000-0000-000007C20000}"/>
    <cellStyle name="Title 72 3 2" xfId="50046" xr:uid="{00000000-0005-0000-0000-000008C20000}"/>
    <cellStyle name="Title 72 4" xfId="38577" xr:uid="{00000000-0005-0000-0000-000009C20000}"/>
    <cellStyle name="Title 72_BSD2" xfId="50048" xr:uid="{00000000-0005-0000-0000-00000AC20000}"/>
    <cellStyle name="Title 73" xfId="50050" xr:uid="{00000000-0005-0000-0000-00000BC20000}"/>
    <cellStyle name="Title 73 2" xfId="50052" xr:uid="{00000000-0005-0000-0000-00000CC20000}"/>
    <cellStyle name="Title 73 2 2" xfId="50054" xr:uid="{00000000-0005-0000-0000-00000DC20000}"/>
    <cellStyle name="Title 73 3" xfId="50056" xr:uid="{00000000-0005-0000-0000-00000EC20000}"/>
    <cellStyle name="Title 73 3 2" xfId="50058" xr:uid="{00000000-0005-0000-0000-00000FC20000}"/>
    <cellStyle name="Title 73 4" xfId="26737" xr:uid="{00000000-0005-0000-0000-000010C20000}"/>
    <cellStyle name="Title 73_BSD2" xfId="19391" xr:uid="{00000000-0005-0000-0000-000011C20000}"/>
    <cellStyle name="Title 74" xfId="50060" xr:uid="{00000000-0005-0000-0000-000012C20000}"/>
    <cellStyle name="Title 74 2" xfId="50062" xr:uid="{00000000-0005-0000-0000-000013C20000}"/>
    <cellStyle name="Title 74 2 2" xfId="50064" xr:uid="{00000000-0005-0000-0000-000014C20000}"/>
    <cellStyle name="Title 74 3" xfId="49658" xr:uid="{00000000-0005-0000-0000-000015C20000}"/>
    <cellStyle name="Title 74 3 2" xfId="50066" xr:uid="{00000000-0005-0000-0000-000016C20000}"/>
    <cellStyle name="Title 74 4" xfId="26945" xr:uid="{00000000-0005-0000-0000-000017C20000}"/>
    <cellStyle name="Title 74_BSD2" xfId="21997" xr:uid="{00000000-0005-0000-0000-000018C20000}"/>
    <cellStyle name="Title 75" xfId="50087" xr:uid="{00000000-0005-0000-0000-000019C20000}"/>
    <cellStyle name="Title 75 2" xfId="50089" xr:uid="{00000000-0005-0000-0000-00001AC20000}"/>
    <cellStyle name="Title 75 2 2" xfId="50091" xr:uid="{00000000-0005-0000-0000-00001BC20000}"/>
    <cellStyle name="Title 75 3" xfId="50093" xr:uid="{00000000-0005-0000-0000-00001CC20000}"/>
    <cellStyle name="Title 75 3 2" xfId="50095" xr:uid="{00000000-0005-0000-0000-00001DC20000}"/>
    <cellStyle name="Title 75 4" xfId="50097" xr:uid="{00000000-0005-0000-0000-00001EC20000}"/>
    <cellStyle name="Title 75_BSD2" xfId="50099" xr:uid="{00000000-0005-0000-0000-00001FC20000}"/>
    <cellStyle name="Title 76" xfId="50101" xr:uid="{00000000-0005-0000-0000-000020C20000}"/>
    <cellStyle name="Title 76 2" xfId="50103" xr:uid="{00000000-0005-0000-0000-000021C20000}"/>
    <cellStyle name="Title 76 2 2" xfId="50105" xr:uid="{00000000-0005-0000-0000-000022C20000}"/>
    <cellStyle name="Title 76 3" xfId="50107" xr:uid="{00000000-0005-0000-0000-000023C20000}"/>
    <cellStyle name="Title 76 3 2" xfId="44595" xr:uid="{00000000-0005-0000-0000-000024C20000}"/>
    <cellStyle name="Title 76 4" xfId="50109" xr:uid="{00000000-0005-0000-0000-000025C20000}"/>
    <cellStyle name="Title 76_BSD2" xfId="17382" xr:uid="{00000000-0005-0000-0000-000026C20000}"/>
    <cellStyle name="Title 77" xfId="50111" xr:uid="{00000000-0005-0000-0000-000027C20000}"/>
    <cellStyle name="Title 77 2" xfId="50113" xr:uid="{00000000-0005-0000-0000-000028C20000}"/>
    <cellStyle name="Title 77 2 2" xfId="50114" xr:uid="{00000000-0005-0000-0000-000029C20000}"/>
    <cellStyle name="Title 77 3" xfId="50115" xr:uid="{00000000-0005-0000-0000-00002AC20000}"/>
    <cellStyle name="Title 77 3 2" xfId="50116" xr:uid="{00000000-0005-0000-0000-00002BC20000}"/>
    <cellStyle name="Title 77 4" xfId="50117" xr:uid="{00000000-0005-0000-0000-00002CC20000}"/>
    <cellStyle name="Title 77_BSD2" xfId="4551" xr:uid="{00000000-0005-0000-0000-00002DC20000}"/>
    <cellStyle name="Title 78" xfId="50119" xr:uid="{00000000-0005-0000-0000-00002EC20000}"/>
    <cellStyle name="Title 78 2" xfId="50121" xr:uid="{00000000-0005-0000-0000-00002FC20000}"/>
    <cellStyle name="Title 78 2 2" xfId="50122" xr:uid="{00000000-0005-0000-0000-000030C20000}"/>
    <cellStyle name="Title 78 3" xfId="50123" xr:uid="{00000000-0005-0000-0000-000031C20000}"/>
    <cellStyle name="Title 78 3 2" xfId="50124" xr:uid="{00000000-0005-0000-0000-000032C20000}"/>
    <cellStyle name="Title 78 4" xfId="50125" xr:uid="{00000000-0005-0000-0000-000033C20000}"/>
    <cellStyle name="Title 78_BSD2" xfId="50126" xr:uid="{00000000-0005-0000-0000-000034C20000}"/>
    <cellStyle name="Title 79" xfId="50128" xr:uid="{00000000-0005-0000-0000-000035C20000}"/>
    <cellStyle name="Title 79 2" xfId="50130" xr:uid="{00000000-0005-0000-0000-000036C20000}"/>
    <cellStyle name="Title 79 2 2" xfId="45812" xr:uid="{00000000-0005-0000-0000-000037C20000}"/>
    <cellStyle name="Title 79 3" xfId="50131" xr:uid="{00000000-0005-0000-0000-000038C20000}"/>
    <cellStyle name="Title 79 3 2" xfId="2862" xr:uid="{00000000-0005-0000-0000-000039C20000}"/>
    <cellStyle name="Title 79 4" xfId="39426" xr:uid="{00000000-0005-0000-0000-00003AC20000}"/>
    <cellStyle name="Title 79_BSD2" xfId="50132" xr:uid="{00000000-0005-0000-0000-00003BC20000}"/>
    <cellStyle name="Title 8" xfId="10460" xr:uid="{00000000-0005-0000-0000-00003CC20000}"/>
    <cellStyle name="Title 8 2" xfId="33962" xr:uid="{00000000-0005-0000-0000-00003DC20000}"/>
    <cellStyle name="Title 8 2 2" xfId="23083" xr:uid="{00000000-0005-0000-0000-00003EC20000}"/>
    <cellStyle name="Title 8 2 2 2" xfId="50133" xr:uid="{00000000-0005-0000-0000-00003FC20000}"/>
    <cellStyle name="Title 8 2 3" xfId="23099" xr:uid="{00000000-0005-0000-0000-000040C20000}"/>
    <cellStyle name="Title 8 2 3 2" xfId="3545" xr:uid="{00000000-0005-0000-0000-000041C20000}"/>
    <cellStyle name="Title 8 2 4" xfId="50134" xr:uid="{00000000-0005-0000-0000-000042C20000}"/>
    <cellStyle name="Title 8 2_BSD2" xfId="41276" xr:uid="{00000000-0005-0000-0000-000043C20000}"/>
    <cellStyle name="Title 8 3" xfId="33965" xr:uid="{00000000-0005-0000-0000-000044C20000}"/>
    <cellStyle name="Title 8 3 2" xfId="50135" xr:uid="{00000000-0005-0000-0000-000045C20000}"/>
    <cellStyle name="Title 8 4" xfId="31670" xr:uid="{00000000-0005-0000-0000-000046C20000}"/>
    <cellStyle name="Title 8 4 2" xfId="13472" xr:uid="{00000000-0005-0000-0000-000047C20000}"/>
    <cellStyle name="Title 8 5" xfId="35788" xr:uid="{00000000-0005-0000-0000-000048C20000}"/>
    <cellStyle name="Title 8 6" xfId="50136" xr:uid="{00000000-0005-0000-0000-000049C20000}"/>
    <cellStyle name="Title 8 7" xfId="50137" xr:uid="{00000000-0005-0000-0000-00004AC20000}"/>
    <cellStyle name="Title 8_BSD2" xfId="50138" xr:uid="{00000000-0005-0000-0000-00004BC20000}"/>
    <cellStyle name="Title 80" xfId="50086" xr:uid="{00000000-0005-0000-0000-00004CC20000}"/>
    <cellStyle name="Title 80 2" xfId="50088" xr:uid="{00000000-0005-0000-0000-00004DC20000}"/>
    <cellStyle name="Title 80 2 2" xfId="50090" xr:uid="{00000000-0005-0000-0000-00004EC20000}"/>
    <cellStyle name="Title 80 3" xfId="50092" xr:uid="{00000000-0005-0000-0000-00004FC20000}"/>
    <cellStyle name="Title 80 3 2" xfId="50094" xr:uid="{00000000-0005-0000-0000-000050C20000}"/>
    <cellStyle name="Title 80 4" xfId="50096" xr:uid="{00000000-0005-0000-0000-000051C20000}"/>
    <cellStyle name="Title 80_BSD2" xfId="50098" xr:uid="{00000000-0005-0000-0000-000052C20000}"/>
    <cellStyle name="Title 81" xfId="50100" xr:uid="{00000000-0005-0000-0000-000053C20000}"/>
    <cellStyle name="Title 81 2" xfId="50102" xr:uid="{00000000-0005-0000-0000-000054C20000}"/>
    <cellStyle name="Title 81 2 2" xfId="50104" xr:uid="{00000000-0005-0000-0000-000055C20000}"/>
    <cellStyle name="Title 81 3" xfId="50106" xr:uid="{00000000-0005-0000-0000-000056C20000}"/>
    <cellStyle name="Title 81 3 2" xfId="44594" xr:uid="{00000000-0005-0000-0000-000057C20000}"/>
    <cellStyle name="Title 81 4" xfId="50108" xr:uid="{00000000-0005-0000-0000-000058C20000}"/>
    <cellStyle name="Title 81_BSD2" xfId="17381" xr:uid="{00000000-0005-0000-0000-000059C20000}"/>
    <cellStyle name="Title 82" xfId="50110" xr:uid="{00000000-0005-0000-0000-00005AC20000}"/>
    <cellStyle name="Title 82 2" xfId="50112" xr:uid="{00000000-0005-0000-0000-00005BC20000}"/>
    <cellStyle name="Title 83" xfId="50118" xr:uid="{00000000-0005-0000-0000-00005CC20000}"/>
    <cellStyle name="Title 83 2" xfId="50120" xr:uid="{00000000-0005-0000-0000-00005DC20000}"/>
    <cellStyle name="Title 84" xfId="50127" xr:uid="{00000000-0005-0000-0000-00005EC20000}"/>
    <cellStyle name="Title 84 2" xfId="50129" xr:uid="{00000000-0005-0000-0000-00005FC20000}"/>
    <cellStyle name="Title 85" xfId="12657" xr:uid="{00000000-0005-0000-0000-000060C20000}"/>
    <cellStyle name="Title 85 2" xfId="50139" xr:uid="{00000000-0005-0000-0000-000061C20000}"/>
    <cellStyle name="Title 86" xfId="50140" xr:uid="{00000000-0005-0000-0000-000062C20000}"/>
    <cellStyle name="Title 86 2" xfId="50141" xr:uid="{00000000-0005-0000-0000-000063C20000}"/>
    <cellStyle name="Title 87" xfId="50142" xr:uid="{00000000-0005-0000-0000-000064C20000}"/>
    <cellStyle name="Title 87 2" xfId="50143" xr:uid="{00000000-0005-0000-0000-000065C20000}"/>
    <cellStyle name="Title 88" xfId="50144" xr:uid="{00000000-0005-0000-0000-000066C20000}"/>
    <cellStyle name="Title 88 2" xfId="50145" xr:uid="{00000000-0005-0000-0000-000067C20000}"/>
    <cellStyle name="Title 89" xfId="50146" xr:uid="{00000000-0005-0000-0000-000068C20000}"/>
    <cellStyle name="Title 89 2" xfId="16217" xr:uid="{00000000-0005-0000-0000-000069C20000}"/>
    <cellStyle name="Title 9" xfId="8256" xr:uid="{00000000-0005-0000-0000-00006AC20000}"/>
    <cellStyle name="Title 9 2" xfId="30012" xr:uid="{00000000-0005-0000-0000-00006BC20000}"/>
    <cellStyle name="Title 9 2 2" xfId="30015" xr:uid="{00000000-0005-0000-0000-00006CC20000}"/>
    <cellStyle name="Title 9 2 2 2" xfId="50147" xr:uid="{00000000-0005-0000-0000-00006DC20000}"/>
    <cellStyle name="Title 9 2 3" xfId="30017" xr:uid="{00000000-0005-0000-0000-00006EC20000}"/>
    <cellStyle name="Title 9 2 3 2" xfId="50148" xr:uid="{00000000-0005-0000-0000-00006FC20000}"/>
    <cellStyle name="Title 9 2 4" xfId="50149" xr:uid="{00000000-0005-0000-0000-000070C20000}"/>
    <cellStyle name="Title 9 2_BSD2" xfId="50150" xr:uid="{00000000-0005-0000-0000-000071C20000}"/>
    <cellStyle name="Title 9 3" xfId="30019" xr:uid="{00000000-0005-0000-0000-000072C20000}"/>
    <cellStyle name="Title 9 3 2" xfId="50151" xr:uid="{00000000-0005-0000-0000-000073C20000}"/>
    <cellStyle name="Title 9 4" xfId="30022" xr:uid="{00000000-0005-0000-0000-000074C20000}"/>
    <cellStyle name="Title 9 4 2" xfId="20714" xr:uid="{00000000-0005-0000-0000-000075C20000}"/>
    <cellStyle name="Title 9 5" xfId="35790" xr:uid="{00000000-0005-0000-0000-000076C20000}"/>
    <cellStyle name="Title 9 6" xfId="50152" xr:uid="{00000000-0005-0000-0000-000077C20000}"/>
    <cellStyle name="Title 9 7" xfId="50153" xr:uid="{00000000-0005-0000-0000-000078C20000}"/>
    <cellStyle name="Title 9_BSD2" xfId="50154" xr:uid="{00000000-0005-0000-0000-000079C20000}"/>
    <cellStyle name="Title2" xfId="50155" xr:uid="{00000000-0005-0000-0000-00007AC20000}"/>
    <cellStyle name="Title2 2" xfId="42014" xr:uid="{00000000-0005-0000-0000-00007BC20000}"/>
    <cellStyle name="Title2 3" xfId="42017" xr:uid="{00000000-0005-0000-0000-00007CC20000}"/>
    <cellStyle name="Title2 4" xfId="50156" xr:uid="{00000000-0005-0000-0000-00007DC20000}"/>
    <cellStyle name="Titles" xfId="50157" xr:uid="{00000000-0005-0000-0000-00007EC20000}"/>
    <cellStyle name="Titles 2" xfId="50158" xr:uid="{00000000-0005-0000-0000-00007FC20000}"/>
    <cellStyle name="Titles 3" xfId="50159" xr:uid="{00000000-0005-0000-0000-000080C20000}"/>
    <cellStyle name="Titles 4" xfId="50160" xr:uid="{00000000-0005-0000-0000-000081C20000}"/>
    <cellStyle name="Titre" xfId="27178" xr:uid="{00000000-0005-0000-0000-000082C20000}"/>
    <cellStyle name="Titre 1" xfId="17853" xr:uid="{00000000-0005-0000-0000-000084C20000}"/>
    <cellStyle name="Titre 1 2" xfId="50161" xr:uid="{00000000-0005-0000-0000-000085C20000}"/>
    <cellStyle name="Titre 2" xfId="38599" xr:uid="{00000000-0005-0000-0000-000083C20000}"/>
    <cellStyle name="Titre 2 2" xfId="50162" xr:uid="{00000000-0005-0000-0000-000087C20000}"/>
    <cellStyle name="Titre 3" xfId="50163" xr:uid="{00000000-0005-0000-0000-000088C20000}"/>
    <cellStyle name="Titre 3 2" xfId="50164" xr:uid="{00000000-0005-0000-0000-000089C20000}"/>
    <cellStyle name="Titre 4" xfId="50165" xr:uid="{00000000-0005-0000-0000-00008AC20000}"/>
    <cellStyle name="Titre 4 2" xfId="29797" xr:uid="{00000000-0005-0000-0000-00008BC20000}"/>
    <cellStyle name="Titre1" xfId="942" xr:uid="{00000000-0005-0000-0000-00008CC20000}"/>
    <cellStyle name="Titre1 2" xfId="51840" xr:uid="{D2B1670D-51CC-491F-B430-D5A282A5F8A9}"/>
    <cellStyle name="Titulo1" xfId="50166" xr:uid="{00000000-0005-0000-0000-00008DC20000}"/>
    <cellStyle name="Titulo1 2" xfId="50167" xr:uid="{00000000-0005-0000-0000-00008EC20000}"/>
    <cellStyle name="Titulo2" xfId="50168" xr:uid="{00000000-0005-0000-0000-00008FC20000}"/>
    <cellStyle name="Titulo2 2" xfId="43466" xr:uid="{00000000-0005-0000-0000-000090C20000}"/>
    <cellStyle name="Top Edge" xfId="50169" xr:uid="{00000000-0005-0000-0000-000091C20000}"/>
    <cellStyle name="Top Edge 2" xfId="50170" xr:uid="{00000000-0005-0000-0000-000092C20000}"/>
    <cellStyle name="Top Edge 3" xfId="50171" xr:uid="{00000000-0005-0000-0000-000093C20000}"/>
    <cellStyle name="Top Edge 4" xfId="50172" xr:uid="{00000000-0005-0000-0000-000094C20000}"/>
    <cellStyle name="TopGrey" xfId="50173" xr:uid="{00000000-0005-0000-0000-000095C20000}"/>
    <cellStyle name="TopGrey 2" xfId="50174" xr:uid="{00000000-0005-0000-0000-000096C20000}"/>
    <cellStyle name="Topline" xfId="43605" xr:uid="{00000000-0005-0000-0000-000097C20000}"/>
    <cellStyle name="Topline 2" xfId="50175" xr:uid="{00000000-0005-0000-0000-000098C20000}"/>
    <cellStyle name="Topline 3" xfId="50176" xr:uid="{00000000-0005-0000-0000-000099C20000}"/>
    <cellStyle name="Topline 4" xfId="50177" xr:uid="{00000000-0005-0000-0000-00009AC20000}"/>
    <cellStyle name="Total" xfId="51527" builtinId="25" customBuiltin="1"/>
    <cellStyle name="Total 10" xfId="2649" xr:uid="{00000000-0005-0000-0000-00009BC20000}"/>
    <cellStyle name="Total 10 10" xfId="51932" xr:uid="{ACB59E4F-7413-491B-A975-9062474816ED}"/>
    <cellStyle name="Total 10 2" xfId="21996" xr:uid="{00000000-0005-0000-0000-00009CC20000}"/>
    <cellStyle name="Total 10 2 2" xfId="22000" xr:uid="{00000000-0005-0000-0000-00009DC20000}"/>
    <cellStyle name="Total 10 2 2 2" xfId="50178" xr:uid="{00000000-0005-0000-0000-00009EC20000}"/>
    <cellStyle name="Total 10 2 3" xfId="42986" xr:uid="{00000000-0005-0000-0000-00009FC20000}"/>
    <cellStyle name="Total 10 2 3 2" xfId="50179" xr:uid="{00000000-0005-0000-0000-0000A0C20000}"/>
    <cellStyle name="Total 10 2 4" xfId="23675" xr:uid="{00000000-0005-0000-0000-0000A1C20000}"/>
    <cellStyle name="Total 10 2_BSD2" xfId="50180" xr:uid="{00000000-0005-0000-0000-0000A2C20000}"/>
    <cellStyle name="Total 10 3" xfId="22007" xr:uid="{00000000-0005-0000-0000-0000A3C20000}"/>
    <cellStyle name="Total 10 3 2" xfId="22012" xr:uid="{00000000-0005-0000-0000-0000A4C20000}"/>
    <cellStyle name="Total 10 4" xfId="50181" xr:uid="{00000000-0005-0000-0000-0000A5C20000}"/>
    <cellStyle name="Total 10 4 2" xfId="42991" xr:uid="{00000000-0005-0000-0000-0000A6C20000}"/>
    <cellStyle name="Total 10 5" xfId="50182" xr:uid="{00000000-0005-0000-0000-0000A7C20000}"/>
    <cellStyle name="Total 10 6" xfId="50183" xr:uid="{00000000-0005-0000-0000-0000A8C20000}"/>
    <cellStyle name="Total 10 7" xfId="50184" xr:uid="{00000000-0005-0000-0000-0000A9C20000}"/>
    <cellStyle name="Total 10 8" xfId="34725" xr:uid="{00000000-0005-0000-0000-0000AAC20000}"/>
    <cellStyle name="Total 10 9" xfId="51748" xr:uid="{86D41BB3-C898-433D-80CB-B2D6AD90BEAF}"/>
    <cellStyle name="Total 10_BSD2" xfId="50185" xr:uid="{00000000-0005-0000-0000-0000ABC20000}"/>
    <cellStyle name="Total 11" xfId="2650" xr:uid="{00000000-0005-0000-0000-0000ACC20000}"/>
    <cellStyle name="Total 11 10" xfId="51933" xr:uid="{0D40C140-BB98-41F6-B10C-FDF687A40A7D}"/>
    <cellStyle name="Total 11 2" xfId="50187" xr:uid="{00000000-0005-0000-0000-0000ADC20000}"/>
    <cellStyle name="Total 11 2 2" xfId="46136" xr:uid="{00000000-0005-0000-0000-0000AEC20000}"/>
    <cellStyle name="Total 11 2 2 2" xfId="50188" xr:uid="{00000000-0005-0000-0000-0000AFC20000}"/>
    <cellStyle name="Total 11 2 3" xfId="46140" xr:uid="{00000000-0005-0000-0000-0000B0C20000}"/>
    <cellStyle name="Total 11 2 3 2" xfId="50189" xr:uid="{00000000-0005-0000-0000-0000B1C20000}"/>
    <cellStyle name="Total 11 2 4" xfId="46142" xr:uid="{00000000-0005-0000-0000-0000B2C20000}"/>
    <cellStyle name="Total 11 2_BSD2" xfId="50190" xr:uid="{00000000-0005-0000-0000-0000B3C20000}"/>
    <cellStyle name="Total 11 3" xfId="50191" xr:uid="{00000000-0005-0000-0000-0000B4C20000}"/>
    <cellStyle name="Total 11 3 2" xfId="46144" xr:uid="{00000000-0005-0000-0000-0000B5C20000}"/>
    <cellStyle name="Total 11 4" xfId="50192" xr:uid="{00000000-0005-0000-0000-0000B6C20000}"/>
    <cellStyle name="Total 11 4 2" xfId="46149" xr:uid="{00000000-0005-0000-0000-0000B7C20000}"/>
    <cellStyle name="Total 11 5" xfId="50193" xr:uid="{00000000-0005-0000-0000-0000B8C20000}"/>
    <cellStyle name="Total 11 6" xfId="50194" xr:uid="{00000000-0005-0000-0000-0000B9C20000}"/>
    <cellStyle name="Total 11 7" xfId="50195" xr:uid="{00000000-0005-0000-0000-0000BAC20000}"/>
    <cellStyle name="Total 11 8" xfId="50186" xr:uid="{00000000-0005-0000-0000-0000BBC20000}"/>
    <cellStyle name="Total 11 9" xfId="51749" xr:uid="{233311A3-9963-4178-8DC6-D765BE983C31}"/>
    <cellStyle name="Total 11_BSD2" xfId="27059" xr:uid="{00000000-0005-0000-0000-0000BCC20000}"/>
    <cellStyle name="Total 12" xfId="2651" xr:uid="{00000000-0005-0000-0000-0000BDC20000}"/>
    <cellStyle name="Total 12 10" xfId="51934" xr:uid="{1726DC34-4EB7-410A-9B30-70123D3F09DC}"/>
    <cellStyle name="Total 12 2" xfId="50197" xr:uid="{00000000-0005-0000-0000-0000BEC20000}"/>
    <cellStyle name="Total 12 2 2" xfId="46176" xr:uid="{00000000-0005-0000-0000-0000BFC20000}"/>
    <cellStyle name="Total 12 2 2 2" xfId="40340" xr:uid="{00000000-0005-0000-0000-0000C0C20000}"/>
    <cellStyle name="Total 12 2 3" xfId="46180" xr:uid="{00000000-0005-0000-0000-0000C1C20000}"/>
    <cellStyle name="Total 12 2 3 2" xfId="40365" xr:uid="{00000000-0005-0000-0000-0000C2C20000}"/>
    <cellStyle name="Total 12 2 4" xfId="46182" xr:uid="{00000000-0005-0000-0000-0000C3C20000}"/>
    <cellStyle name="Total 12 2_BSD2" xfId="46498" xr:uid="{00000000-0005-0000-0000-0000C4C20000}"/>
    <cellStyle name="Total 12 3" xfId="50198" xr:uid="{00000000-0005-0000-0000-0000C5C20000}"/>
    <cellStyle name="Total 12 3 2" xfId="46184" xr:uid="{00000000-0005-0000-0000-0000C6C20000}"/>
    <cellStyle name="Total 12 4" xfId="50199" xr:uid="{00000000-0005-0000-0000-0000C7C20000}"/>
    <cellStyle name="Total 12 4 2" xfId="46189" xr:uid="{00000000-0005-0000-0000-0000C8C20000}"/>
    <cellStyle name="Total 12 5" xfId="18294" xr:uid="{00000000-0005-0000-0000-0000C9C20000}"/>
    <cellStyle name="Total 12 6" xfId="50200" xr:uid="{00000000-0005-0000-0000-0000CAC20000}"/>
    <cellStyle name="Total 12 7" xfId="50201" xr:uid="{00000000-0005-0000-0000-0000CBC20000}"/>
    <cellStyle name="Total 12 8" xfId="50196" xr:uid="{00000000-0005-0000-0000-0000CCC20000}"/>
    <cellStyle name="Total 12 9" xfId="51750" xr:uid="{6F17FD4E-8A4C-48BF-8088-0827BFFE55F1}"/>
    <cellStyle name="Total 12_BSD2" xfId="43873" xr:uid="{00000000-0005-0000-0000-0000CDC20000}"/>
    <cellStyle name="Total 13" xfId="2652" xr:uid="{00000000-0005-0000-0000-0000CEC20000}"/>
    <cellStyle name="Total 13 10" xfId="51935" xr:uid="{63C76C67-A278-4A56-9BA5-F800E8E46FBF}"/>
    <cellStyle name="Total 13 2" xfId="50203" xr:uid="{00000000-0005-0000-0000-0000CFC20000}"/>
    <cellStyle name="Total 13 2 2" xfId="46227" xr:uid="{00000000-0005-0000-0000-0000D0C20000}"/>
    <cellStyle name="Total 13 2 2 2" xfId="45615" xr:uid="{00000000-0005-0000-0000-0000D1C20000}"/>
    <cellStyle name="Total 13 2 3" xfId="46231" xr:uid="{00000000-0005-0000-0000-0000D2C20000}"/>
    <cellStyle name="Total 13 2 3 2" xfId="45633" xr:uid="{00000000-0005-0000-0000-0000D3C20000}"/>
    <cellStyle name="Total 13 2 4" xfId="46233" xr:uid="{00000000-0005-0000-0000-0000D4C20000}"/>
    <cellStyle name="Total 13 2_BSD2" xfId="50204" xr:uid="{00000000-0005-0000-0000-0000D5C20000}"/>
    <cellStyle name="Total 13 3" xfId="50205" xr:uid="{00000000-0005-0000-0000-0000D6C20000}"/>
    <cellStyle name="Total 13 3 2" xfId="46235" xr:uid="{00000000-0005-0000-0000-0000D7C20000}"/>
    <cellStyle name="Total 13 4" xfId="25406" xr:uid="{00000000-0005-0000-0000-0000D8C20000}"/>
    <cellStyle name="Total 13 4 2" xfId="26343" xr:uid="{00000000-0005-0000-0000-0000D9C20000}"/>
    <cellStyle name="Total 13 5" xfId="18298" xr:uid="{00000000-0005-0000-0000-0000DAC20000}"/>
    <cellStyle name="Total 13 6" xfId="50206" xr:uid="{00000000-0005-0000-0000-0000DBC20000}"/>
    <cellStyle name="Total 13 7" xfId="50207" xr:uid="{00000000-0005-0000-0000-0000DCC20000}"/>
    <cellStyle name="Total 13 8" xfId="50202" xr:uid="{00000000-0005-0000-0000-0000DDC20000}"/>
    <cellStyle name="Total 13 9" xfId="51751" xr:uid="{77921E8A-0919-412C-B88D-B1C84E33F500}"/>
    <cellStyle name="Total 13_BSD2" xfId="50208" xr:uid="{00000000-0005-0000-0000-0000DEC20000}"/>
    <cellStyle name="Total 14" xfId="2653" xr:uid="{00000000-0005-0000-0000-0000DFC20000}"/>
    <cellStyle name="Total 14 10" xfId="51936" xr:uid="{F55AE852-FC47-4A4E-AE2E-086997C69FBF}"/>
    <cellStyle name="Total 14 2" xfId="4229" xr:uid="{00000000-0005-0000-0000-0000E0C20000}"/>
    <cellStyle name="Total 14 2 2" xfId="46272" xr:uid="{00000000-0005-0000-0000-0000E1C20000}"/>
    <cellStyle name="Total 14 2 2 2" xfId="4259" xr:uid="{00000000-0005-0000-0000-0000E2C20000}"/>
    <cellStyle name="Total 14 2 3" xfId="46276" xr:uid="{00000000-0005-0000-0000-0000E3C20000}"/>
    <cellStyle name="Total 14 2 3 2" xfId="50209" xr:uid="{00000000-0005-0000-0000-0000E4C20000}"/>
    <cellStyle name="Total 14 2 4" xfId="46278" xr:uid="{00000000-0005-0000-0000-0000E5C20000}"/>
    <cellStyle name="Total 14 2_BSD2" xfId="8114" xr:uid="{00000000-0005-0000-0000-0000E6C20000}"/>
    <cellStyle name="Total 14 3" xfId="9112" xr:uid="{00000000-0005-0000-0000-0000E7C20000}"/>
    <cellStyle name="Total 14 3 2" xfId="46280" xr:uid="{00000000-0005-0000-0000-0000E8C20000}"/>
    <cellStyle name="Total 14 4" xfId="37745" xr:uid="{00000000-0005-0000-0000-0000E9C20000}"/>
    <cellStyle name="Total 14 4 2" xfId="46284" xr:uid="{00000000-0005-0000-0000-0000EAC20000}"/>
    <cellStyle name="Total 14 5" xfId="50210" xr:uid="{00000000-0005-0000-0000-0000EBC20000}"/>
    <cellStyle name="Total 14 6" xfId="50211" xr:uid="{00000000-0005-0000-0000-0000ECC20000}"/>
    <cellStyle name="Total 14 7" xfId="50212" xr:uid="{00000000-0005-0000-0000-0000EDC20000}"/>
    <cellStyle name="Total 14 8" xfId="8115" xr:uid="{00000000-0005-0000-0000-0000EEC20000}"/>
    <cellStyle name="Total 14 9" xfId="51752" xr:uid="{DB33C705-8B90-4833-9DFF-F6347FB64EB7}"/>
    <cellStyle name="Total 14_BSD2" xfId="50213" xr:uid="{00000000-0005-0000-0000-0000EFC20000}"/>
    <cellStyle name="Total 15" xfId="2655" xr:uid="{00000000-0005-0000-0000-0000F0C20000}"/>
    <cellStyle name="Total 15 10" xfId="51704" xr:uid="{92E28F9D-932F-46BF-AF5C-0DEF81517E93}"/>
    <cellStyle name="Total 15 2" xfId="50215" xr:uid="{00000000-0005-0000-0000-0000F1C20000}"/>
    <cellStyle name="Total 15 2 2" xfId="45970" xr:uid="{00000000-0005-0000-0000-0000F2C20000}"/>
    <cellStyle name="Total 15 2 2 2" xfId="42540" xr:uid="{00000000-0005-0000-0000-0000F3C20000}"/>
    <cellStyle name="Total 15 2 3" xfId="45976" xr:uid="{00000000-0005-0000-0000-0000F4C20000}"/>
    <cellStyle name="Total 15 2 3 2" xfId="50217" xr:uid="{00000000-0005-0000-0000-0000F5C20000}"/>
    <cellStyle name="Total 15 2 4" xfId="23990" xr:uid="{00000000-0005-0000-0000-0000F6C20000}"/>
    <cellStyle name="Total 15 2_BSD2" xfId="36466" xr:uid="{00000000-0005-0000-0000-0000F7C20000}"/>
    <cellStyle name="Total 15 3" xfId="5069" xr:uid="{00000000-0005-0000-0000-0000F8C20000}"/>
    <cellStyle name="Total 15 3 2" xfId="5087" xr:uid="{00000000-0005-0000-0000-0000F9C20000}"/>
    <cellStyle name="Total 15 4" xfId="50219" xr:uid="{00000000-0005-0000-0000-0000FAC20000}"/>
    <cellStyle name="Total 15 4 2" xfId="50221" xr:uid="{00000000-0005-0000-0000-0000FBC20000}"/>
    <cellStyle name="Total 15 5" xfId="50223" xr:uid="{00000000-0005-0000-0000-0000FCC20000}"/>
    <cellStyle name="Total 15 6" xfId="9116" xr:uid="{00000000-0005-0000-0000-0000FDC20000}"/>
    <cellStyle name="Total 15 7" xfId="51753" xr:uid="{A5CD3A1B-6235-4C26-9A59-7D5CA5F4F9FE}"/>
    <cellStyle name="Total 15 8" xfId="51937" xr:uid="{C03B8A8C-7649-44B0-9785-053D306AF977}"/>
    <cellStyle name="Total 15 9" xfId="51979" xr:uid="{62B86345-46C6-4777-86E1-34B4C666C7E9}"/>
    <cellStyle name="Total 15_BSD2" xfId="50225" xr:uid="{00000000-0005-0000-0000-0000FEC20000}"/>
    <cellStyle name="Total 16" xfId="2657" xr:uid="{00000000-0005-0000-0000-0000FFC20000}"/>
    <cellStyle name="Total 16 10" xfId="51703" xr:uid="{EF51AB8F-CEEB-4990-A4EC-56E7C4D86221}"/>
    <cellStyle name="Total 16 2" xfId="50227" xr:uid="{00000000-0005-0000-0000-000000C30000}"/>
    <cellStyle name="Total 16 2 2" xfId="48800" xr:uid="{00000000-0005-0000-0000-000001C30000}"/>
    <cellStyle name="Total 16 2 2 2" xfId="50229" xr:uid="{00000000-0005-0000-0000-000002C30000}"/>
    <cellStyle name="Total 16 2 3" xfId="50231" xr:uid="{00000000-0005-0000-0000-000003C30000}"/>
    <cellStyle name="Total 16 2 3 2" xfId="50233" xr:uid="{00000000-0005-0000-0000-000004C30000}"/>
    <cellStyle name="Total 16 2 4" xfId="50235" xr:uid="{00000000-0005-0000-0000-000005C30000}"/>
    <cellStyle name="Total 16 2_BSD2" xfId="32005" xr:uid="{00000000-0005-0000-0000-000006C30000}"/>
    <cellStyle name="Total 16 3" xfId="50237" xr:uid="{00000000-0005-0000-0000-000007C30000}"/>
    <cellStyle name="Total 16 3 2" xfId="50239" xr:uid="{00000000-0005-0000-0000-000008C30000}"/>
    <cellStyle name="Total 16 4" xfId="50241" xr:uid="{00000000-0005-0000-0000-000009C30000}"/>
    <cellStyle name="Total 16 4 2" xfId="50243" xr:uid="{00000000-0005-0000-0000-00000AC30000}"/>
    <cellStyle name="Total 16 5" xfId="50245" xr:uid="{00000000-0005-0000-0000-00000BC30000}"/>
    <cellStyle name="Total 16 6" xfId="7532" xr:uid="{00000000-0005-0000-0000-00000CC30000}"/>
    <cellStyle name="Total 16 7" xfId="51754" xr:uid="{921E5355-4454-4867-96C7-19A162377A2C}"/>
    <cellStyle name="Total 16 8" xfId="51938" xr:uid="{FC261233-A41B-4CEA-9E42-A75505C7E428}"/>
    <cellStyle name="Total 16 9" xfId="51978" xr:uid="{86AE3347-2B33-43E8-B35B-BE44008938AB}"/>
    <cellStyle name="Total 16_BSD2" xfId="50247" xr:uid="{00000000-0005-0000-0000-00000DC30000}"/>
    <cellStyle name="Total 17" xfId="2659" xr:uid="{00000000-0005-0000-0000-00000EC30000}"/>
    <cellStyle name="Total 17 10" xfId="51835" xr:uid="{6915AE8A-A246-4215-9341-8EB76166E5DB}"/>
    <cellStyle name="Total 17 2" xfId="29463" xr:uid="{00000000-0005-0000-0000-00000FC30000}"/>
    <cellStyle name="Total 17 2 2" xfId="46035" xr:uid="{00000000-0005-0000-0000-000010C30000}"/>
    <cellStyle name="Total 17 2 2 2" xfId="50249" xr:uid="{00000000-0005-0000-0000-000011C30000}"/>
    <cellStyle name="Total 17 2 3" xfId="46040" xr:uid="{00000000-0005-0000-0000-000012C30000}"/>
    <cellStyle name="Total 17 2 3 2" xfId="50251" xr:uid="{00000000-0005-0000-0000-000013C30000}"/>
    <cellStyle name="Total 17 2 4" xfId="50253" xr:uid="{00000000-0005-0000-0000-000014C30000}"/>
    <cellStyle name="Total 17 2_BSD2" xfId="50255" xr:uid="{00000000-0005-0000-0000-000015C30000}"/>
    <cellStyle name="Total 17 3" xfId="18201" xr:uid="{00000000-0005-0000-0000-000016C30000}"/>
    <cellStyle name="Total 17 3 2" xfId="18206" xr:uid="{00000000-0005-0000-0000-000017C30000}"/>
    <cellStyle name="Total 17 4" xfId="18209" xr:uid="{00000000-0005-0000-0000-000018C30000}"/>
    <cellStyle name="Total 17 4 2" xfId="18212" xr:uid="{00000000-0005-0000-0000-000019C30000}"/>
    <cellStyle name="Total 17 5" xfId="18215" xr:uid="{00000000-0005-0000-0000-00001AC30000}"/>
    <cellStyle name="Total 17 6" xfId="29458" xr:uid="{00000000-0005-0000-0000-00001BC30000}"/>
    <cellStyle name="Total 17 7" xfId="51755" xr:uid="{2F87A9A6-8EB6-4AD0-97D2-0E4D4ED79C0B}"/>
    <cellStyle name="Total 17 8" xfId="51939" xr:uid="{CC714931-7CA3-42F7-91AB-616A38345BB4}"/>
    <cellStyle name="Total 17 9" xfId="51977" xr:uid="{0C79960F-1CE4-42B9-83AF-CB1F63803898}"/>
    <cellStyle name="Total 17_BSD2" xfId="50257" xr:uid="{00000000-0005-0000-0000-00001CC30000}"/>
    <cellStyle name="Total 18" xfId="2661" xr:uid="{00000000-0005-0000-0000-00001DC30000}"/>
    <cellStyle name="Total 18 10" xfId="51997" xr:uid="{D8D3BBD6-2086-42D9-8178-BC94B45140AA}"/>
    <cellStyle name="Total 18 2" xfId="29467" xr:uid="{00000000-0005-0000-0000-00001EC30000}"/>
    <cellStyle name="Total 18 2 2" xfId="48843" xr:uid="{00000000-0005-0000-0000-00001FC30000}"/>
    <cellStyle name="Total 18 2 2 2" xfId="42931" xr:uid="{00000000-0005-0000-0000-000020C30000}"/>
    <cellStyle name="Total 18 2 3" xfId="50259" xr:uid="{00000000-0005-0000-0000-000021C30000}"/>
    <cellStyle name="Total 18 2 3 2" xfId="42938" xr:uid="{00000000-0005-0000-0000-000022C30000}"/>
    <cellStyle name="Total 18 2 4" xfId="50261" xr:uid="{00000000-0005-0000-0000-000023C30000}"/>
    <cellStyle name="Total 18 2_BSD2" xfId="50263" xr:uid="{00000000-0005-0000-0000-000024C30000}"/>
    <cellStyle name="Total 18 3" xfId="18220" xr:uid="{00000000-0005-0000-0000-000025C30000}"/>
    <cellStyle name="Total 18 3 2" xfId="50265" xr:uid="{00000000-0005-0000-0000-000026C30000}"/>
    <cellStyle name="Total 18 4" xfId="50267" xr:uid="{00000000-0005-0000-0000-000027C30000}"/>
    <cellStyle name="Total 18 4 2" xfId="50269" xr:uid="{00000000-0005-0000-0000-000028C30000}"/>
    <cellStyle name="Total 18 5" xfId="50271" xr:uid="{00000000-0005-0000-0000-000029C30000}"/>
    <cellStyle name="Total 18 6" xfId="18067" xr:uid="{00000000-0005-0000-0000-00002AC30000}"/>
    <cellStyle name="Total 18 7" xfId="51756" xr:uid="{BBA9A7F2-4651-42F6-B5A0-06CFDB5659B9}"/>
    <cellStyle name="Total 18 8" xfId="51940" xr:uid="{0943397E-5CAA-46DB-B1DB-D68F83E9FB88}"/>
    <cellStyle name="Total 18 9" xfId="51976" xr:uid="{C667380B-2915-47B2-BDBA-7306EC380AC3}"/>
    <cellStyle name="Total 18_BSD2" xfId="50273" xr:uid="{00000000-0005-0000-0000-00002BC30000}"/>
    <cellStyle name="Total 19" xfId="2663" xr:uid="{00000000-0005-0000-0000-00002CC30000}"/>
    <cellStyle name="Total 19 10" xfId="51599" xr:uid="{CCE866F1-B1A2-470E-9687-1C3074DCEE09}"/>
    <cellStyle name="Total 19 2" xfId="50275" xr:uid="{00000000-0005-0000-0000-00002DC30000}"/>
    <cellStyle name="Total 19 2 2" xfId="48869" xr:uid="{00000000-0005-0000-0000-00002EC30000}"/>
    <cellStyle name="Total 19 2 2 2" xfId="50277" xr:uid="{00000000-0005-0000-0000-00002FC30000}"/>
    <cellStyle name="Total 19 2 3" xfId="50279" xr:uid="{00000000-0005-0000-0000-000030C30000}"/>
    <cellStyle name="Total 19 2 3 2" xfId="50281" xr:uid="{00000000-0005-0000-0000-000031C30000}"/>
    <cellStyle name="Total 19 2 4" xfId="50283" xr:uid="{00000000-0005-0000-0000-000032C30000}"/>
    <cellStyle name="Total 19 2_BSD2" xfId="50285" xr:uid="{00000000-0005-0000-0000-000033C30000}"/>
    <cellStyle name="Total 19 3" xfId="18226" xr:uid="{00000000-0005-0000-0000-000034C30000}"/>
    <cellStyle name="Total 19 3 2" xfId="50287" xr:uid="{00000000-0005-0000-0000-000035C30000}"/>
    <cellStyle name="Total 19 4" xfId="50289" xr:uid="{00000000-0005-0000-0000-000036C30000}"/>
    <cellStyle name="Total 19 4 2" xfId="50291" xr:uid="{00000000-0005-0000-0000-000037C30000}"/>
    <cellStyle name="Total 19 5" xfId="25774" xr:uid="{00000000-0005-0000-0000-000038C30000}"/>
    <cellStyle name="Total 19 6" xfId="29471" xr:uid="{00000000-0005-0000-0000-000039C30000}"/>
    <cellStyle name="Total 19 7" xfId="51757" xr:uid="{EA9C86FA-5F39-40A3-BDDC-CCFA05DDE367}"/>
    <cellStyle name="Total 19 8" xfId="51941" xr:uid="{C2F9CB1C-9FBE-41DC-AA6E-915FC0DD2E4A}"/>
    <cellStyle name="Total 19 9" xfId="51975" xr:uid="{3F4CB80D-7276-4222-8D4F-6E831D78D62B}"/>
    <cellStyle name="Total 19_BSD2" xfId="50293" xr:uid="{00000000-0005-0000-0000-00003AC30000}"/>
    <cellStyle name="Total 2" xfId="2664" xr:uid="{00000000-0005-0000-0000-00003BC30000}"/>
    <cellStyle name="Total 2 10" xfId="47705" xr:uid="{00000000-0005-0000-0000-00003CC30000}"/>
    <cellStyle name="Total 2 10 2" xfId="33891" xr:uid="{00000000-0005-0000-0000-00003DC30000}"/>
    <cellStyle name="Total 2 11" xfId="50295" xr:uid="{00000000-0005-0000-0000-00003EC30000}"/>
    <cellStyle name="Total 2 12" xfId="41884" xr:uid="{00000000-0005-0000-0000-00003FC30000}"/>
    <cellStyle name="Total 2 13" xfId="50296" xr:uid="{00000000-0005-0000-0000-000040C30000}"/>
    <cellStyle name="Total 2 14" xfId="50297" xr:uid="{00000000-0005-0000-0000-000041C30000}"/>
    <cellStyle name="Total 2 15" xfId="50294" xr:uid="{00000000-0005-0000-0000-000042C30000}"/>
    <cellStyle name="Total 2 16" xfId="52179" xr:uid="{4F1E273E-B2C4-4919-8884-E96CC97C677D}"/>
    <cellStyle name="Total 2 2" xfId="2665" xr:uid="{00000000-0005-0000-0000-000043C30000}"/>
    <cellStyle name="Total 2 2 10" xfId="52180" xr:uid="{F8272358-45A0-4E93-8ABD-DFB85D3C8870}"/>
    <cellStyle name="Total 2 2 2" xfId="50299" xr:uid="{00000000-0005-0000-0000-000044C30000}"/>
    <cellStyle name="Total 2 2 2 2" xfId="50300" xr:uid="{00000000-0005-0000-0000-000045C30000}"/>
    <cellStyle name="Total 2 2 3" xfId="50301" xr:uid="{00000000-0005-0000-0000-000046C30000}"/>
    <cellStyle name="Total 2 2 3 2" xfId="50302" xr:uid="{00000000-0005-0000-0000-000047C30000}"/>
    <cellStyle name="Total 2 2 4" xfId="50303" xr:uid="{00000000-0005-0000-0000-000048C30000}"/>
    <cellStyle name="Total 2 2 4 2" xfId="50304" xr:uid="{00000000-0005-0000-0000-000049C30000}"/>
    <cellStyle name="Total 2 2 5" xfId="31477" xr:uid="{00000000-0005-0000-0000-00004AC30000}"/>
    <cellStyle name="Total 2 2 6" xfId="31480" xr:uid="{00000000-0005-0000-0000-00004BC30000}"/>
    <cellStyle name="Total 2 2 7" xfId="17563" xr:uid="{00000000-0005-0000-0000-00004CC30000}"/>
    <cellStyle name="Total 2 2 8" xfId="14093" xr:uid="{00000000-0005-0000-0000-00004DC30000}"/>
    <cellStyle name="Total 2 2 9" xfId="50298" xr:uid="{00000000-0005-0000-0000-00004EC30000}"/>
    <cellStyle name="Total 2 2_BSD2" xfId="50305" xr:uid="{00000000-0005-0000-0000-00004FC30000}"/>
    <cellStyle name="Total 2 3" xfId="42719" xr:uid="{00000000-0005-0000-0000-000050C30000}"/>
    <cellStyle name="Total 2 3 2" xfId="50306" xr:uid="{00000000-0005-0000-0000-000051C30000}"/>
    <cellStyle name="Total 2 3 2 2" xfId="50307" xr:uid="{00000000-0005-0000-0000-000052C30000}"/>
    <cellStyle name="Total 2 3 3" xfId="50308" xr:uid="{00000000-0005-0000-0000-000053C30000}"/>
    <cellStyle name="Total 2 3 3 2" xfId="50309" xr:uid="{00000000-0005-0000-0000-000054C30000}"/>
    <cellStyle name="Total 2 3 4" xfId="50310" xr:uid="{00000000-0005-0000-0000-000055C30000}"/>
    <cellStyle name="Total 2 3 4 2" xfId="50311" xr:uid="{00000000-0005-0000-0000-000056C30000}"/>
    <cellStyle name="Total 2 3 5" xfId="31485" xr:uid="{00000000-0005-0000-0000-000057C30000}"/>
    <cellStyle name="Total 2 3 6" xfId="31488" xr:uid="{00000000-0005-0000-0000-000058C30000}"/>
    <cellStyle name="Total 2 3 7" xfId="12087" xr:uid="{00000000-0005-0000-0000-000059C30000}"/>
    <cellStyle name="Total 2 3_BSD2" xfId="50312" xr:uid="{00000000-0005-0000-0000-00005AC30000}"/>
    <cellStyle name="Total 2 4" xfId="42721" xr:uid="{00000000-0005-0000-0000-00005BC30000}"/>
    <cellStyle name="Total 2 4 2" xfId="50313" xr:uid="{00000000-0005-0000-0000-00005CC30000}"/>
    <cellStyle name="Total 2 4 2 2" xfId="50314" xr:uid="{00000000-0005-0000-0000-00005DC30000}"/>
    <cellStyle name="Total 2 4 3" xfId="50315" xr:uid="{00000000-0005-0000-0000-00005EC30000}"/>
    <cellStyle name="Total 2 4 4" xfId="50316" xr:uid="{00000000-0005-0000-0000-00005FC30000}"/>
    <cellStyle name="Total 2 4 5" xfId="31493" xr:uid="{00000000-0005-0000-0000-000060C30000}"/>
    <cellStyle name="Total 2 5" xfId="42723" xr:uid="{00000000-0005-0000-0000-000061C30000}"/>
    <cellStyle name="Total 2 5 2" xfId="50317" xr:uid="{00000000-0005-0000-0000-000062C30000}"/>
    <cellStyle name="Total 2 5 3" xfId="50318" xr:uid="{00000000-0005-0000-0000-000063C30000}"/>
    <cellStyle name="Total 2 5 4" xfId="50319" xr:uid="{00000000-0005-0000-0000-000064C30000}"/>
    <cellStyle name="Total 2 5 5" xfId="50320" xr:uid="{00000000-0005-0000-0000-000065C30000}"/>
    <cellStyle name="Total 2 6" xfId="50321" xr:uid="{00000000-0005-0000-0000-000066C30000}"/>
    <cellStyle name="Total 2 6 2" xfId="50322" xr:uid="{00000000-0005-0000-0000-000067C30000}"/>
    <cellStyle name="Total 2 6 3" xfId="50323" xr:uid="{00000000-0005-0000-0000-000068C30000}"/>
    <cellStyle name="Total 2 6 4" xfId="50324" xr:uid="{00000000-0005-0000-0000-000069C30000}"/>
    <cellStyle name="Total 2 7" xfId="50325" xr:uid="{00000000-0005-0000-0000-00006AC30000}"/>
    <cellStyle name="Total 2 7 2" xfId="33484" xr:uid="{00000000-0005-0000-0000-00006BC30000}"/>
    <cellStyle name="Total 2 7 3" xfId="33486" xr:uid="{00000000-0005-0000-0000-00006CC30000}"/>
    <cellStyle name="Total 2 7 4" xfId="33488" xr:uid="{00000000-0005-0000-0000-00006DC30000}"/>
    <cellStyle name="Total 2 8" xfId="42142" xr:uid="{00000000-0005-0000-0000-00006EC30000}"/>
    <cellStyle name="Total 2 8 2" xfId="50326" xr:uid="{00000000-0005-0000-0000-00006FC30000}"/>
    <cellStyle name="Total 2 8 3" xfId="50327" xr:uid="{00000000-0005-0000-0000-000070C30000}"/>
    <cellStyle name="Total 2 8 4" xfId="50328" xr:uid="{00000000-0005-0000-0000-000071C30000}"/>
    <cellStyle name="Total 2 9" xfId="50329" xr:uid="{00000000-0005-0000-0000-000072C30000}"/>
    <cellStyle name="Total 2 9 2" xfId="50330" xr:uid="{00000000-0005-0000-0000-000073C30000}"/>
    <cellStyle name="Total 2 9 3" xfId="50331" xr:uid="{00000000-0005-0000-0000-000074C30000}"/>
    <cellStyle name="Total 2 9 4" xfId="50332" xr:uid="{00000000-0005-0000-0000-000075C30000}"/>
    <cellStyle name="Total 20" xfId="2654" xr:uid="{00000000-0005-0000-0000-000076C30000}"/>
    <cellStyle name="Total 20 10" xfId="51598" xr:uid="{DF1412AE-79E6-4EDF-8F4A-91D36877B2C0}"/>
    <cellStyle name="Total 20 2" xfId="50214" xr:uid="{00000000-0005-0000-0000-000077C30000}"/>
    <cellStyle name="Total 20 2 2" xfId="45969" xr:uid="{00000000-0005-0000-0000-000078C30000}"/>
    <cellStyle name="Total 20 2 2 2" xfId="42539" xr:uid="{00000000-0005-0000-0000-000079C30000}"/>
    <cellStyle name="Total 20 2 3" xfId="45975" xr:uid="{00000000-0005-0000-0000-00007AC30000}"/>
    <cellStyle name="Total 20 2 3 2" xfId="50216" xr:uid="{00000000-0005-0000-0000-00007BC30000}"/>
    <cellStyle name="Total 20 2 4" xfId="23989" xr:uid="{00000000-0005-0000-0000-00007CC30000}"/>
    <cellStyle name="Total 20 2_BSD2" xfId="36465" xr:uid="{00000000-0005-0000-0000-00007DC30000}"/>
    <cellStyle name="Total 20 3" xfId="5068" xr:uid="{00000000-0005-0000-0000-00007EC30000}"/>
    <cellStyle name="Total 20 3 2" xfId="5086" xr:uid="{00000000-0005-0000-0000-00007FC30000}"/>
    <cellStyle name="Total 20 4" xfId="50218" xr:uid="{00000000-0005-0000-0000-000080C30000}"/>
    <cellStyle name="Total 20 4 2" xfId="50220" xr:uid="{00000000-0005-0000-0000-000081C30000}"/>
    <cellStyle name="Total 20 5" xfId="50222" xr:uid="{00000000-0005-0000-0000-000082C30000}"/>
    <cellStyle name="Total 20 6" xfId="9115" xr:uid="{00000000-0005-0000-0000-000083C30000}"/>
    <cellStyle name="Total 20 7" xfId="51759" xr:uid="{FB8309CB-C00E-4A8F-AA87-4B4479625EC6}"/>
    <cellStyle name="Total 20 8" xfId="51942" xr:uid="{78BF0BCE-F96A-4BA3-B267-E6D8A0FAB0BB}"/>
    <cellStyle name="Total 20 9" xfId="51974" xr:uid="{B2DBFB76-1541-4364-9123-0B91B332875B}"/>
    <cellStyle name="Total 20_BSD2" xfId="50224" xr:uid="{00000000-0005-0000-0000-000084C30000}"/>
    <cellStyle name="Total 21" xfId="2656" xr:uid="{00000000-0005-0000-0000-000085C30000}"/>
    <cellStyle name="Total 21 10" xfId="51597" xr:uid="{04310259-17AF-49CF-AC99-A6D5E692E3BA}"/>
    <cellStyle name="Total 21 2" xfId="50226" xr:uid="{00000000-0005-0000-0000-000086C30000}"/>
    <cellStyle name="Total 21 2 2" xfId="48799" xr:uid="{00000000-0005-0000-0000-000087C30000}"/>
    <cellStyle name="Total 21 2 2 2" xfId="50228" xr:uid="{00000000-0005-0000-0000-000088C30000}"/>
    <cellStyle name="Total 21 2 3" xfId="50230" xr:uid="{00000000-0005-0000-0000-000089C30000}"/>
    <cellStyle name="Total 21 2 3 2" xfId="50232" xr:uid="{00000000-0005-0000-0000-00008AC30000}"/>
    <cellStyle name="Total 21 2 4" xfId="50234" xr:uid="{00000000-0005-0000-0000-00008BC30000}"/>
    <cellStyle name="Total 21 2_BSD2" xfId="32004" xr:uid="{00000000-0005-0000-0000-00008CC30000}"/>
    <cellStyle name="Total 21 3" xfId="50236" xr:uid="{00000000-0005-0000-0000-00008DC30000}"/>
    <cellStyle name="Total 21 3 2" xfId="50238" xr:uid="{00000000-0005-0000-0000-00008EC30000}"/>
    <cellStyle name="Total 21 4" xfId="50240" xr:uid="{00000000-0005-0000-0000-00008FC30000}"/>
    <cellStyle name="Total 21 4 2" xfId="50242" xr:uid="{00000000-0005-0000-0000-000090C30000}"/>
    <cellStyle name="Total 21 5" xfId="50244" xr:uid="{00000000-0005-0000-0000-000091C30000}"/>
    <cellStyle name="Total 21 6" xfId="7531" xr:uid="{00000000-0005-0000-0000-000092C30000}"/>
    <cellStyle name="Total 21 7" xfId="51760" xr:uid="{E2D72363-6262-4C09-80B8-4AA2AFB4D697}"/>
    <cellStyle name="Total 21 8" xfId="51943" xr:uid="{23EF4BDF-C5D9-46C9-983C-E1AE967713EC}"/>
    <cellStyle name="Total 21 9" xfId="51973" xr:uid="{53B9DC53-5FC2-48B5-8C74-F5E6E86058B3}"/>
    <cellStyle name="Total 21_BSD2" xfId="50246" xr:uid="{00000000-0005-0000-0000-000093C30000}"/>
    <cellStyle name="Total 22" xfId="2658" xr:uid="{00000000-0005-0000-0000-000094C30000}"/>
    <cellStyle name="Total 22 10" xfId="51574" xr:uid="{2436A0BD-64E1-4033-A215-329BE5DA7EB9}"/>
    <cellStyle name="Total 22 2" xfId="29462" xr:uid="{00000000-0005-0000-0000-000095C30000}"/>
    <cellStyle name="Total 22 2 2" xfId="46034" xr:uid="{00000000-0005-0000-0000-000096C30000}"/>
    <cellStyle name="Total 22 2 2 2" xfId="50248" xr:uid="{00000000-0005-0000-0000-000097C30000}"/>
    <cellStyle name="Total 22 2 3" xfId="46039" xr:uid="{00000000-0005-0000-0000-000098C30000}"/>
    <cellStyle name="Total 22 2 3 2" xfId="50250" xr:uid="{00000000-0005-0000-0000-000099C30000}"/>
    <cellStyle name="Total 22 2 4" xfId="50252" xr:uid="{00000000-0005-0000-0000-00009AC30000}"/>
    <cellStyle name="Total 22 2_BSD2" xfId="50254" xr:uid="{00000000-0005-0000-0000-00009BC30000}"/>
    <cellStyle name="Total 22 3" xfId="18200" xr:uid="{00000000-0005-0000-0000-00009CC30000}"/>
    <cellStyle name="Total 22 3 2" xfId="18205" xr:uid="{00000000-0005-0000-0000-00009DC30000}"/>
    <cellStyle name="Total 22 4" xfId="18208" xr:uid="{00000000-0005-0000-0000-00009EC30000}"/>
    <cellStyle name="Total 22 4 2" xfId="18211" xr:uid="{00000000-0005-0000-0000-00009FC30000}"/>
    <cellStyle name="Total 22 5" xfId="18214" xr:uid="{00000000-0005-0000-0000-0000A0C30000}"/>
    <cellStyle name="Total 22 6" xfId="29457" xr:uid="{00000000-0005-0000-0000-0000A1C30000}"/>
    <cellStyle name="Total 22 7" xfId="51761" xr:uid="{5E59E55F-AA15-4125-9EE0-91FD01A0A900}"/>
    <cellStyle name="Total 22 8" xfId="51944" xr:uid="{B426872B-29A6-48BD-9A4F-D3EFEF286A2C}"/>
    <cellStyle name="Total 22 9" xfId="51972" xr:uid="{9B472225-C9CC-4F47-A823-E1E0D813FCE4}"/>
    <cellStyle name="Total 22_BSD2" xfId="50256" xr:uid="{00000000-0005-0000-0000-0000A2C30000}"/>
    <cellStyle name="Total 23" xfId="2660" xr:uid="{00000000-0005-0000-0000-0000A3C30000}"/>
    <cellStyle name="Total 23 10" xfId="51993" xr:uid="{41350A16-B78F-4217-BAB9-F07246E1C63E}"/>
    <cellStyle name="Total 23 2" xfId="29466" xr:uid="{00000000-0005-0000-0000-0000A4C30000}"/>
    <cellStyle name="Total 23 2 2" xfId="48842" xr:uid="{00000000-0005-0000-0000-0000A5C30000}"/>
    <cellStyle name="Total 23 2 2 2" xfId="42930" xr:uid="{00000000-0005-0000-0000-0000A6C30000}"/>
    <cellStyle name="Total 23 2 3" xfId="50258" xr:uid="{00000000-0005-0000-0000-0000A7C30000}"/>
    <cellStyle name="Total 23 2 3 2" xfId="42937" xr:uid="{00000000-0005-0000-0000-0000A8C30000}"/>
    <cellStyle name="Total 23 2 4" xfId="50260" xr:uid="{00000000-0005-0000-0000-0000A9C30000}"/>
    <cellStyle name="Total 23 2_BSD2" xfId="50262" xr:uid="{00000000-0005-0000-0000-0000AAC30000}"/>
    <cellStyle name="Total 23 3" xfId="18219" xr:uid="{00000000-0005-0000-0000-0000ABC30000}"/>
    <cellStyle name="Total 23 3 2" xfId="50264" xr:uid="{00000000-0005-0000-0000-0000ACC30000}"/>
    <cellStyle name="Total 23 4" xfId="50266" xr:uid="{00000000-0005-0000-0000-0000ADC30000}"/>
    <cellStyle name="Total 23 4 2" xfId="50268" xr:uid="{00000000-0005-0000-0000-0000AEC30000}"/>
    <cellStyle name="Total 23 5" xfId="50270" xr:uid="{00000000-0005-0000-0000-0000AFC30000}"/>
    <cellStyle name="Total 23 6" xfId="18066" xr:uid="{00000000-0005-0000-0000-0000B0C30000}"/>
    <cellStyle name="Total 23 7" xfId="51762" xr:uid="{0B37E740-24AA-4115-A1E7-CA61C5E36BA9}"/>
    <cellStyle name="Total 23 8" xfId="51945" xr:uid="{EA181085-9B3B-4514-B061-530E238C7F6E}"/>
    <cellStyle name="Total 23 9" xfId="51991" xr:uid="{02A1211D-13F4-4212-957E-68BA7F97AD00}"/>
    <cellStyle name="Total 23_BSD2" xfId="50272" xr:uid="{00000000-0005-0000-0000-0000B1C30000}"/>
    <cellStyle name="Total 24" xfId="2662" xr:uid="{00000000-0005-0000-0000-0000B2C30000}"/>
    <cellStyle name="Total 24 10" xfId="51959" xr:uid="{A580378C-3F48-46D2-96BC-E3924E840A2E}"/>
    <cellStyle name="Total 24 2" xfId="50274" xr:uid="{00000000-0005-0000-0000-0000B3C30000}"/>
    <cellStyle name="Total 24 2 2" xfId="48868" xr:uid="{00000000-0005-0000-0000-0000B4C30000}"/>
    <cellStyle name="Total 24 2 2 2" xfId="50276" xr:uid="{00000000-0005-0000-0000-0000B5C30000}"/>
    <cellStyle name="Total 24 2 3" xfId="50278" xr:uid="{00000000-0005-0000-0000-0000B6C30000}"/>
    <cellStyle name="Total 24 2 3 2" xfId="50280" xr:uid="{00000000-0005-0000-0000-0000B7C30000}"/>
    <cellStyle name="Total 24 2 4" xfId="50282" xr:uid="{00000000-0005-0000-0000-0000B8C30000}"/>
    <cellStyle name="Total 24 2_BSD2" xfId="50284" xr:uid="{00000000-0005-0000-0000-0000B9C30000}"/>
    <cellStyle name="Total 24 3" xfId="18225" xr:uid="{00000000-0005-0000-0000-0000BAC30000}"/>
    <cellStyle name="Total 24 3 2" xfId="50286" xr:uid="{00000000-0005-0000-0000-0000BBC30000}"/>
    <cellStyle name="Total 24 4" xfId="50288" xr:uid="{00000000-0005-0000-0000-0000BCC30000}"/>
    <cellStyle name="Total 24 4 2" xfId="50290" xr:uid="{00000000-0005-0000-0000-0000BDC30000}"/>
    <cellStyle name="Total 24 5" xfId="25773" xr:uid="{00000000-0005-0000-0000-0000BEC30000}"/>
    <cellStyle name="Total 24 6" xfId="29470" xr:uid="{00000000-0005-0000-0000-0000BFC30000}"/>
    <cellStyle name="Total 24 7" xfId="51763" xr:uid="{064F8C74-D0DD-4471-BE82-4C3D004E9109}"/>
    <cellStyle name="Total 24 8" xfId="51946" xr:uid="{D373CC9B-A390-4AD5-BC72-B57CBF2F4E34}"/>
    <cellStyle name="Total 24 9" xfId="51584" xr:uid="{B92B23A9-3688-46CD-93F6-2BB9AF84EB78}"/>
    <cellStyle name="Total 24_BSD2" xfId="50292" xr:uid="{00000000-0005-0000-0000-0000C0C30000}"/>
    <cellStyle name="Total 25" xfId="2667" xr:uid="{00000000-0005-0000-0000-0000C1C30000}"/>
    <cellStyle name="Total 25 10" xfId="51702" xr:uid="{E3CA8CF3-5116-4ED1-9368-0675976CD7C5}"/>
    <cellStyle name="Total 25 2" xfId="50336" xr:uid="{00000000-0005-0000-0000-0000C2C30000}"/>
    <cellStyle name="Total 25 2 2" xfId="48899" xr:uid="{00000000-0005-0000-0000-0000C3C30000}"/>
    <cellStyle name="Total 25 2 2 2" xfId="50338" xr:uid="{00000000-0005-0000-0000-0000C4C30000}"/>
    <cellStyle name="Total 25 2 3" xfId="50340" xr:uid="{00000000-0005-0000-0000-0000C5C30000}"/>
    <cellStyle name="Total 25 2 3 2" xfId="50342" xr:uid="{00000000-0005-0000-0000-0000C6C30000}"/>
    <cellStyle name="Total 25 2 4" xfId="50344" xr:uid="{00000000-0005-0000-0000-0000C7C30000}"/>
    <cellStyle name="Total 25 2_BSD2" xfId="50346" xr:uid="{00000000-0005-0000-0000-0000C8C30000}"/>
    <cellStyle name="Total 25 3" xfId="11713" xr:uid="{00000000-0005-0000-0000-0000C9C30000}"/>
    <cellStyle name="Total 25 3 2" xfId="50348" xr:uid="{00000000-0005-0000-0000-0000CAC30000}"/>
    <cellStyle name="Total 25 4" xfId="50350" xr:uid="{00000000-0005-0000-0000-0000CBC30000}"/>
    <cellStyle name="Total 25 4 2" xfId="50352" xr:uid="{00000000-0005-0000-0000-0000CCC30000}"/>
    <cellStyle name="Total 25 5" xfId="50354" xr:uid="{00000000-0005-0000-0000-0000CDC30000}"/>
    <cellStyle name="Total 25 6" xfId="50334" xr:uid="{00000000-0005-0000-0000-0000CEC30000}"/>
    <cellStyle name="Total 25 7" xfId="51764" xr:uid="{0CD6AD56-587D-4441-A033-0D8C83036855}"/>
    <cellStyle name="Total 25 8" xfId="51947" xr:uid="{2CAE4EAC-FE96-4B2A-9987-DA27B3B7B824}"/>
    <cellStyle name="Total 25 9" xfId="51971" xr:uid="{EFAB8995-F281-4F99-A6B1-909860C63137}"/>
    <cellStyle name="Total 25_BSD2" xfId="50356" xr:uid="{00000000-0005-0000-0000-0000CFC30000}"/>
    <cellStyle name="Total 26" xfId="2669" xr:uid="{00000000-0005-0000-0000-0000D0C30000}"/>
    <cellStyle name="Total 26 10" xfId="51701" xr:uid="{6560D395-8F10-43C2-9145-70B6BE55A881}"/>
    <cellStyle name="Total 26 2" xfId="30739" xr:uid="{00000000-0005-0000-0000-0000D1C30000}"/>
    <cellStyle name="Total 26 2 2" xfId="48917" xr:uid="{00000000-0005-0000-0000-0000D2C30000}"/>
    <cellStyle name="Total 26 2 2 2" xfId="50360" xr:uid="{00000000-0005-0000-0000-0000D3C30000}"/>
    <cellStyle name="Total 26 2 3" xfId="50362" xr:uid="{00000000-0005-0000-0000-0000D4C30000}"/>
    <cellStyle name="Total 26 2 3 2" xfId="50364" xr:uid="{00000000-0005-0000-0000-0000D5C30000}"/>
    <cellStyle name="Total 26 2 4" xfId="50366" xr:uid="{00000000-0005-0000-0000-0000D6C30000}"/>
    <cellStyle name="Total 26 2_BSD2" xfId="50368" xr:uid="{00000000-0005-0000-0000-0000D7C30000}"/>
    <cellStyle name="Total 26 3" xfId="18238" xr:uid="{00000000-0005-0000-0000-0000D8C30000}"/>
    <cellStyle name="Total 26 3 2" xfId="50370" xr:uid="{00000000-0005-0000-0000-0000D9C30000}"/>
    <cellStyle name="Total 26 4" xfId="50372" xr:uid="{00000000-0005-0000-0000-0000DAC30000}"/>
    <cellStyle name="Total 26 4 2" xfId="50374" xr:uid="{00000000-0005-0000-0000-0000DBC30000}"/>
    <cellStyle name="Total 26 5" xfId="50376" xr:uid="{00000000-0005-0000-0000-0000DCC30000}"/>
    <cellStyle name="Total 26 6" xfId="50358" xr:uid="{00000000-0005-0000-0000-0000DDC30000}"/>
    <cellStyle name="Total 26 7" xfId="51765" xr:uid="{D5E9D4DF-F52C-4F56-A1E3-AC699ABE5835}"/>
    <cellStyle name="Total 26 8" xfId="51948" xr:uid="{2AA1DEF0-EA11-4FB7-80DF-24F0EBA1659E}"/>
    <cellStyle name="Total 26 9" xfId="51990" xr:uid="{3E9A2283-B9AF-4A7C-B9E5-7BBA60635F89}"/>
    <cellStyle name="Total 26_BSD2" xfId="39156" xr:uid="{00000000-0005-0000-0000-0000DEC30000}"/>
    <cellStyle name="Total 27" xfId="2671" xr:uid="{00000000-0005-0000-0000-0000DFC30000}"/>
    <cellStyle name="Total 27 10" xfId="51785" xr:uid="{BA942865-6309-4A6F-B9A0-A061142BC888}"/>
    <cellStyle name="Total 27 2" xfId="50380" xr:uid="{00000000-0005-0000-0000-0000E0C30000}"/>
    <cellStyle name="Total 27 2 2" xfId="48942" xr:uid="{00000000-0005-0000-0000-0000E1C30000}"/>
    <cellStyle name="Total 27 2 2 2" xfId="50382" xr:uid="{00000000-0005-0000-0000-0000E2C30000}"/>
    <cellStyle name="Total 27 2 3" xfId="50384" xr:uid="{00000000-0005-0000-0000-0000E3C30000}"/>
    <cellStyle name="Total 27 2 3 2" xfId="50386" xr:uid="{00000000-0005-0000-0000-0000E4C30000}"/>
    <cellStyle name="Total 27 2 4" xfId="50388" xr:uid="{00000000-0005-0000-0000-0000E5C30000}"/>
    <cellStyle name="Total 27 2_BSD2" xfId="50390" xr:uid="{00000000-0005-0000-0000-0000E6C30000}"/>
    <cellStyle name="Total 27 3" xfId="50392" xr:uid="{00000000-0005-0000-0000-0000E7C30000}"/>
    <cellStyle name="Total 27 3 2" xfId="50394" xr:uid="{00000000-0005-0000-0000-0000E8C30000}"/>
    <cellStyle name="Total 27 4" xfId="50396" xr:uid="{00000000-0005-0000-0000-0000E9C30000}"/>
    <cellStyle name="Total 27 4 2" xfId="50398" xr:uid="{00000000-0005-0000-0000-0000EAC30000}"/>
    <cellStyle name="Total 27 5" xfId="50400" xr:uid="{00000000-0005-0000-0000-0000EBC30000}"/>
    <cellStyle name="Total 27 6" xfId="50378" xr:uid="{00000000-0005-0000-0000-0000ECC30000}"/>
    <cellStyle name="Total 27 7" xfId="51766" xr:uid="{081EE901-0E25-4D0F-81D7-D95B6B9D509C}"/>
    <cellStyle name="Total 27 8" xfId="51949" xr:uid="{8827ED92-1A56-42D1-B2D5-33227C19031A}"/>
    <cellStyle name="Total 27 9" xfId="51799" xr:uid="{4C7712DB-62B8-4243-86B8-B2CCD10E1E28}"/>
    <cellStyle name="Total 27_BSD2" xfId="50402" xr:uid="{00000000-0005-0000-0000-0000EDC30000}"/>
    <cellStyle name="Total 28" xfId="2673" xr:uid="{00000000-0005-0000-0000-0000EEC30000}"/>
    <cellStyle name="Total 28 10" xfId="51700" xr:uid="{18AE63C1-0846-4D8F-B480-71309C2CF2A8}"/>
    <cellStyle name="Total 28 2" xfId="50406" xr:uid="{00000000-0005-0000-0000-0000EFC30000}"/>
    <cellStyle name="Total 28 2 2" xfId="48959" xr:uid="{00000000-0005-0000-0000-0000F0C30000}"/>
    <cellStyle name="Total 28 2 2 2" xfId="50408" xr:uid="{00000000-0005-0000-0000-0000F1C30000}"/>
    <cellStyle name="Total 28 2 3" xfId="50410" xr:uid="{00000000-0005-0000-0000-0000F2C30000}"/>
    <cellStyle name="Total 28 2 3 2" xfId="50412" xr:uid="{00000000-0005-0000-0000-0000F3C30000}"/>
    <cellStyle name="Total 28 2 4" xfId="50414" xr:uid="{00000000-0005-0000-0000-0000F4C30000}"/>
    <cellStyle name="Total 28 2_BSD2" xfId="50416" xr:uid="{00000000-0005-0000-0000-0000F5C30000}"/>
    <cellStyle name="Total 28 3" xfId="50418" xr:uid="{00000000-0005-0000-0000-0000F6C30000}"/>
    <cellStyle name="Total 28 3 2" xfId="50420" xr:uid="{00000000-0005-0000-0000-0000F7C30000}"/>
    <cellStyle name="Total 28 4" xfId="50422" xr:uid="{00000000-0005-0000-0000-0000F8C30000}"/>
    <cellStyle name="Total 28 4 2" xfId="50424" xr:uid="{00000000-0005-0000-0000-0000F9C30000}"/>
    <cellStyle name="Total 28 5" xfId="50426" xr:uid="{00000000-0005-0000-0000-0000FAC30000}"/>
    <cellStyle name="Total 28 6" xfId="50404" xr:uid="{00000000-0005-0000-0000-0000FBC30000}"/>
    <cellStyle name="Total 28 7" xfId="51767" xr:uid="{30F9A47D-6CC8-425F-8BB4-AAE47F4B7954}"/>
    <cellStyle name="Total 28 8" xfId="51950" xr:uid="{8DDA36CE-E04E-40B7-A410-A009FA18B353}"/>
    <cellStyle name="Total 28 9" xfId="51989" xr:uid="{28351DD0-9AFA-4889-A904-FBE0941C825E}"/>
    <cellStyle name="Total 28_BSD2" xfId="44169" xr:uid="{00000000-0005-0000-0000-0000FCC30000}"/>
    <cellStyle name="Total 29" xfId="2675" xr:uid="{00000000-0005-0000-0000-0000FDC30000}"/>
    <cellStyle name="Total 29 10" xfId="51699" xr:uid="{91C41C2A-CDE4-47ED-9D1C-FD92CC102EE1}"/>
    <cellStyle name="Total 29 2" xfId="50430" xr:uid="{00000000-0005-0000-0000-0000FEC30000}"/>
    <cellStyle name="Total 29 2 2" xfId="48976" xr:uid="{00000000-0005-0000-0000-0000FFC30000}"/>
    <cellStyle name="Total 29 2 2 2" xfId="50432" xr:uid="{00000000-0005-0000-0000-000000C40000}"/>
    <cellStyle name="Total 29 2 3" xfId="35948" xr:uid="{00000000-0005-0000-0000-000001C40000}"/>
    <cellStyle name="Total 29 2 3 2" xfId="50434" xr:uid="{00000000-0005-0000-0000-000002C40000}"/>
    <cellStyle name="Total 29 2 4" xfId="35952" xr:uid="{00000000-0005-0000-0000-000003C40000}"/>
    <cellStyle name="Total 29 2_BSD2" xfId="47482" xr:uid="{00000000-0005-0000-0000-000004C40000}"/>
    <cellStyle name="Total 29 3" xfId="50436" xr:uid="{00000000-0005-0000-0000-000005C40000}"/>
    <cellStyle name="Total 29 3 2" xfId="42751" xr:uid="{00000000-0005-0000-0000-000006C40000}"/>
    <cellStyle name="Total 29 4" xfId="50438" xr:uid="{00000000-0005-0000-0000-000007C40000}"/>
    <cellStyle name="Total 29 4 2" xfId="50440" xr:uid="{00000000-0005-0000-0000-000008C40000}"/>
    <cellStyle name="Total 29 5" xfId="50442" xr:uid="{00000000-0005-0000-0000-000009C40000}"/>
    <cellStyle name="Total 29 6" xfId="50428" xr:uid="{00000000-0005-0000-0000-00000AC40000}"/>
    <cellStyle name="Total 29 7" xfId="51768" xr:uid="{7404F9EB-1C58-4470-A600-16746E90C975}"/>
    <cellStyle name="Total 29 8" xfId="51951" xr:uid="{A3786C1B-4E47-4F97-98F6-02A200953065}"/>
    <cellStyle name="Total 29 9" xfId="51970" xr:uid="{183408B3-EF85-4C77-9772-5604813A9DAD}"/>
    <cellStyle name="Total 29_BSD2" xfId="50444" xr:uid="{00000000-0005-0000-0000-00000BC40000}"/>
    <cellStyle name="Total 3" xfId="2676" xr:uid="{00000000-0005-0000-0000-00000CC40000}"/>
    <cellStyle name="Total 3 2" xfId="2677" xr:uid="{00000000-0005-0000-0000-00000DC40000}"/>
    <cellStyle name="Total 3 2 2" xfId="40896" xr:uid="{00000000-0005-0000-0000-00000EC40000}"/>
    <cellStyle name="Total 3 2 3" xfId="40899" xr:uid="{00000000-0005-0000-0000-00000FC40000}"/>
    <cellStyle name="Total 3 2 4" xfId="50445" xr:uid="{00000000-0005-0000-0000-000010C40000}"/>
    <cellStyle name="Total 3 2 5" xfId="52184" xr:uid="{BD07A91E-DFFC-4F6E-8634-D92573399AE9}"/>
    <cellStyle name="Total 3 3" xfId="42726" xr:uid="{00000000-0005-0000-0000-000011C40000}"/>
    <cellStyle name="Total 3 3 2" xfId="40921" xr:uid="{00000000-0005-0000-0000-000012C40000}"/>
    <cellStyle name="Total 3 3 3" xfId="40926" xr:uid="{00000000-0005-0000-0000-000013C40000}"/>
    <cellStyle name="Total 3 4" xfId="42728" xr:uid="{00000000-0005-0000-0000-000014C40000}"/>
    <cellStyle name="Total 3 4 2" xfId="40949" xr:uid="{00000000-0005-0000-0000-000015C40000}"/>
    <cellStyle name="Total 3 5" xfId="42730" xr:uid="{00000000-0005-0000-0000-000016C40000}"/>
    <cellStyle name="Total 3 5 2" xfId="40980" xr:uid="{00000000-0005-0000-0000-000017C40000}"/>
    <cellStyle name="Total 3 6" xfId="50446" xr:uid="{00000000-0005-0000-0000-000018C40000}"/>
    <cellStyle name="Total 3 7" xfId="52183" xr:uid="{9C12628D-E269-4D16-B876-6B6B9C5EB0FE}"/>
    <cellStyle name="Total 3_Annexure" xfId="44505" xr:uid="{00000000-0005-0000-0000-000019C40000}"/>
    <cellStyle name="Total 30" xfId="2666" xr:uid="{00000000-0005-0000-0000-00001AC40000}"/>
    <cellStyle name="Total 30 10" xfId="51564" xr:uid="{95B1D5DD-2D42-439C-9F74-AEC2DDDE7A34}"/>
    <cellStyle name="Total 30 2" xfId="50335" xr:uid="{00000000-0005-0000-0000-00001BC40000}"/>
    <cellStyle name="Total 30 2 2" xfId="48898" xr:uid="{00000000-0005-0000-0000-00001CC40000}"/>
    <cellStyle name="Total 30 2 2 2" xfId="50337" xr:uid="{00000000-0005-0000-0000-00001DC40000}"/>
    <cellStyle name="Total 30 2 3" xfId="50339" xr:uid="{00000000-0005-0000-0000-00001EC40000}"/>
    <cellStyle name="Total 30 2 3 2" xfId="50341" xr:uid="{00000000-0005-0000-0000-00001FC40000}"/>
    <cellStyle name="Total 30 2 4" xfId="50343" xr:uid="{00000000-0005-0000-0000-000020C40000}"/>
    <cellStyle name="Total 30 2_BSD2" xfId="50345" xr:uid="{00000000-0005-0000-0000-000021C40000}"/>
    <cellStyle name="Total 30 3" xfId="11712" xr:uid="{00000000-0005-0000-0000-000022C40000}"/>
    <cellStyle name="Total 30 3 2" xfId="50347" xr:uid="{00000000-0005-0000-0000-000023C40000}"/>
    <cellStyle name="Total 30 4" xfId="50349" xr:uid="{00000000-0005-0000-0000-000024C40000}"/>
    <cellStyle name="Total 30 4 2" xfId="50351" xr:uid="{00000000-0005-0000-0000-000025C40000}"/>
    <cellStyle name="Total 30 5" xfId="50353" xr:uid="{00000000-0005-0000-0000-000026C40000}"/>
    <cellStyle name="Total 30 6" xfId="50333" xr:uid="{00000000-0005-0000-0000-000027C40000}"/>
    <cellStyle name="Total 30 7" xfId="51770" xr:uid="{DE09F05F-48AD-4099-86AF-3249437D36EF}"/>
    <cellStyle name="Total 30 8" xfId="51954" xr:uid="{EEB0E548-AB39-4A21-94BC-68FF5FE5F145}"/>
    <cellStyle name="Total 30 9" xfId="51801" xr:uid="{0A60DA87-C692-44C0-B7CD-1175F9D405CF}"/>
    <cellStyle name="Total 30_BSD2" xfId="50355" xr:uid="{00000000-0005-0000-0000-000028C40000}"/>
    <cellStyle name="Total 31" xfId="2668" xr:uid="{00000000-0005-0000-0000-000029C40000}"/>
    <cellStyle name="Total 31 10" xfId="51927" xr:uid="{C93C229B-32DF-4B85-8087-E390AE6D14C1}"/>
    <cellStyle name="Total 31 2" xfId="30738" xr:uid="{00000000-0005-0000-0000-00002AC40000}"/>
    <cellStyle name="Total 31 2 2" xfId="48916" xr:uid="{00000000-0005-0000-0000-00002BC40000}"/>
    <cellStyle name="Total 31 2 2 2" xfId="50359" xr:uid="{00000000-0005-0000-0000-00002CC40000}"/>
    <cellStyle name="Total 31 2 3" xfId="50361" xr:uid="{00000000-0005-0000-0000-00002DC40000}"/>
    <cellStyle name="Total 31 2 3 2" xfId="50363" xr:uid="{00000000-0005-0000-0000-00002EC40000}"/>
    <cellStyle name="Total 31 2 4" xfId="50365" xr:uid="{00000000-0005-0000-0000-00002FC40000}"/>
    <cellStyle name="Total 31 2_BSD2" xfId="50367" xr:uid="{00000000-0005-0000-0000-000030C40000}"/>
    <cellStyle name="Total 31 3" xfId="18237" xr:uid="{00000000-0005-0000-0000-000031C40000}"/>
    <cellStyle name="Total 31 3 2" xfId="50369" xr:uid="{00000000-0005-0000-0000-000032C40000}"/>
    <cellStyle name="Total 31 4" xfId="50371" xr:uid="{00000000-0005-0000-0000-000033C40000}"/>
    <cellStyle name="Total 31 4 2" xfId="50373" xr:uid="{00000000-0005-0000-0000-000034C40000}"/>
    <cellStyle name="Total 31 5" xfId="50375" xr:uid="{00000000-0005-0000-0000-000035C40000}"/>
    <cellStyle name="Total 31 6" xfId="50357" xr:uid="{00000000-0005-0000-0000-000036C40000}"/>
    <cellStyle name="Total 31 7" xfId="51771" xr:uid="{712B3281-045C-40B6-B061-F7DE587CFD89}"/>
    <cellStyle name="Total 31 8" xfId="51955" xr:uid="{D321BF97-5C5E-4058-94CD-0970002502FB}"/>
    <cellStyle name="Total 31 9" xfId="51591" xr:uid="{F5EBF1E3-494F-4E50-A3C8-22352DBF077D}"/>
    <cellStyle name="Total 31_BSD2" xfId="39155" xr:uid="{00000000-0005-0000-0000-000037C40000}"/>
    <cellStyle name="Total 32" xfId="2670" xr:uid="{00000000-0005-0000-0000-000038C40000}"/>
    <cellStyle name="Total 32 10" xfId="51563" xr:uid="{71FAB2D5-EA29-4337-8319-83B13F814242}"/>
    <cellStyle name="Total 32 2" xfId="50379" xr:uid="{00000000-0005-0000-0000-000039C40000}"/>
    <cellStyle name="Total 32 2 2" xfId="48941" xr:uid="{00000000-0005-0000-0000-00003AC40000}"/>
    <cellStyle name="Total 32 2 2 2" xfId="50381" xr:uid="{00000000-0005-0000-0000-00003BC40000}"/>
    <cellStyle name="Total 32 2 3" xfId="50383" xr:uid="{00000000-0005-0000-0000-00003CC40000}"/>
    <cellStyle name="Total 32 2 3 2" xfId="50385" xr:uid="{00000000-0005-0000-0000-00003DC40000}"/>
    <cellStyle name="Total 32 2 4" xfId="50387" xr:uid="{00000000-0005-0000-0000-00003EC40000}"/>
    <cellStyle name="Total 32 2_BSD2" xfId="50389" xr:uid="{00000000-0005-0000-0000-00003FC40000}"/>
    <cellStyle name="Total 32 3" xfId="50391" xr:uid="{00000000-0005-0000-0000-000040C40000}"/>
    <cellStyle name="Total 32 3 2" xfId="50393" xr:uid="{00000000-0005-0000-0000-000041C40000}"/>
    <cellStyle name="Total 32 4" xfId="50395" xr:uid="{00000000-0005-0000-0000-000042C40000}"/>
    <cellStyle name="Total 32 4 2" xfId="50397" xr:uid="{00000000-0005-0000-0000-000043C40000}"/>
    <cellStyle name="Total 32 5" xfId="50399" xr:uid="{00000000-0005-0000-0000-000044C40000}"/>
    <cellStyle name="Total 32 6" xfId="50377" xr:uid="{00000000-0005-0000-0000-000045C40000}"/>
    <cellStyle name="Total 32 7" xfId="51772" xr:uid="{9E1A55A7-E5A5-4844-90F7-46DDE3707473}"/>
    <cellStyle name="Total 32 8" xfId="51956" xr:uid="{8ACF6E82-A255-46AE-905A-F21CEBEA5FA0}"/>
    <cellStyle name="Total 32 9" xfId="51969" xr:uid="{B7DFC1FC-C8E5-4393-AE05-7A385EF552DE}"/>
    <cellStyle name="Total 32_BSD2" xfId="50401" xr:uid="{00000000-0005-0000-0000-000046C40000}"/>
    <cellStyle name="Total 33" xfId="2672" xr:uid="{00000000-0005-0000-0000-000047C40000}"/>
    <cellStyle name="Total 33 10" xfId="51698" xr:uid="{322E629A-2848-4599-A542-D6F86092B2AC}"/>
    <cellStyle name="Total 33 2" xfId="50405" xr:uid="{00000000-0005-0000-0000-000048C40000}"/>
    <cellStyle name="Total 33 2 2" xfId="48958" xr:uid="{00000000-0005-0000-0000-000049C40000}"/>
    <cellStyle name="Total 33 2 2 2" xfId="50407" xr:uid="{00000000-0005-0000-0000-00004AC40000}"/>
    <cellStyle name="Total 33 2 3" xfId="50409" xr:uid="{00000000-0005-0000-0000-00004BC40000}"/>
    <cellStyle name="Total 33 2 3 2" xfId="50411" xr:uid="{00000000-0005-0000-0000-00004CC40000}"/>
    <cellStyle name="Total 33 2 4" xfId="50413" xr:uid="{00000000-0005-0000-0000-00004DC40000}"/>
    <cellStyle name="Total 33 2_BSD2" xfId="50415" xr:uid="{00000000-0005-0000-0000-00004EC40000}"/>
    <cellStyle name="Total 33 3" xfId="50417" xr:uid="{00000000-0005-0000-0000-00004FC40000}"/>
    <cellStyle name="Total 33 3 2" xfId="50419" xr:uid="{00000000-0005-0000-0000-000050C40000}"/>
    <cellStyle name="Total 33 4" xfId="50421" xr:uid="{00000000-0005-0000-0000-000051C40000}"/>
    <cellStyle name="Total 33 4 2" xfId="50423" xr:uid="{00000000-0005-0000-0000-000052C40000}"/>
    <cellStyle name="Total 33 5" xfId="50425" xr:uid="{00000000-0005-0000-0000-000053C40000}"/>
    <cellStyle name="Total 33 6" xfId="50403" xr:uid="{00000000-0005-0000-0000-000054C40000}"/>
    <cellStyle name="Total 33 7" xfId="51773" xr:uid="{0FF486EB-8804-4736-93B5-F52DBC94DE82}"/>
    <cellStyle name="Total 33 8" xfId="51957" xr:uid="{8A901DA8-A903-4BE9-BFB2-8C9E967B2076}"/>
    <cellStyle name="Total 33 9" xfId="51988" xr:uid="{E44893B7-237F-4BDB-A417-B0CA0EAC9A7F}"/>
    <cellStyle name="Total 33_BSD2" xfId="44168" xr:uid="{00000000-0005-0000-0000-000055C40000}"/>
    <cellStyle name="Total 34" xfId="2674" xr:uid="{00000000-0005-0000-0000-000056C40000}"/>
    <cellStyle name="Total 34 10" xfId="51719" xr:uid="{069CD5D1-0AB8-4F0D-97AC-72B13F4D421F}"/>
    <cellStyle name="Total 34 2" xfId="50429" xr:uid="{00000000-0005-0000-0000-000057C40000}"/>
    <cellStyle name="Total 34 2 2" xfId="48975" xr:uid="{00000000-0005-0000-0000-000058C40000}"/>
    <cellStyle name="Total 34 2 2 2" xfId="50431" xr:uid="{00000000-0005-0000-0000-000059C40000}"/>
    <cellStyle name="Total 34 2 3" xfId="35947" xr:uid="{00000000-0005-0000-0000-00005AC40000}"/>
    <cellStyle name="Total 34 2 3 2" xfId="50433" xr:uid="{00000000-0005-0000-0000-00005BC40000}"/>
    <cellStyle name="Total 34 2 4" xfId="35951" xr:uid="{00000000-0005-0000-0000-00005CC40000}"/>
    <cellStyle name="Total 34 2_BSD2" xfId="47481" xr:uid="{00000000-0005-0000-0000-00005DC40000}"/>
    <cellStyle name="Total 34 3" xfId="50435" xr:uid="{00000000-0005-0000-0000-00005EC40000}"/>
    <cellStyle name="Total 34 3 2" xfId="42750" xr:uid="{00000000-0005-0000-0000-00005FC40000}"/>
    <cellStyle name="Total 34 4" xfId="50437" xr:uid="{00000000-0005-0000-0000-000060C40000}"/>
    <cellStyle name="Total 34 4 2" xfId="50439" xr:uid="{00000000-0005-0000-0000-000061C40000}"/>
    <cellStyle name="Total 34 5" xfId="50441" xr:uid="{00000000-0005-0000-0000-000062C40000}"/>
    <cellStyle name="Total 34 6" xfId="50427" xr:uid="{00000000-0005-0000-0000-000063C40000}"/>
    <cellStyle name="Total 34 7" xfId="51774" xr:uid="{295EB3BD-1875-4713-AC81-4F94A6E1BF5B}"/>
    <cellStyle name="Total 34 8" xfId="51958" xr:uid="{568D3861-0B02-4EF0-A04B-712A03FF8CEC}"/>
    <cellStyle name="Total 34 9" xfId="51802" xr:uid="{95EFCB2F-8918-4F07-BC33-95D6D01B8CF8}"/>
    <cellStyle name="Total 34_BSD2" xfId="50443" xr:uid="{00000000-0005-0000-0000-000064C40000}"/>
    <cellStyle name="Total 35" xfId="2678" xr:uid="{00000000-0005-0000-0000-000065C40000}"/>
    <cellStyle name="Total 35 2" xfId="50448" xr:uid="{00000000-0005-0000-0000-000066C40000}"/>
    <cellStyle name="Total 35 2 2" xfId="48991" xr:uid="{00000000-0005-0000-0000-000067C40000}"/>
    <cellStyle name="Total 35 2 2 2" xfId="50450" xr:uid="{00000000-0005-0000-0000-000068C40000}"/>
    <cellStyle name="Total 35 2 3" xfId="50452" xr:uid="{00000000-0005-0000-0000-000069C40000}"/>
    <cellStyle name="Total 35 2 3 2" xfId="50454" xr:uid="{00000000-0005-0000-0000-00006AC40000}"/>
    <cellStyle name="Total 35 2 4" xfId="49391" xr:uid="{00000000-0005-0000-0000-00006BC40000}"/>
    <cellStyle name="Total 35 2_BSD2" xfId="50456" xr:uid="{00000000-0005-0000-0000-00006CC40000}"/>
    <cellStyle name="Total 35 3" xfId="50458" xr:uid="{00000000-0005-0000-0000-00006DC40000}"/>
    <cellStyle name="Total 35 3 2" xfId="42781" xr:uid="{00000000-0005-0000-0000-00006EC40000}"/>
    <cellStyle name="Total 35 4" xfId="50460" xr:uid="{00000000-0005-0000-0000-00006FC40000}"/>
    <cellStyle name="Total 35 4 2" xfId="26648" xr:uid="{00000000-0005-0000-0000-000070C40000}"/>
    <cellStyle name="Total 35 5" xfId="50462" xr:uid="{00000000-0005-0000-0000-000071C40000}"/>
    <cellStyle name="Total 35 6" xfId="38777" xr:uid="{00000000-0005-0000-0000-000072C40000}"/>
    <cellStyle name="Total 35_BSD2" xfId="50464" xr:uid="{00000000-0005-0000-0000-000073C40000}"/>
    <cellStyle name="Total 36" xfId="50466" xr:uid="{00000000-0005-0000-0000-000074C40000}"/>
    <cellStyle name="Total 36 2" xfId="50468" xr:uid="{00000000-0005-0000-0000-000075C40000}"/>
    <cellStyle name="Total 36 2 2" xfId="49008" xr:uid="{00000000-0005-0000-0000-000076C40000}"/>
    <cellStyle name="Total 36 2 2 2" xfId="50470" xr:uid="{00000000-0005-0000-0000-000077C40000}"/>
    <cellStyle name="Total 36 2 3" xfId="50472" xr:uid="{00000000-0005-0000-0000-000078C40000}"/>
    <cellStyle name="Total 36 2 3 2" xfId="50474" xr:uid="{00000000-0005-0000-0000-000079C40000}"/>
    <cellStyle name="Total 36 2 4" xfId="50476" xr:uid="{00000000-0005-0000-0000-00007AC40000}"/>
    <cellStyle name="Total 36 2_BSD2" xfId="6406" xr:uid="{00000000-0005-0000-0000-00007BC40000}"/>
    <cellStyle name="Total 36 3" xfId="50478" xr:uid="{00000000-0005-0000-0000-00007CC40000}"/>
    <cellStyle name="Total 36 3 2" xfId="42812" xr:uid="{00000000-0005-0000-0000-00007DC40000}"/>
    <cellStyle name="Total 36 4" xfId="48857" xr:uid="{00000000-0005-0000-0000-00007EC40000}"/>
    <cellStyle name="Total 36 4 2" xfId="50480" xr:uid="{00000000-0005-0000-0000-00007FC40000}"/>
    <cellStyle name="Total 36 5" xfId="50482" xr:uid="{00000000-0005-0000-0000-000080C40000}"/>
    <cellStyle name="Total 36_BSD2" xfId="39193" xr:uid="{00000000-0005-0000-0000-000081C40000}"/>
    <cellStyle name="Total 37" xfId="50484" xr:uid="{00000000-0005-0000-0000-000082C40000}"/>
    <cellStyle name="Total 37 2" xfId="50486" xr:uid="{00000000-0005-0000-0000-000083C40000}"/>
    <cellStyle name="Total 37 2 2" xfId="50488" xr:uid="{00000000-0005-0000-0000-000084C40000}"/>
    <cellStyle name="Total 37 2 2 2" xfId="50490" xr:uid="{00000000-0005-0000-0000-000085C40000}"/>
    <cellStyle name="Total 37 2 3" xfId="50492" xr:uid="{00000000-0005-0000-0000-000086C40000}"/>
    <cellStyle name="Total 37 2 3 2" xfId="50494" xr:uid="{00000000-0005-0000-0000-000087C40000}"/>
    <cellStyle name="Total 37 2 4" xfId="50496" xr:uid="{00000000-0005-0000-0000-000088C40000}"/>
    <cellStyle name="Total 37 2_BSD2" xfId="50498" xr:uid="{00000000-0005-0000-0000-000089C40000}"/>
    <cellStyle name="Total 37 3" xfId="50500" xr:uid="{00000000-0005-0000-0000-00008AC40000}"/>
    <cellStyle name="Total 37 3 2" xfId="42851" xr:uid="{00000000-0005-0000-0000-00008BC40000}"/>
    <cellStyle name="Total 37 4" xfId="50502" xr:uid="{00000000-0005-0000-0000-00008CC40000}"/>
    <cellStyle name="Total 37 4 2" xfId="50504" xr:uid="{00000000-0005-0000-0000-00008DC40000}"/>
    <cellStyle name="Total 37 5" xfId="50506" xr:uid="{00000000-0005-0000-0000-00008EC40000}"/>
    <cellStyle name="Total 37_BSD2" xfId="50508" xr:uid="{00000000-0005-0000-0000-00008FC40000}"/>
    <cellStyle name="Total 38" xfId="50510" xr:uid="{00000000-0005-0000-0000-000090C40000}"/>
    <cellStyle name="Total 38 2" xfId="50512" xr:uid="{00000000-0005-0000-0000-000091C40000}"/>
    <cellStyle name="Total 38 2 2" xfId="50514" xr:uid="{00000000-0005-0000-0000-000092C40000}"/>
    <cellStyle name="Total 38 2 2 2" xfId="3251" xr:uid="{00000000-0005-0000-0000-000093C40000}"/>
    <cellStyle name="Total 38 2 3" xfId="50516" xr:uid="{00000000-0005-0000-0000-000094C40000}"/>
    <cellStyle name="Total 38 2 3 2" xfId="11733" xr:uid="{00000000-0005-0000-0000-000095C40000}"/>
    <cellStyle name="Total 38 2 4" xfId="50518" xr:uid="{00000000-0005-0000-0000-000096C40000}"/>
    <cellStyle name="Total 38 2_BSD2" xfId="50520" xr:uid="{00000000-0005-0000-0000-000097C40000}"/>
    <cellStyle name="Total 38 3" xfId="50522" xr:uid="{00000000-0005-0000-0000-000098C40000}"/>
    <cellStyle name="Total 38 3 2" xfId="42896" xr:uid="{00000000-0005-0000-0000-000099C40000}"/>
    <cellStyle name="Total 38 4" xfId="50524" xr:uid="{00000000-0005-0000-0000-00009AC40000}"/>
    <cellStyle name="Total 38 4 2" xfId="50526" xr:uid="{00000000-0005-0000-0000-00009BC40000}"/>
    <cellStyle name="Total 38 5" xfId="50528" xr:uid="{00000000-0005-0000-0000-00009CC40000}"/>
    <cellStyle name="Total 38_BSD2" xfId="50530" xr:uid="{00000000-0005-0000-0000-00009DC40000}"/>
    <cellStyle name="Total 39" xfId="50532" xr:uid="{00000000-0005-0000-0000-00009EC40000}"/>
    <cellStyle name="Total 39 2" xfId="50534" xr:uid="{00000000-0005-0000-0000-00009FC40000}"/>
    <cellStyle name="Total 39 2 2" xfId="50536" xr:uid="{00000000-0005-0000-0000-0000A0C40000}"/>
    <cellStyle name="Total 39 2 2 2" xfId="5311" xr:uid="{00000000-0005-0000-0000-0000A1C40000}"/>
    <cellStyle name="Total 39 2 3" xfId="50538" xr:uid="{00000000-0005-0000-0000-0000A2C40000}"/>
    <cellStyle name="Total 39 2 3 2" xfId="50540" xr:uid="{00000000-0005-0000-0000-0000A3C40000}"/>
    <cellStyle name="Total 39 2 4" xfId="50542" xr:uid="{00000000-0005-0000-0000-0000A4C40000}"/>
    <cellStyle name="Total 39 2_BSD2" xfId="50544" xr:uid="{00000000-0005-0000-0000-0000A5C40000}"/>
    <cellStyle name="Total 39 3" xfId="50546" xr:uid="{00000000-0005-0000-0000-0000A6C40000}"/>
    <cellStyle name="Total 39 3 2" xfId="50548" xr:uid="{00000000-0005-0000-0000-0000A7C40000}"/>
    <cellStyle name="Total 39 4" xfId="50550" xr:uid="{00000000-0005-0000-0000-0000A8C40000}"/>
    <cellStyle name="Total 39 4 2" xfId="50552" xr:uid="{00000000-0005-0000-0000-0000A9C40000}"/>
    <cellStyle name="Total 39 5" xfId="50554" xr:uid="{00000000-0005-0000-0000-0000AAC40000}"/>
    <cellStyle name="Total 39_BSD2" xfId="50556" xr:uid="{00000000-0005-0000-0000-0000ABC40000}"/>
    <cellStyle name="Total 4" xfId="2679" xr:uid="{00000000-0005-0000-0000-0000ACC40000}"/>
    <cellStyle name="Total 4 10" xfId="51775" xr:uid="{1F0A1E1C-B904-44E7-A7C2-6BAB57DE6106}"/>
    <cellStyle name="Total 4 2" xfId="50558" xr:uid="{00000000-0005-0000-0000-0000ADC40000}"/>
    <cellStyle name="Total 4 2 2" xfId="4118" xr:uid="{00000000-0005-0000-0000-0000AEC40000}"/>
    <cellStyle name="Total 4 2 2 2" xfId="41604" xr:uid="{00000000-0005-0000-0000-0000AFC40000}"/>
    <cellStyle name="Total 4 2 3" xfId="6607" xr:uid="{00000000-0005-0000-0000-0000B0C40000}"/>
    <cellStyle name="Total 4 2 3 2" xfId="41607" xr:uid="{00000000-0005-0000-0000-0000B1C40000}"/>
    <cellStyle name="Total 4 2 4" xfId="6616" xr:uid="{00000000-0005-0000-0000-0000B2C40000}"/>
    <cellStyle name="Total 4 2_BSD2" xfId="50559" xr:uid="{00000000-0005-0000-0000-0000B3C40000}"/>
    <cellStyle name="Total 4 3" xfId="42733" xr:uid="{00000000-0005-0000-0000-0000B4C40000}"/>
    <cellStyle name="Total 4 3 2" xfId="41635" xr:uid="{00000000-0005-0000-0000-0000B5C40000}"/>
    <cellStyle name="Total 4 4" xfId="42735" xr:uid="{00000000-0005-0000-0000-0000B6C40000}"/>
    <cellStyle name="Total 4 4 2" xfId="41648" xr:uid="{00000000-0005-0000-0000-0000B7C40000}"/>
    <cellStyle name="Total 4 5" xfId="42737" xr:uid="{00000000-0005-0000-0000-0000B8C40000}"/>
    <cellStyle name="Total 4 5 2" xfId="41663" xr:uid="{00000000-0005-0000-0000-0000B9C40000}"/>
    <cellStyle name="Total 4 6" xfId="50560" xr:uid="{00000000-0005-0000-0000-0000BAC40000}"/>
    <cellStyle name="Total 4 6 2" xfId="41674" xr:uid="{00000000-0005-0000-0000-0000BBC40000}"/>
    <cellStyle name="Total 4 7" xfId="34636" xr:uid="{00000000-0005-0000-0000-0000BCC40000}"/>
    <cellStyle name="Total 4 8" xfId="34638" xr:uid="{00000000-0005-0000-0000-0000BDC40000}"/>
    <cellStyle name="Total 4 9" xfId="50557" xr:uid="{00000000-0005-0000-0000-0000BEC40000}"/>
    <cellStyle name="Total 4_Annexure" xfId="50561" xr:uid="{00000000-0005-0000-0000-0000BFC40000}"/>
    <cellStyle name="Total 40" xfId="38776" xr:uid="{00000000-0005-0000-0000-0000C0C40000}"/>
    <cellStyle name="Total 40 2" xfId="50447" xr:uid="{00000000-0005-0000-0000-0000C1C40000}"/>
    <cellStyle name="Total 40 2 2" xfId="48990" xr:uid="{00000000-0005-0000-0000-0000C2C40000}"/>
    <cellStyle name="Total 40 2 2 2" xfId="50449" xr:uid="{00000000-0005-0000-0000-0000C3C40000}"/>
    <cellStyle name="Total 40 2 3" xfId="50451" xr:uid="{00000000-0005-0000-0000-0000C4C40000}"/>
    <cellStyle name="Total 40 2 3 2" xfId="50453" xr:uid="{00000000-0005-0000-0000-0000C5C40000}"/>
    <cellStyle name="Total 40 2 4" xfId="49390" xr:uid="{00000000-0005-0000-0000-0000C6C40000}"/>
    <cellStyle name="Total 40 2_BSD2" xfId="50455" xr:uid="{00000000-0005-0000-0000-0000C7C40000}"/>
    <cellStyle name="Total 40 3" xfId="50457" xr:uid="{00000000-0005-0000-0000-0000C8C40000}"/>
    <cellStyle name="Total 40 3 2" xfId="42780" xr:uid="{00000000-0005-0000-0000-0000C9C40000}"/>
    <cellStyle name="Total 40 4" xfId="50459" xr:uid="{00000000-0005-0000-0000-0000CAC40000}"/>
    <cellStyle name="Total 40 4 2" xfId="26647" xr:uid="{00000000-0005-0000-0000-0000CBC40000}"/>
    <cellStyle name="Total 40 5" xfId="50461" xr:uid="{00000000-0005-0000-0000-0000CCC40000}"/>
    <cellStyle name="Total 40_BSD2" xfId="50463" xr:uid="{00000000-0005-0000-0000-0000CDC40000}"/>
    <cellStyle name="Total 41" xfId="50465" xr:uid="{00000000-0005-0000-0000-0000CEC40000}"/>
    <cellStyle name="Total 41 2" xfId="50467" xr:uid="{00000000-0005-0000-0000-0000CFC40000}"/>
    <cellStyle name="Total 41 2 2" xfId="49007" xr:uid="{00000000-0005-0000-0000-0000D0C40000}"/>
    <cellStyle name="Total 41 2 2 2" xfId="50469" xr:uid="{00000000-0005-0000-0000-0000D1C40000}"/>
    <cellStyle name="Total 41 2 3" xfId="50471" xr:uid="{00000000-0005-0000-0000-0000D2C40000}"/>
    <cellStyle name="Total 41 2 3 2" xfId="50473" xr:uid="{00000000-0005-0000-0000-0000D3C40000}"/>
    <cellStyle name="Total 41 2 4" xfId="50475" xr:uid="{00000000-0005-0000-0000-0000D4C40000}"/>
    <cellStyle name="Total 41 2_BSD2" xfId="6405" xr:uid="{00000000-0005-0000-0000-0000D5C40000}"/>
    <cellStyle name="Total 41 3" xfId="50477" xr:uid="{00000000-0005-0000-0000-0000D6C40000}"/>
    <cellStyle name="Total 41 3 2" xfId="42811" xr:uid="{00000000-0005-0000-0000-0000D7C40000}"/>
    <cellStyle name="Total 41 4" xfId="48856" xr:uid="{00000000-0005-0000-0000-0000D8C40000}"/>
    <cellStyle name="Total 41 4 2" xfId="50479" xr:uid="{00000000-0005-0000-0000-0000D9C40000}"/>
    <cellStyle name="Total 41 5" xfId="50481" xr:uid="{00000000-0005-0000-0000-0000DAC40000}"/>
    <cellStyle name="Total 41_BSD2" xfId="39192" xr:uid="{00000000-0005-0000-0000-0000DBC40000}"/>
    <cellStyle name="Total 42" xfId="50483" xr:uid="{00000000-0005-0000-0000-0000DCC40000}"/>
    <cellStyle name="Total 42 2" xfId="50485" xr:uid="{00000000-0005-0000-0000-0000DDC40000}"/>
    <cellStyle name="Total 42 2 2" xfId="50487" xr:uid="{00000000-0005-0000-0000-0000DEC40000}"/>
    <cellStyle name="Total 42 2 2 2" xfId="50489" xr:uid="{00000000-0005-0000-0000-0000DFC40000}"/>
    <cellStyle name="Total 42 2 3" xfId="50491" xr:uid="{00000000-0005-0000-0000-0000E0C40000}"/>
    <cellStyle name="Total 42 2 3 2" xfId="50493" xr:uid="{00000000-0005-0000-0000-0000E1C40000}"/>
    <cellStyle name="Total 42 2 4" xfId="50495" xr:uid="{00000000-0005-0000-0000-0000E2C40000}"/>
    <cellStyle name="Total 42 2_BSD2" xfId="50497" xr:uid="{00000000-0005-0000-0000-0000E3C40000}"/>
    <cellStyle name="Total 42 3" xfId="50499" xr:uid="{00000000-0005-0000-0000-0000E4C40000}"/>
    <cellStyle name="Total 42 3 2" xfId="42850" xr:uid="{00000000-0005-0000-0000-0000E5C40000}"/>
    <cellStyle name="Total 42 4" xfId="50501" xr:uid="{00000000-0005-0000-0000-0000E6C40000}"/>
    <cellStyle name="Total 42 4 2" xfId="50503" xr:uid="{00000000-0005-0000-0000-0000E7C40000}"/>
    <cellStyle name="Total 42 5" xfId="50505" xr:uid="{00000000-0005-0000-0000-0000E8C40000}"/>
    <cellStyle name="Total 42_BSD2" xfId="50507" xr:uid="{00000000-0005-0000-0000-0000E9C40000}"/>
    <cellStyle name="Total 43" xfId="50509" xr:uid="{00000000-0005-0000-0000-0000EAC40000}"/>
    <cellStyle name="Total 43 2" xfId="50511" xr:uid="{00000000-0005-0000-0000-0000EBC40000}"/>
    <cellStyle name="Total 43 2 2" xfId="50513" xr:uid="{00000000-0005-0000-0000-0000ECC40000}"/>
    <cellStyle name="Total 43 2 2 2" xfId="3250" xr:uid="{00000000-0005-0000-0000-0000EDC40000}"/>
    <cellStyle name="Total 43 2 3" xfId="50515" xr:uid="{00000000-0005-0000-0000-0000EEC40000}"/>
    <cellStyle name="Total 43 2 3 2" xfId="11732" xr:uid="{00000000-0005-0000-0000-0000EFC40000}"/>
    <cellStyle name="Total 43 2 4" xfId="50517" xr:uid="{00000000-0005-0000-0000-0000F0C40000}"/>
    <cellStyle name="Total 43 2_BSD2" xfId="50519" xr:uid="{00000000-0005-0000-0000-0000F1C40000}"/>
    <cellStyle name="Total 43 3" xfId="50521" xr:uid="{00000000-0005-0000-0000-0000F2C40000}"/>
    <cellStyle name="Total 43 3 2" xfId="42895" xr:uid="{00000000-0005-0000-0000-0000F3C40000}"/>
    <cellStyle name="Total 43 4" xfId="50523" xr:uid="{00000000-0005-0000-0000-0000F4C40000}"/>
    <cellStyle name="Total 43 4 2" xfId="50525" xr:uid="{00000000-0005-0000-0000-0000F5C40000}"/>
    <cellStyle name="Total 43 5" xfId="50527" xr:uid="{00000000-0005-0000-0000-0000F6C40000}"/>
    <cellStyle name="Total 43_BSD2" xfId="50529" xr:uid="{00000000-0005-0000-0000-0000F7C40000}"/>
    <cellStyle name="Total 44" xfId="50531" xr:uid="{00000000-0005-0000-0000-0000F8C40000}"/>
    <cellStyle name="Total 44 2" xfId="50533" xr:uid="{00000000-0005-0000-0000-0000F9C40000}"/>
    <cellStyle name="Total 44 2 2" xfId="50535" xr:uid="{00000000-0005-0000-0000-0000FAC40000}"/>
    <cellStyle name="Total 44 2 2 2" xfId="5310" xr:uid="{00000000-0005-0000-0000-0000FBC40000}"/>
    <cellStyle name="Total 44 2 3" xfId="50537" xr:uid="{00000000-0005-0000-0000-0000FCC40000}"/>
    <cellStyle name="Total 44 2 3 2" xfId="50539" xr:uid="{00000000-0005-0000-0000-0000FDC40000}"/>
    <cellStyle name="Total 44 2 4" xfId="50541" xr:uid="{00000000-0005-0000-0000-0000FEC40000}"/>
    <cellStyle name="Total 44 2_BSD2" xfId="50543" xr:uid="{00000000-0005-0000-0000-0000FFC40000}"/>
    <cellStyle name="Total 44 3" xfId="50545" xr:uid="{00000000-0005-0000-0000-000000C50000}"/>
    <cellStyle name="Total 44 3 2" xfId="50547" xr:uid="{00000000-0005-0000-0000-000001C50000}"/>
    <cellStyle name="Total 44 4" xfId="50549" xr:uid="{00000000-0005-0000-0000-000002C50000}"/>
    <cellStyle name="Total 44 4 2" xfId="50551" xr:uid="{00000000-0005-0000-0000-000003C50000}"/>
    <cellStyle name="Total 44 5" xfId="50553" xr:uid="{00000000-0005-0000-0000-000004C50000}"/>
    <cellStyle name="Total 44_BSD2" xfId="50555" xr:uid="{00000000-0005-0000-0000-000005C50000}"/>
    <cellStyle name="Total 45" xfId="50563" xr:uid="{00000000-0005-0000-0000-000006C50000}"/>
    <cellStyle name="Total 45 2" xfId="50565" xr:uid="{00000000-0005-0000-0000-000007C50000}"/>
    <cellStyle name="Total 45 2 2" xfId="50567" xr:uid="{00000000-0005-0000-0000-000008C50000}"/>
    <cellStyle name="Total 45 2 2 2" xfId="50569" xr:uid="{00000000-0005-0000-0000-000009C50000}"/>
    <cellStyle name="Total 45 2 3" xfId="50571" xr:uid="{00000000-0005-0000-0000-00000AC50000}"/>
    <cellStyle name="Total 45 2 3 2" xfId="50573" xr:uid="{00000000-0005-0000-0000-00000BC50000}"/>
    <cellStyle name="Total 45 2 4" xfId="50575" xr:uid="{00000000-0005-0000-0000-00000CC50000}"/>
    <cellStyle name="Total 45 2_BSD2" xfId="50577" xr:uid="{00000000-0005-0000-0000-00000DC50000}"/>
    <cellStyle name="Total 45 3" xfId="50581" xr:uid="{00000000-0005-0000-0000-00000EC50000}"/>
    <cellStyle name="Total 45 3 2" xfId="50583" xr:uid="{00000000-0005-0000-0000-00000FC50000}"/>
    <cellStyle name="Total 45 4" xfId="50585" xr:uid="{00000000-0005-0000-0000-000010C50000}"/>
    <cellStyle name="Total 45 4 2" xfId="50587" xr:uid="{00000000-0005-0000-0000-000011C50000}"/>
    <cellStyle name="Total 45 5" xfId="50590" xr:uid="{00000000-0005-0000-0000-000012C50000}"/>
    <cellStyle name="Total 45_BSD2" xfId="45701" xr:uid="{00000000-0005-0000-0000-000013C50000}"/>
    <cellStyle name="Total 46" xfId="34913" xr:uid="{00000000-0005-0000-0000-000014C50000}"/>
    <cellStyle name="Total 46 2" xfId="34916" xr:uid="{00000000-0005-0000-0000-000015C50000}"/>
    <cellStyle name="Total 46 2 2" xfId="50592" xr:uid="{00000000-0005-0000-0000-000016C50000}"/>
    <cellStyle name="Total 46 2 2 2" xfId="46783" xr:uid="{00000000-0005-0000-0000-000017C50000}"/>
    <cellStyle name="Total 46 2 3" xfId="50594" xr:uid="{00000000-0005-0000-0000-000018C50000}"/>
    <cellStyle name="Total 46 2 3 2" xfId="50596" xr:uid="{00000000-0005-0000-0000-000019C50000}"/>
    <cellStyle name="Total 46 2 4" xfId="50598" xr:uid="{00000000-0005-0000-0000-00001AC50000}"/>
    <cellStyle name="Total 46 2_BSD2" xfId="50600" xr:uid="{00000000-0005-0000-0000-00001BC50000}"/>
    <cellStyle name="Total 46 3" xfId="34919" xr:uid="{00000000-0005-0000-0000-00001CC50000}"/>
    <cellStyle name="Total 46 3 2" xfId="50602" xr:uid="{00000000-0005-0000-0000-00001DC50000}"/>
    <cellStyle name="Total 46 4" xfId="34922" xr:uid="{00000000-0005-0000-0000-00001EC50000}"/>
    <cellStyle name="Total 46 4 2" xfId="50604" xr:uid="{00000000-0005-0000-0000-00001FC50000}"/>
    <cellStyle name="Total 46 5" xfId="50606" xr:uid="{00000000-0005-0000-0000-000020C50000}"/>
    <cellStyle name="Total 46_BSD2" xfId="50608" xr:uid="{00000000-0005-0000-0000-000021C50000}"/>
    <cellStyle name="Total 47" xfId="34925" xr:uid="{00000000-0005-0000-0000-000022C50000}"/>
    <cellStyle name="Total 47 2" xfId="50610" xr:uid="{00000000-0005-0000-0000-000023C50000}"/>
    <cellStyle name="Total 47 2 2" xfId="46398" xr:uid="{00000000-0005-0000-0000-000024C50000}"/>
    <cellStyle name="Total 47 2 2 2" xfId="50612" xr:uid="{00000000-0005-0000-0000-000025C50000}"/>
    <cellStyle name="Total 47 2 3" xfId="46401" xr:uid="{00000000-0005-0000-0000-000026C50000}"/>
    <cellStyle name="Total 47 2 3 2" xfId="50614" xr:uid="{00000000-0005-0000-0000-000027C50000}"/>
    <cellStyle name="Total 47 2 4" xfId="50616" xr:uid="{00000000-0005-0000-0000-000028C50000}"/>
    <cellStyle name="Total 47 2_BSD2" xfId="43232" xr:uid="{00000000-0005-0000-0000-000029C50000}"/>
    <cellStyle name="Total 47 3" xfId="50618" xr:uid="{00000000-0005-0000-0000-00002AC50000}"/>
    <cellStyle name="Total 47 3 2" xfId="46409" xr:uid="{00000000-0005-0000-0000-00002BC50000}"/>
    <cellStyle name="Total 47 4" xfId="50620" xr:uid="{00000000-0005-0000-0000-00002CC50000}"/>
    <cellStyle name="Total 47 4 2" xfId="46417" xr:uid="{00000000-0005-0000-0000-00002DC50000}"/>
    <cellStyle name="Total 47 5" xfId="50622" xr:uid="{00000000-0005-0000-0000-00002EC50000}"/>
    <cellStyle name="Total 47_BSD2" xfId="50624" xr:uid="{00000000-0005-0000-0000-00002FC50000}"/>
    <cellStyle name="Total 48" xfId="15736" xr:uid="{00000000-0005-0000-0000-000030C50000}"/>
    <cellStyle name="Total 48 2" xfId="50626" xr:uid="{00000000-0005-0000-0000-000031C50000}"/>
    <cellStyle name="Total 48 2 2" xfId="50628" xr:uid="{00000000-0005-0000-0000-000032C50000}"/>
    <cellStyle name="Total 48 2 2 2" xfId="50630" xr:uid="{00000000-0005-0000-0000-000033C50000}"/>
    <cellStyle name="Total 48 2 3" xfId="50632" xr:uid="{00000000-0005-0000-0000-000034C50000}"/>
    <cellStyle name="Total 48 2 3 2" xfId="50634" xr:uid="{00000000-0005-0000-0000-000035C50000}"/>
    <cellStyle name="Total 48 2 4" xfId="50636" xr:uid="{00000000-0005-0000-0000-000036C50000}"/>
    <cellStyle name="Total 48 2_BSD2" xfId="50638" xr:uid="{00000000-0005-0000-0000-000037C50000}"/>
    <cellStyle name="Total 48 3" xfId="50640" xr:uid="{00000000-0005-0000-0000-000038C50000}"/>
    <cellStyle name="Total 48 3 2" xfId="50642" xr:uid="{00000000-0005-0000-0000-000039C50000}"/>
    <cellStyle name="Total 48 4" xfId="50644" xr:uid="{00000000-0005-0000-0000-00003AC50000}"/>
    <cellStyle name="Total 48 4 2" xfId="50646" xr:uid="{00000000-0005-0000-0000-00003BC50000}"/>
    <cellStyle name="Total 48 5" xfId="50648" xr:uid="{00000000-0005-0000-0000-00003CC50000}"/>
    <cellStyle name="Total 48_BSD2" xfId="50650" xr:uid="{00000000-0005-0000-0000-00003DC50000}"/>
    <cellStyle name="Total 49" xfId="34730" xr:uid="{00000000-0005-0000-0000-00003EC50000}"/>
    <cellStyle name="Total 49 2" xfId="50652" xr:uid="{00000000-0005-0000-0000-00003FC50000}"/>
    <cellStyle name="Total 49 2 2" xfId="50654" xr:uid="{00000000-0005-0000-0000-000040C50000}"/>
    <cellStyle name="Total 49 2 2 2" xfId="8196" xr:uid="{00000000-0005-0000-0000-000041C50000}"/>
    <cellStyle name="Total 49 2 3" xfId="50656" xr:uid="{00000000-0005-0000-0000-000042C50000}"/>
    <cellStyle name="Total 49 2 3 2" xfId="50658" xr:uid="{00000000-0005-0000-0000-000043C50000}"/>
    <cellStyle name="Total 49 2 4" xfId="50660" xr:uid="{00000000-0005-0000-0000-000044C50000}"/>
    <cellStyle name="Total 49 2_BSD2" xfId="50662" xr:uid="{00000000-0005-0000-0000-000045C50000}"/>
    <cellStyle name="Total 49 3" xfId="50664" xr:uid="{00000000-0005-0000-0000-000046C50000}"/>
    <cellStyle name="Total 49 3 2" xfId="50666" xr:uid="{00000000-0005-0000-0000-000047C50000}"/>
    <cellStyle name="Total 49 4" xfId="50668" xr:uid="{00000000-0005-0000-0000-000048C50000}"/>
    <cellStyle name="Total 49 4 2" xfId="50670" xr:uid="{00000000-0005-0000-0000-000049C50000}"/>
    <cellStyle name="Total 49 5" xfId="50672" xr:uid="{00000000-0005-0000-0000-00004AC50000}"/>
    <cellStyle name="Total 49_BSD2" xfId="50674" xr:uid="{00000000-0005-0000-0000-00004BC50000}"/>
    <cellStyle name="Total 5" xfId="2680" xr:uid="{00000000-0005-0000-0000-00004CC50000}"/>
    <cellStyle name="Total 5 10" xfId="51960" xr:uid="{F9B2CD87-92D1-4AB9-BE07-75EF4E5B2DB9}"/>
    <cellStyle name="Total 5 2" xfId="50675" xr:uid="{00000000-0005-0000-0000-00004DC50000}"/>
    <cellStyle name="Total 5 2 2" xfId="50676" xr:uid="{00000000-0005-0000-0000-00004EC50000}"/>
    <cellStyle name="Total 5 2 2 2" xfId="50677" xr:uid="{00000000-0005-0000-0000-00004FC50000}"/>
    <cellStyle name="Total 5 2 3" xfId="50678" xr:uid="{00000000-0005-0000-0000-000050C50000}"/>
    <cellStyle name="Total 5 2 3 2" xfId="50679" xr:uid="{00000000-0005-0000-0000-000051C50000}"/>
    <cellStyle name="Total 5 2 4" xfId="50680" xr:uid="{00000000-0005-0000-0000-000052C50000}"/>
    <cellStyle name="Total 5 2 5" xfId="50681" xr:uid="{00000000-0005-0000-0000-000053C50000}"/>
    <cellStyle name="Total 5 2_BSD2" xfId="11223" xr:uid="{00000000-0005-0000-0000-000054C50000}"/>
    <cellStyle name="Total 5 3" xfId="42743" xr:uid="{00000000-0005-0000-0000-000055C50000}"/>
    <cellStyle name="Total 5 3 2" xfId="15248" xr:uid="{00000000-0005-0000-0000-000056C50000}"/>
    <cellStyle name="Total 5 4" xfId="42745" xr:uid="{00000000-0005-0000-0000-000057C50000}"/>
    <cellStyle name="Total 5 4 2" xfId="32988" xr:uid="{00000000-0005-0000-0000-000058C50000}"/>
    <cellStyle name="Total 5 5" xfId="42747" xr:uid="{00000000-0005-0000-0000-000059C50000}"/>
    <cellStyle name="Total 5 5 2" xfId="50682" xr:uid="{00000000-0005-0000-0000-00005AC50000}"/>
    <cellStyle name="Total 5 6" xfId="50683" xr:uid="{00000000-0005-0000-0000-00005BC50000}"/>
    <cellStyle name="Total 5 6 2" xfId="50684" xr:uid="{00000000-0005-0000-0000-00005CC50000}"/>
    <cellStyle name="Total 5 7" xfId="34669" xr:uid="{00000000-0005-0000-0000-00005DC50000}"/>
    <cellStyle name="Total 5 8" xfId="34673" xr:uid="{00000000-0005-0000-0000-00005EC50000}"/>
    <cellStyle name="Total 5 9" xfId="51776" xr:uid="{6CA135D4-9649-4F15-AF77-11A84903CC85}"/>
    <cellStyle name="Total 5_Annexure" xfId="50685" xr:uid="{00000000-0005-0000-0000-00005FC50000}"/>
    <cellStyle name="Total 50" xfId="50562" xr:uid="{00000000-0005-0000-0000-000060C50000}"/>
    <cellStyle name="Total 50 2" xfId="50564" xr:uid="{00000000-0005-0000-0000-000061C50000}"/>
    <cellStyle name="Total 50 2 2" xfId="50566" xr:uid="{00000000-0005-0000-0000-000062C50000}"/>
    <cellStyle name="Total 50 2 2 2" xfId="50568" xr:uid="{00000000-0005-0000-0000-000063C50000}"/>
    <cellStyle name="Total 50 2 3" xfId="50570" xr:uid="{00000000-0005-0000-0000-000064C50000}"/>
    <cellStyle name="Total 50 2 3 2" xfId="50572" xr:uid="{00000000-0005-0000-0000-000065C50000}"/>
    <cellStyle name="Total 50 2 4" xfId="50574" xr:uid="{00000000-0005-0000-0000-000066C50000}"/>
    <cellStyle name="Total 50 2_BSD2" xfId="50576" xr:uid="{00000000-0005-0000-0000-000067C50000}"/>
    <cellStyle name="Total 50 3" xfId="50580" xr:uid="{00000000-0005-0000-0000-000068C50000}"/>
    <cellStyle name="Total 50 3 2" xfId="50582" xr:uid="{00000000-0005-0000-0000-000069C50000}"/>
    <cellStyle name="Total 50 4" xfId="50584" xr:uid="{00000000-0005-0000-0000-00006AC50000}"/>
    <cellStyle name="Total 50 4 2" xfId="50586" xr:uid="{00000000-0005-0000-0000-00006BC50000}"/>
    <cellStyle name="Total 50 5" xfId="50589" xr:uid="{00000000-0005-0000-0000-00006CC50000}"/>
    <cellStyle name="Total 50_BSD2" xfId="45700" xr:uid="{00000000-0005-0000-0000-00006DC50000}"/>
    <cellStyle name="Total 51" xfId="34912" xr:uid="{00000000-0005-0000-0000-00006EC50000}"/>
    <cellStyle name="Total 51 2" xfId="34915" xr:uid="{00000000-0005-0000-0000-00006FC50000}"/>
    <cellStyle name="Total 51 2 2" xfId="50591" xr:uid="{00000000-0005-0000-0000-000070C50000}"/>
    <cellStyle name="Total 51 2 2 2" xfId="46782" xr:uid="{00000000-0005-0000-0000-000071C50000}"/>
    <cellStyle name="Total 51 2 3" xfId="50593" xr:uid="{00000000-0005-0000-0000-000072C50000}"/>
    <cellStyle name="Total 51 2 3 2" xfId="50595" xr:uid="{00000000-0005-0000-0000-000073C50000}"/>
    <cellStyle name="Total 51 2 4" xfId="50597" xr:uid="{00000000-0005-0000-0000-000074C50000}"/>
    <cellStyle name="Total 51 2_BSD2" xfId="50599" xr:uid="{00000000-0005-0000-0000-000075C50000}"/>
    <cellStyle name="Total 51 3" xfId="34918" xr:uid="{00000000-0005-0000-0000-000076C50000}"/>
    <cellStyle name="Total 51 3 2" xfId="50601" xr:uid="{00000000-0005-0000-0000-000077C50000}"/>
    <cellStyle name="Total 51 4" xfId="34921" xr:uid="{00000000-0005-0000-0000-000078C50000}"/>
    <cellStyle name="Total 51 4 2" xfId="50603" xr:uid="{00000000-0005-0000-0000-000079C50000}"/>
    <cellStyle name="Total 51 5" xfId="50605" xr:uid="{00000000-0005-0000-0000-00007AC50000}"/>
    <cellStyle name="Total 51_BSD2" xfId="50607" xr:uid="{00000000-0005-0000-0000-00007BC50000}"/>
    <cellStyle name="Total 52" xfId="34924" xr:uid="{00000000-0005-0000-0000-00007CC50000}"/>
    <cellStyle name="Total 52 2" xfId="50609" xr:uid="{00000000-0005-0000-0000-00007DC50000}"/>
    <cellStyle name="Total 52 2 2" xfId="46397" xr:uid="{00000000-0005-0000-0000-00007EC50000}"/>
    <cellStyle name="Total 52 2 2 2" xfId="50611" xr:uid="{00000000-0005-0000-0000-00007FC50000}"/>
    <cellStyle name="Total 52 2 3" xfId="46400" xr:uid="{00000000-0005-0000-0000-000080C50000}"/>
    <cellStyle name="Total 52 2 3 2" xfId="50613" xr:uid="{00000000-0005-0000-0000-000081C50000}"/>
    <cellStyle name="Total 52 2 4" xfId="50615" xr:uid="{00000000-0005-0000-0000-000082C50000}"/>
    <cellStyle name="Total 52 2_BSD2" xfId="43231" xr:uid="{00000000-0005-0000-0000-000083C50000}"/>
    <cellStyle name="Total 52 3" xfId="50617" xr:uid="{00000000-0005-0000-0000-000084C50000}"/>
    <cellStyle name="Total 52 3 2" xfId="46408" xr:uid="{00000000-0005-0000-0000-000085C50000}"/>
    <cellStyle name="Total 52 4" xfId="50619" xr:uid="{00000000-0005-0000-0000-000086C50000}"/>
    <cellStyle name="Total 52 4 2" xfId="46416" xr:uid="{00000000-0005-0000-0000-000087C50000}"/>
    <cellStyle name="Total 52 5" xfId="50621" xr:uid="{00000000-0005-0000-0000-000088C50000}"/>
    <cellStyle name="Total 52_BSD2" xfId="50623" xr:uid="{00000000-0005-0000-0000-000089C50000}"/>
    <cellStyle name="Total 53" xfId="15735" xr:uid="{00000000-0005-0000-0000-00008AC50000}"/>
    <cellStyle name="Total 53 2" xfId="50625" xr:uid="{00000000-0005-0000-0000-00008BC50000}"/>
    <cellStyle name="Total 53 2 2" xfId="50627" xr:uid="{00000000-0005-0000-0000-00008CC50000}"/>
    <cellStyle name="Total 53 2 2 2" xfId="50629" xr:uid="{00000000-0005-0000-0000-00008DC50000}"/>
    <cellStyle name="Total 53 2 3" xfId="50631" xr:uid="{00000000-0005-0000-0000-00008EC50000}"/>
    <cellStyle name="Total 53 2 3 2" xfId="50633" xr:uid="{00000000-0005-0000-0000-00008FC50000}"/>
    <cellStyle name="Total 53 2 4" xfId="50635" xr:uid="{00000000-0005-0000-0000-000090C50000}"/>
    <cellStyle name="Total 53 2_BSD2" xfId="50637" xr:uid="{00000000-0005-0000-0000-000091C50000}"/>
    <cellStyle name="Total 53 3" xfId="50639" xr:uid="{00000000-0005-0000-0000-000092C50000}"/>
    <cellStyle name="Total 53 3 2" xfId="50641" xr:uid="{00000000-0005-0000-0000-000093C50000}"/>
    <cellStyle name="Total 53 4" xfId="50643" xr:uid="{00000000-0005-0000-0000-000094C50000}"/>
    <cellStyle name="Total 53 4 2" xfId="50645" xr:uid="{00000000-0005-0000-0000-000095C50000}"/>
    <cellStyle name="Total 53 5" xfId="50647" xr:uid="{00000000-0005-0000-0000-000096C50000}"/>
    <cellStyle name="Total 53_BSD2" xfId="50649" xr:uid="{00000000-0005-0000-0000-000097C50000}"/>
    <cellStyle name="Total 54" xfId="34729" xr:uid="{00000000-0005-0000-0000-000098C50000}"/>
    <cellStyle name="Total 54 2" xfId="50651" xr:uid="{00000000-0005-0000-0000-000099C50000}"/>
    <cellStyle name="Total 54 2 2" xfId="50653" xr:uid="{00000000-0005-0000-0000-00009AC50000}"/>
    <cellStyle name="Total 54 2 2 2" xfId="8195" xr:uid="{00000000-0005-0000-0000-00009BC50000}"/>
    <cellStyle name="Total 54 2 3" xfId="50655" xr:uid="{00000000-0005-0000-0000-00009CC50000}"/>
    <cellStyle name="Total 54 2 3 2" xfId="50657" xr:uid="{00000000-0005-0000-0000-00009DC50000}"/>
    <cellStyle name="Total 54 2 4" xfId="50659" xr:uid="{00000000-0005-0000-0000-00009EC50000}"/>
    <cellStyle name="Total 54 2_BSD2" xfId="50661" xr:uid="{00000000-0005-0000-0000-00009FC50000}"/>
    <cellStyle name="Total 54 3" xfId="50663" xr:uid="{00000000-0005-0000-0000-0000A0C50000}"/>
    <cellStyle name="Total 54 3 2" xfId="50665" xr:uid="{00000000-0005-0000-0000-0000A1C50000}"/>
    <cellStyle name="Total 54 4" xfId="50667" xr:uid="{00000000-0005-0000-0000-0000A2C50000}"/>
    <cellStyle name="Total 54 4 2" xfId="50669" xr:uid="{00000000-0005-0000-0000-0000A3C50000}"/>
    <cellStyle name="Total 54 5" xfId="50671" xr:uid="{00000000-0005-0000-0000-0000A4C50000}"/>
    <cellStyle name="Total 54_BSD2" xfId="50673" xr:uid="{00000000-0005-0000-0000-0000A5C50000}"/>
    <cellStyle name="Total 55" xfId="34734" xr:uid="{00000000-0005-0000-0000-0000A6C50000}"/>
    <cellStyle name="Total 55 2" xfId="50687" xr:uid="{00000000-0005-0000-0000-0000A7C50000}"/>
    <cellStyle name="Total 55 2 2" xfId="13114" xr:uid="{00000000-0005-0000-0000-0000A8C50000}"/>
    <cellStyle name="Total 55 2 2 2" xfId="13121" xr:uid="{00000000-0005-0000-0000-0000A9C50000}"/>
    <cellStyle name="Total 55 2 3" xfId="13205" xr:uid="{00000000-0005-0000-0000-0000AAC50000}"/>
    <cellStyle name="Total 55 2 3 2" xfId="7958" xr:uid="{00000000-0005-0000-0000-0000ABC50000}"/>
    <cellStyle name="Total 55 2 4" xfId="12776" xr:uid="{00000000-0005-0000-0000-0000ACC50000}"/>
    <cellStyle name="Total 55 2_BSD2" xfId="25907" xr:uid="{00000000-0005-0000-0000-0000ADC50000}"/>
    <cellStyle name="Total 55 3" xfId="50689" xr:uid="{00000000-0005-0000-0000-0000AEC50000}"/>
    <cellStyle name="Total 55 3 2" xfId="13710" xr:uid="{00000000-0005-0000-0000-0000AFC50000}"/>
    <cellStyle name="Total 55 4" xfId="50691" xr:uid="{00000000-0005-0000-0000-0000B0C50000}"/>
    <cellStyle name="Total 55 4 2" xfId="43024" xr:uid="{00000000-0005-0000-0000-0000B1C50000}"/>
    <cellStyle name="Total 55 5" xfId="50692" xr:uid="{00000000-0005-0000-0000-0000B2C50000}"/>
    <cellStyle name="Total 55_BSD2" xfId="50694" xr:uid="{00000000-0005-0000-0000-0000B3C50000}"/>
    <cellStyle name="Total 56" xfId="34928" xr:uid="{00000000-0005-0000-0000-0000B4C50000}"/>
    <cellStyle name="Total 56 2" xfId="50696" xr:uid="{00000000-0005-0000-0000-0000B5C50000}"/>
    <cellStyle name="Total 56 2 2" xfId="50698" xr:uid="{00000000-0005-0000-0000-0000B6C50000}"/>
    <cellStyle name="Total 56 2 2 2" xfId="50699" xr:uid="{00000000-0005-0000-0000-0000B7C50000}"/>
    <cellStyle name="Total 56 2 3" xfId="50700" xr:uid="{00000000-0005-0000-0000-0000B8C50000}"/>
    <cellStyle name="Total 56 2 3 2" xfId="29325" xr:uid="{00000000-0005-0000-0000-0000B9C50000}"/>
    <cellStyle name="Total 56 2 4" xfId="50701" xr:uid="{00000000-0005-0000-0000-0000BAC50000}"/>
    <cellStyle name="Total 56 2_BSD2" xfId="50702" xr:uid="{00000000-0005-0000-0000-0000BBC50000}"/>
    <cellStyle name="Total 56 3" xfId="50705" xr:uid="{00000000-0005-0000-0000-0000BCC50000}"/>
    <cellStyle name="Total 56 3 2" xfId="50707" xr:uid="{00000000-0005-0000-0000-0000BDC50000}"/>
    <cellStyle name="Total 56 4" xfId="50709" xr:uid="{00000000-0005-0000-0000-0000BEC50000}"/>
    <cellStyle name="Total 56 4 2" xfId="50710" xr:uid="{00000000-0005-0000-0000-0000BFC50000}"/>
    <cellStyle name="Total 56 5" xfId="50711" xr:uid="{00000000-0005-0000-0000-0000C0C50000}"/>
    <cellStyle name="Total 56_BSD2" xfId="49591" xr:uid="{00000000-0005-0000-0000-0000C1C50000}"/>
    <cellStyle name="Total 57" xfId="24187" xr:uid="{00000000-0005-0000-0000-0000C2C50000}"/>
    <cellStyle name="Total 57 2" xfId="50713" xr:uid="{00000000-0005-0000-0000-0000C3C50000}"/>
    <cellStyle name="Total 57 2 2" xfId="50715" xr:uid="{00000000-0005-0000-0000-0000C4C50000}"/>
    <cellStyle name="Total 57 2 2 2" xfId="32741" xr:uid="{00000000-0005-0000-0000-0000C5C50000}"/>
    <cellStyle name="Total 57 2 3" xfId="50716" xr:uid="{00000000-0005-0000-0000-0000C6C50000}"/>
    <cellStyle name="Total 57 2 3 2" xfId="32782" xr:uid="{00000000-0005-0000-0000-0000C7C50000}"/>
    <cellStyle name="Total 57 2 4" xfId="50717" xr:uid="{00000000-0005-0000-0000-0000C8C50000}"/>
    <cellStyle name="Total 57 2_BSD2" xfId="50718" xr:uid="{00000000-0005-0000-0000-0000C9C50000}"/>
    <cellStyle name="Total 57 3" xfId="50721" xr:uid="{00000000-0005-0000-0000-0000CAC50000}"/>
    <cellStyle name="Total 57 3 2" xfId="50723" xr:uid="{00000000-0005-0000-0000-0000CBC50000}"/>
    <cellStyle name="Total 57 4" xfId="50725" xr:uid="{00000000-0005-0000-0000-0000CCC50000}"/>
    <cellStyle name="Total 57 4 2" xfId="50726" xr:uid="{00000000-0005-0000-0000-0000CDC50000}"/>
    <cellStyle name="Total 57 5" xfId="50727" xr:uid="{00000000-0005-0000-0000-0000CEC50000}"/>
    <cellStyle name="Total 57_BSD2" xfId="50729" xr:uid="{00000000-0005-0000-0000-0000CFC50000}"/>
    <cellStyle name="Total 58" xfId="22769" xr:uid="{00000000-0005-0000-0000-0000D0C50000}"/>
    <cellStyle name="Total 58 2" xfId="50731" xr:uid="{00000000-0005-0000-0000-0000D1C50000}"/>
    <cellStyle name="Total 58 2 2" xfId="50733" xr:uid="{00000000-0005-0000-0000-0000D2C50000}"/>
    <cellStyle name="Total 58 2 2 2" xfId="35037" xr:uid="{00000000-0005-0000-0000-0000D3C50000}"/>
    <cellStyle name="Total 58 2 3" xfId="50734" xr:uid="{00000000-0005-0000-0000-0000D4C50000}"/>
    <cellStyle name="Total 58 2 3 2" xfId="35042" xr:uid="{00000000-0005-0000-0000-0000D5C50000}"/>
    <cellStyle name="Total 58 2 4" xfId="50735" xr:uid="{00000000-0005-0000-0000-0000D6C50000}"/>
    <cellStyle name="Total 58 2_BSD2" xfId="31332" xr:uid="{00000000-0005-0000-0000-0000D7C50000}"/>
    <cellStyle name="Total 58 3" xfId="50737" xr:uid="{00000000-0005-0000-0000-0000D8C50000}"/>
    <cellStyle name="Total 58 3 2" xfId="50739" xr:uid="{00000000-0005-0000-0000-0000D9C50000}"/>
    <cellStyle name="Total 58 4" xfId="25426" xr:uid="{00000000-0005-0000-0000-0000DAC50000}"/>
    <cellStyle name="Total 58 4 2" xfId="50740" xr:uid="{00000000-0005-0000-0000-0000DBC50000}"/>
    <cellStyle name="Total 58 5" xfId="50741" xr:uid="{00000000-0005-0000-0000-0000DCC50000}"/>
    <cellStyle name="Total 58_BSD2" xfId="19664" xr:uid="{00000000-0005-0000-0000-0000DDC50000}"/>
    <cellStyle name="Total 59" xfId="8841" xr:uid="{00000000-0005-0000-0000-0000DEC50000}"/>
    <cellStyle name="Total 59 2" xfId="4821" xr:uid="{00000000-0005-0000-0000-0000DFC50000}"/>
    <cellStyle name="Total 59 2 2" xfId="50743" xr:uid="{00000000-0005-0000-0000-0000E0C50000}"/>
    <cellStyle name="Total 59 2 2 2" xfId="9194" xr:uid="{00000000-0005-0000-0000-0000E1C50000}"/>
    <cellStyle name="Total 59 2 3" xfId="50744" xr:uid="{00000000-0005-0000-0000-0000E2C50000}"/>
    <cellStyle name="Total 59 2 3 2" xfId="35574" xr:uid="{00000000-0005-0000-0000-0000E3C50000}"/>
    <cellStyle name="Total 59 2 4" xfId="50745" xr:uid="{00000000-0005-0000-0000-0000E4C50000}"/>
    <cellStyle name="Total 59 2_BSD2" xfId="50746" xr:uid="{00000000-0005-0000-0000-0000E5C50000}"/>
    <cellStyle name="Total 59 3" xfId="8852" xr:uid="{00000000-0005-0000-0000-0000E6C50000}"/>
    <cellStyle name="Total 59 3 2" xfId="50748" xr:uid="{00000000-0005-0000-0000-0000E7C50000}"/>
    <cellStyle name="Total 59 4" xfId="37751" xr:uid="{00000000-0005-0000-0000-0000E8C50000}"/>
    <cellStyle name="Total 59 4 2" xfId="50749" xr:uid="{00000000-0005-0000-0000-0000E9C50000}"/>
    <cellStyle name="Total 59 5" xfId="14049" xr:uid="{00000000-0005-0000-0000-0000EAC50000}"/>
    <cellStyle name="Total 59_BSD2" xfId="50579" xr:uid="{00000000-0005-0000-0000-0000EBC50000}"/>
    <cellStyle name="Total 6" xfId="2681" xr:uid="{00000000-0005-0000-0000-0000ECC50000}"/>
    <cellStyle name="Total 6 10" xfId="51961" xr:uid="{59C46753-CB36-4860-AC50-D670C8B2303C}"/>
    <cellStyle name="Total 6 2" xfId="39523" xr:uid="{00000000-0005-0000-0000-0000EDC50000}"/>
    <cellStyle name="Total 6 2 2" xfId="2825" xr:uid="{00000000-0005-0000-0000-0000EEC50000}"/>
    <cellStyle name="Total 6 2 2 2" xfId="50750" xr:uid="{00000000-0005-0000-0000-0000EFC50000}"/>
    <cellStyle name="Total 6 2 3" xfId="50751" xr:uid="{00000000-0005-0000-0000-0000F0C50000}"/>
    <cellStyle name="Total 6 2 3 2" xfId="15742" xr:uid="{00000000-0005-0000-0000-0000F1C50000}"/>
    <cellStyle name="Total 6 2 4" xfId="50752" xr:uid="{00000000-0005-0000-0000-0000F2C50000}"/>
    <cellStyle name="Total 6 2_BSD2" xfId="39332" xr:uid="{00000000-0005-0000-0000-0000F3C50000}"/>
    <cellStyle name="Total 6 3" xfId="8523" xr:uid="{00000000-0005-0000-0000-0000F4C50000}"/>
    <cellStyle name="Total 6 3 2" xfId="24015" xr:uid="{00000000-0005-0000-0000-0000F5C50000}"/>
    <cellStyle name="Total 6 4" xfId="37703" xr:uid="{00000000-0005-0000-0000-0000F6C50000}"/>
    <cellStyle name="Total 6 4 2" xfId="50753" xr:uid="{00000000-0005-0000-0000-0000F7C50000}"/>
    <cellStyle name="Total 6 5" xfId="50754" xr:uid="{00000000-0005-0000-0000-0000F8C50000}"/>
    <cellStyle name="Total 6 5 2" xfId="13808" xr:uid="{00000000-0005-0000-0000-0000F9C50000}"/>
    <cellStyle name="Total 6 6" xfId="50755" xr:uid="{00000000-0005-0000-0000-0000FAC50000}"/>
    <cellStyle name="Total 6 6 2" xfId="11901" xr:uid="{00000000-0005-0000-0000-0000FBC50000}"/>
    <cellStyle name="Total 6 7" xfId="34691" xr:uid="{00000000-0005-0000-0000-0000FCC50000}"/>
    <cellStyle name="Total 6 8" xfId="34695" xr:uid="{00000000-0005-0000-0000-0000FDC50000}"/>
    <cellStyle name="Total 6 9" xfId="51777" xr:uid="{25BF879A-2D49-4684-9617-56ED5ADCAED6}"/>
    <cellStyle name="Total 6_Annexure" xfId="50756" xr:uid="{00000000-0005-0000-0000-0000FEC50000}"/>
    <cellStyle name="Total 60" xfId="34733" xr:uid="{00000000-0005-0000-0000-0000FFC50000}"/>
    <cellStyle name="Total 60 2" xfId="50686" xr:uid="{00000000-0005-0000-0000-000000C60000}"/>
    <cellStyle name="Total 60 2 2" xfId="13113" xr:uid="{00000000-0005-0000-0000-000001C60000}"/>
    <cellStyle name="Total 60 3" xfId="50688" xr:uid="{00000000-0005-0000-0000-000002C60000}"/>
    <cellStyle name="Total 60 3 2" xfId="13709" xr:uid="{00000000-0005-0000-0000-000003C60000}"/>
    <cellStyle name="Total 60 4" xfId="50690" xr:uid="{00000000-0005-0000-0000-000004C60000}"/>
    <cellStyle name="Total 60_BSD2" xfId="50693" xr:uid="{00000000-0005-0000-0000-000005C60000}"/>
    <cellStyle name="Total 61" xfId="34927" xr:uid="{00000000-0005-0000-0000-000006C60000}"/>
    <cellStyle name="Total 61 2" xfId="50695" xr:uid="{00000000-0005-0000-0000-000007C60000}"/>
    <cellStyle name="Total 61 2 2" xfId="50697" xr:uid="{00000000-0005-0000-0000-000008C60000}"/>
    <cellStyle name="Total 61 3" xfId="50704" xr:uid="{00000000-0005-0000-0000-000009C60000}"/>
    <cellStyle name="Total 61 3 2" xfId="50706" xr:uid="{00000000-0005-0000-0000-00000AC60000}"/>
    <cellStyle name="Total 61 4" xfId="50708" xr:uid="{00000000-0005-0000-0000-00000BC60000}"/>
    <cellStyle name="Total 61_BSD2" xfId="49590" xr:uid="{00000000-0005-0000-0000-00000CC60000}"/>
    <cellStyle name="Total 62" xfId="24186" xr:uid="{00000000-0005-0000-0000-00000DC60000}"/>
    <cellStyle name="Total 62 2" xfId="50712" xr:uid="{00000000-0005-0000-0000-00000EC60000}"/>
    <cellStyle name="Total 62 2 2" xfId="50714" xr:uid="{00000000-0005-0000-0000-00000FC60000}"/>
    <cellStyle name="Total 62 3" xfId="50720" xr:uid="{00000000-0005-0000-0000-000010C60000}"/>
    <cellStyle name="Total 62 3 2" xfId="50722" xr:uid="{00000000-0005-0000-0000-000011C60000}"/>
    <cellStyle name="Total 62 4" xfId="50724" xr:uid="{00000000-0005-0000-0000-000012C60000}"/>
    <cellStyle name="Total 62_BSD2" xfId="50728" xr:uid="{00000000-0005-0000-0000-000013C60000}"/>
    <cellStyle name="Total 63" xfId="22768" xr:uid="{00000000-0005-0000-0000-000014C60000}"/>
    <cellStyle name="Total 63 2" xfId="50730" xr:uid="{00000000-0005-0000-0000-000015C60000}"/>
    <cellStyle name="Total 63 2 2" xfId="50732" xr:uid="{00000000-0005-0000-0000-000016C60000}"/>
    <cellStyle name="Total 63 3" xfId="50736" xr:uid="{00000000-0005-0000-0000-000017C60000}"/>
    <cellStyle name="Total 63 3 2" xfId="50738" xr:uid="{00000000-0005-0000-0000-000018C60000}"/>
    <cellStyle name="Total 63 4" xfId="25425" xr:uid="{00000000-0005-0000-0000-000019C60000}"/>
    <cellStyle name="Total 63_BSD2" xfId="19663" xr:uid="{00000000-0005-0000-0000-00001AC60000}"/>
    <cellStyle name="Total 64" xfId="8840" xr:uid="{00000000-0005-0000-0000-00001BC60000}"/>
    <cellStyle name="Total 64 2" xfId="4820" xr:uid="{00000000-0005-0000-0000-00001CC60000}"/>
    <cellStyle name="Total 64 2 2" xfId="50742" xr:uid="{00000000-0005-0000-0000-00001DC60000}"/>
    <cellStyle name="Total 64 3" xfId="8851" xr:uid="{00000000-0005-0000-0000-00001EC60000}"/>
    <cellStyle name="Total 64 3 2" xfId="50747" xr:uid="{00000000-0005-0000-0000-00001FC60000}"/>
    <cellStyle name="Total 64 4" xfId="37750" xr:uid="{00000000-0005-0000-0000-000020C60000}"/>
    <cellStyle name="Total 64_BSD2" xfId="50578" xr:uid="{00000000-0005-0000-0000-000021C60000}"/>
    <cellStyle name="Total 65" xfId="8860" xr:uid="{00000000-0005-0000-0000-000022C60000}"/>
    <cellStyle name="Total 65 2" xfId="50758" xr:uid="{00000000-0005-0000-0000-000023C60000}"/>
    <cellStyle name="Total 65 2 2" xfId="50760" xr:uid="{00000000-0005-0000-0000-000024C60000}"/>
    <cellStyle name="Total 65 3" xfId="50762" xr:uid="{00000000-0005-0000-0000-000025C60000}"/>
    <cellStyle name="Total 65 3 2" xfId="50764" xr:uid="{00000000-0005-0000-0000-000026C60000}"/>
    <cellStyle name="Total 65 4" xfId="50766" xr:uid="{00000000-0005-0000-0000-000027C60000}"/>
    <cellStyle name="Total 65_BSD2" xfId="50768" xr:uid="{00000000-0005-0000-0000-000028C60000}"/>
    <cellStyle name="Total 66" xfId="8884" xr:uid="{00000000-0005-0000-0000-000029C60000}"/>
    <cellStyle name="Total 66 2" xfId="50770" xr:uid="{00000000-0005-0000-0000-00002AC60000}"/>
    <cellStyle name="Total 66 2 2" xfId="50772" xr:uid="{00000000-0005-0000-0000-00002BC60000}"/>
    <cellStyle name="Total 66 3" xfId="50774" xr:uid="{00000000-0005-0000-0000-00002CC60000}"/>
    <cellStyle name="Total 66 3 2" xfId="29487" xr:uid="{00000000-0005-0000-0000-00002DC60000}"/>
    <cellStyle name="Total 66 4" xfId="50776" xr:uid="{00000000-0005-0000-0000-00002EC60000}"/>
    <cellStyle name="Total 66_BSD2" xfId="50778" xr:uid="{00000000-0005-0000-0000-00002FC60000}"/>
    <cellStyle name="Total 67" xfId="29509" xr:uid="{00000000-0005-0000-0000-000030C60000}"/>
    <cellStyle name="Total 67 2" xfId="50780" xr:uid="{00000000-0005-0000-0000-000031C60000}"/>
    <cellStyle name="Total 67 2 2" xfId="50782" xr:uid="{00000000-0005-0000-0000-000032C60000}"/>
    <cellStyle name="Total 67 3" xfId="8909" xr:uid="{00000000-0005-0000-0000-000033C60000}"/>
    <cellStyle name="Total 67 3 2" xfId="13722" xr:uid="{00000000-0005-0000-0000-000034C60000}"/>
    <cellStyle name="Total 67 4" xfId="5802" xr:uid="{00000000-0005-0000-0000-000035C60000}"/>
    <cellStyle name="Total 67_BSD2" xfId="39211" xr:uid="{00000000-0005-0000-0000-000036C60000}"/>
    <cellStyle name="Total 68" xfId="50784" xr:uid="{00000000-0005-0000-0000-000037C60000}"/>
    <cellStyle name="Total 68 2" xfId="50786" xr:uid="{00000000-0005-0000-0000-000038C60000}"/>
    <cellStyle name="Total 68 2 2" xfId="50788" xr:uid="{00000000-0005-0000-0000-000039C60000}"/>
    <cellStyle name="Total 68 3" xfId="3541" xr:uid="{00000000-0005-0000-0000-00003AC60000}"/>
    <cellStyle name="Total 68 3 2" xfId="50790" xr:uid="{00000000-0005-0000-0000-00003BC60000}"/>
    <cellStyle name="Total 68 4" xfId="50792" xr:uid="{00000000-0005-0000-0000-00003CC60000}"/>
    <cellStyle name="Total 68_BSD2" xfId="41225" xr:uid="{00000000-0005-0000-0000-00003DC60000}"/>
    <cellStyle name="Total 69" xfId="50794" xr:uid="{00000000-0005-0000-0000-00003EC60000}"/>
    <cellStyle name="Total 69 2" xfId="47458" xr:uid="{00000000-0005-0000-0000-00003FC60000}"/>
    <cellStyle name="Total 69 2 2" xfId="50796" xr:uid="{00000000-0005-0000-0000-000040C60000}"/>
    <cellStyle name="Total 69 3" xfId="5430" xr:uid="{00000000-0005-0000-0000-000041C60000}"/>
    <cellStyle name="Total 69 3 2" xfId="50798" xr:uid="{00000000-0005-0000-0000-000042C60000}"/>
    <cellStyle name="Total 69 4" xfId="50800" xr:uid="{00000000-0005-0000-0000-000043C60000}"/>
    <cellStyle name="Total 69_BSD2" xfId="50802" xr:uid="{00000000-0005-0000-0000-000044C60000}"/>
    <cellStyle name="Total 7" xfId="2682" xr:uid="{00000000-0005-0000-0000-000045C60000}"/>
    <cellStyle name="Total 7 10" xfId="47718" xr:uid="{00000000-0005-0000-0000-000046C60000}"/>
    <cellStyle name="Total 7 10 2" xfId="50804" xr:uid="{00000000-0005-0000-0000-000047C60000}"/>
    <cellStyle name="Total 7 11" xfId="50805" xr:uid="{00000000-0005-0000-0000-000048C60000}"/>
    <cellStyle name="Total 7 11 2" xfId="50806" xr:uid="{00000000-0005-0000-0000-000049C60000}"/>
    <cellStyle name="Total 7 12" xfId="50807" xr:uid="{00000000-0005-0000-0000-00004AC60000}"/>
    <cellStyle name="Total 7 13" xfId="50808" xr:uid="{00000000-0005-0000-0000-00004BC60000}"/>
    <cellStyle name="Total 7 14" xfId="50809" xr:uid="{00000000-0005-0000-0000-00004CC60000}"/>
    <cellStyle name="Total 7 15" xfId="39526" xr:uid="{00000000-0005-0000-0000-00004DC60000}"/>
    <cellStyle name="Total 7 16" xfId="51778" xr:uid="{43245898-D4A3-4A1A-9D9A-07D07325B3E3}"/>
    <cellStyle name="Total 7 2" xfId="8610" xr:uid="{00000000-0005-0000-0000-00004EC60000}"/>
    <cellStyle name="Total 7 2 2" xfId="50810" xr:uid="{00000000-0005-0000-0000-00004FC60000}"/>
    <cellStyle name="Total 7 2 2 2" xfId="50811" xr:uid="{00000000-0005-0000-0000-000050C60000}"/>
    <cellStyle name="Total 7 2 3" xfId="50812" xr:uid="{00000000-0005-0000-0000-000051C60000}"/>
    <cellStyle name="Total 7 2 3 2" xfId="50813" xr:uid="{00000000-0005-0000-0000-000052C60000}"/>
    <cellStyle name="Total 7 2 4" xfId="50814" xr:uid="{00000000-0005-0000-0000-000053C60000}"/>
    <cellStyle name="Total 7 2_BSD2" xfId="50815" xr:uid="{00000000-0005-0000-0000-000054C60000}"/>
    <cellStyle name="Total 7 3" xfId="50816" xr:uid="{00000000-0005-0000-0000-000055C60000}"/>
    <cellStyle name="Total 7 3 2" xfId="50817" xr:uid="{00000000-0005-0000-0000-000056C60000}"/>
    <cellStyle name="Total 7 4" xfId="50818" xr:uid="{00000000-0005-0000-0000-000057C60000}"/>
    <cellStyle name="Total 7 4 2" xfId="50819" xr:uid="{00000000-0005-0000-0000-000058C60000}"/>
    <cellStyle name="Total 7 5" xfId="50820" xr:uid="{00000000-0005-0000-0000-000059C60000}"/>
    <cellStyle name="Total 7 5 2" xfId="50821" xr:uid="{00000000-0005-0000-0000-00005AC60000}"/>
    <cellStyle name="Total 7 6" xfId="50822" xr:uid="{00000000-0005-0000-0000-00005BC60000}"/>
    <cellStyle name="Total 7 6 2" xfId="50823" xr:uid="{00000000-0005-0000-0000-00005CC60000}"/>
    <cellStyle name="Total 7 7" xfId="34697" xr:uid="{00000000-0005-0000-0000-00005DC60000}"/>
    <cellStyle name="Total 7 7 2" xfId="50824" xr:uid="{00000000-0005-0000-0000-00005EC60000}"/>
    <cellStyle name="Total 7 8" xfId="34704" xr:uid="{00000000-0005-0000-0000-00005FC60000}"/>
    <cellStyle name="Total 7 8 2" xfId="50825" xr:uid="{00000000-0005-0000-0000-000060C60000}"/>
    <cellStyle name="Total 7 9" xfId="50826" xr:uid="{00000000-0005-0000-0000-000061C60000}"/>
    <cellStyle name="Total 7 9 2" xfId="50827" xr:uid="{00000000-0005-0000-0000-000062C60000}"/>
    <cellStyle name="Total 7_Annexure" xfId="50828" xr:uid="{00000000-0005-0000-0000-000063C60000}"/>
    <cellStyle name="Total 70" xfId="8859" xr:uid="{00000000-0005-0000-0000-000064C60000}"/>
    <cellStyle name="Total 70 2" xfId="50757" xr:uid="{00000000-0005-0000-0000-000065C60000}"/>
    <cellStyle name="Total 70 2 2" xfId="50759" xr:uid="{00000000-0005-0000-0000-000066C60000}"/>
    <cellStyle name="Total 70 3" xfId="50761" xr:uid="{00000000-0005-0000-0000-000067C60000}"/>
    <cellStyle name="Total 70 3 2" xfId="50763" xr:uid="{00000000-0005-0000-0000-000068C60000}"/>
    <cellStyle name="Total 70 4" xfId="50765" xr:uid="{00000000-0005-0000-0000-000069C60000}"/>
    <cellStyle name="Total 70_BSD2" xfId="50767" xr:uid="{00000000-0005-0000-0000-00006AC60000}"/>
    <cellStyle name="Total 71" xfId="8883" xr:uid="{00000000-0005-0000-0000-00006BC60000}"/>
    <cellStyle name="Total 71 2" xfId="50769" xr:uid="{00000000-0005-0000-0000-00006CC60000}"/>
    <cellStyle name="Total 71 2 2" xfId="50771" xr:uid="{00000000-0005-0000-0000-00006DC60000}"/>
    <cellStyle name="Total 71 3" xfId="50773" xr:uid="{00000000-0005-0000-0000-00006EC60000}"/>
    <cellStyle name="Total 71 3 2" xfId="29486" xr:uid="{00000000-0005-0000-0000-00006FC60000}"/>
    <cellStyle name="Total 71 4" xfId="50775" xr:uid="{00000000-0005-0000-0000-000070C60000}"/>
    <cellStyle name="Total 71_BSD2" xfId="50777" xr:uid="{00000000-0005-0000-0000-000071C60000}"/>
    <cellStyle name="Total 72" xfId="29508" xr:uid="{00000000-0005-0000-0000-000072C60000}"/>
    <cellStyle name="Total 72 2" xfId="50779" xr:uid="{00000000-0005-0000-0000-000073C60000}"/>
    <cellStyle name="Total 72 2 2" xfId="50781" xr:uid="{00000000-0005-0000-0000-000074C60000}"/>
    <cellStyle name="Total 72 3" xfId="8908" xr:uid="{00000000-0005-0000-0000-000075C60000}"/>
    <cellStyle name="Total 72 3 2" xfId="13721" xr:uid="{00000000-0005-0000-0000-000076C60000}"/>
    <cellStyle name="Total 72 4" xfId="5801" xr:uid="{00000000-0005-0000-0000-000077C60000}"/>
    <cellStyle name="Total 72_BSD2" xfId="39210" xr:uid="{00000000-0005-0000-0000-000078C60000}"/>
    <cellStyle name="Total 73" xfId="50783" xr:uid="{00000000-0005-0000-0000-000079C60000}"/>
    <cellStyle name="Total 73 2" xfId="50785" xr:uid="{00000000-0005-0000-0000-00007AC60000}"/>
    <cellStyle name="Total 73 2 2" xfId="50787" xr:uid="{00000000-0005-0000-0000-00007BC60000}"/>
    <cellStyle name="Total 73 3" xfId="3540" xr:uid="{00000000-0005-0000-0000-00007CC60000}"/>
    <cellStyle name="Total 73 3 2" xfId="50789" xr:uid="{00000000-0005-0000-0000-00007DC60000}"/>
    <cellStyle name="Total 73 4" xfId="50791" xr:uid="{00000000-0005-0000-0000-00007EC60000}"/>
    <cellStyle name="Total 73_BSD2" xfId="41224" xr:uid="{00000000-0005-0000-0000-00007FC60000}"/>
    <cellStyle name="Total 74" xfId="50793" xr:uid="{00000000-0005-0000-0000-000080C60000}"/>
    <cellStyle name="Total 74 2" xfId="47457" xr:uid="{00000000-0005-0000-0000-000081C60000}"/>
    <cellStyle name="Total 74 2 2" xfId="50795" xr:uid="{00000000-0005-0000-0000-000082C60000}"/>
    <cellStyle name="Total 74 3" xfId="5429" xr:uid="{00000000-0005-0000-0000-000083C60000}"/>
    <cellStyle name="Total 74 3 2" xfId="50797" xr:uid="{00000000-0005-0000-0000-000084C60000}"/>
    <cellStyle name="Total 74 4" xfId="50799" xr:uid="{00000000-0005-0000-0000-000085C60000}"/>
    <cellStyle name="Total 74_BSD2" xfId="50801" xr:uid="{00000000-0005-0000-0000-000086C60000}"/>
    <cellStyle name="Total 75" xfId="50830" xr:uid="{00000000-0005-0000-0000-000087C60000}"/>
    <cellStyle name="Total 75 2" xfId="49444" xr:uid="{00000000-0005-0000-0000-000088C60000}"/>
    <cellStyle name="Total 75 2 2" xfId="34972" xr:uid="{00000000-0005-0000-0000-000089C60000}"/>
    <cellStyle name="Total 75 3" xfId="8245" xr:uid="{00000000-0005-0000-0000-00008AC60000}"/>
    <cellStyle name="Total 75 3 2" xfId="43105" xr:uid="{00000000-0005-0000-0000-00008BC60000}"/>
    <cellStyle name="Total 75 4" xfId="49449" xr:uid="{00000000-0005-0000-0000-00008CC60000}"/>
    <cellStyle name="Total 75_BSD2" xfId="3400" xr:uid="{00000000-0005-0000-0000-00008DC60000}"/>
    <cellStyle name="Total 76" xfId="50832" xr:uid="{00000000-0005-0000-0000-00008EC60000}"/>
    <cellStyle name="Total 76 2" xfId="50834" xr:uid="{00000000-0005-0000-0000-00008FC60000}"/>
    <cellStyle name="Total 76 2 2" xfId="43144" xr:uid="{00000000-0005-0000-0000-000090C60000}"/>
    <cellStyle name="Total 76 3" xfId="8936" xr:uid="{00000000-0005-0000-0000-000091C60000}"/>
    <cellStyle name="Total 76 3 2" xfId="43148" xr:uid="{00000000-0005-0000-0000-000092C60000}"/>
    <cellStyle name="Total 76 4" xfId="8946" xr:uid="{00000000-0005-0000-0000-000093C60000}"/>
    <cellStyle name="Total 76_BSD2" xfId="50836" xr:uid="{00000000-0005-0000-0000-000094C60000}"/>
    <cellStyle name="Total 77" xfId="50838" xr:uid="{00000000-0005-0000-0000-000095C60000}"/>
    <cellStyle name="Total 77 2" xfId="50840" xr:uid="{00000000-0005-0000-0000-000096C60000}"/>
    <cellStyle name="Total 77 2 2" xfId="43176" xr:uid="{00000000-0005-0000-0000-000097C60000}"/>
    <cellStyle name="Total 77 3" xfId="38276" xr:uid="{00000000-0005-0000-0000-000098C60000}"/>
    <cellStyle name="Total 77 3 2" xfId="4255" xr:uid="{00000000-0005-0000-0000-000099C60000}"/>
    <cellStyle name="Total 77 4" xfId="4271" xr:uid="{00000000-0005-0000-0000-00009AC60000}"/>
    <cellStyle name="Total 77_BSD2" xfId="50841" xr:uid="{00000000-0005-0000-0000-00009BC60000}"/>
    <cellStyle name="Total 78" xfId="50843" xr:uid="{00000000-0005-0000-0000-00009CC60000}"/>
    <cellStyle name="Total 78 2" xfId="50845" xr:uid="{00000000-0005-0000-0000-00009DC60000}"/>
    <cellStyle name="Total 78 2 2" xfId="43202" xr:uid="{00000000-0005-0000-0000-00009EC60000}"/>
    <cellStyle name="Total 78 3" xfId="50846" xr:uid="{00000000-0005-0000-0000-00009FC60000}"/>
    <cellStyle name="Total 78 3 2" xfId="7733" xr:uid="{00000000-0005-0000-0000-0000A0C60000}"/>
    <cellStyle name="Total 78 4" xfId="50847" xr:uid="{00000000-0005-0000-0000-0000A1C60000}"/>
    <cellStyle name="Total 78_BSD2" xfId="50848" xr:uid="{00000000-0005-0000-0000-0000A2C60000}"/>
    <cellStyle name="Total 79" xfId="50850" xr:uid="{00000000-0005-0000-0000-0000A3C60000}"/>
    <cellStyle name="Total 79 2" xfId="50852" xr:uid="{00000000-0005-0000-0000-0000A4C60000}"/>
    <cellStyle name="Total 79 2 2" xfId="43226" xr:uid="{00000000-0005-0000-0000-0000A5C60000}"/>
    <cellStyle name="Total 79 3" xfId="50853" xr:uid="{00000000-0005-0000-0000-0000A6C60000}"/>
    <cellStyle name="Total 79 3 2" xfId="6013" xr:uid="{00000000-0005-0000-0000-0000A7C60000}"/>
    <cellStyle name="Total 79 4" xfId="50854" xr:uid="{00000000-0005-0000-0000-0000A8C60000}"/>
    <cellStyle name="Total 79_BSD2" xfId="23454" xr:uid="{00000000-0005-0000-0000-0000A9C60000}"/>
    <cellStyle name="Total 8" xfId="2683" xr:uid="{00000000-0005-0000-0000-0000AAC60000}"/>
    <cellStyle name="Total 8 10" xfId="51962" xr:uid="{566F41B0-3741-44C5-8D70-B90F8EDF44AA}"/>
    <cellStyle name="Total 8 2" xfId="36169" xr:uid="{00000000-0005-0000-0000-0000ABC60000}"/>
    <cellStyle name="Total 8 2 2" xfId="36173" xr:uid="{00000000-0005-0000-0000-0000ACC60000}"/>
    <cellStyle name="Total 8 2 2 2" xfId="50855" xr:uid="{00000000-0005-0000-0000-0000ADC60000}"/>
    <cellStyle name="Total 8 2 3" xfId="50856" xr:uid="{00000000-0005-0000-0000-0000AEC60000}"/>
    <cellStyle name="Total 8 2 3 2" xfId="50857" xr:uid="{00000000-0005-0000-0000-0000AFC60000}"/>
    <cellStyle name="Total 8 2 4" xfId="50858" xr:uid="{00000000-0005-0000-0000-0000B0C60000}"/>
    <cellStyle name="Total 8 2_BSD2" xfId="50859" xr:uid="{00000000-0005-0000-0000-0000B1C60000}"/>
    <cellStyle name="Total 8 3" xfId="36176" xr:uid="{00000000-0005-0000-0000-0000B2C60000}"/>
    <cellStyle name="Total 8 3 2" xfId="49667" xr:uid="{00000000-0005-0000-0000-0000B3C60000}"/>
    <cellStyle name="Total 8 4" xfId="50860" xr:uid="{00000000-0005-0000-0000-0000B4C60000}"/>
    <cellStyle name="Total 8 4 2" xfId="50861" xr:uid="{00000000-0005-0000-0000-0000B5C60000}"/>
    <cellStyle name="Total 8 5" xfId="50862" xr:uid="{00000000-0005-0000-0000-0000B6C60000}"/>
    <cellStyle name="Total 8 6" xfId="50863" xr:uid="{00000000-0005-0000-0000-0000B7C60000}"/>
    <cellStyle name="Total 8 7" xfId="3352" xr:uid="{00000000-0005-0000-0000-0000B8C60000}"/>
    <cellStyle name="Total 8 8" xfId="39529" xr:uid="{00000000-0005-0000-0000-0000B9C60000}"/>
    <cellStyle name="Total 8 9" xfId="51779" xr:uid="{A2C00DC6-0969-452F-A825-5B95A90A2625}"/>
    <cellStyle name="Total 8_BSD2" xfId="28787" xr:uid="{00000000-0005-0000-0000-0000BAC60000}"/>
    <cellStyle name="Total 80" xfId="50829" xr:uid="{00000000-0005-0000-0000-0000BBC60000}"/>
    <cellStyle name="Total 80 2" xfId="49443" xr:uid="{00000000-0005-0000-0000-0000BCC60000}"/>
    <cellStyle name="Total 80 2 2" xfId="34971" xr:uid="{00000000-0005-0000-0000-0000BDC60000}"/>
    <cellStyle name="Total 80 3" xfId="8244" xr:uid="{00000000-0005-0000-0000-0000BEC60000}"/>
    <cellStyle name="Total 80 3 2" xfId="43104" xr:uid="{00000000-0005-0000-0000-0000BFC60000}"/>
    <cellStyle name="Total 80 4" xfId="49448" xr:uid="{00000000-0005-0000-0000-0000C0C60000}"/>
    <cellStyle name="Total 80_BSD2" xfId="3399" xr:uid="{00000000-0005-0000-0000-0000C1C60000}"/>
    <cellStyle name="Total 81" xfId="50831" xr:uid="{00000000-0005-0000-0000-0000C2C60000}"/>
    <cellStyle name="Total 81 2" xfId="50833" xr:uid="{00000000-0005-0000-0000-0000C3C60000}"/>
    <cellStyle name="Total 81 2 2" xfId="43143" xr:uid="{00000000-0005-0000-0000-0000C4C60000}"/>
    <cellStyle name="Total 81 3" xfId="8935" xr:uid="{00000000-0005-0000-0000-0000C5C60000}"/>
    <cellStyle name="Total 81 3 2" xfId="43147" xr:uid="{00000000-0005-0000-0000-0000C6C60000}"/>
    <cellStyle name="Total 81 4" xfId="8945" xr:uid="{00000000-0005-0000-0000-0000C7C60000}"/>
    <cellStyle name="Total 81_BSD2" xfId="50835" xr:uid="{00000000-0005-0000-0000-0000C8C60000}"/>
    <cellStyle name="Total 82" xfId="50837" xr:uid="{00000000-0005-0000-0000-0000C9C60000}"/>
    <cellStyle name="Total 82 2" xfId="50839" xr:uid="{00000000-0005-0000-0000-0000CAC60000}"/>
    <cellStyle name="Total 83" xfId="50842" xr:uid="{00000000-0005-0000-0000-0000CBC60000}"/>
    <cellStyle name="Total 83 2" xfId="50844" xr:uid="{00000000-0005-0000-0000-0000CCC60000}"/>
    <cellStyle name="Total 84" xfId="50849" xr:uid="{00000000-0005-0000-0000-0000CDC60000}"/>
    <cellStyle name="Total 84 2" xfId="50851" xr:uid="{00000000-0005-0000-0000-0000CEC60000}"/>
    <cellStyle name="Total 85" xfId="9051" xr:uid="{00000000-0005-0000-0000-0000CFC60000}"/>
    <cellStyle name="Total 85 2" xfId="50864" xr:uid="{00000000-0005-0000-0000-0000D0C60000}"/>
    <cellStyle name="Total 86" xfId="50866" xr:uid="{00000000-0005-0000-0000-0000D1C60000}"/>
    <cellStyle name="Total 86 2" xfId="50867" xr:uid="{00000000-0005-0000-0000-0000D2C60000}"/>
    <cellStyle name="Total 87" xfId="50868" xr:uid="{00000000-0005-0000-0000-0000D3C60000}"/>
    <cellStyle name="Total 87 2" xfId="50869" xr:uid="{00000000-0005-0000-0000-0000D4C60000}"/>
    <cellStyle name="Total 88" xfId="50870" xr:uid="{00000000-0005-0000-0000-0000D5C60000}"/>
    <cellStyle name="Total 88 2" xfId="50871" xr:uid="{00000000-0005-0000-0000-0000D6C60000}"/>
    <cellStyle name="Total 89" xfId="50872" xr:uid="{00000000-0005-0000-0000-0000D7C60000}"/>
    <cellStyle name="Total 89 2" xfId="50873" xr:uid="{00000000-0005-0000-0000-0000D8C60000}"/>
    <cellStyle name="Total 9" xfId="2684" xr:uid="{00000000-0005-0000-0000-0000D9C60000}"/>
    <cellStyle name="Total 9 10" xfId="51963" xr:uid="{D1C0EC16-0312-4EA8-BED6-83B7A5DC3D17}"/>
    <cellStyle name="Total 9 2" xfId="29339" xr:uid="{00000000-0005-0000-0000-0000DAC60000}"/>
    <cellStyle name="Total 9 2 2" xfId="29342" xr:uid="{00000000-0005-0000-0000-0000DBC60000}"/>
    <cellStyle name="Total 9 2 2 2" xfId="50874" xr:uid="{00000000-0005-0000-0000-0000DCC60000}"/>
    <cellStyle name="Total 9 2 3" xfId="29344" xr:uid="{00000000-0005-0000-0000-0000DDC60000}"/>
    <cellStyle name="Total 9 2 3 2" xfId="50875" xr:uid="{00000000-0005-0000-0000-0000DEC60000}"/>
    <cellStyle name="Total 9 2 4" xfId="50876" xr:uid="{00000000-0005-0000-0000-0000DFC60000}"/>
    <cellStyle name="Total 9 2_BSD2" xfId="50877" xr:uid="{00000000-0005-0000-0000-0000E0C60000}"/>
    <cellStyle name="Total 9 3" xfId="29346" xr:uid="{00000000-0005-0000-0000-0000E1C60000}"/>
    <cellStyle name="Total 9 3 2" xfId="29348" xr:uid="{00000000-0005-0000-0000-0000E2C60000}"/>
    <cellStyle name="Total 9 4" xfId="29351" xr:uid="{00000000-0005-0000-0000-0000E3C60000}"/>
    <cellStyle name="Total 9 4 2" xfId="29353" xr:uid="{00000000-0005-0000-0000-0000E4C60000}"/>
    <cellStyle name="Total 9 5" xfId="29356" xr:uid="{00000000-0005-0000-0000-0000E5C60000}"/>
    <cellStyle name="Total 9 6" xfId="29358" xr:uid="{00000000-0005-0000-0000-0000E6C60000}"/>
    <cellStyle name="Total 9 7" xfId="29360" xr:uid="{00000000-0005-0000-0000-0000E7C60000}"/>
    <cellStyle name="Total 9 8" xfId="24375" xr:uid="{00000000-0005-0000-0000-0000E8C60000}"/>
    <cellStyle name="Total 9 9" xfId="51780" xr:uid="{C5F31A3C-B172-413E-BF7E-51172BDB61EE}"/>
    <cellStyle name="Total 9_BSD2" xfId="50878" xr:uid="{00000000-0005-0000-0000-0000E9C60000}"/>
    <cellStyle name="Total 90" xfId="9050" xr:uid="{00000000-0005-0000-0000-0000EAC60000}"/>
    <cellStyle name="Total 91" xfId="50865" xr:uid="{00000000-0005-0000-0000-0000EBC60000}"/>
    <cellStyle name="TotalNumbers" xfId="50879" xr:uid="{00000000-0005-0000-0000-0000ECC60000}"/>
    <cellStyle name="TotalNumbers 2" xfId="50880" xr:uid="{00000000-0005-0000-0000-0000EDC60000}"/>
    <cellStyle name="TotalNumbers 3" xfId="50881" xr:uid="{00000000-0005-0000-0000-0000EEC60000}"/>
    <cellStyle name="TotalNumbers 4" xfId="50882" xr:uid="{00000000-0005-0000-0000-0000EFC60000}"/>
    <cellStyle name="TotCol - Style5" xfId="17366" xr:uid="{00000000-0005-0000-0000-0000F0C60000}"/>
    <cellStyle name="TotCol - Style5 2" xfId="50883" xr:uid="{00000000-0005-0000-0000-0000F1C60000}"/>
    <cellStyle name="TotCol - Style5 3" xfId="50884" xr:uid="{00000000-0005-0000-0000-0000F2C60000}"/>
    <cellStyle name="TotCol - Style7" xfId="36384" xr:uid="{00000000-0005-0000-0000-0000F3C60000}"/>
    <cellStyle name="TotCol - Style7 2" xfId="36387" xr:uid="{00000000-0005-0000-0000-0000F4C60000}"/>
    <cellStyle name="TotCol - Style7 3" xfId="50885" xr:uid="{00000000-0005-0000-0000-0000F5C60000}"/>
    <cellStyle name="TotRow - Style4" xfId="50886" xr:uid="{00000000-0005-0000-0000-0000F6C60000}"/>
    <cellStyle name="TotRow - Style4 2" xfId="30595" xr:uid="{00000000-0005-0000-0000-0000F7C60000}"/>
    <cellStyle name="TotRow - Style4 3" xfId="35077" xr:uid="{00000000-0005-0000-0000-0000F8C60000}"/>
    <cellStyle name="TotRow - Style8" xfId="37106" xr:uid="{00000000-0005-0000-0000-0000F9C60000}"/>
    <cellStyle name="TotRow - Style8 2" xfId="50887" xr:uid="{00000000-0005-0000-0000-0000FAC60000}"/>
    <cellStyle name="TotRow - Style8 3" xfId="44990" xr:uid="{00000000-0005-0000-0000-0000FBC60000}"/>
    <cellStyle name="ubordinated Debt" xfId="8878" xr:uid="{00000000-0005-0000-0000-0000FCC60000}"/>
    <cellStyle name="ubordinated Debt 2" xfId="8887" xr:uid="{00000000-0005-0000-0000-0000FDC60000}"/>
    <cellStyle name="ubordinated Debt 3" xfId="8893" xr:uid="{00000000-0005-0000-0000-0000FEC60000}"/>
    <cellStyle name="ubordinated Debt 4" xfId="8896" xr:uid="{00000000-0005-0000-0000-0000FFC60000}"/>
    <cellStyle name="Underline" xfId="50888" xr:uid="{00000000-0005-0000-0000-000000C70000}"/>
    <cellStyle name="Underline 2" xfId="50889" xr:uid="{00000000-0005-0000-0000-000001C70000}"/>
    <cellStyle name="Underline 3" xfId="50890" xr:uid="{00000000-0005-0000-0000-000002C70000}"/>
    <cellStyle name="Underline 4" xfId="50891" xr:uid="{00000000-0005-0000-0000-000003C70000}"/>
    <cellStyle name="underlineHeading" xfId="50892" xr:uid="{00000000-0005-0000-0000-000004C70000}"/>
    <cellStyle name="underlineHeading 2" xfId="50893" xr:uid="{00000000-0005-0000-0000-000005C70000}"/>
    <cellStyle name="underlineHeading 3" xfId="50894" xr:uid="{00000000-0005-0000-0000-000006C70000}"/>
    <cellStyle name="underlineHeading 4" xfId="50895" xr:uid="{00000000-0005-0000-0000-000007C70000}"/>
    <cellStyle name="Update" xfId="16668" xr:uid="{00000000-0005-0000-0000-000008C70000}"/>
    <cellStyle name="Update 2" xfId="50896" xr:uid="{00000000-0005-0000-0000-000009C70000}"/>
    <cellStyle name="Update 3" xfId="50897" xr:uid="{00000000-0005-0000-0000-00000AC70000}"/>
    <cellStyle name="update 4" xfId="50898" xr:uid="{00000000-0005-0000-0000-00000BC70000}"/>
    <cellStyle name="USD" xfId="39355" xr:uid="{00000000-0005-0000-0000-00000CC70000}"/>
    <cellStyle name="USD Paren" xfId="17360" xr:uid="{00000000-0005-0000-0000-00000DC70000}"/>
    <cellStyle name="USD_Black Box 10 UNLOCKED" xfId="38926" xr:uid="{00000000-0005-0000-0000-00000EC70000}"/>
    <cellStyle name="V¡rgula" xfId="50899" xr:uid="{00000000-0005-0000-0000-00000FC70000}"/>
    <cellStyle name="V¡rgula 2" xfId="32032" xr:uid="{00000000-0005-0000-0000-000010C70000}"/>
    <cellStyle name="V¡rgula0" xfId="50900" xr:uid="{00000000-0005-0000-0000-000011C70000}"/>
    <cellStyle name="V¡rgula0 2" xfId="36854" xr:uid="{00000000-0005-0000-0000-000012C70000}"/>
    <cellStyle name="vaca" xfId="50901" xr:uid="{00000000-0005-0000-0000-000013C70000}"/>
    <cellStyle name="vaca 2" xfId="50902" xr:uid="{00000000-0005-0000-0000-000014C70000}"/>
    <cellStyle name="vaca 3" xfId="50903" xr:uid="{00000000-0005-0000-0000-000015C70000}"/>
    <cellStyle name="vaca 4" xfId="50904" xr:uid="{00000000-0005-0000-0000-000016C70000}"/>
    <cellStyle name="Valuta (0)_LINEA GLOBALE" xfId="37392" xr:uid="{00000000-0005-0000-0000-000017C70000}"/>
    <cellStyle name="Valuta_LINEA GLOBALE" xfId="20041" xr:uid="{00000000-0005-0000-0000-000018C70000}"/>
    <cellStyle name="Vérification" xfId="49666" xr:uid="{00000000-0005-0000-0000-000019C70000}"/>
    <cellStyle name="Vérification 2" xfId="23419" xr:uid="{00000000-0005-0000-0000-00001AC70000}"/>
    <cellStyle name="Vide" xfId="822" xr:uid="{00000000-0005-0000-0000-00001BC70000}"/>
    <cellStyle name="Vírgula" xfId="50905" xr:uid="{00000000-0005-0000-0000-00001CC70000}"/>
    <cellStyle name="Vírgula 2" xfId="50906" xr:uid="{00000000-0005-0000-0000-00001DC70000}"/>
    <cellStyle name="Vírgula 3" xfId="50907" xr:uid="{00000000-0005-0000-0000-00001EC70000}"/>
    <cellStyle name="Vírgula 4" xfId="43334" xr:uid="{00000000-0005-0000-0000-00001FC70000}"/>
    <cellStyle name="Vírgula 5" xfId="43336" xr:uid="{00000000-0005-0000-0000-000020C70000}"/>
    <cellStyle name="Vírgula_Livro1" xfId="48162" xr:uid="{00000000-0005-0000-0000-000021C70000}"/>
    <cellStyle name="Währung [0]_values" xfId="50908" xr:uid="{00000000-0005-0000-0000-000022C70000}"/>
    <cellStyle name="Währung_values" xfId="50909" xr:uid="{00000000-0005-0000-0000-000023C70000}"/>
    <cellStyle name="Warning Text" xfId="51525" builtinId="11" customBuiltin="1"/>
    <cellStyle name="Warning Text 10" xfId="50910" xr:uid="{00000000-0005-0000-0000-000024C70000}"/>
    <cellStyle name="Warning Text 10 2" xfId="50911" xr:uid="{00000000-0005-0000-0000-000025C70000}"/>
    <cellStyle name="Warning Text 10 2 2" xfId="50912" xr:uid="{00000000-0005-0000-0000-000026C70000}"/>
    <cellStyle name="Warning Text 10 2 2 2" xfId="44201" xr:uid="{00000000-0005-0000-0000-000027C70000}"/>
    <cellStyle name="Warning Text 10 2 3" xfId="50913" xr:uid="{00000000-0005-0000-0000-000028C70000}"/>
    <cellStyle name="Warning Text 10 2 3 2" xfId="50915" xr:uid="{00000000-0005-0000-0000-000029C70000}"/>
    <cellStyle name="Warning Text 10 2 4" xfId="50803" xr:uid="{00000000-0005-0000-0000-00002AC70000}"/>
    <cellStyle name="Warning Text 10 2_BSD2" xfId="25996" xr:uid="{00000000-0005-0000-0000-00002BC70000}"/>
    <cellStyle name="Warning Text 10 3" xfId="50916" xr:uid="{00000000-0005-0000-0000-00002CC70000}"/>
    <cellStyle name="Warning Text 10 3 2" xfId="50917" xr:uid="{00000000-0005-0000-0000-00002DC70000}"/>
    <cellStyle name="Warning Text 10 4" xfId="38484" xr:uid="{00000000-0005-0000-0000-00002EC70000}"/>
    <cellStyle name="Warning Text 10 4 2" xfId="50918" xr:uid="{00000000-0005-0000-0000-00002FC70000}"/>
    <cellStyle name="Warning Text 10 5" xfId="50919" xr:uid="{00000000-0005-0000-0000-000030C70000}"/>
    <cellStyle name="Warning Text 10 6" xfId="50920" xr:uid="{00000000-0005-0000-0000-000031C70000}"/>
    <cellStyle name="Warning Text 10 7" xfId="50921" xr:uid="{00000000-0005-0000-0000-000032C70000}"/>
    <cellStyle name="Warning Text 10_BSD2" xfId="50922" xr:uid="{00000000-0005-0000-0000-000033C70000}"/>
    <cellStyle name="Warning Text 11" xfId="50923" xr:uid="{00000000-0005-0000-0000-000034C70000}"/>
    <cellStyle name="Warning Text 11 2" xfId="50924" xr:uid="{00000000-0005-0000-0000-000035C70000}"/>
    <cellStyle name="Warning Text 11 2 2" xfId="50925" xr:uid="{00000000-0005-0000-0000-000036C70000}"/>
    <cellStyle name="Warning Text 11 2 2 2" xfId="20077" xr:uid="{00000000-0005-0000-0000-000037C70000}"/>
    <cellStyle name="Warning Text 11 2 3" xfId="50926" xr:uid="{00000000-0005-0000-0000-000038C70000}"/>
    <cellStyle name="Warning Text 11 2 3 2" xfId="20092" xr:uid="{00000000-0005-0000-0000-000039C70000}"/>
    <cellStyle name="Warning Text 11 2 4" xfId="50927" xr:uid="{00000000-0005-0000-0000-00003AC70000}"/>
    <cellStyle name="Warning Text 11 2_BSD2" xfId="45500" xr:uid="{00000000-0005-0000-0000-00003BC70000}"/>
    <cellStyle name="Warning Text 11 3" xfId="50928" xr:uid="{00000000-0005-0000-0000-00003CC70000}"/>
    <cellStyle name="Warning Text 11 3 2" xfId="50929" xr:uid="{00000000-0005-0000-0000-00003DC70000}"/>
    <cellStyle name="Warning Text 11 4" xfId="38487" xr:uid="{00000000-0005-0000-0000-00003EC70000}"/>
    <cellStyle name="Warning Text 11 4 2" xfId="50930" xr:uid="{00000000-0005-0000-0000-00003FC70000}"/>
    <cellStyle name="Warning Text 11 5" xfId="50931" xr:uid="{00000000-0005-0000-0000-000040C70000}"/>
    <cellStyle name="Warning Text 11 6" xfId="50932" xr:uid="{00000000-0005-0000-0000-000041C70000}"/>
    <cellStyle name="Warning Text 11 7" xfId="50933" xr:uid="{00000000-0005-0000-0000-000042C70000}"/>
    <cellStyle name="Warning Text 11_BSD2" xfId="50934" xr:uid="{00000000-0005-0000-0000-000043C70000}"/>
    <cellStyle name="Warning Text 12" xfId="50935" xr:uid="{00000000-0005-0000-0000-000044C70000}"/>
    <cellStyle name="Warning Text 12 2" xfId="50936" xr:uid="{00000000-0005-0000-0000-000045C70000}"/>
    <cellStyle name="Warning Text 12 2 2" xfId="50937" xr:uid="{00000000-0005-0000-0000-000046C70000}"/>
    <cellStyle name="Warning Text 12 2 2 2" xfId="32146" xr:uid="{00000000-0005-0000-0000-000047C70000}"/>
    <cellStyle name="Warning Text 12 2 3" xfId="50938" xr:uid="{00000000-0005-0000-0000-000048C70000}"/>
    <cellStyle name="Warning Text 12 2 3 2" xfId="24402" xr:uid="{00000000-0005-0000-0000-000049C70000}"/>
    <cellStyle name="Warning Text 12 2 4" xfId="50939" xr:uid="{00000000-0005-0000-0000-00004AC70000}"/>
    <cellStyle name="Warning Text 12 2_BSD2" xfId="4457" xr:uid="{00000000-0005-0000-0000-00004BC70000}"/>
    <cellStyle name="Warning Text 12 3" xfId="50940" xr:uid="{00000000-0005-0000-0000-00004CC70000}"/>
    <cellStyle name="Warning Text 12 3 2" xfId="50941" xr:uid="{00000000-0005-0000-0000-00004DC70000}"/>
    <cellStyle name="Warning Text 12 4" xfId="38490" xr:uid="{00000000-0005-0000-0000-00004EC70000}"/>
    <cellStyle name="Warning Text 12 4 2" xfId="50942" xr:uid="{00000000-0005-0000-0000-00004FC70000}"/>
    <cellStyle name="Warning Text 12 5" xfId="39909" xr:uid="{00000000-0005-0000-0000-000050C70000}"/>
    <cellStyle name="Warning Text 12 6" xfId="14645" xr:uid="{00000000-0005-0000-0000-000051C70000}"/>
    <cellStyle name="Warning Text 12 7" xfId="14648" xr:uid="{00000000-0005-0000-0000-000052C70000}"/>
    <cellStyle name="Warning Text 12_BSD2" xfId="50943" xr:uid="{00000000-0005-0000-0000-000053C70000}"/>
    <cellStyle name="Warning Text 13" xfId="34675" xr:uid="{00000000-0005-0000-0000-000054C70000}"/>
    <cellStyle name="Warning Text 13 2" xfId="50944" xr:uid="{00000000-0005-0000-0000-000055C70000}"/>
    <cellStyle name="Warning Text 13 2 2" xfId="50945" xr:uid="{00000000-0005-0000-0000-000056C70000}"/>
    <cellStyle name="Warning Text 13 2 2 2" xfId="20219" xr:uid="{00000000-0005-0000-0000-000057C70000}"/>
    <cellStyle name="Warning Text 13 2 3" xfId="50946" xr:uid="{00000000-0005-0000-0000-000058C70000}"/>
    <cellStyle name="Warning Text 13 2 3 2" xfId="20313" xr:uid="{00000000-0005-0000-0000-000059C70000}"/>
    <cellStyle name="Warning Text 13 2 4" xfId="50947" xr:uid="{00000000-0005-0000-0000-00005AC70000}"/>
    <cellStyle name="Warning Text 13 2_BSD2" xfId="50950" xr:uid="{00000000-0005-0000-0000-00005BC70000}"/>
    <cellStyle name="Warning Text 13 3" xfId="50951" xr:uid="{00000000-0005-0000-0000-00005CC70000}"/>
    <cellStyle name="Warning Text 13 3 2" xfId="50952" xr:uid="{00000000-0005-0000-0000-00005DC70000}"/>
    <cellStyle name="Warning Text 13 4" xfId="38493" xr:uid="{00000000-0005-0000-0000-00005EC70000}"/>
    <cellStyle name="Warning Text 13 4 2" xfId="50953" xr:uid="{00000000-0005-0000-0000-00005FC70000}"/>
    <cellStyle name="Warning Text 13 5" xfId="39912" xr:uid="{00000000-0005-0000-0000-000060C70000}"/>
    <cellStyle name="Warning Text 13 6" xfId="5623" xr:uid="{00000000-0005-0000-0000-000061C70000}"/>
    <cellStyle name="Warning Text 13 7" xfId="50954" xr:uid="{00000000-0005-0000-0000-000062C70000}"/>
    <cellStyle name="Warning Text 13_BSD2" xfId="50955" xr:uid="{00000000-0005-0000-0000-000063C70000}"/>
    <cellStyle name="Warning Text 14" xfId="34677" xr:uid="{00000000-0005-0000-0000-000064C70000}"/>
    <cellStyle name="Warning Text 14 2" xfId="50956" xr:uid="{00000000-0005-0000-0000-000065C70000}"/>
    <cellStyle name="Warning Text 14 2 2" xfId="50957" xr:uid="{00000000-0005-0000-0000-000066C70000}"/>
    <cellStyle name="Warning Text 14 2 2 2" xfId="50958" xr:uid="{00000000-0005-0000-0000-000067C70000}"/>
    <cellStyle name="Warning Text 14 2 3" xfId="41415" xr:uid="{00000000-0005-0000-0000-000068C70000}"/>
    <cellStyle name="Warning Text 14 2 3 2" xfId="50959" xr:uid="{00000000-0005-0000-0000-000069C70000}"/>
    <cellStyle name="Warning Text 14 2 4" xfId="50960" xr:uid="{00000000-0005-0000-0000-00006AC70000}"/>
    <cellStyle name="Warning Text 14 2_BSD2" xfId="50961" xr:uid="{00000000-0005-0000-0000-00006BC70000}"/>
    <cellStyle name="Warning Text 14 3" xfId="29657" xr:uid="{00000000-0005-0000-0000-00006CC70000}"/>
    <cellStyle name="Warning Text 14 3 2" xfId="29659" xr:uid="{00000000-0005-0000-0000-00006DC70000}"/>
    <cellStyle name="Warning Text 14 4" xfId="29664" xr:uid="{00000000-0005-0000-0000-00006EC70000}"/>
    <cellStyle name="Warning Text 14 4 2" xfId="29667" xr:uid="{00000000-0005-0000-0000-00006FC70000}"/>
    <cellStyle name="Warning Text 14 5" xfId="29669" xr:uid="{00000000-0005-0000-0000-000070C70000}"/>
    <cellStyle name="Warning Text 14 6" xfId="14659" xr:uid="{00000000-0005-0000-0000-000071C70000}"/>
    <cellStyle name="Warning Text 14 7" xfId="29675" xr:uid="{00000000-0005-0000-0000-000072C70000}"/>
    <cellStyle name="Warning Text 14_BSD2" xfId="26069" xr:uid="{00000000-0005-0000-0000-000073C70000}"/>
    <cellStyle name="Warning Text 15" xfId="50963" xr:uid="{00000000-0005-0000-0000-000074C70000}"/>
    <cellStyle name="Warning Text 15 2" xfId="50965" xr:uid="{00000000-0005-0000-0000-000075C70000}"/>
    <cellStyle name="Warning Text 15 2 2" xfId="50967" xr:uid="{00000000-0005-0000-0000-000076C70000}"/>
    <cellStyle name="Warning Text 15 2 2 2" xfId="44335" xr:uid="{00000000-0005-0000-0000-000077C70000}"/>
    <cellStyle name="Warning Text 15 2 3" xfId="50969" xr:uid="{00000000-0005-0000-0000-000078C70000}"/>
    <cellStyle name="Warning Text 15 2 3 2" xfId="50971" xr:uid="{00000000-0005-0000-0000-000079C70000}"/>
    <cellStyle name="Warning Text 15 2 4" xfId="50973" xr:uid="{00000000-0005-0000-0000-00007AC70000}"/>
    <cellStyle name="Warning Text 15 2_BSD2" xfId="22103" xr:uid="{00000000-0005-0000-0000-00007BC70000}"/>
    <cellStyle name="Warning Text 15 3" xfId="29680" xr:uid="{00000000-0005-0000-0000-00007CC70000}"/>
    <cellStyle name="Warning Text 15 3 2" xfId="32097" xr:uid="{00000000-0005-0000-0000-00007DC70000}"/>
    <cellStyle name="Warning Text 15 4" xfId="29685" xr:uid="{00000000-0005-0000-0000-00007EC70000}"/>
    <cellStyle name="Warning Text 15 4 2" xfId="50975" xr:uid="{00000000-0005-0000-0000-00007FC70000}"/>
    <cellStyle name="Warning Text 15 5" xfId="38397" xr:uid="{00000000-0005-0000-0000-000080C70000}"/>
    <cellStyle name="Warning Text 15_BSD2" xfId="50977" xr:uid="{00000000-0005-0000-0000-000081C70000}"/>
    <cellStyle name="Warning Text 16" xfId="50979" xr:uid="{00000000-0005-0000-0000-000082C70000}"/>
    <cellStyle name="Warning Text 16 2" xfId="50981" xr:uid="{00000000-0005-0000-0000-000083C70000}"/>
    <cellStyle name="Warning Text 16 2 2" xfId="50983" xr:uid="{00000000-0005-0000-0000-000084C70000}"/>
    <cellStyle name="Warning Text 16 2 2 2" xfId="50985" xr:uid="{00000000-0005-0000-0000-000085C70000}"/>
    <cellStyle name="Warning Text 16 2 3" xfId="50987" xr:uid="{00000000-0005-0000-0000-000086C70000}"/>
    <cellStyle name="Warning Text 16 2 3 2" xfId="50989" xr:uid="{00000000-0005-0000-0000-000087C70000}"/>
    <cellStyle name="Warning Text 16 2 4" xfId="50991" xr:uid="{00000000-0005-0000-0000-000088C70000}"/>
    <cellStyle name="Warning Text 16 2_BSD2" xfId="50993" xr:uid="{00000000-0005-0000-0000-000089C70000}"/>
    <cellStyle name="Warning Text 16 3" xfId="5137" xr:uid="{00000000-0005-0000-0000-00008AC70000}"/>
    <cellStyle name="Warning Text 16 3 2" xfId="50995" xr:uid="{00000000-0005-0000-0000-00008BC70000}"/>
    <cellStyle name="Warning Text 16 4" xfId="29689" xr:uid="{00000000-0005-0000-0000-00008CC70000}"/>
    <cellStyle name="Warning Text 16 4 2" xfId="50997" xr:uid="{00000000-0005-0000-0000-00008DC70000}"/>
    <cellStyle name="Warning Text 16 5" xfId="50999" xr:uid="{00000000-0005-0000-0000-00008EC70000}"/>
    <cellStyle name="Warning Text 16_BSD2" xfId="29563" xr:uid="{00000000-0005-0000-0000-00008FC70000}"/>
    <cellStyle name="Warning Text 17" xfId="51001" xr:uid="{00000000-0005-0000-0000-000090C70000}"/>
    <cellStyle name="Warning Text 17 2" xfId="51003" xr:uid="{00000000-0005-0000-0000-000091C70000}"/>
    <cellStyle name="Warning Text 17 2 2" xfId="51005" xr:uid="{00000000-0005-0000-0000-000092C70000}"/>
    <cellStyle name="Warning Text 17 2 2 2" xfId="51007" xr:uid="{00000000-0005-0000-0000-000093C70000}"/>
    <cellStyle name="Warning Text 17 2 3" xfId="51009" xr:uid="{00000000-0005-0000-0000-000094C70000}"/>
    <cellStyle name="Warning Text 17 2 3 2" xfId="51011" xr:uid="{00000000-0005-0000-0000-000095C70000}"/>
    <cellStyle name="Warning Text 17 2 4" xfId="51013" xr:uid="{00000000-0005-0000-0000-000096C70000}"/>
    <cellStyle name="Warning Text 17 2_BSD2" xfId="51015" xr:uid="{00000000-0005-0000-0000-000097C70000}"/>
    <cellStyle name="Warning Text 17 3" xfId="29693" xr:uid="{00000000-0005-0000-0000-000098C70000}"/>
    <cellStyle name="Warning Text 17 3 2" xfId="51017" xr:uid="{00000000-0005-0000-0000-000099C70000}"/>
    <cellStyle name="Warning Text 17 4" xfId="29696" xr:uid="{00000000-0005-0000-0000-00009AC70000}"/>
    <cellStyle name="Warning Text 17 4 2" xfId="51019" xr:uid="{00000000-0005-0000-0000-00009BC70000}"/>
    <cellStyle name="Warning Text 17 5" xfId="51021" xr:uid="{00000000-0005-0000-0000-00009CC70000}"/>
    <cellStyle name="Warning Text 17_BSD2" xfId="51023" xr:uid="{00000000-0005-0000-0000-00009DC70000}"/>
    <cellStyle name="Warning Text 18" xfId="51025" xr:uid="{00000000-0005-0000-0000-00009EC70000}"/>
    <cellStyle name="Warning Text 18 2" xfId="51027" xr:uid="{00000000-0005-0000-0000-00009FC70000}"/>
    <cellStyle name="Warning Text 18 2 2" xfId="51029" xr:uid="{00000000-0005-0000-0000-0000A0C70000}"/>
    <cellStyle name="Warning Text 18 2 2 2" xfId="30570" xr:uid="{00000000-0005-0000-0000-0000A1C70000}"/>
    <cellStyle name="Warning Text 18 2 3" xfId="51031" xr:uid="{00000000-0005-0000-0000-0000A2C70000}"/>
    <cellStyle name="Warning Text 18 2 3 2" xfId="18861" xr:uid="{00000000-0005-0000-0000-0000A3C70000}"/>
    <cellStyle name="Warning Text 18 2 4" xfId="51033" xr:uid="{00000000-0005-0000-0000-0000A4C70000}"/>
    <cellStyle name="Warning Text 18 2_BSD2" xfId="32460" xr:uid="{00000000-0005-0000-0000-0000A5C70000}"/>
    <cellStyle name="Warning Text 18 3" xfId="29700" xr:uid="{00000000-0005-0000-0000-0000A6C70000}"/>
    <cellStyle name="Warning Text 18 3 2" xfId="51035" xr:uid="{00000000-0005-0000-0000-0000A7C70000}"/>
    <cellStyle name="Warning Text 18 4" xfId="29703" xr:uid="{00000000-0005-0000-0000-0000A8C70000}"/>
    <cellStyle name="Warning Text 18 4 2" xfId="15844" xr:uid="{00000000-0005-0000-0000-0000A9C70000}"/>
    <cellStyle name="Warning Text 18 5" xfId="51037" xr:uid="{00000000-0005-0000-0000-0000AAC70000}"/>
    <cellStyle name="Warning Text 18_BSD2" xfId="51039" xr:uid="{00000000-0005-0000-0000-0000ABC70000}"/>
    <cellStyle name="Warning Text 19" xfId="51041" xr:uid="{00000000-0005-0000-0000-0000ACC70000}"/>
    <cellStyle name="Warning Text 19 2" xfId="51043" xr:uid="{00000000-0005-0000-0000-0000ADC70000}"/>
    <cellStyle name="Warning Text 19 2 2" xfId="51045" xr:uid="{00000000-0005-0000-0000-0000AEC70000}"/>
    <cellStyle name="Warning Text 19 2 2 2" xfId="51047" xr:uid="{00000000-0005-0000-0000-0000AFC70000}"/>
    <cellStyle name="Warning Text 19 2 3" xfId="51049" xr:uid="{00000000-0005-0000-0000-0000B0C70000}"/>
    <cellStyle name="Warning Text 19 2 3 2" xfId="51051" xr:uid="{00000000-0005-0000-0000-0000B1C70000}"/>
    <cellStyle name="Warning Text 19 2 4" xfId="51053" xr:uid="{00000000-0005-0000-0000-0000B2C70000}"/>
    <cellStyle name="Warning Text 19 2_BSD2" xfId="25661" xr:uid="{00000000-0005-0000-0000-0000B3C70000}"/>
    <cellStyle name="Warning Text 19 3" xfId="51055" xr:uid="{00000000-0005-0000-0000-0000B4C70000}"/>
    <cellStyle name="Warning Text 19 3 2" xfId="51057" xr:uid="{00000000-0005-0000-0000-0000B5C70000}"/>
    <cellStyle name="Warning Text 19 4" xfId="26452" xr:uid="{00000000-0005-0000-0000-0000B6C70000}"/>
    <cellStyle name="Warning Text 19 4 2" xfId="51059" xr:uid="{00000000-0005-0000-0000-0000B7C70000}"/>
    <cellStyle name="Warning Text 19 5" xfId="51061" xr:uid="{00000000-0005-0000-0000-0000B8C70000}"/>
    <cellStyle name="Warning Text 19_BSD2" xfId="51063" xr:uid="{00000000-0005-0000-0000-0000B9C70000}"/>
    <cellStyle name="Warning Text 2" xfId="2685" xr:uid="{00000000-0005-0000-0000-0000BAC70000}"/>
    <cellStyle name="Warning Text 2 10" xfId="51064" xr:uid="{00000000-0005-0000-0000-0000BBC70000}"/>
    <cellStyle name="Warning Text 2 10 2" xfId="32830" xr:uid="{00000000-0005-0000-0000-0000BCC70000}"/>
    <cellStyle name="Warning Text 2 11" xfId="51065" xr:uid="{00000000-0005-0000-0000-0000BDC70000}"/>
    <cellStyle name="Warning Text 2 2" xfId="51066" xr:uid="{00000000-0005-0000-0000-0000BEC70000}"/>
    <cellStyle name="Warning Text 2 2 2" xfId="51067" xr:uid="{00000000-0005-0000-0000-0000BFC70000}"/>
    <cellStyle name="Warning Text 2 2 2 2" xfId="51068" xr:uid="{00000000-0005-0000-0000-0000C0C70000}"/>
    <cellStyle name="Warning Text 2 2 3" xfId="51069" xr:uid="{00000000-0005-0000-0000-0000C1C70000}"/>
    <cellStyle name="Warning Text 2 2 3 2" xfId="45280" xr:uid="{00000000-0005-0000-0000-0000C2C70000}"/>
    <cellStyle name="Warning Text 2 2 4" xfId="46365" xr:uid="{00000000-0005-0000-0000-0000C3C70000}"/>
    <cellStyle name="Warning Text 2 2 4 2" xfId="46367" xr:uid="{00000000-0005-0000-0000-0000C4C70000}"/>
    <cellStyle name="Warning Text 2 2 5" xfId="46369" xr:uid="{00000000-0005-0000-0000-0000C5C70000}"/>
    <cellStyle name="Warning Text 2 2 6" xfId="46371" xr:uid="{00000000-0005-0000-0000-0000C6C70000}"/>
    <cellStyle name="Warning Text 2 2_BSD2" xfId="9218" xr:uid="{00000000-0005-0000-0000-0000C7C70000}"/>
    <cellStyle name="Warning Text 2 3" xfId="51070" xr:uid="{00000000-0005-0000-0000-0000C8C70000}"/>
    <cellStyle name="Warning Text 2 3 2" xfId="51071" xr:uid="{00000000-0005-0000-0000-0000C9C70000}"/>
    <cellStyle name="Warning Text 2 3 2 2" xfId="49259" xr:uid="{00000000-0005-0000-0000-0000CAC70000}"/>
    <cellStyle name="Warning Text 2 3 3" xfId="51072" xr:uid="{00000000-0005-0000-0000-0000CBC70000}"/>
    <cellStyle name="Warning Text 2 3 3 2" xfId="45293" xr:uid="{00000000-0005-0000-0000-0000CCC70000}"/>
    <cellStyle name="Warning Text 2 3 4" xfId="46375" xr:uid="{00000000-0005-0000-0000-0000CDC70000}"/>
    <cellStyle name="Warning Text 2 3 5" xfId="46381" xr:uid="{00000000-0005-0000-0000-0000CEC70000}"/>
    <cellStyle name="Warning Text 2 3 6" xfId="4466" xr:uid="{00000000-0005-0000-0000-0000CFC70000}"/>
    <cellStyle name="Warning Text 2 3 7" xfId="46383" xr:uid="{00000000-0005-0000-0000-0000D0C70000}"/>
    <cellStyle name="Warning Text 2 3_BSD2" xfId="51073" xr:uid="{00000000-0005-0000-0000-0000D1C70000}"/>
    <cellStyle name="Warning Text 2 4" xfId="51074" xr:uid="{00000000-0005-0000-0000-0000D2C70000}"/>
    <cellStyle name="Warning Text 2 4 2" xfId="51075" xr:uid="{00000000-0005-0000-0000-0000D3C70000}"/>
    <cellStyle name="Warning Text 2 4 3" xfId="51076" xr:uid="{00000000-0005-0000-0000-0000D4C70000}"/>
    <cellStyle name="Warning Text 2 4 4" xfId="46386" xr:uid="{00000000-0005-0000-0000-0000D5C70000}"/>
    <cellStyle name="Warning Text 2 5" xfId="51077" xr:uid="{00000000-0005-0000-0000-0000D6C70000}"/>
    <cellStyle name="Warning Text 2 5 2" xfId="51078" xr:uid="{00000000-0005-0000-0000-0000D7C70000}"/>
    <cellStyle name="Warning Text 2 5 3" xfId="49116" xr:uid="{00000000-0005-0000-0000-0000D8C70000}"/>
    <cellStyle name="Warning Text 2 5 4" xfId="46393" xr:uid="{00000000-0005-0000-0000-0000D9C70000}"/>
    <cellStyle name="Warning Text 2 6" xfId="51079" xr:uid="{00000000-0005-0000-0000-0000DAC70000}"/>
    <cellStyle name="Warning Text 2 6 2" xfId="51080" xr:uid="{00000000-0005-0000-0000-0000DBC70000}"/>
    <cellStyle name="Warning Text 2 6 3" xfId="49121" xr:uid="{00000000-0005-0000-0000-0000DCC70000}"/>
    <cellStyle name="Warning Text 2 6 4" xfId="46404" xr:uid="{00000000-0005-0000-0000-0000DDC70000}"/>
    <cellStyle name="Warning Text 2 7" xfId="51081" xr:uid="{00000000-0005-0000-0000-0000DEC70000}"/>
    <cellStyle name="Warning Text 2 7 2" xfId="51082" xr:uid="{00000000-0005-0000-0000-0000DFC70000}"/>
    <cellStyle name="Warning Text 2 7 3" xfId="51083" xr:uid="{00000000-0005-0000-0000-0000E0C70000}"/>
    <cellStyle name="Warning Text 2 7 4" xfId="46413" xr:uid="{00000000-0005-0000-0000-0000E1C70000}"/>
    <cellStyle name="Warning Text 2 8" xfId="51084" xr:uid="{00000000-0005-0000-0000-0000E2C70000}"/>
    <cellStyle name="Warning Text 2 8 2" xfId="51085" xr:uid="{00000000-0005-0000-0000-0000E3C70000}"/>
    <cellStyle name="Warning Text 2 8 3" xfId="51086" xr:uid="{00000000-0005-0000-0000-0000E4C70000}"/>
    <cellStyle name="Warning Text 2 8 4" xfId="46421" xr:uid="{00000000-0005-0000-0000-0000E5C70000}"/>
    <cellStyle name="Warning Text 2 9" xfId="51087" xr:uid="{00000000-0005-0000-0000-0000E6C70000}"/>
    <cellStyle name="Warning Text 2 9 2" xfId="51088" xr:uid="{00000000-0005-0000-0000-0000E7C70000}"/>
    <cellStyle name="Warning Text 2 9 3" xfId="51089" xr:uid="{00000000-0005-0000-0000-0000E8C70000}"/>
    <cellStyle name="Warning Text 2 9 4" xfId="51090" xr:uid="{00000000-0005-0000-0000-0000E9C70000}"/>
    <cellStyle name="Warning Text 20" xfId="50962" xr:uid="{00000000-0005-0000-0000-0000EAC70000}"/>
    <cellStyle name="Warning Text 20 2" xfId="50964" xr:uid="{00000000-0005-0000-0000-0000EBC70000}"/>
    <cellStyle name="Warning Text 20 2 2" xfId="50966" xr:uid="{00000000-0005-0000-0000-0000ECC70000}"/>
    <cellStyle name="Warning Text 20 2 2 2" xfId="44334" xr:uid="{00000000-0005-0000-0000-0000EDC70000}"/>
    <cellStyle name="Warning Text 20 2 3" xfId="50968" xr:uid="{00000000-0005-0000-0000-0000EEC70000}"/>
    <cellStyle name="Warning Text 20 2 3 2" xfId="50970" xr:uid="{00000000-0005-0000-0000-0000EFC70000}"/>
    <cellStyle name="Warning Text 20 2 4" xfId="50972" xr:uid="{00000000-0005-0000-0000-0000F0C70000}"/>
    <cellStyle name="Warning Text 20 2_BSD2" xfId="22102" xr:uid="{00000000-0005-0000-0000-0000F1C70000}"/>
    <cellStyle name="Warning Text 20 3" xfId="29679" xr:uid="{00000000-0005-0000-0000-0000F2C70000}"/>
    <cellStyle name="Warning Text 20 3 2" xfId="32096" xr:uid="{00000000-0005-0000-0000-0000F3C70000}"/>
    <cellStyle name="Warning Text 20 4" xfId="29684" xr:uid="{00000000-0005-0000-0000-0000F4C70000}"/>
    <cellStyle name="Warning Text 20 4 2" xfId="50974" xr:uid="{00000000-0005-0000-0000-0000F5C70000}"/>
    <cellStyle name="Warning Text 20 5" xfId="38396" xr:uid="{00000000-0005-0000-0000-0000F6C70000}"/>
    <cellStyle name="Warning Text 20_BSD2" xfId="50976" xr:uid="{00000000-0005-0000-0000-0000F7C70000}"/>
    <cellStyle name="Warning Text 21" xfId="50978" xr:uid="{00000000-0005-0000-0000-0000F8C70000}"/>
    <cellStyle name="Warning Text 21 2" xfId="50980" xr:uid="{00000000-0005-0000-0000-0000F9C70000}"/>
    <cellStyle name="Warning Text 21 2 2" xfId="50982" xr:uid="{00000000-0005-0000-0000-0000FAC70000}"/>
    <cellStyle name="Warning Text 21 2 2 2" xfId="50984" xr:uid="{00000000-0005-0000-0000-0000FBC70000}"/>
    <cellStyle name="Warning Text 21 2 3" xfId="50986" xr:uid="{00000000-0005-0000-0000-0000FCC70000}"/>
    <cellStyle name="Warning Text 21 2 3 2" xfId="50988" xr:uid="{00000000-0005-0000-0000-0000FDC70000}"/>
    <cellStyle name="Warning Text 21 2 4" xfId="50990" xr:uid="{00000000-0005-0000-0000-0000FEC70000}"/>
    <cellStyle name="Warning Text 21 2_BSD2" xfId="50992" xr:uid="{00000000-0005-0000-0000-0000FFC70000}"/>
    <cellStyle name="Warning Text 21 3" xfId="5136" xr:uid="{00000000-0005-0000-0000-000000C80000}"/>
    <cellStyle name="Warning Text 21 3 2" xfId="50994" xr:uid="{00000000-0005-0000-0000-000001C80000}"/>
    <cellStyle name="Warning Text 21 4" xfId="29688" xr:uid="{00000000-0005-0000-0000-000002C80000}"/>
    <cellStyle name="Warning Text 21 4 2" xfId="50996" xr:uid="{00000000-0005-0000-0000-000003C80000}"/>
    <cellStyle name="Warning Text 21 5" xfId="50998" xr:uid="{00000000-0005-0000-0000-000004C80000}"/>
    <cellStyle name="Warning Text 21_BSD2" xfId="29562" xr:uid="{00000000-0005-0000-0000-000005C80000}"/>
    <cellStyle name="Warning Text 22" xfId="51000" xr:uid="{00000000-0005-0000-0000-000006C80000}"/>
    <cellStyle name="Warning Text 22 2" xfId="51002" xr:uid="{00000000-0005-0000-0000-000007C80000}"/>
    <cellStyle name="Warning Text 22 2 2" xfId="51004" xr:uid="{00000000-0005-0000-0000-000008C80000}"/>
    <cellStyle name="Warning Text 22 2 2 2" xfId="51006" xr:uid="{00000000-0005-0000-0000-000009C80000}"/>
    <cellStyle name="Warning Text 22 2 3" xfId="51008" xr:uid="{00000000-0005-0000-0000-00000AC80000}"/>
    <cellStyle name="Warning Text 22 2 3 2" xfId="51010" xr:uid="{00000000-0005-0000-0000-00000BC80000}"/>
    <cellStyle name="Warning Text 22 2 4" xfId="51012" xr:uid="{00000000-0005-0000-0000-00000CC80000}"/>
    <cellStyle name="Warning Text 22 2_BSD2" xfId="51014" xr:uid="{00000000-0005-0000-0000-00000DC80000}"/>
    <cellStyle name="Warning Text 22 3" xfId="29692" xr:uid="{00000000-0005-0000-0000-00000EC80000}"/>
    <cellStyle name="Warning Text 22 3 2" xfId="51016" xr:uid="{00000000-0005-0000-0000-00000FC80000}"/>
    <cellStyle name="Warning Text 22 4" xfId="29695" xr:uid="{00000000-0005-0000-0000-000010C80000}"/>
    <cellStyle name="Warning Text 22 4 2" xfId="51018" xr:uid="{00000000-0005-0000-0000-000011C80000}"/>
    <cellStyle name="Warning Text 22 5" xfId="51020" xr:uid="{00000000-0005-0000-0000-000012C80000}"/>
    <cellStyle name="Warning Text 22_BSD2" xfId="51022" xr:uid="{00000000-0005-0000-0000-000013C80000}"/>
    <cellStyle name="Warning Text 23" xfId="51024" xr:uid="{00000000-0005-0000-0000-000014C80000}"/>
    <cellStyle name="Warning Text 23 2" xfId="51026" xr:uid="{00000000-0005-0000-0000-000015C80000}"/>
    <cellStyle name="Warning Text 23 2 2" xfId="51028" xr:uid="{00000000-0005-0000-0000-000016C80000}"/>
    <cellStyle name="Warning Text 23 2 2 2" xfId="30569" xr:uid="{00000000-0005-0000-0000-000017C80000}"/>
    <cellStyle name="Warning Text 23 2 3" xfId="51030" xr:uid="{00000000-0005-0000-0000-000018C80000}"/>
    <cellStyle name="Warning Text 23 2 3 2" xfId="18860" xr:uid="{00000000-0005-0000-0000-000019C80000}"/>
    <cellStyle name="Warning Text 23 2 4" xfId="51032" xr:uid="{00000000-0005-0000-0000-00001AC80000}"/>
    <cellStyle name="Warning Text 23 2_BSD2" xfId="32459" xr:uid="{00000000-0005-0000-0000-00001BC80000}"/>
    <cellStyle name="Warning Text 23 3" xfId="29699" xr:uid="{00000000-0005-0000-0000-00001CC80000}"/>
    <cellStyle name="Warning Text 23 3 2" xfId="51034" xr:uid="{00000000-0005-0000-0000-00001DC80000}"/>
    <cellStyle name="Warning Text 23 4" xfId="29702" xr:uid="{00000000-0005-0000-0000-00001EC80000}"/>
    <cellStyle name="Warning Text 23 4 2" xfId="15843" xr:uid="{00000000-0005-0000-0000-00001FC80000}"/>
    <cellStyle name="Warning Text 23 5" xfId="51036" xr:uid="{00000000-0005-0000-0000-000020C80000}"/>
    <cellStyle name="Warning Text 23_BSD2" xfId="51038" xr:uid="{00000000-0005-0000-0000-000021C80000}"/>
    <cellStyle name="Warning Text 24" xfId="51040" xr:uid="{00000000-0005-0000-0000-000022C80000}"/>
    <cellStyle name="Warning Text 24 2" xfId="51042" xr:uid="{00000000-0005-0000-0000-000023C80000}"/>
    <cellStyle name="Warning Text 24 2 2" xfId="51044" xr:uid="{00000000-0005-0000-0000-000024C80000}"/>
    <cellStyle name="Warning Text 24 2 2 2" xfId="51046" xr:uid="{00000000-0005-0000-0000-000025C80000}"/>
    <cellStyle name="Warning Text 24 2 3" xfId="51048" xr:uid="{00000000-0005-0000-0000-000026C80000}"/>
    <cellStyle name="Warning Text 24 2 3 2" xfId="51050" xr:uid="{00000000-0005-0000-0000-000027C80000}"/>
    <cellStyle name="Warning Text 24 2 4" xfId="51052" xr:uid="{00000000-0005-0000-0000-000028C80000}"/>
    <cellStyle name="Warning Text 24 2_BSD2" xfId="25660" xr:uid="{00000000-0005-0000-0000-000029C80000}"/>
    <cellStyle name="Warning Text 24 3" xfId="51054" xr:uid="{00000000-0005-0000-0000-00002AC80000}"/>
    <cellStyle name="Warning Text 24 3 2" xfId="51056" xr:uid="{00000000-0005-0000-0000-00002BC80000}"/>
    <cellStyle name="Warning Text 24 4" xfId="26451" xr:uid="{00000000-0005-0000-0000-00002CC80000}"/>
    <cellStyle name="Warning Text 24 4 2" xfId="51058" xr:uid="{00000000-0005-0000-0000-00002DC80000}"/>
    <cellStyle name="Warning Text 24 5" xfId="51060" xr:uid="{00000000-0005-0000-0000-00002EC80000}"/>
    <cellStyle name="Warning Text 24_BSD2" xfId="51062" xr:uid="{00000000-0005-0000-0000-00002FC80000}"/>
    <cellStyle name="Warning Text 25" xfId="51092" xr:uid="{00000000-0005-0000-0000-000030C80000}"/>
    <cellStyle name="Warning Text 25 2" xfId="51094" xr:uid="{00000000-0005-0000-0000-000031C80000}"/>
    <cellStyle name="Warning Text 25 2 2" xfId="41082" xr:uid="{00000000-0005-0000-0000-000032C80000}"/>
    <cellStyle name="Warning Text 25 2 2 2" xfId="41086" xr:uid="{00000000-0005-0000-0000-000033C80000}"/>
    <cellStyle name="Warning Text 25 2 3" xfId="41104" xr:uid="{00000000-0005-0000-0000-000034C80000}"/>
    <cellStyle name="Warning Text 25 2 3 2" xfId="41108" xr:uid="{00000000-0005-0000-0000-000035C80000}"/>
    <cellStyle name="Warning Text 25 2 4" xfId="41126" xr:uid="{00000000-0005-0000-0000-000036C80000}"/>
    <cellStyle name="Warning Text 25 2_BSD2" xfId="29139" xr:uid="{00000000-0005-0000-0000-000037C80000}"/>
    <cellStyle name="Warning Text 25 3" xfId="51096" xr:uid="{00000000-0005-0000-0000-000038C80000}"/>
    <cellStyle name="Warning Text 25 3 2" xfId="41715" xr:uid="{00000000-0005-0000-0000-000039C80000}"/>
    <cellStyle name="Warning Text 25 4" xfId="51098" xr:uid="{00000000-0005-0000-0000-00003AC80000}"/>
    <cellStyle name="Warning Text 25 4 2" xfId="51100" xr:uid="{00000000-0005-0000-0000-00003BC80000}"/>
    <cellStyle name="Warning Text 25 5" xfId="51102" xr:uid="{00000000-0005-0000-0000-00003CC80000}"/>
    <cellStyle name="Warning Text 25_BSD2" xfId="51104" xr:uid="{00000000-0005-0000-0000-00003DC80000}"/>
    <cellStyle name="Warning Text 26" xfId="51106" xr:uid="{00000000-0005-0000-0000-00003EC80000}"/>
    <cellStyle name="Warning Text 26 2" xfId="51108" xr:uid="{00000000-0005-0000-0000-00003FC80000}"/>
    <cellStyle name="Warning Text 26 2 2" xfId="51110" xr:uid="{00000000-0005-0000-0000-000040C80000}"/>
    <cellStyle name="Warning Text 26 2 2 2" xfId="51112" xr:uid="{00000000-0005-0000-0000-000041C80000}"/>
    <cellStyle name="Warning Text 26 2 3" xfId="51114" xr:uid="{00000000-0005-0000-0000-000042C80000}"/>
    <cellStyle name="Warning Text 26 2 3 2" xfId="51116" xr:uid="{00000000-0005-0000-0000-000043C80000}"/>
    <cellStyle name="Warning Text 26 2 4" xfId="51118" xr:uid="{00000000-0005-0000-0000-000044C80000}"/>
    <cellStyle name="Warning Text 26 2_BSD2" xfId="51120" xr:uid="{00000000-0005-0000-0000-000045C80000}"/>
    <cellStyle name="Warning Text 26 3" xfId="51122" xr:uid="{00000000-0005-0000-0000-000046C80000}"/>
    <cellStyle name="Warning Text 26 3 2" xfId="51124" xr:uid="{00000000-0005-0000-0000-000047C80000}"/>
    <cellStyle name="Warning Text 26 4" xfId="51126" xr:uid="{00000000-0005-0000-0000-000048C80000}"/>
    <cellStyle name="Warning Text 26 4 2" xfId="51128" xr:uid="{00000000-0005-0000-0000-000049C80000}"/>
    <cellStyle name="Warning Text 26 5" xfId="51130" xr:uid="{00000000-0005-0000-0000-00004AC80000}"/>
    <cellStyle name="Warning Text 26_BSD2" xfId="51132" xr:uid="{00000000-0005-0000-0000-00004BC80000}"/>
    <cellStyle name="Warning Text 27" xfId="23396" xr:uid="{00000000-0005-0000-0000-00004CC80000}"/>
    <cellStyle name="Warning Text 27 2" xfId="51134" xr:uid="{00000000-0005-0000-0000-00004DC80000}"/>
    <cellStyle name="Warning Text 27 2 2" xfId="44257" xr:uid="{00000000-0005-0000-0000-00004EC80000}"/>
    <cellStyle name="Warning Text 27 2 2 2" xfId="10696" xr:uid="{00000000-0005-0000-0000-00004FC80000}"/>
    <cellStyle name="Warning Text 27 2 3" xfId="44260" xr:uid="{00000000-0005-0000-0000-000050C80000}"/>
    <cellStyle name="Warning Text 27 2 3 2" xfId="51136" xr:uid="{00000000-0005-0000-0000-000051C80000}"/>
    <cellStyle name="Warning Text 27 2 4" xfId="44263" xr:uid="{00000000-0005-0000-0000-000052C80000}"/>
    <cellStyle name="Warning Text 27 2_BSD2" xfId="3997" xr:uid="{00000000-0005-0000-0000-000053C80000}"/>
    <cellStyle name="Warning Text 27 3" xfId="51138" xr:uid="{00000000-0005-0000-0000-000054C80000}"/>
    <cellStyle name="Warning Text 27 3 2" xfId="44272" xr:uid="{00000000-0005-0000-0000-000055C80000}"/>
    <cellStyle name="Warning Text 27 4" xfId="51140" xr:uid="{00000000-0005-0000-0000-000056C80000}"/>
    <cellStyle name="Warning Text 27 4 2" xfId="44283" xr:uid="{00000000-0005-0000-0000-000057C80000}"/>
    <cellStyle name="Warning Text 27 5" xfId="51142" xr:uid="{00000000-0005-0000-0000-000058C80000}"/>
    <cellStyle name="Warning Text 27_BSD2" xfId="51144" xr:uid="{00000000-0005-0000-0000-000059C80000}"/>
    <cellStyle name="Warning Text 28" xfId="51146" xr:uid="{00000000-0005-0000-0000-00005AC80000}"/>
    <cellStyle name="Warning Text 28 2" xfId="51148" xr:uid="{00000000-0005-0000-0000-00005BC80000}"/>
    <cellStyle name="Warning Text 28 2 2" xfId="44369" xr:uid="{00000000-0005-0000-0000-00005CC80000}"/>
    <cellStyle name="Warning Text 28 2 2 2" xfId="51150" xr:uid="{00000000-0005-0000-0000-00005DC80000}"/>
    <cellStyle name="Warning Text 28 2 3" xfId="8810" xr:uid="{00000000-0005-0000-0000-00005EC80000}"/>
    <cellStyle name="Warning Text 28 2 3 2" xfId="51152" xr:uid="{00000000-0005-0000-0000-00005FC80000}"/>
    <cellStyle name="Warning Text 28 2 4" xfId="44372" xr:uid="{00000000-0005-0000-0000-000060C80000}"/>
    <cellStyle name="Warning Text 28 2_BSD2" xfId="32564" xr:uid="{00000000-0005-0000-0000-000061C80000}"/>
    <cellStyle name="Warning Text 28 3" xfId="36155" xr:uid="{00000000-0005-0000-0000-000062C80000}"/>
    <cellStyle name="Warning Text 28 3 2" xfId="44378" xr:uid="{00000000-0005-0000-0000-000063C80000}"/>
    <cellStyle name="Warning Text 28 4" xfId="36158" xr:uid="{00000000-0005-0000-0000-000064C80000}"/>
    <cellStyle name="Warning Text 28 4 2" xfId="44391" xr:uid="{00000000-0005-0000-0000-000065C80000}"/>
    <cellStyle name="Warning Text 28 5" xfId="36161" xr:uid="{00000000-0005-0000-0000-000066C80000}"/>
    <cellStyle name="Warning Text 28_BSD2" xfId="49634" xr:uid="{00000000-0005-0000-0000-000067C80000}"/>
    <cellStyle name="Warning Text 29" xfId="51154" xr:uid="{00000000-0005-0000-0000-000068C80000}"/>
    <cellStyle name="Warning Text 29 2" xfId="51156" xr:uid="{00000000-0005-0000-0000-000069C80000}"/>
    <cellStyle name="Warning Text 29 2 2" xfId="51158" xr:uid="{00000000-0005-0000-0000-00006AC80000}"/>
    <cellStyle name="Warning Text 29 2 2 2" xfId="33093" xr:uid="{00000000-0005-0000-0000-00006BC80000}"/>
    <cellStyle name="Warning Text 29 2 3" xfId="51161" xr:uid="{00000000-0005-0000-0000-00006CC80000}"/>
    <cellStyle name="Warning Text 29 2 3 2" xfId="32982" xr:uid="{00000000-0005-0000-0000-00006DC80000}"/>
    <cellStyle name="Warning Text 29 2 4" xfId="51163" xr:uid="{00000000-0005-0000-0000-00006EC80000}"/>
    <cellStyle name="Warning Text 29 2_BSD2" xfId="35162" xr:uid="{00000000-0005-0000-0000-00006FC80000}"/>
    <cellStyle name="Warning Text 29 3" xfId="51165" xr:uid="{00000000-0005-0000-0000-000070C80000}"/>
    <cellStyle name="Warning Text 29 3 2" xfId="51167" xr:uid="{00000000-0005-0000-0000-000071C80000}"/>
    <cellStyle name="Warning Text 29 4" xfId="34521" xr:uid="{00000000-0005-0000-0000-000072C80000}"/>
    <cellStyle name="Warning Text 29 4 2" xfId="51169" xr:uid="{00000000-0005-0000-0000-000073C80000}"/>
    <cellStyle name="Warning Text 29 5" xfId="34524" xr:uid="{00000000-0005-0000-0000-000074C80000}"/>
    <cellStyle name="Warning Text 29_BSD2" xfId="10636" xr:uid="{00000000-0005-0000-0000-000075C80000}"/>
    <cellStyle name="Warning Text 3" xfId="2686" xr:uid="{00000000-0005-0000-0000-000076C80000}"/>
    <cellStyle name="Warning Text 3 2" xfId="51170" xr:uid="{00000000-0005-0000-0000-000077C80000}"/>
    <cellStyle name="Warning Text 3 2 2" xfId="28487" xr:uid="{00000000-0005-0000-0000-000078C80000}"/>
    <cellStyle name="Warning Text 3 2 3" xfId="51171" xr:uid="{00000000-0005-0000-0000-000079C80000}"/>
    <cellStyle name="Warning Text 3 3" xfId="51174" xr:uid="{00000000-0005-0000-0000-00007AC80000}"/>
    <cellStyle name="Warning Text 3 3 2" xfId="28493" xr:uid="{00000000-0005-0000-0000-00007BC80000}"/>
    <cellStyle name="Warning Text 3 3 3" xfId="51175" xr:uid="{00000000-0005-0000-0000-00007CC80000}"/>
    <cellStyle name="Warning Text 3 4" xfId="51176" xr:uid="{00000000-0005-0000-0000-00007DC80000}"/>
    <cellStyle name="Warning Text 3 4 2" xfId="28498" xr:uid="{00000000-0005-0000-0000-00007EC80000}"/>
    <cellStyle name="Warning Text 3 5" xfId="51177" xr:uid="{00000000-0005-0000-0000-00007FC80000}"/>
    <cellStyle name="Warning Text 3 5 2" xfId="28503" xr:uid="{00000000-0005-0000-0000-000080C80000}"/>
    <cellStyle name="Warning Text 3 6" xfId="51178" xr:uid="{00000000-0005-0000-0000-000081C80000}"/>
    <cellStyle name="Warning Text 3_Annexure" xfId="51160" xr:uid="{00000000-0005-0000-0000-000082C80000}"/>
    <cellStyle name="Warning Text 30" xfId="51091" xr:uid="{00000000-0005-0000-0000-000083C80000}"/>
    <cellStyle name="Warning Text 30 2" xfId="51093" xr:uid="{00000000-0005-0000-0000-000084C80000}"/>
    <cellStyle name="Warning Text 30 2 2" xfId="41081" xr:uid="{00000000-0005-0000-0000-000085C80000}"/>
    <cellStyle name="Warning Text 30 2 2 2" xfId="41085" xr:uid="{00000000-0005-0000-0000-000086C80000}"/>
    <cellStyle name="Warning Text 30 2 3" xfId="41103" xr:uid="{00000000-0005-0000-0000-000087C80000}"/>
    <cellStyle name="Warning Text 30 2 3 2" xfId="41107" xr:uid="{00000000-0005-0000-0000-000088C80000}"/>
    <cellStyle name="Warning Text 30 2 4" xfId="41125" xr:uid="{00000000-0005-0000-0000-000089C80000}"/>
    <cellStyle name="Warning Text 30 2_BSD2" xfId="29138" xr:uid="{00000000-0005-0000-0000-00008AC80000}"/>
    <cellStyle name="Warning Text 30 3" xfId="51095" xr:uid="{00000000-0005-0000-0000-00008BC80000}"/>
    <cellStyle name="Warning Text 30 3 2" xfId="41714" xr:uid="{00000000-0005-0000-0000-00008CC80000}"/>
    <cellStyle name="Warning Text 30 4" xfId="51097" xr:uid="{00000000-0005-0000-0000-00008DC80000}"/>
    <cellStyle name="Warning Text 30 4 2" xfId="51099" xr:uid="{00000000-0005-0000-0000-00008EC80000}"/>
    <cellStyle name="Warning Text 30 5" xfId="51101" xr:uid="{00000000-0005-0000-0000-00008FC80000}"/>
    <cellStyle name="Warning Text 30_BSD2" xfId="51103" xr:uid="{00000000-0005-0000-0000-000090C80000}"/>
    <cellStyle name="Warning Text 31" xfId="51105" xr:uid="{00000000-0005-0000-0000-000091C80000}"/>
    <cellStyle name="Warning Text 31 2" xfId="51107" xr:uid="{00000000-0005-0000-0000-000092C80000}"/>
    <cellStyle name="Warning Text 31 2 2" xfId="51109" xr:uid="{00000000-0005-0000-0000-000093C80000}"/>
    <cellStyle name="Warning Text 31 2 2 2" xfId="51111" xr:uid="{00000000-0005-0000-0000-000094C80000}"/>
    <cellStyle name="Warning Text 31 2 3" xfId="51113" xr:uid="{00000000-0005-0000-0000-000095C80000}"/>
    <cellStyle name="Warning Text 31 2 3 2" xfId="51115" xr:uid="{00000000-0005-0000-0000-000096C80000}"/>
    <cellStyle name="Warning Text 31 2 4" xfId="51117" xr:uid="{00000000-0005-0000-0000-000097C80000}"/>
    <cellStyle name="Warning Text 31 2_BSD2" xfId="51119" xr:uid="{00000000-0005-0000-0000-000098C80000}"/>
    <cellStyle name="Warning Text 31 3" xfId="51121" xr:uid="{00000000-0005-0000-0000-000099C80000}"/>
    <cellStyle name="Warning Text 31 3 2" xfId="51123" xr:uid="{00000000-0005-0000-0000-00009AC80000}"/>
    <cellStyle name="Warning Text 31 4" xfId="51125" xr:uid="{00000000-0005-0000-0000-00009BC80000}"/>
    <cellStyle name="Warning Text 31 4 2" xfId="51127" xr:uid="{00000000-0005-0000-0000-00009CC80000}"/>
    <cellStyle name="Warning Text 31 5" xfId="51129" xr:uid="{00000000-0005-0000-0000-00009DC80000}"/>
    <cellStyle name="Warning Text 31_BSD2" xfId="51131" xr:uid="{00000000-0005-0000-0000-00009EC80000}"/>
    <cellStyle name="Warning Text 32" xfId="23395" xr:uid="{00000000-0005-0000-0000-00009FC80000}"/>
    <cellStyle name="Warning Text 32 2" xfId="51133" xr:uid="{00000000-0005-0000-0000-0000A0C80000}"/>
    <cellStyle name="Warning Text 32 2 2" xfId="44256" xr:uid="{00000000-0005-0000-0000-0000A1C80000}"/>
    <cellStyle name="Warning Text 32 2 2 2" xfId="10695" xr:uid="{00000000-0005-0000-0000-0000A2C80000}"/>
    <cellStyle name="Warning Text 32 2 3" xfId="44259" xr:uid="{00000000-0005-0000-0000-0000A3C80000}"/>
    <cellStyle name="Warning Text 32 2 3 2" xfId="51135" xr:uid="{00000000-0005-0000-0000-0000A4C80000}"/>
    <cellStyle name="Warning Text 32 2 4" xfId="44262" xr:uid="{00000000-0005-0000-0000-0000A5C80000}"/>
    <cellStyle name="Warning Text 32 2_BSD2" xfId="3996" xr:uid="{00000000-0005-0000-0000-0000A6C80000}"/>
    <cellStyle name="Warning Text 32 3" xfId="51137" xr:uid="{00000000-0005-0000-0000-0000A7C80000}"/>
    <cellStyle name="Warning Text 32 3 2" xfId="44271" xr:uid="{00000000-0005-0000-0000-0000A8C80000}"/>
    <cellStyle name="Warning Text 32 4" xfId="51139" xr:uid="{00000000-0005-0000-0000-0000A9C80000}"/>
    <cellStyle name="Warning Text 32 4 2" xfId="44282" xr:uid="{00000000-0005-0000-0000-0000AAC80000}"/>
    <cellStyle name="Warning Text 32 5" xfId="51141" xr:uid="{00000000-0005-0000-0000-0000ABC80000}"/>
    <cellStyle name="Warning Text 32_BSD2" xfId="51143" xr:uid="{00000000-0005-0000-0000-0000ACC80000}"/>
    <cellStyle name="Warning Text 33" xfId="51145" xr:uid="{00000000-0005-0000-0000-0000ADC80000}"/>
    <cellStyle name="Warning Text 33 2" xfId="51147" xr:uid="{00000000-0005-0000-0000-0000AEC80000}"/>
    <cellStyle name="Warning Text 33 2 2" xfId="44368" xr:uid="{00000000-0005-0000-0000-0000AFC80000}"/>
    <cellStyle name="Warning Text 33 2 2 2" xfId="51149" xr:uid="{00000000-0005-0000-0000-0000B0C80000}"/>
    <cellStyle name="Warning Text 33 2 3" xfId="8809" xr:uid="{00000000-0005-0000-0000-0000B1C80000}"/>
    <cellStyle name="Warning Text 33 2 3 2" xfId="51151" xr:uid="{00000000-0005-0000-0000-0000B2C80000}"/>
    <cellStyle name="Warning Text 33 2 4" xfId="44371" xr:uid="{00000000-0005-0000-0000-0000B3C80000}"/>
    <cellStyle name="Warning Text 33 2_BSD2" xfId="32563" xr:uid="{00000000-0005-0000-0000-0000B4C80000}"/>
    <cellStyle name="Warning Text 33 3" xfId="36154" xr:uid="{00000000-0005-0000-0000-0000B5C80000}"/>
    <cellStyle name="Warning Text 33 3 2" xfId="44377" xr:uid="{00000000-0005-0000-0000-0000B6C80000}"/>
    <cellStyle name="Warning Text 33 4" xfId="36157" xr:uid="{00000000-0005-0000-0000-0000B7C80000}"/>
    <cellStyle name="Warning Text 33 4 2" xfId="44390" xr:uid="{00000000-0005-0000-0000-0000B8C80000}"/>
    <cellStyle name="Warning Text 33 5" xfId="36160" xr:uid="{00000000-0005-0000-0000-0000B9C80000}"/>
    <cellStyle name="Warning Text 33_BSD2" xfId="49633" xr:uid="{00000000-0005-0000-0000-0000BAC80000}"/>
    <cellStyle name="Warning Text 34" xfId="51153" xr:uid="{00000000-0005-0000-0000-0000BBC80000}"/>
    <cellStyle name="Warning Text 34 2" xfId="51155" xr:uid="{00000000-0005-0000-0000-0000BCC80000}"/>
    <cellStyle name="Warning Text 34 2 2" xfId="51157" xr:uid="{00000000-0005-0000-0000-0000BDC80000}"/>
    <cellStyle name="Warning Text 34 2 2 2" xfId="33092" xr:uid="{00000000-0005-0000-0000-0000BEC80000}"/>
    <cellStyle name="Warning Text 34 2 3" xfId="51159" xr:uid="{00000000-0005-0000-0000-0000BFC80000}"/>
    <cellStyle name="Warning Text 34 2 3 2" xfId="32981" xr:uid="{00000000-0005-0000-0000-0000C0C80000}"/>
    <cellStyle name="Warning Text 34 2 4" xfId="51162" xr:uid="{00000000-0005-0000-0000-0000C1C80000}"/>
    <cellStyle name="Warning Text 34 2_BSD2" xfId="35161" xr:uid="{00000000-0005-0000-0000-0000C2C80000}"/>
    <cellStyle name="Warning Text 34 3" xfId="51164" xr:uid="{00000000-0005-0000-0000-0000C3C80000}"/>
    <cellStyle name="Warning Text 34 3 2" xfId="51166" xr:uid="{00000000-0005-0000-0000-0000C4C80000}"/>
    <cellStyle name="Warning Text 34 4" xfId="34520" xr:uid="{00000000-0005-0000-0000-0000C5C80000}"/>
    <cellStyle name="Warning Text 34 4 2" xfId="51168" xr:uid="{00000000-0005-0000-0000-0000C6C80000}"/>
    <cellStyle name="Warning Text 34 5" xfId="34523" xr:uid="{00000000-0005-0000-0000-0000C7C80000}"/>
    <cellStyle name="Warning Text 34_BSD2" xfId="10635" xr:uid="{00000000-0005-0000-0000-0000C8C80000}"/>
    <cellStyle name="Warning Text 35" xfId="49215" xr:uid="{00000000-0005-0000-0000-0000C9C80000}"/>
    <cellStyle name="Warning Text 35 2" xfId="51180" xr:uid="{00000000-0005-0000-0000-0000CAC80000}"/>
    <cellStyle name="Warning Text 35 2 2" xfId="51182" xr:uid="{00000000-0005-0000-0000-0000CBC80000}"/>
    <cellStyle name="Warning Text 35 2 2 2" xfId="51184" xr:uid="{00000000-0005-0000-0000-0000CCC80000}"/>
    <cellStyle name="Warning Text 35 2 3" xfId="51186" xr:uid="{00000000-0005-0000-0000-0000CDC80000}"/>
    <cellStyle name="Warning Text 35 2 3 2" xfId="51188" xr:uid="{00000000-0005-0000-0000-0000CEC80000}"/>
    <cellStyle name="Warning Text 35 2 4" xfId="51190" xr:uid="{00000000-0005-0000-0000-0000CFC80000}"/>
    <cellStyle name="Warning Text 35 2_BSD2" xfId="11242" xr:uid="{00000000-0005-0000-0000-0000D0C80000}"/>
    <cellStyle name="Warning Text 35 3" xfId="51192" xr:uid="{00000000-0005-0000-0000-0000D1C80000}"/>
    <cellStyle name="Warning Text 35 3 2" xfId="51194" xr:uid="{00000000-0005-0000-0000-0000D2C80000}"/>
    <cellStyle name="Warning Text 35 4" xfId="34529" xr:uid="{00000000-0005-0000-0000-0000D3C80000}"/>
    <cellStyle name="Warning Text 35 4 2" xfId="51196" xr:uid="{00000000-0005-0000-0000-0000D4C80000}"/>
    <cellStyle name="Warning Text 35 5" xfId="34532" xr:uid="{00000000-0005-0000-0000-0000D5C80000}"/>
    <cellStyle name="Warning Text 35_BSD2" xfId="51198" xr:uid="{00000000-0005-0000-0000-0000D6C80000}"/>
    <cellStyle name="Warning Text 36" xfId="51200" xr:uid="{00000000-0005-0000-0000-0000D7C80000}"/>
    <cellStyle name="Warning Text 36 2" xfId="46674" xr:uid="{00000000-0005-0000-0000-0000D8C80000}"/>
    <cellStyle name="Warning Text 36 2 2" xfId="46678" xr:uid="{00000000-0005-0000-0000-0000D9C80000}"/>
    <cellStyle name="Warning Text 36 2 2 2" xfId="46440" xr:uid="{00000000-0005-0000-0000-0000DAC80000}"/>
    <cellStyle name="Warning Text 36 2 3" xfId="46681" xr:uid="{00000000-0005-0000-0000-0000DBC80000}"/>
    <cellStyle name="Warning Text 36 2 3 2" xfId="51202" xr:uid="{00000000-0005-0000-0000-0000DCC80000}"/>
    <cellStyle name="Warning Text 36 2 4" xfId="46684" xr:uid="{00000000-0005-0000-0000-0000DDC80000}"/>
    <cellStyle name="Warning Text 36 2_BSD2" xfId="51204" xr:uid="{00000000-0005-0000-0000-0000DEC80000}"/>
    <cellStyle name="Warning Text 36 3" xfId="46689" xr:uid="{00000000-0005-0000-0000-0000DFC80000}"/>
    <cellStyle name="Warning Text 36 3 2" xfId="23508" xr:uid="{00000000-0005-0000-0000-0000E0C80000}"/>
    <cellStyle name="Warning Text 36 4" xfId="34537" xr:uid="{00000000-0005-0000-0000-0000E1C80000}"/>
    <cellStyle name="Warning Text 36 4 2" xfId="46693" xr:uid="{00000000-0005-0000-0000-0000E2C80000}"/>
    <cellStyle name="Warning Text 36 5" xfId="34541" xr:uid="{00000000-0005-0000-0000-0000E3C80000}"/>
    <cellStyle name="Warning Text 36_BSD2" xfId="48168" xr:uid="{00000000-0005-0000-0000-0000E4C80000}"/>
    <cellStyle name="Warning Text 37" xfId="47908" xr:uid="{00000000-0005-0000-0000-0000E5C80000}"/>
    <cellStyle name="Warning Text 37 2" xfId="29719" xr:uid="{00000000-0005-0000-0000-0000E6C80000}"/>
    <cellStyle name="Warning Text 37 2 2" xfId="46699" xr:uid="{00000000-0005-0000-0000-0000E7C80000}"/>
    <cellStyle name="Warning Text 37 2 2 2" xfId="51206" xr:uid="{00000000-0005-0000-0000-0000E8C80000}"/>
    <cellStyle name="Warning Text 37 2 3" xfId="51208" xr:uid="{00000000-0005-0000-0000-0000E9C80000}"/>
    <cellStyle name="Warning Text 37 2 3 2" xfId="39889" xr:uid="{00000000-0005-0000-0000-0000EAC80000}"/>
    <cellStyle name="Warning Text 37 2 4" xfId="51210" xr:uid="{00000000-0005-0000-0000-0000EBC80000}"/>
    <cellStyle name="Warning Text 37 2_BSD2" xfId="48015" xr:uid="{00000000-0005-0000-0000-0000ECC80000}"/>
    <cellStyle name="Warning Text 37 3" xfId="46702" xr:uid="{00000000-0005-0000-0000-0000EDC80000}"/>
    <cellStyle name="Warning Text 37 3 2" xfId="46705" xr:uid="{00000000-0005-0000-0000-0000EEC80000}"/>
    <cellStyle name="Warning Text 37 4" xfId="34546" xr:uid="{00000000-0005-0000-0000-0000EFC80000}"/>
    <cellStyle name="Warning Text 37 4 2" xfId="51212" xr:uid="{00000000-0005-0000-0000-0000F0C80000}"/>
    <cellStyle name="Warning Text 37 5" xfId="34550" xr:uid="{00000000-0005-0000-0000-0000F1C80000}"/>
    <cellStyle name="Warning Text 37_BSD2" xfId="51214" xr:uid="{00000000-0005-0000-0000-0000F2C80000}"/>
    <cellStyle name="Warning Text 38" xfId="47911" xr:uid="{00000000-0005-0000-0000-0000F3C80000}"/>
    <cellStyle name="Warning Text 38 2" xfId="29734" xr:uid="{00000000-0005-0000-0000-0000F4C80000}"/>
    <cellStyle name="Warning Text 38 2 2" xfId="46709" xr:uid="{00000000-0005-0000-0000-0000F5C80000}"/>
    <cellStyle name="Warning Text 38 2 2 2" xfId="51216" xr:uid="{00000000-0005-0000-0000-0000F6C80000}"/>
    <cellStyle name="Warning Text 38 2 3" xfId="51218" xr:uid="{00000000-0005-0000-0000-0000F7C80000}"/>
    <cellStyle name="Warning Text 38 2 3 2" xfId="51220" xr:uid="{00000000-0005-0000-0000-0000F8C80000}"/>
    <cellStyle name="Warning Text 38 2 4" xfId="51222" xr:uid="{00000000-0005-0000-0000-0000F9C80000}"/>
    <cellStyle name="Warning Text 38 2_BSD2" xfId="51224" xr:uid="{00000000-0005-0000-0000-0000FAC80000}"/>
    <cellStyle name="Warning Text 38 3" xfId="35263" xr:uid="{00000000-0005-0000-0000-0000FBC80000}"/>
    <cellStyle name="Warning Text 38 3 2" xfId="51226" xr:uid="{00000000-0005-0000-0000-0000FCC80000}"/>
    <cellStyle name="Warning Text 38 4" xfId="35267" xr:uid="{00000000-0005-0000-0000-0000FDC80000}"/>
    <cellStyle name="Warning Text 38 4 2" xfId="51228" xr:uid="{00000000-0005-0000-0000-0000FEC80000}"/>
    <cellStyle name="Warning Text 38 5" xfId="30069" xr:uid="{00000000-0005-0000-0000-0000FFC80000}"/>
    <cellStyle name="Warning Text 38_BSD2" xfId="51230" xr:uid="{00000000-0005-0000-0000-000000C90000}"/>
    <cellStyle name="Warning Text 39" xfId="47914" xr:uid="{00000000-0005-0000-0000-000001C90000}"/>
    <cellStyle name="Warning Text 39 2" xfId="29746" xr:uid="{00000000-0005-0000-0000-000002C90000}"/>
    <cellStyle name="Warning Text 39 2 2" xfId="51232" xr:uid="{00000000-0005-0000-0000-000003C90000}"/>
    <cellStyle name="Warning Text 39 2 2 2" xfId="51234" xr:uid="{00000000-0005-0000-0000-000004C90000}"/>
    <cellStyle name="Warning Text 39 2 3" xfId="51236" xr:uid="{00000000-0005-0000-0000-000005C90000}"/>
    <cellStyle name="Warning Text 39 2 3 2" xfId="51238" xr:uid="{00000000-0005-0000-0000-000006C90000}"/>
    <cellStyle name="Warning Text 39 2 4" xfId="51240" xr:uid="{00000000-0005-0000-0000-000007C90000}"/>
    <cellStyle name="Warning Text 39 2_BSD2" xfId="51242" xr:uid="{00000000-0005-0000-0000-000008C90000}"/>
    <cellStyle name="Warning Text 39 3" xfId="35271" xr:uid="{00000000-0005-0000-0000-000009C90000}"/>
    <cellStyle name="Warning Text 39 3 2" xfId="51244" xr:uid="{00000000-0005-0000-0000-00000AC90000}"/>
    <cellStyle name="Warning Text 39 4" xfId="46713" xr:uid="{00000000-0005-0000-0000-00000BC90000}"/>
    <cellStyle name="Warning Text 39 4 2" xfId="51246" xr:uid="{00000000-0005-0000-0000-00000CC90000}"/>
    <cellStyle name="Warning Text 39 5" xfId="30082" xr:uid="{00000000-0005-0000-0000-00000DC90000}"/>
    <cellStyle name="Warning Text 39_BSD2" xfId="51248" xr:uid="{00000000-0005-0000-0000-00000EC90000}"/>
    <cellStyle name="Warning Text 4" xfId="2687" xr:uid="{00000000-0005-0000-0000-00000FC90000}"/>
    <cellStyle name="Warning Text 4 2" xfId="51250" xr:uid="{00000000-0005-0000-0000-000010C90000}"/>
    <cellStyle name="Warning Text 4 2 2" xfId="51251" xr:uid="{00000000-0005-0000-0000-000011C90000}"/>
    <cellStyle name="Warning Text 4 2 2 2" xfId="24195" xr:uid="{00000000-0005-0000-0000-000012C90000}"/>
    <cellStyle name="Warning Text 4 2 3" xfId="24149" xr:uid="{00000000-0005-0000-0000-000013C90000}"/>
    <cellStyle name="Warning Text 4 2 3 2" xfId="24434" xr:uid="{00000000-0005-0000-0000-000014C90000}"/>
    <cellStyle name="Warning Text 4 2 4" xfId="46461" xr:uid="{00000000-0005-0000-0000-000015C90000}"/>
    <cellStyle name="Warning Text 4 2_BSD2" xfId="41828" xr:uid="{00000000-0005-0000-0000-000016C90000}"/>
    <cellStyle name="Warning Text 4 3" xfId="51252" xr:uid="{00000000-0005-0000-0000-000017C90000}"/>
    <cellStyle name="Warning Text 4 3 2" xfId="51253" xr:uid="{00000000-0005-0000-0000-000018C90000}"/>
    <cellStyle name="Warning Text 4 4" xfId="51254" xr:uid="{00000000-0005-0000-0000-000019C90000}"/>
    <cellStyle name="Warning Text 4 4 2" xfId="51255" xr:uid="{00000000-0005-0000-0000-00001AC90000}"/>
    <cellStyle name="Warning Text 4 5" xfId="51256" xr:uid="{00000000-0005-0000-0000-00001BC90000}"/>
    <cellStyle name="Warning Text 4 5 2" xfId="51257" xr:uid="{00000000-0005-0000-0000-00001CC90000}"/>
    <cellStyle name="Warning Text 4 6" xfId="51258" xr:uid="{00000000-0005-0000-0000-00001DC90000}"/>
    <cellStyle name="Warning Text 4 6 2" xfId="51259" xr:uid="{00000000-0005-0000-0000-00001EC90000}"/>
    <cellStyle name="Warning Text 4 7" xfId="51260" xr:uid="{00000000-0005-0000-0000-00001FC90000}"/>
    <cellStyle name="Warning Text 4 8" xfId="51261" xr:uid="{00000000-0005-0000-0000-000020C90000}"/>
    <cellStyle name="Warning Text 4 9" xfId="51249" xr:uid="{00000000-0005-0000-0000-000021C90000}"/>
    <cellStyle name="Warning Text 4_Annexure" xfId="51262" xr:uid="{00000000-0005-0000-0000-000022C90000}"/>
    <cellStyle name="Warning Text 40" xfId="49214" xr:uid="{00000000-0005-0000-0000-000023C90000}"/>
    <cellStyle name="Warning Text 40 2" xfId="51179" xr:uid="{00000000-0005-0000-0000-000024C90000}"/>
    <cellStyle name="Warning Text 40 2 2" xfId="51181" xr:uid="{00000000-0005-0000-0000-000025C90000}"/>
    <cellStyle name="Warning Text 40 2 2 2" xfId="51183" xr:uid="{00000000-0005-0000-0000-000026C90000}"/>
    <cellStyle name="Warning Text 40 2 3" xfId="51185" xr:uid="{00000000-0005-0000-0000-000027C90000}"/>
    <cellStyle name="Warning Text 40 2 3 2" xfId="51187" xr:uid="{00000000-0005-0000-0000-000028C90000}"/>
    <cellStyle name="Warning Text 40 2 4" xfId="51189" xr:uid="{00000000-0005-0000-0000-000029C90000}"/>
    <cellStyle name="Warning Text 40 2_BSD2" xfId="11241" xr:uid="{00000000-0005-0000-0000-00002AC90000}"/>
    <cellStyle name="Warning Text 40 3" xfId="51191" xr:uid="{00000000-0005-0000-0000-00002BC90000}"/>
    <cellStyle name="Warning Text 40 3 2" xfId="51193" xr:uid="{00000000-0005-0000-0000-00002CC90000}"/>
    <cellStyle name="Warning Text 40 4" xfId="34528" xr:uid="{00000000-0005-0000-0000-00002DC90000}"/>
    <cellStyle name="Warning Text 40 4 2" xfId="51195" xr:uid="{00000000-0005-0000-0000-00002EC90000}"/>
    <cellStyle name="Warning Text 40 5" xfId="34531" xr:uid="{00000000-0005-0000-0000-00002FC90000}"/>
    <cellStyle name="Warning Text 40_BSD2" xfId="51197" xr:uid="{00000000-0005-0000-0000-000030C90000}"/>
    <cellStyle name="Warning Text 41" xfId="51199" xr:uid="{00000000-0005-0000-0000-000031C90000}"/>
    <cellStyle name="Warning Text 41 2" xfId="46673" xr:uid="{00000000-0005-0000-0000-000032C90000}"/>
    <cellStyle name="Warning Text 41 2 2" xfId="46677" xr:uid="{00000000-0005-0000-0000-000033C90000}"/>
    <cellStyle name="Warning Text 41 2 2 2" xfId="46439" xr:uid="{00000000-0005-0000-0000-000034C90000}"/>
    <cellStyle name="Warning Text 41 2 3" xfId="46680" xr:uid="{00000000-0005-0000-0000-000035C90000}"/>
    <cellStyle name="Warning Text 41 2 3 2" xfId="51201" xr:uid="{00000000-0005-0000-0000-000036C90000}"/>
    <cellStyle name="Warning Text 41 2 4" xfId="46683" xr:uid="{00000000-0005-0000-0000-000037C90000}"/>
    <cellStyle name="Warning Text 41 2_BSD2" xfId="51203" xr:uid="{00000000-0005-0000-0000-000038C90000}"/>
    <cellStyle name="Warning Text 41 3" xfId="46688" xr:uid="{00000000-0005-0000-0000-000039C90000}"/>
    <cellStyle name="Warning Text 41 3 2" xfId="23507" xr:uid="{00000000-0005-0000-0000-00003AC90000}"/>
    <cellStyle name="Warning Text 41 4" xfId="34536" xr:uid="{00000000-0005-0000-0000-00003BC90000}"/>
    <cellStyle name="Warning Text 41 4 2" xfId="46692" xr:uid="{00000000-0005-0000-0000-00003CC90000}"/>
    <cellStyle name="Warning Text 41 5" xfId="34540" xr:uid="{00000000-0005-0000-0000-00003DC90000}"/>
    <cellStyle name="Warning Text 41_BSD2" xfId="48167" xr:uid="{00000000-0005-0000-0000-00003EC90000}"/>
    <cellStyle name="Warning Text 42" xfId="47907" xr:uid="{00000000-0005-0000-0000-00003FC90000}"/>
    <cellStyle name="Warning Text 42 2" xfId="29718" xr:uid="{00000000-0005-0000-0000-000040C90000}"/>
    <cellStyle name="Warning Text 42 2 2" xfId="46698" xr:uid="{00000000-0005-0000-0000-000041C90000}"/>
    <cellStyle name="Warning Text 42 2 2 2" xfId="51205" xr:uid="{00000000-0005-0000-0000-000042C90000}"/>
    <cellStyle name="Warning Text 42 2 3" xfId="51207" xr:uid="{00000000-0005-0000-0000-000043C90000}"/>
    <cellStyle name="Warning Text 42 2 3 2" xfId="39888" xr:uid="{00000000-0005-0000-0000-000044C90000}"/>
    <cellStyle name="Warning Text 42 2 4" xfId="51209" xr:uid="{00000000-0005-0000-0000-000045C90000}"/>
    <cellStyle name="Warning Text 42 2_BSD2" xfId="48014" xr:uid="{00000000-0005-0000-0000-000046C90000}"/>
    <cellStyle name="Warning Text 42 3" xfId="46701" xr:uid="{00000000-0005-0000-0000-000047C90000}"/>
    <cellStyle name="Warning Text 42 3 2" xfId="46704" xr:uid="{00000000-0005-0000-0000-000048C90000}"/>
    <cellStyle name="Warning Text 42 4" xfId="34545" xr:uid="{00000000-0005-0000-0000-000049C90000}"/>
    <cellStyle name="Warning Text 42 4 2" xfId="51211" xr:uid="{00000000-0005-0000-0000-00004AC90000}"/>
    <cellStyle name="Warning Text 42 5" xfId="34549" xr:uid="{00000000-0005-0000-0000-00004BC90000}"/>
    <cellStyle name="Warning Text 42_BSD2" xfId="51213" xr:uid="{00000000-0005-0000-0000-00004CC90000}"/>
    <cellStyle name="Warning Text 43" xfId="47910" xr:uid="{00000000-0005-0000-0000-00004DC90000}"/>
    <cellStyle name="Warning Text 43 2" xfId="29733" xr:uid="{00000000-0005-0000-0000-00004EC90000}"/>
    <cellStyle name="Warning Text 43 2 2" xfId="46708" xr:uid="{00000000-0005-0000-0000-00004FC90000}"/>
    <cellStyle name="Warning Text 43 2 2 2" xfId="51215" xr:uid="{00000000-0005-0000-0000-000050C90000}"/>
    <cellStyle name="Warning Text 43 2 3" xfId="51217" xr:uid="{00000000-0005-0000-0000-000051C90000}"/>
    <cellStyle name="Warning Text 43 2 3 2" xfId="51219" xr:uid="{00000000-0005-0000-0000-000052C90000}"/>
    <cellStyle name="Warning Text 43 2 4" xfId="51221" xr:uid="{00000000-0005-0000-0000-000053C90000}"/>
    <cellStyle name="Warning Text 43 2_BSD2" xfId="51223" xr:uid="{00000000-0005-0000-0000-000054C90000}"/>
    <cellStyle name="Warning Text 43 3" xfId="35262" xr:uid="{00000000-0005-0000-0000-000055C90000}"/>
    <cellStyle name="Warning Text 43 3 2" xfId="51225" xr:uid="{00000000-0005-0000-0000-000056C90000}"/>
    <cellStyle name="Warning Text 43 4" xfId="35266" xr:uid="{00000000-0005-0000-0000-000057C90000}"/>
    <cellStyle name="Warning Text 43 4 2" xfId="51227" xr:uid="{00000000-0005-0000-0000-000058C90000}"/>
    <cellStyle name="Warning Text 43 5" xfId="30068" xr:uid="{00000000-0005-0000-0000-000059C90000}"/>
    <cellStyle name="Warning Text 43_BSD2" xfId="51229" xr:uid="{00000000-0005-0000-0000-00005AC90000}"/>
    <cellStyle name="Warning Text 44" xfId="47913" xr:uid="{00000000-0005-0000-0000-00005BC90000}"/>
    <cellStyle name="Warning Text 44 2" xfId="29745" xr:uid="{00000000-0005-0000-0000-00005CC90000}"/>
    <cellStyle name="Warning Text 44 2 2" xfId="51231" xr:uid="{00000000-0005-0000-0000-00005DC90000}"/>
    <cellStyle name="Warning Text 44 2 2 2" xfId="51233" xr:uid="{00000000-0005-0000-0000-00005EC90000}"/>
    <cellStyle name="Warning Text 44 2 3" xfId="51235" xr:uid="{00000000-0005-0000-0000-00005FC90000}"/>
    <cellStyle name="Warning Text 44 2 3 2" xfId="51237" xr:uid="{00000000-0005-0000-0000-000060C90000}"/>
    <cellStyle name="Warning Text 44 2 4" xfId="51239" xr:uid="{00000000-0005-0000-0000-000061C90000}"/>
    <cellStyle name="Warning Text 44 2_BSD2" xfId="51241" xr:uid="{00000000-0005-0000-0000-000062C90000}"/>
    <cellStyle name="Warning Text 44 3" xfId="35270" xr:uid="{00000000-0005-0000-0000-000063C90000}"/>
    <cellStyle name="Warning Text 44 3 2" xfId="51243" xr:uid="{00000000-0005-0000-0000-000064C90000}"/>
    <cellStyle name="Warning Text 44 4" xfId="46712" xr:uid="{00000000-0005-0000-0000-000065C90000}"/>
    <cellStyle name="Warning Text 44 4 2" xfId="51245" xr:uid="{00000000-0005-0000-0000-000066C90000}"/>
    <cellStyle name="Warning Text 44 5" xfId="30081" xr:uid="{00000000-0005-0000-0000-000067C90000}"/>
    <cellStyle name="Warning Text 44_BSD2" xfId="51247" xr:uid="{00000000-0005-0000-0000-000068C90000}"/>
    <cellStyle name="Warning Text 45" xfId="51264" xr:uid="{00000000-0005-0000-0000-000069C90000}"/>
    <cellStyle name="Warning Text 45 2" xfId="29751" xr:uid="{00000000-0005-0000-0000-00006AC90000}"/>
    <cellStyle name="Warning Text 45 2 2" xfId="5438" xr:uid="{00000000-0005-0000-0000-00006BC90000}"/>
    <cellStyle name="Warning Text 45 2 2 2" xfId="51266" xr:uid="{00000000-0005-0000-0000-00006CC90000}"/>
    <cellStyle name="Warning Text 45 2 3" xfId="42875" xr:uid="{00000000-0005-0000-0000-00006DC90000}"/>
    <cellStyle name="Warning Text 45 2 3 2" xfId="42878" xr:uid="{00000000-0005-0000-0000-00006EC90000}"/>
    <cellStyle name="Warning Text 45 2 4" xfId="42899" xr:uid="{00000000-0005-0000-0000-00006FC90000}"/>
    <cellStyle name="Warning Text 45 2_BSD2" xfId="51268" xr:uid="{00000000-0005-0000-0000-000070C90000}"/>
    <cellStyle name="Warning Text 45 3" xfId="46716" xr:uid="{00000000-0005-0000-0000-000071C90000}"/>
    <cellStyle name="Warning Text 45 3 2" xfId="51270" xr:uid="{00000000-0005-0000-0000-000072C90000}"/>
    <cellStyle name="Warning Text 45 4" xfId="46719" xr:uid="{00000000-0005-0000-0000-000073C90000}"/>
    <cellStyle name="Warning Text 45 4 2" xfId="51272" xr:uid="{00000000-0005-0000-0000-000074C90000}"/>
    <cellStyle name="Warning Text 45 5" xfId="30091" xr:uid="{00000000-0005-0000-0000-000075C90000}"/>
    <cellStyle name="Warning Text 45_BSD2" xfId="51274" xr:uid="{00000000-0005-0000-0000-000076C90000}"/>
    <cellStyle name="Warning Text 46" xfId="8230" xr:uid="{00000000-0005-0000-0000-000077C90000}"/>
    <cellStyle name="Warning Text 46 2" xfId="46723" xr:uid="{00000000-0005-0000-0000-000078C90000}"/>
    <cellStyle name="Warning Text 46 2 2" xfId="2949" xr:uid="{00000000-0005-0000-0000-000079C90000}"/>
    <cellStyle name="Warning Text 46 2 2 2" xfId="51276" xr:uid="{00000000-0005-0000-0000-00007AC90000}"/>
    <cellStyle name="Warning Text 46 2 3" xfId="51278" xr:uid="{00000000-0005-0000-0000-00007BC90000}"/>
    <cellStyle name="Warning Text 46 2 3 2" xfId="51280" xr:uid="{00000000-0005-0000-0000-00007CC90000}"/>
    <cellStyle name="Warning Text 46 2 4" xfId="51282" xr:uid="{00000000-0005-0000-0000-00007DC90000}"/>
    <cellStyle name="Warning Text 46 2_BSD2" xfId="51284" xr:uid="{00000000-0005-0000-0000-00007EC90000}"/>
    <cellStyle name="Warning Text 46 3" xfId="46726" xr:uid="{00000000-0005-0000-0000-00007FC90000}"/>
    <cellStyle name="Warning Text 46 3 2" xfId="23517" xr:uid="{00000000-0005-0000-0000-000080C90000}"/>
    <cellStyle name="Warning Text 46 4" xfId="46729" xr:uid="{00000000-0005-0000-0000-000081C90000}"/>
    <cellStyle name="Warning Text 46 4 2" xfId="50949" xr:uid="{00000000-0005-0000-0000-000082C90000}"/>
    <cellStyle name="Warning Text 46 5" xfId="30098" xr:uid="{00000000-0005-0000-0000-000083C90000}"/>
    <cellStyle name="Warning Text 46_BSD2" xfId="19323" xr:uid="{00000000-0005-0000-0000-000084C90000}"/>
    <cellStyle name="Warning Text 47" xfId="51286" xr:uid="{00000000-0005-0000-0000-000085C90000}"/>
    <cellStyle name="Warning Text 47 2" xfId="46733" xr:uid="{00000000-0005-0000-0000-000086C90000}"/>
    <cellStyle name="Warning Text 47 2 2" xfId="9540" xr:uid="{00000000-0005-0000-0000-000087C90000}"/>
    <cellStyle name="Warning Text 47 2 2 2" xfId="51288" xr:uid="{00000000-0005-0000-0000-000088C90000}"/>
    <cellStyle name="Warning Text 47 2 3" xfId="51290" xr:uid="{00000000-0005-0000-0000-000089C90000}"/>
    <cellStyle name="Warning Text 47 2 3 2" xfId="51292" xr:uid="{00000000-0005-0000-0000-00008AC90000}"/>
    <cellStyle name="Warning Text 47 2 4" xfId="51294" xr:uid="{00000000-0005-0000-0000-00008BC90000}"/>
    <cellStyle name="Warning Text 47 2_BSD2" xfId="41779" xr:uid="{00000000-0005-0000-0000-00008CC90000}"/>
    <cellStyle name="Warning Text 47 3" xfId="46736" xr:uid="{00000000-0005-0000-0000-00008DC90000}"/>
    <cellStyle name="Warning Text 47 3 2" xfId="51296" xr:uid="{00000000-0005-0000-0000-00008EC90000}"/>
    <cellStyle name="Warning Text 47 4" xfId="38548" xr:uid="{00000000-0005-0000-0000-00008FC90000}"/>
    <cellStyle name="Warning Text 47 4 2" xfId="38552" xr:uid="{00000000-0005-0000-0000-000090C90000}"/>
    <cellStyle name="Warning Text 47 5" xfId="30107" xr:uid="{00000000-0005-0000-0000-000091C90000}"/>
    <cellStyle name="Warning Text 47_BSD2" xfId="51298" xr:uid="{00000000-0005-0000-0000-000092C90000}"/>
    <cellStyle name="Warning Text 48" xfId="51300" xr:uid="{00000000-0005-0000-0000-000093C90000}"/>
    <cellStyle name="Warning Text 48 2" xfId="46740" xr:uid="{00000000-0005-0000-0000-000094C90000}"/>
    <cellStyle name="Warning Text 48 2 2" xfId="4264" xr:uid="{00000000-0005-0000-0000-000095C90000}"/>
    <cellStyle name="Warning Text 48 2 2 2" xfId="35155" xr:uid="{00000000-0005-0000-0000-000096C90000}"/>
    <cellStyle name="Warning Text 48 2 3" xfId="51302" xr:uid="{00000000-0005-0000-0000-000097C90000}"/>
    <cellStyle name="Warning Text 48 2 3 2" xfId="51304" xr:uid="{00000000-0005-0000-0000-000098C90000}"/>
    <cellStyle name="Warning Text 48 2 4" xfId="51306" xr:uid="{00000000-0005-0000-0000-000099C90000}"/>
    <cellStyle name="Warning Text 48 2_BSD2" xfId="49161" xr:uid="{00000000-0005-0000-0000-00009AC90000}"/>
    <cellStyle name="Warning Text 48 3" xfId="46743" xr:uid="{00000000-0005-0000-0000-00009BC90000}"/>
    <cellStyle name="Warning Text 48 3 2" xfId="51308" xr:uid="{00000000-0005-0000-0000-00009CC90000}"/>
    <cellStyle name="Warning Text 48 4" xfId="38556" xr:uid="{00000000-0005-0000-0000-00009DC90000}"/>
    <cellStyle name="Warning Text 48 4 2" xfId="51310" xr:uid="{00000000-0005-0000-0000-00009EC90000}"/>
    <cellStyle name="Warning Text 48 5" xfId="46746" xr:uid="{00000000-0005-0000-0000-00009FC90000}"/>
    <cellStyle name="Warning Text 48_BSD2" xfId="51312" xr:uid="{00000000-0005-0000-0000-0000A0C90000}"/>
    <cellStyle name="Warning Text 49" xfId="51314" xr:uid="{00000000-0005-0000-0000-0000A1C90000}"/>
    <cellStyle name="Warning Text 49 2" xfId="44172" xr:uid="{00000000-0005-0000-0000-0000A2C90000}"/>
    <cellStyle name="Warning Text 49 2 2" xfId="10992" xr:uid="{00000000-0005-0000-0000-0000A3C90000}"/>
    <cellStyle name="Warning Text 49 2 2 2" xfId="51316" xr:uid="{00000000-0005-0000-0000-0000A4C90000}"/>
    <cellStyle name="Warning Text 49 2 3" xfId="44175" xr:uid="{00000000-0005-0000-0000-0000A5C90000}"/>
    <cellStyle name="Warning Text 49 2 3 2" xfId="51318" xr:uid="{00000000-0005-0000-0000-0000A6C90000}"/>
    <cellStyle name="Warning Text 49 2 4" xfId="44178" xr:uid="{00000000-0005-0000-0000-0000A7C90000}"/>
    <cellStyle name="Warning Text 49 2_BSD2" xfId="51320" xr:uid="{00000000-0005-0000-0000-0000A8C90000}"/>
    <cellStyle name="Warning Text 49 3" xfId="42479" xr:uid="{00000000-0005-0000-0000-0000A9C90000}"/>
    <cellStyle name="Warning Text 49 3 2" xfId="44181" xr:uid="{00000000-0005-0000-0000-0000AAC90000}"/>
    <cellStyle name="Warning Text 49 4" xfId="38561" xr:uid="{00000000-0005-0000-0000-0000ABC90000}"/>
    <cellStyle name="Warning Text 49 4 2" xfId="44188" xr:uid="{00000000-0005-0000-0000-0000ACC90000}"/>
    <cellStyle name="Warning Text 49 5" xfId="35146" xr:uid="{00000000-0005-0000-0000-0000ADC90000}"/>
    <cellStyle name="Warning Text 49_BSD2" xfId="51322" xr:uid="{00000000-0005-0000-0000-0000AEC90000}"/>
    <cellStyle name="Warning Text 5" xfId="51323" xr:uid="{00000000-0005-0000-0000-0000AFC90000}"/>
    <cellStyle name="Warning Text 5 2" xfId="51324" xr:uid="{00000000-0005-0000-0000-0000B0C90000}"/>
    <cellStyle name="Warning Text 5 2 2" xfId="51325" xr:uid="{00000000-0005-0000-0000-0000B1C90000}"/>
    <cellStyle name="Warning Text 5 2 2 2" xfId="31867" xr:uid="{00000000-0005-0000-0000-0000B2C90000}"/>
    <cellStyle name="Warning Text 5 2 3" xfId="51326" xr:uid="{00000000-0005-0000-0000-0000B3C90000}"/>
    <cellStyle name="Warning Text 5 2 3 2" xfId="31873" xr:uid="{00000000-0005-0000-0000-0000B4C90000}"/>
    <cellStyle name="Warning Text 5 2 4" xfId="46469" xr:uid="{00000000-0005-0000-0000-0000B5C90000}"/>
    <cellStyle name="Warning Text 5 2_BSD2" xfId="51327" xr:uid="{00000000-0005-0000-0000-0000B6C90000}"/>
    <cellStyle name="Warning Text 5 3" xfId="36417" xr:uid="{00000000-0005-0000-0000-0000B7C90000}"/>
    <cellStyle name="Warning Text 5 3 2" xfId="51328" xr:uid="{00000000-0005-0000-0000-0000B8C90000}"/>
    <cellStyle name="Warning Text 5 4" xfId="51329" xr:uid="{00000000-0005-0000-0000-0000B9C90000}"/>
    <cellStyle name="Warning Text 5 4 2" xfId="51330" xr:uid="{00000000-0005-0000-0000-0000BAC90000}"/>
    <cellStyle name="Warning Text 5 5" xfId="51331" xr:uid="{00000000-0005-0000-0000-0000BBC90000}"/>
    <cellStyle name="Warning Text 5 5 2" xfId="13034" xr:uid="{00000000-0005-0000-0000-0000BCC90000}"/>
    <cellStyle name="Warning Text 5 6" xfId="51332" xr:uid="{00000000-0005-0000-0000-0000BDC90000}"/>
    <cellStyle name="Warning Text 5 6 2" xfId="13680" xr:uid="{00000000-0005-0000-0000-0000BEC90000}"/>
    <cellStyle name="Warning Text 5 7" xfId="51333" xr:uid="{00000000-0005-0000-0000-0000BFC90000}"/>
    <cellStyle name="Warning Text 5 8" xfId="51334" xr:uid="{00000000-0005-0000-0000-0000C0C90000}"/>
    <cellStyle name="Warning Text 5_Annexure" xfId="51335" xr:uid="{00000000-0005-0000-0000-0000C1C90000}"/>
    <cellStyle name="Warning Text 50" xfId="51263" xr:uid="{00000000-0005-0000-0000-0000C2C90000}"/>
    <cellStyle name="Warning Text 50 2" xfId="29750" xr:uid="{00000000-0005-0000-0000-0000C3C90000}"/>
    <cellStyle name="Warning Text 50 2 2" xfId="5437" xr:uid="{00000000-0005-0000-0000-0000C4C90000}"/>
    <cellStyle name="Warning Text 50 2 2 2" xfId="51265" xr:uid="{00000000-0005-0000-0000-0000C5C90000}"/>
    <cellStyle name="Warning Text 50 2 3" xfId="42874" xr:uid="{00000000-0005-0000-0000-0000C6C90000}"/>
    <cellStyle name="Warning Text 50 2 3 2" xfId="42877" xr:uid="{00000000-0005-0000-0000-0000C7C90000}"/>
    <cellStyle name="Warning Text 50 2 4" xfId="42898" xr:uid="{00000000-0005-0000-0000-0000C8C90000}"/>
    <cellStyle name="Warning Text 50 2_BSD2" xfId="51267" xr:uid="{00000000-0005-0000-0000-0000C9C90000}"/>
    <cellStyle name="Warning Text 50 3" xfId="46715" xr:uid="{00000000-0005-0000-0000-0000CAC90000}"/>
    <cellStyle name="Warning Text 50 3 2" xfId="51269" xr:uid="{00000000-0005-0000-0000-0000CBC90000}"/>
    <cellStyle name="Warning Text 50 4" xfId="46718" xr:uid="{00000000-0005-0000-0000-0000CCC90000}"/>
    <cellStyle name="Warning Text 50 4 2" xfId="51271" xr:uid="{00000000-0005-0000-0000-0000CDC90000}"/>
    <cellStyle name="Warning Text 50 5" xfId="30090" xr:uid="{00000000-0005-0000-0000-0000CEC90000}"/>
    <cellStyle name="Warning Text 50_BSD2" xfId="51273" xr:uid="{00000000-0005-0000-0000-0000CFC90000}"/>
    <cellStyle name="Warning Text 51" xfId="8229" xr:uid="{00000000-0005-0000-0000-0000D0C90000}"/>
    <cellStyle name="Warning Text 51 2" xfId="46722" xr:uid="{00000000-0005-0000-0000-0000D1C90000}"/>
    <cellStyle name="Warning Text 51 2 2" xfId="2948" xr:uid="{00000000-0005-0000-0000-0000D2C90000}"/>
    <cellStyle name="Warning Text 51 2 2 2" xfId="51275" xr:uid="{00000000-0005-0000-0000-0000D3C90000}"/>
    <cellStyle name="Warning Text 51 2 3" xfId="51277" xr:uid="{00000000-0005-0000-0000-0000D4C90000}"/>
    <cellStyle name="Warning Text 51 2 3 2" xfId="51279" xr:uid="{00000000-0005-0000-0000-0000D5C90000}"/>
    <cellStyle name="Warning Text 51 2 4" xfId="51281" xr:uid="{00000000-0005-0000-0000-0000D6C90000}"/>
    <cellStyle name="Warning Text 51 2_BSD2" xfId="51283" xr:uid="{00000000-0005-0000-0000-0000D7C90000}"/>
    <cellStyle name="Warning Text 51 3" xfId="46725" xr:uid="{00000000-0005-0000-0000-0000D8C90000}"/>
    <cellStyle name="Warning Text 51 3 2" xfId="23516" xr:uid="{00000000-0005-0000-0000-0000D9C90000}"/>
    <cellStyle name="Warning Text 51 4" xfId="46728" xr:uid="{00000000-0005-0000-0000-0000DAC90000}"/>
    <cellStyle name="Warning Text 51 4 2" xfId="50948" xr:uid="{00000000-0005-0000-0000-0000DBC90000}"/>
    <cellStyle name="Warning Text 51 5" xfId="30097" xr:uid="{00000000-0005-0000-0000-0000DCC90000}"/>
    <cellStyle name="Warning Text 51_BSD2" xfId="19322" xr:uid="{00000000-0005-0000-0000-0000DDC90000}"/>
    <cellStyle name="Warning Text 52" xfId="51285" xr:uid="{00000000-0005-0000-0000-0000DEC90000}"/>
    <cellStyle name="Warning Text 52 2" xfId="46732" xr:uid="{00000000-0005-0000-0000-0000DFC90000}"/>
    <cellStyle name="Warning Text 52 2 2" xfId="9539" xr:uid="{00000000-0005-0000-0000-0000E0C90000}"/>
    <cellStyle name="Warning Text 52 2 2 2" xfId="51287" xr:uid="{00000000-0005-0000-0000-0000E1C90000}"/>
    <cellStyle name="Warning Text 52 2 3" xfId="51289" xr:uid="{00000000-0005-0000-0000-0000E2C90000}"/>
    <cellStyle name="Warning Text 52 2 3 2" xfId="51291" xr:uid="{00000000-0005-0000-0000-0000E3C90000}"/>
    <cellStyle name="Warning Text 52 2 4" xfId="51293" xr:uid="{00000000-0005-0000-0000-0000E4C90000}"/>
    <cellStyle name="Warning Text 52 2_BSD2" xfId="41778" xr:uid="{00000000-0005-0000-0000-0000E5C90000}"/>
    <cellStyle name="Warning Text 52 3" xfId="46735" xr:uid="{00000000-0005-0000-0000-0000E6C90000}"/>
    <cellStyle name="Warning Text 52 3 2" xfId="51295" xr:uid="{00000000-0005-0000-0000-0000E7C90000}"/>
    <cellStyle name="Warning Text 52 4" xfId="38547" xr:uid="{00000000-0005-0000-0000-0000E8C90000}"/>
    <cellStyle name="Warning Text 52 4 2" xfId="38551" xr:uid="{00000000-0005-0000-0000-0000E9C90000}"/>
    <cellStyle name="Warning Text 52 5" xfId="30106" xr:uid="{00000000-0005-0000-0000-0000EAC90000}"/>
    <cellStyle name="Warning Text 52_BSD2" xfId="51297" xr:uid="{00000000-0005-0000-0000-0000EBC90000}"/>
    <cellStyle name="Warning Text 53" xfId="51299" xr:uid="{00000000-0005-0000-0000-0000ECC90000}"/>
    <cellStyle name="Warning Text 53 2" xfId="46739" xr:uid="{00000000-0005-0000-0000-0000EDC90000}"/>
    <cellStyle name="Warning Text 53 2 2" xfId="4263" xr:uid="{00000000-0005-0000-0000-0000EEC90000}"/>
    <cellStyle name="Warning Text 53 2 2 2" xfId="35154" xr:uid="{00000000-0005-0000-0000-0000EFC90000}"/>
    <cellStyle name="Warning Text 53 2 3" xfId="51301" xr:uid="{00000000-0005-0000-0000-0000F0C90000}"/>
    <cellStyle name="Warning Text 53 2 3 2" xfId="51303" xr:uid="{00000000-0005-0000-0000-0000F1C90000}"/>
    <cellStyle name="Warning Text 53 2 4" xfId="51305" xr:uid="{00000000-0005-0000-0000-0000F2C90000}"/>
    <cellStyle name="Warning Text 53 2_BSD2" xfId="49160" xr:uid="{00000000-0005-0000-0000-0000F3C90000}"/>
    <cellStyle name="Warning Text 53 3" xfId="46742" xr:uid="{00000000-0005-0000-0000-0000F4C90000}"/>
    <cellStyle name="Warning Text 53 3 2" xfId="51307" xr:uid="{00000000-0005-0000-0000-0000F5C90000}"/>
    <cellStyle name="Warning Text 53 4" xfId="38555" xr:uid="{00000000-0005-0000-0000-0000F6C90000}"/>
    <cellStyle name="Warning Text 53 4 2" xfId="51309" xr:uid="{00000000-0005-0000-0000-0000F7C90000}"/>
    <cellStyle name="Warning Text 53 5" xfId="46745" xr:uid="{00000000-0005-0000-0000-0000F8C90000}"/>
    <cellStyle name="Warning Text 53_BSD2" xfId="51311" xr:uid="{00000000-0005-0000-0000-0000F9C90000}"/>
    <cellStyle name="Warning Text 54" xfId="51313" xr:uid="{00000000-0005-0000-0000-0000FAC90000}"/>
    <cellStyle name="Warning Text 54 2" xfId="44171" xr:uid="{00000000-0005-0000-0000-0000FBC90000}"/>
    <cellStyle name="Warning Text 54 2 2" xfId="10991" xr:uid="{00000000-0005-0000-0000-0000FCC90000}"/>
    <cellStyle name="Warning Text 54 2 2 2" xfId="51315" xr:uid="{00000000-0005-0000-0000-0000FDC90000}"/>
    <cellStyle name="Warning Text 54 2 3" xfId="44174" xr:uid="{00000000-0005-0000-0000-0000FEC90000}"/>
    <cellStyle name="Warning Text 54 2 3 2" xfId="51317" xr:uid="{00000000-0005-0000-0000-0000FFC90000}"/>
    <cellStyle name="Warning Text 54 2 4" xfId="44177" xr:uid="{00000000-0005-0000-0000-000000CA0000}"/>
    <cellStyle name="Warning Text 54 2_BSD2" xfId="51319" xr:uid="{00000000-0005-0000-0000-000001CA0000}"/>
    <cellStyle name="Warning Text 54 3" xfId="42478" xr:uid="{00000000-0005-0000-0000-000002CA0000}"/>
    <cellStyle name="Warning Text 54 3 2" xfId="44180" xr:uid="{00000000-0005-0000-0000-000003CA0000}"/>
    <cellStyle name="Warning Text 54 4" xfId="38560" xr:uid="{00000000-0005-0000-0000-000004CA0000}"/>
    <cellStyle name="Warning Text 54 4 2" xfId="44187" xr:uid="{00000000-0005-0000-0000-000005CA0000}"/>
    <cellStyle name="Warning Text 54 5" xfId="35145" xr:uid="{00000000-0005-0000-0000-000006CA0000}"/>
    <cellStyle name="Warning Text 54_BSD2" xfId="51321" xr:uid="{00000000-0005-0000-0000-000007CA0000}"/>
    <cellStyle name="Warning Text 55" xfId="51337" xr:uid="{00000000-0005-0000-0000-000008CA0000}"/>
    <cellStyle name="Warning Text 55 2" xfId="36224" xr:uid="{00000000-0005-0000-0000-000009CA0000}"/>
    <cellStyle name="Warning Text 55 2 2" xfId="11814" xr:uid="{00000000-0005-0000-0000-00000ACA0000}"/>
    <cellStyle name="Warning Text 55 2 2 2" xfId="48208" xr:uid="{00000000-0005-0000-0000-00000BCA0000}"/>
    <cellStyle name="Warning Text 55 2 3" xfId="51338" xr:uid="{00000000-0005-0000-0000-00000CCA0000}"/>
    <cellStyle name="Warning Text 55 2 3 2" xfId="48227" xr:uid="{00000000-0005-0000-0000-00000DCA0000}"/>
    <cellStyle name="Warning Text 55 2 4" xfId="50914" xr:uid="{00000000-0005-0000-0000-00000ECA0000}"/>
    <cellStyle name="Warning Text 55 2_BSD2" xfId="51339" xr:uid="{00000000-0005-0000-0000-00000FCA0000}"/>
    <cellStyle name="Warning Text 55 3" xfId="36228" xr:uid="{00000000-0005-0000-0000-000010CA0000}"/>
    <cellStyle name="Warning Text 55 3 2" xfId="35996" xr:uid="{00000000-0005-0000-0000-000011CA0000}"/>
    <cellStyle name="Warning Text 55 4" xfId="36232" xr:uid="{00000000-0005-0000-0000-000012CA0000}"/>
    <cellStyle name="Warning Text 55 4 2" xfId="51340" xr:uid="{00000000-0005-0000-0000-000013CA0000}"/>
    <cellStyle name="Warning Text 55 5" xfId="36236" xr:uid="{00000000-0005-0000-0000-000014CA0000}"/>
    <cellStyle name="Warning Text 55_BSD2" xfId="51342" xr:uid="{00000000-0005-0000-0000-000015CA0000}"/>
    <cellStyle name="Warning Text 56" xfId="51344" xr:uid="{00000000-0005-0000-0000-000016CA0000}"/>
    <cellStyle name="Warning Text 56 2" xfId="44211" xr:uid="{00000000-0005-0000-0000-000017CA0000}"/>
    <cellStyle name="Warning Text 56 2 2" xfId="51346" xr:uid="{00000000-0005-0000-0000-000018CA0000}"/>
    <cellStyle name="Warning Text 56 2 2 2" xfId="51347" xr:uid="{00000000-0005-0000-0000-000019CA0000}"/>
    <cellStyle name="Warning Text 56 2 3" xfId="51348" xr:uid="{00000000-0005-0000-0000-00001ACA0000}"/>
    <cellStyle name="Warning Text 56 2 3 2" xfId="51349" xr:uid="{00000000-0005-0000-0000-00001BCA0000}"/>
    <cellStyle name="Warning Text 56 2 4" xfId="51350" xr:uid="{00000000-0005-0000-0000-00001CCA0000}"/>
    <cellStyle name="Warning Text 56 2_BSD2" xfId="21534" xr:uid="{00000000-0005-0000-0000-00001DCA0000}"/>
    <cellStyle name="Warning Text 56 3" xfId="44214" xr:uid="{00000000-0005-0000-0000-00001ECA0000}"/>
    <cellStyle name="Warning Text 56 3 2" xfId="23536" xr:uid="{00000000-0005-0000-0000-00001FCA0000}"/>
    <cellStyle name="Warning Text 56 4" xfId="44217" xr:uid="{00000000-0005-0000-0000-000020CA0000}"/>
    <cellStyle name="Warning Text 56 4 2" xfId="51351" xr:uid="{00000000-0005-0000-0000-000021CA0000}"/>
    <cellStyle name="Warning Text 56 5" xfId="44219" xr:uid="{00000000-0005-0000-0000-000022CA0000}"/>
    <cellStyle name="Warning Text 56_BSD2" xfId="51353" xr:uid="{00000000-0005-0000-0000-000023CA0000}"/>
    <cellStyle name="Warning Text 57" xfId="51355" xr:uid="{00000000-0005-0000-0000-000024CA0000}"/>
    <cellStyle name="Warning Text 57 2" xfId="44224" xr:uid="{00000000-0005-0000-0000-000025CA0000}"/>
    <cellStyle name="Warning Text 57 2 2" xfId="51357" xr:uid="{00000000-0005-0000-0000-000026CA0000}"/>
    <cellStyle name="Warning Text 57 2 2 2" xfId="43771" xr:uid="{00000000-0005-0000-0000-000027CA0000}"/>
    <cellStyle name="Warning Text 57 2 3" xfId="51358" xr:uid="{00000000-0005-0000-0000-000028CA0000}"/>
    <cellStyle name="Warning Text 57 2 3 2" xfId="43788" xr:uid="{00000000-0005-0000-0000-000029CA0000}"/>
    <cellStyle name="Warning Text 57 2 4" xfId="51359" xr:uid="{00000000-0005-0000-0000-00002ACA0000}"/>
    <cellStyle name="Warning Text 57 2_BSD2" xfId="51360" xr:uid="{00000000-0005-0000-0000-00002BCA0000}"/>
    <cellStyle name="Warning Text 57 3" xfId="44227" xr:uid="{00000000-0005-0000-0000-00002CCA0000}"/>
    <cellStyle name="Warning Text 57 3 2" xfId="51362" xr:uid="{00000000-0005-0000-0000-00002DCA0000}"/>
    <cellStyle name="Warning Text 57 4" xfId="44230" xr:uid="{00000000-0005-0000-0000-00002ECA0000}"/>
    <cellStyle name="Warning Text 57 4 2" xfId="51363" xr:uid="{00000000-0005-0000-0000-00002FCA0000}"/>
    <cellStyle name="Warning Text 57 5" xfId="51364" xr:uid="{00000000-0005-0000-0000-000030CA0000}"/>
    <cellStyle name="Warning Text 57_BSD2" xfId="51366" xr:uid="{00000000-0005-0000-0000-000031CA0000}"/>
    <cellStyle name="Warning Text 58" xfId="34681" xr:uid="{00000000-0005-0000-0000-000032CA0000}"/>
    <cellStyle name="Warning Text 58 2" xfId="51368" xr:uid="{00000000-0005-0000-0000-000033CA0000}"/>
    <cellStyle name="Warning Text 58 2 2" xfId="51370" xr:uid="{00000000-0005-0000-0000-000034CA0000}"/>
    <cellStyle name="Warning Text 58 2 2 2" xfId="51372" xr:uid="{00000000-0005-0000-0000-000035CA0000}"/>
    <cellStyle name="Warning Text 58 2 3" xfId="51373" xr:uid="{00000000-0005-0000-0000-000036CA0000}"/>
    <cellStyle name="Warning Text 58 2 3 2" xfId="51375" xr:uid="{00000000-0005-0000-0000-000037CA0000}"/>
    <cellStyle name="Warning Text 58 2 4" xfId="51376" xr:uid="{00000000-0005-0000-0000-000038CA0000}"/>
    <cellStyle name="Warning Text 58 2_BSD2" xfId="51377" xr:uid="{00000000-0005-0000-0000-000039CA0000}"/>
    <cellStyle name="Warning Text 58 3" xfId="51379" xr:uid="{00000000-0005-0000-0000-00003ACA0000}"/>
    <cellStyle name="Warning Text 58 3 2" xfId="51381" xr:uid="{00000000-0005-0000-0000-00003BCA0000}"/>
    <cellStyle name="Warning Text 58 4" xfId="51383" xr:uid="{00000000-0005-0000-0000-00003CCA0000}"/>
    <cellStyle name="Warning Text 58 4 2" xfId="51384" xr:uid="{00000000-0005-0000-0000-00003DCA0000}"/>
    <cellStyle name="Warning Text 58 5" xfId="51385" xr:uid="{00000000-0005-0000-0000-00003ECA0000}"/>
    <cellStyle name="Warning Text 58_BSD2" xfId="51387" xr:uid="{00000000-0005-0000-0000-00003FCA0000}"/>
    <cellStyle name="Warning Text 59" xfId="34684" xr:uid="{00000000-0005-0000-0000-000040CA0000}"/>
    <cellStyle name="Warning Text 59 2" xfId="46663" xr:uid="{00000000-0005-0000-0000-000041CA0000}"/>
    <cellStyle name="Warning Text 59 2 2" xfId="46666" xr:uid="{00000000-0005-0000-0000-000042CA0000}"/>
    <cellStyle name="Warning Text 59 2 2 2" xfId="44470" xr:uid="{00000000-0005-0000-0000-000043CA0000}"/>
    <cellStyle name="Warning Text 59 2 3" xfId="46672" xr:uid="{00000000-0005-0000-0000-000044CA0000}"/>
    <cellStyle name="Warning Text 59 2 3 2" xfId="46676" xr:uid="{00000000-0005-0000-0000-000045CA0000}"/>
    <cellStyle name="Warning Text 59 2 4" xfId="46687" xr:uid="{00000000-0005-0000-0000-000046CA0000}"/>
    <cellStyle name="Warning Text 59 2_BSD2" xfId="48042" xr:uid="{00000000-0005-0000-0000-000047CA0000}"/>
    <cellStyle name="Warning Text 59 3" xfId="29711" xr:uid="{00000000-0005-0000-0000-000048CA0000}"/>
    <cellStyle name="Warning Text 59 3 2" xfId="29715" xr:uid="{00000000-0005-0000-0000-000049CA0000}"/>
    <cellStyle name="Warning Text 59 4" xfId="29723" xr:uid="{00000000-0005-0000-0000-00004ACA0000}"/>
    <cellStyle name="Warning Text 59 4 2" xfId="29729" xr:uid="{00000000-0005-0000-0000-00004BCA0000}"/>
    <cellStyle name="Warning Text 59 5" xfId="29738" xr:uid="{00000000-0005-0000-0000-00004CCA0000}"/>
    <cellStyle name="Warning Text 59_BSD2" xfId="45508" xr:uid="{00000000-0005-0000-0000-00004DCA0000}"/>
    <cellStyle name="Warning Text 6" xfId="2691" xr:uid="{00000000-0005-0000-0000-00004ECA0000}"/>
    <cellStyle name="Warning Text 6 2" xfId="15795" xr:uid="{00000000-0005-0000-0000-00004FCA0000}"/>
    <cellStyle name="Warning Text 6 2 2" xfId="51388" xr:uid="{00000000-0005-0000-0000-000050CA0000}"/>
    <cellStyle name="Warning Text 6 2 2 2" xfId="30103" xr:uid="{00000000-0005-0000-0000-000051CA0000}"/>
    <cellStyle name="Warning Text 6 2 3" xfId="51389" xr:uid="{00000000-0005-0000-0000-000052CA0000}"/>
    <cellStyle name="Warning Text 6 2 3 2" xfId="30113" xr:uid="{00000000-0005-0000-0000-000053CA0000}"/>
    <cellStyle name="Warning Text 6 2 4" xfId="51390" xr:uid="{00000000-0005-0000-0000-000054CA0000}"/>
    <cellStyle name="Warning Text 6 2_BSD2" xfId="45555" xr:uid="{00000000-0005-0000-0000-000055CA0000}"/>
    <cellStyle name="Warning Text 6 3" xfId="51391" xr:uid="{00000000-0005-0000-0000-000056CA0000}"/>
    <cellStyle name="Warning Text 6 3 2" xfId="51392" xr:uid="{00000000-0005-0000-0000-000057CA0000}"/>
    <cellStyle name="Warning Text 6 4" xfId="43928" xr:uid="{00000000-0005-0000-0000-000058CA0000}"/>
    <cellStyle name="Warning Text 6 4 2" xfId="51393" xr:uid="{00000000-0005-0000-0000-000059CA0000}"/>
    <cellStyle name="Warning Text 6 5" xfId="51371" xr:uid="{00000000-0005-0000-0000-00005ACA0000}"/>
    <cellStyle name="Warning Text 6 5 2" xfId="51394" xr:uid="{00000000-0005-0000-0000-00005BCA0000}"/>
    <cellStyle name="Warning Text 6 6" xfId="51395" xr:uid="{00000000-0005-0000-0000-00005CCA0000}"/>
    <cellStyle name="Warning Text 6 6 2" xfId="38608" xr:uid="{00000000-0005-0000-0000-00005DCA0000}"/>
    <cellStyle name="Warning Text 6 7" xfId="51396" xr:uid="{00000000-0005-0000-0000-00005ECA0000}"/>
    <cellStyle name="Warning Text 6 8" xfId="51397" xr:uid="{00000000-0005-0000-0000-00005FCA0000}"/>
    <cellStyle name="Warning Text 6_Annexure" xfId="49662" xr:uid="{00000000-0005-0000-0000-000060CA0000}"/>
    <cellStyle name="Warning Text 60" xfId="51336" xr:uid="{00000000-0005-0000-0000-000061CA0000}"/>
    <cellStyle name="Warning Text 60 2" xfId="36223" xr:uid="{00000000-0005-0000-0000-000062CA0000}"/>
    <cellStyle name="Warning Text 60 2 2" xfId="11813" xr:uid="{00000000-0005-0000-0000-000063CA0000}"/>
    <cellStyle name="Warning Text 60 3" xfId="36227" xr:uid="{00000000-0005-0000-0000-000064CA0000}"/>
    <cellStyle name="Warning Text 60 3 2" xfId="35995" xr:uid="{00000000-0005-0000-0000-000065CA0000}"/>
    <cellStyle name="Warning Text 60 4" xfId="36231" xr:uid="{00000000-0005-0000-0000-000066CA0000}"/>
    <cellStyle name="Warning Text 60_BSD2" xfId="51341" xr:uid="{00000000-0005-0000-0000-000067CA0000}"/>
    <cellStyle name="Warning Text 61" xfId="51343" xr:uid="{00000000-0005-0000-0000-000068CA0000}"/>
    <cellStyle name="Warning Text 61 2" xfId="44210" xr:uid="{00000000-0005-0000-0000-000069CA0000}"/>
    <cellStyle name="Warning Text 61 2 2" xfId="51345" xr:uid="{00000000-0005-0000-0000-00006ACA0000}"/>
    <cellStyle name="Warning Text 61 3" xfId="44213" xr:uid="{00000000-0005-0000-0000-00006BCA0000}"/>
    <cellStyle name="Warning Text 61 3 2" xfId="23535" xr:uid="{00000000-0005-0000-0000-00006CCA0000}"/>
    <cellStyle name="Warning Text 61 4" xfId="44216" xr:uid="{00000000-0005-0000-0000-00006DCA0000}"/>
    <cellStyle name="Warning Text 61_BSD2" xfId="51352" xr:uid="{00000000-0005-0000-0000-00006ECA0000}"/>
    <cellStyle name="Warning Text 62" xfId="51354" xr:uid="{00000000-0005-0000-0000-00006FCA0000}"/>
    <cellStyle name="Warning Text 62 2" xfId="44223" xr:uid="{00000000-0005-0000-0000-000070CA0000}"/>
    <cellStyle name="Warning Text 62 2 2" xfId="51356" xr:uid="{00000000-0005-0000-0000-000071CA0000}"/>
    <cellStyle name="Warning Text 62 3" xfId="44226" xr:uid="{00000000-0005-0000-0000-000072CA0000}"/>
    <cellStyle name="Warning Text 62 3 2" xfId="51361" xr:uid="{00000000-0005-0000-0000-000073CA0000}"/>
    <cellStyle name="Warning Text 62 4" xfId="44229" xr:uid="{00000000-0005-0000-0000-000074CA0000}"/>
    <cellStyle name="Warning Text 62_BSD2" xfId="51365" xr:uid="{00000000-0005-0000-0000-000075CA0000}"/>
    <cellStyle name="Warning Text 63" xfId="34680" xr:uid="{00000000-0005-0000-0000-000076CA0000}"/>
    <cellStyle name="Warning Text 63 2" xfId="51367" xr:uid="{00000000-0005-0000-0000-000077CA0000}"/>
    <cellStyle name="Warning Text 63 2 2" xfId="51369" xr:uid="{00000000-0005-0000-0000-000078CA0000}"/>
    <cellStyle name="Warning Text 63 3" xfId="51378" xr:uid="{00000000-0005-0000-0000-000079CA0000}"/>
    <cellStyle name="Warning Text 63 3 2" xfId="51380" xr:uid="{00000000-0005-0000-0000-00007ACA0000}"/>
    <cellStyle name="Warning Text 63 4" xfId="51382" xr:uid="{00000000-0005-0000-0000-00007BCA0000}"/>
    <cellStyle name="Warning Text 63_BSD2" xfId="51386" xr:uid="{00000000-0005-0000-0000-00007CCA0000}"/>
    <cellStyle name="Warning Text 64" xfId="34683" xr:uid="{00000000-0005-0000-0000-00007DCA0000}"/>
    <cellStyle name="Warning Text 64 2" xfId="46662" xr:uid="{00000000-0005-0000-0000-00007ECA0000}"/>
    <cellStyle name="Warning Text 64 2 2" xfId="46665" xr:uid="{00000000-0005-0000-0000-00007FCA0000}"/>
    <cellStyle name="Warning Text 64 3" xfId="29710" xr:uid="{00000000-0005-0000-0000-000080CA0000}"/>
    <cellStyle name="Warning Text 64 3 2" xfId="29714" xr:uid="{00000000-0005-0000-0000-000081CA0000}"/>
    <cellStyle name="Warning Text 64 4" xfId="29722" xr:uid="{00000000-0005-0000-0000-000082CA0000}"/>
    <cellStyle name="Warning Text 64_BSD2" xfId="45507" xr:uid="{00000000-0005-0000-0000-000083CA0000}"/>
    <cellStyle name="Warning Text 65" xfId="46750" xr:uid="{00000000-0005-0000-0000-000084CA0000}"/>
    <cellStyle name="Warning Text 65 2" xfId="46786" xr:uid="{00000000-0005-0000-0000-000085CA0000}"/>
    <cellStyle name="Warning Text 65 2 2" xfId="46789" xr:uid="{00000000-0005-0000-0000-000086CA0000}"/>
    <cellStyle name="Warning Text 65 3" xfId="29759" xr:uid="{00000000-0005-0000-0000-000087CA0000}"/>
    <cellStyle name="Warning Text 65 3 2" xfId="46793" xr:uid="{00000000-0005-0000-0000-000088CA0000}"/>
    <cellStyle name="Warning Text 65 4" xfId="29763" xr:uid="{00000000-0005-0000-0000-000089CA0000}"/>
    <cellStyle name="Warning Text 65_BSD2" xfId="51399" xr:uid="{00000000-0005-0000-0000-00008ACA0000}"/>
    <cellStyle name="Warning Text 66" xfId="46815" xr:uid="{00000000-0005-0000-0000-00008BCA0000}"/>
    <cellStyle name="Warning Text 66 2" xfId="46818" xr:uid="{00000000-0005-0000-0000-00008CCA0000}"/>
    <cellStyle name="Warning Text 66 2 2" xfId="46821" xr:uid="{00000000-0005-0000-0000-00008DCA0000}"/>
    <cellStyle name="Warning Text 66 3" xfId="29768" xr:uid="{00000000-0005-0000-0000-00008ECA0000}"/>
    <cellStyle name="Warning Text 66 3 2" xfId="22719" xr:uid="{00000000-0005-0000-0000-00008FCA0000}"/>
    <cellStyle name="Warning Text 66 4" xfId="29772" xr:uid="{00000000-0005-0000-0000-000090CA0000}"/>
    <cellStyle name="Warning Text 66_BSD2" xfId="51173" xr:uid="{00000000-0005-0000-0000-000091CA0000}"/>
    <cellStyle name="Warning Text 67" xfId="46829" xr:uid="{00000000-0005-0000-0000-000092CA0000}"/>
    <cellStyle name="Warning Text 67 2" xfId="46832" xr:uid="{00000000-0005-0000-0000-000093CA0000}"/>
    <cellStyle name="Warning Text 67 2 2" xfId="46835" xr:uid="{00000000-0005-0000-0000-000094CA0000}"/>
    <cellStyle name="Warning Text 67 3" xfId="29777" xr:uid="{00000000-0005-0000-0000-000095CA0000}"/>
    <cellStyle name="Warning Text 67 3 2" xfId="46842" xr:uid="{00000000-0005-0000-0000-000096CA0000}"/>
    <cellStyle name="Warning Text 67 4" xfId="29781" xr:uid="{00000000-0005-0000-0000-000097CA0000}"/>
    <cellStyle name="Warning Text 67_BSD2" xfId="51401" xr:uid="{00000000-0005-0000-0000-000098CA0000}"/>
    <cellStyle name="Warning Text 68" xfId="46846" xr:uid="{00000000-0005-0000-0000-000099CA0000}"/>
    <cellStyle name="Warning Text 68 2" xfId="46849" xr:uid="{00000000-0005-0000-0000-00009ACA0000}"/>
    <cellStyle name="Warning Text 68 2 2" xfId="46852" xr:uid="{00000000-0005-0000-0000-00009BCA0000}"/>
    <cellStyle name="Warning Text 68 3" xfId="29787" xr:uid="{00000000-0005-0000-0000-00009CCA0000}"/>
    <cellStyle name="Warning Text 68 3 2" xfId="46859" xr:uid="{00000000-0005-0000-0000-00009DCA0000}"/>
    <cellStyle name="Warning Text 68 4" xfId="5449" xr:uid="{00000000-0005-0000-0000-00009ECA0000}"/>
    <cellStyle name="Warning Text 68_BSD2" xfId="42909" xr:uid="{00000000-0005-0000-0000-00009FCA0000}"/>
    <cellStyle name="Warning Text 69" xfId="46865" xr:uid="{00000000-0005-0000-0000-0000A0CA0000}"/>
    <cellStyle name="Warning Text 69 2" xfId="46868" xr:uid="{00000000-0005-0000-0000-0000A1CA0000}"/>
    <cellStyle name="Warning Text 69 2 2" xfId="46871" xr:uid="{00000000-0005-0000-0000-0000A2CA0000}"/>
    <cellStyle name="Warning Text 69 3" xfId="46878" xr:uid="{00000000-0005-0000-0000-0000A3CA0000}"/>
    <cellStyle name="Warning Text 69 3 2" xfId="51403" xr:uid="{00000000-0005-0000-0000-0000A4CA0000}"/>
    <cellStyle name="Warning Text 69 4" xfId="46881" xr:uid="{00000000-0005-0000-0000-0000A5CA0000}"/>
    <cellStyle name="Warning Text 69_BSD2" xfId="49664" xr:uid="{00000000-0005-0000-0000-0000A6CA0000}"/>
    <cellStyle name="Warning Text 7" xfId="7270" xr:uid="{00000000-0005-0000-0000-0000A7CA0000}"/>
    <cellStyle name="Warning Text 7 10" xfId="24064" xr:uid="{00000000-0005-0000-0000-0000A8CA0000}"/>
    <cellStyle name="Warning Text 7 10 2" xfId="46941" xr:uid="{00000000-0005-0000-0000-0000A9CA0000}"/>
    <cellStyle name="Warning Text 7 11" xfId="24066" xr:uid="{00000000-0005-0000-0000-0000AACA0000}"/>
    <cellStyle name="Warning Text 7 11 2" xfId="27466" xr:uid="{00000000-0005-0000-0000-0000ABCA0000}"/>
    <cellStyle name="Warning Text 7 12" xfId="37090" xr:uid="{00000000-0005-0000-0000-0000ACCA0000}"/>
    <cellStyle name="Warning Text 7 13" xfId="44971" xr:uid="{00000000-0005-0000-0000-0000ADCA0000}"/>
    <cellStyle name="Warning Text 7 14" xfId="44973" xr:uid="{00000000-0005-0000-0000-0000AECA0000}"/>
    <cellStyle name="Warning Text 7 2" xfId="49526" xr:uid="{00000000-0005-0000-0000-0000AFCA0000}"/>
    <cellStyle name="Warning Text 7 2 2" xfId="51404" xr:uid="{00000000-0005-0000-0000-0000B0CA0000}"/>
    <cellStyle name="Warning Text 7 2 2 2" xfId="31395" xr:uid="{00000000-0005-0000-0000-0000B1CA0000}"/>
    <cellStyle name="Warning Text 7 2 3" xfId="51405" xr:uid="{00000000-0005-0000-0000-0000B2CA0000}"/>
    <cellStyle name="Warning Text 7 2 3 2" xfId="4907" xr:uid="{00000000-0005-0000-0000-0000B3CA0000}"/>
    <cellStyle name="Warning Text 7 2 4" xfId="46483" xr:uid="{00000000-0005-0000-0000-0000B4CA0000}"/>
    <cellStyle name="Warning Text 7 2_BSD2" xfId="51406" xr:uid="{00000000-0005-0000-0000-0000B5CA0000}"/>
    <cellStyle name="Warning Text 7 3" xfId="51407" xr:uid="{00000000-0005-0000-0000-0000B6CA0000}"/>
    <cellStyle name="Warning Text 7 3 2" xfId="51408" xr:uid="{00000000-0005-0000-0000-0000B7CA0000}"/>
    <cellStyle name="Warning Text 7 4" xfId="51409" xr:uid="{00000000-0005-0000-0000-0000B8CA0000}"/>
    <cellStyle name="Warning Text 7 4 2" xfId="39848" xr:uid="{00000000-0005-0000-0000-0000B9CA0000}"/>
    <cellStyle name="Warning Text 7 5" xfId="51374" xr:uid="{00000000-0005-0000-0000-0000BACA0000}"/>
    <cellStyle name="Warning Text 7 5 2" xfId="51410" xr:uid="{00000000-0005-0000-0000-0000BBCA0000}"/>
    <cellStyle name="Warning Text 7 6" xfId="51411" xr:uid="{00000000-0005-0000-0000-0000BCCA0000}"/>
    <cellStyle name="Warning Text 7 6 2" xfId="38625" xr:uid="{00000000-0005-0000-0000-0000BDCA0000}"/>
    <cellStyle name="Warning Text 7 7" xfId="51412" xr:uid="{00000000-0005-0000-0000-0000BECA0000}"/>
    <cellStyle name="Warning Text 7 7 2" xfId="51413" xr:uid="{00000000-0005-0000-0000-0000BFCA0000}"/>
    <cellStyle name="Warning Text 7 8" xfId="51414" xr:uid="{00000000-0005-0000-0000-0000C0CA0000}"/>
    <cellStyle name="Warning Text 7 8 2" xfId="51415" xr:uid="{00000000-0005-0000-0000-0000C1CA0000}"/>
    <cellStyle name="Warning Text 7 9" xfId="51416" xr:uid="{00000000-0005-0000-0000-0000C2CA0000}"/>
    <cellStyle name="Warning Text 7 9 2" xfId="51417" xr:uid="{00000000-0005-0000-0000-0000C3CA0000}"/>
    <cellStyle name="Warning Text 7_Annexure" xfId="51418" xr:uid="{00000000-0005-0000-0000-0000C4CA0000}"/>
    <cellStyle name="Warning Text 70" xfId="46749" xr:uid="{00000000-0005-0000-0000-0000C5CA0000}"/>
    <cellStyle name="Warning Text 70 2" xfId="46785" xr:uid="{00000000-0005-0000-0000-0000C6CA0000}"/>
    <cellStyle name="Warning Text 70 2 2" xfId="46788" xr:uid="{00000000-0005-0000-0000-0000C7CA0000}"/>
    <cellStyle name="Warning Text 70 3" xfId="29758" xr:uid="{00000000-0005-0000-0000-0000C8CA0000}"/>
    <cellStyle name="Warning Text 70 3 2" xfId="46792" xr:uid="{00000000-0005-0000-0000-0000C9CA0000}"/>
    <cellStyle name="Warning Text 70 4" xfId="29762" xr:uid="{00000000-0005-0000-0000-0000CACA0000}"/>
    <cellStyle name="Warning Text 70_BSD2" xfId="51398" xr:uid="{00000000-0005-0000-0000-0000CBCA0000}"/>
    <cellStyle name="Warning Text 71" xfId="46814" xr:uid="{00000000-0005-0000-0000-0000CCCA0000}"/>
    <cellStyle name="Warning Text 71 2" xfId="46817" xr:uid="{00000000-0005-0000-0000-0000CDCA0000}"/>
    <cellStyle name="Warning Text 71 2 2" xfId="46820" xr:uid="{00000000-0005-0000-0000-0000CECA0000}"/>
    <cellStyle name="Warning Text 71 3" xfId="29767" xr:uid="{00000000-0005-0000-0000-0000CFCA0000}"/>
    <cellStyle name="Warning Text 71 3 2" xfId="22718" xr:uid="{00000000-0005-0000-0000-0000D0CA0000}"/>
    <cellStyle name="Warning Text 71 4" xfId="29771" xr:uid="{00000000-0005-0000-0000-0000D1CA0000}"/>
    <cellStyle name="Warning Text 71_BSD2" xfId="51172" xr:uid="{00000000-0005-0000-0000-0000D2CA0000}"/>
    <cellStyle name="Warning Text 72" xfId="46828" xr:uid="{00000000-0005-0000-0000-0000D3CA0000}"/>
    <cellStyle name="Warning Text 72 2" xfId="46831" xr:uid="{00000000-0005-0000-0000-0000D4CA0000}"/>
    <cellStyle name="Warning Text 72 2 2" xfId="46834" xr:uid="{00000000-0005-0000-0000-0000D5CA0000}"/>
    <cellStyle name="Warning Text 72 3" xfId="29776" xr:uid="{00000000-0005-0000-0000-0000D6CA0000}"/>
    <cellStyle name="Warning Text 72 3 2" xfId="46841" xr:uid="{00000000-0005-0000-0000-0000D7CA0000}"/>
    <cellStyle name="Warning Text 72 4" xfId="29780" xr:uid="{00000000-0005-0000-0000-0000D8CA0000}"/>
    <cellStyle name="Warning Text 72_BSD2" xfId="51400" xr:uid="{00000000-0005-0000-0000-0000D9CA0000}"/>
    <cellStyle name="Warning Text 73" xfId="46845" xr:uid="{00000000-0005-0000-0000-0000DACA0000}"/>
    <cellStyle name="Warning Text 73 2" xfId="46848" xr:uid="{00000000-0005-0000-0000-0000DBCA0000}"/>
    <cellStyle name="Warning Text 73 2 2" xfId="46851" xr:uid="{00000000-0005-0000-0000-0000DCCA0000}"/>
    <cellStyle name="Warning Text 73 3" xfId="29786" xr:uid="{00000000-0005-0000-0000-0000DDCA0000}"/>
    <cellStyle name="Warning Text 73 3 2" xfId="46858" xr:uid="{00000000-0005-0000-0000-0000DECA0000}"/>
    <cellStyle name="Warning Text 73 4" xfId="5448" xr:uid="{00000000-0005-0000-0000-0000DFCA0000}"/>
    <cellStyle name="Warning Text 73_BSD2" xfId="42908" xr:uid="{00000000-0005-0000-0000-0000E0CA0000}"/>
    <cellStyle name="Warning Text 74" xfId="46864" xr:uid="{00000000-0005-0000-0000-0000E1CA0000}"/>
    <cellStyle name="Warning Text 74 2" xfId="46867" xr:uid="{00000000-0005-0000-0000-0000E2CA0000}"/>
    <cellStyle name="Warning Text 74 2 2" xfId="46870" xr:uid="{00000000-0005-0000-0000-0000E3CA0000}"/>
    <cellStyle name="Warning Text 74 3" xfId="46877" xr:uid="{00000000-0005-0000-0000-0000E4CA0000}"/>
    <cellStyle name="Warning Text 74 3 2" xfId="51402" xr:uid="{00000000-0005-0000-0000-0000E5CA0000}"/>
    <cellStyle name="Warning Text 74 4" xfId="46880" xr:uid="{00000000-0005-0000-0000-0000E6CA0000}"/>
    <cellStyle name="Warning Text 74_BSD2" xfId="49663" xr:uid="{00000000-0005-0000-0000-0000E7CA0000}"/>
    <cellStyle name="Warning Text 75" xfId="46886" xr:uid="{00000000-0005-0000-0000-0000E8CA0000}"/>
    <cellStyle name="Warning Text 75 2" xfId="46889" xr:uid="{00000000-0005-0000-0000-0000E9CA0000}"/>
    <cellStyle name="Warning Text 75 2 2" xfId="46892" xr:uid="{00000000-0005-0000-0000-0000EACA0000}"/>
    <cellStyle name="Warning Text 75 3" xfId="46895" xr:uid="{00000000-0005-0000-0000-0000EBCA0000}"/>
    <cellStyle name="Warning Text 75 3 2" xfId="51420" xr:uid="{00000000-0005-0000-0000-0000ECCA0000}"/>
    <cellStyle name="Warning Text 75 4" xfId="46898" xr:uid="{00000000-0005-0000-0000-0000EDCA0000}"/>
    <cellStyle name="Warning Text 75_BSD2" xfId="51422" xr:uid="{00000000-0005-0000-0000-0000EECA0000}"/>
    <cellStyle name="Warning Text 76" xfId="46904" xr:uid="{00000000-0005-0000-0000-0000EFCA0000}"/>
    <cellStyle name="Warning Text 76 2" xfId="46907" xr:uid="{00000000-0005-0000-0000-0000F0CA0000}"/>
    <cellStyle name="Warning Text 76 2 2" xfId="46910" xr:uid="{00000000-0005-0000-0000-0000F1CA0000}"/>
    <cellStyle name="Warning Text 76 3" xfId="46916" xr:uid="{00000000-0005-0000-0000-0000F2CA0000}"/>
    <cellStyle name="Warning Text 76 3 2" xfId="23551" xr:uid="{00000000-0005-0000-0000-0000F3CA0000}"/>
    <cellStyle name="Warning Text 76 4" xfId="46919" xr:uid="{00000000-0005-0000-0000-0000F4CA0000}"/>
    <cellStyle name="Warning Text 76_BSD2" xfId="51424" xr:uid="{00000000-0005-0000-0000-0000F5CA0000}"/>
    <cellStyle name="Warning Text 77" xfId="23399" xr:uid="{00000000-0005-0000-0000-0000F6CA0000}"/>
    <cellStyle name="Warning Text 77 2" xfId="24973" xr:uid="{00000000-0005-0000-0000-0000F7CA0000}"/>
    <cellStyle name="Warning Text 77 2 2" xfId="25622" xr:uid="{00000000-0005-0000-0000-0000F8CA0000}"/>
    <cellStyle name="Warning Text 77 3" xfId="43962" xr:uid="{00000000-0005-0000-0000-0000F9CA0000}"/>
    <cellStyle name="Warning Text 77 3 2" xfId="43964" xr:uid="{00000000-0005-0000-0000-0000FACA0000}"/>
    <cellStyle name="Warning Text 77 4" xfId="43971" xr:uid="{00000000-0005-0000-0000-0000FBCA0000}"/>
    <cellStyle name="Warning Text 77_BSD2" xfId="8548" xr:uid="{00000000-0005-0000-0000-0000FCCA0000}"/>
    <cellStyle name="Warning Text 78" xfId="43995" xr:uid="{00000000-0005-0000-0000-0000FDCA0000}"/>
    <cellStyle name="Warning Text 78 2" xfId="43998" xr:uid="{00000000-0005-0000-0000-0000FECA0000}"/>
    <cellStyle name="Warning Text 78 2 2" xfId="44000" xr:uid="{00000000-0005-0000-0000-0000FFCA0000}"/>
    <cellStyle name="Warning Text 78 3" xfId="44017" xr:uid="{00000000-0005-0000-0000-000000CB0000}"/>
    <cellStyle name="Warning Text 78 3 2" xfId="44019" xr:uid="{00000000-0005-0000-0000-000001CB0000}"/>
    <cellStyle name="Warning Text 78 4" xfId="44026" xr:uid="{00000000-0005-0000-0000-000002CB0000}"/>
    <cellStyle name="Warning Text 78_BSD2" xfId="51425" xr:uid="{00000000-0005-0000-0000-000003CB0000}"/>
    <cellStyle name="Warning Text 79" xfId="44050" xr:uid="{00000000-0005-0000-0000-000004CB0000}"/>
    <cellStyle name="Warning Text 79 2" xfId="44053" xr:uid="{00000000-0005-0000-0000-000005CB0000}"/>
    <cellStyle name="Warning Text 79 2 2" xfId="44055" xr:uid="{00000000-0005-0000-0000-000006CB0000}"/>
    <cellStyle name="Warning Text 79 3" xfId="44068" xr:uid="{00000000-0005-0000-0000-000007CB0000}"/>
    <cellStyle name="Warning Text 79 3 2" xfId="32554" xr:uid="{00000000-0005-0000-0000-000008CB0000}"/>
    <cellStyle name="Warning Text 79 4" xfId="34554" xr:uid="{00000000-0005-0000-0000-000009CB0000}"/>
    <cellStyle name="Warning Text 79_BSD2" xfId="51426" xr:uid="{00000000-0005-0000-0000-00000ACB0000}"/>
    <cellStyle name="Warning Text 8" xfId="5718" xr:uid="{00000000-0005-0000-0000-00000BCB0000}"/>
    <cellStyle name="Warning Text 8 2" xfId="51427" xr:uid="{00000000-0005-0000-0000-00000CCB0000}"/>
    <cellStyle name="Warning Text 8 2 2" xfId="51428" xr:uid="{00000000-0005-0000-0000-00000DCB0000}"/>
    <cellStyle name="Warning Text 8 2 2 2" xfId="51429" xr:uid="{00000000-0005-0000-0000-00000ECB0000}"/>
    <cellStyle name="Warning Text 8 2 3" xfId="51430" xr:uid="{00000000-0005-0000-0000-00000FCB0000}"/>
    <cellStyle name="Warning Text 8 2 3 2" xfId="39846" xr:uid="{00000000-0005-0000-0000-000010CB0000}"/>
    <cellStyle name="Warning Text 8 2 4" xfId="46493" xr:uid="{00000000-0005-0000-0000-000011CB0000}"/>
    <cellStyle name="Warning Text 8 2_BSD2" xfId="51431" xr:uid="{00000000-0005-0000-0000-000012CB0000}"/>
    <cellStyle name="Warning Text 8 3" xfId="51432" xr:uid="{00000000-0005-0000-0000-000013CB0000}"/>
    <cellStyle name="Warning Text 8 3 2" xfId="51433" xr:uid="{00000000-0005-0000-0000-000014CB0000}"/>
    <cellStyle name="Warning Text 8 4" xfId="51434" xr:uid="{00000000-0005-0000-0000-000015CB0000}"/>
    <cellStyle name="Warning Text 8 4 2" xfId="51435" xr:uid="{00000000-0005-0000-0000-000016CB0000}"/>
    <cellStyle name="Warning Text 8 5" xfId="51436" xr:uid="{00000000-0005-0000-0000-000017CB0000}"/>
    <cellStyle name="Warning Text 8 6" xfId="51437" xr:uid="{00000000-0005-0000-0000-000018CB0000}"/>
    <cellStyle name="Warning Text 8 7" xfId="51438" xr:uid="{00000000-0005-0000-0000-000019CB0000}"/>
    <cellStyle name="Warning Text 8_BSD2" xfId="51439" xr:uid="{00000000-0005-0000-0000-00001ACB0000}"/>
    <cellStyle name="Warning Text 80" xfId="46885" xr:uid="{00000000-0005-0000-0000-00001BCB0000}"/>
    <cellStyle name="Warning Text 80 2" xfId="46888" xr:uid="{00000000-0005-0000-0000-00001CCB0000}"/>
    <cellStyle name="Warning Text 80 2 2" xfId="46891" xr:uid="{00000000-0005-0000-0000-00001DCB0000}"/>
    <cellStyle name="Warning Text 80 3" xfId="46894" xr:uid="{00000000-0005-0000-0000-00001ECB0000}"/>
    <cellStyle name="Warning Text 80 3 2" xfId="51419" xr:uid="{00000000-0005-0000-0000-00001FCB0000}"/>
    <cellStyle name="Warning Text 80 4" xfId="46897" xr:uid="{00000000-0005-0000-0000-000020CB0000}"/>
    <cellStyle name="Warning Text 80_BSD2" xfId="51421" xr:uid="{00000000-0005-0000-0000-000021CB0000}"/>
    <cellStyle name="Warning Text 81" xfId="46903" xr:uid="{00000000-0005-0000-0000-000022CB0000}"/>
    <cellStyle name="Warning Text 81 2" xfId="46906" xr:uid="{00000000-0005-0000-0000-000023CB0000}"/>
    <cellStyle name="Warning Text 81 2 2" xfId="46909" xr:uid="{00000000-0005-0000-0000-000024CB0000}"/>
    <cellStyle name="Warning Text 81 3" xfId="46915" xr:uid="{00000000-0005-0000-0000-000025CB0000}"/>
    <cellStyle name="Warning Text 81 3 2" xfId="23550" xr:uid="{00000000-0005-0000-0000-000026CB0000}"/>
    <cellStyle name="Warning Text 81 4" xfId="46918" xr:uid="{00000000-0005-0000-0000-000027CB0000}"/>
    <cellStyle name="Warning Text 81_BSD2" xfId="51423" xr:uid="{00000000-0005-0000-0000-000028CB0000}"/>
    <cellStyle name="Warning Text 82" xfId="23398" xr:uid="{00000000-0005-0000-0000-000029CB0000}"/>
    <cellStyle name="Warning Text 82 2" xfId="24972" xr:uid="{00000000-0005-0000-0000-00002ACB0000}"/>
    <cellStyle name="Warning Text 83" xfId="43994" xr:uid="{00000000-0005-0000-0000-00002BCB0000}"/>
    <cellStyle name="Warning Text 83 2" xfId="43997" xr:uid="{00000000-0005-0000-0000-00002CCB0000}"/>
    <cellStyle name="Warning Text 84" xfId="44049" xr:uid="{00000000-0005-0000-0000-00002DCB0000}"/>
    <cellStyle name="Warning Text 84 2" xfId="44052" xr:uid="{00000000-0005-0000-0000-00002ECB0000}"/>
    <cellStyle name="Warning Text 85" xfId="44072" xr:uid="{00000000-0005-0000-0000-00002FCB0000}"/>
    <cellStyle name="Warning Text 85 2" xfId="44075" xr:uid="{00000000-0005-0000-0000-000030CB0000}"/>
    <cellStyle name="Warning Text 86" xfId="8836" xr:uid="{00000000-0005-0000-0000-000031CB0000}"/>
    <cellStyle name="Warning Text 86 2" xfId="44084" xr:uid="{00000000-0005-0000-0000-000032CB0000}"/>
    <cellStyle name="Warning Text 87" xfId="44105" xr:uid="{00000000-0005-0000-0000-000033CB0000}"/>
    <cellStyle name="Warning Text 87 2" xfId="44109" xr:uid="{00000000-0005-0000-0000-000034CB0000}"/>
    <cellStyle name="Warning Text 88" xfId="44118" xr:uid="{00000000-0005-0000-0000-000035CB0000}"/>
    <cellStyle name="Warning Text 88 2" xfId="44122" xr:uid="{00000000-0005-0000-0000-000036CB0000}"/>
    <cellStyle name="Warning Text 89" xfId="44132" xr:uid="{00000000-0005-0000-0000-000037CB0000}"/>
    <cellStyle name="Warning Text 89 2" xfId="44136" xr:uid="{00000000-0005-0000-0000-000038CB0000}"/>
    <cellStyle name="Warning Text 9" xfId="51440" xr:uid="{00000000-0005-0000-0000-000039CB0000}"/>
    <cellStyle name="Warning Text 9 2" xfId="51441" xr:uid="{00000000-0005-0000-0000-00003ACB0000}"/>
    <cellStyle name="Warning Text 9 2 2" xfId="51442" xr:uid="{00000000-0005-0000-0000-00003BCB0000}"/>
    <cellStyle name="Warning Text 9 2 2 2" xfId="50703" xr:uid="{00000000-0005-0000-0000-00003CCB0000}"/>
    <cellStyle name="Warning Text 9 2 3" xfId="51443" xr:uid="{00000000-0005-0000-0000-00003DCB0000}"/>
    <cellStyle name="Warning Text 9 2 3 2" xfId="50719" xr:uid="{00000000-0005-0000-0000-00003ECB0000}"/>
    <cellStyle name="Warning Text 9 2 4" xfId="51444" xr:uid="{00000000-0005-0000-0000-00003FCB0000}"/>
    <cellStyle name="Warning Text 9 2_BSD2" xfId="21136" xr:uid="{00000000-0005-0000-0000-000040CB0000}"/>
    <cellStyle name="Warning Text 9 3" xfId="32767" xr:uid="{00000000-0005-0000-0000-000041CB0000}"/>
    <cellStyle name="Warning Text 9 3 2" xfId="51445" xr:uid="{00000000-0005-0000-0000-000042CB0000}"/>
    <cellStyle name="Warning Text 9 4" xfId="32769" xr:uid="{00000000-0005-0000-0000-000043CB0000}"/>
    <cellStyle name="Warning Text 9 4 2" xfId="51446" xr:uid="{00000000-0005-0000-0000-000044CB0000}"/>
    <cellStyle name="Warning Text 9 5" xfId="32771" xr:uid="{00000000-0005-0000-0000-000045CB0000}"/>
    <cellStyle name="Warning Text 9 6" xfId="32773" xr:uid="{00000000-0005-0000-0000-000046CB0000}"/>
    <cellStyle name="Warning Text 9 7" xfId="4950" xr:uid="{00000000-0005-0000-0000-000047CB0000}"/>
    <cellStyle name="Warning Text 9_BSD2" xfId="14103" xr:uid="{00000000-0005-0000-0000-000048CB0000}"/>
    <cellStyle name="WebAnchor1" xfId="43207" xr:uid="{00000000-0005-0000-0000-000049CB0000}"/>
    <cellStyle name="WebAnchor1 2" xfId="51447" xr:uid="{00000000-0005-0000-0000-00004ACB0000}"/>
    <cellStyle name="WebAnchor1 3" xfId="6559" xr:uid="{00000000-0005-0000-0000-00004BCB0000}"/>
    <cellStyle name="WebAnchor1 4" xfId="7229" xr:uid="{00000000-0005-0000-0000-00004CCB0000}"/>
    <cellStyle name="WebAnchor2" xfId="51448" xr:uid="{00000000-0005-0000-0000-00004DCB0000}"/>
    <cellStyle name="WebAnchor2 2" xfId="51449" xr:uid="{00000000-0005-0000-0000-00004ECB0000}"/>
    <cellStyle name="WebAnchor2 3" xfId="4818" xr:uid="{00000000-0005-0000-0000-00004FCB0000}"/>
    <cellStyle name="WebAnchor2 4" xfId="7353" xr:uid="{00000000-0005-0000-0000-000050CB0000}"/>
    <cellStyle name="WebAnchor3" xfId="51450" xr:uid="{00000000-0005-0000-0000-000051CB0000}"/>
    <cellStyle name="WebAnchor3 2" xfId="51451" xr:uid="{00000000-0005-0000-0000-000052CB0000}"/>
    <cellStyle name="WebAnchor3 3" xfId="7477" xr:uid="{00000000-0005-0000-0000-000053CB0000}"/>
    <cellStyle name="WebAnchor3 4" xfId="7492" xr:uid="{00000000-0005-0000-0000-000054CB0000}"/>
    <cellStyle name="WebAnchor4" xfId="51452" xr:uid="{00000000-0005-0000-0000-000055CB0000}"/>
    <cellStyle name="WebAnchor4 2" xfId="51453" xr:uid="{00000000-0005-0000-0000-000056CB0000}"/>
    <cellStyle name="WebAnchor4 3" xfId="7543" xr:uid="{00000000-0005-0000-0000-000057CB0000}"/>
    <cellStyle name="WebAnchor4 4" xfId="6543" xr:uid="{00000000-0005-0000-0000-000058CB0000}"/>
    <cellStyle name="WebAnchor5" xfId="51454" xr:uid="{00000000-0005-0000-0000-000059CB0000}"/>
    <cellStyle name="WebAnchor5 2" xfId="51455" xr:uid="{00000000-0005-0000-0000-00005ACB0000}"/>
    <cellStyle name="WebAnchor5 3" xfId="6332" xr:uid="{00000000-0005-0000-0000-00005BCB0000}"/>
    <cellStyle name="WebAnchor5 4" xfId="6373" xr:uid="{00000000-0005-0000-0000-00005CCB0000}"/>
    <cellStyle name="WebAnchor6" xfId="12747" xr:uid="{00000000-0005-0000-0000-00005DCB0000}"/>
    <cellStyle name="WebAnchor6 2" xfId="48190" xr:uid="{00000000-0005-0000-0000-00005ECB0000}"/>
    <cellStyle name="WebAnchor6 3" xfId="6729" xr:uid="{00000000-0005-0000-0000-00005FCB0000}"/>
    <cellStyle name="WebAnchor6 4" xfId="6429" xr:uid="{00000000-0005-0000-0000-000060CB0000}"/>
    <cellStyle name="WebAnchor7" xfId="36264" xr:uid="{00000000-0005-0000-0000-000061CB0000}"/>
    <cellStyle name="WebAnchor7 2" xfId="48195" xr:uid="{00000000-0005-0000-0000-000062CB0000}"/>
    <cellStyle name="WebAnchor7 3" xfId="51456" xr:uid="{00000000-0005-0000-0000-000063CB0000}"/>
    <cellStyle name="WebAnchor7 4" xfId="46519" xr:uid="{00000000-0005-0000-0000-000064CB0000}"/>
    <cellStyle name="WebBold" xfId="31221" xr:uid="{00000000-0005-0000-0000-000065CB0000}"/>
    <cellStyle name="WebDate" xfId="51457" xr:uid="{00000000-0005-0000-0000-000066CB0000}"/>
    <cellStyle name="Webexclude" xfId="42971" xr:uid="{00000000-0005-0000-0000-000067CB0000}"/>
    <cellStyle name="Webexclude 2" xfId="42974" xr:uid="{00000000-0005-0000-0000-000068CB0000}"/>
    <cellStyle name="Webexclude 2 2" xfId="51458" xr:uid="{00000000-0005-0000-0000-000069CB0000}"/>
    <cellStyle name="Webexclude 3" xfId="42976" xr:uid="{00000000-0005-0000-0000-00006ACB0000}"/>
    <cellStyle name="Webexclude 4" xfId="42978" xr:uid="{00000000-0005-0000-0000-00006BCB0000}"/>
    <cellStyle name="WebFN" xfId="51459" xr:uid="{00000000-0005-0000-0000-00006CCB0000}"/>
    <cellStyle name="WebFN 2" xfId="51460" xr:uid="{00000000-0005-0000-0000-00006DCB0000}"/>
    <cellStyle name="WebFN 3" xfId="51461" xr:uid="{00000000-0005-0000-0000-00006ECB0000}"/>
    <cellStyle name="WebFN 4" xfId="49340" xr:uid="{00000000-0005-0000-0000-00006FCB0000}"/>
    <cellStyle name="WebFN1" xfId="51462" xr:uid="{00000000-0005-0000-0000-000070CB0000}"/>
    <cellStyle name="WebFN1 2" xfId="46762" xr:uid="{00000000-0005-0000-0000-000071CB0000}"/>
    <cellStyle name="WebFN1 3" xfId="38691" xr:uid="{00000000-0005-0000-0000-000072CB0000}"/>
    <cellStyle name="WebFN1 4" xfId="38697" xr:uid="{00000000-0005-0000-0000-000073CB0000}"/>
    <cellStyle name="WebFN2" xfId="51463" xr:uid="{00000000-0005-0000-0000-000074CB0000}"/>
    <cellStyle name="WebFN2 2" xfId="46768" xr:uid="{00000000-0005-0000-0000-000075CB0000}"/>
    <cellStyle name="WebFN3" xfId="51464" xr:uid="{00000000-0005-0000-0000-000076CB0000}"/>
    <cellStyle name="WebFN3 2" xfId="46774" xr:uid="{00000000-0005-0000-0000-000077CB0000}"/>
    <cellStyle name="WebFN3 3" xfId="38709" xr:uid="{00000000-0005-0000-0000-000078CB0000}"/>
    <cellStyle name="WebFN3 4" xfId="51465" xr:uid="{00000000-0005-0000-0000-000079CB0000}"/>
    <cellStyle name="WebFN4" xfId="51466" xr:uid="{00000000-0005-0000-0000-00007ACB0000}"/>
    <cellStyle name="WebFN4 2" xfId="51467" xr:uid="{00000000-0005-0000-0000-00007BCB0000}"/>
    <cellStyle name="WebHR" xfId="51468" xr:uid="{00000000-0005-0000-0000-00007CCB0000}"/>
    <cellStyle name="WebHR 2" xfId="51469" xr:uid="{00000000-0005-0000-0000-00007DCB0000}"/>
    <cellStyle name="WebHR 2 2" xfId="29578" xr:uid="{00000000-0005-0000-0000-00007ECB0000}"/>
    <cellStyle name="WebHR 3" xfId="51470" xr:uid="{00000000-0005-0000-0000-00007FCB0000}"/>
    <cellStyle name="WebHR 4" xfId="51471" xr:uid="{00000000-0005-0000-0000-000080CB0000}"/>
    <cellStyle name="WebIndent1" xfId="26001" xr:uid="{00000000-0005-0000-0000-000081CB0000}"/>
    <cellStyle name="WebIndent1 2" xfId="51472" xr:uid="{00000000-0005-0000-0000-000082CB0000}"/>
    <cellStyle name="WebIndent1 2 2" xfId="51473" xr:uid="{00000000-0005-0000-0000-000083CB0000}"/>
    <cellStyle name="WebIndent1 3" xfId="51474" xr:uid="{00000000-0005-0000-0000-000084CB0000}"/>
    <cellStyle name="WebIndent1 4" xfId="51475" xr:uid="{00000000-0005-0000-0000-000085CB0000}"/>
    <cellStyle name="WebIndent1wFN3" xfId="51476" xr:uid="{00000000-0005-0000-0000-000086CB0000}"/>
    <cellStyle name="WebIndent1wFN3 2" xfId="51477" xr:uid="{00000000-0005-0000-0000-000087CB0000}"/>
    <cellStyle name="WebIndent1wFN3 3" xfId="51478" xr:uid="{00000000-0005-0000-0000-000088CB0000}"/>
    <cellStyle name="WebIndent1wFN3 4" xfId="51479" xr:uid="{00000000-0005-0000-0000-000089CB0000}"/>
    <cellStyle name="WebIndent2" xfId="51480" xr:uid="{00000000-0005-0000-0000-00008ACB0000}"/>
    <cellStyle name="WebIndent2 2" xfId="51481" xr:uid="{00000000-0005-0000-0000-00008BCB0000}"/>
    <cellStyle name="WebIndent2 2 2" xfId="42061" xr:uid="{00000000-0005-0000-0000-00008CCB0000}"/>
    <cellStyle name="WebIndent2 3" xfId="51482" xr:uid="{00000000-0005-0000-0000-00008DCB0000}"/>
    <cellStyle name="WebIndent2 4" xfId="51483" xr:uid="{00000000-0005-0000-0000-00008ECB0000}"/>
    <cellStyle name="WebNoBR" xfId="51484" xr:uid="{00000000-0005-0000-0000-00008FCB0000}"/>
    <cellStyle name="WebNoBR 2" xfId="51485" xr:uid="{00000000-0005-0000-0000-000090CB0000}"/>
    <cellStyle name="wingdings" xfId="51486" xr:uid="{00000000-0005-0000-0000-000091CB0000}"/>
    <cellStyle name="wingdings 2" xfId="51487" xr:uid="{00000000-0005-0000-0000-000092CB0000}"/>
    <cellStyle name="wingdings 3" xfId="51488" xr:uid="{00000000-0005-0000-0000-000093CB0000}"/>
    <cellStyle name="wingdings 4" xfId="51489" xr:uid="{00000000-0005-0000-0000-000094CB0000}"/>
    <cellStyle name="Writer Import]_x000d__x000a_Display Dialog=No_x000d__x000a__x000d__x000a_[Horizontal Arrange]_x000d__x000a_Dimensions Interlocking=Yes_x000d__x000a_Sum Hierarchy=Yes_x000d__x000a_Generate" xfId="51490" xr:uid="{00000000-0005-0000-0000-000095CB0000}"/>
    <cellStyle name="Writer Import]_x000d__x000a_Display Dialog=No_x000d__x000a__x000d__x000a_[Horizontal Arrange]_x000d__x000a_Dimensions Interlocking=Yes_x000d__x000a_Sum Hierarchy=Yes_x000d__x000a_Generate 2" xfId="51491" xr:uid="{00000000-0005-0000-0000-000096CB0000}"/>
    <cellStyle name="Writer Import]_x000d__x000a_Display Dialog=No_x000d__x000a__x000d__x000a_[Horizontal Arrange]_x000d__x000a_Dimensions Interlocking=Yes_x000d__x000a_Sum Hierarchy=Yes_x000d__x000a_Generate 3" xfId="12883" xr:uid="{00000000-0005-0000-0000-000097CB0000}"/>
    <cellStyle name="Writer Import]_x000d__x000a_Display Dialog=No_x000d__x000a__x000d__x000a_[Horizontal Arrange]_x000d__x000a_Dimensions Interlocking=Yes_x000d__x000a_Sum Hierarchy=Yes_x000d__x000a_Generate 4" xfId="26298" xr:uid="{00000000-0005-0000-0000-000098CB0000}"/>
    <cellStyle name="year" xfId="44988" xr:uid="{00000000-0005-0000-0000-000099CB0000}"/>
    <cellStyle name="Year 2" xfId="51492" xr:uid="{00000000-0005-0000-0000-00009ACB0000}"/>
    <cellStyle name="Year 2 2" xfId="51493" xr:uid="{00000000-0005-0000-0000-00009BCB0000}"/>
    <cellStyle name="Year 3" xfId="51494" xr:uid="{00000000-0005-0000-0000-00009CCB0000}"/>
    <cellStyle name="Year 4" xfId="51495" xr:uid="{00000000-0005-0000-0000-00009DCB0000}"/>
    <cellStyle name="þ_x001d_ð‡_x000c_éþ÷_x000c_âþU_x0001__x001f__x000f_&quot;_x0007__x0001__x0001_" xfId="528" xr:uid="{00000000-0005-0000-0000-000074BB0000}"/>
    <cellStyle name="þ_x001d_ð‡_x000c_éþ÷_x000c_âþU_x0001__x001f__x000f_&quot;_x0007__x0001__x0001_ 10" xfId="49617" xr:uid="{00000000-0005-0000-0000-000076BB0000}"/>
    <cellStyle name="þ_x001d_ð‡_x000c_éþ÷_x000c_âþU_x0001__x001f__x000f_&quot;_x0007__x0001__x0001_ 11" xfId="25806" xr:uid="{00000000-0005-0000-0000-000078BB0000}"/>
    <cellStyle name="þ_x001d_ð‡_x000c_éþ÷_x000c_âþU_x0001__x001f__x000f_&quot;_x0007__x0001__x0001_ 12" xfId="25809" xr:uid="{00000000-0005-0000-0000-00007ABB0000}"/>
    <cellStyle name="þ_x001d_ð‡_x000c_éþ÷_x000c_âþU_x0001__x001f__x000f_&quot;_x0007__x0001__x0001_ 13" xfId="25812" xr:uid="{00000000-0005-0000-0000-00007CBB0000}"/>
    <cellStyle name="þ_x001d_ð‡_x000c_éþ÷_x000c_âþU_x0001__x001f__x000f_&quot;_x0007__x0001__x0001_ 14" xfId="25815" xr:uid="{00000000-0005-0000-0000-00007EBB0000}"/>
    <cellStyle name="þ_x001d_ð‡_x000c_éþ÷_x000c_âþU_x0001__x001f__x000f_&quot;_x0007__x0001__x0001_ 15" xfId="49619" xr:uid="{00000000-0005-0000-0000-000080BB0000}"/>
    <cellStyle name="þ_x001d_ð‡_x000c_éþ÷_x000c_âþU_x0001__x001f__x000f_&quot;_x0007__x0001__x0001_ 16" xfId="49621" xr:uid="{00000000-0005-0000-0000-000082BB0000}"/>
    <cellStyle name="þ_x001d_ð‡_x000c_éþ÷_x000c_âþU_x0001__x001f__x000f_&quot;_x0007__x0001__x0001_ 17" xfId="21016" xr:uid="{00000000-0005-0000-0000-000084BB0000}"/>
    <cellStyle name="þ_x001d_ð‡_x000c_éþ÷_x000c_âþU_x0001__x001f__x000f_&quot;_x0007__x0001__x0001_ 18" xfId="25739" xr:uid="{00000000-0005-0000-0000-000086BB0000}"/>
    <cellStyle name="þ_x001d_ð‡_x000c_éþ÷_x000c_âþU_x0001__x001f__x000f_&quot;_x0007__x0001__x0001_ 19" xfId="25745" xr:uid="{00000000-0005-0000-0000-000088BB0000}"/>
    <cellStyle name="þ_x001d_ð‡_x000c_éþ÷_x000c_âþU_x0001__x001f__x000f_&quot;_x0007__x0001__x0001_ 2" xfId="25929" xr:uid="{00000000-0005-0000-0000-00008ABB0000}"/>
    <cellStyle name="þ_x001d_ð‡_x000c_éþ÷_x000c_âþU_x0001__x001f__x000f_&quot;_x0007__x0001__x0001_ 2 2" xfId="25931" xr:uid="{00000000-0005-0000-0000-00008CBB0000}"/>
    <cellStyle name="þ_x001d_ð‡_x000c_éþ÷_x000c_âþU_x0001__x001f__x000f_&quot;_x0007__x0001__x0001_ 2 2 2" xfId="49622" xr:uid="{00000000-0005-0000-0000-00008EBB0000}"/>
    <cellStyle name="þ_x001d_ð‡_x000c_éþ÷_x000c_âþU_x0001__x001f__x000f_&quot;_x0007__x0001__x0001_ 2 3" xfId="49623" xr:uid="{00000000-0005-0000-0000-000090BB0000}"/>
    <cellStyle name="þ_x001d_ð‡_x000c_éþ÷_x000c_âþU_x0001__x001f__x000f_&quot;_x0007__x0001__x0001_ 2 4" xfId="49624" xr:uid="{00000000-0005-0000-0000-000092BB0000}"/>
    <cellStyle name="þ_x001d_ð‡_x000c_éþ÷_x000c_âþU_x0001__x001f__x000f_&quot;_x0007__x0001__x0001_ 20" xfId="49618" xr:uid="{00000000-0005-0000-0000-000094BB0000}"/>
    <cellStyle name="þ_x001d_ð‡_x000c_éþ÷_x000c_âþU_x0001__x001f__x000f_&quot;_x0007__x0001__x0001_ 21" xfId="49620" xr:uid="{00000000-0005-0000-0000-000096BB0000}"/>
    <cellStyle name="þ_x001d_ð‡_x000c_éþ÷_x000c_âþU_x0001__x001f__x000f_&quot;_x0007__x0001__x0001_ 22" xfId="21015" xr:uid="{00000000-0005-0000-0000-000098BB0000}"/>
    <cellStyle name="þ_x001d_ð‡_x000c_éþ÷_x000c_âþU_x0001__x001f__x000f_&quot;_x0007__x0001__x0001_ 23" xfId="25738" xr:uid="{00000000-0005-0000-0000-00009ABB0000}"/>
    <cellStyle name="þ_x001d_ð‡_x000c_éþ÷_x000c_âþU_x0001__x001f__x000f_&quot;_x0007__x0001__x0001_ 24" xfId="25744" xr:uid="{00000000-0005-0000-0000-00009CBB0000}"/>
    <cellStyle name="þ_x001d_ð‡_x000c_éþ÷_x000c_âþU_x0001__x001f__x000f_&quot;_x0007__x0001__x0001_ 25" xfId="25749" xr:uid="{00000000-0005-0000-0000-00009EBB0000}"/>
    <cellStyle name="þ_x001d_ð‡_x000c_éþ÷_x000c_âþU_x0001__x001f__x000f_&quot;_x0007__x0001__x0001_ 26" xfId="46101" xr:uid="{00000000-0005-0000-0000-0000A0BB0000}"/>
    <cellStyle name="þ_x001d_ð‡_x000c_éþ÷_x000c_âþU_x0001__x001f__x000f_&quot;_x0007__x0001__x0001_ 27" xfId="49626" xr:uid="{00000000-0005-0000-0000-0000A2BB0000}"/>
    <cellStyle name="þ_x001d_ð‡_x000c_éþ÷_x000c_âþU_x0001__x001f__x000f_&quot;_x0007__x0001__x0001_ 28" xfId="49628" xr:uid="{00000000-0005-0000-0000-0000A4BB0000}"/>
    <cellStyle name="þ_x001d_ð‡_x000c_éþ÷_x000c_âþU_x0001__x001f__x000f_&quot;_x0007__x0001__x0001_ 29" xfId="49630" xr:uid="{00000000-0005-0000-0000-0000A6BB0000}"/>
    <cellStyle name="þ_x001d_ð‡_x000c_éþ÷_x000c_âþU_x0001__x001f__x000f_&quot;_x0007__x0001__x0001_ 3" xfId="25933" xr:uid="{00000000-0005-0000-0000-0000A8BB0000}"/>
    <cellStyle name="þ_x001d_ð‡_x000c_éþ÷_x000c_âþU_x0001__x001f__x000f_&quot;_x0007__x0001__x0001_ 3 2" xfId="49631" xr:uid="{00000000-0005-0000-0000-0000AABB0000}"/>
    <cellStyle name="þ_x001d_ð‡_x000c_éþ÷_x000c_âþU_x0001__x001f__x000f_&quot;_x0007__x0001__x0001_ 3 2 2" xfId="49632" xr:uid="{00000000-0005-0000-0000-0000ACBB0000}"/>
    <cellStyle name="þ_x001d_ð‡_x000c_éþ÷_x000c_âþU_x0001__x001f__x000f_&quot;_x0007__x0001__x0001_ 3 3" xfId="49635" xr:uid="{00000000-0005-0000-0000-0000AEBB0000}"/>
    <cellStyle name="þ_x001d_ð‡_x000c_éþ÷_x000c_âþU_x0001__x001f__x000f_&quot;_x0007__x0001__x0001_ 3 4" xfId="49636" xr:uid="{00000000-0005-0000-0000-0000B0BB0000}"/>
    <cellStyle name="þ_x001d_ð‡_x000c_éþ÷_x000c_âþU_x0001__x001f__x000f_&quot;_x0007__x0001__x0001_ 30" xfId="25748" xr:uid="{00000000-0005-0000-0000-0000B2BB0000}"/>
    <cellStyle name="þ_x001d_ð‡_x000c_éþ÷_x000c_âþU_x0001__x001f__x000f_&quot;_x0007__x0001__x0001_ 31" xfId="46100" xr:uid="{00000000-0005-0000-0000-0000B4BB0000}"/>
    <cellStyle name="þ_x001d_ð‡_x000c_éþ÷_x000c_âþU_x0001__x001f__x000f_&quot;_x0007__x0001__x0001_ 32" xfId="49625" xr:uid="{00000000-0005-0000-0000-0000B6BB0000}"/>
    <cellStyle name="þ_x001d_ð‡_x000c_éþ÷_x000c_âþU_x0001__x001f__x000f_&quot;_x0007__x0001__x0001_ 33" xfId="49627" xr:uid="{00000000-0005-0000-0000-0000B8BB0000}"/>
    <cellStyle name="þ_x001d_ð‡_x000c_éþ÷_x000c_âþU_x0001__x001f__x000f_&quot;_x0007__x0001__x0001_ 34" xfId="49629" xr:uid="{00000000-0005-0000-0000-0000BABB0000}"/>
    <cellStyle name="þ_x001d_ð‡_x000c_éþ÷_x000c_âþU_x0001__x001f__x000f_&quot;_x0007__x0001__x0001_ 35" xfId="49638" xr:uid="{00000000-0005-0000-0000-0000BCBB0000}"/>
    <cellStyle name="þ_x001d_ð‡_x000c_éþ÷_x000c_âþU_x0001__x001f__x000f_&quot;_x0007__x0001__x0001_ 36" xfId="49640" xr:uid="{00000000-0005-0000-0000-0000BEBB0000}"/>
    <cellStyle name="þ_x001d_ð‡_x000c_éþ÷_x000c_âþU_x0001__x001f__x000f_&quot;_x0007__x0001__x0001_ 37" xfId="49642" xr:uid="{00000000-0005-0000-0000-0000C0BB0000}"/>
    <cellStyle name="þ_x001d_ð‡_x000c_éþ÷_x000c_âþU_x0001__x001f__x000f_&quot;_x0007__x0001__x0001_ 38" xfId="49644" xr:uid="{00000000-0005-0000-0000-0000C2BB0000}"/>
    <cellStyle name="þ_x001d_ð‡_x000c_éþ÷_x000c_âþU_x0001__x001f__x000f_&quot;_x0007__x0001__x0001_ 39" xfId="49646" xr:uid="{00000000-0005-0000-0000-0000C4BB0000}"/>
    <cellStyle name="þ_x001d_ð‡_x000c_éþ÷_x000c_âþU_x0001__x001f__x000f_&quot;_x0007__x0001__x0001_ 4" xfId="25935" xr:uid="{00000000-0005-0000-0000-0000C6BB0000}"/>
    <cellStyle name="þ_x001d_ð‡_x000c_éþ÷_x000c_âþU_x0001__x001f__x000f_&quot;_x0007__x0001__x0001_ 4 2" xfId="35432" xr:uid="{00000000-0005-0000-0000-0000C8BB0000}"/>
    <cellStyle name="þ_x001d_ð‡_x000c_éþ÷_x000c_âþU_x0001__x001f__x000f_&quot;_x0007__x0001__x0001_ 40" xfId="49637" xr:uid="{00000000-0005-0000-0000-0000CABB0000}"/>
    <cellStyle name="þ_x001d_ð‡_x000c_éþ÷_x000c_âþU_x0001__x001f__x000f_&quot;_x0007__x0001__x0001_ 41" xfId="49639" xr:uid="{00000000-0005-0000-0000-0000CCBB0000}"/>
    <cellStyle name="þ_x001d_ð‡_x000c_éþ÷_x000c_âþU_x0001__x001f__x000f_&quot;_x0007__x0001__x0001_ 42" xfId="49641" xr:uid="{00000000-0005-0000-0000-0000CEBB0000}"/>
    <cellStyle name="þ_x001d_ð‡_x000c_éþ÷_x000c_âþU_x0001__x001f__x000f_&quot;_x0007__x0001__x0001_ 43" xfId="49643" xr:uid="{00000000-0005-0000-0000-0000D0BB0000}"/>
    <cellStyle name="þ_x001d_ð‡_x000c_éþ÷_x000c_âþU_x0001__x001f__x000f_&quot;_x0007__x0001__x0001_ 44" xfId="49645" xr:uid="{00000000-0005-0000-0000-0000D2BB0000}"/>
    <cellStyle name="þ_x001d_ð‡_x000c_éþ÷_x000c_âþU_x0001__x001f__x000f_&quot;_x0007__x0001__x0001_ 45" xfId="49648" xr:uid="{00000000-0005-0000-0000-0000D4BB0000}"/>
    <cellStyle name="þ_x001d_ð‡_x000c_éþ÷_x000c_âþU_x0001__x001f__x000f_&quot;_x0007__x0001__x0001_ 46" xfId="49650" xr:uid="{00000000-0005-0000-0000-0000D6BB0000}"/>
    <cellStyle name="þ_x001d_ð‡_x000c_éþ÷_x000c_âþU_x0001__x001f__x000f_&quot;_x0007__x0001__x0001_ 47" xfId="49652" xr:uid="{00000000-0005-0000-0000-0000D8BB0000}"/>
    <cellStyle name="þ_x001d_ð‡_x000c_éþ÷_x000c_âþU_x0001__x001f__x000f_&quot;_x0007__x0001__x0001_ 48" xfId="24235" xr:uid="{00000000-0005-0000-0000-0000DABB0000}"/>
    <cellStyle name="þ_x001d_ð‡_x000c_éþ÷_x000c_âþU_x0001__x001f__x000f_&quot;_x0007__x0001__x0001_ 49" xfId="49653" xr:uid="{00000000-0005-0000-0000-0000DCBB0000}"/>
    <cellStyle name="þ_x001d_ð‡_x000c_éþ÷_x000c_âþU_x0001__x001f__x000f_&quot;_x0007__x0001__x0001_ 5" xfId="14572" xr:uid="{00000000-0005-0000-0000-0000DEBB0000}"/>
    <cellStyle name="þ_x001d_ð‡_x000c_éþ÷_x000c_âþU_x0001__x001f__x000f_&quot;_x0007__x0001__x0001_ 5 2" xfId="49654" xr:uid="{00000000-0005-0000-0000-0000E0BB0000}"/>
    <cellStyle name="þ_x001d_ð‡_x000c_éþ÷_x000c_âþU_x0001__x001f__x000f_&quot;_x0007__x0001__x0001_ 50" xfId="49647" xr:uid="{00000000-0005-0000-0000-0000E2BB0000}"/>
    <cellStyle name="þ_x001d_ð‡_x000c_éþ÷_x000c_âþU_x0001__x001f__x000f_&quot;_x0007__x0001__x0001_ 51" xfId="49649" xr:uid="{00000000-0005-0000-0000-0000E4BB0000}"/>
    <cellStyle name="þ_x001d_ð‡_x000c_éþ÷_x000c_âþU_x0001__x001f__x000f_&quot;_x0007__x0001__x0001_ 52" xfId="49651" xr:uid="{00000000-0005-0000-0000-0000E6BB0000}"/>
    <cellStyle name="þ_x001d_ð‡_x000c_éþ÷_x000c_âþU_x0001__x001f__x000f_&quot;_x0007__x0001__x0001_ 6" xfId="49655" xr:uid="{00000000-0005-0000-0000-0000E8BB0000}"/>
    <cellStyle name="þ_x001d_ð‡_x000c_éþ÷_x000c_âþU_x0001__x001f__x000f_&quot;_x0007__x0001__x0001_ 6 2" xfId="15067" xr:uid="{00000000-0005-0000-0000-0000EABB0000}"/>
    <cellStyle name="þ_x001d_ð‡_x000c_éþ÷_x000c_âþU_x0001__x001f__x000f_&quot;_x0007__x0001__x0001_ 7" xfId="15071" xr:uid="{00000000-0005-0000-0000-0000ECBB0000}"/>
    <cellStyle name="þ_x001d_ð‡_x000c_éþ÷_x000c_âþU_x0001__x001f__x000f_&quot;_x0007__x0001__x0001_ 8" xfId="49656" xr:uid="{00000000-0005-0000-0000-0000EEBB0000}"/>
    <cellStyle name="þ_x001d_ð‡_x000c_éþ÷_x000c_âþU_x0001__x001f__x000f_&quot;_x0007__x0001__x0001_ 9" xfId="21761" xr:uid="{00000000-0005-0000-0000-0000F0BB0000}"/>
    <cellStyle name="þ_x001d_ð‡_x000c_éþ÷_x000c_âþU_x0001__x001f__x000f_&quot;_x0007__x0001__x0001__ACTUAL DISBURSEMENT VRS PROJECTION 2008-2010" xfId="49657" xr:uid="{00000000-0005-0000-0000-0000F2BB0000}"/>
    <cellStyle name="þð‡éþ÷âþU?&quot;" xfId="299" xr:uid="{00000000-0005-0000-0000-000038BE0000}"/>
    <cellStyle name="þð‡éþ÷âþU&quot;" xfId="49668" xr:uid="{00000000-0005-0000-0000-000039BE0000}"/>
    <cellStyle name="ДАТА" xfId="51496" xr:uid="{00000000-0005-0000-0000-00009ECB0000}"/>
    <cellStyle name="ДАТА 2" xfId="29600" xr:uid="{00000000-0005-0000-0000-00009FCB0000}"/>
    <cellStyle name="ДАТА 3" xfId="35757" xr:uid="{00000000-0005-0000-0000-0000A0CB0000}"/>
    <cellStyle name="ДАТА 4" xfId="35760" xr:uid="{00000000-0005-0000-0000-0000A1CB0000}"/>
    <cellStyle name="Денежный [0]_BARNARD" xfId="51497" xr:uid="{00000000-0005-0000-0000-0000A2CB0000}"/>
    <cellStyle name="Денежный_BARNARD" xfId="51498" xr:uid="{00000000-0005-0000-0000-0000A3CB0000}"/>
    <cellStyle name="ЗАГОЛОВОК1" xfId="51499" xr:uid="{00000000-0005-0000-0000-0000A4CB0000}"/>
    <cellStyle name="ЗАГОЛОВОК1 2" xfId="51500" xr:uid="{00000000-0005-0000-0000-0000A5CB0000}"/>
    <cellStyle name="ЗАГОЛОВОК1 3" xfId="51501" xr:uid="{00000000-0005-0000-0000-0000A6CB0000}"/>
    <cellStyle name="ЗАГОЛОВОК1 4" xfId="51502" xr:uid="{00000000-0005-0000-0000-0000A7CB0000}"/>
    <cellStyle name="ЗАГОЛОВОК2" xfId="33514" xr:uid="{00000000-0005-0000-0000-0000A8CB0000}"/>
    <cellStyle name="ЗАГОЛОВОК2 2" xfId="51503" xr:uid="{00000000-0005-0000-0000-0000A9CB0000}"/>
    <cellStyle name="ЗАГОЛОВОК2 3" xfId="51504" xr:uid="{00000000-0005-0000-0000-0000AACB0000}"/>
    <cellStyle name="ЗАГОЛОВОК2 4" xfId="51505" xr:uid="{00000000-0005-0000-0000-0000ABCB0000}"/>
    <cellStyle name="ИТОГОВЫЙ" xfId="51506" xr:uid="{00000000-0005-0000-0000-0000ACCB0000}"/>
    <cellStyle name="ИТОГОВЫЙ 2" xfId="5734" xr:uid="{00000000-0005-0000-0000-0000ADCB0000}"/>
    <cellStyle name="ИТОГОВЫЙ 3" xfId="7299" xr:uid="{00000000-0005-0000-0000-0000AECB0000}"/>
    <cellStyle name="ИТОГОВЫЙ 4" xfId="7304" xr:uid="{00000000-0005-0000-0000-0000AFCB0000}"/>
    <cellStyle name="Обычный_1-Б (6)_1" xfId="51507" xr:uid="{00000000-0005-0000-0000-0000B0CB0000}"/>
    <cellStyle name="ПРОЦЕНТНЫЙ_BOPENGC" xfId="51508" xr:uid="{00000000-0005-0000-0000-0000B1CB0000}"/>
    <cellStyle name="ТЕКСТ" xfId="21636" xr:uid="{00000000-0005-0000-0000-0000B2CB0000}"/>
    <cellStyle name="ТЕКСТ 2" xfId="38975" xr:uid="{00000000-0005-0000-0000-0000B3CB0000}"/>
    <cellStyle name="ТЕКСТ 3" xfId="38978" xr:uid="{00000000-0005-0000-0000-0000B4CB0000}"/>
    <cellStyle name="ТЕКСТ 4" xfId="29544" xr:uid="{00000000-0005-0000-0000-0000B5CB0000}"/>
    <cellStyle name="ФИКСИРОВАННЫЙ" xfId="51509" xr:uid="{00000000-0005-0000-0000-0000B6CB0000}"/>
    <cellStyle name="ФИКСИРОВАННЫЙ 2" xfId="51510" xr:uid="{00000000-0005-0000-0000-0000B7CB0000}"/>
    <cellStyle name="Финансовый [0]_BARNARD" xfId="5052" xr:uid="{00000000-0005-0000-0000-0000B8CB0000}"/>
    <cellStyle name="Финансовый_BARNARD" xfId="46760" xr:uid="{00000000-0005-0000-0000-0000B9CB0000}"/>
    <cellStyle name="콤마 [0]_laroux" xfId="32317" xr:uid="{00000000-0005-0000-0000-0000BACB0000}"/>
    <cellStyle name="콤마_laroux" xfId="11507" xr:uid="{00000000-0005-0000-0000-0000BBCB0000}"/>
    <cellStyle name="超連結mal" xfId="50588" xr:uid="{00000000-0005-0000-0000-0000BCCB0000}"/>
    <cellStyle name="超連結mal 2" xfId="51511" xr:uid="{00000000-0005-0000-0000-0000BDCB0000}"/>
    <cellStyle name="超連結mal 3" xfId="51512" xr:uid="{00000000-0005-0000-0000-0000BECB0000}"/>
    <cellStyle name="隨後的超連結_STAFF" xfId="51513" xr:uid="{00000000-0005-0000-0000-0000BFCB000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26" Type="http://schemas.openxmlformats.org/officeDocument/2006/relationships/worksheet" Target="worksheets/sheet26.xml"/><Relationship Id="rId21" Type="http://schemas.openxmlformats.org/officeDocument/2006/relationships/worksheet" Target="worksheets/sheet21.xml"/><Relationship Id="rId34" Type="http://schemas.openxmlformats.org/officeDocument/2006/relationships/worksheet" Target="worksheets/sheet34.xml"/><Relationship Id="rId42" Type="http://schemas.openxmlformats.org/officeDocument/2006/relationships/worksheet" Target="worksheets/sheet42.xml"/><Relationship Id="rId47" Type="http://schemas.openxmlformats.org/officeDocument/2006/relationships/worksheet" Target="worksheets/sheet47.xml"/><Relationship Id="rId50" Type="http://schemas.openxmlformats.org/officeDocument/2006/relationships/worksheet" Target="worksheets/sheet50.xml"/><Relationship Id="rId55" Type="http://schemas.openxmlformats.org/officeDocument/2006/relationships/worksheet" Target="worksheets/sheet55.xml"/><Relationship Id="rId63" Type="http://schemas.openxmlformats.org/officeDocument/2006/relationships/sharedStrings" Target="sharedStrings.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worksheet" Target="worksheets/sheet29.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worksheet" Target="worksheets/sheet37.xml"/><Relationship Id="rId40" Type="http://schemas.openxmlformats.org/officeDocument/2006/relationships/worksheet" Target="worksheets/sheet40.xml"/><Relationship Id="rId45" Type="http://schemas.openxmlformats.org/officeDocument/2006/relationships/worksheet" Target="worksheets/sheet45.xml"/><Relationship Id="rId53" Type="http://schemas.openxmlformats.org/officeDocument/2006/relationships/worksheet" Target="worksheets/sheet53.xml"/><Relationship Id="rId58" Type="http://schemas.openxmlformats.org/officeDocument/2006/relationships/worksheet" Target="worksheets/sheet58.xml"/><Relationship Id="rId66" Type="http://schemas.openxmlformats.org/officeDocument/2006/relationships/customXml" Target="../customXml/item2.xml"/><Relationship Id="rId5" Type="http://schemas.openxmlformats.org/officeDocument/2006/relationships/worksheet" Target="worksheets/sheet5.xml"/><Relationship Id="rId61" Type="http://schemas.openxmlformats.org/officeDocument/2006/relationships/theme" Target="theme/theme1.xml"/><Relationship Id="rId19" Type="http://schemas.openxmlformats.org/officeDocument/2006/relationships/worksheet" Target="worksheets/sheet1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worksheet" Target="worksheets/sheet35.xml"/><Relationship Id="rId43" Type="http://schemas.openxmlformats.org/officeDocument/2006/relationships/worksheet" Target="worksheets/sheet43.xml"/><Relationship Id="rId48" Type="http://schemas.openxmlformats.org/officeDocument/2006/relationships/worksheet" Target="worksheets/sheet48.xml"/><Relationship Id="rId56" Type="http://schemas.openxmlformats.org/officeDocument/2006/relationships/worksheet" Target="worksheets/sheet56.xml"/><Relationship Id="rId64" Type="http://schemas.openxmlformats.org/officeDocument/2006/relationships/calcChain" Target="calcChain.xml"/><Relationship Id="rId8" Type="http://schemas.openxmlformats.org/officeDocument/2006/relationships/worksheet" Target="worksheets/sheet8.xml"/><Relationship Id="rId51" Type="http://schemas.openxmlformats.org/officeDocument/2006/relationships/worksheet" Target="worksheets/sheet51.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worksheet" Target="worksheets/sheet38.xml"/><Relationship Id="rId46" Type="http://schemas.openxmlformats.org/officeDocument/2006/relationships/worksheet" Target="worksheets/sheet46.xml"/><Relationship Id="rId59" Type="http://schemas.openxmlformats.org/officeDocument/2006/relationships/worksheet" Target="worksheets/sheet59.xml"/><Relationship Id="rId67" Type="http://schemas.openxmlformats.org/officeDocument/2006/relationships/customXml" Target="../customXml/item3.xml"/><Relationship Id="rId20" Type="http://schemas.openxmlformats.org/officeDocument/2006/relationships/worksheet" Target="worksheets/sheet20.xml"/><Relationship Id="rId41" Type="http://schemas.openxmlformats.org/officeDocument/2006/relationships/worksheet" Target="worksheets/sheet41.xml"/><Relationship Id="rId54" Type="http://schemas.openxmlformats.org/officeDocument/2006/relationships/worksheet" Target="worksheets/sheet54.xml"/><Relationship Id="rId62"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worksheet" Target="worksheets/sheet36.xml"/><Relationship Id="rId49" Type="http://schemas.openxmlformats.org/officeDocument/2006/relationships/worksheet" Target="worksheets/sheet49.xml"/><Relationship Id="rId57" Type="http://schemas.openxmlformats.org/officeDocument/2006/relationships/worksheet" Target="worksheets/sheet57.xml"/><Relationship Id="rId10" Type="http://schemas.openxmlformats.org/officeDocument/2006/relationships/worksheet" Target="worksheets/sheet10.xml"/><Relationship Id="rId31" Type="http://schemas.openxmlformats.org/officeDocument/2006/relationships/worksheet" Target="worksheets/sheet31.xml"/><Relationship Id="rId44" Type="http://schemas.openxmlformats.org/officeDocument/2006/relationships/worksheet" Target="worksheets/sheet44.xml"/><Relationship Id="rId52" Type="http://schemas.openxmlformats.org/officeDocument/2006/relationships/worksheet" Target="worksheets/sheet52.xml"/><Relationship Id="rId60" Type="http://schemas.openxmlformats.org/officeDocument/2006/relationships/worksheet" Target="worksheets/sheet60.xml"/><Relationship Id="rId65" Type="http://schemas.openxmlformats.org/officeDocument/2006/relationships/customXml" Target="../customXml/item1.xml"/><Relationship Id="rId4" Type="http://schemas.openxmlformats.org/officeDocument/2006/relationships/worksheet" Target="worksheets/sheet4.xml"/><Relationship Id="rId9" Type="http://schemas.openxmlformats.org/officeDocument/2006/relationships/worksheet" Target="worksheets/sheet9.xml"/><Relationship Id="rId13" Type="http://schemas.openxmlformats.org/officeDocument/2006/relationships/worksheet" Target="worksheets/sheet13.xml"/><Relationship Id="rId18" Type="http://schemas.openxmlformats.org/officeDocument/2006/relationships/worksheet" Target="worksheets/sheet18.xml"/><Relationship Id="rId39" Type="http://schemas.openxmlformats.org/officeDocument/2006/relationships/worksheet" Target="worksheets/sheet39.xml"/></Relationships>
</file>

<file path=xl/charts/_rels/chart1.xml.rels><?xml version="1.0" encoding="UTF-8" standalone="yes"?>
<Relationships xmlns="http://schemas.openxmlformats.org/package/2006/relationships"><Relationship Id="rId1" Type="http://schemas.openxmlformats.org/officeDocument/2006/relationships/chartUserShapes" Target="../drawings/drawing3.xml"/></Relationships>
</file>

<file path=xl/charts/_rels/chart2.xml.rels><?xml version="1.0" encoding="UTF-8" standalone="yes"?>
<Relationships xmlns="http://schemas.openxmlformats.org/package/2006/relationships"><Relationship Id="rId1" Type="http://schemas.openxmlformats.org/officeDocument/2006/relationships/chartUserShapes" Target="../drawings/drawing4.xml"/></Relationships>
</file>

<file path=xl/charts/_rels/chart3.xml.rels><?xml version="1.0" encoding="UTF-8" standalone="yes"?>
<Relationships xmlns="http://schemas.openxmlformats.org/package/2006/relationships"><Relationship Id="rId1" Type="http://schemas.openxmlformats.org/officeDocument/2006/relationships/chartUserShapes" Target="../drawings/drawing5.xml"/></Relationships>
</file>

<file path=xl/charts/_rels/chart4.xml.rels><?xml version="1.0" encoding="UTF-8" standalone="yes"?>
<Relationships xmlns="http://schemas.openxmlformats.org/package/2006/relationships"><Relationship Id="rId1" Type="http://schemas.openxmlformats.org/officeDocument/2006/relationships/chartUserShapes" Target="../drawings/drawing7.xml"/></Relationships>
</file>

<file path=xl/charts/_rels/chart5.xml.rels><?xml version="1.0" encoding="UTF-8" standalone="yes"?>
<Relationships xmlns="http://schemas.openxmlformats.org/package/2006/relationships"><Relationship Id="rId1" Type="http://schemas.openxmlformats.org/officeDocument/2006/relationships/chartUserShapes" Target="../drawings/drawing8.xml"/></Relationships>
</file>

<file path=xl/charts/_rels/chart7.xml.rels><?xml version="1.0" encoding="UTF-8" standalone="yes"?>
<Relationships xmlns="http://schemas.openxmlformats.org/package/2006/relationships"><Relationship Id="rId1" Type="http://schemas.openxmlformats.org/officeDocument/2006/relationships/chartUserShapes" Target="../drawings/drawing9.xml"/></Relationships>
</file>

<file path=xl/charts/_rels/chart8.xml.rels><?xml version="1.0" encoding="UTF-8" standalone="yes"?>
<Relationships xmlns="http://schemas.openxmlformats.org/package/2006/relationships"><Relationship Id="rId1" Type="http://schemas.openxmlformats.org/officeDocument/2006/relationships/chartUserShapes" Target="../drawings/drawing10.xml"/></Relationships>
</file>

<file path=xl/charts/_rels/chart9.xml.rels><?xml version="1.0" encoding="UTF-8" standalone="yes"?>
<Relationships xmlns="http://schemas.openxmlformats.org/package/2006/relationships"><Relationship Id="rId1" Type="http://schemas.openxmlformats.org/officeDocument/2006/relationships/chartUserShapes" Target="../drawings/drawing11.xml"/></Relationships>
</file>

<file path=xl/charts/_rels/chart12.xml.rels><?xml version="1.0" encoding="UTF-8" standalone="yes"?>
<Relationships xmlns="http://schemas.openxmlformats.org/package/2006/relationships"><Relationship Id="rId1" Type="http://schemas.openxmlformats.org/officeDocument/2006/relationships/chartUserShapes" Target="../drawings/drawing12.xml"/></Relationships>
</file>

<file path=xl/charts/_rels/chart13.xml.rels><?xml version="1.0" encoding="UTF-8" standalone="yes"?>
<Relationships xmlns="http://schemas.openxmlformats.org/package/2006/relationships"><Relationship Id="rId1" Type="http://schemas.openxmlformats.org/officeDocument/2006/relationships/chartUserShapes" Target="../drawings/drawing13.xml"/></Relationships>
</file>

<file path=xl/charts/_rels/chart14.xml.rels><?xml version="1.0" encoding="UTF-8" standalone="yes"?>
<Relationships xmlns="http://schemas.openxmlformats.org/package/2006/relationships"><Relationship Id="rId1" Type="http://schemas.openxmlformats.org/officeDocument/2006/relationships/chartUserShapes" Target="../drawings/drawing14.xml"/></Relationships>
</file>

<file path=xl/charts/_rels/chart15.xml.rels><?xml version="1.0" encoding="UTF-8" standalone="yes"?>
<Relationships xmlns="http://schemas.openxmlformats.org/package/2006/relationships"><Relationship Id="rId1" Type="http://schemas.openxmlformats.org/officeDocument/2006/relationships/chartUserShapes" Target="../drawings/drawing15.xml"/></Relationships>
</file>

<file path=xl/charts/_rels/chart17.xml.rels><?xml version="1.0" encoding="UTF-8" standalone="yes"?>
<Relationships xmlns="http://schemas.openxmlformats.org/package/2006/relationships"><Relationship Id="rId1" Type="http://schemas.openxmlformats.org/officeDocument/2006/relationships/chartUserShapes" Target="../drawings/drawing16.xml"/></Relationships>
</file>

<file path=xl/charts/_rels/chart18.xml.rels><?xml version="1.0" encoding="UTF-8" standalone="yes"?>
<Relationships xmlns="http://schemas.openxmlformats.org/package/2006/relationships"><Relationship Id="rId1" Type="http://schemas.openxmlformats.org/officeDocument/2006/relationships/chartUserShapes" Target="../drawings/drawing17.xml"/></Relationships>
</file>

<file path=xl/charts/_rels/chart19.xml.rels><?xml version="1.0" encoding="UTF-8" standalone="yes"?>
<Relationships xmlns="http://schemas.openxmlformats.org/package/2006/relationships"><Relationship Id="rId1" Type="http://schemas.openxmlformats.org/officeDocument/2006/relationships/chartUserShapes" Target="../drawings/drawing18.xml"/></Relationships>
</file>

<file path=xl/charts/_rels/chart44.xml.rels><?xml version="1.0" encoding="UTF-8" standalone="yes"?>
<Relationships xmlns="http://schemas.openxmlformats.org/package/2006/relationships"><Relationship Id="rId1" Type="http://schemas.openxmlformats.org/officeDocument/2006/relationships/chartUserShapes" Target="../drawings/drawing23.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125863517060367"/>
          <c:y val="0.100419932535428"/>
          <c:w val="0.84818897637795299"/>
          <c:h val="0.72177198918669405"/>
        </c:manualLayout>
      </c:layout>
      <c:lineChart>
        <c:grouping val="standard"/>
        <c:varyColors val="0"/>
        <c:ser>
          <c:idx val="1"/>
          <c:order val="0"/>
          <c:tx>
            <c:strRef>
              <c:f>'T1 (2)'!$AG$5</c:f>
              <c:strCache>
                <c:ptCount val="1"/>
                <c:pt idx="0">
                  <c:v>Crops &amp; Cocoa</c:v>
                </c:pt>
              </c:strCache>
            </c:strRef>
          </c:tx>
          <c:marker>
            <c:symbol val="none"/>
          </c:marker>
          <c:cat>
            <c:strRef>
              <c:f>'T1 (2)'!$AF$6:$AF$28</c:f>
              <c:strCache>
                <c:ptCount val="22"/>
                <c:pt idx="0">
                  <c:v>06q1</c:v>
                </c:pt>
                <c:pt idx="1">
                  <c:v>06q2</c:v>
                </c:pt>
                <c:pt idx="2">
                  <c:v>06q3</c:v>
                </c:pt>
                <c:pt idx="3">
                  <c:v>06q4</c:v>
                </c:pt>
                <c:pt idx="4">
                  <c:v>07q1</c:v>
                </c:pt>
                <c:pt idx="5">
                  <c:v>07q3</c:v>
                </c:pt>
                <c:pt idx="6">
                  <c:v>07q4</c:v>
                </c:pt>
                <c:pt idx="7">
                  <c:v>08q1</c:v>
                </c:pt>
                <c:pt idx="8">
                  <c:v>08q2</c:v>
                </c:pt>
                <c:pt idx="9">
                  <c:v>08q3</c:v>
                </c:pt>
                <c:pt idx="10">
                  <c:v>08q4</c:v>
                </c:pt>
                <c:pt idx="11">
                  <c:v>09q1</c:v>
                </c:pt>
                <c:pt idx="12">
                  <c:v>09q2</c:v>
                </c:pt>
                <c:pt idx="13">
                  <c:v>09q3</c:v>
                </c:pt>
                <c:pt idx="14">
                  <c:v>09q4</c:v>
                </c:pt>
                <c:pt idx="15">
                  <c:v>10q1</c:v>
                </c:pt>
                <c:pt idx="16">
                  <c:v>10q2</c:v>
                </c:pt>
                <c:pt idx="17">
                  <c:v>10q3</c:v>
                </c:pt>
                <c:pt idx="18">
                  <c:v>10q4</c:v>
                </c:pt>
                <c:pt idx="19">
                  <c:v>11q1</c:v>
                </c:pt>
                <c:pt idx="20">
                  <c:v>11q2</c:v>
                </c:pt>
                <c:pt idx="21">
                  <c:v>11q3</c:v>
                </c:pt>
              </c:strCache>
            </c:strRef>
          </c:cat>
          <c:val>
            <c:numRef>
              <c:f>'T1 (2)'!$AG$6:$AG$28</c:f>
              <c:numCache>
                <c:formatCode>#,##0_);\(#,##0\)</c:formatCode>
                <c:ptCount val="22"/>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numCache>
            </c:numRef>
          </c:val>
          <c:smooth val="0"/>
          <c:extLst>
            <c:ext xmlns:c16="http://schemas.microsoft.com/office/drawing/2014/chart" uri="{C3380CC4-5D6E-409C-BE32-E72D297353CC}">
              <c16:uniqueId val="{00000000-947B-4866-ACCE-E7DF3F631153}"/>
            </c:ext>
          </c:extLst>
        </c:ser>
        <c:ser>
          <c:idx val="2"/>
          <c:order val="1"/>
          <c:tx>
            <c:strRef>
              <c:f>'T1 (2)'!$AH$5</c:f>
              <c:strCache>
                <c:ptCount val="1"/>
                <c:pt idx="0">
                  <c:v>Livestock</c:v>
                </c:pt>
              </c:strCache>
            </c:strRef>
          </c:tx>
          <c:marker>
            <c:symbol val="none"/>
          </c:marker>
          <c:cat>
            <c:strRef>
              <c:f>'T1 (2)'!$AF$6:$AF$28</c:f>
              <c:strCache>
                <c:ptCount val="22"/>
                <c:pt idx="0">
                  <c:v>06q1</c:v>
                </c:pt>
                <c:pt idx="1">
                  <c:v>06q2</c:v>
                </c:pt>
                <c:pt idx="2">
                  <c:v>06q3</c:v>
                </c:pt>
                <c:pt idx="3">
                  <c:v>06q4</c:v>
                </c:pt>
                <c:pt idx="4">
                  <c:v>07q1</c:v>
                </c:pt>
                <c:pt idx="5">
                  <c:v>07q3</c:v>
                </c:pt>
                <c:pt idx="6">
                  <c:v>07q4</c:v>
                </c:pt>
                <c:pt idx="7">
                  <c:v>08q1</c:v>
                </c:pt>
                <c:pt idx="8">
                  <c:v>08q2</c:v>
                </c:pt>
                <c:pt idx="9">
                  <c:v>08q3</c:v>
                </c:pt>
                <c:pt idx="10">
                  <c:v>08q4</c:v>
                </c:pt>
                <c:pt idx="11">
                  <c:v>09q1</c:v>
                </c:pt>
                <c:pt idx="12">
                  <c:v>09q2</c:v>
                </c:pt>
                <c:pt idx="13">
                  <c:v>09q3</c:v>
                </c:pt>
                <c:pt idx="14">
                  <c:v>09q4</c:v>
                </c:pt>
                <c:pt idx="15">
                  <c:v>10q1</c:v>
                </c:pt>
                <c:pt idx="16">
                  <c:v>10q2</c:v>
                </c:pt>
                <c:pt idx="17">
                  <c:v>10q3</c:v>
                </c:pt>
                <c:pt idx="18">
                  <c:v>10q4</c:v>
                </c:pt>
                <c:pt idx="19">
                  <c:v>11q1</c:v>
                </c:pt>
                <c:pt idx="20">
                  <c:v>11q2</c:v>
                </c:pt>
                <c:pt idx="21">
                  <c:v>11q3</c:v>
                </c:pt>
              </c:strCache>
            </c:strRef>
          </c:cat>
          <c:val>
            <c:numRef>
              <c:f>'T1 (2)'!$AH$6:$AH$28</c:f>
              <c:numCache>
                <c:formatCode>#,##0_);\(#,##0\)</c:formatCode>
                <c:ptCount val="22"/>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numCache>
            </c:numRef>
          </c:val>
          <c:smooth val="0"/>
          <c:extLst>
            <c:ext xmlns:c16="http://schemas.microsoft.com/office/drawing/2014/chart" uri="{C3380CC4-5D6E-409C-BE32-E72D297353CC}">
              <c16:uniqueId val="{00000001-947B-4866-ACCE-E7DF3F631153}"/>
            </c:ext>
          </c:extLst>
        </c:ser>
        <c:ser>
          <c:idx val="3"/>
          <c:order val="2"/>
          <c:tx>
            <c:strRef>
              <c:f>'T1 (2)'!$AI$5</c:f>
              <c:strCache>
                <c:ptCount val="1"/>
                <c:pt idx="0">
                  <c:v>Forestry</c:v>
                </c:pt>
              </c:strCache>
            </c:strRef>
          </c:tx>
          <c:marker>
            <c:symbol val="none"/>
          </c:marker>
          <c:cat>
            <c:strRef>
              <c:f>'T1 (2)'!$AF$6:$AF$28</c:f>
              <c:strCache>
                <c:ptCount val="22"/>
                <c:pt idx="0">
                  <c:v>06q1</c:v>
                </c:pt>
                <c:pt idx="1">
                  <c:v>06q2</c:v>
                </c:pt>
                <c:pt idx="2">
                  <c:v>06q3</c:v>
                </c:pt>
                <c:pt idx="3">
                  <c:v>06q4</c:v>
                </c:pt>
                <c:pt idx="4">
                  <c:v>07q1</c:v>
                </c:pt>
                <c:pt idx="5">
                  <c:v>07q3</c:v>
                </c:pt>
                <c:pt idx="6">
                  <c:v>07q4</c:v>
                </c:pt>
                <c:pt idx="7">
                  <c:v>08q1</c:v>
                </c:pt>
                <c:pt idx="8">
                  <c:v>08q2</c:v>
                </c:pt>
                <c:pt idx="9">
                  <c:v>08q3</c:v>
                </c:pt>
                <c:pt idx="10">
                  <c:v>08q4</c:v>
                </c:pt>
                <c:pt idx="11">
                  <c:v>09q1</c:v>
                </c:pt>
                <c:pt idx="12">
                  <c:v>09q2</c:v>
                </c:pt>
                <c:pt idx="13">
                  <c:v>09q3</c:v>
                </c:pt>
                <c:pt idx="14">
                  <c:v>09q4</c:v>
                </c:pt>
                <c:pt idx="15">
                  <c:v>10q1</c:v>
                </c:pt>
                <c:pt idx="16">
                  <c:v>10q2</c:v>
                </c:pt>
                <c:pt idx="17">
                  <c:v>10q3</c:v>
                </c:pt>
                <c:pt idx="18">
                  <c:v>10q4</c:v>
                </c:pt>
                <c:pt idx="19">
                  <c:v>11q1</c:v>
                </c:pt>
                <c:pt idx="20">
                  <c:v>11q2</c:v>
                </c:pt>
                <c:pt idx="21">
                  <c:v>11q3</c:v>
                </c:pt>
              </c:strCache>
            </c:strRef>
          </c:cat>
          <c:val>
            <c:numRef>
              <c:f>'T1 (2)'!$AI$6:$AI$28</c:f>
              <c:numCache>
                <c:formatCode>#,##0_);\(#,##0\)</c:formatCode>
                <c:ptCount val="22"/>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numCache>
            </c:numRef>
          </c:val>
          <c:smooth val="0"/>
          <c:extLst>
            <c:ext xmlns:c16="http://schemas.microsoft.com/office/drawing/2014/chart" uri="{C3380CC4-5D6E-409C-BE32-E72D297353CC}">
              <c16:uniqueId val="{00000002-947B-4866-ACCE-E7DF3F631153}"/>
            </c:ext>
          </c:extLst>
        </c:ser>
        <c:ser>
          <c:idx val="0"/>
          <c:order val="3"/>
          <c:tx>
            <c:strRef>
              <c:f>'T1 (2)'!$AJ$5</c:f>
              <c:strCache>
                <c:ptCount val="1"/>
                <c:pt idx="0">
                  <c:v>Fishing</c:v>
                </c:pt>
              </c:strCache>
            </c:strRef>
          </c:tx>
          <c:marker>
            <c:symbol val="none"/>
          </c:marker>
          <c:cat>
            <c:strRef>
              <c:f>'T1 (2)'!$AF$6:$AF$28</c:f>
              <c:strCache>
                <c:ptCount val="22"/>
                <c:pt idx="0">
                  <c:v>06q1</c:v>
                </c:pt>
                <c:pt idx="1">
                  <c:v>06q2</c:v>
                </c:pt>
                <c:pt idx="2">
                  <c:v>06q3</c:v>
                </c:pt>
                <c:pt idx="3">
                  <c:v>06q4</c:v>
                </c:pt>
                <c:pt idx="4">
                  <c:v>07q1</c:v>
                </c:pt>
                <c:pt idx="5">
                  <c:v>07q3</c:v>
                </c:pt>
                <c:pt idx="6">
                  <c:v>07q4</c:v>
                </c:pt>
                <c:pt idx="7">
                  <c:v>08q1</c:v>
                </c:pt>
                <c:pt idx="8">
                  <c:v>08q2</c:v>
                </c:pt>
                <c:pt idx="9">
                  <c:v>08q3</c:v>
                </c:pt>
                <c:pt idx="10">
                  <c:v>08q4</c:v>
                </c:pt>
                <c:pt idx="11">
                  <c:v>09q1</c:v>
                </c:pt>
                <c:pt idx="12">
                  <c:v>09q2</c:v>
                </c:pt>
                <c:pt idx="13">
                  <c:v>09q3</c:v>
                </c:pt>
                <c:pt idx="14">
                  <c:v>09q4</c:v>
                </c:pt>
                <c:pt idx="15">
                  <c:v>10q1</c:v>
                </c:pt>
                <c:pt idx="16">
                  <c:v>10q2</c:v>
                </c:pt>
                <c:pt idx="17">
                  <c:v>10q3</c:v>
                </c:pt>
                <c:pt idx="18">
                  <c:v>10q4</c:v>
                </c:pt>
                <c:pt idx="19">
                  <c:v>11q1</c:v>
                </c:pt>
                <c:pt idx="20">
                  <c:v>11q2</c:v>
                </c:pt>
                <c:pt idx="21">
                  <c:v>11q3</c:v>
                </c:pt>
              </c:strCache>
            </c:strRef>
          </c:cat>
          <c:val>
            <c:numRef>
              <c:f>'T1 (2)'!$AJ$6:$AJ$28</c:f>
              <c:numCache>
                <c:formatCode>#,##0_);\(#,##0\)</c:formatCode>
                <c:ptCount val="22"/>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numCache>
            </c:numRef>
          </c:val>
          <c:smooth val="0"/>
          <c:extLst>
            <c:ext xmlns:c16="http://schemas.microsoft.com/office/drawing/2014/chart" uri="{C3380CC4-5D6E-409C-BE32-E72D297353CC}">
              <c16:uniqueId val="{00000003-947B-4866-ACCE-E7DF3F631153}"/>
            </c:ext>
          </c:extLst>
        </c:ser>
        <c:dLbls>
          <c:showLegendKey val="0"/>
          <c:showVal val="0"/>
          <c:showCatName val="0"/>
          <c:showSerName val="0"/>
          <c:showPercent val="0"/>
          <c:showBubbleSize val="0"/>
        </c:dLbls>
        <c:smooth val="0"/>
        <c:axId val="550268688"/>
        <c:axId val="805391168"/>
      </c:lineChart>
      <c:catAx>
        <c:axId val="550268688"/>
        <c:scaling>
          <c:orientation val="minMax"/>
        </c:scaling>
        <c:delete val="0"/>
        <c:axPos val="b"/>
        <c:numFmt formatCode="General" sourceLinked="1"/>
        <c:majorTickMark val="out"/>
        <c:minorTickMark val="none"/>
        <c:tickLblPos val="nextTo"/>
        <c:txPr>
          <a:bodyPr rot="0" spcFirstLastPara="0" vertOverflow="ellipsis" vert="horz" wrap="square" anchor="ctr" anchorCtr="1"/>
          <a:lstStyle/>
          <a:p>
            <a:pPr>
              <a:defRPr lang="en-US" sz="700" b="0" i="0" u="none" strike="noStrike" kern="1200" baseline="0">
                <a:solidFill>
                  <a:srgbClr val="000000"/>
                </a:solidFill>
                <a:latin typeface="Calibri" panose="020F0502020204030204"/>
                <a:ea typeface="Calibri" panose="020F0502020204030204"/>
                <a:cs typeface="Calibri" panose="020F0502020204030204"/>
              </a:defRPr>
            </a:pPr>
            <a:endParaRPr lang="en-US"/>
          </a:p>
        </c:txPr>
        <c:crossAx val="805391168"/>
        <c:crosses val="autoZero"/>
        <c:auto val="1"/>
        <c:lblAlgn val="ctr"/>
        <c:lblOffset val="100"/>
        <c:noMultiLvlLbl val="0"/>
      </c:catAx>
      <c:valAx>
        <c:axId val="805391168"/>
        <c:scaling>
          <c:orientation val="minMax"/>
          <c:max val="2000"/>
        </c:scaling>
        <c:delete val="0"/>
        <c:axPos val="l"/>
        <c:majorGridlines/>
        <c:numFmt formatCode="#,##0_);\(#,##0\)" sourceLinked="1"/>
        <c:majorTickMark val="out"/>
        <c:minorTickMark val="none"/>
        <c:tickLblPos val="nextTo"/>
        <c:txPr>
          <a:bodyPr rot="0" spcFirstLastPara="0" vertOverflow="ellipsis" vert="horz" wrap="square" anchor="ctr" anchorCtr="1"/>
          <a:lstStyle/>
          <a:p>
            <a:pPr>
              <a:defRPr lang="en-US" sz="1000" b="0" i="0" u="none" strike="noStrike" kern="1200" baseline="0">
                <a:solidFill>
                  <a:srgbClr val="000000"/>
                </a:solidFill>
                <a:latin typeface="Calibri" panose="020F0502020204030204"/>
                <a:ea typeface="Calibri" panose="020F0502020204030204"/>
                <a:cs typeface="Calibri" panose="020F0502020204030204"/>
              </a:defRPr>
            </a:pPr>
            <a:endParaRPr lang="en-US"/>
          </a:p>
        </c:txPr>
        <c:crossAx val="550268688"/>
        <c:crosses val="autoZero"/>
        <c:crossBetween val="between"/>
      </c:valAx>
    </c:plotArea>
    <c:legend>
      <c:legendPos val="r"/>
      <c:layout>
        <c:manualLayout>
          <c:xMode val="edge"/>
          <c:yMode val="edge"/>
          <c:x val="2.64025382903086E-2"/>
          <c:y val="0.91621988592208103"/>
          <c:w val="0.95833333333333304"/>
          <c:h val="0.99652096560555603"/>
        </c:manualLayout>
      </c:layout>
      <c:overlay val="0"/>
      <c:txPr>
        <a:bodyPr rot="0" spcFirstLastPara="0" vertOverflow="ellipsis" vert="horz" wrap="square" anchor="ctr" anchorCtr="1"/>
        <a:lstStyle/>
        <a:p>
          <a:pPr>
            <a:defRPr lang="en-US" sz="385" b="0" i="0" u="none" strike="noStrike" kern="1200" baseline="0">
              <a:solidFill>
                <a:srgbClr val="000000"/>
              </a:solidFill>
              <a:latin typeface="Calibri" panose="020F0502020204030204"/>
              <a:ea typeface="Calibri" panose="020F0502020204030204"/>
              <a:cs typeface="Calibri" panose="020F0502020204030204"/>
            </a:defRPr>
          </a:pPr>
          <a:endParaRPr lang="en-US"/>
        </a:p>
      </c:txPr>
    </c:legend>
    <c:plotVisOnly val="1"/>
    <c:dispBlanksAs val="gap"/>
    <c:showDLblsOverMax val="0"/>
  </c:chart>
  <c:txPr>
    <a:bodyPr/>
    <a:lstStyle/>
    <a:p>
      <a:pPr>
        <a:defRPr lang="en-US" sz="1000" b="0" i="0" u="none" strike="noStrike" baseline="0">
          <a:solidFill>
            <a:srgbClr val="000000"/>
          </a:solidFill>
          <a:latin typeface="Calibri" panose="020F0502020204030204"/>
          <a:ea typeface="Calibri" panose="020F0502020204030204"/>
          <a:cs typeface="Calibri" panose="020F0502020204030204"/>
        </a:defRPr>
      </a:pPr>
      <a:endParaRPr lang="en-US"/>
    </a:p>
  </c:txPr>
  <c:printSettings>
    <c:headerFooter/>
    <c:pageMargins b="0.75" l="0.7" r="0.7" t="0.75" header="0.3" footer="0.3"/>
    <c:pageSetup/>
  </c:printSettings>
  <c:userShapes r:id="rId1"/>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7.9582481941824407E-2"/>
          <c:y val="9.8645278035898606E-2"/>
          <c:w val="0.89446996811349"/>
          <c:h val="0.73825187069008502"/>
        </c:manualLayout>
      </c:layout>
      <c:lineChart>
        <c:grouping val="standard"/>
        <c:varyColors val="0"/>
        <c:ser>
          <c:idx val="1"/>
          <c:order val="0"/>
          <c:tx>
            <c:strRef>
              <c:f>'T1 (2)'!$AL$5</c:f>
              <c:strCache>
                <c:ptCount val="1"/>
                <c:pt idx="0">
                  <c:v>Mining 
and Quarrying</c:v>
                </c:pt>
              </c:strCache>
            </c:strRef>
          </c:tx>
          <c:marker>
            <c:symbol val="none"/>
          </c:marker>
          <c:cat>
            <c:strRef>
              <c:f>'T1 (2)'!$AF$6:$AF$28</c:f>
              <c:strCache>
                <c:ptCount val="22"/>
                <c:pt idx="0">
                  <c:v>06q1</c:v>
                </c:pt>
                <c:pt idx="1">
                  <c:v>06q2</c:v>
                </c:pt>
                <c:pt idx="2">
                  <c:v>06q3</c:v>
                </c:pt>
                <c:pt idx="3">
                  <c:v>06q4</c:v>
                </c:pt>
                <c:pt idx="4">
                  <c:v>07q1</c:v>
                </c:pt>
                <c:pt idx="5">
                  <c:v>07q3</c:v>
                </c:pt>
                <c:pt idx="6">
                  <c:v>07q4</c:v>
                </c:pt>
                <c:pt idx="7">
                  <c:v>08q1</c:v>
                </c:pt>
                <c:pt idx="8">
                  <c:v>08q2</c:v>
                </c:pt>
                <c:pt idx="9">
                  <c:v>08q3</c:v>
                </c:pt>
                <c:pt idx="10">
                  <c:v>08q4</c:v>
                </c:pt>
                <c:pt idx="11">
                  <c:v>09q1</c:v>
                </c:pt>
                <c:pt idx="12">
                  <c:v>09q2</c:v>
                </c:pt>
                <c:pt idx="13">
                  <c:v>09q3</c:v>
                </c:pt>
                <c:pt idx="14">
                  <c:v>09q4</c:v>
                </c:pt>
                <c:pt idx="15">
                  <c:v>10q1</c:v>
                </c:pt>
                <c:pt idx="16">
                  <c:v>10q2</c:v>
                </c:pt>
                <c:pt idx="17">
                  <c:v>10q3</c:v>
                </c:pt>
                <c:pt idx="18">
                  <c:v>10q4</c:v>
                </c:pt>
                <c:pt idx="19">
                  <c:v>11q1</c:v>
                </c:pt>
                <c:pt idx="20">
                  <c:v>11q2</c:v>
                </c:pt>
                <c:pt idx="21">
                  <c:v>11q3</c:v>
                </c:pt>
              </c:strCache>
            </c:strRef>
          </c:cat>
          <c:val>
            <c:numRef>
              <c:f>'T1 (2)'!$AL$6:$AL$28</c:f>
              <c:numCache>
                <c:formatCode>#,##0_);\(#,##0\)</c:formatCode>
                <c:ptCount val="22"/>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numCache>
            </c:numRef>
          </c:val>
          <c:smooth val="0"/>
          <c:extLst>
            <c:ext xmlns:c16="http://schemas.microsoft.com/office/drawing/2014/chart" uri="{C3380CC4-5D6E-409C-BE32-E72D297353CC}">
              <c16:uniqueId val="{00000000-2738-4347-9F50-723699612BE4}"/>
            </c:ext>
          </c:extLst>
        </c:ser>
        <c:ser>
          <c:idx val="2"/>
          <c:order val="1"/>
          <c:tx>
            <c:strRef>
              <c:f>'T1 (2)'!$AM$5</c:f>
              <c:strCache>
                <c:ptCount val="1"/>
                <c:pt idx="0">
                  <c:v> Manufacturing</c:v>
                </c:pt>
              </c:strCache>
            </c:strRef>
          </c:tx>
          <c:marker>
            <c:symbol val="none"/>
          </c:marker>
          <c:cat>
            <c:strRef>
              <c:f>'T1 (2)'!$AF$6:$AF$28</c:f>
              <c:strCache>
                <c:ptCount val="22"/>
                <c:pt idx="0">
                  <c:v>06q1</c:v>
                </c:pt>
                <c:pt idx="1">
                  <c:v>06q2</c:v>
                </c:pt>
                <c:pt idx="2">
                  <c:v>06q3</c:v>
                </c:pt>
                <c:pt idx="3">
                  <c:v>06q4</c:v>
                </c:pt>
                <c:pt idx="4">
                  <c:v>07q1</c:v>
                </c:pt>
                <c:pt idx="5">
                  <c:v>07q3</c:v>
                </c:pt>
                <c:pt idx="6">
                  <c:v>07q4</c:v>
                </c:pt>
                <c:pt idx="7">
                  <c:v>08q1</c:v>
                </c:pt>
                <c:pt idx="8">
                  <c:v>08q2</c:v>
                </c:pt>
                <c:pt idx="9">
                  <c:v>08q3</c:v>
                </c:pt>
                <c:pt idx="10">
                  <c:v>08q4</c:v>
                </c:pt>
                <c:pt idx="11">
                  <c:v>09q1</c:v>
                </c:pt>
                <c:pt idx="12">
                  <c:v>09q2</c:v>
                </c:pt>
                <c:pt idx="13">
                  <c:v>09q3</c:v>
                </c:pt>
                <c:pt idx="14">
                  <c:v>09q4</c:v>
                </c:pt>
                <c:pt idx="15">
                  <c:v>10q1</c:v>
                </c:pt>
                <c:pt idx="16">
                  <c:v>10q2</c:v>
                </c:pt>
                <c:pt idx="17">
                  <c:v>10q3</c:v>
                </c:pt>
                <c:pt idx="18">
                  <c:v>10q4</c:v>
                </c:pt>
                <c:pt idx="19">
                  <c:v>11q1</c:v>
                </c:pt>
                <c:pt idx="20">
                  <c:v>11q2</c:v>
                </c:pt>
                <c:pt idx="21">
                  <c:v>11q3</c:v>
                </c:pt>
              </c:strCache>
            </c:strRef>
          </c:cat>
          <c:val>
            <c:numRef>
              <c:f>'T1 (2)'!$AM$6:$AM$28</c:f>
              <c:numCache>
                <c:formatCode>#,##0_);\(#,##0\)</c:formatCode>
                <c:ptCount val="22"/>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numCache>
            </c:numRef>
          </c:val>
          <c:smooth val="0"/>
          <c:extLst>
            <c:ext xmlns:c16="http://schemas.microsoft.com/office/drawing/2014/chart" uri="{C3380CC4-5D6E-409C-BE32-E72D297353CC}">
              <c16:uniqueId val="{00000001-2738-4347-9F50-723699612BE4}"/>
            </c:ext>
          </c:extLst>
        </c:ser>
        <c:ser>
          <c:idx val="3"/>
          <c:order val="2"/>
          <c:tx>
            <c:strRef>
              <c:f>'T1 (2)'!$AN$5</c:f>
              <c:strCache>
                <c:ptCount val="1"/>
                <c:pt idx="0">
                  <c:v>Electricity 
</c:v>
                </c:pt>
              </c:strCache>
            </c:strRef>
          </c:tx>
          <c:spPr>
            <a:ln w="28575" cap="rnd" cmpd="sng" algn="ctr">
              <a:solidFill>
                <a:srgbClr val="FFFF00"/>
              </a:solidFill>
              <a:prstDash val="solid"/>
              <a:round/>
            </a:ln>
          </c:spPr>
          <c:marker>
            <c:symbol val="circle"/>
            <c:size val="5"/>
            <c:spPr>
              <a:solidFill>
                <a:schemeClr val="tx1"/>
              </a:solidFill>
            </c:spPr>
          </c:marker>
          <c:cat>
            <c:strRef>
              <c:f>'T1 (2)'!$AF$6:$AF$28</c:f>
              <c:strCache>
                <c:ptCount val="22"/>
                <c:pt idx="0">
                  <c:v>06q1</c:v>
                </c:pt>
                <c:pt idx="1">
                  <c:v>06q2</c:v>
                </c:pt>
                <c:pt idx="2">
                  <c:v>06q3</c:v>
                </c:pt>
                <c:pt idx="3">
                  <c:v>06q4</c:v>
                </c:pt>
                <c:pt idx="4">
                  <c:v>07q1</c:v>
                </c:pt>
                <c:pt idx="5">
                  <c:v>07q3</c:v>
                </c:pt>
                <c:pt idx="6">
                  <c:v>07q4</c:v>
                </c:pt>
                <c:pt idx="7">
                  <c:v>08q1</c:v>
                </c:pt>
                <c:pt idx="8">
                  <c:v>08q2</c:v>
                </c:pt>
                <c:pt idx="9">
                  <c:v>08q3</c:v>
                </c:pt>
                <c:pt idx="10">
                  <c:v>08q4</c:v>
                </c:pt>
                <c:pt idx="11">
                  <c:v>09q1</c:v>
                </c:pt>
                <c:pt idx="12">
                  <c:v>09q2</c:v>
                </c:pt>
                <c:pt idx="13">
                  <c:v>09q3</c:v>
                </c:pt>
                <c:pt idx="14">
                  <c:v>09q4</c:v>
                </c:pt>
                <c:pt idx="15">
                  <c:v>10q1</c:v>
                </c:pt>
                <c:pt idx="16">
                  <c:v>10q2</c:v>
                </c:pt>
                <c:pt idx="17">
                  <c:v>10q3</c:v>
                </c:pt>
                <c:pt idx="18">
                  <c:v>10q4</c:v>
                </c:pt>
                <c:pt idx="19">
                  <c:v>11q1</c:v>
                </c:pt>
                <c:pt idx="20">
                  <c:v>11q2</c:v>
                </c:pt>
                <c:pt idx="21">
                  <c:v>11q3</c:v>
                </c:pt>
              </c:strCache>
            </c:strRef>
          </c:cat>
          <c:val>
            <c:numRef>
              <c:f>'T1 (2)'!$AN$6:$AN$28</c:f>
              <c:numCache>
                <c:formatCode>#,##0_);\(#,##0\)</c:formatCode>
                <c:ptCount val="22"/>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numCache>
            </c:numRef>
          </c:val>
          <c:smooth val="0"/>
          <c:extLst>
            <c:ext xmlns:c16="http://schemas.microsoft.com/office/drawing/2014/chart" uri="{C3380CC4-5D6E-409C-BE32-E72D297353CC}">
              <c16:uniqueId val="{00000002-2738-4347-9F50-723699612BE4}"/>
            </c:ext>
          </c:extLst>
        </c:ser>
        <c:ser>
          <c:idx val="0"/>
          <c:order val="3"/>
          <c:tx>
            <c:strRef>
              <c:f>'T1 (2)'!$AO$5</c:f>
              <c:strCache>
                <c:ptCount val="1"/>
                <c:pt idx="0">
                  <c:v>Water &amp; Sewerage</c:v>
                </c:pt>
              </c:strCache>
            </c:strRef>
          </c:tx>
          <c:marker>
            <c:symbol val="none"/>
          </c:marker>
          <c:cat>
            <c:strRef>
              <c:f>'T1 (2)'!$AF$6:$AF$28</c:f>
              <c:strCache>
                <c:ptCount val="22"/>
                <c:pt idx="0">
                  <c:v>06q1</c:v>
                </c:pt>
                <c:pt idx="1">
                  <c:v>06q2</c:v>
                </c:pt>
                <c:pt idx="2">
                  <c:v>06q3</c:v>
                </c:pt>
                <c:pt idx="3">
                  <c:v>06q4</c:v>
                </c:pt>
                <c:pt idx="4">
                  <c:v>07q1</c:v>
                </c:pt>
                <c:pt idx="5">
                  <c:v>07q3</c:v>
                </c:pt>
                <c:pt idx="6">
                  <c:v>07q4</c:v>
                </c:pt>
                <c:pt idx="7">
                  <c:v>08q1</c:v>
                </c:pt>
                <c:pt idx="8">
                  <c:v>08q2</c:v>
                </c:pt>
                <c:pt idx="9">
                  <c:v>08q3</c:v>
                </c:pt>
                <c:pt idx="10">
                  <c:v>08q4</c:v>
                </c:pt>
                <c:pt idx="11">
                  <c:v>09q1</c:v>
                </c:pt>
                <c:pt idx="12">
                  <c:v>09q2</c:v>
                </c:pt>
                <c:pt idx="13">
                  <c:v>09q3</c:v>
                </c:pt>
                <c:pt idx="14">
                  <c:v>09q4</c:v>
                </c:pt>
                <c:pt idx="15">
                  <c:v>10q1</c:v>
                </c:pt>
                <c:pt idx="16">
                  <c:v>10q2</c:v>
                </c:pt>
                <c:pt idx="17">
                  <c:v>10q3</c:v>
                </c:pt>
                <c:pt idx="18">
                  <c:v>10q4</c:v>
                </c:pt>
                <c:pt idx="19">
                  <c:v>11q1</c:v>
                </c:pt>
                <c:pt idx="20">
                  <c:v>11q2</c:v>
                </c:pt>
                <c:pt idx="21">
                  <c:v>11q3</c:v>
                </c:pt>
              </c:strCache>
            </c:strRef>
          </c:cat>
          <c:val>
            <c:numRef>
              <c:f>'T1 (2)'!$AO$6:$AO$28</c:f>
              <c:numCache>
                <c:formatCode>#,##0_);\(#,##0\)</c:formatCode>
                <c:ptCount val="22"/>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numCache>
            </c:numRef>
          </c:val>
          <c:smooth val="0"/>
          <c:extLst>
            <c:ext xmlns:c16="http://schemas.microsoft.com/office/drawing/2014/chart" uri="{C3380CC4-5D6E-409C-BE32-E72D297353CC}">
              <c16:uniqueId val="{00000003-2738-4347-9F50-723699612BE4}"/>
            </c:ext>
          </c:extLst>
        </c:ser>
        <c:ser>
          <c:idx val="4"/>
          <c:order val="4"/>
          <c:tx>
            <c:strRef>
              <c:f>'T1 (2)'!$AP$5</c:f>
              <c:strCache>
                <c:ptCount val="1"/>
                <c:pt idx="0">
                  <c:v> Construction</c:v>
                </c:pt>
              </c:strCache>
            </c:strRef>
          </c:tx>
          <c:marker>
            <c:symbol val="none"/>
          </c:marker>
          <c:cat>
            <c:strRef>
              <c:f>'T1 (2)'!$AF$6:$AF$28</c:f>
              <c:strCache>
                <c:ptCount val="22"/>
                <c:pt idx="0">
                  <c:v>06q1</c:v>
                </c:pt>
                <c:pt idx="1">
                  <c:v>06q2</c:v>
                </c:pt>
                <c:pt idx="2">
                  <c:v>06q3</c:v>
                </c:pt>
                <c:pt idx="3">
                  <c:v>06q4</c:v>
                </c:pt>
                <c:pt idx="4">
                  <c:v>07q1</c:v>
                </c:pt>
                <c:pt idx="5">
                  <c:v>07q3</c:v>
                </c:pt>
                <c:pt idx="6">
                  <c:v>07q4</c:v>
                </c:pt>
                <c:pt idx="7">
                  <c:v>08q1</c:v>
                </c:pt>
                <c:pt idx="8">
                  <c:v>08q2</c:v>
                </c:pt>
                <c:pt idx="9">
                  <c:v>08q3</c:v>
                </c:pt>
                <c:pt idx="10">
                  <c:v>08q4</c:v>
                </c:pt>
                <c:pt idx="11">
                  <c:v>09q1</c:v>
                </c:pt>
                <c:pt idx="12">
                  <c:v>09q2</c:v>
                </c:pt>
                <c:pt idx="13">
                  <c:v>09q3</c:v>
                </c:pt>
                <c:pt idx="14">
                  <c:v>09q4</c:v>
                </c:pt>
                <c:pt idx="15">
                  <c:v>10q1</c:v>
                </c:pt>
                <c:pt idx="16">
                  <c:v>10q2</c:v>
                </c:pt>
                <c:pt idx="17">
                  <c:v>10q3</c:v>
                </c:pt>
                <c:pt idx="18">
                  <c:v>10q4</c:v>
                </c:pt>
                <c:pt idx="19">
                  <c:v>11q1</c:v>
                </c:pt>
                <c:pt idx="20">
                  <c:v>11q2</c:v>
                </c:pt>
                <c:pt idx="21">
                  <c:v>11q3</c:v>
                </c:pt>
              </c:strCache>
            </c:strRef>
          </c:cat>
          <c:val>
            <c:numRef>
              <c:f>'T1 (2)'!$AP$6:$AP$28</c:f>
              <c:numCache>
                <c:formatCode>#,##0_);\(#,##0\)</c:formatCode>
                <c:ptCount val="22"/>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numCache>
            </c:numRef>
          </c:val>
          <c:smooth val="0"/>
          <c:extLst>
            <c:ext xmlns:c16="http://schemas.microsoft.com/office/drawing/2014/chart" uri="{C3380CC4-5D6E-409C-BE32-E72D297353CC}">
              <c16:uniqueId val="{00000004-2738-4347-9F50-723699612BE4}"/>
            </c:ext>
          </c:extLst>
        </c:ser>
        <c:dLbls>
          <c:showLegendKey val="0"/>
          <c:showVal val="0"/>
          <c:showCatName val="0"/>
          <c:showSerName val="0"/>
          <c:showPercent val="0"/>
          <c:showBubbleSize val="0"/>
        </c:dLbls>
        <c:smooth val="0"/>
        <c:axId val="805394976"/>
        <c:axId val="805395520"/>
      </c:lineChart>
      <c:catAx>
        <c:axId val="805394976"/>
        <c:scaling>
          <c:orientation val="minMax"/>
        </c:scaling>
        <c:delete val="0"/>
        <c:axPos val="b"/>
        <c:numFmt formatCode="General" sourceLinked="1"/>
        <c:majorTickMark val="out"/>
        <c:minorTickMark val="none"/>
        <c:tickLblPos val="nextTo"/>
        <c:txPr>
          <a:bodyPr rot="0" spcFirstLastPara="0" vertOverflow="ellipsis" vert="horz" wrap="square" anchor="ctr" anchorCtr="1"/>
          <a:lstStyle/>
          <a:p>
            <a:pPr>
              <a:defRPr lang="en-US" sz="700" b="0" i="0" u="none" strike="noStrike" kern="1200" baseline="0">
                <a:solidFill>
                  <a:srgbClr val="000000"/>
                </a:solidFill>
                <a:latin typeface="Calibri" panose="020F0502020204030204"/>
                <a:ea typeface="Calibri" panose="020F0502020204030204"/>
                <a:cs typeface="Calibri" panose="020F0502020204030204"/>
              </a:defRPr>
            </a:pPr>
            <a:endParaRPr lang="en-US"/>
          </a:p>
        </c:txPr>
        <c:crossAx val="805395520"/>
        <c:crosses val="autoZero"/>
        <c:auto val="1"/>
        <c:lblAlgn val="ctr"/>
        <c:lblOffset val="100"/>
        <c:noMultiLvlLbl val="0"/>
      </c:catAx>
      <c:valAx>
        <c:axId val="805395520"/>
        <c:scaling>
          <c:orientation val="minMax"/>
        </c:scaling>
        <c:delete val="0"/>
        <c:axPos val="l"/>
        <c:majorGridlines/>
        <c:numFmt formatCode="#,##0_);\(#,##0\)" sourceLinked="1"/>
        <c:majorTickMark val="out"/>
        <c:minorTickMark val="none"/>
        <c:tickLblPos val="nextTo"/>
        <c:txPr>
          <a:bodyPr rot="0" spcFirstLastPara="0" vertOverflow="ellipsis" vert="horz" wrap="square" anchor="ctr" anchorCtr="1"/>
          <a:lstStyle/>
          <a:p>
            <a:pPr>
              <a:defRPr lang="en-US" sz="1000" b="0" i="0" u="none" strike="noStrike" kern="1200" baseline="0">
                <a:solidFill>
                  <a:srgbClr val="000000"/>
                </a:solidFill>
                <a:latin typeface="Calibri" panose="020F0502020204030204"/>
                <a:ea typeface="Calibri" panose="020F0502020204030204"/>
                <a:cs typeface="Calibri" panose="020F0502020204030204"/>
              </a:defRPr>
            </a:pPr>
            <a:endParaRPr lang="en-US"/>
          </a:p>
        </c:txPr>
        <c:crossAx val="805394976"/>
        <c:crosses val="autoZero"/>
        <c:crossBetween val="between"/>
      </c:valAx>
    </c:plotArea>
    <c:legend>
      <c:legendPos val="r"/>
      <c:layout>
        <c:manualLayout>
          <c:xMode val="edge"/>
          <c:yMode val="edge"/>
          <c:x val="2.3624906808827902E-2"/>
          <c:y val="0.85404110335264705"/>
          <c:w val="0.99163883697417199"/>
          <c:h val="1"/>
        </c:manualLayout>
      </c:layout>
      <c:overlay val="0"/>
      <c:txPr>
        <a:bodyPr rot="0" spcFirstLastPara="0" vertOverflow="ellipsis" vert="horz" wrap="square" anchor="ctr" anchorCtr="1"/>
        <a:lstStyle/>
        <a:p>
          <a:pPr>
            <a:defRPr lang="en-US" sz="305" b="0" i="0" u="none" strike="noStrike" kern="1200" baseline="0">
              <a:solidFill>
                <a:srgbClr val="000000"/>
              </a:solidFill>
              <a:latin typeface="Calibri" panose="020F0502020204030204"/>
              <a:ea typeface="Calibri" panose="020F0502020204030204"/>
              <a:cs typeface="Calibri" panose="020F0502020204030204"/>
            </a:defRPr>
          </a:pPr>
          <a:endParaRPr lang="en-US"/>
        </a:p>
      </c:txPr>
    </c:legend>
    <c:plotVisOnly val="1"/>
    <c:dispBlanksAs val="gap"/>
    <c:showDLblsOverMax val="0"/>
  </c:chart>
  <c:txPr>
    <a:bodyPr/>
    <a:lstStyle/>
    <a:p>
      <a:pPr>
        <a:defRPr lang="en-US" sz="1000" b="0" i="0" u="none" strike="noStrike" baseline="0">
          <a:solidFill>
            <a:srgbClr val="000000"/>
          </a:solidFill>
          <a:latin typeface="Calibri" panose="020F0502020204030204"/>
          <a:ea typeface="Calibri" panose="020F0502020204030204"/>
          <a:cs typeface="Calibri" panose="020F0502020204030204"/>
        </a:defRPr>
      </a:pPr>
      <a:endParaRPr lang="en-US"/>
    </a:p>
  </c:txPr>
  <c:printSettings>
    <c:headerFooter/>
    <c:pageMargins b="0.75" l="0.7" r="0.7" t="0.75" header="0.3" footer="0.3"/>
    <c:pageSetup/>
  </c:printSettings>
  <c:userShapes r:id="rId1"/>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7.9582481941824504E-2"/>
          <c:y val="9.8645278035898704E-2"/>
          <c:w val="0.57034258203947397"/>
          <c:h val="0.81030156013107102"/>
        </c:manualLayout>
      </c:layout>
      <c:lineChart>
        <c:grouping val="standard"/>
        <c:varyColors val="0"/>
        <c:ser>
          <c:idx val="1"/>
          <c:order val="0"/>
          <c:tx>
            <c:strRef>
              <c:f>'T1 (2)'!$AR$5</c:f>
              <c:strCache>
                <c:ptCount val="1"/>
                <c:pt idx="0">
                  <c:v>Trade; Repair Of Vehicles, Household Goods</c:v>
                </c:pt>
              </c:strCache>
            </c:strRef>
          </c:tx>
          <c:marker>
            <c:symbol val="none"/>
          </c:marker>
          <c:cat>
            <c:strRef>
              <c:f>'T1 (2)'!$AF$6:$AF$28</c:f>
              <c:strCache>
                <c:ptCount val="22"/>
                <c:pt idx="0">
                  <c:v>06q1</c:v>
                </c:pt>
                <c:pt idx="1">
                  <c:v>06q2</c:v>
                </c:pt>
                <c:pt idx="2">
                  <c:v>06q3</c:v>
                </c:pt>
                <c:pt idx="3">
                  <c:v>06q4</c:v>
                </c:pt>
                <c:pt idx="4">
                  <c:v>07q1</c:v>
                </c:pt>
                <c:pt idx="5">
                  <c:v>07q3</c:v>
                </c:pt>
                <c:pt idx="6">
                  <c:v>07q4</c:v>
                </c:pt>
                <c:pt idx="7">
                  <c:v>08q1</c:v>
                </c:pt>
                <c:pt idx="8">
                  <c:v>08q2</c:v>
                </c:pt>
                <c:pt idx="9">
                  <c:v>08q3</c:v>
                </c:pt>
                <c:pt idx="10">
                  <c:v>08q4</c:v>
                </c:pt>
                <c:pt idx="11">
                  <c:v>09q1</c:v>
                </c:pt>
                <c:pt idx="12">
                  <c:v>09q2</c:v>
                </c:pt>
                <c:pt idx="13">
                  <c:v>09q3</c:v>
                </c:pt>
                <c:pt idx="14">
                  <c:v>09q4</c:v>
                </c:pt>
                <c:pt idx="15">
                  <c:v>10q1</c:v>
                </c:pt>
                <c:pt idx="16">
                  <c:v>10q2</c:v>
                </c:pt>
                <c:pt idx="17">
                  <c:v>10q3</c:v>
                </c:pt>
                <c:pt idx="18">
                  <c:v>10q4</c:v>
                </c:pt>
                <c:pt idx="19">
                  <c:v>11q1</c:v>
                </c:pt>
                <c:pt idx="20">
                  <c:v>11q2</c:v>
                </c:pt>
                <c:pt idx="21">
                  <c:v>11q3</c:v>
                </c:pt>
              </c:strCache>
            </c:strRef>
          </c:cat>
          <c:val>
            <c:numRef>
              <c:f>'T1 (2)'!$AR$6:$AR$28</c:f>
              <c:numCache>
                <c:formatCode>#,##0_);\(#,##0\)</c:formatCode>
                <c:ptCount val="22"/>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numCache>
            </c:numRef>
          </c:val>
          <c:smooth val="0"/>
          <c:extLst>
            <c:ext xmlns:c16="http://schemas.microsoft.com/office/drawing/2014/chart" uri="{C3380CC4-5D6E-409C-BE32-E72D297353CC}">
              <c16:uniqueId val="{00000000-6517-45DF-A2B5-3C0E474DD5DC}"/>
            </c:ext>
          </c:extLst>
        </c:ser>
        <c:ser>
          <c:idx val="2"/>
          <c:order val="1"/>
          <c:tx>
            <c:strRef>
              <c:f>'T1 (2)'!$AS$5</c:f>
              <c:strCache>
                <c:ptCount val="1"/>
                <c:pt idx="0">
                  <c:v>Hotels And Restaurants</c:v>
                </c:pt>
              </c:strCache>
            </c:strRef>
          </c:tx>
          <c:marker>
            <c:symbol val="none"/>
          </c:marker>
          <c:cat>
            <c:strRef>
              <c:f>'T1 (2)'!$AF$6:$AF$28</c:f>
              <c:strCache>
                <c:ptCount val="22"/>
                <c:pt idx="0">
                  <c:v>06q1</c:v>
                </c:pt>
                <c:pt idx="1">
                  <c:v>06q2</c:v>
                </c:pt>
                <c:pt idx="2">
                  <c:v>06q3</c:v>
                </c:pt>
                <c:pt idx="3">
                  <c:v>06q4</c:v>
                </c:pt>
                <c:pt idx="4">
                  <c:v>07q1</c:v>
                </c:pt>
                <c:pt idx="5">
                  <c:v>07q3</c:v>
                </c:pt>
                <c:pt idx="6">
                  <c:v>07q4</c:v>
                </c:pt>
                <c:pt idx="7">
                  <c:v>08q1</c:v>
                </c:pt>
                <c:pt idx="8">
                  <c:v>08q2</c:v>
                </c:pt>
                <c:pt idx="9">
                  <c:v>08q3</c:v>
                </c:pt>
                <c:pt idx="10">
                  <c:v>08q4</c:v>
                </c:pt>
                <c:pt idx="11">
                  <c:v>09q1</c:v>
                </c:pt>
                <c:pt idx="12">
                  <c:v>09q2</c:v>
                </c:pt>
                <c:pt idx="13">
                  <c:v>09q3</c:v>
                </c:pt>
                <c:pt idx="14">
                  <c:v>09q4</c:v>
                </c:pt>
                <c:pt idx="15">
                  <c:v>10q1</c:v>
                </c:pt>
                <c:pt idx="16">
                  <c:v>10q2</c:v>
                </c:pt>
                <c:pt idx="17">
                  <c:v>10q3</c:v>
                </c:pt>
                <c:pt idx="18">
                  <c:v>10q4</c:v>
                </c:pt>
                <c:pt idx="19">
                  <c:v>11q1</c:v>
                </c:pt>
                <c:pt idx="20">
                  <c:v>11q2</c:v>
                </c:pt>
                <c:pt idx="21">
                  <c:v>11q3</c:v>
                </c:pt>
              </c:strCache>
            </c:strRef>
          </c:cat>
          <c:val>
            <c:numRef>
              <c:f>'T1 (2)'!$AS$6:$AS$28</c:f>
              <c:numCache>
                <c:formatCode>#,##0_);\(#,##0\)</c:formatCode>
                <c:ptCount val="22"/>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numCache>
            </c:numRef>
          </c:val>
          <c:smooth val="0"/>
          <c:extLst>
            <c:ext xmlns:c16="http://schemas.microsoft.com/office/drawing/2014/chart" uri="{C3380CC4-5D6E-409C-BE32-E72D297353CC}">
              <c16:uniqueId val="{00000001-6517-45DF-A2B5-3C0E474DD5DC}"/>
            </c:ext>
          </c:extLst>
        </c:ser>
        <c:ser>
          <c:idx val="3"/>
          <c:order val="2"/>
          <c:tx>
            <c:strRef>
              <c:f>'T1 (2)'!$AT$5</c:f>
              <c:strCache>
                <c:ptCount val="1"/>
                <c:pt idx="0">
                  <c:v>Transport &amp; Storage</c:v>
                </c:pt>
              </c:strCache>
            </c:strRef>
          </c:tx>
          <c:spPr>
            <a:ln w="28575" cap="rnd" cmpd="sng" algn="ctr">
              <a:solidFill>
                <a:srgbClr val="FF0000"/>
              </a:solidFill>
              <a:prstDash val="solid"/>
              <a:round/>
            </a:ln>
          </c:spPr>
          <c:marker>
            <c:symbol val="circle"/>
            <c:size val="5"/>
            <c:spPr>
              <a:noFill/>
            </c:spPr>
          </c:marker>
          <c:cat>
            <c:strRef>
              <c:f>'T1 (2)'!$AF$6:$AF$28</c:f>
              <c:strCache>
                <c:ptCount val="22"/>
                <c:pt idx="0">
                  <c:v>06q1</c:v>
                </c:pt>
                <c:pt idx="1">
                  <c:v>06q2</c:v>
                </c:pt>
                <c:pt idx="2">
                  <c:v>06q3</c:v>
                </c:pt>
                <c:pt idx="3">
                  <c:v>06q4</c:v>
                </c:pt>
                <c:pt idx="4">
                  <c:v>07q1</c:v>
                </c:pt>
                <c:pt idx="5">
                  <c:v>07q3</c:v>
                </c:pt>
                <c:pt idx="6">
                  <c:v>07q4</c:v>
                </c:pt>
                <c:pt idx="7">
                  <c:v>08q1</c:v>
                </c:pt>
                <c:pt idx="8">
                  <c:v>08q2</c:v>
                </c:pt>
                <c:pt idx="9">
                  <c:v>08q3</c:v>
                </c:pt>
                <c:pt idx="10">
                  <c:v>08q4</c:v>
                </c:pt>
                <c:pt idx="11">
                  <c:v>09q1</c:v>
                </c:pt>
                <c:pt idx="12">
                  <c:v>09q2</c:v>
                </c:pt>
                <c:pt idx="13">
                  <c:v>09q3</c:v>
                </c:pt>
                <c:pt idx="14">
                  <c:v>09q4</c:v>
                </c:pt>
                <c:pt idx="15">
                  <c:v>10q1</c:v>
                </c:pt>
                <c:pt idx="16">
                  <c:v>10q2</c:v>
                </c:pt>
                <c:pt idx="17">
                  <c:v>10q3</c:v>
                </c:pt>
                <c:pt idx="18">
                  <c:v>10q4</c:v>
                </c:pt>
                <c:pt idx="19">
                  <c:v>11q1</c:v>
                </c:pt>
                <c:pt idx="20">
                  <c:v>11q2</c:v>
                </c:pt>
                <c:pt idx="21">
                  <c:v>11q3</c:v>
                </c:pt>
              </c:strCache>
            </c:strRef>
          </c:cat>
          <c:val>
            <c:numRef>
              <c:f>'T1 (2)'!$AT$6:$AT$28</c:f>
              <c:numCache>
                <c:formatCode>#,##0_);\(#,##0\)</c:formatCode>
                <c:ptCount val="22"/>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numCache>
            </c:numRef>
          </c:val>
          <c:smooth val="0"/>
          <c:extLst>
            <c:ext xmlns:c16="http://schemas.microsoft.com/office/drawing/2014/chart" uri="{C3380CC4-5D6E-409C-BE32-E72D297353CC}">
              <c16:uniqueId val="{00000002-6517-45DF-A2B5-3C0E474DD5DC}"/>
            </c:ext>
          </c:extLst>
        </c:ser>
        <c:ser>
          <c:idx val="0"/>
          <c:order val="3"/>
          <c:tx>
            <c:strRef>
              <c:f>'T1 (2)'!$AU$5</c:f>
              <c:strCache>
                <c:ptCount val="1"/>
                <c:pt idx="0">
                  <c:v>Information &amp; Communication</c:v>
                </c:pt>
              </c:strCache>
            </c:strRef>
          </c:tx>
          <c:marker>
            <c:symbol val="none"/>
          </c:marker>
          <c:cat>
            <c:strRef>
              <c:f>'T1 (2)'!$AF$6:$AF$28</c:f>
              <c:strCache>
                <c:ptCount val="22"/>
                <c:pt idx="0">
                  <c:v>06q1</c:v>
                </c:pt>
                <c:pt idx="1">
                  <c:v>06q2</c:v>
                </c:pt>
                <c:pt idx="2">
                  <c:v>06q3</c:v>
                </c:pt>
                <c:pt idx="3">
                  <c:v>06q4</c:v>
                </c:pt>
                <c:pt idx="4">
                  <c:v>07q1</c:v>
                </c:pt>
                <c:pt idx="5">
                  <c:v>07q3</c:v>
                </c:pt>
                <c:pt idx="6">
                  <c:v>07q4</c:v>
                </c:pt>
                <c:pt idx="7">
                  <c:v>08q1</c:v>
                </c:pt>
                <c:pt idx="8">
                  <c:v>08q2</c:v>
                </c:pt>
                <c:pt idx="9">
                  <c:v>08q3</c:v>
                </c:pt>
                <c:pt idx="10">
                  <c:v>08q4</c:v>
                </c:pt>
                <c:pt idx="11">
                  <c:v>09q1</c:v>
                </c:pt>
                <c:pt idx="12">
                  <c:v>09q2</c:v>
                </c:pt>
                <c:pt idx="13">
                  <c:v>09q3</c:v>
                </c:pt>
                <c:pt idx="14">
                  <c:v>09q4</c:v>
                </c:pt>
                <c:pt idx="15">
                  <c:v>10q1</c:v>
                </c:pt>
                <c:pt idx="16">
                  <c:v>10q2</c:v>
                </c:pt>
                <c:pt idx="17">
                  <c:v>10q3</c:v>
                </c:pt>
                <c:pt idx="18">
                  <c:v>10q4</c:v>
                </c:pt>
                <c:pt idx="19">
                  <c:v>11q1</c:v>
                </c:pt>
                <c:pt idx="20">
                  <c:v>11q2</c:v>
                </c:pt>
                <c:pt idx="21">
                  <c:v>11q3</c:v>
                </c:pt>
              </c:strCache>
            </c:strRef>
          </c:cat>
          <c:val>
            <c:numRef>
              <c:f>'T1 (2)'!$AU$6:$AU$28</c:f>
              <c:numCache>
                <c:formatCode>#,##0_);\(#,##0\)</c:formatCode>
                <c:ptCount val="22"/>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numCache>
            </c:numRef>
          </c:val>
          <c:smooth val="0"/>
          <c:extLst>
            <c:ext xmlns:c16="http://schemas.microsoft.com/office/drawing/2014/chart" uri="{C3380CC4-5D6E-409C-BE32-E72D297353CC}">
              <c16:uniqueId val="{00000003-6517-45DF-A2B5-3C0E474DD5DC}"/>
            </c:ext>
          </c:extLst>
        </c:ser>
        <c:ser>
          <c:idx val="4"/>
          <c:order val="4"/>
          <c:tx>
            <c:strRef>
              <c:f>'T1 (2)'!$AV$5</c:f>
              <c:strCache>
                <c:ptCount val="1"/>
                <c:pt idx="0">
                  <c:v> Financial &amp; Insurance Activities</c:v>
                </c:pt>
              </c:strCache>
            </c:strRef>
          </c:tx>
          <c:marker>
            <c:symbol val="none"/>
          </c:marker>
          <c:cat>
            <c:strRef>
              <c:f>'T1 (2)'!$AF$6:$AF$28</c:f>
              <c:strCache>
                <c:ptCount val="22"/>
                <c:pt idx="0">
                  <c:v>06q1</c:v>
                </c:pt>
                <c:pt idx="1">
                  <c:v>06q2</c:v>
                </c:pt>
                <c:pt idx="2">
                  <c:v>06q3</c:v>
                </c:pt>
                <c:pt idx="3">
                  <c:v>06q4</c:v>
                </c:pt>
                <c:pt idx="4">
                  <c:v>07q1</c:v>
                </c:pt>
                <c:pt idx="5">
                  <c:v>07q3</c:v>
                </c:pt>
                <c:pt idx="6">
                  <c:v>07q4</c:v>
                </c:pt>
                <c:pt idx="7">
                  <c:v>08q1</c:v>
                </c:pt>
                <c:pt idx="8">
                  <c:v>08q2</c:v>
                </c:pt>
                <c:pt idx="9">
                  <c:v>08q3</c:v>
                </c:pt>
                <c:pt idx="10">
                  <c:v>08q4</c:v>
                </c:pt>
                <c:pt idx="11">
                  <c:v>09q1</c:v>
                </c:pt>
                <c:pt idx="12">
                  <c:v>09q2</c:v>
                </c:pt>
                <c:pt idx="13">
                  <c:v>09q3</c:v>
                </c:pt>
                <c:pt idx="14">
                  <c:v>09q4</c:v>
                </c:pt>
                <c:pt idx="15">
                  <c:v>10q1</c:v>
                </c:pt>
                <c:pt idx="16">
                  <c:v>10q2</c:v>
                </c:pt>
                <c:pt idx="17">
                  <c:v>10q3</c:v>
                </c:pt>
                <c:pt idx="18">
                  <c:v>10q4</c:v>
                </c:pt>
                <c:pt idx="19">
                  <c:v>11q1</c:v>
                </c:pt>
                <c:pt idx="20">
                  <c:v>11q2</c:v>
                </c:pt>
                <c:pt idx="21">
                  <c:v>11q3</c:v>
                </c:pt>
              </c:strCache>
            </c:strRef>
          </c:cat>
          <c:val>
            <c:numRef>
              <c:f>'T1 (2)'!$AV$6:$AV$28</c:f>
              <c:numCache>
                <c:formatCode>#,##0_);\(#,##0\)</c:formatCode>
                <c:ptCount val="22"/>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numCache>
            </c:numRef>
          </c:val>
          <c:smooth val="0"/>
          <c:extLst>
            <c:ext xmlns:c16="http://schemas.microsoft.com/office/drawing/2014/chart" uri="{C3380CC4-5D6E-409C-BE32-E72D297353CC}">
              <c16:uniqueId val="{00000004-6517-45DF-A2B5-3C0E474DD5DC}"/>
            </c:ext>
          </c:extLst>
        </c:ser>
        <c:ser>
          <c:idx val="5"/>
          <c:order val="5"/>
          <c:tx>
            <c:strRef>
              <c:f>'T1 (2)'!$AW$5</c:f>
              <c:strCache>
                <c:ptCount val="1"/>
                <c:pt idx="0">
                  <c:v>Real Estate Activities</c:v>
                </c:pt>
              </c:strCache>
            </c:strRef>
          </c:tx>
          <c:marker>
            <c:symbol val="none"/>
          </c:marker>
          <c:cat>
            <c:strRef>
              <c:f>'T1 (2)'!$AF$6:$AF$28</c:f>
              <c:strCache>
                <c:ptCount val="22"/>
                <c:pt idx="0">
                  <c:v>06q1</c:v>
                </c:pt>
                <c:pt idx="1">
                  <c:v>06q2</c:v>
                </c:pt>
                <c:pt idx="2">
                  <c:v>06q3</c:v>
                </c:pt>
                <c:pt idx="3">
                  <c:v>06q4</c:v>
                </c:pt>
                <c:pt idx="4">
                  <c:v>07q1</c:v>
                </c:pt>
                <c:pt idx="5">
                  <c:v>07q3</c:v>
                </c:pt>
                <c:pt idx="6">
                  <c:v>07q4</c:v>
                </c:pt>
                <c:pt idx="7">
                  <c:v>08q1</c:v>
                </c:pt>
                <c:pt idx="8">
                  <c:v>08q2</c:v>
                </c:pt>
                <c:pt idx="9">
                  <c:v>08q3</c:v>
                </c:pt>
                <c:pt idx="10">
                  <c:v>08q4</c:v>
                </c:pt>
                <c:pt idx="11">
                  <c:v>09q1</c:v>
                </c:pt>
                <c:pt idx="12">
                  <c:v>09q2</c:v>
                </c:pt>
                <c:pt idx="13">
                  <c:v>09q3</c:v>
                </c:pt>
                <c:pt idx="14">
                  <c:v>09q4</c:v>
                </c:pt>
                <c:pt idx="15">
                  <c:v>10q1</c:v>
                </c:pt>
                <c:pt idx="16">
                  <c:v>10q2</c:v>
                </c:pt>
                <c:pt idx="17">
                  <c:v>10q3</c:v>
                </c:pt>
                <c:pt idx="18">
                  <c:v>10q4</c:v>
                </c:pt>
                <c:pt idx="19">
                  <c:v>11q1</c:v>
                </c:pt>
                <c:pt idx="20">
                  <c:v>11q2</c:v>
                </c:pt>
                <c:pt idx="21">
                  <c:v>11q3</c:v>
                </c:pt>
              </c:strCache>
            </c:strRef>
          </c:cat>
          <c:val>
            <c:numRef>
              <c:f>'T1 (2)'!$AW$6:$AW$28</c:f>
              <c:numCache>
                <c:formatCode>#,##0_);\(#,##0\)</c:formatCode>
                <c:ptCount val="22"/>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numCache>
            </c:numRef>
          </c:val>
          <c:smooth val="0"/>
          <c:extLst>
            <c:ext xmlns:c16="http://schemas.microsoft.com/office/drawing/2014/chart" uri="{C3380CC4-5D6E-409C-BE32-E72D297353CC}">
              <c16:uniqueId val="{00000005-6517-45DF-A2B5-3C0E474DD5DC}"/>
            </c:ext>
          </c:extLst>
        </c:ser>
        <c:ser>
          <c:idx val="6"/>
          <c:order val="6"/>
          <c:tx>
            <c:strRef>
              <c:f>'T1 (2)'!$AX$5</c:f>
              <c:strCache>
                <c:ptCount val="1"/>
                <c:pt idx="0">
                  <c:v>Business &amp; other Services Activities</c:v>
                </c:pt>
              </c:strCache>
            </c:strRef>
          </c:tx>
          <c:marker>
            <c:symbol val="none"/>
          </c:marker>
          <c:cat>
            <c:strRef>
              <c:f>'T1 (2)'!$AF$6:$AF$28</c:f>
              <c:strCache>
                <c:ptCount val="22"/>
                <c:pt idx="0">
                  <c:v>06q1</c:v>
                </c:pt>
                <c:pt idx="1">
                  <c:v>06q2</c:v>
                </c:pt>
                <c:pt idx="2">
                  <c:v>06q3</c:v>
                </c:pt>
                <c:pt idx="3">
                  <c:v>06q4</c:v>
                </c:pt>
                <c:pt idx="4">
                  <c:v>07q1</c:v>
                </c:pt>
                <c:pt idx="5">
                  <c:v>07q3</c:v>
                </c:pt>
                <c:pt idx="6">
                  <c:v>07q4</c:v>
                </c:pt>
                <c:pt idx="7">
                  <c:v>08q1</c:v>
                </c:pt>
                <c:pt idx="8">
                  <c:v>08q2</c:v>
                </c:pt>
                <c:pt idx="9">
                  <c:v>08q3</c:v>
                </c:pt>
                <c:pt idx="10">
                  <c:v>08q4</c:v>
                </c:pt>
                <c:pt idx="11">
                  <c:v>09q1</c:v>
                </c:pt>
                <c:pt idx="12">
                  <c:v>09q2</c:v>
                </c:pt>
                <c:pt idx="13">
                  <c:v>09q3</c:v>
                </c:pt>
                <c:pt idx="14">
                  <c:v>09q4</c:v>
                </c:pt>
                <c:pt idx="15">
                  <c:v>10q1</c:v>
                </c:pt>
                <c:pt idx="16">
                  <c:v>10q2</c:v>
                </c:pt>
                <c:pt idx="17">
                  <c:v>10q3</c:v>
                </c:pt>
                <c:pt idx="18">
                  <c:v>10q4</c:v>
                </c:pt>
                <c:pt idx="19">
                  <c:v>11q1</c:v>
                </c:pt>
                <c:pt idx="20">
                  <c:v>11q2</c:v>
                </c:pt>
                <c:pt idx="21">
                  <c:v>11q3</c:v>
                </c:pt>
              </c:strCache>
            </c:strRef>
          </c:cat>
          <c:val>
            <c:numRef>
              <c:f>'T1 (2)'!$AX$6:$AX$28</c:f>
              <c:numCache>
                <c:formatCode>#,##0_);\(#,##0\)</c:formatCode>
                <c:ptCount val="22"/>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numCache>
            </c:numRef>
          </c:val>
          <c:smooth val="0"/>
          <c:extLst>
            <c:ext xmlns:c16="http://schemas.microsoft.com/office/drawing/2014/chart" uri="{C3380CC4-5D6E-409C-BE32-E72D297353CC}">
              <c16:uniqueId val="{00000006-6517-45DF-A2B5-3C0E474DD5DC}"/>
            </c:ext>
          </c:extLst>
        </c:ser>
        <c:ser>
          <c:idx val="7"/>
          <c:order val="7"/>
          <c:tx>
            <c:strRef>
              <c:f>'T1 (2)'!$AY$5</c:f>
              <c:strCache>
                <c:ptCount val="1"/>
                <c:pt idx="0">
                  <c:v>Public Administration</c:v>
                </c:pt>
              </c:strCache>
            </c:strRef>
          </c:tx>
          <c:marker>
            <c:symbol val="none"/>
          </c:marker>
          <c:cat>
            <c:strRef>
              <c:f>'T1 (2)'!$AF$6:$AF$28</c:f>
              <c:strCache>
                <c:ptCount val="22"/>
                <c:pt idx="0">
                  <c:v>06q1</c:v>
                </c:pt>
                <c:pt idx="1">
                  <c:v>06q2</c:v>
                </c:pt>
                <c:pt idx="2">
                  <c:v>06q3</c:v>
                </c:pt>
                <c:pt idx="3">
                  <c:v>06q4</c:v>
                </c:pt>
                <c:pt idx="4">
                  <c:v>07q1</c:v>
                </c:pt>
                <c:pt idx="5">
                  <c:v>07q3</c:v>
                </c:pt>
                <c:pt idx="6">
                  <c:v>07q4</c:v>
                </c:pt>
                <c:pt idx="7">
                  <c:v>08q1</c:v>
                </c:pt>
                <c:pt idx="8">
                  <c:v>08q2</c:v>
                </c:pt>
                <c:pt idx="9">
                  <c:v>08q3</c:v>
                </c:pt>
                <c:pt idx="10">
                  <c:v>08q4</c:v>
                </c:pt>
                <c:pt idx="11">
                  <c:v>09q1</c:v>
                </c:pt>
                <c:pt idx="12">
                  <c:v>09q2</c:v>
                </c:pt>
                <c:pt idx="13">
                  <c:v>09q3</c:v>
                </c:pt>
                <c:pt idx="14">
                  <c:v>09q4</c:v>
                </c:pt>
                <c:pt idx="15">
                  <c:v>10q1</c:v>
                </c:pt>
                <c:pt idx="16">
                  <c:v>10q2</c:v>
                </c:pt>
                <c:pt idx="17">
                  <c:v>10q3</c:v>
                </c:pt>
                <c:pt idx="18">
                  <c:v>10q4</c:v>
                </c:pt>
                <c:pt idx="19">
                  <c:v>11q1</c:v>
                </c:pt>
                <c:pt idx="20">
                  <c:v>11q2</c:v>
                </c:pt>
                <c:pt idx="21">
                  <c:v>11q3</c:v>
                </c:pt>
              </c:strCache>
            </c:strRef>
          </c:cat>
          <c:val>
            <c:numRef>
              <c:f>'T1 (2)'!$AY$6:$AY$28</c:f>
              <c:numCache>
                <c:formatCode>#,##0_);\(#,##0\)</c:formatCode>
                <c:ptCount val="22"/>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numCache>
            </c:numRef>
          </c:val>
          <c:smooth val="0"/>
          <c:extLst>
            <c:ext xmlns:c16="http://schemas.microsoft.com/office/drawing/2014/chart" uri="{C3380CC4-5D6E-409C-BE32-E72D297353CC}">
              <c16:uniqueId val="{00000007-6517-45DF-A2B5-3C0E474DD5DC}"/>
            </c:ext>
          </c:extLst>
        </c:ser>
        <c:ser>
          <c:idx val="8"/>
          <c:order val="8"/>
          <c:tx>
            <c:strRef>
              <c:f>'T1 (2)'!$AZ$5</c:f>
              <c:strCache>
                <c:ptCount val="1"/>
                <c:pt idx="0">
                  <c:v>Education</c:v>
                </c:pt>
              </c:strCache>
            </c:strRef>
          </c:tx>
          <c:marker>
            <c:symbol val="none"/>
          </c:marker>
          <c:cat>
            <c:strRef>
              <c:f>'T1 (2)'!$AF$6:$AF$28</c:f>
              <c:strCache>
                <c:ptCount val="22"/>
                <c:pt idx="0">
                  <c:v>06q1</c:v>
                </c:pt>
                <c:pt idx="1">
                  <c:v>06q2</c:v>
                </c:pt>
                <c:pt idx="2">
                  <c:v>06q3</c:v>
                </c:pt>
                <c:pt idx="3">
                  <c:v>06q4</c:v>
                </c:pt>
                <c:pt idx="4">
                  <c:v>07q1</c:v>
                </c:pt>
                <c:pt idx="5">
                  <c:v>07q3</c:v>
                </c:pt>
                <c:pt idx="6">
                  <c:v>07q4</c:v>
                </c:pt>
                <c:pt idx="7">
                  <c:v>08q1</c:v>
                </c:pt>
                <c:pt idx="8">
                  <c:v>08q2</c:v>
                </c:pt>
                <c:pt idx="9">
                  <c:v>08q3</c:v>
                </c:pt>
                <c:pt idx="10">
                  <c:v>08q4</c:v>
                </c:pt>
                <c:pt idx="11">
                  <c:v>09q1</c:v>
                </c:pt>
                <c:pt idx="12">
                  <c:v>09q2</c:v>
                </c:pt>
                <c:pt idx="13">
                  <c:v>09q3</c:v>
                </c:pt>
                <c:pt idx="14">
                  <c:v>09q4</c:v>
                </c:pt>
                <c:pt idx="15">
                  <c:v>10q1</c:v>
                </c:pt>
                <c:pt idx="16">
                  <c:v>10q2</c:v>
                </c:pt>
                <c:pt idx="17">
                  <c:v>10q3</c:v>
                </c:pt>
                <c:pt idx="18">
                  <c:v>10q4</c:v>
                </c:pt>
                <c:pt idx="19">
                  <c:v>11q1</c:v>
                </c:pt>
                <c:pt idx="20">
                  <c:v>11q2</c:v>
                </c:pt>
                <c:pt idx="21">
                  <c:v>11q3</c:v>
                </c:pt>
              </c:strCache>
            </c:strRef>
          </c:cat>
          <c:val>
            <c:numRef>
              <c:f>'T1 (2)'!$AZ$6:$AZ$28</c:f>
              <c:numCache>
                <c:formatCode>#,##0_);\(#,##0\)</c:formatCode>
                <c:ptCount val="22"/>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numCache>
            </c:numRef>
          </c:val>
          <c:smooth val="0"/>
          <c:extLst>
            <c:ext xmlns:c16="http://schemas.microsoft.com/office/drawing/2014/chart" uri="{C3380CC4-5D6E-409C-BE32-E72D297353CC}">
              <c16:uniqueId val="{00000008-6517-45DF-A2B5-3C0E474DD5DC}"/>
            </c:ext>
          </c:extLst>
        </c:ser>
        <c:ser>
          <c:idx val="9"/>
          <c:order val="9"/>
          <c:tx>
            <c:strRef>
              <c:f>'T1 (2)'!$BA$5</c:f>
              <c:strCache>
                <c:ptCount val="1"/>
                <c:pt idx="0">
                  <c:v>Health</c:v>
                </c:pt>
              </c:strCache>
            </c:strRef>
          </c:tx>
          <c:marker>
            <c:symbol val="none"/>
          </c:marker>
          <c:cat>
            <c:strRef>
              <c:f>'T1 (2)'!$AF$6:$AF$28</c:f>
              <c:strCache>
                <c:ptCount val="22"/>
                <c:pt idx="0">
                  <c:v>06q1</c:v>
                </c:pt>
                <c:pt idx="1">
                  <c:v>06q2</c:v>
                </c:pt>
                <c:pt idx="2">
                  <c:v>06q3</c:v>
                </c:pt>
                <c:pt idx="3">
                  <c:v>06q4</c:v>
                </c:pt>
                <c:pt idx="4">
                  <c:v>07q1</c:v>
                </c:pt>
                <c:pt idx="5">
                  <c:v>07q3</c:v>
                </c:pt>
                <c:pt idx="6">
                  <c:v>07q4</c:v>
                </c:pt>
                <c:pt idx="7">
                  <c:v>08q1</c:v>
                </c:pt>
                <c:pt idx="8">
                  <c:v>08q2</c:v>
                </c:pt>
                <c:pt idx="9">
                  <c:v>08q3</c:v>
                </c:pt>
                <c:pt idx="10">
                  <c:v>08q4</c:v>
                </c:pt>
                <c:pt idx="11">
                  <c:v>09q1</c:v>
                </c:pt>
                <c:pt idx="12">
                  <c:v>09q2</c:v>
                </c:pt>
                <c:pt idx="13">
                  <c:v>09q3</c:v>
                </c:pt>
                <c:pt idx="14">
                  <c:v>09q4</c:v>
                </c:pt>
                <c:pt idx="15">
                  <c:v>10q1</c:v>
                </c:pt>
                <c:pt idx="16">
                  <c:v>10q2</c:v>
                </c:pt>
                <c:pt idx="17">
                  <c:v>10q3</c:v>
                </c:pt>
                <c:pt idx="18">
                  <c:v>10q4</c:v>
                </c:pt>
                <c:pt idx="19">
                  <c:v>11q1</c:v>
                </c:pt>
                <c:pt idx="20">
                  <c:v>11q2</c:v>
                </c:pt>
                <c:pt idx="21">
                  <c:v>11q3</c:v>
                </c:pt>
              </c:strCache>
            </c:strRef>
          </c:cat>
          <c:val>
            <c:numRef>
              <c:f>'T1 (2)'!$BA$6:$BA$28</c:f>
              <c:numCache>
                <c:formatCode>#,##0_);\(#,##0\)</c:formatCode>
                <c:ptCount val="22"/>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numCache>
            </c:numRef>
          </c:val>
          <c:smooth val="0"/>
          <c:extLst>
            <c:ext xmlns:c16="http://schemas.microsoft.com/office/drawing/2014/chart" uri="{C3380CC4-5D6E-409C-BE32-E72D297353CC}">
              <c16:uniqueId val="{00000009-6517-45DF-A2B5-3C0E474DD5DC}"/>
            </c:ext>
          </c:extLst>
        </c:ser>
        <c:ser>
          <c:idx val="10"/>
          <c:order val="10"/>
          <c:tx>
            <c:strRef>
              <c:f>'T1 (2)'!$BB$5</c:f>
              <c:strCache>
                <c:ptCount val="1"/>
                <c:pt idx="0">
                  <c:v> Other  Personal Service  Activities</c:v>
                </c:pt>
              </c:strCache>
            </c:strRef>
          </c:tx>
          <c:marker>
            <c:symbol val="none"/>
          </c:marker>
          <c:cat>
            <c:strRef>
              <c:f>'T1 (2)'!$AF$6:$AF$28</c:f>
              <c:strCache>
                <c:ptCount val="22"/>
                <c:pt idx="0">
                  <c:v>06q1</c:v>
                </c:pt>
                <c:pt idx="1">
                  <c:v>06q2</c:v>
                </c:pt>
                <c:pt idx="2">
                  <c:v>06q3</c:v>
                </c:pt>
                <c:pt idx="3">
                  <c:v>06q4</c:v>
                </c:pt>
                <c:pt idx="4">
                  <c:v>07q1</c:v>
                </c:pt>
                <c:pt idx="5">
                  <c:v>07q3</c:v>
                </c:pt>
                <c:pt idx="6">
                  <c:v>07q4</c:v>
                </c:pt>
                <c:pt idx="7">
                  <c:v>08q1</c:v>
                </c:pt>
                <c:pt idx="8">
                  <c:v>08q2</c:v>
                </c:pt>
                <c:pt idx="9">
                  <c:v>08q3</c:v>
                </c:pt>
                <c:pt idx="10">
                  <c:v>08q4</c:v>
                </c:pt>
                <c:pt idx="11">
                  <c:v>09q1</c:v>
                </c:pt>
                <c:pt idx="12">
                  <c:v>09q2</c:v>
                </c:pt>
                <c:pt idx="13">
                  <c:v>09q3</c:v>
                </c:pt>
                <c:pt idx="14">
                  <c:v>09q4</c:v>
                </c:pt>
                <c:pt idx="15">
                  <c:v>10q1</c:v>
                </c:pt>
                <c:pt idx="16">
                  <c:v>10q2</c:v>
                </c:pt>
                <c:pt idx="17">
                  <c:v>10q3</c:v>
                </c:pt>
                <c:pt idx="18">
                  <c:v>10q4</c:v>
                </c:pt>
                <c:pt idx="19">
                  <c:v>11q1</c:v>
                </c:pt>
                <c:pt idx="20">
                  <c:v>11q2</c:v>
                </c:pt>
                <c:pt idx="21">
                  <c:v>11q3</c:v>
                </c:pt>
              </c:strCache>
            </c:strRef>
          </c:cat>
          <c:val>
            <c:numRef>
              <c:f>'T1 (2)'!$BB$6:$BB$28</c:f>
              <c:numCache>
                <c:formatCode>#,##0_);\(#,##0\)</c:formatCode>
                <c:ptCount val="22"/>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numCache>
            </c:numRef>
          </c:val>
          <c:smooth val="0"/>
          <c:extLst>
            <c:ext xmlns:c16="http://schemas.microsoft.com/office/drawing/2014/chart" uri="{C3380CC4-5D6E-409C-BE32-E72D297353CC}">
              <c16:uniqueId val="{0000000A-6517-45DF-A2B5-3C0E474DD5DC}"/>
            </c:ext>
          </c:extLst>
        </c:ser>
        <c:dLbls>
          <c:showLegendKey val="0"/>
          <c:showVal val="0"/>
          <c:showCatName val="0"/>
          <c:showSerName val="0"/>
          <c:showPercent val="0"/>
          <c:showBubbleSize val="0"/>
        </c:dLbls>
        <c:smooth val="0"/>
        <c:axId val="805394432"/>
        <c:axId val="805390624"/>
      </c:lineChart>
      <c:catAx>
        <c:axId val="805394432"/>
        <c:scaling>
          <c:orientation val="minMax"/>
        </c:scaling>
        <c:delete val="0"/>
        <c:axPos val="b"/>
        <c:numFmt formatCode="General" sourceLinked="1"/>
        <c:majorTickMark val="out"/>
        <c:minorTickMark val="none"/>
        <c:tickLblPos val="nextTo"/>
        <c:txPr>
          <a:bodyPr rot="-2700000" spcFirstLastPara="0" vertOverflow="ellipsis" vert="horz" wrap="square" anchor="ctr" anchorCtr="1"/>
          <a:lstStyle/>
          <a:p>
            <a:pPr>
              <a:defRPr lang="en-US" sz="700" b="0" i="0" u="none" strike="noStrike" kern="1200" baseline="0">
                <a:solidFill>
                  <a:srgbClr val="000000"/>
                </a:solidFill>
                <a:latin typeface="Calibri" panose="020F0502020204030204"/>
                <a:ea typeface="Calibri" panose="020F0502020204030204"/>
                <a:cs typeface="Calibri" panose="020F0502020204030204"/>
              </a:defRPr>
            </a:pPr>
            <a:endParaRPr lang="en-US"/>
          </a:p>
        </c:txPr>
        <c:crossAx val="805390624"/>
        <c:crosses val="autoZero"/>
        <c:auto val="1"/>
        <c:lblAlgn val="ctr"/>
        <c:lblOffset val="100"/>
        <c:noMultiLvlLbl val="0"/>
      </c:catAx>
      <c:valAx>
        <c:axId val="805390624"/>
        <c:scaling>
          <c:orientation val="minMax"/>
        </c:scaling>
        <c:delete val="0"/>
        <c:axPos val="l"/>
        <c:majorGridlines/>
        <c:numFmt formatCode="#,##0_);\(#,##0\)" sourceLinked="1"/>
        <c:majorTickMark val="out"/>
        <c:minorTickMark val="none"/>
        <c:tickLblPos val="nextTo"/>
        <c:txPr>
          <a:bodyPr rot="0" spcFirstLastPara="0" vertOverflow="ellipsis" vert="horz" wrap="square" anchor="ctr" anchorCtr="1"/>
          <a:lstStyle/>
          <a:p>
            <a:pPr>
              <a:defRPr lang="en-US" sz="1000" b="0" i="0" u="none" strike="noStrike" kern="1200" baseline="0">
                <a:solidFill>
                  <a:srgbClr val="000000"/>
                </a:solidFill>
                <a:latin typeface="Calibri" panose="020F0502020204030204"/>
                <a:ea typeface="Calibri" panose="020F0502020204030204"/>
                <a:cs typeface="Calibri" panose="020F0502020204030204"/>
              </a:defRPr>
            </a:pPr>
            <a:endParaRPr lang="en-US"/>
          </a:p>
        </c:txPr>
        <c:crossAx val="805394432"/>
        <c:crosses val="autoZero"/>
        <c:crossBetween val="between"/>
      </c:valAx>
    </c:plotArea>
    <c:legend>
      <c:legendPos val="r"/>
      <c:layout>
        <c:manualLayout>
          <c:xMode val="edge"/>
          <c:yMode val="edge"/>
          <c:x val="0.67734273600415296"/>
          <c:y val="0.26522101718417301"/>
          <c:w val="0.99292102910213098"/>
          <c:h val="0.90062100727975003"/>
        </c:manualLayout>
      </c:layout>
      <c:overlay val="0"/>
      <c:txPr>
        <a:bodyPr rot="0" spcFirstLastPara="0" vertOverflow="ellipsis" vert="horz" wrap="square" anchor="ctr" anchorCtr="1"/>
        <a:lstStyle/>
        <a:p>
          <a:pPr>
            <a:defRPr lang="en-US" sz="305" b="0" i="0" u="none" strike="noStrike" kern="1200" baseline="0">
              <a:solidFill>
                <a:srgbClr val="000000"/>
              </a:solidFill>
              <a:latin typeface="Calibri" panose="020F0502020204030204"/>
              <a:ea typeface="Calibri" panose="020F0502020204030204"/>
              <a:cs typeface="Calibri" panose="020F0502020204030204"/>
            </a:defRPr>
          </a:pPr>
          <a:endParaRPr lang="en-US"/>
        </a:p>
      </c:txPr>
    </c:legend>
    <c:plotVisOnly val="1"/>
    <c:dispBlanksAs val="gap"/>
    <c:showDLblsOverMax val="0"/>
  </c:chart>
  <c:txPr>
    <a:bodyPr/>
    <a:lstStyle/>
    <a:p>
      <a:pPr>
        <a:defRPr lang="en-US" sz="1000" b="0" i="0" u="none" strike="noStrike" baseline="0">
          <a:solidFill>
            <a:srgbClr val="000000"/>
          </a:solidFill>
          <a:latin typeface="Calibri" panose="020F0502020204030204"/>
          <a:ea typeface="Calibri" panose="020F0502020204030204"/>
          <a:cs typeface="Calibri" panose="020F0502020204030204"/>
        </a:defRPr>
      </a:pPr>
      <a:endParaRPr lang="en-US"/>
    </a:p>
  </c:txPr>
  <c:printSettings>
    <c:headerFooter/>
    <c:pageMargins b="0.75" l="0.7" r="0.7" t="0.75" header="0.3" footer="0.3"/>
    <c:pageSetup/>
  </c:printSettings>
  <c:userShapes r:id="rId1"/>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0" vertOverflow="ellipsis" vert="horz" wrap="square" anchor="ctr" anchorCtr="1"/>
          <a:lstStyle/>
          <a:p>
            <a:pPr>
              <a:defRPr lang="en-US" sz="1000" b="0" i="0" u="none" strike="noStrike" kern="1200" baseline="0">
                <a:solidFill>
                  <a:srgbClr val="000000"/>
                </a:solidFill>
                <a:latin typeface="Calibri" panose="020F0502020204030204"/>
                <a:ea typeface="Calibri" panose="020F0502020204030204"/>
                <a:cs typeface="Calibri" panose="020F0502020204030204"/>
              </a:defRPr>
            </a:pPr>
            <a:r>
              <a:rPr lang="en-US" sz="1800" b="1" i="0" u="none" strike="noStrike" baseline="0">
                <a:solidFill>
                  <a:srgbClr val="33CCCC"/>
                </a:solidFill>
                <a:latin typeface="Calibri" panose="020F0502020204030204"/>
              </a:rPr>
              <a:t>Quarterly</a:t>
            </a:r>
            <a:r>
              <a:rPr lang="en-US" sz="1800" b="1" i="0" u="none" strike="noStrike" baseline="0">
                <a:solidFill>
                  <a:srgbClr val="000000"/>
                </a:solidFill>
                <a:latin typeface="Calibri" panose="020F0502020204030204"/>
              </a:rPr>
              <a:t> Gross Domestic Product </a:t>
            </a:r>
            <a:r>
              <a:rPr lang="en-US" sz="1800" b="0" i="0" u="none" strike="noStrike" baseline="30000">
                <a:solidFill>
                  <a:srgbClr val="000000"/>
                </a:solidFill>
                <a:latin typeface="Calibri" panose="020F0502020204030204"/>
              </a:rPr>
              <a:t>(*)</a:t>
            </a:r>
            <a:endParaRPr lang="en-US" sz="1800" b="0" i="0" u="none" strike="noStrike" baseline="0">
              <a:solidFill>
                <a:srgbClr val="000000"/>
              </a:solidFill>
              <a:latin typeface="Calibri" panose="020F0502020204030204"/>
            </a:endParaRPr>
          </a:p>
          <a:p>
            <a:pPr>
              <a:defRPr lang="en-US" sz="1000" b="0" i="0" u="none" strike="noStrike" kern="1200" baseline="0">
                <a:solidFill>
                  <a:srgbClr val="000000"/>
                </a:solidFill>
                <a:latin typeface="Calibri" panose="020F0502020204030204"/>
                <a:ea typeface="Calibri" panose="020F0502020204030204"/>
                <a:cs typeface="Calibri" panose="020F0502020204030204"/>
              </a:defRPr>
            </a:pPr>
            <a:r>
              <a:rPr lang="en-US" sz="1400" b="0" i="0" u="none" strike="noStrike" baseline="0">
                <a:solidFill>
                  <a:srgbClr val="000000"/>
                </a:solidFill>
                <a:latin typeface="Calibri" panose="020F0502020204030204"/>
              </a:rPr>
              <a:t>yearly and quarterly change (%)</a:t>
            </a:r>
            <a:r>
              <a:rPr lang="en-US" sz="1400" b="1" i="0" u="none" strike="noStrike" baseline="0">
                <a:solidFill>
                  <a:srgbClr val="000000"/>
                </a:solidFill>
                <a:latin typeface="Calibri" panose="020F0502020204030204"/>
              </a:rPr>
              <a:t> </a:t>
            </a:r>
          </a:p>
        </c:rich>
      </c:tx>
      <c:layout>
        <c:manualLayout>
          <c:xMode val="edge"/>
          <c:yMode val="edge"/>
          <c:x val="0.23401933732642399"/>
          <c:y val="2.7532031868797501E-2"/>
        </c:manualLayout>
      </c:layout>
      <c:overlay val="0"/>
    </c:title>
    <c:autoTitleDeleted val="0"/>
    <c:plotArea>
      <c:layout>
        <c:manualLayout>
          <c:layoutTarget val="inner"/>
          <c:xMode val="edge"/>
          <c:yMode val="edge"/>
          <c:x val="6.3809052674741198E-2"/>
          <c:y val="0.19338272981363899"/>
          <c:w val="0.88503059853171495"/>
          <c:h val="0.47189742875061003"/>
        </c:manualLayout>
      </c:layout>
      <c:lineChart>
        <c:grouping val="standard"/>
        <c:varyColors val="0"/>
        <c:ser>
          <c:idx val="0"/>
          <c:order val="0"/>
          <c:tx>
            <c:strRef>
              <c:f>Sheet1!$B$3</c:f>
              <c:strCache>
                <c:ptCount val="1"/>
                <c:pt idx="0">
                  <c:v>year-on-year change</c:v>
                </c:pt>
              </c:strCache>
            </c:strRef>
          </c:tx>
          <c:spPr>
            <a:ln w="28575" cap="rnd" cmpd="sng" algn="ctr">
              <a:solidFill>
                <a:srgbClr val="00B050"/>
              </a:solidFill>
              <a:prstDash val="solid"/>
              <a:round/>
            </a:ln>
          </c:spPr>
          <c:marker>
            <c:symbol val="diamond"/>
            <c:size val="5"/>
          </c:marker>
          <c:dLbls>
            <c:dLbl>
              <c:idx val="0"/>
              <c:delete val="1"/>
              <c:extLst>
                <c:ext xmlns:c15="http://schemas.microsoft.com/office/drawing/2012/chart" uri="{CE6537A1-D6FC-4f65-9D91-7224C49458BB}"/>
                <c:ext xmlns:c16="http://schemas.microsoft.com/office/drawing/2014/chart" uri="{C3380CC4-5D6E-409C-BE32-E72D297353CC}">
                  <c16:uniqueId val="{00000000-7A91-43D2-9E30-83EE43BFF1A8}"/>
                </c:ext>
              </c:extLst>
            </c:dLbl>
            <c:dLbl>
              <c:idx val="1"/>
              <c:delete val="1"/>
              <c:extLst>
                <c:ext xmlns:c15="http://schemas.microsoft.com/office/drawing/2012/chart" uri="{CE6537A1-D6FC-4f65-9D91-7224C49458BB}"/>
                <c:ext xmlns:c16="http://schemas.microsoft.com/office/drawing/2014/chart" uri="{C3380CC4-5D6E-409C-BE32-E72D297353CC}">
                  <c16:uniqueId val="{00000001-7A91-43D2-9E30-83EE43BFF1A8}"/>
                </c:ext>
              </c:extLst>
            </c:dLbl>
            <c:dLbl>
              <c:idx val="2"/>
              <c:delete val="1"/>
              <c:extLst>
                <c:ext xmlns:c15="http://schemas.microsoft.com/office/drawing/2012/chart" uri="{CE6537A1-D6FC-4f65-9D91-7224C49458BB}"/>
                <c:ext xmlns:c16="http://schemas.microsoft.com/office/drawing/2014/chart" uri="{C3380CC4-5D6E-409C-BE32-E72D297353CC}">
                  <c16:uniqueId val="{00000002-7A91-43D2-9E30-83EE43BFF1A8}"/>
                </c:ext>
              </c:extLst>
            </c:dLbl>
            <c:dLbl>
              <c:idx val="3"/>
              <c:delete val="1"/>
              <c:extLst>
                <c:ext xmlns:c15="http://schemas.microsoft.com/office/drawing/2012/chart" uri="{CE6537A1-D6FC-4f65-9D91-7224C49458BB}"/>
                <c:ext xmlns:c16="http://schemas.microsoft.com/office/drawing/2014/chart" uri="{C3380CC4-5D6E-409C-BE32-E72D297353CC}">
                  <c16:uniqueId val="{00000003-7A91-43D2-9E30-83EE43BFF1A8}"/>
                </c:ext>
              </c:extLst>
            </c:dLbl>
            <c:dLbl>
              <c:idx val="4"/>
              <c:delete val="1"/>
              <c:extLst>
                <c:ext xmlns:c15="http://schemas.microsoft.com/office/drawing/2012/chart" uri="{CE6537A1-D6FC-4f65-9D91-7224C49458BB}"/>
                <c:ext xmlns:c16="http://schemas.microsoft.com/office/drawing/2014/chart" uri="{C3380CC4-5D6E-409C-BE32-E72D297353CC}">
                  <c16:uniqueId val="{00000004-7A91-43D2-9E30-83EE43BFF1A8}"/>
                </c:ext>
              </c:extLst>
            </c:dLbl>
            <c:dLbl>
              <c:idx val="5"/>
              <c:delete val="1"/>
              <c:extLst>
                <c:ext xmlns:c15="http://schemas.microsoft.com/office/drawing/2012/chart" uri="{CE6537A1-D6FC-4f65-9D91-7224C49458BB}"/>
                <c:ext xmlns:c16="http://schemas.microsoft.com/office/drawing/2014/chart" uri="{C3380CC4-5D6E-409C-BE32-E72D297353CC}">
                  <c16:uniqueId val="{00000005-7A91-43D2-9E30-83EE43BFF1A8}"/>
                </c:ext>
              </c:extLst>
            </c:dLbl>
            <c:dLbl>
              <c:idx val="6"/>
              <c:delete val="1"/>
              <c:extLst>
                <c:ext xmlns:c15="http://schemas.microsoft.com/office/drawing/2012/chart" uri="{CE6537A1-D6FC-4f65-9D91-7224C49458BB}"/>
                <c:ext xmlns:c16="http://schemas.microsoft.com/office/drawing/2014/chart" uri="{C3380CC4-5D6E-409C-BE32-E72D297353CC}">
                  <c16:uniqueId val="{00000006-7A91-43D2-9E30-83EE43BFF1A8}"/>
                </c:ext>
              </c:extLst>
            </c:dLbl>
            <c:dLbl>
              <c:idx val="7"/>
              <c:delete val="1"/>
              <c:extLst>
                <c:ext xmlns:c15="http://schemas.microsoft.com/office/drawing/2012/chart" uri="{CE6537A1-D6FC-4f65-9D91-7224C49458BB}"/>
                <c:ext xmlns:c16="http://schemas.microsoft.com/office/drawing/2014/chart" uri="{C3380CC4-5D6E-409C-BE32-E72D297353CC}">
                  <c16:uniqueId val="{00000007-7A91-43D2-9E30-83EE43BFF1A8}"/>
                </c:ext>
              </c:extLst>
            </c:dLbl>
            <c:dLbl>
              <c:idx val="8"/>
              <c:delete val="1"/>
              <c:extLst>
                <c:ext xmlns:c15="http://schemas.microsoft.com/office/drawing/2012/chart" uri="{CE6537A1-D6FC-4f65-9D91-7224C49458BB}"/>
                <c:ext xmlns:c16="http://schemas.microsoft.com/office/drawing/2014/chart" uri="{C3380CC4-5D6E-409C-BE32-E72D297353CC}">
                  <c16:uniqueId val="{00000008-7A91-43D2-9E30-83EE43BFF1A8}"/>
                </c:ext>
              </c:extLst>
            </c:dLbl>
            <c:dLbl>
              <c:idx val="9"/>
              <c:delete val="1"/>
              <c:extLst>
                <c:ext xmlns:c15="http://schemas.microsoft.com/office/drawing/2012/chart" uri="{CE6537A1-D6FC-4f65-9D91-7224C49458BB}"/>
                <c:ext xmlns:c16="http://schemas.microsoft.com/office/drawing/2014/chart" uri="{C3380CC4-5D6E-409C-BE32-E72D297353CC}">
                  <c16:uniqueId val="{00000009-7A91-43D2-9E30-83EE43BFF1A8}"/>
                </c:ext>
              </c:extLst>
            </c:dLbl>
            <c:dLbl>
              <c:idx val="10"/>
              <c:delete val="1"/>
              <c:extLst>
                <c:ext xmlns:c15="http://schemas.microsoft.com/office/drawing/2012/chart" uri="{CE6537A1-D6FC-4f65-9D91-7224C49458BB}"/>
                <c:ext xmlns:c16="http://schemas.microsoft.com/office/drawing/2014/chart" uri="{C3380CC4-5D6E-409C-BE32-E72D297353CC}">
                  <c16:uniqueId val="{0000000A-7A91-43D2-9E30-83EE43BFF1A8}"/>
                </c:ext>
              </c:extLst>
            </c:dLbl>
            <c:dLbl>
              <c:idx val="11"/>
              <c:delete val="1"/>
              <c:extLst>
                <c:ext xmlns:c15="http://schemas.microsoft.com/office/drawing/2012/chart" uri="{CE6537A1-D6FC-4f65-9D91-7224C49458BB}"/>
                <c:ext xmlns:c16="http://schemas.microsoft.com/office/drawing/2014/chart" uri="{C3380CC4-5D6E-409C-BE32-E72D297353CC}">
                  <c16:uniqueId val="{0000000B-7A91-43D2-9E30-83EE43BFF1A8}"/>
                </c:ext>
              </c:extLst>
            </c:dLbl>
            <c:dLbl>
              <c:idx val="12"/>
              <c:delete val="1"/>
              <c:extLst>
                <c:ext xmlns:c15="http://schemas.microsoft.com/office/drawing/2012/chart" uri="{CE6537A1-D6FC-4f65-9D91-7224C49458BB}"/>
                <c:ext xmlns:c16="http://schemas.microsoft.com/office/drawing/2014/chart" uri="{C3380CC4-5D6E-409C-BE32-E72D297353CC}">
                  <c16:uniqueId val="{0000000C-7A91-43D2-9E30-83EE43BFF1A8}"/>
                </c:ext>
              </c:extLst>
            </c:dLbl>
            <c:dLbl>
              <c:idx val="13"/>
              <c:delete val="1"/>
              <c:extLst>
                <c:ext xmlns:c15="http://schemas.microsoft.com/office/drawing/2012/chart" uri="{CE6537A1-D6FC-4f65-9D91-7224C49458BB}"/>
                <c:ext xmlns:c16="http://schemas.microsoft.com/office/drawing/2014/chart" uri="{C3380CC4-5D6E-409C-BE32-E72D297353CC}">
                  <c16:uniqueId val="{0000000D-7A91-43D2-9E30-83EE43BFF1A8}"/>
                </c:ext>
              </c:extLst>
            </c:dLbl>
            <c:dLbl>
              <c:idx val="14"/>
              <c:delete val="1"/>
              <c:extLst>
                <c:ext xmlns:c15="http://schemas.microsoft.com/office/drawing/2012/chart" uri="{CE6537A1-D6FC-4f65-9D91-7224C49458BB}"/>
                <c:ext xmlns:c16="http://schemas.microsoft.com/office/drawing/2014/chart" uri="{C3380CC4-5D6E-409C-BE32-E72D297353CC}">
                  <c16:uniqueId val="{0000000E-7A91-43D2-9E30-83EE43BFF1A8}"/>
                </c:ext>
              </c:extLst>
            </c:dLbl>
            <c:dLbl>
              <c:idx val="15"/>
              <c:delete val="1"/>
              <c:extLst>
                <c:ext xmlns:c15="http://schemas.microsoft.com/office/drawing/2012/chart" uri="{CE6537A1-D6FC-4f65-9D91-7224C49458BB}"/>
                <c:ext xmlns:c16="http://schemas.microsoft.com/office/drawing/2014/chart" uri="{C3380CC4-5D6E-409C-BE32-E72D297353CC}">
                  <c16:uniqueId val="{0000000F-7A91-43D2-9E30-83EE43BFF1A8}"/>
                </c:ext>
              </c:extLst>
            </c:dLbl>
            <c:dLbl>
              <c:idx val="16"/>
              <c:layout>
                <c:manualLayout>
                  <c:x val="-3.0497972455168301E-2"/>
                  <c:y val="-6.6863323500491706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0-7A91-43D2-9E30-83EE43BFF1A8}"/>
                </c:ext>
              </c:extLst>
            </c:dLbl>
            <c:spPr>
              <a:noFill/>
              <a:ln>
                <a:noFill/>
              </a:ln>
              <a:effectLst/>
            </c:spPr>
            <c:txPr>
              <a:bodyPr rot="0" spcFirstLastPara="0" vertOverflow="ellipsis" vert="horz" wrap="square" lIns="38100" tIns="19050" rIns="38100" bIns="19050" anchor="ctr" anchorCtr="1"/>
              <a:lstStyle/>
              <a:p>
                <a:pPr>
                  <a:defRPr lang="en-US" sz="1000" b="0" i="0" u="none" strike="noStrike" kern="1200" baseline="0">
                    <a:solidFill>
                      <a:srgbClr val="000000"/>
                    </a:solidFill>
                    <a:latin typeface="Calibri" panose="020F0502020204030204"/>
                    <a:ea typeface="Calibri" panose="020F0502020204030204"/>
                    <a:cs typeface="Calibri" panose="020F0502020204030204"/>
                  </a:defRPr>
                </a:pPr>
                <a:endParaRPr lang="en-US"/>
              </a:p>
            </c:txPr>
            <c:dLblPos val="r"/>
            <c:showLegendKey val="0"/>
            <c:showVal val="0"/>
            <c:showCatName val="0"/>
            <c:showSerName val="0"/>
            <c:showPercent val="0"/>
            <c:showBubbleSize val="0"/>
            <c:extLst>
              <c:ext xmlns:c15="http://schemas.microsoft.com/office/drawing/2012/chart" uri="{CE6537A1-D6FC-4f65-9D91-7224C49458BB}">
                <c15:showLeaderLines val="0"/>
              </c:ext>
            </c:extLst>
          </c:dLbls>
          <c:cat>
            <c:strRef>
              <c:f>Sheet1!$A$5:$A$21</c:f>
              <c:strCache>
                <c:ptCount val="17"/>
                <c:pt idx="0">
                  <c:v>07q1</c:v>
                </c:pt>
                <c:pt idx="1">
                  <c:v>07q2</c:v>
                </c:pt>
                <c:pt idx="2">
                  <c:v>07q3</c:v>
                </c:pt>
                <c:pt idx="3">
                  <c:v>07q4</c:v>
                </c:pt>
                <c:pt idx="4">
                  <c:v>08q1</c:v>
                </c:pt>
                <c:pt idx="5">
                  <c:v>08q2</c:v>
                </c:pt>
                <c:pt idx="6">
                  <c:v>08q3</c:v>
                </c:pt>
                <c:pt idx="7">
                  <c:v>08q4</c:v>
                </c:pt>
                <c:pt idx="8">
                  <c:v>09q1</c:v>
                </c:pt>
                <c:pt idx="9">
                  <c:v>09q2</c:v>
                </c:pt>
                <c:pt idx="10">
                  <c:v>09q3</c:v>
                </c:pt>
                <c:pt idx="11">
                  <c:v>09q4</c:v>
                </c:pt>
                <c:pt idx="12">
                  <c:v>10q1</c:v>
                </c:pt>
                <c:pt idx="13">
                  <c:v>10q2</c:v>
                </c:pt>
                <c:pt idx="14">
                  <c:v>10q3</c:v>
                </c:pt>
                <c:pt idx="15">
                  <c:v>10q4</c:v>
                </c:pt>
                <c:pt idx="16">
                  <c:v>11q1</c:v>
                </c:pt>
              </c:strCache>
            </c:strRef>
          </c:cat>
          <c:val>
            <c:numRef>
              <c:f>Sheet1!$B$5:$B$21</c:f>
              <c:numCache>
                <c:formatCode>0.0</c:formatCode>
                <c:ptCount val="17"/>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numCache>
            </c:numRef>
          </c:val>
          <c:smooth val="0"/>
          <c:extLst>
            <c:ext xmlns:c16="http://schemas.microsoft.com/office/drawing/2014/chart" uri="{C3380CC4-5D6E-409C-BE32-E72D297353CC}">
              <c16:uniqueId val="{00000011-7A91-43D2-9E30-83EE43BFF1A8}"/>
            </c:ext>
          </c:extLst>
        </c:ser>
        <c:ser>
          <c:idx val="1"/>
          <c:order val="1"/>
          <c:tx>
            <c:strRef>
              <c:f>Sheet1!$C$3</c:f>
              <c:strCache>
                <c:ptCount val="1"/>
                <c:pt idx="0">
                  <c:v>quarter-on-quarter change</c:v>
                </c:pt>
              </c:strCache>
            </c:strRef>
          </c:tx>
          <c:spPr>
            <a:ln w="28575" cap="rnd" cmpd="sng" algn="ctr">
              <a:solidFill>
                <a:schemeClr val="accent2">
                  <a:lumMod val="40000"/>
                  <a:lumOff val="60000"/>
                </a:schemeClr>
              </a:solidFill>
              <a:prstDash val="solid"/>
              <a:round/>
            </a:ln>
          </c:spPr>
          <c:marker>
            <c:symbol val="circle"/>
            <c:size val="5"/>
            <c:spPr>
              <a:solidFill>
                <a:schemeClr val="bg1">
                  <a:lumMod val="95000"/>
                </a:schemeClr>
              </a:solidFill>
            </c:spPr>
          </c:marker>
          <c:dLbls>
            <c:dLbl>
              <c:idx val="0"/>
              <c:delete val="1"/>
              <c:extLst>
                <c:ext xmlns:c15="http://schemas.microsoft.com/office/drawing/2012/chart" uri="{CE6537A1-D6FC-4f65-9D91-7224C49458BB}"/>
                <c:ext xmlns:c16="http://schemas.microsoft.com/office/drawing/2014/chart" uri="{C3380CC4-5D6E-409C-BE32-E72D297353CC}">
                  <c16:uniqueId val="{00000012-7A91-43D2-9E30-83EE43BFF1A8}"/>
                </c:ext>
              </c:extLst>
            </c:dLbl>
            <c:dLbl>
              <c:idx val="1"/>
              <c:delete val="1"/>
              <c:extLst>
                <c:ext xmlns:c15="http://schemas.microsoft.com/office/drawing/2012/chart" uri="{CE6537A1-D6FC-4f65-9D91-7224C49458BB}"/>
                <c:ext xmlns:c16="http://schemas.microsoft.com/office/drawing/2014/chart" uri="{C3380CC4-5D6E-409C-BE32-E72D297353CC}">
                  <c16:uniqueId val="{00000013-7A91-43D2-9E30-83EE43BFF1A8}"/>
                </c:ext>
              </c:extLst>
            </c:dLbl>
            <c:dLbl>
              <c:idx val="2"/>
              <c:delete val="1"/>
              <c:extLst>
                <c:ext xmlns:c15="http://schemas.microsoft.com/office/drawing/2012/chart" uri="{CE6537A1-D6FC-4f65-9D91-7224C49458BB}"/>
                <c:ext xmlns:c16="http://schemas.microsoft.com/office/drawing/2014/chart" uri="{C3380CC4-5D6E-409C-BE32-E72D297353CC}">
                  <c16:uniqueId val="{00000014-7A91-43D2-9E30-83EE43BFF1A8}"/>
                </c:ext>
              </c:extLst>
            </c:dLbl>
            <c:dLbl>
              <c:idx val="3"/>
              <c:delete val="1"/>
              <c:extLst>
                <c:ext xmlns:c15="http://schemas.microsoft.com/office/drawing/2012/chart" uri="{CE6537A1-D6FC-4f65-9D91-7224C49458BB}"/>
                <c:ext xmlns:c16="http://schemas.microsoft.com/office/drawing/2014/chart" uri="{C3380CC4-5D6E-409C-BE32-E72D297353CC}">
                  <c16:uniqueId val="{00000015-7A91-43D2-9E30-83EE43BFF1A8}"/>
                </c:ext>
              </c:extLst>
            </c:dLbl>
            <c:dLbl>
              <c:idx val="4"/>
              <c:delete val="1"/>
              <c:extLst>
                <c:ext xmlns:c15="http://schemas.microsoft.com/office/drawing/2012/chart" uri="{CE6537A1-D6FC-4f65-9D91-7224C49458BB}"/>
                <c:ext xmlns:c16="http://schemas.microsoft.com/office/drawing/2014/chart" uri="{C3380CC4-5D6E-409C-BE32-E72D297353CC}">
                  <c16:uniqueId val="{00000016-7A91-43D2-9E30-83EE43BFF1A8}"/>
                </c:ext>
              </c:extLst>
            </c:dLbl>
            <c:dLbl>
              <c:idx val="5"/>
              <c:delete val="1"/>
              <c:extLst>
                <c:ext xmlns:c15="http://schemas.microsoft.com/office/drawing/2012/chart" uri="{CE6537A1-D6FC-4f65-9D91-7224C49458BB}"/>
                <c:ext xmlns:c16="http://schemas.microsoft.com/office/drawing/2014/chart" uri="{C3380CC4-5D6E-409C-BE32-E72D297353CC}">
                  <c16:uniqueId val="{00000017-7A91-43D2-9E30-83EE43BFF1A8}"/>
                </c:ext>
              </c:extLst>
            </c:dLbl>
            <c:dLbl>
              <c:idx val="6"/>
              <c:delete val="1"/>
              <c:extLst>
                <c:ext xmlns:c15="http://schemas.microsoft.com/office/drawing/2012/chart" uri="{CE6537A1-D6FC-4f65-9D91-7224C49458BB}"/>
                <c:ext xmlns:c16="http://schemas.microsoft.com/office/drawing/2014/chart" uri="{C3380CC4-5D6E-409C-BE32-E72D297353CC}">
                  <c16:uniqueId val="{00000018-7A91-43D2-9E30-83EE43BFF1A8}"/>
                </c:ext>
              </c:extLst>
            </c:dLbl>
            <c:dLbl>
              <c:idx val="7"/>
              <c:delete val="1"/>
              <c:extLst>
                <c:ext xmlns:c15="http://schemas.microsoft.com/office/drawing/2012/chart" uri="{CE6537A1-D6FC-4f65-9D91-7224C49458BB}"/>
                <c:ext xmlns:c16="http://schemas.microsoft.com/office/drawing/2014/chart" uri="{C3380CC4-5D6E-409C-BE32-E72D297353CC}">
                  <c16:uniqueId val="{00000019-7A91-43D2-9E30-83EE43BFF1A8}"/>
                </c:ext>
              </c:extLst>
            </c:dLbl>
            <c:dLbl>
              <c:idx val="8"/>
              <c:delete val="1"/>
              <c:extLst>
                <c:ext xmlns:c15="http://schemas.microsoft.com/office/drawing/2012/chart" uri="{CE6537A1-D6FC-4f65-9D91-7224C49458BB}"/>
                <c:ext xmlns:c16="http://schemas.microsoft.com/office/drawing/2014/chart" uri="{C3380CC4-5D6E-409C-BE32-E72D297353CC}">
                  <c16:uniqueId val="{0000001A-7A91-43D2-9E30-83EE43BFF1A8}"/>
                </c:ext>
              </c:extLst>
            </c:dLbl>
            <c:dLbl>
              <c:idx val="9"/>
              <c:delete val="1"/>
              <c:extLst>
                <c:ext xmlns:c15="http://schemas.microsoft.com/office/drawing/2012/chart" uri="{CE6537A1-D6FC-4f65-9D91-7224C49458BB}"/>
                <c:ext xmlns:c16="http://schemas.microsoft.com/office/drawing/2014/chart" uri="{C3380CC4-5D6E-409C-BE32-E72D297353CC}">
                  <c16:uniqueId val="{0000001B-7A91-43D2-9E30-83EE43BFF1A8}"/>
                </c:ext>
              </c:extLst>
            </c:dLbl>
            <c:dLbl>
              <c:idx val="10"/>
              <c:delete val="1"/>
              <c:extLst>
                <c:ext xmlns:c15="http://schemas.microsoft.com/office/drawing/2012/chart" uri="{CE6537A1-D6FC-4f65-9D91-7224C49458BB}"/>
                <c:ext xmlns:c16="http://schemas.microsoft.com/office/drawing/2014/chart" uri="{C3380CC4-5D6E-409C-BE32-E72D297353CC}">
                  <c16:uniqueId val="{0000001C-7A91-43D2-9E30-83EE43BFF1A8}"/>
                </c:ext>
              </c:extLst>
            </c:dLbl>
            <c:dLbl>
              <c:idx val="11"/>
              <c:delete val="1"/>
              <c:extLst>
                <c:ext xmlns:c15="http://schemas.microsoft.com/office/drawing/2012/chart" uri="{CE6537A1-D6FC-4f65-9D91-7224C49458BB}"/>
                <c:ext xmlns:c16="http://schemas.microsoft.com/office/drawing/2014/chart" uri="{C3380CC4-5D6E-409C-BE32-E72D297353CC}">
                  <c16:uniqueId val="{0000001D-7A91-43D2-9E30-83EE43BFF1A8}"/>
                </c:ext>
              </c:extLst>
            </c:dLbl>
            <c:dLbl>
              <c:idx val="12"/>
              <c:delete val="1"/>
              <c:extLst>
                <c:ext xmlns:c15="http://schemas.microsoft.com/office/drawing/2012/chart" uri="{CE6537A1-D6FC-4f65-9D91-7224C49458BB}"/>
                <c:ext xmlns:c16="http://schemas.microsoft.com/office/drawing/2014/chart" uri="{C3380CC4-5D6E-409C-BE32-E72D297353CC}">
                  <c16:uniqueId val="{0000001E-7A91-43D2-9E30-83EE43BFF1A8}"/>
                </c:ext>
              </c:extLst>
            </c:dLbl>
            <c:dLbl>
              <c:idx val="13"/>
              <c:delete val="1"/>
              <c:extLst>
                <c:ext xmlns:c15="http://schemas.microsoft.com/office/drawing/2012/chart" uri="{CE6537A1-D6FC-4f65-9D91-7224C49458BB}"/>
                <c:ext xmlns:c16="http://schemas.microsoft.com/office/drawing/2014/chart" uri="{C3380CC4-5D6E-409C-BE32-E72D297353CC}">
                  <c16:uniqueId val="{0000001F-7A91-43D2-9E30-83EE43BFF1A8}"/>
                </c:ext>
              </c:extLst>
            </c:dLbl>
            <c:dLbl>
              <c:idx val="14"/>
              <c:delete val="1"/>
              <c:extLst>
                <c:ext xmlns:c15="http://schemas.microsoft.com/office/drawing/2012/chart" uri="{CE6537A1-D6FC-4f65-9D91-7224C49458BB}"/>
                <c:ext xmlns:c16="http://schemas.microsoft.com/office/drawing/2014/chart" uri="{C3380CC4-5D6E-409C-BE32-E72D297353CC}">
                  <c16:uniqueId val="{00000020-7A91-43D2-9E30-83EE43BFF1A8}"/>
                </c:ext>
              </c:extLst>
            </c:dLbl>
            <c:dLbl>
              <c:idx val="15"/>
              <c:delete val="1"/>
              <c:extLst>
                <c:ext xmlns:c15="http://schemas.microsoft.com/office/drawing/2012/chart" uri="{CE6537A1-D6FC-4f65-9D91-7224C49458BB}"/>
                <c:ext xmlns:c16="http://schemas.microsoft.com/office/drawing/2014/chart" uri="{C3380CC4-5D6E-409C-BE32-E72D297353CC}">
                  <c16:uniqueId val="{00000021-7A91-43D2-9E30-83EE43BFF1A8}"/>
                </c:ext>
              </c:extLst>
            </c:dLbl>
            <c:dLbl>
              <c:idx val="16"/>
              <c:layout>
                <c:manualLayout>
                  <c:x val="-2.8591849176719999E-2"/>
                  <c:y val="5.8997050147492798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22-7A91-43D2-9E30-83EE43BFF1A8}"/>
                </c:ext>
              </c:extLst>
            </c:dLbl>
            <c:spPr>
              <a:noFill/>
              <a:ln>
                <a:noFill/>
              </a:ln>
              <a:effectLst/>
            </c:spPr>
            <c:txPr>
              <a:bodyPr rot="0" spcFirstLastPara="0" vertOverflow="ellipsis" vert="horz" wrap="square" lIns="38100" tIns="19050" rIns="38100" bIns="19050" anchor="ctr" anchorCtr="1"/>
              <a:lstStyle/>
              <a:p>
                <a:pPr>
                  <a:defRPr lang="en-US" sz="1000" b="0" i="0" u="none" strike="noStrike" kern="1200" baseline="0">
                    <a:solidFill>
                      <a:srgbClr val="000000"/>
                    </a:solidFill>
                    <a:latin typeface="Calibri" panose="020F0502020204030204"/>
                    <a:ea typeface="Calibri" panose="020F0502020204030204"/>
                    <a:cs typeface="Calibri" panose="020F0502020204030204"/>
                  </a:defRPr>
                </a:pPr>
                <a:endParaRPr lang="en-US"/>
              </a:p>
            </c:txPr>
            <c:dLblPos val="r"/>
            <c:showLegendKey val="0"/>
            <c:showVal val="0"/>
            <c:showCatName val="0"/>
            <c:showSerName val="0"/>
            <c:showPercent val="0"/>
            <c:showBubbleSize val="0"/>
            <c:extLst>
              <c:ext xmlns:c15="http://schemas.microsoft.com/office/drawing/2012/chart" uri="{CE6537A1-D6FC-4f65-9D91-7224C49458BB}">
                <c15:showLeaderLines val="0"/>
              </c:ext>
            </c:extLst>
          </c:dLbls>
          <c:cat>
            <c:strRef>
              <c:f>Sheet1!$A$5:$A$21</c:f>
              <c:strCache>
                <c:ptCount val="17"/>
                <c:pt idx="0">
                  <c:v>07q1</c:v>
                </c:pt>
                <c:pt idx="1">
                  <c:v>07q2</c:v>
                </c:pt>
                <c:pt idx="2">
                  <c:v>07q3</c:v>
                </c:pt>
                <c:pt idx="3">
                  <c:v>07q4</c:v>
                </c:pt>
                <c:pt idx="4">
                  <c:v>08q1</c:v>
                </c:pt>
                <c:pt idx="5">
                  <c:v>08q2</c:v>
                </c:pt>
                <c:pt idx="6">
                  <c:v>08q3</c:v>
                </c:pt>
                <c:pt idx="7">
                  <c:v>08q4</c:v>
                </c:pt>
                <c:pt idx="8">
                  <c:v>09q1</c:v>
                </c:pt>
                <c:pt idx="9">
                  <c:v>09q2</c:v>
                </c:pt>
                <c:pt idx="10">
                  <c:v>09q3</c:v>
                </c:pt>
                <c:pt idx="11">
                  <c:v>09q4</c:v>
                </c:pt>
                <c:pt idx="12">
                  <c:v>10q1</c:v>
                </c:pt>
                <c:pt idx="13">
                  <c:v>10q2</c:v>
                </c:pt>
                <c:pt idx="14">
                  <c:v>10q3</c:v>
                </c:pt>
                <c:pt idx="15">
                  <c:v>10q4</c:v>
                </c:pt>
                <c:pt idx="16">
                  <c:v>11q1</c:v>
                </c:pt>
              </c:strCache>
            </c:strRef>
          </c:cat>
          <c:val>
            <c:numRef>
              <c:f>Sheet1!$C$5:$C$21</c:f>
              <c:numCache>
                <c:formatCode>0.0</c:formatCode>
                <c:ptCount val="17"/>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numCache>
            </c:numRef>
          </c:val>
          <c:smooth val="0"/>
          <c:extLst>
            <c:ext xmlns:c16="http://schemas.microsoft.com/office/drawing/2014/chart" uri="{C3380CC4-5D6E-409C-BE32-E72D297353CC}">
              <c16:uniqueId val="{00000023-7A91-43D2-9E30-83EE43BFF1A8}"/>
            </c:ext>
          </c:extLst>
        </c:ser>
        <c:dLbls>
          <c:showLegendKey val="0"/>
          <c:showVal val="0"/>
          <c:showCatName val="0"/>
          <c:showSerName val="0"/>
          <c:showPercent val="0"/>
          <c:showBubbleSize val="0"/>
        </c:dLbls>
        <c:marker val="1"/>
        <c:smooth val="0"/>
        <c:axId val="805385728"/>
        <c:axId val="805384096"/>
      </c:lineChart>
      <c:catAx>
        <c:axId val="805385728"/>
        <c:scaling>
          <c:orientation val="minMax"/>
        </c:scaling>
        <c:delete val="0"/>
        <c:axPos val="b"/>
        <c:numFmt formatCode="General" sourceLinked="1"/>
        <c:majorTickMark val="none"/>
        <c:minorTickMark val="none"/>
        <c:tickLblPos val="low"/>
        <c:txPr>
          <a:bodyPr rot="-5400000" spcFirstLastPara="0" vertOverflow="ellipsis" vert="horz" wrap="square" anchor="ctr" anchorCtr="1"/>
          <a:lstStyle/>
          <a:p>
            <a:pPr>
              <a:defRPr lang="en-US" sz="1000" b="0" i="0" u="none" strike="noStrike" kern="1200" baseline="0">
                <a:solidFill>
                  <a:srgbClr val="000000"/>
                </a:solidFill>
                <a:latin typeface="Calibri" panose="020F0502020204030204"/>
                <a:ea typeface="Calibri" panose="020F0502020204030204"/>
                <a:cs typeface="Calibri" panose="020F0502020204030204"/>
              </a:defRPr>
            </a:pPr>
            <a:endParaRPr lang="en-US"/>
          </a:p>
        </c:txPr>
        <c:crossAx val="805384096"/>
        <c:crosses val="autoZero"/>
        <c:auto val="1"/>
        <c:lblAlgn val="ctr"/>
        <c:lblOffset val="100"/>
        <c:noMultiLvlLbl val="0"/>
      </c:catAx>
      <c:valAx>
        <c:axId val="805384096"/>
        <c:scaling>
          <c:orientation val="minMax"/>
        </c:scaling>
        <c:delete val="0"/>
        <c:axPos val="l"/>
        <c:majorGridlines>
          <c:spPr>
            <a:ln w="9525" cap="flat" cmpd="sng" algn="ctr">
              <a:solidFill>
                <a:schemeClr val="bg1">
                  <a:lumMod val="95000"/>
                </a:schemeClr>
              </a:solidFill>
              <a:prstDash val="solid"/>
              <a:round/>
            </a:ln>
          </c:spPr>
        </c:majorGridlines>
        <c:numFmt formatCode="0" sourceLinked="0"/>
        <c:majorTickMark val="none"/>
        <c:minorTickMark val="none"/>
        <c:tickLblPos val="nextTo"/>
        <c:txPr>
          <a:bodyPr rot="0" spcFirstLastPara="0" vertOverflow="ellipsis" vert="horz" wrap="square" anchor="ctr" anchorCtr="1"/>
          <a:lstStyle/>
          <a:p>
            <a:pPr>
              <a:defRPr lang="en-US" sz="1000" b="0" i="0" u="none" strike="noStrike" kern="1200" baseline="0">
                <a:solidFill>
                  <a:srgbClr val="000000"/>
                </a:solidFill>
                <a:latin typeface="Calibri" panose="020F0502020204030204"/>
                <a:ea typeface="Calibri" panose="020F0502020204030204"/>
                <a:cs typeface="Calibri" panose="020F0502020204030204"/>
              </a:defRPr>
            </a:pPr>
            <a:endParaRPr lang="en-US"/>
          </a:p>
        </c:txPr>
        <c:crossAx val="805385728"/>
        <c:crosses val="autoZero"/>
        <c:crossBetween val="between"/>
      </c:valAx>
    </c:plotArea>
    <c:legend>
      <c:legendPos val="r"/>
      <c:layout>
        <c:manualLayout>
          <c:xMode val="edge"/>
          <c:yMode val="edge"/>
          <c:x val="0.15398613634834099"/>
          <c:y val="0.79871996769634601"/>
          <c:w val="0.78270169220300501"/>
          <c:h val="0.89770053891192603"/>
        </c:manualLayout>
      </c:layout>
      <c:overlay val="0"/>
      <c:txPr>
        <a:bodyPr rot="0" spcFirstLastPara="0" vertOverflow="ellipsis" vert="horz" wrap="square" anchor="ctr" anchorCtr="1"/>
        <a:lstStyle/>
        <a:p>
          <a:pPr>
            <a:defRPr lang="en-US" sz="385" b="0" i="0" u="none" strike="noStrike" kern="1200" baseline="0">
              <a:solidFill>
                <a:srgbClr val="000000"/>
              </a:solidFill>
              <a:latin typeface="Calibri" panose="020F0502020204030204"/>
              <a:ea typeface="Calibri" panose="020F0502020204030204"/>
              <a:cs typeface="Calibri" panose="020F0502020204030204"/>
            </a:defRPr>
          </a:pPr>
          <a:endParaRPr lang="en-US"/>
        </a:p>
      </c:txPr>
    </c:legend>
    <c:plotVisOnly val="1"/>
    <c:dispBlanksAs val="gap"/>
    <c:showDLblsOverMax val="0"/>
  </c:chart>
  <c:spPr>
    <a:solidFill>
      <a:srgbClr val="4F81BD">
        <a:lumMod val="20000"/>
        <a:lumOff val="80000"/>
      </a:srgbClr>
    </a:solidFill>
  </c:spPr>
  <c:txPr>
    <a:bodyPr/>
    <a:lstStyle/>
    <a:p>
      <a:pPr>
        <a:defRPr lang="en-US" sz="1000" b="0" i="0" u="none" strike="noStrike" baseline="0">
          <a:solidFill>
            <a:srgbClr val="000000"/>
          </a:solidFill>
          <a:latin typeface="Calibri" panose="020F0502020204030204"/>
          <a:ea typeface="Calibri" panose="020F0502020204030204"/>
          <a:cs typeface="Calibri" panose="020F0502020204030204"/>
        </a:defRPr>
      </a:pPr>
      <a:endParaRPr lang="en-US"/>
    </a:p>
  </c:txPr>
  <c:printSettings>
    <c:headerFooter/>
    <c:pageMargins b="0.75" l="0.7" r="0.7" t="0.75" header="0.3" footer="0.3"/>
    <c:pageSetup/>
  </c:printSettings>
  <c:userShapes r:id="rId1"/>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0" vertOverflow="ellipsis" vert="horz" wrap="square" anchor="ctr" anchorCtr="1"/>
          <a:lstStyle/>
          <a:p>
            <a:pPr>
              <a:defRPr lang="en-US" sz="1000" b="0" i="0" u="none" strike="noStrike" kern="1200" baseline="0">
                <a:solidFill>
                  <a:srgbClr val="000000"/>
                </a:solidFill>
                <a:latin typeface="Calibri" panose="020F0502020204030204"/>
                <a:ea typeface="Calibri" panose="020F0502020204030204"/>
                <a:cs typeface="Calibri" panose="020F0502020204030204"/>
              </a:defRPr>
            </a:pPr>
            <a:r>
              <a:rPr lang="en-US" sz="1600" b="1" i="0" u="none" strike="noStrike" baseline="0">
                <a:solidFill>
                  <a:srgbClr val="000000"/>
                </a:solidFill>
                <a:latin typeface="Calibri" panose="020F0502020204030204"/>
              </a:rPr>
              <a:t>Growth in seasonally adjusted QGDP</a:t>
            </a:r>
          </a:p>
          <a:p>
            <a:pPr>
              <a:defRPr lang="en-US" sz="1000" b="0" i="0" u="none" strike="noStrike" kern="1200" baseline="0">
                <a:solidFill>
                  <a:srgbClr val="000000"/>
                </a:solidFill>
                <a:latin typeface="Calibri" panose="020F0502020204030204"/>
                <a:ea typeface="Calibri" panose="020F0502020204030204"/>
                <a:cs typeface="Calibri" panose="020F0502020204030204"/>
              </a:defRPr>
            </a:pPr>
            <a:r>
              <a:rPr lang="en-US" sz="1600" b="1" i="0" u="none" strike="noStrike" baseline="0">
                <a:solidFill>
                  <a:srgbClr val="000000"/>
                </a:solidFill>
                <a:latin typeface="Calibri" panose="020F0502020204030204"/>
              </a:rPr>
              <a:t>year-on-year (Y/Y) change rates</a:t>
            </a:r>
          </a:p>
        </c:rich>
      </c:tx>
      <c:overlay val="0"/>
    </c:title>
    <c:autoTitleDeleted val="0"/>
    <c:plotArea>
      <c:layout>
        <c:manualLayout>
          <c:layoutTarget val="inner"/>
          <c:xMode val="edge"/>
          <c:yMode val="edge"/>
          <c:x val="0.113450980392156"/>
          <c:y val="0.219111111111113"/>
          <c:w val="0.86498039215686295"/>
          <c:h val="0.51245564304461899"/>
        </c:manualLayout>
      </c:layout>
      <c:lineChart>
        <c:grouping val="standard"/>
        <c:varyColors val="0"/>
        <c:ser>
          <c:idx val="0"/>
          <c:order val="0"/>
          <c:tx>
            <c:strRef>
              <c:f>Sheet1!$E$25</c:f>
              <c:strCache>
                <c:ptCount val="1"/>
                <c:pt idx="0">
                  <c:v>Y/Y</c:v>
                </c:pt>
              </c:strCache>
            </c:strRef>
          </c:tx>
          <c:spPr>
            <a:ln w="50800" cap="rnd" cmpd="sng" algn="ctr">
              <a:solidFill>
                <a:schemeClr val="accent1">
                  <a:shade val="95000"/>
                  <a:satMod val="105000"/>
                </a:schemeClr>
              </a:solidFill>
              <a:prstDash val="solid"/>
              <a:round/>
            </a:ln>
          </c:spPr>
          <c:marker>
            <c:symbol val="circle"/>
            <c:size val="4"/>
            <c:spPr>
              <a:solidFill>
                <a:schemeClr val="bg1">
                  <a:lumMod val="95000"/>
                </a:schemeClr>
              </a:solidFill>
            </c:spPr>
          </c:marker>
          <c:dLbls>
            <c:dLbl>
              <c:idx val="0"/>
              <c:delete val="1"/>
              <c:extLst>
                <c:ext xmlns:c15="http://schemas.microsoft.com/office/drawing/2012/chart" uri="{CE6537A1-D6FC-4f65-9D91-7224C49458BB}"/>
                <c:ext xmlns:c16="http://schemas.microsoft.com/office/drawing/2014/chart" uri="{C3380CC4-5D6E-409C-BE32-E72D297353CC}">
                  <c16:uniqueId val="{00000000-597A-4CCD-8379-97BE4B897A9B}"/>
                </c:ext>
              </c:extLst>
            </c:dLbl>
            <c:dLbl>
              <c:idx val="1"/>
              <c:delete val="1"/>
              <c:extLst>
                <c:ext xmlns:c15="http://schemas.microsoft.com/office/drawing/2012/chart" uri="{CE6537A1-D6FC-4f65-9D91-7224C49458BB}"/>
                <c:ext xmlns:c16="http://schemas.microsoft.com/office/drawing/2014/chart" uri="{C3380CC4-5D6E-409C-BE32-E72D297353CC}">
                  <c16:uniqueId val="{00000001-597A-4CCD-8379-97BE4B897A9B}"/>
                </c:ext>
              </c:extLst>
            </c:dLbl>
            <c:dLbl>
              <c:idx val="2"/>
              <c:delete val="1"/>
              <c:extLst>
                <c:ext xmlns:c15="http://schemas.microsoft.com/office/drawing/2012/chart" uri="{CE6537A1-D6FC-4f65-9D91-7224C49458BB}"/>
                <c:ext xmlns:c16="http://schemas.microsoft.com/office/drawing/2014/chart" uri="{C3380CC4-5D6E-409C-BE32-E72D297353CC}">
                  <c16:uniqueId val="{00000002-597A-4CCD-8379-97BE4B897A9B}"/>
                </c:ext>
              </c:extLst>
            </c:dLbl>
            <c:dLbl>
              <c:idx val="3"/>
              <c:delete val="1"/>
              <c:extLst>
                <c:ext xmlns:c15="http://schemas.microsoft.com/office/drawing/2012/chart" uri="{CE6537A1-D6FC-4f65-9D91-7224C49458BB}"/>
                <c:ext xmlns:c16="http://schemas.microsoft.com/office/drawing/2014/chart" uri="{C3380CC4-5D6E-409C-BE32-E72D297353CC}">
                  <c16:uniqueId val="{00000003-597A-4CCD-8379-97BE4B897A9B}"/>
                </c:ext>
              </c:extLst>
            </c:dLbl>
            <c:dLbl>
              <c:idx val="4"/>
              <c:delete val="1"/>
              <c:extLst>
                <c:ext xmlns:c15="http://schemas.microsoft.com/office/drawing/2012/chart" uri="{CE6537A1-D6FC-4f65-9D91-7224C49458BB}"/>
                <c:ext xmlns:c16="http://schemas.microsoft.com/office/drawing/2014/chart" uri="{C3380CC4-5D6E-409C-BE32-E72D297353CC}">
                  <c16:uniqueId val="{00000004-597A-4CCD-8379-97BE4B897A9B}"/>
                </c:ext>
              </c:extLst>
            </c:dLbl>
            <c:dLbl>
              <c:idx val="5"/>
              <c:delete val="1"/>
              <c:extLst>
                <c:ext xmlns:c15="http://schemas.microsoft.com/office/drawing/2012/chart" uri="{CE6537A1-D6FC-4f65-9D91-7224C49458BB}"/>
                <c:ext xmlns:c16="http://schemas.microsoft.com/office/drawing/2014/chart" uri="{C3380CC4-5D6E-409C-BE32-E72D297353CC}">
                  <c16:uniqueId val="{00000005-597A-4CCD-8379-97BE4B897A9B}"/>
                </c:ext>
              </c:extLst>
            </c:dLbl>
            <c:dLbl>
              <c:idx val="6"/>
              <c:delete val="1"/>
              <c:extLst>
                <c:ext xmlns:c15="http://schemas.microsoft.com/office/drawing/2012/chart" uri="{CE6537A1-D6FC-4f65-9D91-7224C49458BB}"/>
                <c:ext xmlns:c16="http://schemas.microsoft.com/office/drawing/2014/chart" uri="{C3380CC4-5D6E-409C-BE32-E72D297353CC}">
                  <c16:uniqueId val="{00000006-597A-4CCD-8379-97BE4B897A9B}"/>
                </c:ext>
              </c:extLst>
            </c:dLbl>
            <c:dLbl>
              <c:idx val="7"/>
              <c:delete val="1"/>
              <c:extLst>
                <c:ext xmlns:c15="http://schemas.microsoft.com/office/drawing/2012/chart" uri="{CE6537A1-D6FC-4f65-9D91-7224C49458BB}"/>
                <c:ext xmlns:c16="http://schemas.microsoft.com/office/drawing/2014/chart" uri="{C3380CC4-5D6E-409C-BE32-E72D297353CC}">
                  <c16:uniqueId val="{00000007-597A-4CCD-8379-97BE4B897A9B}"/>
                </c:ext>
              </c:extLst>
            </c:dLbl>
            <c:dLbl>
              <c:idx val="8"/>
              <c:delete val="1"/>
              <c:extLst>
                <c:ext xmlns:c15="http://schemas.microsoft.com/office/drawing/2012/chart" uri="{CE6537A1-D6FC-4f65-9D91-7224C49458BB}"/>
                <c:ext xmlns:c16="http://schemas.microsoft.com/office/drawing/2014/chart" uri="{C3380CC4-5D6E-409C-BE32-E72D297353CC}">
                  <c16:uniqueId val="{00000008-597A-4CCD-8379-97BE4B897A9B}"/>
                </c:ext>
              </c:extLst>
            </c:dLbl>
            <c:dLbl>
              <c:idx val="9"/>
              <c:delete val="1"/>
              <c:extLst>
                <c:ext xmlns:c15="http://schemas.microsoft.com/office/drawing/2012/chart" uri="{CE6537A1-D6FC-4f65-9D91-7224C49458BB}"/>
                <c:ext xmlns:c16="http://schemas.microsoft.com/office/drawing/2014/chart" uri="{C3380CC4-5D6E-409C-BE32-E72D297353CC}">
                  <c16:uniqueId val="{00000009-597A-4CCD-8379-97BE4B897A9B}"/>
                </c:ext>
              </c:extLst>
            </c:dLbl>
            <c:dLbl>
              <c:idx val="10"/>
              <c:delete val="1"/>
              <c:extLst>
                <c:ext xmlns:c15="http://schemas.microsoft.com/office/drawing/2012/chart" uri="{CE6537A1-D6FC-4f65-9D91-7224C49458BB}"/>
                <c:ext xmlns:c16="http://schemas.microsoft.com/office/drawing/2014/chart" uri="{C3380CC4-5D6E-409C-BE32-E72D297353CC}">
                  <c16:uniqueId val="{0000000A-597A-4CCD-8379-97BE4B897A9B}"/>
                </c:ext>
              </c:extLst>
            </c:dLbl>
            <c:dLbl>
              <c:idx val="11"/>
              <c:delete val="1"/>
              <c:extLst>
                <c:ext xmlns:c15="http://schemas.microsoft.com/office/drawing/2012/chart" uri="{CE6537A1-D6FC-4f65-9D91-7224C49458BB}"/>
                <c:ext xmlns:c16="http://schemas.microsoft.com/office/drawing/2014/chart" uri="{C3380CC4-5D6E-409C-BE32-E72D297353CC}">
                  <c16:uniqueId val="{0000000B-597A-4CCD-8379-97BE4B897A9B}"/>
                </c:ext>
              </c:extLst>
            </c:dLbl>
            <c:dLbl>
              <c:idx val="12"/>
              <c:delete val="1"/>
              <c:extLst>
                <c:ext xmlns:c15="http://schemas.microsoft.com/office/drawing/2012/chart" uri="{CE6537A1-D6FC-4f65-9D91-7224C49458BB}"/>
                <c:ext xmlns:c16="http://schemas.microsoft.com/office/drawing/2014/chart" uri="{C3380CC4-5D6E-409C-BE32-E72D297353CC}">
                  <c16:uniqueId val="{0000000C-597A-4CCD-8379-97BE4B897A9B}"/>
                </c:ext>
              </c:extLst>
            </c:dLbl>
            <c:dLbl>
              <c:idx val="13"/>
              <c:delete val="1"/>
              <c:extLst>
                <c:ext xmlns:c15="http://schemas.microsoft.com/office/drawing/2012/chart" uri="{CE6537A1-D6FC-4f65-9D91-7224C49458BB}"/>
                <c:ext xmlns:c16="http://schemas.microsoft.com/office/drawing/2014/chart" uri="{C3380CC4-5D6E-409C-BE32-E72D297353CC}">
                  <c16:uniqueId val="{0000000D-597A-4CCD-8379-97BE4B897A9B}"/>
                </c:ext>
              </c:extLst>
            </c:dLbl>
            <c:dLbl>
              <c:idx val="14"/>
              <c:delete val="1"/>
              <c:extLst>
                <c:ext xmlns:c15="http://schemas.microsoft.com/office/drawing/2012/chart" uri="{CE6537A1-D6FC-4f65-9D91-7224C49458BB}"/>
                <c:ext xmlns:c16="http://schemas.microsoft.com/office/drawing/2014/chart" uri="{C3380CC4-5D6E-409C-BE32-E72D297353CC}">
                  <c16:uniqueId val="{0000000E-597A-4CCD-8379-97BE4B897A9B}"/>
                </c:ext>
              </c:extLst>
            </c:dLbl>
            <c:dLbl>
              <c:idx val="15"/>
              <c:delete val="1"/>
              <c:extLst>
                <c:ext xmlns:c15="http://schemas.microsoft.com/office/drawing/2012/chart" uri="{CE6537A1-D6FC-4f65-9D91-7224C49458BB}"/>
                <c:ext xmlns:c16="http://schemas.microsoft.com/office/drawing/2014/chart" uri="{C3380CC4-5D6E-409C-BE32-E72D297353CC}">
                  <c16:uniqueId val="{0000000F-597A-4CCD-8379-97BE4B897A9B}"/>
                </c:ext>
              </c:extLst>
            </c:dLbl>
            <c:dLbl>
              <c:idx val="16"/>
              <c:delete val="1"/>
              <c:extLst>
                <c:ext xmlns:c15="http://schemas.microsoft.com/office/drawing/2012/chart" uri="{CE6537A1-D6FC-4f65-9D91-7224C49458BB}"/>
                <c:ext xmlns:c16="http://schemas.microsoft.com/office/drawing/2014/chart" uri="{C3380CC4-5D6E-409C-BE32-E72D297353CC}">
                  <c16:uniqueId val="{00000010-597A-4CCD-8379-97BE4B897A9B}"/>
                </c:ext>
              </c:extLst>
            </c:dLbl>
            <c:dLbl>
              <c:idx val="17"/>
              <c:layout>
                <c:manualLayout>
                  <c:x val="-1.7221937282616399E-2"/>
                  <c:y val="-3.7287443504216103E-2"/>
                </c:manualLayout>
              </c:layout>
              <c:tx>
                <c:rich>
                  <a:bodyPr rot="0" spcFirstLastPara="0" vertOverflow="ellipsis" vert="horz" wrap="square" lIns="38100" tIns="19050" rIns="38100" bIns="19050" anchor="ctr" anchorCtr="1"/>
                  <a:lstStyle/>
                  <a:p>
                    <a:pPr>
                      <a:defRPr lang="en-US" sz="1100" b="0" i="0" u="none" strike="noStrike" kern="1200" baseline="0">
                        <a:solidFill>
                          <a:srgbClr val="000000"/>
                        </a:solidFill>
                        <a:latin typeface="Calibri" panose="020F0502020204030204"/>
                        <a:ea typeface="Calibri" panose="020F0502020204030204"/>
                        <a:cs typeface="Calibri" panose="020F0502020204030204"/>
                      </a:defRPr>
                    </a:pPr>
                    <a:r>
                      <a:rPr lang="en-US"/>
                      <a:t>34.0</a:t>
                    </a:r>
                  </a:p>
                </c:rich>
              </c:tx>
              <c:spPr>
                <a:noFill/>
                <a:ln>
                  <a:noFill/>
                </a:ln>
                <a:effectLst/>
              </c:spPr>
              <c:dLblPos val="r"/>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1-597A-4CCD-8379-97BE4B897A9B}"/>
                </c:ext>
              </c:extLst>
            </c:dLbl>
            <c:spPr>
              <a:noFill/>
              <a:ln>
                <a:noFill/>
              </a:ln>
              <a:effectLst/>
            </c:spPr>
            <c:txPr>
              <a:bodyPr rot="0" spcFirstLastPara="0" vertOverflow="ellipsis" vert="horz" wrap="square" lIns="38100" tIns="19050" rIns="38100" bIns="19050" anchor="ctr" anchorCtr="1"/>
              <a:lstStyle/>
              <a:p>
                <a:pPr>
                  <a:defRPr lang="en-US" sz="1000" b="0" i="0" u="none" strike="noStrike" kern="1200" baseline="0">
                    <a:solidFill>
                      <a:srgbClr val="000000"/>
                    </a:solidFill>
                    <a:latin typeface="Calibri" panose="020F0502020204030204"/>
                    <a:ea typeface="Calibri" panose="020F0502020204030204"/>
                    <a:cs typeface="Calibri" panose="020F0502020204030204"/>
                  </a:defRPr>
                </a:pPr>
                <a:endParaRPr lang="en-US"/>
              </a:p>
            </c:txPr>
            <c:dLblPos val="r"/>
            <c:showLegendKey val="0"/>
            <c:showVal val="0"/>
            <c:showCatName val="0"/>
            <c:showSerName val="0"/>
            <c:showPercent val="0"/>
            <c:showBubbleSize val="0"/>
            <c:extLst>
              <c:ext xmlns:c15="http://schemas.microsoft.com/office/drawing/2012/chart" uri="{CE6537A1-D6FC-4f65-9D91-7224C49458BB}">
                <c15:showLeaderLines val="0"/>
              </c:ext>
            </c:extLst>
          </c:dLbls>
          <c:cat>
            <c:strRef>
              <c:f>Sheet1!$A$26:$A$43</c:f>
              <c:strCache>
                <c:ptCount val="18"/>
                <c:pt idx="0">
                  <c:v>07q1</c:v>
                </c:pt>
                <c:pt idx="1">
                  <c:v>07q2</c:v>
                </c:pt>
                <c:pt idx="2">
                  <c:v>07q3</c:v>
                </c:pt>
                <c:pt idx="3">
                  <c:v>07q4</c:v>
                </c:pt>
                <c:pt idx="4">
                  <c:v>08q1</c:v>
                </c:pt>
                <c:pt idx="5">
                  <c:v>08q2</c:v>
                </c:pt>
                <c:pt idx="6">
                  <c:v>08q3</c:v>
                </c:pt>
                <c:pt idx="7">
                  <c:v>08q4</c:v>
                </c:pt>
                <c:pt idx="8">
                  <c:v>09q1</c:v>
                </c:pt>
                <c:pt idx="9">
                  <c:v>09q2</c:v>
                </c:pt>
                <c:pt idx="10">
                  <c:v>09q3</c:v>
                </c:pt>
                <c:pt idx="11">
                  <c:v>09q4</c:v>
                </c:pt>
                <c:pt idx="12">
                  <c:v>10q1</c:v>
                </c:pt>
                <c:pt idx="13">
                  <c:v>10q2</c:v>
                </c:pt>
                <c:pt idx="14">
                  <c:v>10q3</c:v>
                </c:pt>
                <c:pt idx="15">
                  <c:v>10q4</c:v>
                </c:pt>
                <c:pt idx="16">
                  <c:v>11q1</c:v>
                </c:pt>
                <c:pt idx="17">
                  <c:v>11q2</c:v>
                </c:pt>
              </c:strCache>
            </c:strRef>
          </c:cat>
          <c:val>
            <c:numRef>
              <c:f>Sheet1!$E$26:$E$43</c:f>
              <c:numCache>
                <c:formatCode>0.0</c:formatCode>
                <c:ptCount val="18"/>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numCache>
            </c:numRef>
          </c:val>
          <c:smooth val="0"/>
          <c:extLst>
            <c:ext xmlns:c16="http://schemas.microsoft.com/office/drawing/2014/chart" uri="{C3380CC4-5D6E-409C-BE32-E72D297353CC}">
              <c16:uniqueId val="{00000012-597A-4CCD-8379-97BE4B897A9B}"/>
            </c:ext>
          </c:extLst>
        </c:ser>
        <c:dLbls>
          <c:showLegendKey val="0"/>
          <c:showVal val="0"/>
          <c:showCatName val="0"/>
          <c:showSerName val="0"/>
          <c:showPercent val="0"/>
          <c:showBubbleSize val="0"/>
        </c:dLbls>
        <c:marker val="1"/>
        <c:smooth val="0"/>
        <c:axId val="805388448"/>
        <c:axId val="805388992"/>
      </c:lineChart>
      <c:catAx>
        <c:axId val="805388448"/>
        <c:scaling>
          <c:orientation val="minMax"/>
        </c:scaling>
        <c:delete val="0"/>
        <c:axPos val="b"/>
        <c:numFmt formatCode="General" sourceLinked="1"/>
        <c:majorTickMark val="none"/>
        <c:minorTickMark val="none"/>
        <c:tickLblPos val="nextTo"/>
        <c:txPr>
          <a:bodyPr rot="0" spcFirstLastPara="0" vertOverflow="ellipsis" vert="horz" wrap="square" anchor="ctr" anchorCtr="1"/>
          <a:lstStyle/>
          <a:p>
            <a:pPr>
              <a:defRPr lang="en-US" sz="1000" b="0" i="0" u="none" strike="noStrike" kern="1200" baseline="0">
                <a:solidFill>
                  <a:srgbClr val="000000"/>
                </a:solidFill>
                <a:latin typeface="Calibri" panose="020F0502020204030204"/>
                <a:ea typeface="Calibri" panose="020F0502020204030204"/>
                <a:cs typeface="Calibri" panose="020F0502020204030204"/>
              </a:defRPr>
            </a:pPr>
            <a:endParaRPr lang="en-US"/>
          </a:p>
        </c:txPr>
        <c:crossAx val="805388992"/>
        <c:crosses val="autoZero"/>
        <c:auto val="1"/>
        <c:lblAlgn val="ctr"/>
        <c:lblOffset val="100"/>
        <c:noMultiLvlLbl val="0"/>
      </c:catAx>
      <c:valAx>
        <c:axId val="805388992"/>
        <c:scaling>
          <c:orientation val="minMax"/>
          <c:min val="-5"/>
        </c:scaling>
        <c:delete val="0"/>
        <c:axPos val="l"/>
        <c:majorGridlines>
          <c:spPr>
            <a:ln w="9525" cap="flat" cmpd="sng" algn="ctr">
              <a:solidFill>
                <a:schemeClr val="bg1">
                  <a:lumMod val="95000"/>
                </a:schemeClr>
              </a:solidFill>
              <a:prstDash val="solid"/>
              <a:round/>
            </a:ln>
          </c:spPr>
        </c:majorGridlines>
        <c:title>
          <c:tx>
            <c:rich>
              <a:bodyPr rot="0" spcFirstLastPara="0" vertOverflow="ellipsis" vert="horz" wrap="square" anchor="ctr" anchorCtr="1"/>
              <a:lstStyle/>
              <a:p>
                <a:pPr algn="ctr">
                  <a:defRPr lang="en-US" sz="1000" b="1" i="0" u="none" strike="noStrike" kern="1200" baseline="0">
                    <a:solidFill>
                      <a:srgbClr val="000000"/>
                    </a:solidFill>
                    <a:latin typeface="Calibri" panose="020F0502020204030204"/>
                    <a:ea typeface="Calibri" panose="020F0502020204030204"/>
                    <a:cs typeface="Calibri" panose="020F0502020204030204"/>
                  </a:defRPr>
                </a:pPr>
                <a:r>
                  <a:rPr lang="en-US"/>
                  <a:t>%</a:t>
                </a:r>
              </a:p>
            </c:rich>
          </c:tx>
          <c:overlay val="0"/>
        </c:title>
        <c:numFmt formatCode="0.0" sourceLinked="1"/>
        <c:majorTickMark val="none"/>
        <c:minorTickMark val="none"/>
        <c:tickLblPos val="nextTo"/>
        <c:txPr>
          <a:bodyPr rot="0" spcFirstLastPara="0" vertOverflow="ellipsis" vert="horz" wrap="square" anchor="ctr" anchorCtr="1"/>
          <a:lstStyle/>
          <a:p>
            <a:pPr>
              <a:defRPr lang="en-US" sz="800" b="0" i="0" u="none" strike="noStrike" kern="1200" baseline="0">
                <a:solidFill>
                  <a:srgbClr val="000000"/>
                </a:solidFill>
                <a:latin typeface="Calibri" panose="020F0502020204030204"/>
                <a:ea typeface="Calibri" panose="020F0502020204030204"/>
                <a:cs typeface="Calibri" panose="020F0502020204030204"/>
              </a:defRPr>
            </a:pPr>
            <a:endParaRPr lang="en-US"/>
          </a:p>
        </c:txPr>
        <c:crossAx val="805388448"/>
        <c:crosses val="autoZero"/>
        <c:crossBetween val="between"/>
        <c:majorUnit val="5"/>
      </c:valAx>
      <c:dTable>
        <c:showHorzBorder val="1"/>
        <c:showVertBorder val="1"/>
        <c:showOutline val="1"/>
        <c:showKeys val="1"/>
        <c:txPr>
          <a:bodyPr rot="0" spcFirstLastPara="0" vertOverflow="ellipsis" vert="horz" wrap="square" anchor="ctr" anchorCtr="1"/>
          <a:lstStyle/>
          <a:p>
            <a:pPr>
              <a:defRPr lang="en-US" sz="800" b="0" i="0" u="none" strike="noStrike" kern="1200" baseline="0">
                <a:solidFill>
                  <a:srgbClr val="000000"/>
                </a:solidFill>
                <a:latin typeface="Calibri" panose="020F0502020204030204"/>
                <a:ea typeface="Calibri" panose="020F0502020204030204"/>
                <a:cs typeface="Calibri" panose="020F0502020204030204"/>
              </a:defRPr>
            </a:pPr>
            <a:endParaRPr lang="en-US"/>
          </a:p>
        </c:txPr>
      </c:dTable>
      <c:spPr>
        <a:solidFill>
          <a:schemeClr val="accent5">
            <a:lumMod val="20000"/>
            <a:lumOff val="80000"/>
          </a:schemeClr>
        </a:solidFill>
      </c:spPr>
    </c:plotArea>
    <c:plotVisOnly val="1"/>
    <c:dispBlanksAs val="gap"/>
    <c:showDLblsOverMax val="0"/>
  </c:chart>
  <c:spPr>
    <a:ln w="9525" cap="flat" cmpd="sng" algn="ctr">
      <a:solidFill>
        <a:schemeClr val="accent5">
          <a:lumMod val="20000"/>
          <a:lumOff val="80000"/>
        </a:schemeClr>
      </a:solidFill>
      <a:prstDash val="solid"/>
      <a:round/>
    </a:ln>
  </c:spPr>
  <c:txPr>
    <a:bodyPr/>
    <a:lstStyle/>
    <a:p>
      <a:pPr>
        <a:defRPr lang="en-US" sz="1000" b="0" i="0" u="none" strike="noStrike" baseline="0">
          <a:solidFill>
            <a:srgbClr val="000000"/>
          </a:solidFill>
          <a:latin typeface="Calibri" panose="020F0502020204030204"/>
          <a:ea typeface="Calibri" panose="020F0502020204030204"/>
          <a:cs typeface="Calibri" panose="020F0502020204030204"/>
        </a:defRPr>
      </a:pPr>
      <a:endParaRPr lang="en-US"/>
    </a:p>
  </c:txPr>
  <c:printSettings>
    <c:headerFooter/>
    <c:pageMargins b="0.75" l="0.7" r="0.7" t="0.75" header="0.3" footer="0.3"/>
    <c:pageSetup/>
  </c:printSettings>
  <c:userShapes r:id="rId1"/>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0" vertOverflow="ellipsis" vert="horz" wrap="square" anchor="ctr" anchorCtr="1"/>
          <a:lstStyle/>
          <a:p>
            <a:pPr>
              <a:defRPr lang="en-US" sz="1000" b="0" i="0" u="none" strike="noStrike" kern="1200" baseline="0">
                <a:solidFill>
                  <a:srgbClr val="000000"/>
                </a:solidFill>
                <a:latin typeface="Calibri" panose="020F0502020204030204"/>
                <a:ea typeface="Calibri" panose="020F0502020204030204"/>
                <a:cs typeface="Calibri" panose="020F0502020204030204"/>
              </a:defRPr>
            </a:pPr>
            <a:r>
              <a:rPr lang="en-US" sz="2800" b="1" i="0" u="none" strike="noStrike" baseline="0">
                <a:solidFill>
                  <a:srgbClr val="000000"/>
                </a:solidFill>
                <a:latin typeface="Calibri" panose="020F0502020204030204"/>
              </a:rPr>
              <a:t>Quarterly GDP (adjusted) growth rates by sectors</a:t>
            </a:r>
          </a:p>
          <a:p>
            <a:pPr>
              <a:defRPr lang="en-US" sz="1000" b="0" i="0" u="none" strike="noStrike" kern="1200" baseline="0">
                <a:solidFill>
                  <a:srgbClr val="000000"/>
                </a:solidFill>
                <a:latin typeface="Calibri" panose="020F0502020204030204"/>
                <a:ea typeface="Calibri" panose="020F0502020204030204"/>
                <a:cs typeface="Calibri" panose="020F0502020204030204"/>
              </a:defRPr>
            </a:pPr>
            <a:r>
              <a:rPr lang="en-US" sz="2800" b="1" i="0" u="none" strike="noStrike" baseline="0">
                <a:solidFill>
                  <a:srgbClr val="000000"/>
                </a:solidFill>
                <a:latin typeface="Calibri" panose="020F0502020204030204"/>
              </a:rPr>
              <a:t>year-on-year change (%)</a:t>
            </a:r>
          </a:p>
        </c:rich>
      </c:tx>
      <c:layout>
        <c:manualLayout>
          <c:xMode val="edge"/>
          <c:yMode val="edge"/>
          <c:x val="0.1441378607711"/>
          <c:y val="9.4276153962430095E-2"/>
        </c:manualLayout>
      </c:layout>
      <c:overlay val="0"/>
    </c:title>
    <c:autoTitleDeleted val="0"/>
    <c:plotArea>
      <c:layout>
        <c:manualLayout>
          <c:layoutTarget val="inner"/>
          <c:xMode val="edge"/>
          <c:yMode val="edge"/>
          <c:x val="0.111785399662355"/>
          <c:y val="8.5092760611474305E-2"/>
          <c:w val="0.87085906898569099"/>
          <c:h val="0.70881481207164998"/>
        </c:manualLayout>
      </c:layout>
      <c:lineChart>
        <c:grouping val="standard"/>
        <c:varyColors val="0"/>
        <c:ser>
          <c:idx val="0"/>
          <c:order val="0"/>
          <c:tx>
            <c:strRef>
              <c:f>Sheet1!$B$44</c:f>
              <c:strCache>
                <c:ptCount val="1"/>
                <c:pt idx="0">
                  <c:v>Agric</c:v>
                </c:pt>
              </c:strCache>
            </c:strRef>
          </c:tx>
          <c:spPr>
            <a:ln w="38100" cap="rnd" cmpd="sng" algn="ctr">
              <a:solidFill>
                <a:schemeClr val="accent3">
                  <a:lumMod val="75000"/>
                </a:schemeClr>
              </a:solidFill>
              <a:prstDash val="solid"/>
              <a:round/>
            </a:ln>
          </c:spPr>
          <c:marker>
            <c:symbol val="circle"/>
            <c:size val="5"/>
          </c:marker>
          <c:dLbls>
            <c:dLbl>
              <c:idx val="0"/>
              <c:delete val="1"/>
              <c:extLst>
                <c:ext xmlns:c15="http://schemas.microsoft.com/office/drawing/2012/chart" uri="{CE6537A1-D6FC-4f65-9D91-7224C49458BB}"/>
                <c:ext xmlns:c16="http://schemas.microsoft.com/office/drawing/2014/chart" uri="{C3380CC4-5D6E-409C-BE32-E72D297353CC}">
                  <c16:uniqueId val="{00000000-141F-41ED-A762-8E43BC80CC30}"/>
                </c:ext>
              </c:extLst>
            </c:dLbl>
            <c:dLbl>
              <c:idx val="1"/>
              <c:delete val="1"/>
              <c:extLst>
                <c:ext xmlns:c15="http://schemas.microsoft.com/office/drawing/2012/chart" uri="{CE6537A1-D6FC-4f65-9D91-7224C49458BB}"/>
                <c:ext xmlns:c16="http://schemas.microsoft.com/office/drawing/2014/chart" uri="{C3380CC4-5D6E-409C-BE32-E72D297353CC}">
                  <c16:uniqueId val="{00000001-141F-41ED-A762-8E43BC80CC30}"/>
                </c:ext>
              </c:extLst>
            </c:dLbl>
            <c:dLbl>
              <c:idx val="2"/>
              <c:delete val="1"/>
              <c:extLst>
                <c:ext xmlns:c15="http://schemas.microsoft.com/office/drawing/2012/chart" uri="{CE6537A1-D6FC-4f65-9D91-7224C49458BB}"/>
                <c:ext xmlns:c16="http://schemas.microsoft.com/office/drawing/2014/chart" uri="{C3380CC4-5D6E-409C-BE32-E72D297353CC}">
                  <c16:uniqueId val="{00000002-141F-41ED-A762-8E43BC80CC30}"/>
                </c:ext>
              </c:extLst>
            </c:dLbl>
            <c:dLbl>
              <c:idx val="3"/>
              <c:delete val="1"/>
              <c:extLst>
                <c:ext xmlns:c15="http://schemas.microsoft.com/office/drawing/2012/chart" uri="{CE6537A1-D6FC-4f65-9D91-7224C49458BB}"/>
                <c:ext xmlns:c16="http://schemas.microsoft.com/office/drawing/2014/chart" uri="{C3380CC4-5D6E-409C-BE32-E72D297353CC}">
                  <c16:uniqueId val="{00000003-141F-41ED-A762-8E43BC80CC30}"/>
                </c:ext>
              </c:extLst>
            </c:dLbl>
            <c:dLbl>
              <c:idx val="4"/>
              <c:delete val="1"/>
              <c:extLst>
                <c:ext xmlns:c15="http://schemas.microsoft.com/office/drawing/2012/chart" uri="{CE6537A1-D6FC-4f65-9D91-7224C49458BB}"/>
                <c:ext xmlns:c16="http://schemas.microsoft.com/office/drawing/2014/chart" uri="{C3380CC4-5D6E-409C-BE32-E72D297353CC}">
                  <c16:uniqueId val="{00000004-141F-41ED-A762-8E43BC80CC30}"/>
                </c:ext>
              </c:extLst>
            </c:dLbl>
            <c:dLbl>
              <c:idx val="5"/>
              <c:delete val="1"/>
              <c:extLst>
                <c:ext xmlns:c15="http://schemas.microsoft.com/office/drawing/2012/chart" uri="{CE6537A1-D6FC-4f65-9D91-7224C49458BB}"/>
                <c:ext xmlns:c16="http://schemas.microsoft.com/office/drawing/2014/chart" uri="{C3380CC4-5D6E-409C-BE32-E72D297353CC}">
                  <c16:uniqueId val="{00000005-141F-41ED-A762-8E43BC80CC30}"/>
                </c:ext>
              </c:extLst>
            </c:dLbl>
            <c:dLbl>
              <c:idx val="6"/>
              <c:delete val="1"/>
              <c:extLst>
                <c:ext xmlns:c15="http://schemas.microsoft.com/office/drawing/2012/chart" uri="{CE6537A1-D6FC-4f65-9D91-7224C49458BB}"/>
                <c:ext xmlns:c16="http://schemas.microsoft.com/office/drawing/2014/chart" uri="{C3380CC4-5D6E-409C-BE32-E72D297353CC}">
                  <c16:uniqueId val="{00000006-141F-41ED-A762-8E43BC80CC30}"/>
                </c:ext>
              </c:extLst>
            </c:dLbl>
            <c:dLbl>
              <c:idx val="7"/>
              <c:delete val="1"/>
              <c:extLst>
                <c:ext xmlns:c15="http://schemas.microsoft.com/office/drawing/2012/chart" uri="{CE6537A1-D6FC-4f65-9D91-7224C49458BB}"/>
                <c:ext xmlns:c16="http://schemas.microsoft.com/office/drawing/2014/chart" uri="{C3380CC4-5D6E-409C-BE32-E72D297353CC}">
                  <c16:uniqueId val="{00000007-141F-41ED-A762-8E43BC80CC30}"/>
                </c:ext>
              </c:extLst>
            </c:dLbl>
            <c:dLbl>
              <c:idx val="8"/>
              <c:delete val="1"/>
              <c:extLst>
                <c:ext xmlns:c15="http://schemas.microsoft.com/office/drawing/2012/chart" uri="{CE6537A1-D6FC-4f65-9D91-7224C49458BB}"/>
                <c:ext xmlns:c16="http://schemas.microsoft.com/office/drawing/2014/chart" uri="{C3380CC4-5D6E-409C-BE32-E72D297353CC}">
                  <c16:uniqueId val="{00000008-141F-41ED-A762-8E43BC80CC30}"/>
                </c:ext>
              </c:extLst>
            </c:dLbl>
            <c:dLbl>
              <c:idx val="9"/>
              <c:delete val="1"/>
              <c:extLst>
                <c:ext xmlns:c15="http://schemas.microsoft.com/office/drawing/2012/chart" uri="{CE6537A1-D6FC-4f65-9D91-7224C49458BB}"/>
                <c:ext xmlns:c16="http://schemas.microsoft.com/office/drawing/2014/chart" uri="{C3380CC4-5D6E-409C-BE32-E72D297353CC}">
                  <c16:uniqueId val="{00000009-141F-41ED-A762-8E43BC80CC30}"/>
                </c:ext>
              </c:extLst>
            </c:dLbl>
            <c:dLbl>
              <c:idx val="10"/>
              <c:delete val="1"/>
              <c:extLst>
                <c:ext xmlns:c15="http://schemas.microsoft.com/office/drawing/2012/chart" uri="{CE6537A1-D6FC-4f65-9D91-7224C49458BB}"/>
                <c:ext xmlns:c16="http://schemas.microsoft.com/office/drawing/2014/chart" uri="{C3380CC4-5D6E-409C-BE32-E72D297353CC}">
                  <c16:uniqueId val="{0000000A-141F-41ED-A762-8E43BC80CC30}"/>
                </c:ext>
              </c:extLst>
            </c:dLbl>
            <c:dLbl>
              <c:idx val="11"/>
              <c:delete val="1"/>
              <c:extLst>
                <c:ext xmlns:c15="http://schemas.microsoft.com/office/drawing/2012/chart" uri="{CE6537A1-D6FC-4f65-9D91-7224C49458BB}"/>
                <c:ext xmlns:c16="http://schemas.microsoft.com/office/drawing/2014/chart" uri="{C3380CC4-5D6E-409C-BE32-E72D297353CC}">
                  <c16:uniqueId val="{0000000B-141F-41ED-A762-8E43BC80CC30}"/>
                </c:ext>
              </c:extLst>
            </c:dLbl>
            <c:dLbl>
              <c:idx val="12"/>
              <c:delete val="1"/>
              <c:extLst>
                <c:ext xmlns:c15="http://schemas.microsoft.com/office/drawing/2012/chart" uri="{CE6537A1-D6FC-4f65-9D91-7224C49458BB}"/>
                <c:ext xmlns:c16="http://schemas.microsoft.com/office/drawing/2014/chart" uri="{C3380CC4-5D6E-409C-BE32-E72D297353CC}">
                  <c16:uniqueId val="{0000000C-141F-41ED-A762-8E43BC80CC30}"/>
                </c:ext>
              </c:extLst>
            </c:dLbl>
            <c:dLbl>
              <c:idx val="13"/>
              <c:delete val="1"/>
              <c:extLst>
                <c:ext xmlns:c15="http://schemas.microsoft.com/office/drawing/2012/chart" uri="{CE6537A1-D6FC-4f65-9D91-7224C49458BB}"/>
                <c:ext xmlns:c16="http://schemas.microsoft.com/office/drawing/2014/chart" uri="{C3380CC4-5D6E-409C-BE32-E72D297353CC}">
                  <c16:uniqueId val="{0000000D-141F-41ED-A762-8E43BC80CC30}"/>
                </c:ext>
              </c:extLst>
            </c:dLbl>
            <c:dLbl>
              <c:idx val="14"/>
              <c:delete val="1"/>
              <c:extLst>
                <c:ext xmlns:c15="http://schemas.microsoft.com/office/drawing/2012/chart" uri="{CE6537A1-D6FC-4f65-9D91-7224C49458BB}"/>
                <c:ext xmlns:c16="http://schemas.microsoft.com/office/drawing/2014/chart" uri="{C3380CC4-5D6E-409C-BE32-E72D297353CC}">
                  <c16:uniqueId val="{0000000E-141F-41ED-A762-8E43BC80CC30}"/>
                </c:ext>
              </c:extLst>
            </c:dLbl>
            <c:dLbl>
              <c:idx val="15"/>
              <c:delete val="1"/>
              <c:extLst>
                <c:ext xmlns:c15="http://schemas.microsoft.com/office/drawing/2012/chart" uri="{CE6537A1-D6FC-4f65-9D91-7224C49458BB}"/>
                <c:ext xmlns:c16="http://schemas.microsoft.com/office/drawing/2014/chart" uri="{C3380CC4-5D6E-409C-BE32-E72D297353CC}">
                  <c16:uniqueId val="{0000000F-141F-41ED-A762-8E43BC80CC30}"/>
                </c:ext>
              </c:extLst>
            </c:dLbl>
            <c:dLbl>
              <c:idx val="16"/>
              <c:delete val="1"/>
              <c:extLst>
                <c:ext xmlns:c15="http://schemas.microsoft.com/office/drawing/2012/chart" uri="{CE6537A1-D6FC-4f65-9D91-7224C49458BB}"/>
                <c:ext xmlns:c16="http://schemas.microsoft.com/office/drawing/2014/chart" uri="{C3380CC4-5D6E-409C-BE32-E72D297353CC}">
                  <c16:uniqueId val="{00000010-141F-41ED-A762-8E43BC80CC30}"/>
                </c:ext>
              </c:extLst>
            </c:dLbl>
            <c:dLbl>
              <c:idx val="17"/>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1-141F-41ED-A762-8E43BC80CC30}"/>
                </c:ext>
              </c:extLst>
            </c:dLbl>
            <c:spPr>
              <a:noFill/>
              <a:ln>
                <a:noFill/>
              </a:ln>
              <a:effectLst/>
            </c:spPr>
            <c:txPr>
              <a:bodyPr rot="0" spcFirstLastPara="0" vertOverflow="ellipsis" vert="horz" wrap="square" lIns="38100" tIns="19050" rIns="38100" bIns="19050" anchor="ctr" anchorCtr="1"/>
              <a:lstStyle/>
              <a:p>
                <a:pPr>
                  <a:defRPr lang="en-US" sz="1000" b="0" i="0" u="none" strike="noStrike" kern="1200" baseline="0">
                    <a:solidFill>
                      <a:srgbClr val="000000"/>
                    </a:solidFill>
                    <a:latin typeface="Calibri" panose="020F0502020204030204"/>
                    <a:ea typeface="Calibri" panose="020F0502020204030204"/>
                    <a:cs typeface="Calibri" panose="020F0502020204030204"/>
                  </a:defRPr>
                </a:pPr>
                <a:endParaRPr lang="en-US"/>
              </a:p>
            </c:txPr>
            <c:dLblPos val="r"/>
            <c:showLegendKey val="0"/>
            <c:showVal val="0"/>
            <c:showCatName val="0"/>
            <c:showSerName val="0"/>
            <c:showPercent val="0"/>
            <c:showBubbleSize val="0"/>
            <c:extLst>
              <c:ext xmlns:c15="http://schemas.microsoft.com/office/drawing/2012/chart" uri="{CE6537A1-D6FC-4f65-9D91-7224C49458BB}">
                <c15:showLeaderLines val="0"/>
              </c:ext>
            </c:extLst>
          </c:dLbls>
          <c:cat>
            <c:strRef>
              <c:f>Sheet1!$A$45:$A$62</c:f>
              <c:strCache>
                <c:ptCount val="18"/>
                <c:pt idx="0">
                  <c:v>07q1</c:v>
                </c:pt>
                <c:pt idx="1">
                  <c:v>07q2</c:v>
                </c:pt>
                <c:pt idx="2">
                  <c:v>07q3</c:v>
                </c:pt>
                <c:pt idx="3">
                  <c:v>07q4</c:v>
                </c:pt>
                <c:pt idx="4">
                  <c:v>08q1</c:v>
                </c:pt>
                <c:pt idx="5">
                  <c:v>08q2</c:v>
                </c:pt>
                <c:pt idx="6">
                  <c:v>08q3</c:v>
                </c:pt>
                <c:pt idx="7">
                  <c:v>08q4</c:v>
                </c:pt>
                <c:pt idx="8">
                  <c:v>09q1</c:v>
                </c:pt>
                <c:pt idx="9">
                  <c:v>09q2</c:v>
                </c:pt>
                <c:pt idx="10">
                  <c:v>09q3</c:v>
                </c:pt>
                <c:pt idx="11">
                  <c:v>09q4</c:v>
                </c:pt>
                <c:pt idx="12">
                  <c:v>10q1</c:v>
                </c:pt>
                <c:pt idx="13">
                  <c:v>10q2</c:v>
                </c:pt>
                <c:pt idx="14">
                  <c:v>10q3</c:v>
                </c:pt>
                <c:pt idx="15">
                  <c:v>10q4</c:v>
                </c:pt>
                <c:pt idx="16">
                  <c:v>11q1</c:v>
                </c:pt>
                <c:pt idx="17">
                  <c:v>11q2</c:v>
                </c:pt>
              </c:strCache>
            </c:strRef>
          </c:cat>
          <c:val>
            <c:numRef>
              <c:f>Sheet1!$B$45:$B$62</c:f>
              <c:numCache>
                <c:formatCode>0.0</c:formatCode>
                <c:ptCount val="18"/>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numCache>
            </c:numRef>
          </c:val>
          <c:smooth val="0"/>
          <c:extLst>
            <c:ext xmlns:c16="http://schemas.microsoft.com/office/drawing/2014/chart" uri="{C3380CC4-5D6E-409C-BE32-E72D297353CC}">
              <c16:uniqueId val="{00000012-141F-41ED-A762-8E43BC80CC30}"/>
            </c:ext>
          </c:extLst>
        </c:ser>
        <c:ser>
          <c:idx val="1"/>
          <c:order val="1"/>
          <c:tx>
            <c:strRef>
              <c:f>Sheet1!$C$44</c:f>
              <c:strCache>
                <c:ptCount val="1"/>
                <c:pt idx="0">
                  <c:v>Industry</c:v>
                </c:pt>
              </c:strCache>
            </c:strRef>
          </c:tx>
          <c:spPr>
            <a:ln w="38100" cap="rnd" cmpd="sng" algn="ctr">
              <a:solidFill>
                <a:schemeClr val="tx1">
                  <a:lumMod val="75000"/>
                  <a:lumOff val="25000"/>
                </a:schemeClr>
              </a:solidFill>
              <a:prstDash val="solid"/>
              <a:round/>
            </a:ln>
          </c:spPr>
          <c:marker>
            <c:symbol val="circle"/>
            <c:size val="5"/>
            <c:spPr>
              <a:solidFill>
                <a:schemeClr val="bg1">
                  <a:lumMod val="95000"/>
                </a:schemeClr>
              </a:solidFill>
            </c:spPr>
          </c:marker>
          <c:dLbls>
            <c:dLbl>
              <c:idx val="0"/>
              <c:delete val="1"/>
              <c:extLst>
                <c:ext xmlns:c15="http://schemas.microsoft.com/office/drawing/2012/chart" uri="{CE6537A1-D6FC-4f65-9D91-7224C49458BB}"/>
                <c:ext xmlns:c16="http://schemas.microsoft.com/office/drawing/2014/chart" uri="{C3380CC4-5D6E-409C-BE32-E72D297353CC}">
                  <c16:uniqueId val="{00000013-141F-41ED-A762-8E43BC80CC30}"/>
                </c:ext>
              </c:extLst>
            </c:dLbl>
            <c:dLbl>
              <c:idx val="1"/>
              <c:delete val="1"/>
              <c:extLst>
                <c:ext xmlns:c15="http://schemas.microsoft.com/office/drawing/2012/chart" uri="{CE6537A1-D6FC-4f65-9D91-7224C49458BB}"/>
                <c:ext xmlns:c16="http://schemas.microsoft.com/office/drawing/2014/chart" uri="{C3380CC4-5D6E-409C-BE32-E72D297353CC}">
                  <c16:uniqueId val="{00000014-141F-41ED-A762-8E43BC80CC30}"/>
                </c:ext>
              </c:extLst>
            </c:dLbl>
            <c:dLbl>
              <c:idx val="2"/>
              <c:delete val="1"/>
              <c:extLst>
                <c:ext xmlns:c15="http://schemas.microsoft.com/office/drawing/2012/chart" uri="{CE6537A1-D6FC-4f65-9D91-7224C49458BB}"/>
                <c:ext xmlns:c16="http://schemas.microsoft.com/office/drawing/2014/chart" uri="{C3380CC4-5D6E-409C-BE32-E72D297353CC}">
                  <c16:uniqueId val="{00000015-141F-41ED-A762-8E43BC80CC30}"/>
                </c:ext>
              </c:extLst>
            </c:dLbl>
            <c:dLbl>
              <c:idx val="3"/>
              <c:delete val="1"/>
              <c:extLst>
                <c:ext xmlns:c15="http://schemas.microsoft.com/office/drawing/2012/chart" uri="{CE6537A1-D6FC-4f65-9D91-7224C49458BB}"/>
                <c:ext xmlns:c16="http://schemas.microsoft.com/office/drawing/2014/chart" uri="{C3380CC4-5D6E-409C-BE32-E72D297353CC}">
                  <c16:uniqueId val="{00000016-141F-41ED-A762-8E43BC80CC30}"/>
                </c:ext>
              </c:extLst>
            </c:dLbl>
            <c:dLbl>
              <c:idx val="4"/>
              <c:delete val="1"/>
              <c:extLst>
                <c:ext xmlns:c15="http://schemas.microsoft.com/office/drawing/2012/chart" uri="{CE6537A1-D6FC-4f65-9D91-7224C49458BB}"/>
                <c:ext xmlns:c16="http://schemas.microsoft.com/office/drawing/2014/chart" uri="{C3380CC4-5D6E-409C-BE32-E72D297353CC}">
                  <c16:uniqueId val="{00000017-141F-41ED-A762-8E43BC80CC30}"/>
                </c:ext>
              </c:extLst>
            </c:dLbl>
            <c:dLbl>
              <c:idx val="5"/>
              <c:delete val="1"/>
              <c:extLst>
                <c:ext xmlns:c15="http://schemas.microsoft.com/office/drawing/2012/chart" uri="{CE6537A1-D6FC-4f65-9D91-7224C49458BB}"/>
                <c:ext xmlns:c16="http://schemas.microsoft.com/office/drawing/2014/chart" uri="{C3380CC4-5D6E-409C-BE32-E72D297353CC}">
                  <c16:uniqueId val="{00000018-141F-41ED-A762-8E43BC80CC30}"/>
                </c:ext>
              </c:extLst>
            </c:dLbl>
            <c:dLbl>
              <c:idx val="6"/>
              <c:delete val="1"/>
              <c:extLst>
                <c:ext xmlns:c15="http://schemas.microsoft.com/office/drawing/2012/chart" uri="{CE6537A1-D6FC-4f65-9D91-7224C49458BB}"/>
                <c:ext xmlns:c16="http://schemas.microsoft.com/office/drawing/2014/chart" uri="{C3380CC4-5D6E-409C-BE32-E72D297353CC}">
                  <c16:uniqueId val="{00000019-141F-41ED-A762-8E43BC80CC30}"/>
                </c:ext>
              </c:extLst>
            </c:dLbl>
            <c:dLbl>
              <c:idx val="7"/>
              <c:delete val="1"/>
              <c:extLst>
                <c:ext xmlns:c15="http://schemas.microsoft.com/office/drawing/2012/chart" uri="{CE6537A1-D6FC-4f65-9D91-7224C49458BB}"/>
                <c:ext xmlns:c16="http://schemas.microsoft.com/office/drawing/2014/chart" uri="{C3380CC4-5D6E-409C-BE32-E72D297353CC}">
                  <c16:uniqueId val="{0000001A-141F-41ED-A762-8E43BC80CC30}"/>
                </c:ext>
              </c:extLst>
            </c:dLbl>
            <c:dLbl>
              <c:idx val="8"/>
              <c:delete val="1"/>
              <c:extLst>
                <c:ext xmlns:c15="http://schemas.microsoft.com/office/drawing/2012/chart" uri="{CE6537A1-D6FC-4f65-9D91-7224C49458BB}"/>
                <c:ext xmlns:c16="http://schemas.microsoft.com/office/drawing/2014/chart" uri="{C3380CC4-5D6E-409C-BE32-E72D297353CC}">
                  <c16:uniqueId val="{0000001B-141F-41ED-A762-8E43BC80CC30}"/>
                </c:ext>
              </c:extLst>
            </c:dLbl>
            <c:dLbl>
              <c:idx val="9"/>
              <c:delete val="1"/>
              <c:extLst>
                <c:ext xmlns:c15="http://schemas.microsoft.com/office/drawing/2012/chart" uri="{CE6537A1-D6FC-4f65-9D91-7224C49458BB}"/>
                <c:ext xmlns:c16="http://schemas.microsoft.com/office/drawing/2014/chart" uri="{C3380CC4-5D6E-409C-BE32-E72D297353CC}">
                  <c16:uniqueId val="{0000001C-141F-41ED-A762-8E43BC80CC30}"/>
                </c:ext>
              </c:extLst>
            </c:dLbl>
            <c:dLbl>
              <c:idx val="10"/>
              <c:delete val="1"/>
              <c:extLst>
                <c:ext xmlns:c15="http://schemas.microsoft.com/office/drawing/2012/chart" uri="{CE6537A1-D6FC-4f65-9D91-7224C49458BB}"/>
                <c:ext xmlns:c16="http://schemas.microsoft.com/office/drawing/2014/chart" uri="{C3380CC4-5D6E-409C-BE32-E72D297353CC}">
                  <c16:uniqueId val="{0000001D-141F-41ED-A762-8E43BC80CC30}"/>
                </c:ext>
              </c:extLst>
            </c:dLbl>
            <c:dLbl>
              <c:idx val="11"/>
              <c:delete val="1"/>
              <c:extLst>
                <c:ext xmlns:c15="http://schemas.microsoft.com/office/drawing/2012/chart" uri="{CE6537A1-D6FC-4f65-9D91-7224C49458BB}"/>
                <c:ext xmlns:c16="http://schemas.microsoft.com/office/drawing/2014/chart" uri="{C3380CC4-5D6E-409C-BE32-E72D297353CC}">
                  <c16:uniqueId val="{0000001E-141F-41ED-A762-8E43BC80CC30}"/>
                </c:ext>
              </c:extLst>
            </c:dLbl>
            <c:dLbl>
              <c:idx val="12"/>
              <c:delete val="1"/>
              <c:extLst>
                <c:ext xmlns:c15="http://schemas.microsoft.com/office/drawing/2012/chart" uri="{CE6537A1-D6FC-4f65-9D91-7224C49458BB}"/>
                <c:ext xmlns:c16="http://schemas.microsoft.com/office/drawing/2014/chart" uri="{C3380CC4-5D6E-409C-BE32-E72D297353CC}">
                  <c16:uniqueId val="{0000001F-141F-41ED-A762-8E43BC80CC30}"/>
                </c:ext>
              </c:extLst>
            </c:dLbl>
            <c:dLbl>
              <c:idx val="13"/>
              <c:delete val="1"/>
              <c:extLst>
                <c:ext xmlns:c15="http://schemas.microsoft.com/office/drawing/2012/chart" uri="{CE6537A1-D6FC-4f65-9D91-7224C49458BB}"/>
                <c:ext xmlns:c16="http://schemas.microsoft.com/office/drawing/2014/chart" uri="{C3380CC4-5D6E-409C-BE32-E72D297353CC}">
                  <c16:uniqueId val="{00000020-141F-41ED-A762-8E43BC80CC30}"/>
                </c:ext>
              </c:extLst>
            </c:dLbl>
            <c:dLbl>
              <c:idx val="14"/>
              <c:delete val="1"/>
              <c:extLst>
                <c:ext xmlns:c15="http://schemas.microsoft.com/office/drawing/2012/chart" uri="{CE6537A1-D6FC-4f65-9D91-7224C49458BB}"/>
                <c:ext xmlns:c16="http://schemas.microsoft.com/office/drawing/2014/chart" uri="{C3380CC4-5D6E-409C-BE32-E72D297353CC}">
                  <c16:uniqueId val="{00000021-141F-41ED-A762-8E43BC80CC30}"/>
                </c:ext>
              </c:extLst>
            </c:dLbl>
            <c:dLbl>
              <c:idx val="15"/>
              <c:delete val="1"/>
              <c:extLst>
                <c:ext xmlns:c15="http://schemas.microsoft.com/office/drawing/2012/chart" uri="{CE6537A1-D6FC-4f65-9D91-7224C49458BB}"/>
                <c:ext xmlns:c16="http://schemas.microsoft.com/office/drawing/2014/chart" uri="{C3380CC4-5D6E-409C-BE32-E72D297353CC}">
                  <c16:uniqueId val="{00000022-141F-41ED-A762-8E43BC80CC30}"/>
                </c:ext>
              </c:extLst>
            </c:dLbl>
            <c:dLbl>
              <c:idx val="16"/>
              <c:delete val="1"/>
              <c:extLst>
                <c:ext xmlns:c15="http://schemas.microsoft.com/office/drawing/2012/chart" uri="{CE6537A1-D6FC-4f65-9D91-7224C49458BB}"/>
                <c:ext xmlns:c16="http://schemas.microsoft.com/office/drawing/2014/chart" uri="{C3380CC4-5D6E-409C-BE32-E72D297353CC}">
                  <c16:uniqueId val="{00000023-141F-41ED-A762-8E43BC80CC30}"/>
                </c:ext>
              </c:extLst>
            </c:dLbl>
            <c:dLbl>
              <c:idx val="17"/>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24-141F-41ED-A762-8E43BC80CC30}"/>
                </c:ext>
              </c:extLst>
            </c:dLbl>
            <c:spPr>
              <a:noFill/>
              <a:ln>
                <a:noFill/>
              </a:ln>
              <a:effectLst/>
            </c:spPr>
            <c:txPr>
              <a:bodyPr rot="0" spcFirstLastPara="0" vertOverflow="ellipsis" vert="horz" wrap="square" lIns="38100" tIns="19050" rIns="38100" bIns="19050" anchor="ctr" anchorCtr="1"/>
              <a:lstStyle/>
              <a:p>
                <a:pPr>
                  <a:defRPr lang="en-US" sz="1000" b="0" i="0" u="none" strike="noStrike" kern="1200" baseline="0">
                    <a:solidFill>
                      <a:srgbClr val="000000"/>
                    </a:solidFill>
                    <a:latin typeface="Calibri" panose="020F0502020204030204"/>
                    <a:ea typeface="Calibri" panose="020F0502020204030204"/>
                    <a:cs typeface="Calibri" panose="020F0502020204030204"/>
                  </a:defRPr>
                </a:pPr>
                <a:endParaRPr lang="en-US"/>
              </a:p>
            </c:txPr>
            <c:dLblPos val="r"/>
            <c:showLegendKey val="0"/>
            <c:showVal val="0"/>
            <c:showCatName val="0"/>
            <c:showSerName val="0"/>
            <c:showPercent val="0"/>
            <c:showBubbleSize val="0"/>
            <c:extLst>
              <c:ext xmlns:c15="http://schemas.microsoft.com/office/drawing/2012/chart" uri="{CE6537A1-D6FC-4f65-9D91-7224C49458BB}">
                <c15:showLeaderLines val="0"/>
              </c:ext>
            </c:extLst>
          </c:dLbls>
          <c:cat>
            <c:strRef>
              <c:f>Sheet1!$A$45:$A$62</c:f>
              <c:strCache>
                <c:ptCount val="18"/>
                <c:pt idx="0">
                  <c:v>07q1</c:v>
                </c:pt>
                <c:pt idx="1">
                  <c:v>07q2</c:v>
                </c:pt>
                <c:pt idx="2">
                  <c:v>07q3</c:v>
                </c:pt>
                <c:pt idx="3">
                  <c:v>07q4</c:v>
                </c:pt>
                <c:pt idx="4">
                  <c:v>08q1</c:v>
                </c:pt>
                <c:pt idx="5">
                  <c:v>08q2</c:v>
                </c:pt>
                <c:pt idx="6">
                  <c:v>08q3</c:v>
                </c:pt>
                <c:pt idx="7">
                  <c:v>08q4</c:v>
                </c:pt>
                <c:pt idx="8">
                  <c:v>09q1</c:v>
                </c:pt>
                <c:pt idx="9">
                  <c:v>09q2</c:v>
                </c:pt>
                <c:pt idx="10">
                  <c:v>09q3</c:v>
                </c:pt>
                <c:pt idx="11">
                  <c:v>09q4</c:v>
                </c:pt>
                <c:pt idx="12">
                  <c:v>10q1</c:v>
                </c:pt>
                <c:pt idx="13">
                  <c:v>10q2</c:v>
                </c:pt>
                <c:pt idx="14">
                  <c:v>10q3</c:v>
                </c:pt>
                <c:pt idx="15">
                  <c:v>10q4</c:v>
                </c:pt>
                <c:pt idx="16">
                  <c:v>11q1</c:v>
                </c:pt>
                <c:pt idx="17">
                  <c:v>11q2</c:v>
                </c:pt>
              </c:strCache>
            </c:strRef>
          </c:cat>
          <c:val>
            <c:numRef>
              <c:f>Sheet1!$C$45:$C$62</c:f>
              <c:numCache>
                <c:formatCode>0.0</c:formatCode>
                <c:ptCount val="18"/>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numCache>
            </c:numRef>
          </c:val>
          <c:smooth val="0"/>
          <c:extLst>
            <c:ext xmlns:c16="http://schemas.microsoft.com/office/drawing/2014/chart" uri="{C3380CC4-5D6E-409C-BE32-E72D297353CC}">
              <c16:uniqueId val="{00000025-141F-41ED-A762-8E43BC80CC30}"/>
            </c:ext>
          </c:extLst>
        </c:ser>
        <c:ser>
          <c:idx val="2"/>
          <c:order val="2"/>
          <c:tx>
            <c:strRef>
              <c:f>Sheet1!$D$44</c:f>
              <c:strCache>
                <c:ptCount val="1"/>
                <c:pt idx="0">
                  <c:v>Services</c:v>
                </c:pt>
              </c:strCache>
            </c:strRef>
          </c:tx>
          <c:spPr>
            <a:ln w="38100" cap="rnd" cmpd="sng" algn="ctr">
              <a:solidFill>
                <a:schemeClr val="bg2">
                  <a:lumMod val="50000"/>
                </a:schemeClr>
              </a:solidFill>
              <a:prstDash val="solid"/>
              <a:round/>
            </a:ln>
          </c:spPr>
          <c:marker>
            <c:symbol val="circle"/>
            <c:size val="5"/>
            <c:spPr>
              <a:solidFill>
                <a:schemeClr val="tx1"/>
              </a:solidFill>
            </c:spPr>
          </c:marker>
          <c:dLbls>
            <c:dLbl>
              <c:idx val="0"/>
              <c:delete val="1"/>
              <c:extLst>
                <c:ext xmlns:c15="http://schemas.microsoft.com/office/drawing/2012/chart" uri="{CE6537A1-D6FC-4f65-9D91-7224C49458BB}"/>
                <c:ext xmlns:c16="http://schemas.microsoft.com/office/drawing/2014/chart" uri="{C3380CC4-5D6E-409C-BE32-E72D297353CC}">
                  <c16:uniqueId val="{00000026-141F-41ED-A762-8E43BC80CC30}"/>
                </c:ext>
              </c:extLst>
            </c:dLbl>
            <c:dLbl>
              <c:idx val="1"/>
              <c:delete val="1"/>
              <c:extLst>
                <c:ext xmlns:c15="http://schemas.microsoft.com/office/drawing/2012/chart" uri="{CE6537A1-D6FC-4f65-9D91-7224C49458BB}"/>
                <c:ext xmlns:c16="http://schemas.microsoft.com/office/drawing/2014/chart" uri="{C3380CC4-5D6E-409C-BE32-E72D297353CC}">
                  <c16:uniqueId val="{00000027-141F-41ED-A762-8E43BC80CC30}"/>
                </c:ext>
              </c:extLst>
            </c:dLbl>
            <c:dLbl>
              <c:idx val="2"/>
              <c:delete val="1"/>
              <c:extLst>
                <c:ext xmlns:c15="http://schemas.microsoft.com/office/drawing/2012/chart" uri="{CE6537A1-D6FC-4f65-9D91-7224C49458BB}"/>
                <c:ext xmlns:c16="http://schemas.microsoft.com/office/drawing/2014/chart" uri="{C3380CC4-5D6E-409C-BE32-E72D297353CC}">
                  <c16:uniqueId val="{00000028-141F-41ED-A762-8E43BC80CC30}"/>
                </c:ext>
              </c:extLst>
            </c:dLbl>
            <c:dLbl>
              <c:idx val="3"/>
              <c:delete val="1"/>
              <c:extLst>
                <c:ext xmlns:c15="http://schemas.microsoft.com/office/drawing/2012/chart" uri="{CE6537A1-D6FC-4f65-9D91-7224C49458BB}"/>
                <c:ext xmlns:c16="http://schemas.microsoft.com/office/drawing/2014/chart" uri="{C3380CC4-5D6E-409C-BE32-E72D297353CC}">
                  <c16:uniqueId val="{00000029-141F-41ED-A762-8E43BC80CC30}"/>
                </c:ext>
              </c:extLst>
            </c:dLbl>
            <c:dLbl>
              <c:idx val="4"/>
              <c:delete val="1"/>
              <c:extLst>
                <c:ext xmlns:c15="http://schemas.microsoft.com/office/drawing/2012/chart" uri="{CE6537A1-D6FC-4f65-9D91-7224C49458BB}"/>
                <c:ext xmlns:c16="http://schemas.microsoft.com/office/drawing/2014/chart" uri="{C3380CC4-5D6E-409C-BE32-E72D297353CC}">
                  <c16:uniqueId val="{0000002A-141F-41ED-A762-8E43BC80CC30}"/>
                </c:ext>
              </c:extLst>
            </c:dLbl>
            <c:dLbl>
              <c:idx val="5"/>
              <c:delete val="1"/>
              <c:extLst>
                <c:ext xmlns:c15="http://schemas.microsoft.com/office/drawing/2012/chart" uri="{CE6537A1-D6FC-4f65-9D91-7224C49458BB}"/>
                <c:ext xmlns:c16="http://schemas.microsoft.com/office/drawing/2014/chart" uri="{C3380CC4-5D6E-409C-BE32-E72D297353CC}">
                  <c16:uniqueId val="{0000002B-141F-41ED-A762-8E43BC80CC30}"/>
                </c:ext>
              </c:extLst>
            </c:dLbl>
            <c:dLbl>
              <c:idx val="6"/>
              <c:delete val="1"/>
              <c:extLst>
                <c:ext xmlns:c15="http://schemas.microsoft.com/office/drawing/2012/chart" uri="{CE6537A1-D6FC-4f65-9D91-7224C49458BB}"/>
                <c:ext xmlns:c16="http://schemas.microsoft.com/office/drawing/2014/chart" uri="{C3380CC4-5D6E-409C-BE32-E72D297353CC}">
                  <c16:uniqueId val="{0000002C-141F-41ED-A762-8E43BC80CC30}"/>
                </c:ext>
              </c:extLst>
            </c:dLbl>
            <c:dLbl>
              <c:idx val="7"/>
              <c:delete val="1"/>
              <c:extLst>
                <c:ext xmlns:c15="http://schemas.microsoft.com/office/drawing/2012/chart" uri="{CE6537A1-D6FC-4f65-9D91-7224C49458BB}"/>
                <c:ext xmlns:c16="http://schemas.microsoft.com/office/drawing/2014/chart" uri="{C3380CC4-5D6E-409C-BE32-E72D297353CC}">
                  <c16:uniqueId val="{0000002D-141F-41ED-A762-8E43BC80CC30}"/>
                </c:ext>
              </c:extLst>
            </c:dLbl>
            <c:dLbl>
              <c:idx val="8"/>
              <c:delete val="1"/>
              <c:extLst>
                <c:ext xmlns:c15="http://schemas.microsoft.com/office/drawing/2012/chart" uri="{CE6537A1-D6FC-4f65-9D91-7224C49458BB}"/>
                <c:ext xmlns:c16="http://schemas.microsoft.com/office/drawing/2014/chart" uri="{C3380CC4-5D6E-409C-BE32-E72D297353CC}">
                  <c16:uniqueId val="{0000002E-141F-41ED-A762-8E43BC80CC30}"/>
                </c:ext>
              </c:extLst>
            </c:dLbl>
            <c:dLbl>
              <c:idx val="9"/>
              <c:delete val="1"/>
              <c:extLst>
                <c:ext xmlns:c15="http://schemas.microsoft.com/office/drawing/2012/chart" uri="{CE6537A1-D6FC-4f65-9D91-7224C49458BB}"/>
                <c:ext xmlns:c16="http://schemas.microsoft.com/office/drawing/2014/chart" uri="{C3380CC4-5D6E-409C-BE32-E72D297353CC}">
                  <c16:uniqueId val="{0000002F-141F-41ED-A762-8E43BC80CC30}"/>
                </c:ext>
              </c:extLst>
            </c:dLbl>
            <c:dLbl>
              <c:idx val="10"/>
              <c:delete val="1"/>
              <c:extLst>
                <c:ext xmlns:c15="http://schemas.microsoft.com/office/drawing/2012/chart" uri="{CE6537A1-D6FC-4f65-9D91-7224C49458BB}"/>
                <c:ext xmlns:c16="http://schemas.microsoft.com/office/drawing/2014/chart" uri="{C3380CC4-5D6E-409C-BE32-E72D297353CC}">
                  <c16:uniqueId val="{00000030-141F-41ED-A762-8E43BC80CC30}"/>
                </c:ext>
              </c:extLst>
            </c:dLbl>
            <c:dLbl>
              <c:idx val="11"/>
              <c:delete val="1"/>
              <c:extLst>
                <c:ext xmlns:c15="http://schemas.microsoft.com/office/drawing/2012/chart" uri="{CE6537A1-D6FC-4f65-9D91-7224C49458BB}"/>
                <c:ext xmlns:c16="http://schemas.microsoft.com/office/drawing/2014/chart" uri="{C3380CC4-5D6E-409C-BE32-E72D297353CC}">
                  <c16:uniqueId val="{00000031-141F-41ED-A762-8E43BC80CC30}"/>
                </c:ext>
              </c:extLst>
            </c:dLbl>
            <c:dLbl>
              <c:idx val="12"/>
              <c:delete val="1"/>
              <c:extLst>
                <c:ext xmlns:c15="http://schemas.microsoft.com/office/drawing/2012/chart" uri="{CE6537A1-D6FC-4f65-9D91-7224C49458BB}"/>
                <c:ext xmlns:c16="http://schemas.microsoft.com/office/drawing/2014/chart" uri="{C3380CC4-5D6E-409C-BE32-E72D297353CC}">
                  <c16:uniqueId val="{00000032-141F-41ED-A762-8E43BC80CC30}"/>
                </c:ext>
              </c:extLst>
            </c:dLbl>
            <c:dLbl>
              <c:idx val="13"/>
              <c:delete val="1"/>
              <c:extLst>
                <c:ext xmlns:c15="http://schemas.microsoft.com/office/drawing/2012/chart" uri="{CE6537A1-D6FC-4f65-9D91-7224C49458BB}"/>
                <c:ext xmlns:c16="http://schemas.microsoft.com/office/drawing/2014/chart" uri="{C3380CC4-5D6E-409C-BE32-E72D297353CC}">
                  <c16:uniqueId val="{00000033-141F-41ED-A762-8E43BC80CC30}"/>
                </c:ext>
              </c:extLst>
            </c:dLbl>
            <c:dLbl>
              <c:idx val="14"/>
              <c:delete val="1"/>
              <c:extLst>
                <c:ext xmlns:c15="http://schemas.microsoft.com/office/drawing/2012/chart" uri="{CE6537A1-D6FC-4f65-9D91-7224C49458BB}"/>
                <c:ext xmlns:c16="http://schemas.microsoft.com/office/drawing/2014/chart" uri="{C3380CC4-5D6E-409C-BE32-E72D297353CC}">
                  <c16:uniqueId val="{00000034-141F-41ED-A762-8E43BC80CC30}"/>
                </c:ext>
              </c:extLst>
            </c:dLbl>
            <c:dLbl>
              <c:idx val="15"/>
              <c:delete val="1"/>
              <c:extLst>
                <c:ext xmlns:c15="http://schemas.microsoft.com/office/drawing/2012/chart" uri="{CE6537A1-D6FC-4f65-9D91-7224C49458BB}"/>
                <c:ext xmlns:c16="http://schemas.microsoft.com/office/drawing/2014/chart" uri="{C3380CC4-5D6E-409C-BE32-E72D297353CC}">
                  <c16:uniqueId val="{00000035-141F-41ED-A762-8E43BC80CC30}"/>
                </c:ext>
              </c:extLst>
            </c:dLbl>
            <c:dLbl>
              <c:idx val="16"/>
              <c:delete val="1"/>
              <c:extLst>
                <c:ext xmlns:c15="http://schemas.microsoft.com/office/drawing/2012/chart" uri="{CE6537A1-D6FC-4f65-9D91-7224C49458BB}"/>
                <c:ext xmlns:c16="http://schemas.microsoft.com/office/drawing/2014/chart" uri="{C3380CC4-5D6E-409C-BE32-E72D297353CC}">
                  <c16:uniqueId val="{00000036-141F-41ED-A762-8E43BC80CC30}"/>
                </c:ext>
              </c:extLst>
            </c:dLbl>
            <c:dLbl>
              <c:idx val="17"/>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37-141F-41ED-A762-8E43BC80CC30}"/>
                </c:ext>
              </c:extLst>
            </c:dLbl>
            <c:spPr>
              <a:noFill/>
              <a:ln>
                <a:noFill/>
              </a:ln>
              <a:effectLst/>
            </c:spPr>
            <c:txPr>
              <a:bodyPr rot="0" spcFirstLastPara="0" vertOverflow="ellipsis" vert="horz" wrap="square" lIns="38100" tIns="19050" rIns="38100" bIns="19050" anchor="ctr" anchorCtr="1"/>
              <a:lstStyle/>
              <a:p>
                <a:pPr>
                  <a:defRPr lang="en-US" sz="1000" b="0" i="0" u="none" strike="noStrike" kern="1200" baseline="0">
                    <a:solidFill>
                      <a:srgbClr val="000000"/>
                    </a:solidFill>
                    <a:latin typeface="Calibri" panose="020F0502020204030204"/>
                    <a:ea typeface="Calibri" panose="020F0502020204030204"/>
                    <a:cs typeface="Calibri" panose="020F0502020204030204"/>
                  </a:defRPr>
                </a:pPr>
                <a:endParaRPr lang="en-US"/>
              </a:p>
            </c:txPr>
            <c:dLblPos val="r"/>
            <c:showLegendKey val="0"/>
            <c:showVal val="0"/>
            <c:showCatName val="0"/>
            <c:showSerName val="0"/>
            <c:showPercent val="0"/>
            <c:showBubbleSize val="0"/>
            <c:extLst>
              <c:ext xmlns:c15="http://schemas.microsoft.com/office/drawing/2012/chart" uri="{CE6537A1-D6FC-4f65-9D91-7224C49458BB}">
                <c15:showLeaderLines val="0"/>
              </c:ext>
            </c:extLst>
          </c:dLbls>
          <c:cat>
            <c:strRef>
              <c:f>Sheet1!$A$45:$A$62</c:f>
              <c:strCache>
                <c:ptCount val="18"/>
                <c:pt idx="0">
                  <c:v>07q1</c:v>
                </c:pt>
                <c:pt idx="1">
                  <c:v>07q2</c:v>
                </c:pt>
                <c:pt idx="2">
                  <c:v>07q3</c:v>
                </c:pt>
                <c:pt idx="3">
                  <c:v>07q4</c:v>
                </c:pt>
                <c:pt idx="4">
                  <c:v>08q1</c:v>
                </c:pt>
                <c:pt idx="5">
                  <c:v>08q2</c:v>
                </c:pt>
                <c:pt idx="6">
                  <c:v>08q3</c:v>
                </c:pt>
                <c:pt idx="7">
                  <c:v>08q4</c:v>
                </c:pt>
                <c:pt idx="8">
                  <c:v>09q1</c:v>
                </c:pt>
                <c:pt idx="9">
                  <c:v>09q2</c:v>
                </c:pt>
                <c:pt idx="10">
                  <c:v>09q3</c:v>
                </c:pt>
                <c:pt idx="11">
                  <c:v>09q4</c:v>
                </c:pt>
                <c:pt idx="12">
                  <c:v>10q1</c:v>
                </c:pt>
                <c:pt idx="13">
                  <c:v>10q2</c:v>
                </c:pt>
                <c:pt idx="14">
                  <c:v>10q3</c:v>
                </c:pt>
                <c:pt idx="15">
                  <c:v>10q4</c:v>
                </c:pt>
                <c:pt idx="16">
                  <c:v>11q1</c:v>
                </c:pt>
                <c:pt idx="17">
                  <c:v>11q2</c:v>
                </c:pt>
              </c:strCache>
            </c:strRef>
          </c:cat>
          <c:val>
            <c:numRef>
              <c:f>Sheet1!$D$45:$D$62</c:f>
              <c:numCache>
                <c:formatCode>0.0</c:formatCode>
                <c:ptCount val="18"/>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numCache>
            </c:numRef>
          </c:val>
          <c:smooth val="0"/>
          <c:extLst>
            <c:ext xmlns:c16="http://schemas.microsoft.com/office/drawing/2014/chart" uri="{C3380CC4-5D6E-409C-BE32-E72D297353CC}">
              <c16:uniqueId val="{00000038-141F-41ED-A762-8E43BC80CC30}"/>
            </c:ext>
          </c:extLst>
        </c:ser>
        <c:dLbls>
          <c:showLegendKey val="0"/>
          <c:showVal val="0"/>
          <c:showCatName val="0"/>
          <c:showSerName val="0"/>
          <c:showPercent val="0"/>
          <c:showBubbleSize val="0"/>
        </c:dLbls>
        <c:marker val="1"/>
        <c:smooth val="0"/>
        <c:axId val="805381376"/>
        <c:axId val="805385184"/>
      </c:lineChart>
      <c:catAx>
        <c:axId val="805381376"/>
        <c:scaling>
          <c:orientation val="minMax"/>
        </c:scaling>
        <c:delete val="0"/>
        <c:axPos val="b"/>
        <c:numFmt formatCode="General" sourceLinked="1"/>
        <c:majorTickMark val="none"/>
        <c:minorTickMark val="none"/>
        <c:tickLblPos val="nextTo"/>
        <c:txPr>
          <a:bodyPr rot="0" spcFirstLastPara="0" vertOverflow="ellipsis" vert="horz" wrap="square" anchor="ctr" anchorCtr="1"/>
          <a:lstStyle/>
          <a:p>
            <a:pPr>
              <a:defRPr lang="en-US" sz="1000" b="0" i="0" u="none" strike="noStrike" kern="1200" baseline="0">
                <a:solidFill>
                  <a:srgbClr val="000000"/>
                </a:solidFill>
                <a:latin typeface="Calibri" panose="020F0502020204030204"/>
                <a:ea typeface="Calibri" panose="020F0502020204030204"/>
                <a:cs typeface="Calibri" panose="020F0502020204030204"/>
              </a:defRPr>
            </a:pPr>
            <a:endParaRPr lang="en-US"/>
          </a:p>
        </c:txPr>
        <c:crossAx val="805385184"/>
        <c:crosses val="autoZero"/>
        <c:auto val="1"/>
        <c:lblAlgn val="ctr"/>
        <c:lblOffset val="100"/>
        <c:noMultiLvlLbl val="0"/>
      </c:catAx>
      <c:valAx>
        <c:axId val="805385184"/>
        <c:scaling>
          <c:orientation val="minMax"/>
        </c:scaling>
        <c:delete val="0"/>
        <c:axPos val="l"/>
        <c:majorGridlines>
          <c:spPr>
            <a:ln w="9525" cap="flat" cmpd="sng" algn="ctr">
              <a:solidFill>
                <a:schemeClr val="bg1">
                  <a:lumMod val="95000"/>
                </a:schemeClr>
              </a:solidFill>
              <a:prstDash val="solid"/>
              <a:round/>
            </a:ln>
          </c:spPr>
        </c:majorGridlines>
        <c:title>
          <c:tx>
            <c:rich>
              <a:bodyPr rot="0" spcFirstLastPara="0" vertOverflow="ellipsis" vert="horz" wrap="square" anchor="ctr" anchorCtr="1"/>
              <a:lstStyle/>
              <a:p>
                <a:pPr algn="ctr">
                  <a:defRPr lang="en-US" sz="1000" b="1" i="0" u="none" strike="noStrike" kern="1200" baseline="0">
                    <a:solidFill>
                      <a:srgbClr val="000000"/>
                    </a:solidFill>
                    <a:latin typeface="Calibri" panose="020F0502020204030204"/>
                    <a:ea typeface="Calibri" panose="020F0502020204030204"/>
                    <a:cs typeface="Calibri" panose="020F0502020204030204"/>
                  </a:defRPr>
                </a:pPr>
                <a:r>
                  <a:rPr lang="en-US"/>
                  <a:t>%</a:t>
                </a:r>
              </a:p>
            </c:rich>
          </c:tx>
          <c:overlay val="0"/>
        </c:title>
        <c:numFmt formatCode="0.0" sourceLinked="1"/>
        <c:majorTickMark val="none"/>
        <c:minorTickMark val="none"/>
        <c:tickLblPos val="nextTo"/>
        <c:spPr>
          <a:solidFill>
            <a:schemeClr val="bg1">
              <a:lumMod val="95000"/>
            </a:schemeClr>
          </a:solidFill>
        </c:spPr>
        <c:txPr>
          <a:bodyPr rot="0" spcFirstLastPara="0" vertOverflow="ellipsis" vert="horz" wrap="square" anchor="ctr" anchorCtr="1"/>
          <a:lstStyle/>
          <a:p>
            <a:pPr>
              <a:defRPr lang="en-US" sz="800" b="0" i="0" u="none" strike="noStrike" kern="1200" baseline="0">
                <a:solidFill>
                  <a:srgbClr val="000000"/>
                </a:solidFill>
                <a:latin typeface="Calibri" panose="020F0502020204030204"/>
                <a:ea typeface="Calibri" panose="020F0502020204030204"/>
                <a:cs typeface="Calibri" panose="020F0502020204030204"/>
              </a:defRPr>
            </a:pPr>
            <a:endParaRPr lang="en-US"/>
          </a:p>
        </c:txPr>
        <c:crossAx val="805381376"/>
        <c:crosses val="autoZero"/>
        <c:crossBetween val="between"/>
      </c:valAx>
      <c:dTable>
        <c:showHorzBorder val="1"/>
        <c:showVertBorder val="1"/>
        <c:showOutline val="1"/>
        <c:showKeys val="1"/>
        <c:txPr>
          <a:bodyPr rot="0" spcFirstLastPara="0" vertOverflow="ellipsis" vert="horz" wrap="square" anchor="ctr" anchorCtr="1"/>
          <a:lstStyle/>
          <a:p>
            <a:pPr>
              <a:defRPr lang="en-US" sz="900" b="0" i="0" u="none" strike="noStrike" kern="1200" baseline="0">
                <a:solidFill>
                  <a:srgbClr val="000000"/>
                </a:solidFill>
                <a:latin typeface="Calibri" panose="020F0502020204030204"/>
                <a:ea typeface="Calibri" panose="020F0502020204030204"/>
                <a:cs typeface="Calibri" panose="020F0502020204030204"/>
              </a:defRPr>
            </a:pPr>
            <a:endParaRPr lang="en-US"/>
          </a:p>
        </c:txPr>
      </c:dTable>
      <c:spPr>
        <a:solidFill>
          <a:schemeClr val="bg1">
            <a:lumMod val="95000"/>
          </a:schemeClr>
        </a:solidFill>
      </c:spPr>
    </c:plotArea>
    <c:plotVisOnly val="1"/>
    <c:dispBlanksAs val="gap"/>
    <c:showDLblsOverMax val="0"/>
  </c:chart>
  <c:spPr>
    <a:solidFill>
      <a:schemeClr val="accent5">
        <a:lumMod val="40000"/>
        <a:lumOff val="60000"/>
      </a:schemeClr>
    </a:solidFill>
    <a:ln w="31750" cap="flat" cmpd="sng" algn="ctr">
      <a:solidFill>
        <a:srgbClr val="0070C0"/>
      </a:solidFill>
      <a:prstDash val="solid"/>
      <a:round/>
    </a:ln>
  </c:spPr>
  <c:txPr>
    <a:bodyPr/>
    <a:lstStyle/>
    <a:p>
      <a:pPr>
        <a:defRPr lang="en-US" sz="1000" b="0" i="0" u="none" strike="noStrike" baseline="0">
          <a:solidFill>
            <a:srgbClr val="000000"/>
          </a:solidFill>
          <a:latin typeface="Calibri" panose="020F0502020204030204"/>
          <a:ea typeface="Calibri" panose="020F0502020204030204"/>
          <a:cs typeface="Calibri" panose="020F0502020204030204"/>
        </a:defRPr>
      </a:pPr>
      <a:endParaRPr lang="en-US"/>
    </a:p>
  </c:txPr>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txPr>
        <a:bodyPr rot="0" spcFirstLastPara="0" vertOverflow="ellipsis" vert="horz" wrap="square" anchor="ctr" anchorCtr="1"/>
        <a:lstStyle/>
        <a:p>
          <a:pPr>
            <a:defRPr lang="en-US" sz="1800" b="1" i="0" u="none" strike="noStrike" kern="1200" baseline="0">
              <a:solidFill>
                <a:srgbClr val="000000"/>
              </a:solidFill>
              <a:latin typeface="Calibri" panose="020F0502020204030204"/>
              <a:ea typeface="Calibri" panose="020F0502020204030204"/>
              <a:cs typeface="Calibri" panose="020F0502020204030204"/>
            </a:defRPr>
          </a:pPr>
          <a:endParaRPr lang="en-US"/>
        </a:p>
      </c:txPr>
    </c:title>
    <c:autoTitleDeleted val="0"/>
    <c:plotArea>
      <c:layout>
        <c:manualLayout>
          <c:layoutTarget val="inner"/>
          <c:xMode val="edge"/>
          <c:yMode val="edge"/>
          <c:x val="6.2159406894347E-2"/>
          <c:y val="4.7198534145496802E-2"/>
          <c:w val="0.91604762629040604"/>
          <c:h val="0.83515634130639305"/>
        </c:manualLayout>
      </c:layout>
      <c:barChart>
        <c:barDir val="col"/>
        <c:grouping val="clustered"/>
        <c:varyColors val="0"/>
        <c:ser>
          <c:idx val="0"/>
          <c:order val="0"/>
          <c:tx>
            <c:strRef>
              <c:f>Sheet1!$G$44</c:f>
              <c:strCache>
                <c:ptCount val="1"/>
                <c:pt idx="0">
                  <c:v>Services</c:v>
                </c:pt>
              </c:strCache>
            </c:strRef>
          </c:tx>
          <c:spPr>
            <a:solidFill>
              <a:schemeClr val="bg2">
                <a:lumMod val="50000"/>
              </a:schemeClr>
            </a:solidFill>
          </c:spPr>
          <c:invertIfNegative val="0"/>
          <c:dLbls>
            <c:spPr>
              <a:noFill/>
              <a:ln w="25400">
                <a:noFill/>
              </a:ln>
              <a:effectLst/>
            </c:spPr>
            <c:txPr>
              <a:bodyPr rot="0" spcFirstLastPara="0" vertOverflow="ellipsis" vert="horz" wrap="square" lIns="38100" tIns="19050" rIns="38100" bIns="19050" anchor="ctr" anchorCtr="1">
                <a:spAutoFit/>
              </a:bodyPr>
              <a:lstStyle/>
              <a:p>
                <a:pPr>
                  <a:defRPr lang="en-US" sz="1000" b="0" i="0" u="none" strike="noStrike" kern="1200" baseline="0">
                    <a:solidFill>
                      <a:srgbClr val="000000"/>
                    </a:solidFill>
                    <a:latin typeface="Calibri" panose="020F0502020204030204"/>
                    <a:ea typeface="Calibri" panose="020F0502020204030204"/>
                    <a:cs typeface="Calibri" panose="020F0502020204030204"/>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Sheet1!$A$45:$A$62</c:f>
              <c:strCache>
                <c:ptCount val="18"/>
                <c:pt idx="0">
                  <c:v>07q1</c:v>
                </c:pt>
                <c:pt idx="1">
                  <c:v>07q2</c:v>
                </c:pt>
                <c:pt idx="2">
                  <c:v>07q3</c:v>
                </c:pt>
                <c:pt idx="3">
                  <c:v>07q4</c:v>
                </c:pt>
                <c:pt idx="4">
                  <c:v>08q1</c:v>
                </c:pt>
                <c:pt idx="5">
                  <c:v>08q2</c:v>
                </c:pt>
                <c:pt idx="6">
                  <c:v>08q3</c:v>
                </c:pt>
                <c:pt idx="7">
                  <c:v>08q4</c:v>
                </c:pt>
                <c:pt idx="8">
                  <c:v>09q1</c:v>
                </c:pt>
                <c:pt idx="9">
                  <c:v>09q2</c:v>
                </c:pt>
                <c:pt idx="10">
                  <c:v>09q3</c:v>
                </c:pt>
                <c:pt idx="11">
                  <c:v>09q4</c:v>
                </c:pt>
                <c:pt idx="12">
                  <c:v>10q1</c:v>
                </c:pt>
                <c:pt idx="13">
                  <c:v>10q2</c:v>
                </c:pt>
                <c:pt idx="14">
                  <c:v>10q3</c:v>
                </c:pt>
                <c:pt idx="15">
                  <c:v>10q4</c:v>
                </c:pt>
                <c:pt idx="16">
                  <c:v>11q1</c:v>
                </c:pt>
                <c:pt idx="17">
                  <c:v>11q2</c:v>
                </c:pt>
              </c:strCache>
            </c:strRef>
          </c:cat>
          <c:val>
            <c:numRef>
              <c:f>Sheet1!$G$45:$G$62</c:f>
              <c:numCache>
                <c:formatCode>0.0</c:formatCode>
                <c:ptCount val="18"/>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numCache>
            </c:numRef>
          </c:val>
          <c:extLst>
            <c:ext xmlns:c16="http://schemas.microsoft.com/office/drawing/2014/chart" uri="{C3380CC4-5D6E-409C-BE32-E72D297353CC}">
              <c16:uniqueId val="{00000000-6A7C-4986-8062-C135F1B6F98C}"/>
            </c:ext>
          </c:extLst>
        </c:ser>
        <c:dLbls>
          <c:showLegendKey val="0"/>
          <c:showVal val="0"/>
          <c:showCatName val="0"/>
          <c:showSerName val="0"/>
          <c:showPercent val="0"/>
          <c:showBubbleSize val="0"/>
        </c:dLbls>
        <c:gapWidth val="75"/>
        <c:overlap val="-25"/>
        <c:axId val="805382464"/>
        <c:axId val="805386272"/>
      </c:barChart>
      <c:catAx>
        <c:axId val="805382464"/>
        <c:scaling>
          <c:orientation val="minMax"/>
        </c:scaling>
        <c:delete val="0"/>
        <c:axPos val="b"/>
        <c:numFmt formatCode="General" sourceLinked="1"/>
        <c:majorTickMark val="none"/>
        <c:minorTickMark val="none"/>
        <c:tickLblPos val="nextTo"/>
        <c:txPr>
          <a:bodyPr rot="0" spcFirstLastPara="0" vertOverflow="ellipsis" vert="horz" wrap="square" anchor="ctr" anchorCtr="1"/>
          <a:lstStyle/>
          <a:p>
            <a:pPr>
              <a:defRPr lang="en-US" sz="600" b="0" i="0" u="none" strike="noStrike" kern="1200" baseline="0">
                <a:solidFill>
                  <a:srgbClr val="000000"/>
                </a:solidFill>
                <a:latin typeface="Calibri" panose="020F0502020204030204"/>
                <a:ea typeface="Calibri" panose="020F0502020204030204"/>
                <a:cs typeface="Calibri" panose="020F0502020204030204"/>
              </a:defRPr>
            </a:pPr>
            <a:endParaRPr lang="en-US"/>
          </a:p>
        </c:txPr>
        <c:crossAx val="805386272"/>
        <c:crosses val="autoZero"/>
        <c:auto val="1"/>
        <c:lblAlgn val="ctr"/>
        <c:lblOffset val="100"/>
        <c:noMultiLvlLbl val="0"/>
      </c:catAx>
      <c:valAx>
        <c:axId val="805386272"/>
        <c:scaling>
          <c:orientation val="minMax"/>
          <c:max val="100"/>
          <c:min val="-10"/>
        </c:scaling>
        <c:delete val="0"/>
        <c:axPos val="l"/>
        <c:majorGridlines>
          <c:spPr>
            <a:ln w="9525" cap="flat" cmpd="sng" algn="ctr">
              <a:solidFill>
                <a:schemeClr val="bg1">
                  <a:lumMod val="95000"/>
                </a:schemeClr>
              </a:solidFill>
              <a:prstDash val="solid"/>
              <a:round/>
            </a:ln>
          </c:spPr>
        </c:majorGridlines>
        <c:numFmt formatCode="0" sourceLinked="0"/>
        <c:majorTickMark val="none"/>
        <c:minorTickMark val="none"/>
        <c:tickLblPos val="nextTo"/>
        <c:spPr>
          <a:ln w="9525" cap="flat" cmpd="sng" algn="ctr">
            <a:noFill/>
            <a:prstDash val="solid"/>
            <a:round/>
          </a:ln>
        </c:spPr>
        <c:txPr>
          <a:bodyPr rot="0" spcFirstLastPara="0" vertOverflow="ellipsis" vert="horz" wrap="square" anchor="ctr" anchorCtr="1"/>
          <a:lstStyle/>
          <a:p>
            <a:pPr>
              <a:defRPr lang="en-US" sz="600" b="0" i="0" u="none" strike="noStrike" kern="1200" baseline="0">
                <a:solidFill>
                  <a:srgbClr val="000000"/>
                </a:solidFill>
                <a:latin typeface="Calibri" panose="020F0502020204030204"/>
                <a:ea typeface="Calibri" panose="020F0502020204030204"/>
                <a:cs typeface="Calibri" panose="020F0502020204030204"/>
              </a:defRPr>
            </a:pPr>
            <a:endParaRPr lang="en-US"/>
          </a:p>
        </c:txPr>
        <c:crossAx val="805382464"/>
        <c:crosses val="autoZero"/>
        <c:crossBetween val="between"/>
        <c:majorUnit val="25"/>
      </c:valAx>
      <c:spPr>
        <a:solidFill>
          <a:sysClr val="window" lastClr="FFFFFF">
            <a:lumMod val="95000"/>
          </a:sysClr>
        </a:solidFill>
      </c:spPr>
    </c:plotArea>
    <c:plotVisOnly val="1"/>
    <c:dispBlanksAs val="gap"/>
    <c:showDLblsOverMax val="0"/>
  </c:chart>
  <c:spPr>
    <a:solidFill>
      <a:schemeClr val="accent5">
        <a:lumMod val="20000"/>
        <a:lumOff val="80000"/>
      </a:schemeClr>
    </a:solidFill>
    <a:ln w="9525" cap="flat" cmpd="sng" algn="ctr">
      <a:noFill/>
      <a:prstDash val="solid"/>
      <a:round/>
    </a:ln>
  </c:spPr>
  <c:txPr>
    <a:bodyPr/>
    <a:lstStyle/>
    <a:p>
      <a:pPr>
        <a:defRPr lang="en-US" sz="1000" b="0" i="0" u="none" strike="noStrike" baseline="0">
          <a:solidFill>
            <a:srgbClr val="000000"/>
          </a:solidFill>
          <a:latin typeface="Calibri" panose="020F0502020204030204"/>
          <a:ea typeface="Calibri" panose="020F0502020204030204"/>
          <a:cs typeface="Calibri" panose="020F0502020204030204"/>
        </a:defRPr>
      </a:pPr>
      <a:endParaRPr lang="en-US"/>
    </a:p>
  </c:txPr>
  <c:printSettings>
    <c:headerFooter/>
    <c:pageMargins b="0.75" l="0.7" r="0.7" t="0.75" header="0.3" footer="0.3"/>
    <c:pageSetup/>
  </c:printSettings>
  <c:userShapes r:id="rId1"/>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txPr>
        <a:bodyPr rot="0" spcFirstLastPara="0" vertOverflow="ellipsis" vert="horz" wrap="square" anchor="ctr" anchorCtr="1"/>
        <a:lstStyle/>
        <a:p>
          <a:pPr>
            <a:defRPr lang="en-US" sz="1800" b="1" i="0" u="none" strike="noStrike" kern="1200" baseline="0">
              <a:solidFill>
                <a:srgbClr val="000000"/>
              </a:solidFill>
              <a:latin typeface="Calibri" panose="020F0502020204030204"/>
              <a:ea typeface="Calibri" panose="020F0502020204030204"/>
              <a:cs typeface="Calibri" panose="020F0502020204030204"/>
            </a:defRPr>
          </a:pPr>
          <a:endParaRPr lang="en-US"/>
        </a:p>
      </c:txPr>
    </c:title>
    <c:autoTitleDeleted val="0"/>
    <c:plotArea>
      <c:layout>
        <c:manualLayout>
          <c:layoutTarget val="inner"/>
          <c:xMode val="edge"/>
          <c:yMode val="edge"/>
          <c:x val="6.2159406894347E-2"/>
          <c:y val="2.0839372318858799E-2"/>
          <c:w val="0.91604762629040604"/>
          <c:h val="0.93568396411330501"/>
        </c:manualLayout>
      </c:layout>
      <c:barChart>
        <c:barDir val="col"/>
        <c:grouping val="clustered"/>
        <c:varyColors val="0"/>
        <c:ser>
          <c:idx val="0"/>
          <c:order val="0"/>
          <c:tx>
            <c:strRef>
              <c:f>Sheet1!$F$44</c:f>
              <c:strCache>
                <c:ptCount val="1"/>
                <c:pt idx="0">
                  <c:v>Industry</c:v>
                </c:pt>
              </c:strCache>
            </c:strRef>
          </c:tx>
          <c:spPr>
            <a:solidFill>
              <a:srgbClr val="FFC000"/>
            </a:solidFill>
          </c:spPr>
          <c:invertIfNegative val="0"/>
          <c:dLbls>
            <c:dLbl>
              <c:idx val="3"/>
              <c:delete val="1"/>
              <c:extLst>
                <c:ext xmlns:c15="http://schemas.microsoft.com/office/drawing/2012/chart" uri="{CE6537A1-D6FC-4f65-9D91-7224C49458BB}"/>
                <c:ext xmlns:c16="http://schemas.microsoft.com/office/drawing/2014/chart" uri="{C3380CC4-5D6E-409C-BE32-E72D297353CC}">
                  <c16:uniqueId val="{00000000-F417-4056-B816-143851D998F4}"/>
                </c:ext>
              </c:extLst>
            </c:dLbl>
            <c:dLbl>
              <c:idx val="13"/>
              <c:delete val="1"/>
              <c:extLst>
                <c:ext xmlns:c15="http://schemas.microsoft.com/office/drawing/2012/chart" uri="{CE6537A1-D6FC-4f65-9D91-7224C49458BB}"/>
                <c:ext xmlns:c16="http://schemas.microsoft.com/office/drawing/2014/chart" uri="{C3380CC4-5D6E-409C-BE32-E72D297353CC}">
                  <c16:uniqueId val="{00000001-F417-4056-B816-143851D998F4}"/>
                </c:ext>
              </c:extLst>
            </c:dLbl>
            <c:spPr>
              <a:noFill/>
              <a:ln w="25400">
                <a:noFill/>
              </a:ln>
              <a:effectLst/>
            </c:spPr>
            <c:txPr>
              <a:bodyPr rot="0" spcFirstLastPara="0" vertOverflow="ellipsis" vert="horz" wrap="square" lIns="38100" tIns="19050" rIns="38100" bIns="19050" anchor="ctr" anchorCtr="1">
                <a:spAutoFit/>
              </a:bodyPr>
              <a:lstStyle/>
              <a:p>
                <a:pPr>
                  <a:defRPr lang="en-US" sz="1000" b="0" i="0" u="none" strike="noStrike" kern="1200" baseline="0">
                    <a:solidFill>
                      <a:srgbClr val="000000"/>
                    </a:solidFill>
                    <a:latin typeface="Calibri" panose="020F0502020204030204"/>
                    <a:ea typeface="Calibri" panose="020F0502020204030204"/>
                    <a:cs typeface="Calibri" panose="020F0502020204030204"/>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Sheet1!$A$45:$A$62</c:f>
              <c:strCache>
                <c:ptCount val="18"/>
                <c:pt idx="0">
                  <c:v>07q1</c:v>
                </c:pt>
                <c:pt idx="1">
                  <c:v>07q2</c:v>
                </c:pt>
                <c:pt idx="2">
                  <c:v>07q3</c:v>
                </c:pt>
                <c:pt idx="3">
                  <c:v>07q4</c:v>
                </c:pt>
                <c:pt idx="4">
                  <c:v>08q1</c:v>
                </c:pt>
                <c:pt idx="5">
                  <c:v>08q2</c:v>
                </c:pt>
                <c:pt idx="6">
                  <c:v>08q3</c:v>
                </c:pt>
                <c:pt idx="7">
                  <c:v>08q4</c:v>
                </c:pt>
                <c:pt idx="8">
                  <c:v>09q1</c:v>
                </c:pt>
                <c:pt idx="9">
                  <c:v>09q2</c:v>
                </c:pt>
                <c:pt idx="10">
                  <c:v>09q3</c:v>
                </c:pt>
                <c:pt idx="11">
                  <c:v>09q4</c:v>
                </c:pt>
                <c:pt idx="12">
                  <c:v>10q1</c:v>
                </c:pt>
                <c:pt idx="13">
                  <c:v>10q2</c:v>
                </c:pt>
                <c:pt idx="14">
                  <c:v>10q3</c:v>
                </c:pt>
                <c:pt idx="15">
                  <c:v>10q4</c:v>
                </c:pt>
                <c:pt idx="16">
                  <c:v>11q1</c:v>
                </c:pt>
                <c:pt idx="17">
                  <c:v>11q2</c:v>
                </c:pt>
              </c:strCache>
            </c:strRef>
          </c:cat>
          <c:val>
            <c:numRef>
              <c:f>Sheet1!$F$45:$F$62</c:f>
              <c:numCache>
                <c:formatCode>0.0</c:formatCode>
                <c:ptCount val="18"/>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numCache>
            </c:numRef>
          </c:val>
          <c:extLst>
            <c:ext xmlns:c16="http://schemas.microsoft.com/office/drawing/2014/chart" uri="{C3380CC4-5D6E-409C-BE32-E72D297353CC}">
              <c16:uniqueId val="{00000002-F417-4056-B816-143851D998F4}"/>
            </c:ext>
          </c:extLst>
        </c:ser>
        <c:dLbls>
          <c:showLegendKey val="0"/>
          <c:showVal val="0"/>
          <c:showCatName val="0"/>
          <c:showSerName val="0"/>
          <c:showPercent val="0"/>
          <c:showBubbleSize val="0"/>
        </c:dLbls>
        <c:gapWidth val="75"/>
        <c:overlap val="-25"/>
        <c:axId val="712472400"/>
        <c:axId val="712466416"/>
      </c:barChart>
      <c:catAx>
        <c:axId val="712472400"/>
        <c:scaling>
          <c:orientation val="minMax"/>
        </c:scaling>
        <c:delete val="0"/>
        <c:axPos val="b"/>
        <c:numFmt formatCode="General" sourceLinked="1"/>
        <c:majorTickMark val="none"/>
        <c:minorTickMark val="none"/>
        <c:tickLblPos val="nextTo"/>
        <c:txPr>
          <a:bodyPr rot="0" spcFirstLastPara="0" vertOverflow="ellipsis" vert="horz" wrap="square" anchor="ctr" anchorCtr="1"/>
          <a:lstStyle/>
          <a:p>
            <a:pPr>
              <a:defRPr lang="en-US" sz="600" b="0" i="0" u="none" strike="noStrike" kern="1200" baseline="0">
                <a:solidFill>
                  <a:srgbClr val="000000"/>
                </a:solidFill>
                <a:latin typeface="Calibri" panose="020F0502020204030204"/>
                <a:ea typeface="Calibri" panose="020F0502020204030204"/>
                <a:cs typeface="Calibri" panose="020F0502020204030204"/>
              </a:defRPr>
            </a:pPr>
            <a:endParaRPr lang="en-US"/>
          </a:p>
        </c:txPr>
        <c:crossAx val="712466416"/>
        <c:crosses val="autoZero"/>
        <c:auto val="1"/>
        <c:lblAlgn val="ctr"/>
        <c:lblOffset val="100"/>
        <c:noMultiLvlLbl val="0"/>
      </c:catAx>
      <c:valAx>
        <c:axId val="712466416"/>
        <c:scaling>
          <c:orientation val="minMax"/>
          <c:max val="100"/>
          <c:min val="-10"/>
        </c:scaling>
        <c:delete val="0"/>
        <c:axPos val="l"/>
        <c:majorGridlines>
          <c:spPr>
            <a:ln w="9525" cap="flat" cmpd="sng" algn="ctr">
              <a:solidFill>
                <a:schemeClr val="bg1">
                  <a:lumMod val="95000"/>
                </a:schemeClr>
              </a:solidFill>
              <a:prstDash val="solid"/>
              <a:round/>
            </a:ln>
          </c:spPr>
        </c:majorGridlines>
        <c:numFmt formatCode="0" sourceLinked="0"/>
        <c:majorTickMark val="none"/>
        <c:minorTickMark val="none"/>
        <c:tickLblPos val="nextTo"/>
        <c:spPr>
          <a:ln w="9525" cap="flat" cmpd="sng" algn="ctr">
            <a:noFill/>
            <a:prstDash val="solid"/>
            <a:round/>
          </a:ln>
        </c:spPr>
        <c:txPr>
          <a:bodyPr rot="0" spcFirstLastPara="0" vertOverflow="ellipsis" vert="horz" wrap="square" anchor="ctr" anchorCtr="1"/>
          <a:lstStyle/>
          <a:p>
            <a:pPr>
              <a:defRPr lang="en-US" sz="600" b="0" i="0" u="none" strike="noStrike" kern="1200" baseline="0">
                <a:solidFill>
                  <a:srgbClr val="000000"/>
                </a:solidFill>
                <a:latin typeface="Calibri" panose="020F0502020204030204"/>
                <a:ea typeface="Calibri" panose="020F0502020204030204"/>
                <a:cs typeface="Calibri" panose="020F0502020204030204"/>
              </a:defRPr>
            </a:pPr>
            <a:endParaRPr lang="en-US"/>
          </a:p>
        </c:txPr>
        <c:crossAx val="712472400"/>
        <c:crosses val="autoZero"/>
        <c:crossBetween val="between"/>
        <c:majorUnit val="25"/>
      </c:valAx>
      <c:spPr>
        <a:solidFill>
          <a:sysClr val="window" lastClr="FFFFFF">
            <a:lumMod val="95000"/>
          </a:sysClr>
        </a:solidFill>
      </c:spPr>
    </c:plotArea>
    <c:plotVisOnly val="1"/>
    <c:dispBlanksAs val="gap"/>
    <c:showDLblsOverMax val="0"/>
  </c:chart>
  <c:spPr>
    <a:solidFill>
      <a:schemeClr val="accent5">
        <a:lumMod val="20000"/>
        <a:lumOff val="80000"/>
      </a:schemeClr>
    </a:solidFill>
    <a:ln w="9525" cap="flat" cmpd="sng" algn="ctr">
      <a:noFill/>
      <a:prstDash val="solid"/>
      <a:round/>
    </a:ln>
  </c:spPr>
  <c:txPr>
    <a:bodyPr/>
    <a:lstStyle/>
    <a:p>
      <a:pPr>
        <a:defRPr lang="en-US" sz="1000" b="0" i="0" u="none" strike="noStrike" baseline="0">
          <a:solidFill>
            <a:srgbClr val="000000"/>
          </a:solidFill>
          <a:latin typeface="Calibri" panose="020F0502020204030204"/>
          <a:ea typeface="Calibri" panose="020F0502020204030204"/>
          <a:cs typeface="Calibri" panose="020F0502020204030204"/>
        </a:defRPr>
      </a:pPr>
      <a:endParaRPr lang="en-US"/>
    </a:p>
  </c:txPr>
  <c:printSettings>
    <c:headerFooter/>
    <c:pageMargins b="0.75" l="0.7" r="0.7" t="0.75" header="0.3" footer="0.3"/>
    <c:pageSetup/>
  </c:printSettings>
  <c:userShapes r:id="rId1"/>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txPr>
        <a:bodyPr rot="0" spcFirstLastPara="0" vertOverflow="ellipsis" vert="horz" wrap="square" anchor="ctr" anchorCtr="1"/>
        <a:lstStyle/>
        <a:p>
          <a:pPr>
            <a:defRPr lang="en-US" sz="1800" b="1" i="0" u="none" strike="noStrike" kern="1200" baseline="0">
              <a:solidFill>
                <a:srgbClr val="000000"/>
              </a:solidFill>
              <a:latin typeface="Calibri" panose="020F0502020204030204"/>
              <a:ea typeface="Calibri" panose="020F0502020204030204"/>
              <a:cs typeface="Calibri" panose="020F0502020204030204"/>
            </a:defRPr>
          </a:pPr>
          <a:endParaRPr lang="en-US"/>
        </a:p>
      </c:txPr>
    </c:title>
    <c:autoTitleDeleted val="0"/>
    <c:plotArea>
      <c:layout>
        <c:manualLayout>
          <c:layoutTarget val="inner"/>
          <c:xMode val="edge"/>
          <c:yMode val="edge"/>
          <c:x val="5.84704609433815E-2"/>
          <c:y val="4.5239708585398497E-2"/>
          <c:w val="0.91604762629040604"/>
          <c:h val="0.84864104159762799"/>
        </c:manualLayout>
      </c:layout>
      <c:barChart>
        <c:barDir val="col"/>
        <c:grouping val="clustered"/>
        <c:varyColors val="0"/>
        <c:ser>
          <c:idx val="0"/>
          <c:order val="0"/>
          <c:tx>
            <c:strRef>
              <c:f>Sheet1!$E$44</c:f>
              <c:strCache>
                <c:ptCount val="1"/>
                <c:pt idx="0">
                  <c:v>Agric</c:v>
                </c:pt>
              </c:strCache>
            </c:strRef>
          </c:tx>
          <c:spPr>
            <a:solidFill>
              <a:schemeClr val="accent3">
                <a:lumMod val="75000"/>
              </a:schemeClr>
            </a:solidFill>
          </c:spPr>
          <c:invertIfNegative val="0"/>
          <c:dLbls>
            <c:dLbl>
              <c:idx val="0"/>
              <c:delete val="1"/>
              <c:extLst>
                <c:ext xmlns:c15="http://schemas.microsoft.com/office/drawing/2012/chart" uri="{CE6537A1-D6FC-4f65-9D91-7224C49458BB}"/>
                <c:ext xmlns:c16="http://schemas.microsoft.com/office/drawing/2014/chart" uri="{C3380CC4-5D6E-409C-BE32-E72D297353CC}">
                  <c16:uniqueId val="{00000000-A959-46DF-8F28-7D35E752BDEE}"/>
                </c:ext>
              </c:extLst>
            </c:dLbl>
            <c:dLbl>
              <c:idx val="3"/>
              <c:delete val="1"/>
              <c:extLst>
                <c:ext xmlns:c15="http://schemas.microsoft.com/office/drawing/2012/chart" uri="{CE6537A1-D6FC-4f65-9D91-7224C49458BB}"/>
                <c:ext xmlns:c16="http://schemas.microsoft.com/office/drawing/2014/chart" uri="{C3380CC4-5D6E-409C-BE32-E72D297353CC}">
                  <c16:uniqueId val="{00000001-A959-46DF-8F28-7D35E752BDEE}"/>
                </c:ext>
              </c:extLst>
            </c:dLbl>
            <c:spPr>
              <a:noFill/>
              <a:ln w="25400">
                <a:noFill/>
              </a:ln>
              <a:effectLst/>
            </c:spPr>
            <c:txPr>
              <a:bodyPr rot="0" spcFirstLastPara="0" vertOverflow="ellipsis" vert="horz" wrap="square" lIns="38100" tIns="19050" rIns="38100" bIns="19050" anchor="ctr" anchorCtr="1">
                <a:spAutoFit/>
              </a:bodyPr>
              <a:lstStyle/>
              <a:p>
                <a:pPr>
                  <a:defRPr lang="en-US" sz="1000" b="0" i="0" u="none" strike="noStrike" kern="1200" baseline="0">
                    <a:solidFill>
                      <a:srgbClr val="000000"/>
                    </a:solidFill>
                    <a:latin typeface="Calibri" panose="020F0502020204030204"/>
                    <a:ea typeface="Calibri" panose="020F0502020204030204"/>
                    <a:cs typeface="Calibri" panose="020F0502020204030204"/>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Sheet1!$A$45:$A$62</c:f>
              <c:strCache>
                <c:ptCount val="18"/>
                <c:pt idx="0">
                  <c:v>07q1</c:v>
                </c:pt>
                <c:pt idx="1">
                  <c:v>07q2</c:v>
                </c:pt>
                <c:pt idx="2">
                  <c:v>07q3</c:v>
                </c:pt>
                <c:pt idx="3">
                  <c:v>07q4</c:v>
                </c:pt>
                <c:pt idx="4">
                  <c:v>08q1</c:v>
                </c:pt>
                <c:pt idx="5">
                  <c:v>08q2</c:v>
                </c:pt>
                <c:pt idx="6">
                  <c:v>08q3</c:v>
                </c:pt>
                <c:pt idx="7">
                  <c:v>08q4</c:v>
                </c:pt>
                <c:pt idx="8">
                  <c:v>09q1</c:v>
                </c:pt>
                <c:pt idx="9">
                  <c:v>09q2</c:v>
                </c:pt>
                <c:pt idx="10">
                  <c:v>09q3</c:v>
                </c:pt>
                <c:pt idx="11">
                  <c:v>09q4</c:v>
                </c:pt>
                <c:pt idx="12">
                  <c:v>10q1</c:v>
                </c:pt>
                <c:pt idx="13">
                  <c:v>10q2</c:v>
                </c:pt>
                <c:pt idx="14">
                  <c:v>10q3</c:v>
                </c:pt>
                <c:pt idx="15">
                  <c:v>10q4</c:v>
                </c:pt>
                <c:pt idx="16">
                  <c:v>11q1</c:v>
                </c:pt>
                <c:pt idx="17">
                  <c:v>11q2</c:v>
                </c:pt>
              </c:strCache>
            </c:strRef>
          </c:cat>
          <c:val>
            <c:numRef>
              <c:f>Sheet1!$E$45:$E$62</c:f>
              <c:numCache>
                <c:formatCode>0.0</c:formatCode>
                <c:ptCount val="18"/>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numCache>
            </c:numRef>
          </c:val>
          <c:extLst>
            <c:ext xmlns:c16="http://schemas.microsoft.com/office/drawing/2014/chart" uri="{C3380CC4-5D6E-409C-BE32-E72D297353CC}">
              <c16:uniqueId val="{00000002-A959-46DF-8F28-7D35E752BDEE}"/>
            </c:ext>
          </c:extLst>
        </c:ser>
        <c:dLbls>
          <c:showLegendKey val="0"/>
          <c:showVal val="0"/>
          <c:showCatName val="0"/>
          <c:showSerName val="0"/>
          <c:showPercent val="0"/>
          <c:showBubbleSize val="0"/>
        </c:dLbls>
        <c:gapWidth val="75"/>
        <c:overlap val="-25"/>
        <c:axId val="897944880"/>
        <c:axId val="897937264"/>
      </c:barChart>
      <c:catAx>
        <c:axId val="897944880"/>
        <c:scaling>
          <c:orientation val="minMax"/>
        </c:scaling>
        <c:delete val="0"/>
        <c:axPos val="b"/>
        <c:numFmt formatCode="General" sourceLinked="1"/>
        <c:majorTickMark val="none"/>
        <c:minorTickMark val="none"/>
        <c:tickLblPos val="nextTo"/>
        <c:txPr>
          <a:bodyPr rot="0" spcFirstLastPara="0" vertOverflow="ellipsis" vert="horz" wrap="square" anchor="ctr" anchorCtr="1"/>
          <a:lstStyle/>
          <a:p>
            <a:pPr>
              <a:defRPr lang="en-US" sz="600" b="0" i="0" u="none" strike="noStrike" kern="1200" baseline="0">
                <a:solidFill>
                  <a:srgbClr val="000000"/>
                </a:solidFill>
                <a:latin typeface="Calibri" panose="020F0502020204030204"/>
                <a:ea typeface="Calibri" panose="020F0502020204030204"/>
                <a:cs typeface="Calibri" panose="020F0502020204030204"/>
              </a:defRPr>
            </a:pPr>
            <a:endParaRPr lang="en-US"/>
          </a:p>
        </c:txPr>
        <c:crossAx val="897937264"/>
        <c:crosses val="autoZero"/>
        <c:auto val="1"/>
        <c:lblAlgn val="ctr"/>
        <c:lblOffset val="100"/>
        <c:noMultiLvlLbl val="0"/>
      </c:catAx>
      <c:valAx>
        <c:axId val="897937264"/>
        <c:scaling>
          <c:orientation val="minMax"/>
          <c:max val="100"/>
          <c:min val="-10"/>
        </c:scaling>
        <c:delete val="0"/>
        <c:axPos val="l"/>
        <c:majorGridlines>
          <c:spPr>
            <a:ln w="9525" cap="flat" cmpd="sng" algn="ctr">
              <a:solidFill>
                <a:schemeClr val="bg1">
                  <a:lumMod val="95000"/>
                </a:schemeClr>
              </a:solidFill>
              <a:prstDash val="solid"/>
              <a:round/>
            </a:ln>
          </c:spPr>
        </c:majorGridlines>
        <c:numFmt formatCode="0" sourceLinked="0"/>
        <c:majorTickMark val="none"/>
        <c:minorTickMark val="none"/>
        <c:tickLblPos val="nextTo"/>
        <c:spPr>
          <a:ln w="9525" cap="flat" cmpd="sng" algn="ctr">
            <a:noFill/>
            <a:prstDash val="solid"/>
            <a:round/>
          </a:ln>
        </c:spPr>
        <c:txPr>
          <a:bodyPr rot="0" spcFirstLastPara="0" vertOverflow="ellipsis" vert="horz" wrap="square" anchor="ctr" anchorCtr="1"/>
          <a:lstStyle/>
          <a:p>
            <a:pPr>
              <a:defRPr lang="en-US" sz="600" b="0" i="0" u="none" strike="noStrike" kern="1200" baseline="0">
                <a:solidFill>
                  <a:srgbClr val="000000"/>
                </a:solidFill>
                <a:latin typeface="Calibri" panose="020F0502020204030204"/>
                <a:ea typeface="Calibri" panose="020F0502020204030204"/>
                <a:cs typeface="Calibri" panose="020F0502020204030204"/>
              </a:defRPr>
            </a:pPr>
            <a:endParaRPr lang="en-US"/>
          </a:p>
        </c:txPr>
        <c:crossAx val="897944880"/>
        <c:crosses val="autoZero"/>
        <c:crossBetween val="between"/>
        <c:majorUnit val="25"/>
      </c:valAx>
      <c:spPr>
        <a:solidFill>
          <a:sysClr val="window" lastClr="FFFFFF">
            <a:lumMod val="95000"/>
          </a:sysClr>
        </a:solidFill>
      </c:spPr>
    </c:plotArea>
    <c:plotVisOnly val="1"/>
    <c:dispBlanksAs val="gap"/>
    <c:showDLblsOverMax val="0"/>
  </c:chart>
  <c:spPr>
    <a:solidFill>
      <a:schemeClr val="accent5">
        <a:lumMod val="20000"/>
        <a:lumOff val="80000"/>
      </a:schemeClr>
    </a:solidFill>
    <a:ln w="9525" cap="flat" cmpd="sng" algn="ctr">
      <a:noFill/>
      <a:prstDash val="solid"/>
      <a:round/>
    </a:ln>
  </c:spPr>
  <c:txPr>
    <a:bodyPr/>
    <a:lstStyle/>
    <a:p>
      <a:pPr>
        <a:defRPr lang="en-US" sz="1000" b="0" i="0" u="none" strike="noStrike" baseline="0">
          <a:solidFill>
            <a:srgbClr val="000000"/>
          </a:solidFill>
          <a:latin typeface="Calibri" panose="020F0502020204030204"/>
          <a:ea typeface="Calibri" panose="020F0502020204030204"/>
          <a:cs typeface="Calibri" panose="020F0502020204030204"/>
        </a:defRPr>
      </a:pPr>
      <a:endParaRPr lang="en-US"/>
    </a:p>
  </c:txPr>
  <c:printSettings>
    <c:headerFooter/>
    <c:pageMargins b="0.75" l="0.7" r="0.7" t="0.75" header="0.3" footer="0.3"/>
    <c:pageSetup/>
  </c:printSettings>
  <c:userShapes r:id="rId1"/>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0" vertOverflow="ellipsis" vert="horz" wrap="square" anchor="ctr" anchorCtr="1"/>
          <a:lstStyle/>
          <a:p>
            <a:pPr>
              <a:defRPr lang="en-US" sz="1800" b="1" i="0" u="none" strike="noStrike" kern="1200" baseline="0">
                <a:solidFill>
                  <a:srgbClr val="000000"/>
                </a:solidFill>
                <a:latin typeface="Calibri" panose="020F0502020204030204"/>
                <a:ea typeface="Calibri" panose="020F0502020204030204"/>
                <a:cs typeface="Calibri" panose="020F0502020204030204"/>
              </a:defRPr>
            </a:pPr>
            <a:r>
              <a:rPr lang="en-US"/>
              <a:t>Growth, seasonal adjusted GDP</a:t>
            </a:r>
          </a:p>
        </c:rich>
      </c:tx>
      <c:overlay val="0"/>
    </c:title>
    <c:autoTitleDeleted val="0"/>
    <c:plotArea>
      <c:layout/>
      <c:lineChart>
        <c:grouping val="standard"/>
        <c:varyColors val="0"/>
        <c:ser>
          <c:idx val="0"/>
          <c:order val="0"/>
          <c:tx>
            <c:strRef>
              <c:f>Sheet1!$E$4</c:f>
              <c:strCache>
                <c:ptCount val="1"/>
                <c:pt idx="0">
                  <c:v>Y/Y</c:v>
                </c:pt>
              </c:strCache>
            </c:strRef>
          </c:tx>
          <c:cat>
            <c:strRef>
              <c:f>Sheet1!$A$5:$A$22</c:f>
              <c:strCache>
                <c:ptCount val="18"/>
                <c:pt idx="0">
                  <c:v>07q1</c:v>
                </c:pt>
                <c:pt idx="1">
                  <c:v>07q2</c:v>
                </c:pt>
                <c:pt idx="2">
                  <c:v>07q3</c:v>
                </c:pt>
                <c:pt idx="3">
                  <c:v>07q4</c:v>
                </c:pt>
                <c:pt idx="4">
                  <c:v>08q1</c:v>
                </c:pt>
                <c:pt idx="5">
                  <c:v>08q2</c:v>
                </c:pt>
                <c:pt idx="6">
                  <c:v>08q3</c:v>
                </c:pt>
                <c:pt idx="7">
                  <c:v>08q4</c:v>
                </c:pt>
                <c:pt idx="8">
                  <c:v>09q1</c:v>
                </c:pt>
                <c:pt idx="9">
                  <c:v>09q2</c:v>
                </c:pt>
                <c:pt idx="10">
                  <c:v>09q3</c:v>
                </c:pt>
                <c:pt idx="11">
                  <c:v>09q4</c:v>
                </c:pt>
                <c:pt idx="12">
                  <c:v>10q1</c:v>
                </c:pt>
                <c:pt idx="13">
                  <c:v>10q2</c:v>
                </c:pt>
                <c:pt idx="14">
                  <c:v>10q3</c:v>
                </c:pt>
                <c:pt idx="15">
                  <c:v>10q4</c:v>
                </c:pt>
                <c:pt idx="16">
                  <c:v>11q1</c:v>
                </c:pt>
                <c:pt idx="17">
                  <c:v>11q2</c:v>
                </c:pt>
              </c:strCache>
            </c:strRef>
          </c:cat>
          <c:val>
            <c:numRef>
              <c:f>Sheet1!$E$5:$E$22</c:f>
              <c:numCache>
                <c:formatCode>0.0</c:formatCode>
                <c:ptCount val="18"/>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numCache>
            </c:numRef>
          </c:val>
          <c:smooth val="0"/>
          <c:extLst>
            <c:ext xmlns:c16="http://schemas.microsoft.com/office/drawing/2014/chart" uri="{C3380CC4-5D6E-409C-BE32-E72D297353CC}">
              <c16:uniqueId val="{00000000-E5A9-4D94-874E-5ED7F66D1B55}"/>
            </c:ext>
          </c:extLst>
        </c:ser>
        <c:ser>
          <c:idx val="1"/>
          <c:order val="1"/>
          <c:tx>
            <c:strRef>
              <c:f>Sheet1!$F$4</c:f>
              <c:strCache>
                <c:ptCount val="1"/>
                <c:pt idx="0">
                  <c:v>Q/Q</c:v>
                </c:pt>
              </c:strCache>
            </c:strRef>
          </c:tx>
          <c:cat>
            <c:strRef>
              <c:f>Sheet1!$A$5:$A$22</c:f>
              <c:strCache>
                <c:ptCount val="18"/>
                <c:pt idx="0">
                  <c:v>07q1</c:v>
                </c:pt>
                <c:pt idx="1">
                  <c:v>07q2</c:v>
                </c:pt>
                <c:pt idx="2">
                  <c:v>07q3</c:v>
                </c:pt>
                <c:pt idx="3">
                  <c:v>07q4</c:v>
                </c:pt>
                <c:pt idx="4">
                  <c:v>08q1</c:v>
                </c:pt>
                <c:pt idx="5">
                  <c:v>08q2</c:v>
                </c:pt>
                <c:pt idx="6">
                  <c:v>08q3</c:v>
                </c:pt>
                <c:pt idx="7">
                  <c:v>08q4</c:v>
                </c:pt>
                <c:pt idx="8">
                  <c:v>09q1</c:v>
                </c:pt>
                <c:pt idx="9">
                  <c:v>09q2</c:v>
                </c:pt>
                <c:pt idx="10">
                  <c:v>09q3</c:v>
                </c:pt>
                <c:pt idx="11">
                  <c:v>09q4</c:v>
                </c:pt>
                <c:pt idx="12">
                  <c:v>10q1</c:v>
                </c:pt>
                <c:pt idx="13">
                  <c:v>10q2</c:v>
                </c:pt>
                <c:pt idx="14">
                  <c:v>10q3</c:v>
                </c:pt>
                <c:pt idx="15">
                  <c:v>10q4</c:v>
                </c:pt>
                <c:pt idx="16">
                  <c:v>11q1</c:v>
                </c:pt>
                <c:pt idx="17">
                  <c:v>11q2</c:v>
                </c:pt>
              </c:strCache>
            </c:strRef>
          </c:cat>
          <c:val>
            <c:numRef>
              <c:f>Sheet1!$F$5:$F$22</c:f>
              <c:numCache>
                <c:formatCode>0.0</c:formatCode>
                <c:ptCount val="18"/>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numCache>
            </c:numRef>
          </c:val>
          <c:smooth val="0"/>
          <c:extLst>
            <c:ext xmlns:c16="http://schemas.microsoft.com/office/drawing/2014/chart" uri="{C3380CC4-5D6E-409C-BE32-E72D297353CC}">
              <c16:uniqueId val="{00000001-E5A9-4D94-874E-5ED7F66D1B55}"/>
            </c:ext>
          </c:extLst>
        </c:ser>
        <c:dLbls>
          <c:showLegendKey val="0"/>
          <c:showVal val="0"/>
          <c:showCatName val="0"/>
          <c:showSerName val="0"/>
          <c:showPercent val="0"/>
          <c:showBubbleSize val="0"/>
        </c:dLbls>
        <c:marker val="1"/>
        <c:smooth val="0"/>
        <c:axId val="897934000"/>
        <c:axId val="897935632"/>
      </c:lineChart>
      <c:catAx>
        <c:axId val="897934000"/>
        <c:scaling>
          <c:orientation val="minMax"/>
        </c:scaling>
        <c:delete val="0"/>
        <c:axPos val="b"/>
        <c:numFmt formatCode="General" sourceLinked="1"/>
        <c:majorTickMark val="none"/>
        <c:minorTickMark val="none"/>
        <c:tickLblPos val="nextTo"/>
        <c:txPr>
          <a:bodyPr rot="0" spcFirstLastPara="0" vertOverflow="ellipsis" vert="horz" wrap="square" anchor="ctr" anchorCtr="1"/>
          <a:lstStyle/>
          <a:p>
            <a:pPr>
              <a:defRPr lang="en-US" sz="1000" b="0" i="0" u="none" strike="noStrike" kern="1200" baseline="0">
                <a:solidFill>
                  <a:srgbClr val="000000"/>
                </a:solidFill>
                <a:latin typeface="Calibri" panose="020F0502020204030204"/>
                <a:ea typeface="Calibri" panose="020F0502020204030204"/>
                <a:cs typeface="Calibri" panose="020F0502020204030204"/>
              </a:defRPr>
            </a:pPr>
            <a:endParaRPr lang="en-US"/>
          </a:p>
        </c:txPr>
        <c:crossAx val="897935632"/>
        <c:crosses val="autoZero"/>
        <c:auto val="1"/>
        <c:lblAlgn val="ctr"/>
        <c:lblOffset val="100"/>
        <c:noMultiLvlLbl val="0"/>
      </c:catAx>
      <c:valAx>
        <c:axId val="897935632"/>
        <c:scaling>
          <c:orientation val="minMax"/>
        </c:scaling>
        <c:delete val="0"/>
        <c:axPos val="l"/>
        <c:majorGridlines/>
        <c:title>
          <c:overlay val="0"/>
          <c:txPr>
            <a:bodyPr rot="-5400000" spcFirstLastPara="0" vertOverflow="ellipsis" vert="horz" wrap="square" anchor="ctr" anchorCtr="1"/>
            <a:lstStyle/>
            <a:p>
              <a:pPr>
                <a:defRPr lang="en-US" sz="1000" b="1" i="0" u="none" strike="noStrike" kern="1200" baseline="0">
                  <a:solidFill>
                    <a:srgbClr val="000000"/>
                  </a:solidFill>
                  <a:latin typeface="Calibri" panose="020F0502020204030204"/>
                  <a:ea typeface="Calibri" panose="020F0502020204030204"/>
                  <a:cs typeface="Calibri" panose="020F0502020204030204"/>
                </a:defRPr>
              </a:pPr>
              <a:endParaRPr lang="en-US"/>
            </a:p>
          </c:txPr>
        </c:title>
        <c:numFmt formatCode="0.0" sourceLinked="1"/>
        <c:majorTickMark val="none"/>
        <c:minorTickMark val="none"/>
        <c:tickLblPos val="nextTo"/>
        <c:txPr>
          <a:bodyPr rot="0" spcFirstLastPara="0" vertOverflow="ellipsis" vert="horz" wrap="square" anchor="ctr" anchorCtr="1"/>
          <a:lstStyle/>
          <a:p>
            <a:pPr>
              <a:defRPr lang="en-US" sz="1000" b="0" i="0" u="none" strike="noStrike" kern="1200" baseline="0">
                <a:solidFill>
                  <a:srgbClr val="000000"/>
                </a:solidFill>
                <a:latin typeface="Calibri" panose="020F0502020204030204"/>
                <a:ea typeface="Calibri" panose="020F0502020204030204"/>
                <a:cs typeface="Calibri" panose="020F0502020204030204"/>
              </a:defRPr>
            </a:pPr>
            <a:endParaRPr lang="en-US"/>
          </a:p>
        </c:txPr>
        <c:crossAx val="897934000"/>
        <c:crosses val="autoZero"/>
        <c:crossBetween val="between"/>
      </c:valAx>
      <c:dTable>
        <c:showHorzBorder val="1"/>
        <c:showVertBorder val="1"/>
        <c:showOutline val="1"/>
        <c:showKeys val="1"/>
        <c:txPr>
          <a:bodyPr rot="0" spcFirstLastPara="0" vertOverflow="ellipsis" vert="horz" wrap="square" anchor="ctr" anchorCtr="1"/>
          <a:lstStyle/>
          <a:p>
            <a:pPr>
              <a:defRPr lang="en-US" sz="800" b="0" i="0" u="none" strike="noStrike" kern="1200" baseline="0">
                <a:solidFill>
                  <a:srgbClr val="000000"/>
                </a:solidFill>
                <a:latin typeface="Calibri" panose="020F0502020204030204"/>
                <a:ea typeface="Calibri" panose="020F0502020204030204"/>
                <a:cs typeface="Calibri" panose="020F0502020204030204"/>
              </a:defRPr>
            </a:pPr>
            <a:endParaRPr lang="en-US"/>
          </a:p>
        </c:txPr>
      </c:dTable>
    </c:plotArea>
    <c:plotVisOnly val="1"/>
    <c:dispBlanksAs val="gap"/>
    <c:showDLblsOverMax val="0"/>
  </c:chart>
  <c:txPr>
    <a:bodyPr/>
    <a:lstStyle/>
    <a:p>
      <a:pPr>
        <a:defRPr lang="en-US" sz="1000" b="0" i="0" u="none" strike="noStrike" baseline="0">
          <a:solidFill>
            <a:srgbClr val="000000"/>
          </a:solidFill>
          <a:latin typeface="Calibri" panose="020F0502020204030204"/>
          <a:ea typeface="Calibri" panose="020F0502020204030204"/>
          <a:cs typeface="Calibri" panose="020F0502020204030204"/>
        </a:defRPr>
      </a:pPr>
      <a:endParaRPr lang="en-US"/>
    </a:p>
  </c:txPr>
  <c:printSettings>
    <c:headerFooter/>
    <c:pageMargins b="0.75" l="0.7" r="0.7" t="0.75" header="0.3" footer="0.3"/>
    <c:pageSetup/>
  </c:printSettings>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0" vertOverflow="ellipsis" vert="horz" wrap="square" anchor="ctr" anchorCtr="1"/>
          <a:lstStyle/>
          <a:p>
            <a:pPr>
              <a:defRPr lang="en-US" sz="1000" b="0" i="0" u="none" strike="noStrike" kern="1200" baseline="0">
                <a:solidFill>
                  <a:srgbClr val="000000"/>
                </a:solidFill>
                <a:latin typeface="Calibri" panose="020F0502020204030204"/>
                <a:ea typeface="Calibri" panose="020F0502020204030204"/>
                <a:cs typeface="Calibri" panose="020F0502020204030204"/>
              </a:defRPr>
            </a:pPr>
            <a:r>
              <a:rPr lang="en-US" sz="1800" b="1" i="0" u="none" strike="noStrike" baseline="0">
                <a:solidFill>
                  <a:srgbClr val="000000"/>
                </a:solidFill>
                <a:latin typeface="Calibri" panose="020F0502020204030204"/>
              </a:rPr>
              <a:t>quarterly GDP, </a:t>
            </a:r>
          </a:p>
          <a:p>
            <a:pPr>
              <a:defRPr lang="en-US" sz="1000" b="0" i="0" u="none" strike="noStrike" kern="1200" baseline="0">
                <a:solidFill>
                  <a:srgbClr val="000000"/>
                </a:solidFill>
                <a:latin typeface="Calibri" panose="020F0502020204030204"/>
                <a:ea typeface="Calibri" panose="020F0502020204030204"/>
                <a:cs typeface="Calibri" panose="020F0502020204030204"/>
              </a:defRPr>
            </a:pPr>
            <a:r>
              <a:rPr lang="en-US" sz="1800" b="1" i="0" u="none" strike="noStrike" baseline="0">
                <a:solidFill>
                  <a:srgbClr val="000000"/>
                </a:solidFill>
                <a:latin typeface="Calibri" panose="020F0502020204030204"/>
              </a:rPr>
              <a:t>qarter-on-quarter change (%)</a:t>
            </a:r>
          </a:p>
        </c:rich>
      </c:tx>
      <c:layout>
        <c:manualLayout>
          <c:xMode val="edge"/>
          <c:yMode val="edge"/>
          <c:x val="0.43669045121705002"/>
          <c:y val="0.235899924274172"/>
        </c:manualLayout>
      </c:layout>
      <c:overlay val="0"/>
    </c:title>
    <c:autoTitleDeleted val="0"/>
    <c:plotArea>
      <c:layout/>
      <c:barChart>
        <c:barDir val="col"/>
        <c:grouping val="clustered"/>
        <c:varyColors val="0"/>
        <c:ser>
          <c:idx val="0"/>
          <c:order val="0"/>
          <c:tx>
            <c:strRef>
              <c:f>Sheet1!$B$70</c:f>
              <c:strCache>
                <c:ptCount val="1"/>
                <c:pt idx="0">
                  <c:v>q-on-q change, GDP</c:v>
                </c:pt>
              </c:strCache>
            </c:strRef>
          </c:tx>
          <c:spPr>
            <a:solidFill>
              <a:schemeClr val="accent1">
                <a:lumMod val="40000"/>
                <a:lumOff val="60000"/>
              </a:schemeClr>
            </a:solidFill>
          </c:spPr>
          <c:invertIfNegative val="0"/>
          <c:dPt>
            <c:idx val="0"/>
            <c:invertIfNegative val="0"/>
            <c:bubble3D val="0"/>
            <c:spPr>
              <a:solidFill>
                <a:schemeClr val="tx2">
                  <a:lumMod val="60000"/>
                  <a:lumOff val="40000"/>
                </a:schemeClr>
              </a:solidFill>
            </c:spPr>
            <c:extLst>
              <c:ext xmlns:c16="http://schemas.microsoft.com/office/drawing/2014/chart" uri="{C3380CC4-5D6E-409C-BE32-E72D297353CC}">
                <c16:uniqueId val="{00000001-F067-4438-86AD-D55E66A7FA71}"/>
              </c:ext>
            </c:extLst>
          </c:dPt>
          <c:dPt>
            <c:idx val="4"/>
            <c:invertIfNegative val="0"/>
            <c:bubble3D val="0"/>
            <c:spPr>
              <a:solidFill>
                <a:schemeClr val="tx2">
                  <a:lumMod val="60000"/>
                  <a:lumOff val="40000"/>
                </a:schemeClr>
              </a:solidFill>
            </c:spPr>
            <c:extLst>
              <c:ext xmlns:c16="http://schemas.microsoft.com/office/drawing/2014/chart" uri="{C3380CC4-5D6E-409C-BE32-E72D297353CC}">
                <c16:uniqueId val="{00000003-F067-4438-86AD-D55E66A7FA71}"/>
              </c:ext>
            </c:extLst>
          </c:dPt>
          <c:dPt>
            <c:idx val="8"/>
            <c:invertIfNegative val="0"/>
            <c:bubble3D val="0"/>
            <c:spPr>
              <a:solidFill>
                <a:schemeClr val="tx2">
                  <a:lumMod val="60000"/>
                  <a:lumOff val="40000"/>
                </a:schemeClr>
              </a:solidFill>
            </c:spPr>
            <c:extLst>
              <c:ext xmlns:c16="http://schemas.microsoft.com/office/drawing/2014/chart" uri="{C3380CC4-5D6E-409C-BE32-E72D297353CC}">
                <c16:uniqueId val="{00000005-F067-4438-86AD-D55E66A7FA71}"/>
              </c:ext>
            </c:extLst>
          </c:dPt>
          <c:dPt>
            <c:idx val="12"/>
            <c:invertIfNegative val="0"/>
            <c:bubble3D val="0"/>
            <c:spPr>
              <a:solidFill>
                <a:schemeClr val="tx2">
                  <a:lumMod val="60000"/>
                  <a:lumOff val="40000"/>
                </a:schemeClr>
              </a:solidFill>
            </c:spPr>
            <c:extLst>
              <c:ext xmlns:c16="http://schemas.microsoft.com/office/drawing/2014/chart" uri="{C3380CC4-5D6E-409C-BE32-E72D297353CC}">
                <c16:uniqueId val="{00000007-F067-4438-86AD-D55E66A7FA71}"/>
              </c:ext>
            </c:extLst>
          </c:dPt>
          <c:dPt>
            <c:idx val="16"/>
            <c:invertIfNegative val="0"/>
            <c:bubble3D val="0"/>
            <c:spPr>
              <a:solidFill>
                <a:schemeClr val="tx2">
                  <a:lumMod val="60000"/>
                  <a:lumOff val="40000"/>
                </a:schemeClr>
              </a:solidFill>
            </c:spPr>
            <c:extLst>
              <c:ext xmlns:c16="http://schemas.microsoft.com/office/drawing/2014/chart" uri="{C3380CC4-5D6E-409C-BE32-E72D297353CC}">
                <c16:uniqueId val="{00000009-F067-4438-86AD-D55E66A7FA71}"/>
              </c:ext>
            </c:extLst>
          </c:dPt>
          <c:cat>
            <c:strRef>
              <c:f>Sheet1!$A$71:$A$87</c:f>
              <c:strCache>
                <c:ptCount val="17"/>
                <c:pt idx="0">
                  <c:v>07q1</c:v>
                </c:pt>
                <c:pt idx="1">
                  <c:v>07q2</c:v>
                </c:pt>
                <c:pt idx="2">
                  <c:v>07q3</c:v>
                </c:pt>
                <c:pt idx="3">
                  <c:v>07q4</c:v>
                </c:pt>
                <c:pt idx="4">
                  <c:v>08q1</c:v>
                </c:pt>
                <c:pt idx="5">
                  <c:v>08q2</c:v>
                </c:pt>
                <c:pt idx="6">
                  <c:v>08q3</c:v>
                </c:pt>
                <c:pt idx="7">
                  <c:v>08q4</c:v>
                </c:pt>
                <c:pt idx="8">
                  <c:v>09q1</c:v>
                </c:pt>
                <c:pt idx="9">
                  <c:v>09q2</c:v>
                </c:pt>
                <c:pt idx="10">
                  <c:v>09q3</c:v>
                </c:pt>
                <c:pt idx="11">
                  <c:v>09q4</c:v>
                </c:pt>
                <c:pt idx="12">
                  <c:v>10q1</c:v>
                </c:pt>
                <c:pt idx="13">
                  <c:v>10q2</c:v>
                </c:pt>
                <c:pt idx="14">
                  <c:v>10q3</c:v>
                </c:pt>
                <c:pt idx="15">
                  <c:v>10q4</c:v>
                </c:pt>
                <c:pt idx="16">
                  <c:v>11q1</c:v>
                </c:pt>
              </c:strCache>
            </c:strRef>
          </c:cat>
          <c:val>
            <c:numRef>
              <c:f>Sheet1!$B$71:$B$87</c:f>
              <c:numCache>
                <c:formatCode>0.0</c:formatCode>
                <c:ptCount val="17"/>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numCache>
            </c:numRef>
          </c:val>
          <c:extLst>
            <c:ext xmlns:c16="http://schemas.microsoft.com/office/drawing/2014/chart" uri="{C3380CC4-5D6E-409C-BE32-E72D297353CC}">
              <c16:uniqueId val="{0000000A-F067-4438-86AD-D55E66A7FA71}"/>
            </c:ext>
          </c:extLst>
        </c:ser>
        <c:dLbls>
          <c:showLegendKey val="0"/>
          <c:showVal val="0"/>
          <c:showCatName val="0"/>
          <c:showSerName val="0"/>
          <c:showPercent val="0"/>
          <c:showBubbleSize val="0"/>
        </c:dLbls>
        <c:gapWidth val="70"/>
        <c:axId val="897937808"/>
        <c:axId val="897933456"/>
      </c:barChart>
      <c:catAx>
        <c:axId val="897937808"/>
        <c:scaling>
          <c:orientation val="minMax"/>
        </c:scaling>
        <c:delete val="0"/>
        <c:axPos val="b"/>
        <c:numFmt formatCode="General" sourceLinked="1"/>
        <c:majorTickMark val="out"/>
        <c:minorTickMark val="none"/>
        <c:tickLblPos val="nextTo"/>
        <c:txPr>
          <a:bodyPr rot="-5400000" spcFirstLastPara="0" vertOverflow="ellipsis" vert="horz" wrap="square" anchor="ctr" anchorCtr="1"/>
          <a:lstStyle/>
          <a:p>
            <a:pPr>
              <a:defRPr lang="en-US" sz="1000" b="0" i="0" u="none" strike="noStrike" kern="1200" baseline="0">
                <a:solidFill>
                  <a:srgbClr val="000000"/>
                </a:solidFill>
                <a:latin typeface="Calibri" panose="020F0502020204030204"/>
                <a:ea typeface="Calibri" panose="020F0502020204030204"/>
                <a:cs typeface="Calibri" panose="020F0502020204030204"/>
              </a:defRPr>
            </a:pPr>
            <a:endParaRPr lang="en-US"/>
          </a:p>
        </c:txPr>
        <c:crossAx val="897933456"/>
        <c:crosses val="autoZero"/>
        <c:auto val="1"/>
        <c:lblAlgn val="ctr"/>
        <c:lblOffset val="1000"/>
        <c:noMultiLvlLbl val="0"/>
      </c:catAx>
      <c:valAx>
        <c:axId val="897933456"/>
        <c:scaling>
          <c:orientation val="minMax"/>
          <c:max val="50"/>
          <c:min val="-50"/>
        </c:scaling>
        <c:delete val="0"/>
        <c:axPos val="l"/>
        <c:majorGridlines>
          <c:spPr>
            <a:ln w="9525" cap="flat" cmpd="sng" algn="ctr">
              <a:solidFill>
                <a:schemeClr val="bg1">
                  <a:lumMod val="95000"/>
                </a:schemeClr>
              </a:solidFill>
              <a:prstDash val="solid"/>
              <a:round/>
            </a:ln>
          </c:spPr>
        </c:majorGridlines>
        <c:numFmt formatCode="0" sourceLinked="0"/>
        <c:majorTickMark val="out"/>
        <c:minorTickMark val="none"/>
        <c:tickLblPos val="nextTo"/>
        <c:txPr>
          <a:bodyPr rot="0" spcFirstLastPara="0" vertOverflow="ellipsis" vert="horz" wrap="square" anchor="ctr" anchorCtr="1"/>
          <a:lstStyle/>
          <a:p>
            <a:pPr>
              <a:defRPr lang="en-US" sz="1000" b="0" i="0" u="none" strike="noStrike" kern="1200" baseline="0">
                <a:solidFill>
                  <a:srgbClr val="000000"/>
                </a:solidFill>
                <a:latin typeface="Calibri" panose="020F0502020204030204"/>
                <a:ea typeface="Calibri" panose="020F0502020204030204"/>
                <a:cs typeface="Calibri" panose="020F0502020204030204"/>
              </a:defRPr>
            </a:pPr>
            <a:endParaRPr lang="en-US"/>
          </a:p>
        </c:txPr>
        <c:crossAx val="897937808"/>
        <c:crosses val="autoZero"/>
        <c:crossBetween val="between"/>
      </c:valAx>
    </c:plotArea>
    <c:plotVisOnly val="1"/>
    <c:dispBlanksAs val="gap"/>
    <c:showDLblsOverMax val="0"/>
  </c:chart>
  <c:txPr>
    <a:bodyPr/>
    <a:lstStyle/>
    <a:p>
      <a:pPr>
        <a:defRPr lang="en-US" sz="1000" b="0" i="0" u="none" strike="noStrike" baseline="0">
          <a:solidFill>
            <a:srgbClr val="000000"/>
          </a:solidFill>
          <a:latin typeface="Calibri" panose="020F0502020204030204"/>
          <a:ea typeface="Calibri" panose="020F0502020204030204"/>
          <a:cs typeface="Calibri" panose="020F0502020204030204"/>
        </a:defRPr>
      </a:pPr>
      <a:endParaRPr lang="en-US"/>
    </a:p>
  </c:txPr>
  <c:printSettings>
    <c:headerFooter/>
    <c:pageMargins b="0.75" l="0.7" r="0.7" t="0.75" header="0.3" footer="0.3"/>
    <c:pageSetup/>
  </c:printSettings>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0" vertOverflow="ellipsis" vert="horz" wrap="square" anchor="ctr" anchorCtr="1"/>
          <a:lstStyle/>
          <a:p>
            <a:pPr>
              <a:defRPr lang="en-US" sz="1000" b="0" i="0" u="none" strike="noStrike" kern="1200" baseline="0">
                <a:solidFill>
                  <a:srgbClr val="000000"/>
                </a:solidFill>
                <a:latin typeface="Calibri" panose="020F0502020204030204"/>
                <a:ea typeface="Calibri" panose="020F0502020204030204"/>
                <a:cs typeface="Calibri" panose="020F0502020204030204"/>
              </a:defRPr>
            </a:pPr>
            <a:r>
              <a:rPr lang="en-US" sz="1800" b="1" i="0" u="none" strike="noStrike" baseline="0">
                <a:solidFill>
                  <a:srgbClr val="000000"/>
                </a:solidFill>
                <a:latin typeface="Calibri" panose="020F0502020204030204"/>
              </a:rPr>
              <a:t>Gross Domestic Product </a:t>
            </a:r>
            <a:r>
              <a:rPr lang="en-US" sz="1800" b="1" i="0" u="none" strike="noStrike" baseline="30000">
                <a:solidFill>
                  <a:srgbClr val="000000"/>
                </a:solidFill>
                <a:latin typeface="Calibri" panose="020F0502020204030204"/>
              </a:rPr>
              <a:t>(1)</a:t>
            </a:r>
          </a:p>
          <a:p>
            <a:pPr>
              <a:defRPr lang="en-US" sz="1000" b="0" i="0" u="none" strike="noStrike" kern="1200" baseline="0">
                <a:solidFill>
                  <a:srgbClr val="000000"/>
                </a:solidFill>
                <a:latin typeface="Calibri" panose="020F0502020204030204"/>
                <a:ea typeface="Calibri" panose="020F0502020204030204"/>
                <a:cs typeface="Calibri" panose="020F0502020204030204"/>
              </a:defRPr>
            </a:pPr>
            <a:r>
              <a:rPr lang="en-US" sz="1800" b="0" i="0" u="none" strike="noStrike" baseline="0">
                <a:solidFill>
                  <a:srgbClr val="000000"/>
                </a:solidFill>
                <a:latin typeface="Calibri" panose="020F0502020204030204"/>
              </a:rPr>
              <a:t>quarterly change (%)</a:t>
            </a:r>
            <a:r>
              <a:rPr lang="en-US" sz="1800" b="1" i="0" u="none" strike="noStrike" baseline="0">
                <a:solidFill>
                  <a:srgbClr val="000000"/>
                </a:solidFill>
                <a:latin typeface="Calibri" panose="020F0502020204030204"/>
              </a:rPr>
              <a:t> </a:t>
            </a:r>
          </a:p>
        </c:rich>
      </c:tx>
      <c:overlay val="0"/>
    </c:title>
    <c:autoTitleDeleted val="0"/>
    <c:plotArea>
      <c:layout>
        <c:manualLayout>
          <c:layoutTarget val="inner"/>
          <c:xMode val="edge"/>
          <c:yMode val="edge"/>
          <c:x val="6.3809052674741198E-2"/>
          <c:y val="0.21621103691152699"/>
          <c:w val="0.915223591262326"/>
          <c:h val="0.55512807734476799"/>
        </c:manualLayout>
      </c:layout>
      <c:barChart>
        <c:barDir val="col"/>
        <c:grouping val="clustered"/>
        <c:varyColors val="0"/>
        <c:ser>
          <c:idx val="0"/>
          <c:order val="0"/>
          <c:tx>
            <c:strRef>
              <c:f>Sheet1!$F$25</c:f>
              <c:strCache>
                <c:ptCount val="1"/>
                <c:pt idx="0">
                  <c:v>Q/Q</c:v>
                </c:pt>
              </c:strCache>
            </c:strRef>
          </c:tx>
          <c:spPr>
            <a:ln>
              <a:solidFill>
                <a:srgbClr val="00B050"/>
              </a:solidFill>
            </a:ln>
          </c:spPr>
          <c:invertIfNegative val="0"/>
          <c:dLbls>
            <c:spPr>
              <a:noFill/>
              <a:ln w="25400">
                <a:noFill/>
              </a:ln>
              <a:effectLst/>
            </c:spPr>
            <c:txPr>
              <a:bodyPr rot="0" spcFirstLastPara="0" vertOverflow="ellipsis" vert="horz" wrap="square" lIns="38100" tIns="19050" rIns="38100" bIns="19050" anchor="ctr" anchorCtr="1">
                <a:spAutoFit/>
              </a:bodyPr>
              <a:lstStyle/>
              <a:p>
                <a:pPr>
                  <a:defRPr lang="en-US" sz="1000" b="0" i="0" u="none" strike="noStrike" kern="1200" baseline="0">
                    <a:solidFill>
                      <a:srgbClr val="000000"/>
                    </a:solidFill>
                    <a:latin typeface="Calibri" panose="020F0502020204030204"/>
                    <a:ea typeface="Calibri" panose="020F0502020204030204"/>
                    <a:cs typeface="Calibri" panose="020F0502020204030204"/>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Sheet1!$A$26:$A$43</c:f>
              <c:strCache>
                <c:ptCount val="18"/>
                <c:pt idx="0">
                  <c:v>07q1</c:v>
                </c:pt>
                <c:pt idx="1">
                  <c:v>07q2</c:v>
                </c:pt>
                <c:pt idx="2">
                  <c:v>07q3</c:v>
                </c:pt>
                <c:pt idx="3">
                  <c:v>07q4</c:v>
                </c:pt>
                <c:pt idx="4">
                  <c:v>08q1</c:v>
                </c:pt>
                <c:pt idx="5">
                  <c:v>08q2</c:v>
                </c:pt>
                <c:pt idx="6">
                  <c:v>08q3</c:v>
                </c:pt>
                <c:pt idx="7">
                  <c:v>08q4</c:v>
                </c:pt>
                <c:pt idx="8">
                  <c:v>09q1</c:v>
                </c:pt>
                <c:pt idx="9">
                  <c:v>09q2</c:v>
                </c:pt>
                <c:pt idx="10">
                  <c:v>09q3</c:v>
                </c:pt>
                <c:pt idx="11">
                  <c:v>09q4</c:v>
                </c:pt>
                <c:pt idx="12">
                  <c:v>10q1</c:v>
                </c:pt>
                <c:pt idx="13">
                  <c:v>10q2</c:v>
                </c:pt>
                <c:pt idx="14">
                  <c:v>10q3</c:v>
                </c:pt>
                <c:pt idx="15">
                  <c:v>10q4</c:v>
                </c:pt>
                <c:pt idx="16">
                  <c:v>11q1</c:v>
                </c:pt>
                <c:pt idx="17">
                  <c:v>11q2</c:v>
                </c:pt>
              </c:strCache>
            </c:strRef>
          </c:cat>
          <c:val>
            <c:numRef>
              <c:f>Sheet1!$F$26:$F$43</c:f>
              <c:numCache>
                <c:formatCode>0.0</c:formatCode>
                <c:ptCount val="18"/>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numCache>
            </c:numRef>
          </c:val>
          <c:extLst>
            <c:ext xmlns:c16="http://schemas.microsoft.com/office/drawing/2014/chart" uri="{C3380CC4-5D6E-409C-BE32-E72D297353CC}">
              <c16:uniqueId val="{00000000-E057-4643-A2A7-649D856D48C6}"/>
            </c:ext>
          </c:extLst>
        </c:ser>
        <c:dLbls>
          <c:showLegendKey val="0"/>
          <c:showVal val="0"/>
          <c:showCatName val="0"/>
          <c:showSerName val="0"/>
          <c:showPercent val="0"/>
          <c:showBubbleSize val="0"/>
        </c:dLbls>
        <c:gapWidth val="49"/>
        <c:axId val="897947600"/>
        <c:axId val="897948144"/>
      </c:barChart>
      <c:catAx>
        <c:axId val="897947600"/>
        <c:scaling>
          <c:orientation val="minMax"/>
        </c:scaling>
        <c:delete val="0"/>
        <c:axPos val="b"/>
        <c:numFmt formatCode="General" sourceLinked="1"/>
        <c:majorTickMark val="none"/>
        <c:minorTickMark val="none"/>
        <c:tickLblPos val="low"/>
        <c:txPr>
          <a:bodyPr rot="-5400000" spcFirstLastPara="0" vertOverflow="ellipsis" vert="horz" wrap="square" anchor="ctr" anchorCtr="1"/>
          <a:lstStyle/>
          <a:p>
            <a:pPr>
              <a:defRPr lang="en-US" sz="1000" b="0" i="0" u="none" strike="noStrike" kern="1200" baseline="0">
                <a:solidFill>
                  <a:srgbClr val="000000"/>
                </a:solidFill>
                <a:latin typeface="Calibri" panose="020F0502020204030204"/>
                <a:ea typeface="Calibri" panose="020F0502020204030204"/>
                <a:cs typeface="Calibri" panose="020F0502020204030204"/>
              </a:defRPr>
            </a:pPr>
            <a:endParaRPr lang="en-US"/>
          </a:p>
        </c:txPr>
        <c:crossAx val="897948144"/>
        <c:crosses val="autoZero"/>
        <c:auto val="1"/>
        <c:lblAlgn val="ctr"/>
        <c:lblOffset val="100"/>
        <c:noMultiLvlLbl val="0"/>
      </c:catAx>
      <c:valAx>
        <c:axId val="897948144"/>
        <c:scaling>
          <c:orientation val="minMax"/>
          <c:max val="50"/>
        </c:scaling>
        <c:delete val="0"/>
        <c:axPos val="l"/>
        <c:majorGridlines>
          <c:spPr>
            <a:ln w="9525" cap="flat" cmpd="sng" algn="ctr">
              <a:solidFill>
                <a:schemeClr val="bg1">
                  <a:lumMod val="95000"/>
                </a:schemeClr>
              </a:solidFill>
              <a:prstDash val="solid"/>
              <a:round/>
            </a:ln>
          </c:spPr>
        </c:majorGridlines>
        <c:numFmt formatCode="0" sourceLinked="0"/>
        <c:majorTickMark val="none"/>
        <c:minorTickMark val="none"/>
        <c:tickLblPos val="nextTo"/>
        <c:txPr>
          <a:bodyPr rot="0" spcFirstLastPara="0" vertOverflow="ellipsis" vert="horz" wrap="square" anchor="ctr" anchorCtr="1"/>
          <a:lstStyle/>
          <a:p>
            <a:pPr>
              <a:defRPr lang="en-US" sz="1000" b="0" i="0" u="none" strike="noStrike" kern="1200" baseline="0">
                <a:solidFill>
                  <a:srgbClr val="000000"/>
                </a:solidFill>
                <a:latin typeface="Calibri" panose="020F0502020204030204"/>
                <a:ea typeface="Calibri" panose="020F0502020204030204"/>
                <a:cs typeface="Calibri" panose="020F0502020204030204"/>
              </a:defRPr>
            </a:pPr>
            <a:endParaRPr lang="en-US"/>
          </a:p>
        </c:txPr>
        <c:crossAx val="897947600"/>
        <c:crosses val="autoZero"/>
        <c:crossBetween val="between"/>
      </c:valAx>
    </c:plotArea>
    <c:plotVisOnly val="1"/>
    <c:dispBlanksAs val="gap"/>
    <c:showDLblsOverMax val="0"/>
  </c:chart>
  <c:spPr>
    <a:solidFill>
      <a:schemeClr val="accent1">
        <a:lumMod val="20000"/>
        <a:lumOff val="80000"/>
      </a:schemeClr>
    </a:solidFill>
  </c:spPr>
  <c:txPr>
    <a:bodyPr/>
    <a:lstStyle/>
    <a:p>
      <a:pPr>
        <a:defRPr lang="en-US" sz="1000" b="0" i="0" u="none" strike="noStrike" baseline="0">
          <a:solidFill>
            <a:srgbClr val="000000"/>
          </a:solidFill>
          <a:latin typeface="Calibri" panose="020F0502020204030204"/>
          <a:ea typeface="Calibri" panose="020F0502020204030204"/>
          <a:cs typeface="Calibri" panose="020F0502020204030204"/>
        </a:defRPr>
      </a:pPr>
      <a:endParaRPr lang="en-US"/>
    </a:p>
  </c:txPr>
  <c:printSettings>
    <c:headerFooter/>
    <c:pageMargins b="0.75" l="0.7" r="0.7" t="0.75" header="0.3" footer="0.3"/>
    <c:pageSetup/>
  </c:printSettings>
  <c:userShapes r:id="rId1"/>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0" vertOverflow="ellipsis" vert="horz" wrap="square" anchor="ctr" anchorCtr="1"/>
          <a:lstStyle/>
          <a:p>
            <a:pPr>
              <a:defRPr lang="en-US" sz="1000" b="0" i="0" u="none" strike="noStrike" kern="1200" baseline="0">
                <a:solidFill>
                  <a:srgbClr val="000000"/>
                </a:solidFill>
                <a:latin typeface="Calibri" panose="020F0502020204030204"/>
                <a:ea typeface="Calibri" panose="020F0502020204030204"/>
                <a:cs typeface="Calibri" panose="020F0502020204030204"/>
              </a:defRPr>
            </a:pPr>
            <a:r>
              <a:rPr lang="en-US" sz="1800" b="1" i="0" u="none" strike="noStrike" baseline="0">
                <a:solidFill>
                  <a:srgbClr val="33CCCC"/>
                </a:solidFill>
                <a:latin typeface="Calibri" panose="020F0502020204030204"/>
              </a:rPr>
              <a:t>Quartely</a:t>
            </a:r>
            <a:r>
              <a:rPr lang="en-US" sz="1800" b="1" i="0" u="none" strike="noStrike" baseline="0">
                <a:solidFill>
                  <a:srgbClr val="000000"/>
                </a:solidFill>
                <a:latin typeface="Calibri" panose="020F0502020204030204"/>
              </a:rPr>
              <a:t> Gross Domestic Product</a:t>
            </a:r>
          </a:p>
          <a:p>
            <a:pPr>
              <a:defRPr lang="en-US" sz="1000" b="0" i="0" u="none" strike="noStrike" kern="1200" baseline="0">
                <a:solidFill>
                  <a:srgbClr val="000000"/>
                </a:solidFill>
                <a:latin typeface="Calibri" panose="020F0502020204030204"/>
                <a:ea typeface="Calibri" panose="020F0502020204030204"/>
                <a:cs typeface="Calibri" panose="020F0502020204030204"/>
              </a:defRPr>
            </a:pPr>
            <a:r>
              <a:rPr lang="en-US" sz="1400" b="1" i="0" u="none" strike="noStrike" baseline="0">
                <a:solidFill>
                  <a:srgbClr val="000000"/>
                </a:solidFill>
                <a:latin typeface="Calibri" panose="020F0502020204030204"/>
              </a:rPr>
              <a:t>quarterly change (%) after seasonal adjustment</a:t>
            </a:r>
          </a:p>
        </c:rich>
      </c:tx>
      <c:overlay val="0"/>
    </c:title>
    <c:autoTitleDeleted val="0"/>
    <c:plotArea>
      <c:layout>
        <c:manualLayout>
          <c:layoutTarget val="inner"/>
          <c:xMode val="edge"/>
          <c:yMode val="edge"/>
          <c:x val="7.3730499383287004E-2"/>
          <c:y val="0.23271397359557899"/>
          <c:w val="0.83096333669431899"/>
          <c:h val="0.51096757255494496"/>
        </c:manualLayout>
      </c:layout>
      <c:lineChart>
        <c:grouping val="standard"/>
        <c:varyColors val="0"/>
        <c:ser>
          <c:idx val="0"/>
          <c:order val="0"/>
          <c:tx>
            <c:strRef>
              <c:f>Sheet1!$F$4</c:f>
              <c:strCache>
                <c:ptCount val="1"/>
                <c:pt idx="0">
                  <c:v>Q/Q</c:v>
                </c:pt>
              </c:strCache>
            </c:strRef>
          </c:tx>
          <c:spPr>
            <a:ln w="50800" cap="rnd" cmpd="sng" algn="ctr">
              <a:solidFill>
                <a:schemeClr val="tx2">
                  <a:lumMod val="60000"/>
                  <a:lumOff val="40000"/>
                </a:schemeClr>
              </a:solidFill>
              <a:prstDash val="solid"/>
              <a:round/>
            </a:ln>
          </c:spPr>
          <c:marker>
            <c:symbol val="circle"/>
            <c:size val="4"/>
          </c:marker>
          <c:cat>
            <c:strRef>
              <c:f>Sheet1!$A$5:$A$22</c:f>
              <c:strCache>
                <c:ptCount val="18"/>
                <c:pt idx="0">
                  <c:v>07q1</c:v>
                </c:pt>
                <c:pt idx="1">
                  <c:v>07q2</c:v>
                </c:pt>
                <c:pt idx="2">
                  <c:v>07q3</c:v>
                </c:pt>
                <c:pt idx="3">
                  <c:v>07q4</c:v>
                </c:pt>
                <c:pt idx="4">
                  <c:v>08q1</c:v>
                </c:pt>
                <c:pt idx="5">
                  <c:v>08q2</c:v>
                </c:pt>
                <c:pt idx="6">
                  <c:v>08q3</c:v>
                </c:pt>
                <c:pt idx="7">
                  <c:v>08q4</c:v>
                </c:pt>
                <c:pt idx="8">
                  <c:v>09q1</c:v>
                </c:pt>
                <c:pt idx="9">
                  <c:v>09q2</c:v>
                </c:pt>
                <c:pt idx="10">
                  <c:v>09q3</c:v>
                </c:pt>
                <c:pt idx="11">
                  <c:v>09q4</c:v>
                </c:pt>
                <c:pt idx="12">
                  <c:v>10q1</c:v>
                </c:pt>
                <c:pt idx="13">
                  <c:v>10q2</c:v>
                </c:pt>
                <c:pt idx="14">
                  <c:v>10q3</c:v>
                </c:pt>
                <c:pt idx="15">
                  <c:v>10q4</c:v>
                </c:pt>
                <c:pt idx="16">
                  <c:v>11q1</c:v>
                </c:pt>
                <c:pt idx="17">
                  <c:v>11q2</c:v>
                </c:pt>
              </c:strCache>
            </c:strRef>
          </c:cat>
          <c:val>
            <c:numRef>
              <c:f>Sheet1!$F$5:$F$22</c:f>
              <c:numCache>
                <c:formatCode>0.0</c:formatCode>
                <c:ptCount val="18"/>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numCache>
            </c:numRef>
          </c:val>
          <c:smooth val="0"/>
          <c:extLst>
            <c:ext xmlns:c16="http://schemas.microsoft.com/office/drawing/2014/chart" uri="{C3380CC4-5D6E-409C-BE32-E72D297353CC}">
              <c16:uniqueId val="{00000000-DD6E-4DA1-BCD1-9EB80DC86A9D}"/>
            </c:ext>
          </c:extLst>
        </c:ser>
        <c:ser>
          <c:idx val="1"/>
          <c:order val="1"/>
          <c:tx>
            <c:strRef>
              <c:f>Sheet1!$C$4</c:f>
              <c:strCache>
                <c:ptCount val="1"/>
                <c:pt idx="0">
                  <c:v>Q/Q</c:v>
                </c:pt>
              </c:strCache>
            </c:strRef>
          </c:tx>
          <c:spPr>
            <a:ln w="28575" cap="rnd" cmpd="sng" algn="ctr">
              <a:solidFill>
                <a:schemeClr val="accent6">
                  <a:lumMod val="60000"/>
                  <a:lumOff val="40000"/>
                </a:schemeClr>
              </a:solidFill>
              <a:prstDash val="solid"/>
              <a:round/>
            </a:ln>
          </c:spPr>
          <c:marker>
            <c:symbol val="none"/>
          </c:marker>
          <c:cat>
            <c:strRef>
              <c:f>Sheet1!$A$5:$A$22</c:f>
              <c:strCache>
                <c:ptCount val="18"/>
                <c:pt idx="0">
                  <c:v>07q1</c:v>
                </c:pt>
                <c:pt idx="1">
                  <c:v>07q2</c:v>
                </c:pt>
                <c:pt idx="2">
                  <c:v>07q3</c:v>
                </c:pt>
                <c:pt idx="3">
                  <c:v>07q4</c:v>
                </c:pt>
                <c:pt idx="4">
                  <c:v>08q1</c:v>
                </c:pt>
                <c:pt idx="5">
                  <c:v>08q2</c:v>
                </c:pt>
                <c:pt idx="6">
                  <c:v>08q3</c:v>
                </c:pt>
                <c:pt idx="7">
                  <c:v>08q4</c:v>
                </c:pt>
                <c:pt idx="8">
                  <c:v>09q1</c:v>
                </c:pt>
                <c:pt idx="9">
                  <c:v>09q2</c:v>
                </c:pt>
                <c:pt idx="10">
                  <c:v>09q3</c:v>
                </c:pt>
                <c:pt idx="11">
                  <c:v>09q4</c:v>
                </c:pt>
                <c:pt idx="12">
                  <c:v>10q1</c:v>
                </c:pt>
                <c:pt idx="13">
                  <c:v>10q2</c:v>
                </c:pt>
                <c:pt idx="14">
                  <c:v>10q3</c:v>
                </c:pt>
                <c:pt idx="15">
                  <c:v>10q4</c:v>
                </c:pt>
                <c:pt idx="16">
                  <c:v>11q1</c:v>
                </c:pt>
                <c:pt idx="17">
                  <c:v>11q2</c:v>
                </c:pt>
              </c:strCache>
            </c:strRef>
          </c:cat>
          <c:val>
            <c:numRef>
              <c:f>Sheet1!$C$5:$C$22</c:f>
              <c:numCache>
                <c:formatCode>0.0</c:formatCode>
                <c:ptCount val="18"/>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numCache>
            </c:numRef>
          </c:val>
          <c:smooth val="0"/>
          <c:extLst>
            <c:ext xmlns:c16="http://schemas.microsoft.com/office/drawing/2014/chart" uri="{C3380CC4-5D6E-409C-BE32-E72D297353CC}">
              <c16:uniqueId val="{00000001-DD6E-4DA1-BCD1-9EB80DC86A9D}"/>
            </c:ext>
          </c:extLst>
        </c:ser>
        <c:dLbls>
          <c:showLegendKey val="0"/>
          <c:showVal val="0"/>
          <c:showCatName val="0"/>
          <c:showSerName val="0"/>
          <c:showPercent val="0"/>
          <c:showBubbleSize val="0"/>
        </c:dLbls>
        <c:marker val="1"/>
        <c:smooth val="0"/>
        <c:axId val="897935088"/>
        <c:axId val="897936176"/>
      </c:lineChart>
      <c:catAx>
        <c:axId val="897935088"/>
        <c:scaling>
          <c:orientation val="minMax"/>
        </c:scaling>
        <c:delete val="0"/>
        <c:axPos val="b"/>
        <c:numFmt formatCode="General" sourceLinked="1"/>
        <c:majorTickMark val="none"/>
        <c:minorTickMark val="none"/>
        <c:tickLblPos val="low"/>
        <c:txPr>
          <a:bodyPr rot="-5400000" spcFirstLastPara="0" vertOverflow="ellipsis" vert="horz" wrap="square" anchor="ctr" anchorCtr="1"/>
          <a:lstStyle/>
          <a:p>
            <a:pPr>
              <a:defRPr lang="en-US" sz="1000" b="0" i="0" u="none" strike="noStrike" kern="1200" baseline="0">
                <a:solidFill>
                  <a:srgbClr val="000000"/>
                </a:solidFill>
                <a:latin typeface="Calibri" panose="020F0502020204030204"/>
                <a:ea typeface="Calibri" panose="020F0502020204030204"/>
                <a:cs typeface="Calibri" panose="020F0502020204030204"/>
              </a:defRPr>
            </a:pPr>
            <a:endParaRPr lang="en-US"/>
          </a:p>
        </c:txPr>
        <c:crossAx val="897936176"/>
        <c:crosses val="autoZero"/>
        <c:auto val="1"/>
        <c:lblAlgn val="ctr"/>
        <c:lblOffset val="100"/>
        <c:noMultiLvlLbl val="0"/>
      </c:catAx>
      <c:valAx>
        <c:axId val="897936176"/>
        <c:scaling>
          <c:orientation val="minMax"/>
        </c:scaling>
        <c:delete val="0"/>
        <c:axPos val="l"/>
        <c:majorGridlines>
          <c:spPr>
            <a:ln w="9525" cap="flat" cmpd="sng" algn="ctr">
              <a:solidFill>
                <a:schemeClr val="bg1">
                  <a:lumMod val="95000"/>
                </a:schemeClr>
              </a:solidFill>
              <a:prstDash val="solid"/>
              <a:round/>
            </a:ln>
          </c:spPr>
        </c:majorGridlines>
        <c:numFmt formatCode="0" sourceLinked="0"/>
        <c:majorTickMark val="none"/>
        <c:minorTickMark val="none"/>
        <c:tickLblPos val="nextTo"/>
        <c:txPr>
          <a:bodyPr rot="0" spcFirstLastPara="0" vertOverflow="ellipsis" vert="horz" wrap="square" anchor="ctr" anchorCtr="1"/>
          <a:lstStyle/>
          <a:p>
            <a:pPr>
              <a:defRPr lang="en-US" sz="1000" b="0" i="0" u="none" strike="noStrike" kern="1200" baseline="0">
                <a:solidFill>
                  <a:srgbClr val="000000"/>
                </a:solidFill>
                <a:latin typeface="Calibri" panose="020F0502020204030204"/>
                <a:ea typeface="Calibri" panose="020F0502020204030204"/>
                <a:cs typeface="Calibri" panose="020F0502020204030204"/>
              </a:defRPr>
            </a:pPr>
            <a:endParaRPr lang="en-US"/>
          </a:p>
        </c:txPr>
        <c:crossAx val="897935088"/>
        <c:crosses val="autoZero"/>
        <c:crossBetween val="between"/>
      </c:valAx>
    </c:plotArea>
    <c:plotVisOnly val="1"/>
    <c:dispBlanksAs val="gap"/>
    <c:showDLblsOverMax val="0"/>
  </c:chart>
  <c:spPr>
    <a:solidFill>
      <a:srgbClr val="4F81BD">
        <a:lumMod val="20000"/>
        <a:lumOff val="80000"/>
      </a:srgbClr>
    </a:solidFill>
  </c:spPr>
  <c:txPr>
    <a:bodyPr/>
    <a:lstStyle/>
    <a:p>
      <a:pPr>
        <a:defRPr lang="en-US" sz="1000" b="0" i="0" u="none" strike="noStrike" baseline="0">
          <a:solidFill>
            <a:srgbClr val="000000"/>
          </a:solidFill>
          <a:latin typeface="Calibri" panose="020F0502020204030204"/>
          <a:ea typeface="Calibri" panose="020F0502020204030204"/>
          <a:cs typeface="Calibri" panose="020F0502020204030204"/>
        </a:defRPr>
      </a:pPr>
      <a:endParaRPr lang="en-US"/>
    </a:p>
  </c:txPr>
  <c:printSettings>
    <c:headerFooter/>
    <c:pageMargins b="0.75" l="0.7" r="0.7" t="0.75" header="0.3" footer="0.3"/>
    <c:pageSetup/>
  </c:printSettings>
  <c:userShapes r:id="rId1"/>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0" vertOverflow="ellipsis" vert="horz" wrap="square" anchor="ctr" anchorCtr="1"/>
          <a:lstStyle/>
          <a:p>
            <a:pPr>
              <a:defRPr lang="en-US" sz="1000" b="0" i="0" u="none" strike="noStrike" kern="1200" baseline="0">
                <a:solidFill>
                  <a:srgbClr val="000000"/>
                </a:solidFill>
                <a:latin typeface="Calibri" panose="020F0502020204030204"/>
                <a:ea typeface="Calibri" panose="020F0502020204030204"/>
                <a:cs typeface="Calibri" panose="020F0502020204030204"/>
              </a:defRPr>
            </a:pPr>
            <a:r>
              <a:rPr lang="en-US" sz="1800" b="1" i="0" u="none" strike="noStrike" baseline="0">
                <a:solidFill>
                  <a:srgbClr val="33CCCC"/>
                </a:solidFill>
                <a:latin typeface="Calibri" panose="020F0502020204030204"/>
              </a:rPr>
              <a:t>Quartely </a:t>
            </a:r>
            <a:r>
              <a:rPr lang="en-US" sz="1800" b="1" i="0" u="none" strike="noStrike" baseline="0">
                <a:solidFill>
                  <a:srgbClr val="000000"/>
                </a:solidFill>
                <a:latin typeface="Calibri" panose="020F0502020204030204"/>
              </a:rPr>
              <a:t>Gross Domestic Product </a:t>
            </a:r>
            <a:r>
              <a:rPr lang="en-US" sz="1800" b="0" i="0" u="none" strike="noStrike" baseline="30000">
                <a:solidFill>
                  <a:srgbClr val="000000"/>
                </a:solidFill>
                <a:latin typeface="Calibri" panose="020F0502020204030204"/>
              </a:rPr>
              <a:t>(*)</a:t>
            </a:r>
          </a:p>
          <a:p>
            <a:pPr>
              <a:defRPr lang="en-US" sz="1000" b="0" i="0" u="none" strike="noStrike" kern="1200" baseline="0">
                <a:solidFill>
                  <a:srgbClr val="000000"/>
                </a:solidFill>
                <a:latin typeface="Calibri" panose="020F0502020204030204"/>
                <a:ea typeface="Calibri" panose="020F0502020204030204"/>
                <a:cs typeface="Calibri" panose="020F0502020204030204"/>
              </a:defRPr>
            </a:pPr>
            <a:r>
              <a:rPr lang="en-US" sz="1400" b="1" i="0" u="none" strike="noStrike" baseline="0">
                <a:solidFill>
                  <a:srgbClr val="000000"/>
                </a:solidFill>
                <a:latin typeface="Calibri" panose="020F0502020204030204"/>
              </a:rPr>
              <a:t>year-on-year change (%) </a:t>
            </a:r>
          </a:p>
        </c:rich>
      </c:tx>
      <c:layout>
        <c:manualLayout>
          <c:xMode val="edge"/>
          <c:yMode val="edge"/>
          <c:x val="0.241758490595915"/>
          <c:y val="2.8718096284476101E-2"/>
        </c:manualLayout>
      </c:layout>
      <c:overlay val="0"/>
    </c:title>
    <c:autoTitleDeleted val="0"/>
    <c:plotArea>
      <c:layout>
        <c:manualLayout>
          <c:layoutTarget val="inner"/>
          <c:xMode val="edge"/>
          <c:yMode val="edge"/>
          <c:x val="7.2453246698279294E-2"/>
          <c:y val="0.123764344841512"/>
          <c:w val="0.90657939723879799"/>
          <c:h val="0.62400646073087096"/>
        </c:manualLayout>
      </c:layout>
      <c:barChart>
        <c:barDir val="col"/>
        <c:grouping val="clustered"/>
        <c:varyColors val="0"/>
        <c:ser>
          <c:idx val="0"/>
          <c:order val="0"/>
          <c:tx>
            <c:strRef>
              <c:f>Sheet1!$E$4</c:f>
              <c:strCache>
                <c:ptCount val="1"/>
                <c:pt idx="0">
                  <c:v>Y/Y</c:v>
                </c:pt>
              </c:strCache>
            </c:strRef>
          </c:tx>
          <c:invertIfNegative val="0"/>
          <c:dPt>
            <c:idx val="0"/>
            <c:invertIfNegative val="0"/>
            <c:bubble3D val="0"/>
            <c:spPr>
              <a:solidFill>
                <a:schemeClr val="tx2">
                  <a:lumMod val="75000"/>
                </a:schemeClr>
              </a:solidFill>
            </c:spPr>
            <c:extLst>
              <c:ext xmlns:c16="http://schemas.microsoft.com/office/drawing/2014/chart" uri="{C3380CC4-5D6E-409C-BE32-E72D297353CC}">
                <c16:uniqueId val="{00000001-44F6-45A1-9608-CF37EEE84D5E}"/>
              </c:ext>
            </c:extLst>
          </c:dPt>
          <c:dPt>
            <c:idx val="4"/>
            <c:invertIfNegative val="0"/>
            <c:bubble3D val="0"/>
            <c:spPr>
              <a:solidFill>
                <a:schemeClr val="tx2">
                  <a:lumMod val="75000"/>
                </a:schemeClr>
              </a:solidFill>
            </c:spPr>
            <c:extLst>
              <c:ext xmlns:c16="http://schemas.microsoft.com/office/drawing/2014/chart" uri="{C3380CC4-5D6E-409C-BE32-E72D297353CC}">
                <c16:uniqueId val="{00000003-44F6-45A1-9608-CF37EEE84D5E}"/>
              </c:ext>
            </c:extLst>
          </c:dPt>
          <c:dPt>
            <c:idx val="8"/>
            <c:invertIfNegative val="0"/>
            <c:bubble3D val="0"/>
            <c:spPr>
              <a:solidFill>
                <a:schemeClr val="tx2">
                  <a:lumMod val="75000"/>
                </a:schemeClr>
              </a:solidFill>
            </c:spPr>
            <c:extLst>
              <c:ext xmlns:c16="http://schemas.microsoft.com/office/drawing/2014/chart" uri="{C3380CC4-5D6E-409C-BE32-E72D297353CC}">
                <c16:uniqueId val="{00000005-44F6-45A1-9608-CF37EEE84D5E}"/>
              </c:ext>
            </c:extLst>
          </c:dPt>
          <c:dPt>
            <c:idx val="12"/>
            <c:invertIfNegative val="0"/>
            <c:bubble3D val="0"/>
            <c:spPr>
              <a:solidFill>
                <a:schemeClr val="tx2">
                  <a:lumMod val="75000"/>
                </a:schemeClr>
              </a:solidFill>
            </c:spPr>
            <c:extLst>
              <c:ext xmlns:c16="http://schemas.microsoft.com/office/drawing/2014/chart" uri="{C3380CC4-5D6E-409C-BE32-E72D297353CC}">
                <c16:uniqueId val="{00000007-44F6-45A1-9608-CF37EEE84D5E}"/>
              </c:ext>
            </c:extLst>
          </c:dPt>
          <c:dPt>
            <c:idx val="16"/>
            <c:invertIfNegative val="0"/>
            <c:bubble3D val="0"/>
            <c:spPr>
              <a:solidFill>
                <a:schemeClr val="tx2">
                  <a:lumMod val="75000"/>
                </a:schemeClr>
              </a:solidFill>
            </c:spPr>
            <c:extLst>
              <c:ext xmlns:c16="http://schemas.microsoft.com/office/drawing/2014/chart" uri="{C3380CC4-5D6E-409C-BE32-E72D297353CC}">
                <c16:uniqueId val="{00000009-44F6-45A1-9608-CF37EEE84D5E}"/>
              </c:ext>
            </c:extLst>
          </c:dPt>
          <c:dLbls>
            <c:spPr>
              <a:noFill/>
              <a:ln w="25400">
                <a:noFill/>
              </a:ln>
              <a:effectLst/>
            </c:spPr>
            <c:txPr>
              <a:bodyPr rot="0" spcFirstLastPara="0" vertOverflow="ellipsis" vert="horz" wrap="square" lIns="38100" tIns="19050" rIns="38100" bIns="19050" anchor="ctr" anchorCtr="1">
                <a:spAutoFit/>
              </a:bodyPr>
              <a:lstStyle/>
              <a:p>
                <a:pPr>
                  <a:defRPr lang="en-US" sz="1000" b="0" i="0" u="none" strike="noStrike" kern="1200" baseline="0">
                    <a:solidFill>
                      <a:srgbClr val="000000"/>
                    </a:solidFill>
                    <a:latin typeface="Calibri" panose="020F0502020204030204"/>
                    <a:ea typeface="Calibri" panose="020F0502020204030204"/>
                    <a:cs typeface="Calibri" panose="020F0502020204030204"/>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Sheet1!$A$5:$A$22</c:f>
              <c:strCache>
                <c:ptCount val="18"/>
                <c:pt idx="0">
                  <c:v>07q1</c:v>
                </c:pt>
                <c:pt idx="1">
                  <c:v>07q2</c:v>
                </c:pt>
                <c:pt idx="2">
                  <c:v>07q3</c:v>
                </c:pt>
                <c:pt idx="3">
                  <c:v>07q4</c:v>
                </c:pt>
                <c:pt idx="4">
                  <c:v>08q1</c:v>
                </c:pt>
                <c:pt idx="5">
                  <c:v>08q2</c:v>
                </c:pt>
                <c:pt idx="6">
                  <c:v>08q3</c:v>
                </c:pt>
                <c:pt idx="7">
                  <c:v>08q4</c:v>
                </c:pt>
                <c:pt idx="8">
                  <c:v>09q1</c:v>
                </c:pt>
                <c:pt idx="9">
                  <c:v>09q2</c:v>
                </c:pt>
                <c:pt idx="10">
                  <c:v>09q3</c:v>
                </c:pt>
                <c:pt idx="11">
                  <c:v>09q4</c:v>
                </c:pt>
                <c:pt idx="12">
                  <c:v>10q1</c:v>
                </c:pt>
                <c:pt idx="13">
                  <c:v>10q2</c:v>
                </c:pt>
                <c:pt idx="14">
                  <c:v>10q3</c:v>
                </c:pt>
                <c:pt idx="15">
                  <c:v>10q4</c:v>
                </c:pt>
                <c:pt idx="16">
                  <c:v>11q1</c:v>
                </c:pt>
                <c:pt idx="17">
                  <c:v>11q2</c:v>
                </c:pt>
              </c:strCache>
            </c:strRef>
          </c:cat>
          <c:val>
            <c:numRef>
              <c:f>Sheet1!$B$5:$B$22</c:f>
              <c:numCache>
                <c:formatCode>0.0</c:formatCode>
                <c:ptCount val="18"/>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numCache>
            </c:numRef>
          </c:val>
          <c:extLst>
            <c:ext xmlns:c16="http://schemas.microsoft.com/office/drawing/2014/chart" uri="{C3380CC4-5D6E-409C-BE32-E72D297353CC}">
              <c16:uniqueId val="{0000000A-44F6-45A1-9608-CF37EEE84D5E}"/>
            </c:ext>
          </c:extLst>
        </c:ser>
        <c:dLbls>
          <c:showLegendKey val="0"/>
          <c:showVal val="0"/>
          <c:showCatName val="0"/>
          <c:showSerName val="0"/>
          <c:showPercent val="0"/>
          <c:showBubbleSize val="0"/>
        </c:dLbls>
        <c:gapWidth val="73"/>
        <c:axId val="897943248"/>
        <c:axId val="897936720"/>
      </c:barChart>
      <c:catAx>
        <c:axId val="897943248"/>
        <c:scaling>
          <c:orientation val="minMax"/>
        </c:scaling>
        <c:delete val="0"/>
        <c:axPos val="b"/>
        <c:numFmt formatCode="General" sourceLinked="1"/>
        <c:majorTickMark val="none"/>
        <c:minorTickMark val="none"/>
        <c:tickLblPos val="nextTo"/>
        <c:txPr>
          <a:bodyPr rot="-5400000" spcFirstLastPara="0" vertOverflow="ellipsis" vert="horz" wrap="square" anchor="ctr" anchorCtr="1"/>
          <a:lstStyle/>
          <a:p>
            <a:pPr>
              <a:defRPr lang="en-US" sz="1000" b="0" i="0" u="none" strike="noStrike" kern="1200" baseline="0">
                <a:solidFill>
                  <a:srgbClr val="000000"/>
                </a:solidFill>
                <a:latin typeface="Calibri" panose="020F0502020204030204"/>
                <a:ea typeface="Calibri" panose="020F0502020204030204"/>
                <a:cs typeface="Calibri" panose="020F0502020204030204"/>
              </a:defRPr>
            </a:pPr>
            <a:endParaRPr lang="en-US"/>
          </a:p>
        </c:txPr>
        <c:crossAx val="897936720"/>
        <c:crosses val="autoZero"/>
        <c:auto val="1"/>
        <c:lblAlgn val="ctr"/>
        <c:lblOffset val="100"/>
        <c:noMultiLvlLbl val="0"/>
      </c:catAx>
      <c:valAx>
        <c:axId val="897936720"/>
        <c:scaling>
          <c:orientation val="minMax"/>
          <c:max val="40"/>
        </c:scaling>
        <c:delete val="0"/>
        <c:axPos val="l"/>
        <c:majorGridlines>
          <c:spPr>
            <a:ln w="9525" cap="flat" cmpd="sng" algn="ctr">
              <a:solidFill>
                <a:schemeClr val="bg1">
                  <a:lumMod val="95000"/>
                </a:schemeClr>
              </a:solidFill>
              <a:prstDash val="solid"/>
              <a:round/>
            </a:ln>
          </c:spPr>
        </c:majorGridlines>
        <c:numFmt formatCode="0" sourceLinked="0"/>
        <c:majorTickMark val="none"/>
        <c:minorTickMark val="none"/>
        <c:tickLblPos val="nextTo"/>
        <c:spPr>
          <a:ln w="9525" cap="flat" cmpd="sng" algn="ctr">
            <a:solidFill>
              <a:srgbClr val="4F81BD">
                <a:lumMod val="60000"/>
                <a:lumOff val="40000"/>
              </a:srgbClr>
            </a:solidFill>
            <a:prstDash val="solid"/>
            <a:round/>
          </a:ln>
        </c:spPr>
        <c:txPr>
          <a:bodyPr rot="0" spcFirstLastPara="0" vertOverflow="ellipsis" vert="horz" wrap="square" anchor="ctr" anchorCtr="1"/>
          <a:lstStyle/>
          <a:p>
            <a:pPr>
              <a:defRPr lang="en-US" sz="1000" b="0" i="0" u="none" strike="noStrike" kern="1200" baseline="0">
                <a:solidFill>
                  <a:srgbClr val="000000"/>
                </a:solidFill>
                <a:latin typeface="Calibri" panose="020F0502020204030204"/>
                <a:ea typeface="Calibri" panose="020F0502020204030204"/>
                <a:cs typeface="Calibri" panose="020F0502020204030204"/>
              </a:defRPr>
            </a:pPr>
            <a:endParaRPr lang="en-US"/>
          </a:p>
        </c:txPr>
        <c:crossAx val="897943248"/>
        <c:crosses val="autoZero"/>
        <c:crossBetween val="between"/>
        <c:majorUnit val="10"/>
      </c:valAx>
    </c:plotArea>
    <c:plotVisOnly val="1"/>
    <c:dispBlanksAs val="gap"/>
    <c:showDLblsOverMax val="0"/>
  </c:chart>
  <c:spPr>
    <a:solidFill>
      <a:srgbClr val="4F81BD">
        <a:lumMod val="20000"/>
        <a:lumOff val="80000"/>
      </a:srgbClr>
    </a:solidFill>
  </c:spPr>
  <c:txPr>
    <a:bodyPr/>
    <a:lstStyle/>
    <a:p>
      <a:pPr>
        <a:defRPr lang="en-US" sz="1000" b="0" i="0" u="none" strike="noStrike" baseline="0">
          <a:solidFill>
            <a:srgbClr val="000000"/>
          </a:solidFill>
          <a:latin typeface="Calibri" panose="020F0502020204030204"/>
          <a:ea typeface="Calibri" panose="020F0502020204030204"/>
          <a:cs typeface="Calibri" panose="020F0502020204030204"/>
        </a:defRPr>
      </a:pPr>
      <a:endParaRPr lang="en-US"/>
    </a:p>
  </c:txPr>
  <c:printSettings>
    <c:headerFooter/>
    <c:pageMargins b="0.75" l="0.7" r="0.7" t="0.75" header="0.3" footer="0.3"/>
    <c:pageSetup/>
  </c:printSettings>
  <c:userShapes r:id="rId1"/>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0" vertOverflow="ellipsis" vert="horz" wrap="square" anchor="ctr" anchorCtr="1"/>
          <a:lstStyle/>
          <a:p>
            <a:pPr>
              <a:defRPr lang="en-US" sz="1000" b="0" i="0" u="none" strike="noStrike" kern="1200" baseline="0">
                <a:solidFill>
                  <a:srgbClr val="000000"/>
                </a:solidFill>
                <a:latin typeface="Calibri" panose="020F0502020204030204"/>
                <a:ea typeface="Calibri" panose="020F0502020204030204"/>
                <a:cs typeface="Calibri" panose="020F0502020204030204"/>
              </a:defRPr>
            </a:pPr>
            <a:r>
              <a:rPr lang="en-US" sz="1800" b="1" i="0" u="none" strike="noStrike" baseline="0">
                <a:solidFill>
                  <a:srgbClr val="000000"/>
                </a:solidFill>
                <a:latin typeface="Calibri" panose="020F0502020204030204"/>
              </a:rPr>
              <a:t>First quarter 2011 GDP</a:t>
            </a:r>
            <a:r>
              <a:rPr lang="en-US" sz="1800" b="0" i="0" u="none" strike="noStrike" baseline="30000">
                <a:solidFill>
                  <a:srgbClr val="000000"/>
                </a:solidFill>
                <a:latin typeface="Calibri" panose="020F0502020204030204"/>
              </a:rPr>
              <a:t>(*)</a:t>
            </a:r>
            <a:r>
              <a:rPr lang="en-US" sz="1800" b="1" i="0" u="none" strike="noStrike" baseline="0">
                <a:solidFill>
                  <a:srgbClr val="000000"/>
                </a:solidFill>
                <a:latin typeface="Calibri" panose="020F0502020204030204"/>
              </a:rPr>
              <a:t> by sectors</a:t>
            </a:r>
          </a:p>
          <a:p>
            <a:pPr>
              <a:defRPr lang="en-US" sz="1000" b="0" i="0" u="none" strike="noStrike" kern="1200" baseline="0">
                <a:solidFill>
                  <a:srgbClr val="000000"/>
                </a:solidFill>
                <a:latin typeface="Calibri" panose="020F0502020204030204"/>
                <a:ea typeface="Calibri" panose="020F0502020204030204"/>
                <a:cs typeface="Calibri" panose="020F0502020204030204"/>
              </a:defRPr>
            </a:pPr>
            <a:r>
              <a:rPr lang="en-US" sz="1400" b="1" i="0" u="none" strike="noStrike" baseline="0">
                <a:solidFill>
                  <a:srgbClr val="000000"/>
                </a:solidFill>
                <a:latin typeface="Calibri" panose="020F0502020204030204"/>
              </a:rPr>
              <a:t>quarter-on-quarter change (%)</a:t>
            </a:r>
          </a:p>
        </c:rich>
      </c:tx>
      <c:layout>
        <c:manualLayout>
          <c:xMode val="edge"/>
          <c:yMode val="edge"/>
          <c:x val="0.16228859979459101"/>
          <c:y val="6.4402587974375494E-2"/>
        </c:manualLayout>
      </c:layout>
      <c:overlay val="0"/>
    </c:title>
    <c:autoTitleDeleted val="0"/>
    <c:plotArea>
      <c:layout>
        <c:manualLayout>
          <c:layoutTarget val="inner"/>
          <c:xMode val="edge"/>
          <c:yMode val="edge"/>
          <c:x val="9.9565736101170393E-2"/>
          <c:y val="0.23815874714277199"/>
          <c:w val="0.747005106179915"/>
          <c:h val="0.60847260801050795"/>
        </c:manualLayout>
      </c:layout>
      <c:barChart>
        <c:barDir val="col"/>
        <c:grouping val="clustered"/>
        <c:varyColors val="0"/>
        <c:ser>
          <c:idx val="0"/>
          <c:order val="0"/>
          <c:spPr>
            <a:solidFill>
              <a:schemeClr val="accent3">
                <a:lumMod val="40000"/>
                <a:lumOff val="60000"/>
              </a:schemeClr>
            </a:solidFill>
          </c:spPr>
          <c:invertIfNegative val="0"/>
          <c:dPt>
            <c:idx val="0"/>
            <c:invertIfNegative val="0"/>
            <c:bubble3D val="0"/>
            <c:spPr>
              <a:solidFill>
                <a:srgbClr val="7CE0A4"/>
              </a:solidFill>
              <a:ln w="25400">
                <a:solidFill>
                  <a:schemeClr val="tx1"/>
                </a:solidFill>
              </a:ln>
            </c:spPr>
            <c:extLst>
              <c:ext xmlns:c16="http://schemas.microsoft.com/office/drawing/2014/chart" uri="{C3380CC4-5D6E-409C-BE32-E72D297353CC}">
                <c16:uniqueId val="{00000001-7D17-4965-9309-FDF5EE83DE2B}"/>
              </c:ext>
            </c:extLst>
          </c:dPt>
          <c:dPt>
            <c:idx val="1"/>
            <c:invertIfNegative val="0"/>
            <c:bubble3D val="0"/>
            <c:spPr>
              <a:solidFill>
                <a:schemeClr val="bg2">
                  <a:lumMod val="75000"/>
                </a:schemeClr>
              </a:solidFill>
              <a:ln w="25400">
                <a:solidFill>
                  <a:schemeClr val="bg2">
                    <a:lumMod val="25000"/>
                  </a:schemeClr>
                </a:solidFill>
              </a:ln>
            </c:spPr>
            <c:extLst>
              <c:ext xmlns:c16="http://schemas.microsoft.com/office/drawing/2014/chart" uri="{C3380CC4-5D6E-409C-BE32-E72D297353CC}">
                <c16:uniqueId val="{00000003-7D17-4965-9309-FDF5EE83DE2B}"/>
              </c:ext>
            </c:extLst>
          </c:dPt>
          <c:dPt>
            <c:idx val="2"/>
            <c:invertIfNegative val="0"/>
            <c:bubble3D val="0"/>
            <c:spPr>
              <a:solidFill>
                <a:schemeClr val="accent6">
                  <a:lumMod val="40000"/>
                  <a:lumOff val="60000"/>
                </a:schemeClr>
              </a:solidFill>
              <a:ln w="25400">
                <a:solidFill>
                  <a:srgbClr val="0070C0"/>
                </a:solidFill>
              </a:ln>
            </c:spPr>
            <c:extLst>
              <c:ext xmlns:c16="http://schemas.microsoft.com/office/drawing/2014/chart" uri="{C3380CC4-5D6E-409C-BE32-E72D297353CC}">
                <c16:uniqueId val="{00000005-7D17-4965-9309-FDF5EE83DE2B}"/>
              </c:ext>
            </c:extLst>
          </c:dPt>
          <c:dPt>
            <c:idx val="3"/>
            <c:invertIfNegative val="0"/>
            <c:bubble3D val="0"/>
            <c:spPr>
              <a:solidFill>
                <a:schemeClr val="bg2"/>
              </a:solidFill>
              <a:ln>
                <a:solidFill>
                  <a:srgbClr val="FF0000"/>
                </a:solidFill>
                <a:prstDash val="sysDash"/>
              </a:ln>
            </c:spPr>
            <c:extLst>
              <c:ext xmlns:c16="http://schemas.microsoft.com/office/drawing/2014/chart" uri="{C3380CC4-5D6E-409C-BE32-E72D297353CC}">
                <c16:uniqueId val="{00000007-7D17-4965-9309-FDF5EE83DE2B}"/>
              </c:ext>
            </c:extLst>
          </c:dPt>
          <c:dLbls>
            <c:dLbl>
              <c:idx val="0"/>
              <c:layout>
                <c:manualLayout>
                  <c:x val="2.2221965512181601E-17"/>
                  <c:y val="0.38641512495737401"/>
                </c:manualLayout>
              </c:layout>
              <c:spPr>
                <a:noFill/>
                <a:ln>
                  <a:noFill/>
                </a:ln>
                <a:effectLst/>
              </c:spPr>
              <c:txPr>
                <a:bodyPr rot="0" spcFirstLastPara="0" vertOverflow="ellipsis" vert="horz" wrap="square" lIns="38100" tIns="19050" rIns="38100" bIns="19050" anchor="ctr" anchorCtr="1"/>
                <a:lstStyle/>
                <a:p>
                  <a:pPr>
                    <a:defRPr lang="en-US" sz="1000" b="0" i="0" u="none" strike="noStrike" kern="1200" baseline="0">
                      <a:solidFill>
                        <a:srgbClr val="000000"/>
                      </a:solidFill>
                      <a:latin typeface="Calibri" panose="020F0502020204030204"/>
                      <a:ea typeface="Calibri" panose="020F0502020204030204"/>
                      <a:cs typeface="Calibri" panose="020F0502020204030204"/>
                    </a:defRPr>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7D17-4965-9309-FDF5EE83DE2B}"/>
                </c:ext>
              </c:extLst>
            </c:dLbl>
            <c:dLbl>
              <c:idx val="3"/>
              <c:layout>
                <c:manualLayout>
                  <c:x val="0"/>
                  <c:y val="0.124780517983897"/>
                </c:manualLayout>
              </c:layout>
              <c:spPr>
                <a:noFill/>
                <a:ln>
                  <a:noFill/>
                </a:ln>
                <a:effectLst/>
              </c:spPr>
              <c:txPr>
                <a:bodyPr rot="0" spcFirstLastPara="0" vertOverflow="ellipsis" vert="horz" wrap="square" lIns="38100" tIns="19050" rIns="38100" bIns="19050" anchor="ctr" anchorCtr="1"/>
                <a:lstStyle/>
                <a:p>
                  <a:pPr>
                    <a:defRPr lang="en-US" sz="1000" b="0" i="0" u="none" strike="noStrike" kern="1200" baseline="0">
                      <a:solidFill>
                        <a:srgbClr val="000000"/>
                      </a:solidFill>
                      <a:latin typeface="Calibri" panose="020F0502020204030204"/>
                      <a:ea typeface="Calibri" panose="020F0502020204030204"/>
                      <a:cs typeface="Calibri" panose="020F0502020204030204"/>
                    </a:defRPr>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7-7D17-4965-9309-FDF5EE83DE2B}"/>
                </c:ext>
              </c:extLst>
            </c:dLbl>
            <c:spPr>
              <a:noFill/>
              <a:ln w="25400">
                <a:noFill/>
              </a:ln>
              <a:effectLst/>
            </c:spPr>
            <c:txPr>
              <a:bodyPr rot="0" spcFirstLastPara="0" vertOverflow="ellipsis" vert="horz" wrap="square" lIns="38100" tIns="19050" rIns="38100" bIns="19050" anchor="ctr" anchorCtr="1">
                <a:spAutoFit/>
              </a:bodyPr>
              <a:lstStyle/>
              <a:p>
                <a:pPr>
                  <a:defRPr lang="en-US" sz="1000" b="0" i="0" u="none" strike="noStrike" kern="1200" baseline="0">
                    <a:solidFill>
                      <a:srgbClr val="000000"/>
                    </a:solidFill>
                    <a:latin typeface="Calibri" panose="020F0502020204030204"/>
                    <a:ea typeface="Calibri" panose="020F0502020204030204"/>
                    <a:cs typeface="Calibri" panose="020F0502020204030204"/>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Sheet1!$A$91:$A$94</c:f>
              <c:strCache>
                <c:ptCount val="4"/>
                <c:pt idx="0">
                  <c:v>Agric</c:v>
                </c:pt>
                <c:pt idx="1">
                  <c:v>Industry</c:v>
                </c:pt>
                <c:pt idx="2">
                  <c:v>Services</c:v>
                </c:pt>
                <c:pt idx="3">
                  <c:v>Combined</c:v>
                </c:pt>
              </c:strCache>
            </c:strRef>
          </c:cat>
          <c:val>
            <c:numRef>
              <c:f>Sheet1!$B$91:$B$94</c:f>
              <c:numCache>
                <c:formatCode>0.0</c:formatCode>
                <c:ptCount val="4"/>
                <c:pt idx="0">
                  <c:v>0</c:v>
                </c:pt>
                <c:pt idx="1">
                  <c:v>0</c:v>
                </c:pt>
                <c:pt idx="2">
                  <c:v>0</c:v>
                </c:pt>
                <c:pt idx="3">
                  <c:v>0</c:v>
                </c:pt>
              </c:numCache>
            </c:numRef>
          </c:val>
          <c:extLst>
            <c:ext xmlns:c16="http://schemas.microsoft.com/office/drawing/2014/chart" uri="{C3380CC4-5D6E-409C-BE32-E72D297353CC}">
              <c16:uniqueId val="{00000008-7D17-4965-9309-FDF5EE83DE2B}"/>
            </c:ext>
          </c:extLst>
        </c:ser>
        <c:dLbls>
          <c:showLegendKey val="0"/>
          <c:showVal val="0"/>
          <c:showCatName val="0"/>
          <c:showSerName val="0"/>
          <c:showPercent val="0"/>
          <c:showBubbleSize val="0"/>
        </c:dLbls>
        <c:gapWidth val="150"/>
        <c:axId val="897939440"/>
        <c:axId val="897942160"/>
      </c:barChart>
      <c:catAx>
        <c:axId val="897939440"/>
        <c:scaling>
          <c:orientation val="minMax"/>
        </c:scaling>
        <c:delete val="0"/>
        <c:axPos val="b"/>
        <c:numFmt formatCode="General" sourceLinked="1"/>
        <c:majorTickMark val="none"/>
        <c:minorTickMark val="none"/>
        <c:tickLblPos val="nextTo"/>
        <c:txPr>
          <a:bodyPr rot="0" spcFirstLastPara="0" vertOverflow="ellipsis" vert="horz" wrap="square" anchor="ctr" anchorCtr="1"/>
          <a:lstStyle/>
          <a:p>
            <a:pPr>
              <a:defRPr lang="en-US" sz="1000" b="0" i="0" u="none" strike="noStrike" kern="1200" baseline="0">
                <a:solidFill>
                  <a:srgbClr val="000000"/>
                </a:solidFill>
                <a:latin typeface="Calibri" panose="020F0502020204030204"/>
                <a:ea typeface="Calibri" panose="020F0502020204030204"/>
                <a:cs typeface="Calibri" panose="020F0502020204030204"/>
              </a:defRPr>
            </a:pPr>
            <a:endParaRPr lang="en-US"/>
          </a:p>
        </c:txPr>
        <c:crossAx val="897942160"/>
        <c:crosses val="autoZero"/>
        <c:auto val="1"/>
        <c:lblAlgn val="ctr"/>
        <c:lblOffset val="100"/>
        <c:noMultiLvlLbl val="0"/>
      </c:catAx>
      <c:valAx>
        <c:axId val="897942160"/>
        <c:scaling>
          <c:orientation val="minMax"/>
        </c:scaling>
        <c:delete val="1"/>
        <c:axPos val="l"/>
        <c:majorGridlines>
          <c:spPr>
            <a:ln w="9525" cap="flat" cmpd="sng" algn="ctr">
              <a:solidFill>
                <a:schemeClr val="bg1">
                  <a:lumMod val="95000"/>
                </a:schemeClr>
              </a:solidFill>
              <a:prstDash val="solid"/>
              <a:round/>
            </a:ln>
          </c:spPr>
        </c:majorGridlines>
        <c:numFmt formatCode="0.0" sourceLinked="1"/>
        <c:majorTickMark val="out"/>
        <c:minorTickMark val="none"/>
        <c:tickLblPos val="nextTo"/>
        <c:crossAx val="897939440"/>
        <c:crosses val="autoZero"/>
        <c:crossBetween val="between"/>
      </c:valAx>
    </c:plotArea>
    <c:plotVisOnly val="1"/>
    <c:dispBlanksAs val="gap"/>
    <c:showDLblsOverMax val="0"/>
  </c:chart>
  <c:spPr>
    <a:solidFill>
      <a:sysClr val="window" lastClr="FFFFFF">
        <a:lumMod val="95000"/>
      </a:sysClr>
    </a:solidFill>
  </c:spPr>
  <c:txPr>
    <a:bodyPr/>
    <a:lstStyle/>
    <a:p>
      <a:pPr>
        <a:defRPr lang="en-US" sz="1000" b="0" i="0" u="none" strike="noStrike" baseline="0">
          <a:solidFill>
            <a:srgbClr val="000000"/>
          </a:solidFill>
          <a:latin typeface="Calibri" panose="020F0502020204030204"/>
          <a:ea typeface="Calibri" panose="020F0502020204030204"/>
          <a:cs typeface="Calibri" panose="020F0502020204030204"/>
        </a:defRPr>
      </a:pPr>
      <a:endParaRPr lang="en-US"/>
    </a:p>
  </c:txPr>
  <c:printSettings>
    <c:headerFooter/>
    <c:pageMargins b="0.75" l="0.7" r="0.7" t="0.75" header="0.3" footer="0.3"/>
    <c:pageSetup/>
  </c:printSettings>
  <c:userShapes r:id="rId1"/>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0" vertOverflow="ellipsis" vert="horz" wrap="square" anchor="ctr" anchorCtr="1"/>
          <a:lstStyle/>
          <a:p>
            <a:pPr>
              <a:defRPr lang="en-US" sz="1800" b="1" i="0" u="none" strike="noStrike" kern="1200" baseline="0">
                <a:solidFill>
                  <a:srgbClr val="000000"/>
                </a:solidFill>
                <a:latin typeface="Calibri" panose="020F0502020204030204"/>
                <a:ea typeface="Calibri" panose="020F0502020204030204"/>
                <a:cs typeface="Calibri" panose="020F0502020204030204"/>
              </a:defRPr>
            </a:pPr>
            <a:r>
              <a:rPr lang="en-US"/>
              <a:t>Growth, GDP</a:t>
            </a:r>
          </a:p>
        </c:rich>
      </c:tx>
      <c:overlay val="0"/>
    </c:title>
    <c:autoTitleDeleted val="0"/>
    <c:plotArea>
      <c:layout>
        <c:manualLayout>
          <c:layoutTarget val="inner"/>
          <c:xMode val="edge"/>
          <c:yMode val="edge"/>
          <c:x val="0.13960067656821601"/>
          <c:y val="0.19296275021723"/>
          <c:w val="0.86032724084302903"/>
          <c:h val="0.64647327779679797"/>
        </c:manualLayout>
      </c:layout>
      <c:lineChart>
        <c:grouping val="standard"/>
        <c:varyColors val="0"/>
        <c:ser>
          <c:idx val="0"/>
          <c:order val="0"/>
          <c:tx>
            <c:strRef>
              <c:f>Sheet1!$B$4</c:f>
              <c:strCache>
                <c:ptCount val="1"/>
                <c:pt idx="0">
                  <c:v>Y/Y</c:v>
                </c:pt>
              </c:strCache>
            </c:strRef>
          </c:tx>
          <c:cat>
            <c:strRef>
              <c:f>Sheet1!$A$5:$A$22</c:f>
              <c:strCache>
                <c:ptCount val="18"/>
                <c:pt idx="0">
                  <c:v>07q1</c:v>
                </c:pt>
                <c:pt idx="1">
                  <c:v>07q2</c:v>
                </c:pt>
                <c:pt idx="2">
                  <c:v>07q3</c:v>
                </c:pt>
                <c:pt idx="3">
                  <c:v>07q4</c:v>
                </c:pt>
                <c:pt idx="4">
                  <c:v>08q1</c:v>
                </c:pt>
                <c:pt idx="5">
                  <c:v>08q2</c:v>
                </c:pt>
                <c:pt idx="6">
                  <c:v>08q3</c:v>
                </c:pt>
                <c:pt idx="7">
                  <c:v>08q4</c:v>
                </c:pt>
                <c:pt idx="8">
                  <c:v>09q1</c:v>
                </c:pt>
                <c:pt idx="9">
                  <c:v>09q2</c:v>
                </c:pt>
                <c:pt idx="10">
                  <c:v>09q3</c:v>
                </c:pt>
                <c:pt idx="11">
                  <c:v>09q4</c:v>
                </c:pt>
                <c:pt idx="12">
                  <c:v>10q1</c:v>
                </c:pt>
                <c:pt idx="13">
                  <c:v>10q2</c:v>
                </c:pt>
                <c:pt idx="14">
                  <c:v>10q3</c:v>
                </c:pt>
                <c:pt idx="15">
                  <c:v>10q4</c:v>
                </c:pt>
                <c:pt idx="16">
                  <c:v>11q1</c:v>
                </c:pt>
                <c:pt idx="17">
                  <c:v>11q2</c:v>
                </c:pt>
              </c:strCache>
            </c:strRef>
          </c:cat>
          <c:val>
            <c:numRef>
              <c:f>Sheet1!$B$5:$B$22</c:f>
              <c:numCache>
                <c:formatCode>0.0</c:formatCode>
                <c:ptCount val="18"/>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numCache>
            </c:numRef>
          </c:val>
          <c:smooth val="0"/>
          <c:extLst>
            <c:ext xmlns:c16="http://schemas.microsoft.com/office/drawing/2014/chart" uri="{C3380CC4-5D6E-409C-BE32-E72D297353CC}">
              <c16:uniqueId val="{00000000-0F9D-4B96-8EE3-AFE1323C672B}"/>
            </c:ext>
          </c:extLst>
        </c:ser>
        <c:ser>
          <c:idx val="1"/>
          <c:order val="1"/>
          <c:tx>
            <c:strRef>
              <c:f>Sheet1!$C$4</c:f>
              <c:strCache>
                <c:ptCount val="1"/>
                <c:pt idx="0">
                  <c:v>Q/Q</c:v>
                </c:pt>
              </c:strCache>
            </c:strRef>
          </c:tx>
          <c:cat>
            <c:strRef>
              <c:f>Sheet1!$A$5:$A$22</c:f>
              <c:strCache>
                <c:ptCount val="18"/>
                <c:pt idx="0">
                  <c:v>07q1</c:v>
                </c:pt>
                <c:pt idx="1">
                  <c:v>07q2</c:v>
                </c:pt>
                <c:pt idx="2">
                  <c:v>07q3</c:v>
                </c:pt>
                <c:pt idx="3">
                  <c:v>07q4</c:v>
                </c:pt>
                <c:pt idx="4">
                  <c:v>08q1</c:v>
                </c:pt>
                <c:pt idx="5">
                  <c:v>08q2</c:v>
                </c:pt>
                <c:pt idx="6">
                  <c:v>08q3</c:v>
                </c:pt>
                <c:pt idx="7">
                  <c:v>08q4</c:v>
                </c:pt>
                <c:pt idx="8">
                  <c:v>09q1</c:v>
                </c:pt>
                <c:pt idx="9">
                  <c:v>09q2</c:v>
                </c:pt>
                <c:pt idx="10">
                  <c:v>09q3</c:v>
                </c:pt>
                <c:pt idx="11">
                  <c:v>09q4</c:v>
                </c:pt>
                <c:pt idx="12">
                  <c:v>10q1</c:v>
                </c:pt>
                <c:pt idx="13">
                  <c:v>10q2</c:v>
                </c:pt>
                <c:pt idx="14">
                  <c:v>10q3</c:v>
                </c:pt>
                <c:pt idx="15">
                  <c:v>10q4</c:v>
                </c:pt>
                <c:pt idx="16">
                  <c:v>11q1</c:v>
                </c:pt>
                <c:pt idx="17">
                  <c:v>11q2</c:v>
                </c:pt>
              </c:strCache>
            </c:strRef>
          </c:cat>
          <c:val>
            <c:numRef>
              <c:f>Sheet1!$C$5:$C$22</c:f>
              <c:numCache>
                <c:formatCode>0.0</c:formatCode>
                <c:ptCount val="18"/>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numCache>
            </c:numRef>
          </c:val>
          <c:smooth val="0"/>
          <c:extLst>
            <c:ext xmlns:c16="http://schemas.microsoft.com/office/drawing/2014/chart" uri="{C3380CC4-5D6E-409C-BE32-E72D297353CC}">
              <c16:uniqueId val="{00000001-0F9D-4B96-8EE3-AFE1323C672B}"/>
            </c:ext>
          </c:extLst>
        </c:ser>
        <c:dLbls>
          <c:showLegendKey val="0"/>
          <c:showVal val="0"/>
          <c:showCatName val="0"/>
          <c:showSerName val="0"/>
          <c:showPercent val="0"/>
          <c:showBubbleSize val="0"/>
        </c:dLbls>
        <c:marker val="1"/>
        <c:smooth val="0"/>
        <c:axId val="807217072"/>
        <c:axId val="807207280"/>
      </c:lineChart>
      <c:catAx>
        <c:axId val="807217072"/>
        <c:scaling>
          <c:orientation val="minMax"/>
        </c:scaling>
        <c:delete val="0"/>
        <c:axPos val="b"/>
        <c:numFmt formatCode="General" sourceLinked="1"/>
        <c:majorTickMark val="none"/>
        <c:minorTickMark val="none"/>
        <c:tickLblPos val="nextTo"/>
        <c:txPr>
          <a:bodyPr rot="0" spcFirstLastPara="0" vertOverflow="ellipsis" vert="horz" wrap="square" anchor="ctr" anchorCtr="1"/>
          <a:lstStyle/>
          <a:p>
            <a:pPr>
              <a:defRPr lang="en-US" sz="1000" b="0" i="0" u="none" strike="noStrike" kern="1200" baseline="0">
                <a:solidFill>
                  <a:srgbClr val="000000"/>
                </a:solidFill>
                <a:latin typeface="Calibri" panose="020F0502020204030204"/>
                <a:ea typeface="Calibri" panose="020F0502020204030204"/>
                <a:cs typeface="Calibri" panose="020F0502020204030204"/>
              </a:defRPr>
            </a:pPr>
            <a:endParaRPr lang="en-US"/>
          </a:p>
        </c:txPr>
        <c:crossAx val="807207280"/>
        <c:crosses val="autoZero"/>
        <c:auto val="1"/>
        <c:lblAlgn val="ctr"/>
        <c:lblOffset val="100"/>
        <c:noMultiLvlLbl val="0"/>
      </c:catAx>
      <c:valAx>
        <c:axId val="807207280"/>
        <c:scaling>
          <c:orientation val="minMax"/>
        </c:scaling>
        <c:delete val="0"/>
        <c:axPos val="l"/>
        <c:majorGridlines/>
        <c:title>
          <c:overlay val="0"/>
          <c:txPr>
            <a:bodyPr rot="-5400000" spcFirstLastPara="0" vertOverflow="ellipsis" vert="horz" wrap="square" anchor="ctr" anchorCtr="1"/>
            <a:lstStyle/>
            <a:p>
              <a:pPr>
                <a:defRPr lang="en-US" sz="1000" b="1" i="0" u="none" strike="noStrike" kern="1200" baseline="0">
                  <a:solidFill>
                    <a:srgbClr val="000000"/>
                  </a:solidFill>
                  <a:latin typeface="Calibri" panose="020F0502020204030204"/>
                  <a:ea typeface="Calibri" panose="020F0502020204030204"/>
                  <a:cs typeface="Calibri" panose="020F0502020204030204"/>
                </a:defRPr>
              </a:pPr>
              <a:endParaRPr lang="en-US"/>
            </a:p>
          </c:txPr>
        </c:title>
        <c:numFmt formatCode="0.0" sourceLinked="1"/>
        <c:majorTickMark val="none"/>
        <c:minorTickMark val="none"/>
        <c:tickLblPos val="nextTo"/>
        <c:txPr>
          <a:bodyPr rot="0" spcFirstLastPara="0" vertOverflow="ellipsis" vert="horz" wrap="square" anchor="ctr" anchorCtr="1"/>
          <a:lstStyle/>
          <a:p>
            <a:pPr>
              <a:defRPr lang="en-US" sz="1000" b="0" i="0" u="none" strike="noStrike" kern="1200" baseline="0">
                <a:solidFill>
                  <a:srgbClr val="000000"/>
                </a:solidFill>
                <a:latin typeface="Calibri" panose="020F0502020204030204"/>
                <a:ea typeface="Calibri" panose="020F0502020204030204"/>
                <a:cs typeface="Calibri" panose="020F0502020204030204"/>
              </a:defRPr>
            </a:pPr>
            <a:endParaRPr lang="en-US"/>
          </a:p>
        </c:txPr>
        <c:crossAx val="807217072"/>
        <c:crosses val="autoZero"/>
        <c:crossBetween val="between"/>
      </c:valAx>
      <c:dTable>
        <c:showHorzBorder val="1"/>
        <c:showVertBorder val="1"/>
        <c:showOutline val="1"/>
        <c:showKeys val="1"/>
        <c:txPr>
          <a:bodyPr rot="0" spcFirstLastPara="0" vertOverflow="ellipsis" vert="horz" wrap="square" anchor="ctr" anchorCtr="1"/>
          <a:lstStyle/>
          <a:p>
            <a:pPr>
              <a:defRPr lang="en-US" sz="800" b="0" i="0" u="none" strike="noStrike" kern="1200" baseline="0">
                <a:solidFill>
                  <a:srgbClr val="000000"/>
                </a:solidFill>
                <a:latin typeface="Calibri" panose="020F0502020204030204"/>
                <a:ea typeface="Calibri" panose="020F0502020204030204"/>
                <a:cs typeface="Calibri" panose="020F0502020204030204"/>
              </a:defRPr>
            </a:pPr>
            <a:endParaRPr lang="en-US"/>
          </a:p>
        </c:txPr>
      </c:dTable>
    </c:plotArea>
    <c:plotVisOnly val="1"/>
    <c:dispBlanksAs val="gap"/>
    <c:showDLblsOverMax val="0"/>
  </c:chart>
  <c:txPr>
    <a:bodyPr/>
    <a:lstStyle/>
    <a:p>
      <a:pPr>
        <a:defRPr lang="en-US" sz="1000" b="0" i="0" u="none" strike="noStrike" baseline="0">
          <a:solidFill>
            <a:srgbClr val="000000"/>
          </a:solidFill>
          <a:latin typeface="Calibri" panose="020F0502020204030204"/>
          <a:ea typeface="Calibri" panose="020F0502020204030204"/>
          <a:cs typeface="Calibri" panose="020F0502020204030204"/>
        </a:defRPr>
      </a:pPr>
      <a:endParaRPr lang="en-US"/>
    </a:p>
  </c:txPr>
  <c:printSettings>
    <c:headerFooter/>
    <c:pageMargins b="0.75" l="0.7" r="0.7" t="0.75" header="0.3" footer="0.3"/>
    <c:pageSetup/>
  </c:printSettings>
</c:chartSpace>
</file>

<file path=xl/charts/chart1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0" vertOverflow="ellipsis" vert="horz" wrap="square" anchor="ctr" anchorCtr="1"/>
          <a:lstStyle/>
          <a:p>
            <a:pPr>
              <a:defRPr lang="en-US" sz="1000" b="0" i="0" u="none" strike="noStrike" kern="1200" baseline="0">
                <a:solidFill>
                  <a:srgbClr val="000000"/>
                </a:solidFill>
                <a:latin typeface="Calibri" panose="020F0502020204030204"/>
                <a:ea typeface="Calibri" panose="020F0502020204030204"/>
                <a:cs typeface="Calibri" panose="020F0502020204030204"/>
              </a:defRPr>
            </a:pPr>
            <a:r>
              <a:rPr lang="en-US" sz="1800" b="1" i="0" u="none" strike="noStrike" baseline="0">
                <a:solidFill>
                  <a:srgbClr val="33CCCC"/>
                </a:solidFill>
                <a:latin typeface="Calibri" panose="020F0502020204030204"/>
              </a:rPr>
              <a:t>Quartely</a:t>
            </a:r>
            <a:r>
              <a:rPr lang="en-US" sz="1800" b="1" i="0" u="none" strike="noStrike" baseline="0">
                <a:solidFill>
                  <a:srgbClr val="000000"/>
                </a:solidFill>
                <a:latin typeface="Calibri" panose="020F0502020204030204"/>
              </a:rPr>
              <a:t> Gross Domestic Product</a:t>
            </a:r>
          </a:p>
          <a:p>
            <a:pPr>
              <a:defRPr lang="en-US" sz="1000" b="0" i="0" u="none" strike="noStrike" kern="1200" baseline="0">
                <a:solidFill>
                  <a:srgbClr val="000000"/>
                </a:solidFill>
                <a:latin typeface="Calibri" panose="020F0502020204030204"/>
                <a:ea typeface="Calibri" panose="020F0502020204030204"/>
                <a:cs typeface="Calibri" panose="020F0502020204030204"/>
              </a:defRPr>
            </a:pPr>
            <a:r>
              <a:rPr lang="en-US" sz="1400" b="1" i="0" u="none" strike="noStrike" baseline="0">
                <a:solidFill>
                  <a:srgbClr val="000000"/>
                </a:solidFill>
                <a:latin typeface="Calibri" panose="020F0502020204030204"/>
              </a:rPr>
              <a:t>yearly change (%) after seasonal adjustment</a:t>
            </a:r>
          </a:p>
        </c:rich>
      </c:tx>
      <c:overlay val="0"/>
    </c:title>
    <c:autoTitleDeleted val="0"/>
    <c:plotArea>
      <c:layout>
        <c:manualLayout>
          <c:layoutTarget val="inner"/>
          <c:xMode val="edge"/>
          <c:yMode val="edge"/>
          <c:x val="7.3730499383287004E-2"/>
          <c:y val="0.23271397359557899"/>
          <c:w val="0.83096333669431899"/>
          <c:h val="0.51096757255494496"/>
        </c:manualLayout>
      </c:layout>
      <c:lineChart>
        <c:grouping val="standard"/>
        <c:varyColors val="0"/>
        <c:ser>
          <c:idx val="0"/>
          <c:order val="0"/>
          <c:tx>
            <c:strRef>
              <c:f>Sheet1!$E$4</c:f>
              <c:strCache>
                <c:ptCount val="1"/>
                <c:pt idx="0">
                  <c:v>Y/Y</c:v>
                </c:pt>
              </c:strCache>
            </c:strRef>
          </c:tx>
          <c:spPr>
            <a:ln w="50800" cap="rnd" cmpd="sng" algn="ctr">
              <a:solidFill>
                <a:schemeClr val="tx2">
                  <a:lumMod val="60000"/>
                  <a:lumOff val="40000"/>
                </a:schemeClr>
              </a:solidFill>
              <a:prstDash val="solid"/>
              <a:round/>
            </a:ln>
          </c:spPr>
          <c:marker>
            <c:symbol val="circle"/>
            <c:size val="4"/>
          </c:marker>
          <c:cat>
            <c:strRef>
              <c:f>Sheet1!$A$5:$A$22</c:f>
              <c:strCache>
                <c:ptCount val="18"/>
                <c:pt idx="0">
                  <c:v>07q1</c:v>
                </c:pt>
                <c:pt idx="1">
                  <c:v>07q2</c:v>
                </c:pt>
                <c:pt idx="2">
                  <c:v>07q3</c:v>
                </c:pt>
                <c:pt idx="3">
                  <c:v>07q4</c:v>
                </c:pt>
                <c:pt idx="4">
                  <c:v>08q1</c:v>
                </c:pt>
                <c:pt idx="5">
                  <c:v>08q2</c:v>
                </c:pt>
                <c:pt idx="6">
                  <c:v>08q3</c:v>
                </c:pt>
                <c:pt idx="7">
                  <c:v>08q4</c:v>
                </c:pt>
                <c:pt idx="8">
                  <c:v>09q1</c:v>
                </c:pt>
                <c:pt idx="9">
                  <c:v>09q2</c:v>
                </c:pt>
                <c:pt idx="10">
                  <c:v>09q3</c:v>
                </c:pt>
                <c:pt idx="11">
                  <c:v>09q4</c:v>
                </c:pt>
                <c:pt idx="12">
                  <c:v>10q1</c:v>
                </c:pt>
                <c:pt idx="13">
                  <c:v>10q2</c:v>
                </c:pt>
                <c:pt idx="14">
                  <c:v>10q3</c:v>
                </c:pt>
                <c:pt idx="15">
                  <c:v>10q4</c:v>
                </c:pt>
                <c:pt idx="16">
                  <c:v>11q1</c:v>
                </c:pt>
                <c:pt idx="17">
                  <c:v>11q2</c:v>
                </c:pt>
              </c:strCache>
            </c:strRef>
          </c:cat>
          <c:val>
            <c:numRef>
              <c:f>Sheet1!$E$5:$E$22</c:f>
              <c:numCache>
                <c:formatCode>0.0</c:formatCode>
                <c:ptCount val="18"/>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numCache>
            </c:numRef>
          </c:val>
          <c:smooth val="0"/>
          <c:extLst>
            <c:ext xmlns:c16="http://schemas.microsoft.com/office/drawing/2014/chart" uri="{C3380CC4-5D6E-409C-BE32-E72D297353CC}">
              <c16:uniqueId val="{00000000-64E9-4AF6-B755-50BB28EE9E9F}"/>
            </c:ext>
          </c:extLst>
        </c:ser>
        <c:ser>
          <c:idx val="1"/>
          <c:order val="1"/>
          <c:tx>
            <c:strRef>
              <c:f>Sheet1!$B$4</c:f>
              <c:strCache>
                <c:ptCount val="1"/>
                <c:pt idx="0">
                  <c:v>Y/Y</c:v>
                </c:pt>
              </c:strCache>
            </c:strRef>
          </c:tx>
          <c:spPr>
            <a:ln w="28575" cap="rnd" cmpd="sng" algn="ctr">
              <a:solidFill>
                <a:schemeClr val="accent6">
                  <a:lumMod val="60000"/>
                  <a:lumOff val="40000"/>
                </a:schemeClr>
              </a:solidFill>
              <a:prstDash val="solid"/>
              <a:round/>
            </a:ln>
          </c:spPr>
          <c:marker>
            <c:symbol val="none"/>
          </c:marker>
          <c:dLbls>
            <c:dLbl>
              <c:idx val="0"/>
              <c:delete val="1"/>
              <c:extLst>
                <c:ext xmlns:c15="http://schemas.microsoft.com/office/drawing/2012/chart" uri="{CE6537A1-D6FC-4f65-9D91-7224C49458BB}"/>
                <c:ext xmlns:c16="http://schemas.microsoft.com/office/drawing/2014/chart" uri="{C3380CC4-5D6E-409C-BE32-E72D297353CC}">
                  <c16:uniqueId val="{00000001-64E9-4AF6-B755-50BB28EE9E9F}"/>
                </c:ext>
              </c:extLst>
            </c:dLbl>
            <c:dLbl>
              <c:idx val="1"/>
              <c:delete val="1"/>
              <c:extLst>
                <c:ext xmlns:c15="http://schemas.microsoft.com/office/drawing/2012/chart" uri="{CE6537A1-D6FC-4f65-9D91-7224C49458BB}"/>
                <c:ext xmlns:c16="http://schemas.microsoft.com/office/drawing/2014/chart" uri="{C3380CC4-5D6E-409C-BE32-E72D297353CC}">
                  <c16:uniqueId val="{00000002-64E9-4AF6-B755-50BB28EE9E9F}"/>
                </c:ext>
              </c:extLst>
            </c:dLbl>
            <c:dLbl>
              <c:idx val="2"/>
              <c:delete val="1"/>
              <c:extLst>
                <c:ext xmlns:c15="http://schemas.microsoft.com/office/drawing/2012/chart" uri="{CE6537A1-D6FC-4f65-9D91-7224C49458BB}"/>
                <c:ext xmlns:c16="http://schemas.microsoft.com/office/drawing/2014/chart" uri="{C3380CC4-5D6E-409C-BE32-E72D297353CC}">
                  <c16:uniqueId val="{00000003-64E9-4AF6-B755-50BB28EE9E9F}"/>
                </c:ext>
              </c:extLst>
            </c:dLbl>
            <c:dLbl>
              <c:idx val="3"/>
              <c:delete val="1"/>
              <c:extLst>
                <c:ext xmlns:c15="http://schemas.microsoft.com/office/drawing/2012/chart" uri="{CE6537A1-D6FC-4f65-9D91-7224C49458BB}"/>
                <c:ext xmlns:c16="http://schemas.microsoft.com/office/drawing/2014/chart" uri="{C3380CC4-5D6E-409C-BE32-E72D297353CC}">
                  <c16:uniqueId val="{00000004-64E9-4AF6-B755-50BB28EE9E9F}"/>
                </c:ext>
              </c:extLst>
            </c:dLbl>
            <c:dLbl>
              <c:idx val="4"/>
              <c:delete val="1"/>
              <c:extLst>
                <c:ext xmlns:c15="http://schemas.microsoft.com/office/drawing/2012/chart" uri="{CE6537A1-D6FC-4f65-9D91-7224C49458BB}"/>
                <c:ext xmlns:c16="http://schemas.microsoft.com/office/drawing/2014/chart" uri="{C3380CC4-5D6E-409C-BE32-E72D297353CC}">
                  <c16:uniqueId val="{00000005-64E9-4AF6-B755-50BB28EE9E9F}"/>
                </c:ext>
              </c:extLst>
            </c:dLbl>
            <c:dLbl>
              <c:idx val="5"/>
              <c:delete val="1"/>
              <c:extLst>
                <c:ext xmlns:c15="http://schemas.microsoft.com/office/drawing/2012/chart" uri="{CE6537A1-D6FC-4f65-9D91-7224C49458BB}"/>
                <c:ext xmlns:c16="http://schemas.microsoft.com/office/drawing/2014/chart" uri="{C3380CC4-5D6E-409C-BE32-E72D297353CC}">
                  <c16:uniqueId val="{00000006-64E9-4AF6-B755-50BB28EE9E9F}"/>
                </c:ext>
              </c:extLst>
            </c:dLbl>
            <c:dLbl>
              <c:idx val="6"/>
              <c:delete val="1"/>
              <c:extLst>
                <c:ext xmlns:c15="http://schemas.microsoft.com/office/drawing/2012/chart" uri="{CE6537A1-D6FC-4f65-9D91-7224C49458BB}"/>
                <c:ext xmlns:c16="http://schemas.microsoft.com/office/drawing/2014/chart" uri="{C3380CC4-5D6E-409C-BE32-E72D297353CC}">
                  <c16:uniqueId val="{00000007-64E9-4AF6-B755-50BB28EE9E9F}"/>
                </c:ext>
              </c:extLst>
            </c:dLbl>
            <c:dLbl>
              <c:idx val="7"/>
              <c:delete val="1"/>
              <c:extLst>
                <c:ext xmlns:c15="http://schemas.microsoft.com/office/drawing/2012/chart" uri="{CE6537A1-D6FC-4f65-9D91-7224C49458BB}"/>
                <c:ext xmlns:c16="http://schemas.microsoft.com/office/drawing/2014/chart" uri="{C3380CC4-5D6E-409C-BE32-E72D297353CC}">
                  <c16:uniqueId val="{00000008-64E9-4AF6-B755-50BB28EE9E9F}"/>
                </c:ext>
              </c:extLst>
            </c:dLbl>
            <c:dLbl>
              <c:idx val="8"/>
              <c:delete val="1"/>
              <c:extLst>
                <c:ext xmlns:c15="http://schemas.microsoft.com/office/drawing/2012/chart" uri="{CE6537A1-D6FC-4f65-9D91-7224C49458BB}"/>
                <c:ext xmlns:c16="http://schemas.microsoft.com/office/drawing/2014/chart" uri="{C3380CC4-5D6E-409C-BE32-E72D297353CC}">
                  <c16:uniqueId val="{00000009-64E9-4AF6-B755-50BB28EE9E9F}"/>
                </c:ext>
              </c:extLst>
            </c:dLbl>
            <c:dLbl>
              <c:idx val="9"/>
              <c:delete val="1"/>
              <c:extLst>
                <c:ext xmlns:c15="http://schemas.microsoft.com/office/drawing/2012/chart" uri="{CE6537A1-D6FC-4f65-9D91-7224C49458BB}"/>
                <c:ext xmlns:c16="http://schemas.microsoft.com/office/drawing/2014/chart" uri="{C3380CC4-5D6E-409C-BE32-E72D297353CC}">
                  <c16:uniqueId val="{0000000A-64E9-4AF6-B755-50BB28EE9E9F}"/>
                </c:ext>
              </c:extLst>
            </c:dLbl>
            <c:dLbl>
              <c:idx val="10"/>
              <c:delete val="1"/>
              <c:extLst>
                <c:ext xmlns:c15="http://schemas.microsoft.com/office/drawing/2012/chart" uri="{CE6537A1-D6FC-4f65-9D91-7224C49458BB}"/>
                <c:ext xmlns:c16="http://schemas.microsoft.com/office/drawing/2014/chart" uri="{C3380CC4-5D6E-409C-BE32-E72D297353CC}">
                  <c16:uniqueId val="{0000000B-64E9-4AF6-B755-50BB28EE9E9F}"/>
                </c:ext>
              </c:extLst>
            </c:dLbl>
            <c:dLbl>
              <c:idx val="11"/>
              <c:delete val="1"/>
              <c:extLst>
                <c:ext xmlns:c15="http://schemas.microsoft.com/office/drawing/2012/chart" uri="{CE6537A1-D6FC-4f65-9D91-7224C49458BB}"/>
                <c:ext xmlns:c16="http://schemas.microsoft.com/office/drawing/2014/chart" uri="{C3380CC4-5D6E-409C-BE32-E72D297353CC}">
                  <c16:uniqueId val="{0000000C-64E9-4AF6-B755-50BB28EE9E9F}"/>
                </c:ext>
              </c:extLst>
            </c:dLbl>
            <c:dLbl>
              <c:idx val="12"/>
              <c:delete val="1"/>
              <c:extLst>
                <c:ext xmlns:c15="http://schemas.microsoft.com/office/drawing/2012/chart" uri="{CE6537A1-D6FC-4f65-9D91-7224C49458BB}"/>
                <c:ext xmlns:c16="http://schemas.microsoft.com/office/drawing/2014/chart" uri="{C3380CC4-5D6E-409C-BE32-E72D297353CC}">
                  <c16:uniqueId val="{0000000D-64E9-4AF6-B755-50BB28EE9E9F}"/>
                </c:ext>
              </c:extLst>
            </c:dLbl>
            <c:dLbl>
              <c:idx val="13"/>
              <c:delete val="1"/>
              <c:extLst>
                <c:ext xmlns:c15="http://schemas.microsoft.com/office/drawing/2012/chart" uri="{CE6537A1-D6FC-4f65-9D91-7224C49458BB}"/>
                <c:ext xmlns:c16="http://schemas.microsoft.com/office/drawing/2014/chart" uri="{C3380CC4-5D6E-409C-BE32-E72D297353CC}">
                  <c16:uniqueId val="{0000000E-64E9-4AF6-B755-50BB28EE9E9F}"/>
                </c:ext>
              </c:extLst>
            </c:dLbl>
            <c:dLbl>
              <c:idx val="14"/>
              <c:delete val="1"/>
              <c:extLst>
                <c:ext xmlns:c15="http://schemas.microsoft.com/office/drawing/2012/chart" uri="{CE6537A1-D6FC-4f65-9D91-7224C49458BB}"/>
                <c:ext xmlns:c16="http://schemas.microsoft.com/office/drawing/2014/chart" uri="{C3380CC4-5D6E-409C-BE32-E72D297353CC}">
                  <c16:uniqueId val="{0000000F-64E9-4AF6-B755-50BB28EE9E9F}"/>
                </c:ext>
              </c:extLst>
            </c:dLbl>
            <c:dLbl>
              <c:idx val="15"/>
              <c:delete val="1"/>
              <c:extLst>
                <c:ext xmlns:c15="http://schemas.microsoft.com/office/drawing/2012/chart" uri="{CE6537A1-D6FC-4f65-9D91-7224C49458BB}"/>
                <c:ext xmlns:c16="http://schemas.microsoft.com/office/drawing/2014/chart" uri="{C3380CC4-5D6E-409C-BE32-E72D297353CC}">
                  <c16:uniqueId val="{00000010-64E9-4AF6-B755-50BB28EE9E9F}"/>
                </c:ext>
              </c:extLst>
            </c:dLbl>
            <c:dLbl>
              <c:idx val="16"/>
              <c:delete val="1"/>
              <c:extLst>
                <c:ext xmlns:c15="http://schemas.microsoft.com/office/drawing/2012/chart" uri="{CE6537A1-D6FC-4f65-9D91-7224C49458BB}"/>
                <c:ext xmlns:c16="http://schemas.microsoft.com/office/drawing/2014/chart" uri="{C3380CC4-5D6E-409C-BE32-E72D297353CC}">
                  <c16:uniqueId val="{00000011-64E9-4AF6-B755-50BB28EE9E9F}"/>
                </c:ext>
              </c:extLst>
            </c:dLbl>
            <c:dLbl>
              <c:idx val="17"/>
              <c:layout>
                <c:manualLayout>
                  <c:x val="-5.1138948953664901E-2"/>
                  <c:y val="-5.6587081614834903E-2"/>
                </c:manualLayout>
              </c:layout>
              <c:tx>
                <c:rich>
                  <a:bodyPr rot="0" spcFirstLastPara="0" vertOverflow="ellipsis" vert="horz" wrap="square" lIns="38100" tIns="19050" rIns="38100" bIns="19050" anchor="ctr" anchorCtr="1"/>
                  <a:lstStyle/>
                  <a:p>
                    <a:pPr>
                      <a:defRPr lang="en-US" sz="1200" b="0" i="0" u="none" strike="noStrike" kern="1200" baseline="0">
                        <a:solidFill>
                          <a:srgbClr val="000000"/>
                        </a:solidFill>
                        <a:latin typeface="Calibri" panose="020F0502020204030204"/>
                        <a:ea typeface="Calibri" panose="020F0502020204030204"/>
                        <a:cs typeface="Calibri" panose="020F0502020204030204"/>
                      </a:defRPr>
                    </a:pPr>
                    <a:r>
                      <a:rPr lang="en-US"/>
                      <a:t>33.5</a:t>
                    </a:r>
                  </a:p>
                </c:rich>
              </c:tx>
              <c:spPr>
                <a:noFill/>
                <a:ln>
                  <a:noFill/>
                </a:ln>
                <a:effectLst/>
              </c:spPr>
              <c:dLblPos val="r"/>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2-64E9-4AF6-B755-50BB28EE9E9F}"/>
                </c:ext>
              </c:extLst>
            </c:dLbl>
            <c:spPr>
              <a:noFill/>
              <a:ln>
                <a:noFill/>
              </a:ln>
              <a:effectLst/>
            </c:spPr>
            <c:txPr>
              <a:bodyPr rot="0" spcFirstLastPara="0" vertOverflow="ellipsis" vert="horz" wrap="square" lIns="38100" tIns="19050" rIns="38100" bIns="19050" anchor="ctr" anchorCtr="1"/>
              <a:lstStyle/>
              <a:p>
                <a:pPr>
                  <a:defRPr lang="en-US" sz="1000" b="0" i="0" u="none" strike="noStrike" kern="1200" baseline="0">
                    <a:solidFill>
                      <a:srgbClr val="000000"/>
                    </a:solidFill>
                    <a:latin typeface="Calibri" panose="020F0502020204030204"/>
                    <a:ea typeface="Calibri" panose="020F0502020204030204"/>
                    <a:cs typeface="Calibri" panose="020F0502020204030204"/>
                  </a:defRPr>
                </a:pPr>
                <a:endParaRPr lang="en-US"/>
              </a:p>
            </c:txPr>
            <c:dLblPos val="r"/>
            <c:showLegendKey val="0"/>
            <c:showVal val="0"/>
            <c:showCatName val="0"/>
            <c:showSerName val="0"/>
            <c:showPercent val="0"/>
            <c:showBubbleSize val="0"/>
            <c:extLst>
              <c:ext xmlns:c15="http://schemas.microsoft.com/office/drawing/2012/chart" uri="{CE6537A1-D6FC-4f65-9D91-7224C49458BB}">
                <c15:showLeaderLines val="0"/>
              </c:ext>
            </c:extLst>
          </c:dLbls>
          <c:cat>
            <c:strRef>
              <c:f>Sheet1!$A$5:$A$22</c:f>
              <c:strCache>
                <c:ptCount val="18"/>
                <c:pt idx="0">
                  <c:v>07q1</c:v>
                </c:pt>
                <c:pt idx="1">
                  <c:v>07q2</c:v>
                </c:pt>
                <c:pt idx="2">
                  <c:v>07q3</c:v>
                </c:pt>
                <c:pt idx="3">
                  <c:v>07q4</c:v>
                </c:pt>
                <c:pt idx="4">
                  <c:v>08q1</c:v>
                </c:pt>
                <c:pt idx="5">
                  <c:v>08q2</c:v>
                </c:pt>
                <c:pt idx="6">
                  <c:v>08q3</c:v>
                </c:pt>
                <c:pt idx="7">
                  <c:v>08q4</c:v>
                </c:pt>
                <c:pt idx="8">
                  <c:v>09q1</c:v>
                </c:pt>
                <c:pt idx="9">
                  <c:v>09q2</c:v>
                </c:pt>
                <c:pt idx="10">
                  <c:v>09q3</c:v>
                </c:pt>
                <c:pt idx="11">
                  <c:v>09q4</c:v>
                </c:pt>
                <c:pt idx="12">
                  <c:v>10q1</c:v>
                </c:pt>
                <c:pt idx="13">
                  <c:v>10q2</c:v>
                </c:pt>
                <c:pt idx="14">
                  <c:v>10q3</c:v>
                </c:pt>
                <c:pt idx="15">
                  <c:v>10q4</c:v>
                </c:pt>
                <c:pt idx="16">
                  <c:v>11q1</c:v>
                </c:pt>
                <c:pt idx="17">
                  <c:v>11q2</c:v>
                </c:pt>
              </c:strCache>
            </c:strRef>
          </c:cat>
          <c:val>
            <c:numRef>
              <c:f>Sheet1!$B$5:$B$22</c:f>
              <c:numCache>
                <c:formatCode>0.0</c:formatCode>
                <c:ptCount val="18"/>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numCache>
            </c:numRef>
          </c:val>
          <c:smooth val="0"/>
          <c:extLst>
            <c:ext xmlns:c16="http://schemas.microsoft.com/office/drawing/2014/chart" uri="{C3380CC4-5D6E-409C-BE32-E72D297353CC}">
              <c16:uniqueId val="{00000013-64E9-4AF6-B755-50BB28EE9E9F}"/>
            </c:ext>
          </c:extLst>
        </c:ser>
        <c:dLbls>
          <c:showLegendKey val="0"/>
          <c:showVal val="0"/>
          <c:showCatName val="0"/>
          <c:showSerName val="0"/>
          <c:showPercent val="0"/>
          <c:showBubbleSize val="0"/>
        </c:dLbls>
        <c:marker val="1"/>
        <c:smooth val="0"/>
        <c:axId val="807217616"/>
        <c:axId val="807213264"/>
      </c:lineChart>
      <c:catAx>
        <c:axId val="807217616"/>
        <c:scaling>
          <c:orientation val="minMax"/>
        </c:scaling>
        <c:delete val="0"/>
        <c:axPos val="b"/>
        <c:numFmt formatCode="General" sourceLinked="1"/>
        <c:majorTickMark val="none"/>
        <c:minorTickMark val="none"/>
        <c:tickLblPos val="low"/>
        <c:txPr>
          <a:bodyPr rot="-5400000" spcFirstLastPara="0" vertOverflow="ellipsis" vert="horz" wrap="square" anchor="ctr" anchorCtr="1"/>
          <a:lstStyle/>
          <a:p>
            <a:pPr>
              <a:defRPr lang="en-US" sz="1000" b="0" i="0" u="none" strike="noStrike" kern="1200" baseline="0">
                <a:solidFill>
                  <a:srgbClr val="000000"/>
                </a:solidFill>
                <a:latin typeface="Calibri" panose="020F0502020204030204"/>
                <a:ea typeface="Calibri" panose="020F0502020204030204"/>
                <a:cs typeface="Calibri" panose="020F0502020204030204"/>
              </a:defRPr>
            </a:pPr>
            <a:endParaRPr lang="en-US"/>
          </a:p>
        </c:txPr>
        <c:crossAx val="807213264"/>
        <c:crosses val="autoZero"/>
        <c:auto val="1"/>
        <c:lblAlgn val="ctr"/>
        <c:lblOffset val="100"/>
        <c:noMultiLvlLbl val="0"/>
      </c:catAx>
      <c:valAx>
        <c:axId val="807213264"/>
        <c:scaling>
          <c:orientation val="minMax"/>
        </c:scaling>
        <c:delete val="0"/>
        <c:axPos val="l"/>
        <c:majorGridlines>
          <c:spPr>
            <a:ln w="9525" cap="flat" cmpd="sng" algn="ctr">
              <a:solidFill>
                <a:schemeClr val="bg1">
                  <a:lumMod val="95000"/>
                </a:schemeClr>
              </a:solidFill>
              <a:prstDash val="solid"/>
              <a:round/>
            </a:ln>
          </c:spPr>
        </c:majorGridlines>
        <c:numFmt formatCode="0" sourceLinked="0"/>
        <c:majorTickMark val="none"/>
        <c:minorTickMark val="none"/>
        <c:tickLblPos val="nextTo"/>
        <c:txPr>
          <a:bodyPr rot="0" spcFirstLastPara="0" vertOverflow="ellipsis" vert="horz" wrap="square" anchor="ctr" anchorCtr="1"/>
          <a:lstStyle/>
          <a:p>
            <a:pPr>
              <a:defRPr lang="en-US" sz="1000" b="0" i="0" u="none" strike="noStrike" kern="1200" baseline="0">
                <a:solidFill>
                  <a:srgbClr val="000000"/>
                </a:solidFill>
                <a:latin typeface="Calibri" panose="020F0502020204030204"/>
                <a:ea typeface="Calibri" panose="020F0502020204030204"/>
                <a:cs typeface="Calibri" panose="020F0502020204030204"/>
              </a:defRPr>
            </a:pPr>
            <a:endParaRPr lang="en-US"/>
          </a:p>
        </c:txPr>
        <c:crossAx val="807217616"/>
        <c:crosses val="autoZero"/>
        <c:crossBetween val="between"/>
      </c:valAx>
    </c:plotArea>
    <c:plotVisOnly val="1"/>
    <c:dispBlanksAs val="gap"/>
    <c:showDLblsOverMax val="0"/>
  </c:chart>
  <c:spPr>
    <a:solidFill>
      <a:srgbClr val="4F81BD">
        <a:lumMod val="20000"/>
        <a:lumOff val="80000"/>
      </a:srgbClr>
    </a:solidFill>
  </c:spPr>
  <c:txPr>
    <a:bodyPr/>
    <a:lstStyle/>
    <a:p>
      <a:pPr>
        <a:defRPr lang="en-US" sz="1000" b="0" i="0" u="none" strike="noStrike" baseline="0">
          <a:solidFill>
            <a:srgbClr val="000000"/>
          </a:solidFill>
          <a:latin typeface="Calibri" panose="020F0502020204030204"/>
          <a:ea typeface="Calibri" panose="020F0502020204030204"/>
          <a:cs typeface="Calibri" panose="020F0502020204030204"/>
        </a:defRPr>
      </a:pPr>
      <a:endParaRPr lang="en-US"/>
    </a:p>
  </c:txPr>
  <c:printSettings>
    <c:headerFooter/>
    <c:pageMargins b="0.75" l="0.7" r="0.7" t="0.75" header="0.3" footer="0.3"/>
    <c:pageSetup/>
  </c:printSettings>
  <c:userShapes r:id="rId1"/>
</c:chartSpace>
</file>

<file path=xl/charts/chart1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0" vertOverflow="ellipsis" vert="horz" wrap="square" anchor="ctr" anchorCtr="1"/>
          <a:lstStyle/>
          <a:p>
            <a:pPr>
              <a:defRPr lang="en-US" sz="1000" b="0" i="0" u="none" strike="noStrike" kern="1200" baseline="0">
                <a:solidFill>
                  <a:srgbClr val="000000"/>
                </a:solidFill>
                <a:latin typeface="Calibri" panose="020F0502020204030204"/>
                <a:ea typeface="Calibri" panose="020F0502020204030204"/>
                <a:cs typeface="Calibri" panose="020F0502020204030204"/>
              </a:defRPr>
            </a:pPr>
            <a:r>
              <a:rPr lang="en-US" sz="1800" b="1" i="0" u="none" strike="noStrike" baseline="0">
                <a:solidFill>
                  <a:srgbClr val="33CCCC"/>
                </a:solidFill>
                <a:latin typeface="Calibri" panose="020F0502020204030204"/>
              </a:rPr>
              <a:t>Quartely</a:t>
            </a:r>
            <a:r>
              <a:rPr lang="en-US" sz="1800" b="1" i="0" u="none" strike="noStrike" baseline="0">
                <a:solidFill>
                  <a:srgbClr val="000000"/>
                </a:solidFill>
                <a:latin typeface="Calibri" panose="020F0502020204030204"/>
              </a:rPr>
              <a:t> Gross Domestic Product</a:t>
            </a:r>
          </a:p>
          <a:p>
            <a:pPr>
              <a:defRPr lang="en-US" sz="1000" b="0" i="0" u="none" strike="noStrike" kern="1200" baseline="0">
                <a:solidFill>
                  <a:srgbClr val="000000"/>
                </a:solidFill>
                <a:latin typeface="Calibri" panose="020F0502020204030204"/>
                <a:ea typeface="Calibri" panose="020F0502020204030204"/>
                <a:cs typeface="Calibri" panose="020F0502020204030204"/>
              </a:defRPr>
            </a:pPr>
            <a:r>
              <a:rPr lang="en-US" sz="1400" b="1" i="0" u="none" strike="noStrike" baseline="0">
                <a:solidFill>
                  <a:srgbClr val="000000"/>
                </a:solidFill>
                <a:latin typeface="Calibri" panose="020F0502020204030204"/>
              </a:rPr>
              <a:t>yearly change (%) </a:t>
            </a:r>
          </a:p>
        </c:rich>
      </c:tx>
      <c:overlay val="0"/>
    </c:title>
    <c:autoTitleDeleted val="0"/>
    <c:plotArea>
      <c:layout>
        <c:manualLayout>
          <c:layoutTarget val="inner"/>
          <c:xMode val="edge"/>
          <c:yMode val="edge"/>
          <c:x val="7.3730499383287004E-2"/>
          <c:y val="0.23271397359557899"/>
          <c:w val="0.83096333669431899"/>
          <c:h val="0.51096757255494496"/>
        </c:manualLayout>
      </c:layout>
      <c:lineChart>
        <c:grouping val="standard"/>
        <c:varyColors val="0"/>
        <c:ser>
          <c:idx val="1"/>
          <c:order val="0"/>
          <c:tx>
            <c:strRef>
              <c:f>Sheet1!$B$4</c:f>
              <c:strCache>
                <c:ptCount val="1"/>
                <c:pt idx="0">
                  <c:v>Y/Y</c:v>
                </c:pt>
              </c:strCache>
            </c:strRef>
          </c:tx>
          <c:spPr>
            <a:ln w="28575" cap="rnd" cmpd="sng" algn="ctr">
              <a:solidFill>
                <a:schemeClr val="accent6">
                  <a:lumMod val="60000"/>
                  <a:lumOff val="40000"/>
                </a:schemeClr>
              </a:solidFill>
              <a:prstDash val="solid"/>
              <a:round/>
            </a:ln>
          </c:spPr>
          <c:marker>
            <c:symbol val="none"/>
          </c:marker>
          <c:dPt>
            <c:idx val="16"/>
            <c:marker>
              <c:symbol val="circle"/>
              <c:size val="6"/>
            </c:marker>
            <c:bubble3D val="0"/>
            <c:extLst>
              <c:ext xmlns:c16="http://schemas.microsoft.com/office/drawing/2014/chart" uri="{C3380CC4-5D6E-409C-BE32-E72D297353CC}">
                <c16:uniqueId val="{00000000-AE03-4EB9-9684-F486E4642E41}"/>
              </c:ext>
            </c:extLst>
          </c:dPt>
          <c:dPt>
            <c:idx val="17"/>
            <c:marker>
              <c:symbol val="circle"/>
              <c:size val="6"/>
            </c:marker>
            <c:bubble3D val="0"/>
            <c:extLst>
              <c:ext xmlns:c16="http://schemas.microsoft.com/office/drawing/2014/chart" uri="{C3380CC4-5D6E-409C-BE32-E72D297353CC}">
                <c16:uniqueId val="{00000001-AE03-4EB9-9684-F486E4642E41}"/>
              </c:ext>
            </c:extLst>
          </c:dPt>
          <c:dLbls>
            <c:dLbl>
              <c:idx val="0"/>
              <c:delete val="1"/>
              <c:extLst>
                <c:ext xmlns:c15="http://schemas.microsoft.com/office/drawing/2012/chart" uri="{CE6537A1-D6FC-4f65-9D91-7224C49458BB}"/>
                <c:ext xmlns:c16="http://schemas.microsoft.com/office/drawing/2014/chart" uri="{C3380CC4-5D6E-409C-BE32-E72D297353CC}">
                  <c16:uniqueId val="{00000002-AE03-4EB9-9684-F486E4642E41}"/>
                </c:ext>
              </c:extLst>
            </c:dLbl>
            <c:dLbl>
              <c:idx val="1"/>
              <c:delete val="1"/>
              <c:extLst>
                <c:ext xmlns:c15="http://schemas.microsoft.com/office/drawing/2012/chart" uri="{CE6537A1-D6FC-4f65-9D91-7224C49458BB}"/>
                <c:ext xmlns:c16="http://schemas.microsoft.com/office/drawing/2014/chart" uri="{C3380CC4-5D6E-409C-BE32-E72D297353CC}">
                  <c16:uniqueId val="{00000003-AE03-4EB9-9684-F486E4642E41}"/>
                </c:ext>
              </c:extLst>
            </c:dLbl>
            <c:dLbl>
              <c:idx val="2"/>
              <c:delete val="1"/>
              <c:extLst>
                <c:ext xmlns:c15="http://schemas.microsoft.com/office/drawing/2012/chart" uri="{CE6537A1-D6FC-4f65-9D91-7224C49458BB}"/>
                <c:ext xmlns:c16="http://schemas.microsoft.com/office/drawing/2014/chart" uri="{C3380CC4-5D6E-409C-BE32-E72D297353CC}">
                  <c16:uniqueId val="{00000004-AE03-4EB9-9684-F486E4642E41}"/>
                </c:ext>
              </c:extLst>
            </c:dLbl>
            <c:dLbl>
              <c:idx val="3"/>
              <c:delete val="1"/>
              <c:extLst>
                <c:ext xmlns:c15="http://schemas.microsoft.com/office/drawing/2012/chart" uri="{CE6537A1-D6FC-4f65-9D91-7224C49458BB}"/>
                <c:ext xmlns:c16="http://schemas.microsoft.com/office/drawing/2014/chart" uri="{C3380CC4-5D6E-409C-BE32-E72D297353CC}">
                  <c16:uniqueId val="{00000005-AE03-4EB9-9684-F486E4642E41}"/>
                </c:ext>
              </c:extLst>
            </c:dLbl>
            <c:dLbl>
              <c:idx val="4"/>
              <c:delete val="1"/>
              <c:extLst>
                <c:ext xmlns:c15="http://schemas.microsoft.com/office/drawing/2012/chart" uri="{CE6537A1-D6FC-4f65-9D91-7224C49458BB}"/>
                <c:ext xmlns:c16="http://schemas.microsoft.com/office/drawing/2014/chart" uri="{C3380CC4-5D6E-409C-BE32-E72D297353CC}">
                  <c16:uniqueId val="{00000006-AE03-4EB9-9684-F486E4642E41}"/>
                </c:ext>
              </c:extLst>
            </c:dLbl>
            <c:dLbl>
              <c:idx val="5"/>
              <c:delete val="1"/>
              <c:extLst>
                <c:ext xmlns:c15="http://schemas.microsoft.com/office/drawing/2012/chart" uri="{CE6537A1-D6FC-4f65-9D91-7224C49458BB}"/>
                <c:ext xmlns:c16="http://schemas.microsoft.com/office/drawing/2014/chart" uri="{C3380CC4-5D6E-409C-BE32-E72D297353CC}">
                  <c16:uniqueId val="{00000007-AE03-4EB9-9684-F486E4642E41}"/>
                </c:ext>
              </c:extLst>
            </c:dLbl>
            <c:dLbl>
              <c:idx val="6"/>
              <c:delete val="1"/>
              <c:extLst>
                <c:ext xmlns:c15="http://schemas.microsoft.com/office/drawing/2012/chart" uri="{CE6537A1-D6FC-4f65-9D91-7224C49458BB}"/>
                <c:ext xmlns:c16="http://schemas.microsoft.com/office/drawing/2014/chart" uri="{C3380CC4-5D6E-409C-BE32-E72D297353CC}">
                  <c16:uniqueId val="{00000008-AE03-4EB9-9684-F486E4642E41}"/>
                </c:ext>
              </c:extLst>
            </c:dLbl>
            <c:dLbl>
              <c:idx val="7"/>
              <c:delete val="1"/>
              <c:extLst>
                <c:ext xmlns:c15="http://schemas.microsoft.com/office/drawing/2012/chart" uri="{CE6537A1-D6FC-4f65-9D91-7224C49458BB}"/>
                <c:ext xmlns:c16="http://schemas.microsoft.com/office/drawing/2014/chart" uri="{C3380CC4-5D6E-409C-BE32-E72D297353CC}">
                  <c16:uniqueId val="{00000009-AE03-4EB9-9684-F486E4642E41}"/>
                </c:ext>
              </c:extLst>
            </c:dLbl>
            <c:dLbl>
              <c:idx val="8"/>
              <c:delete val="1"/>
              <c:extLst>
                <c:ext xmlns:c15="http://schemas.microsoft.com/office/drawing/2012/chart" uri="{CE6537A1-D6FC-4f65-9D91-7224C49458BB}"/>
                <c:ext xmlns:c16="http://schemas.microsoft.com/office/drawing/2014/chart" uri="{C3380CC4-5D6E-409C-BE32-E72D297353CC}">
                  <c16:uniqueId val="{0000000A-AE03-4EB9-9684-F486E4642E41}"/>
                </c:ext>
              </c:extLst>
            </c:dLbl>
            <c:dLbl>
              <c:idx val="9"/>
              <c:delete val="1"/>
              <c:extLst>
                <c:ext xmlns:c15="http://schemas.microsoft.com/office/drawing/2012/chart" uri="{CE6537A1-D6FC-4f65-9D91-7224C49458BB}"/>
                <c:ext xmlns:c16="http://schemas.microsoft.com/office/drawing/2014/chart" uri="{C3380CC4-5D6E-409C-BE32-E72D297353CC}">
                  <c16:uniqueId val="{0000000B-AE03-4EB9-9684-F486E4642E41}"/>
                </c:ext>
              </c:extLst>
            </c:dLbl>
            <c:dLbl>
              <c:idx val="10"/>
              <c:delete val="1"/>
              <c:extLst>
                <c:ext xmlns:c15="http://schemas.microsoft.com/office/drawing/2012/chart" uri="{CE6537A1-D6FC-4f65-9D91-7224C49458BB}"/>
                <c:ext xmlns:c16="http://schemas.microsoft.com/office/drawing/2014/chart" uri="{C3380CC4-5D6E-409C-BE32-E72D297353CC}">
                  <c16:uniqueId val="{0000000C-AE03-4EB9-9684-F486E4642E41}"/>
                </c:ext>
              </c:extLst>
            </c:dLbl>
            <c:dLbl>
              <c:idx val="11"/>
              <c:delete val="1"/>
              <c:extLst>
                <c:ext xmlns:c15="http://schemas.microsoft.com/office/drawing/2012/chart" uri="{CE6537A1-D6FC-4f65-9D91-7224C49458BB}"/>
                <c:ext xmlns:c16="http://schemas.microsoft.com/office/drawing/2014/chart" uri="{C3380CC4-5D6E-409C-BE32-E72D297353CC}">
                  <c16:uniqueId val="{0000000D-AE03-4EB9-9684-F486E4642E41}"/>
                </c:ext>
              </c:extLst>
            </c:dLbl>
            <c:dLbl>
              <c:idx val="12"/>
              <c:delete val="1"/>
              <c:extLst>
                <c:ext xmlns:c15="http://schemas.microsoft.com/office/drawing/2012/chart" uri="{CE6537A1-D6FC-4f65-9D91-7224C49458BB}"/>
                <c:ext xmlns:c16="http://schemas.microsoft.com/office/drawing/2014/chart" uri="{C3380CC4-5D6E-409C-BE32-E72D297353CC}">
                  <c16:uniqueId val="{0000000E-AE03-4EB9-9684-F486E4642E41}"/>
                </c:ext>
              </c:extLst>
            </c:dLbl>
            <c:dLbl>
              <c:idx val="13"/>
              <c:delete val="1"/>
              <c:extLst>
                <c:ext xmlns:c15="http://schemas.microsoft.com/office/drawing/2012/chart" uri="{CE6537A1-D6FC-4f65-9D91-7224C49458BB}"/>
                <c:ext xmlns:c16="http://schemas.microsoft.com/office/drawing/2014/chart" uri="{C3380CC4-5D6E-409C-BE32-E72D297353CC}">
                  <c16:uniqueId val="{0000000F-AE03-4EB9-9684-F486E4642E41}"/>
                </c:ext>
              </c:extLst>
            </c:dLbl>
            <c:dLbl>
              <c:idx val="14"/>
              <c:delete val="1"/>
              <c:extLst>
                <c:ext xmlns:c15="http://schemas.microsoft.com/office/drawing/2012/chart" uri="{CE6537A1-D6FC-4f65-9D91-7224C49458BB}"/>
                <c:ext xmlns:c16="http://schemas.microsoft.com/office/drawing/2014/chart" uri="{C3380CC4-5D6E-409C-BE32-E72D297353CC}">
                  <c16:uniqueId val="{00000010-AE03-4EB9-9684-F486E4642E41}"/>
                </c:ext>
              </c:extLst>
            </c:dLbl>
            <c:dLbl>
              <c:idx val="15"/>
              <c:delete val="1"/>
              <c:extLst>
                <c:ext xmlns:c15="http://schemas.microsoft.com/office/drawing/2012/chart" uri="{CE6537A1-D6FC-4f65-9D91-7224C49458BB}"/>
                <c:ext xmlns:c16="http://schemas.microsoft.com/office/drawing/2014/chart" uri="{C3380CC4-5D6E-409C-BE32-E72D297353CC}">
                  <c16:uniqueId val="{00000011-AE03-4EB9-9684-F486E4642E41}"/>
                </c:ext>
              </c:extLst>
            </c:dLbl>
            <c:dLbl>
              <c:idx val="16"/>
              <c:layout>
                <c:manualLayout>
                  <c:x val="-1.13411961657827E-2"/>
                  <c:y val="1.9865699824583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AE03-4EB9-9684-F486E4642E41}"/>
                </c:ext>
              </c:extLst>
            </c:dLbl>
            <c:dLbl>
              <c:idx val="17"/>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AE03-4EB9-9684-F486E4642E41}"/>
                </c:ext>
              </c:extLst>
            </c:dLbl>
            <c:spPr>
              <a:noFill/>
              <a:ln>
                <a:noFill/>
              </a:ln>
              <a:effectLst/>
            </c:spPr>
            <c:txPr>
              <a:bodyPr rot="0" spcFirstLastPara="0" vertOverflow="ellipsis" vert="horz" wrap="square" lIns="38100" tIns="19050" rIns="38100" bIns="19050" anchor="ctr" anchorCtr="1"/>
              <a:lstStyle/>
              <a:p>
                <a:pPr>
                  <a:defRPr lang="en-US" sz="1000" b="0" i="0" u="none" strike="noStrike" kern="1200" baseline="0">
                    <a:solidFill>
                      <a:srgbClr val="000000"/>
                    </a:solidFill>
                    <a:latin typeface="Calibri" panose="020F0502020204030204"/>
                    <a:ea typeface="Calibri" panose="020F0502020204030204"/>
                    <a:cs typeface="Calibri" panose="020F0502020204030204"/>
                  </a:defRPr>
                </a:pPr>
                <a:endParaRPr lang="en-US"/>
              </a:p>
            </c:txPr>
            <c:dLblPos val="r"/>
            <c:showLegendKey val="0"/>
            <c:showVal val="0"/>
            <c:showCatName val="0"/>
            <c:showSerName val="0"/>
            <c:showPercent val="0"/>
            <c:showBubbleSize val="0"/>
            <c:extLst>
              <c:ext xmlns:c15="http://schemas.microsoft.com/office/drawing/2012/chart" uri="{CE6537A1-D6FC-4f65-9D91-7224C49458BB}">
                <c15:showLeaderLines val="0"/>
              </c:ext>
            </c:extLst>
          </c:dLbls>
          <c:cat>
            <c:strRef>
              <c:f>Sheet1!$A$5:$A$22</c:f>
              <c:strCache>
                <c:ptCount val="18"/>
                <c:pt idx="0">
                  <c:v>07q1</c:v>
                </c:pt>
                <c:pt idx="1">
                  <c:v>07q2</c:v>
                </c:pt>
                <c:pt idx="2">
                  <c:v>07q3</c:v>
                </c:pt>
                <c:pt idx="3">
                  <c:v>07q4</c:v>
                </c:pt>
                <c:pt idx="4">
                  <c:v>08q1</c:v>
                </c:pt>
                <c:pt idx="5">
                  <c:v>08q2</c:v>
                </c:pt>
                <c:pt idx="6">
                  <c:v>08q3</c:v>
                </c:pt>
                <c:pt idx="7">
                  <c:v>08q4</c:v>
                </c:pt>
                <c:pt idx="8">
                  <c:v>09q1</c:v>
                </c:pt>
                <c:pt idx="9">
                  <c:v>09q2</c:v>
                </c:pt>
                <c:pt idx="10">
                  <c:v>09q3</c:v>
                </c:pt>
                <c:pt idx="11">
                  <c:v>09q4</c:v>
                </c:pt>
                <c:pt idx="12">
                  <c:v>10q1</c:v>
                </c:pt>
                <c:pt idx="13">
                  <c:v>10q2</c:v>
                </c:pt>
                <c:pt idx="14">
                  <c:v>10q3</c:v>
                </c:pt>
                <c:pt idx="15">
                  <c:v>10q4</c:v>
                </c:pt>
                <c:pt idx="16">
                  <c:v>11q1</c:v>
                </c:pt>
                <c:pt idx="17">
                  <c:v>11q2</c:v>
                </c:pt>
              </c:strCache>
            </c:strRef>
          </c:cat>
          <c:val>
            <c:numRef>
              <c:f>Sheet1!$B$5:$B$22</c:f>
              <c:numCache>
                <c:formatCode>0.0</c:formatCode>
                <c:ptCount val="18"/>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numCache>
            </c:numRef>
          </c:val>
          <c:smooth val="0"/>
          <c:extLst>
            <c:ext xmlns:c16="http://schemas.microsoft.com/office/drawing/2014/chart" uri="{C3380CC4-5D6E-409C-BE32-E72D297353CC}">
              <c16:uniqueId val="{00000012-AE03-4EB9-9684-F486E4642E41}"/>
            </c:ext>
          </c:extLst>
        </c:ser>
        <c:dLbls>
          <c:showLegendKey val="0"/>
          <c:showVal val="0"/>
          <c:showCatName val="0"/>
          <c:showSerName val="0"/>
          <c:showPercent val="0"/>
          <c:showBubbleSize val="0"/>
        </c:dLbls>
        <c:smooth val="0"/>
        <c:axId val="807202928"/>
        <c:axId val="807203472"/>
      </c:lineChart>
      <c:catAx>
        <c:axId val="807202928"/>
        <c:scaling>
          <c:orientation val="minMax"/>
        </c:scaling>
        <c:delete val="0"/>
        <c:axPos val="b"/>
        <c:minorGridlines>
          <c:spPr>
            <a:ln w="9525" cap="flat" cmpd="sng" algn="ctr">
              <a:solidFill>
                <a:schemeClr val="bg1">
                  <a:lumMod val="85000"/>
                </a:schemeClr>
              </a:solidFill>
              <a:prstDash val="solid"/>
              <a:round/>
            </a:ln>
          </c:spPr>
        </c:minorGridlines>
        <c:numFmt formatCode="General" sourceLinked="1"/>
        <c:majorTickMark val="none"/>
        <c:minorTickMark val="none"/>
        <c:tickLblPos val="low"/>
        <c:txPr>
          <a:bodyPr rot="-5400000" spcFirstLastPara="0" vertOverflow="ellipsis" vert="horz" wrap="square" anchor="ctr" anchorCtr="1"/>
          <a:lstStyle/>
          <a:p>
            <a:pPr>
              <a:defRPr lang="en-US" sz="1000" b="0" i="0" u="none" strike="noStrike" kern="1200" baseline="0">
                <a:solidFill>
                  <a:srgbClr val="000000"/>
                </a:solidFill>
                <a:latin typeface="Calibri" panose="020F0502020204030204"/>
                <a:ea typeface="Calibri" panose="020F0502020204030204"/>
                <a:cs typeface="Calibri" panose="020F0502020204030204"/>
              </a:defRPr>
            </a:pPr>
            <a:endParaRPr lang="en-US"/>
          </a:p>
        </c:txPr>
        <c:crossAx val="807203472"/>
        <c:crosses val="autoZero"/>
        <c:auto val="1"/>
        <c:lblAlgn val="ctr"/>
        <c:lblOffset val="100"/>
        <c:noMultiLvlLbl val="0"/>
      </c:catAx>
      <c:valAx>
        <c:axId val="807203472"/>
        <c:scaling>
          <c:orientation val="minMax"/>
        </c:scaling>
        <c:delete val="0"/>
        <c:axPos val="l"/>
        <c:majorGridlines>
          <c:spPr>
            <a:ln w="9525" cap="flat" cmpd="sng" algn="ctr">
              <a:solidFill>
                <a:schemeClr val="bg1">
                  <a:lumMod val="95000"/>
                </a:schemeClr>
              </a:solidFill>
              <a:prstDash val="solid"/>
              <a:round/>
            </a:ln>
          </c:spPr>
        </c:majorGridlines>
        <c:numFmt formatCode="0" sourceLinked="0"/>
        <c:majorTickMark val="none"/>
        <c:minorTickMark val="none"/>
        <c:tickLblPos val="nextTo"/>
        <c:txPr>
          <a:bodyPr rot="0" spcFirstLastPara="0" vertOverflow="ellipsis" vert="horz" wrap="square" anchor="ctr" anchorCtr="1"/>
          <a:lstStyle/>
          <a:p>
            <a:pPr>
              <a:defRPr lang="en-US" sz="1000" b="0" i="0" u="none" strike="noStrike" kern="1200" baseline="0">
                <a:solidFill>
                  <a:srgbClr val="000000"/>
                </a:solidFill>
                <a:latin typeface="Calibri" panose="020F0502020204030204"/>
                <a:ea typeface="Calibri" panose="020F0502020204030204"/>
                <a:cs typeface="Calibri" panose="020F0502020204030204"/>
              </a:defRPr>
            </a:pPr>
            <a:endParaRPr lang="en-US"/>
          </a:p>
        </c:txPr>
        <c:crossAx val="807202928"/>
        <c:crosses val="autoZero"/>
        <c:crossBetween val="between"/>
      </c:valAx>
    </c:plotArea>
    <c:plotVisOnly val="1"/>
    <c:dispBlanksAs val="gap"/>
    <c:showDLblsOverMax val="0"/>
  </c:chart>
  <c:spPr>
    <a:solidFill>
      <a:srgbClr val="4F81BD">
        <a:lumMod val="20000"/>
        <a:lumOff val="80000"/>
      </a:srgbClr>
    </a:solidFill>
    <a:ln w="31750" cap="flat" cmpd="sng" algn="ctr">
      <a:solidFill>
        <a:srgbClr val="0070C0"/>
      </a:solidFill>
      <a:prstDash val="solid"/>
      <a:round/>
    </a:ln>
  </c:spPr>
  <c:txPr>
    <a:bodyPr/>
    <a:lstStyle/>
    <a:p>
      <a:pPr>
        <a:defRPr lang="en-US" sz="1000" b="0" i="0" u="none" strike="noStrike" baseline="0">
          <a:solidFill>
            <a:srgbClr val="000000"/>
          </a:solidFill>
          <a:latin typeface="Calibri" panose="020F0502020204030204"/>
          <a:ea typeface="Calibri" panose="020F0502020204030204"/>
          <a:cs typeface="Calibri" panose="020F0502020204030204"/>
        </a:defRPr>
      </a:pPr>
      <a:endParaRPr lang="en-US"/>
    </a:p>
  </c:txPr>
  <c:printSettings>
    <c:headerFooter/>
    <c:pageMargins b="0.75" l="0.7" r="0.7" t="0.75" header="0.3" footer="0.3"/>
    <c:pageSetup/>
  </c:printSettings>
  <c:userShapes r:id="rId1"/>
</c:chartSpace>
</file>

<file path=xl/charts/chart1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0" vertOverflow="ellipsis" vert="horz" wrap="square" anchor="ctr" anchorCtr="1"/>
          <a:lstStyle/>
          <a:p>
            <a:pPr>
              <a:defRPr lang="en-US" sz="1000" b="0" i="0" u="none" strike="noStrike" kern="1200" baseline="0">
                <a:solidFill>
                  <a:srgbClr val="000000"/>
                </a:solidFill>
                <a:latin typeface="Calibri" panose="020F0502020204030204"/>
                <a:ea typeface="Calibri" panose="020F0502020204030204"/>
                <a:cs typeface="Calibri" panose="020F0502020204030204"/>
              </a:defRPr>
            </a:pPr>
            <a:r>
              <a:rPr lang="en-US" sz="1800" b="1" i="0" u="none" strike="noStrike" baseline="0">
                <a:solidFill>
                  <a:srgbClr val="33CCCC"/>
                </a:solidFill>
                <a:latin typeface="Calibri" panose="020F0502020204030204"/>
              </a:rPr>
              <a:t>Quartely</a:t>
            </a:r>
            <a:r>
              <a:rPr lang="en-US" sz="1800" b="1" i="0" u="none" strike="noStrike" baseline="0">
                <a:solidFill>
                  <a:srgbClr val="000000"/>
                </a:solidFill>
                <a:latin typeface="Calibri" panose="020F0502020204030204"/>
              </a:rPr>
              <a:t> Gross Domestic Product</a:t>
            </a:r>
          </a:p>
          <a:p>
            <a:pPr>
              <a:defRPr lang="en-US" sz="1000" b="0" i="0" u="none" strike="noStrike" kern="1200" baseline="0">
                <a:solidFill>
                  <a:srgbClr val="000000"/>
                </a:solidFill>
                <a:latin typeface="Calibri" panose="020F0502020204030204"/>
                <a:ea typeface="Calibri" panose="020F0502020204030204"/>
                <a:cs typeface="Calibri" panose="020F0502020204030204"/>
              </a:defRPr>
            </a:pPr>
            <a:r>
              <a:rPr lang="en-US" sz="1400" b="1" i="0" u="none" strike="noStrike" baseline="0">
                <a:solidFill>
                  <a:srgbClr val="000000"/>
                </a:solidFill>
                <a:latin typeface="Calibri" panose="020F0502020204030204"/>
              </a:rPr>
              <a:t>quarterly change (%) after seasonal adjustment</a:t>
            </a:r>
          </a:p>
        </c:rich>
      </c:tx>
      <c:overlay val="0"/>
    </c:title>
    <c:autoTitleDeleted val="0"/>
    <c:plotArea>
      <c:layout>
        <c:manualLayout>
          <c:layoutTarget val="inner"/>
          <c:xMode val="edge"/>
          <c:yMode val="edge"/>
          <c:x val="7.3730499383287004E-2"/>
          <c:y val="0.23271397359557899"/>
          <c:w val="0.83096333669431899"/>
          <c:h val="0.51096757255494496"/>
        </c:manualLayout>
      </c:layout>
      <c:lineChart>
        <c:grouping val="standard"/>
        <c:varyColors val="0"/>
        <c:ser>
          <c:idx val="0"/>
          <c:order val="0"/>
          <c:tx>
            <c:strRef>
              <c:f>Sheet1!$F$4</c:f>
              <c:strCache>
                <c:ptCount val="1"/>
                <c:pt idx="0">
                  <c:v>Q/Q</c:v>
                </c:pt>
              </c:strCache>
            </c:strRef>
          </c:tx>
          <c:spPr>
            <a:ln w="50800" cap="rnd" cmpd="sng" algn="ctr">
              <a:solidFill>
                <a:schemeClr val="tx2">
                  <a:lumMod val="60000"/>
                  <a:lumOff val="40000"/>
                </a:schemeClr>
              </a:solidFill>
              <a:prstDash val="solid"/>
              <a:round/>
            </a:ln>
          </c:spPr>
          <c:marker>
            <c:symbol val="circle"/>
            <c:size val="4"/>
          </c:marker>
          <c:dPt>
            <c:idx val="17"/>
            <c:bubble3D val="0"/>
            <c:spPr>
              <a:ln w="50800" cap="rnd" cmpd="sng" algn="ctr">
                <a:solidFill>
                  <a:srgbClr val="0070C0"/>
                </a:solidFill>
                <a:prstDash val="solid"/>
                <a:round/>
              </a:ln>
            </c:spPr>
            <c:extLst>
              <c:ext xmlns:c16="http://schemas.microsoft.com/office/drawing/2014/chart" uri="{C3380CC4-5D6E-409C-BE32-E72D297353CC}">
                <c16:uniqueId val="{00000001-F155-4CD7-A4B2-085C8A96E66B}"/>
              </c:ext>
            </c:extLst>
          </c:dPt>
          <c:dLbls>
            <c:dLbl>
              <c:idx val="0"/>
              <c:delete val="1"/>
              <c:extLst>
                <c:ext xmlns:c15="http://schemas.microsoft.com/office/drawing/2012/chart" uri="{CE6537A1-D6FC-4f65-9D91-7224C49458BB}"/>
                <c:ext xmlns:c16="http://schemas.microsoft.com/office/drawing/2014/chart" uri="{C3380CC4-5D6E-409C-BE32-E72D297353CC}">
                  <c16:uniqueId val="{00000002-F155-4CD7-A4B2-085C8A96E66B}"/>
                </c:ext>
              </c:extLst>
            </c:dLbl>
            <c:dLbl>
              <c:idx val="1"/>
              <c:delete val="1"/>
              <c:extLst>
                <c:ext xmlns:c15="http://schemas.microsoft.com/office/drawing/2012/chart" uri="{CE6537A1-D6FC-4f65-9D91-7224C49458BB}"/>
                <c:ext xmlns:c16="http://schemas.microsoft.com/office/drawing/2014/chart" uri="{C3380CC4-5D6E-409C-BE32-E72D297353CC}">
                  <c16:uniqueId val="{00000003-F155-4CD7-A4B2-085C8A96E66B}"/>
                </c:ext>
              </c:extLst>
            </c:dLbl>
            <c:dLbl>
              <c:idx val="2"/>
              <c:delete val="1"/>
              <c:extLst>
                <c:ext xmlns:c15="http://schemas.microsoft.com/office/drawing/2012/chart" uri="{CE6537A1-D6FC-4f65-9D91-7224C49458BB}"/>
                <c:ext xmlns:c16="http://schemas.microsoft.com/office/drawing/2014/chart" uri="{C3380CC4-5D6E-409C-BE32-E72D297353CC}">
                  <c16:uniqueId val="{00000004-F155-4CD7-A4B2-085C8A96E66B}"/>
                </c:ext>
              </c:extLst>
            </c:dLbl>
            <c:dLbl>
              <c:idx val="3"/>
              <c:delete val="1"/>
              <c:extLst>
                <c:ext xmlns:c15="http://schemas.microsoft.com/office/drawing/2012/chart" uri="{CE6537A1-D6FC-4f65-9D91-7224C49458BB}"/>
                <c:ext xmlns:c16="http://schemas.microsoft.com/office/drawing/2014/chart" uri="{C3380CC4-5D6E-409C-BE32-E72D297353CC}">
                  <c16:uniqueId val="{00000005-F155-4CD7-A4B2-085C8A96E66B}"/>
                </c:ext>
              </c:extLst>
            </c:dLbl>
            <c:dLbl>
              <c:idx val="4"/>
              <c:delete val="1"/>
              <c:extLst>
                <c:ext xmlns:c15="http://schemas.microsoft.com/office/drawing/2012/chart" uri="{CE6537A1-D6FC-4f65-9D91-7224C49458BB}"/>
                <c:ext xmlns:c16="http://schemas.microsoft.com/office/drawing/2014/chart" uri="{C3380CC4-5D6E-409C-BE32-E72D297353CC}">
                  <c16:uniqueId val="{00000006-F155-4CD7-A4B2-085C8A96E66B}"/>
                </c:ext>
              </c:extLst>
            </c:dLbl>
            <c:dLbl>
              <c:idx val="5"/>
              <c:delete val="1"/>
              <c:extLst>
                <c:ext xmlns:c15="http://schemas.microsoft.com/office/drawing/2012/chart" uri="{CE6537A1-D6FC-4f65-9D91-7224C49458BB}"/>
                <c:ext xmlns:c16="http://schemas.microsoft.com/office/drawing/2014/chart" uri="{C3380CC4-5D6E-409C-BE32-E72D297353CC}">
                  <c16:uniqueId val="{00000007-F155-4CD7-A4B2-085C8A96E66B}"/>
                </c:ext>
              </c:extLst>
            </c:dLbl>
            <c:dLbl>
              <c:idx val="6"/>
              <c:delete val="1"/>
              <c:extLst>
                <c:ext xmlns:c15="http://schemas.microsoft.com/office/drawing/2012/chart" uri="{CE6537A1-D6FC-4f65-9D91-7224C49458BB}"/>
                <c:ext xmlns:c16="http://schemas.microsoft.com/office/drawing/2014/chart" uri="{C3380CC4-5D6E-409C-BE32-E72D297353CC}">
                  <c16:uniqueId val="{00000008-F155-4CD7-A4B2-085C8A96E66B}"/>
                </c:ext>
              </c:extLst>
            </c:dLbl>
            <c:dLbl>
              <c:idx val="7"/>
              <c:delete val="1"/>
              <c:extLst>
                <c:ext xmlns:c15="http://schemas.microsoft.com/office/drawing/2012/chart" uri="{CE6537A1-D6FC-4f65-9D91-7224C49458BB}"/>
                <c:ext xmlns:c16="http://schemas.microsoft.com/office/drawing/2014/chart" uri="{C3380CC4-5D6E-409C-BE32-E72D297353CC}">
                  <c16:uniqueId val="{00000009-F155-4CD7-A4B2-085C8A96E66B}"/>
                </c:ext>
              </c:extLst>
            </c:dLbl>
            <c:dLbl>
              <c:idx val="8"/>
              <c:delete val="1"/>
              <c:extLst>
                <c:ext xmlns:c15="http://schemas.microsoft.com/office/drawing/2012/chart" uri="{CE6537A1-D6FC-4f65-9D91-7224C49458BB}"/>
                <c:ext xmlns:c16="http://schemas.microsoft.com/office/drawing/2014/chart" uri="{C3380CC4-5D6E-409C-BE32-E72D297353CC}">
                  <c16:uniqueId val="{0000000A-F155-4CD7-A4B2-085C8A96E66B}"/>
                </c:ext>
              </c:extLst>
            </c:dLbl>
            <c:dLbl>
              <c:idx val="9"/>
              <c:delete val="1"/>
              <c:extLst>
                <c:ext xmlns:c15="http://schemas.microsoft.com/office/drawing/2012/chart" uri="{CE6537A1-D6FC-4f65-9D91-7224C49458BB}"/>
                <c:ext xmlns:c16="http://schemas.microsoft.com/office/drawing/2014/chart" uri="{C3380CC4-5D6E-409C-BE32-E72D297353CC}">
                  <c16:uniqueId val="{0000000B-F155-4CD7-A4B2-085C8A96E66B}"/>
                </c:ext>
              </c:extLst>
            </c:dLbl>
            <c:dLbl>
              <c:idx val="10"/>
              <c:delete val="1"/>
              <c:extLst>
                <c:ext xmlns:c15="http://schemas.microsoft.com/office/drawing/2012/chart" uri="{CE6537A1-D6FC-4f65-9D91-7224C49458BB}"/>
                <c:ext xmlns:c16="http://schemas.microsoft.com/office/drawing/2014/chart" uri="{C3380CC4-5D6E-409C-BE32-E72D297353CC}">
                  <c16:uniqueId val="{0000000C-F155-4CD7-A4B2-085C8A96E66B}"/>
                </c:ext>
              </c:extLst>
            </c:dLbl>
            <c:dLbl>
              <c:idx val="11"/>
              <c:delete val="1"/>
              <c:extLst>
                <c:ext xmlns:c15="http://schemas.microsoft.com/office/drawing/2012/chart" uri="{CE6537A1-D6FC-4f65-9D91-7224C49458BB}"/>
                <c:ext xmlns:c16="http://schemas.microsoft.com/office/drawing/2014/chart" uri="{C3380CC4-5D6E-409C-BE32-E72D297353CC}">
                  <c16:uniqueId val="{0000000D-F155-4CD7-A4B2-085C8A96E66B}"/>
                </c:ext>
              </c:extLst>
            </c:dLbl>
            <c:dLbl>
              <c:idx val="12"/>
              <c:delete val="1"/>
              <c:extLst>
                <c:ext xmlns:c15="http://schemas.microsoft.com/office/drawing/2012/chart" uri="{CE6537A1-D6FC-4f65-9D91-7224C49458BB}"/>
                <c:ext xmlns:c16="http://schemas.microsoft.com/office/drawing/2014/chart" uri="{C3380CC4-5D6E-409C-BE32-E72D297353CC}">
                  <c16:uniqueId val="{0000000E-F155-4CD7-A4B2-085C8A96E66B}"/>
                </c:ext>
              </c:extLst>
            </c:dLbl>
            <c:dLbl>
              <c:idx val="13"/>
              <c:delete val="1"/>
              <c:extLst>
                <c:ext xmlns:c15="http://schemas.microsoft.com/office/drawing/2012/chart" uri="{CE6537A1-D6FC-4f65-9D91-7224C49458BB}"/>
                <c:ext xmlns:c16="http://schemas.microsoft.com/office/drawing/2014/chart" uri="{C3380CC4-5D6E-409C-BE32-E72D297353CC}">
                  <c16:uniqueId val="{0000000F-F155-4CD7-A4B2-085C8A96E66B}"/>
                </c:ext>
              </c:extLst>
            </c:dLbl>
            <c:dLbl>
              <c:idx val="14"/>
              <c:delete val="1"/>
              <c:extLst>
                <c:ext xmlns:c15="http://schemas.microsoft.com/office/drawing/2012/chart" uri="{CE6537A1-D6FC-4f65-9D91-7224C49458BB}"/>
                <c:ext xmlns:c16="http://schemas.microsoft.com/office/drawing/2014/chart" uri="{C3380CC4-5D6E-409C-BE32-E72D297353CC}">
                  <c16:uniqueId val="{00000010-F155-4CD7-A4B2-085C8A96E66B}"/>
                </c:ext>
              </c:extLst>
            </c:dLbl>
            <c:dLbl>
              <c:idx val="15"/>
              <c:delete val="1"/>
              <c:extLst>
                <c:ext xmlns:c15="http://schemas.microsoft.com/office/drawing/2012/chart" uri="{CE6537A1-D6FC-4f65-9D91-7224C49458BB}"/>
                <c:ext xmlns:c16="http://schemas.microsoft.com/office/drawing/2014/chart" uri="{C3380CC4-5D6E-409C-BE32-E72D297353CC}">
                  <c16:uniqueId val="{00000011-F155-4CD7-A4B2-085C8A96E66B}"/>
                </c:ext>
              </c:extLst>
            </c:dLbl>
            <c:dLbl>
              <c:idx val="16"/>
              <c:delete val="1"/>
              <c:extLst>
                <c:ext xmlns:c15="http://schemas.microsoft.com/office/drawing/2012/chart" uri="{CE6537A1-D6FC-4f65-9D91-7224C49458BB}"/>
                <c:ext xmlns:c16="http://schemas.microsoft.com/office/drawing/2014/chart" uri="{C3380CC4-5D6E-409C-BE32-E72D297353CC}">
                  <c16:uniqueId val="{00000012-F155-4CD7-A4B2-085C8A96E66B}"/>
                </c:ext>
              </c:extLst>
            </c:dLbl>
            <c:dLbl>
              <c:idx val="17"/>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F155-4CD7-A4B2-085C8A96E66B}"/>
                </c:ext>
              </c:extLst>
            </c:dLbl>
            <c:spPr>
              <a:noFill/>
              <a:ln>
                <a:noFill/>
              </a:ln>
              <a:effectLst/>
            </c:spPr>
            <c:txPr>
              <a:bodyPr rot="0" spcFirstLastPara="0" vertOverflow="ellipsis" vert="horz" wrap="square" lIns="38100" tIns="19050" rIns="38100" bIns="19050" anchor="ctr" anchorCtr="1"/>
              <a:lstStyle/>
              <a:p>
                <a:pPr>
                  <a:defRPr lang="en-US" sz="1000" b="0" i="0" u="none" strike="noStrike" kern="1200" baseline="0">
                    <a:solidFill>
                      <a:srgbClr val="000000"/>
                    </a:solidFill>
                    <a:latin typeface="Calibri" panose="020F0502020204030204"/>
                    <a:ea typeface="Calibri" panose="020F0502020204030204"/>
                    <a:cs typeface="Calibri" panose="020F0502020204030204"/>
                  </a:defRPr>
                </a:pPr>
                <a:endParaRPr lang="en-US"/>
              </a:p>
            </c:txPr>
            <c:dLblPos val="r"/>
            <c:showLegendKey val="0"/>
            <c:showVal val="0"/>
            <c:showCatName val="0"/>
            <c:showSerName val="0"/>
            <c:showPercent val="0"/>
            <c:showBubbleSize val="0"/>
            <c:extLst>
              <c:ext xmlns:c15="http://schemas.microsoft.com/office/drawing/2012/chart" uri="{CE6537A1-D6FC-4f65-9D91-7224C49458BB}">
                <c15:showLeaderLines val="0"/>
              </c:ext>
            </c:extLst>
          </c:dLbls>
          <c:cat>
            <c:strRef>
              <c:f>Sheet1!$A$5:$A$22</c:f>
              <c:strCache>
                <c:ptCount val="18"/>
                <c:pt idx="0">
                  <c:v>07q1</c:v>
                </c:pt>
                <c:pt idx="1">
                  <c:v>07q2</c:v>
                </c:pt>
                <c:pt idx="2">
                  <c:v>07q3</c:v>
                </c:pt>
                <c:pt idx="3">
                  <c:v>07q4</c:v>
                </c:pt>
                <c:pt idx="4">
                  <c:v>08q1</c:v>
                </c:pt>
                <c:pt idx="5">
                  <c:v>08q2</c:v>
                </c:pt>
                <c:pt idx="6">
                  <c:v>08q3</c:v>
                </c:pt>
                <c:pt idx="7">
                  <c:v>08q4</c:v>
                </c:pt>
                <c:pt idx="8">
                  <c:v>09q1</c:v>
                </c:pt>
                <c:pt idx="9">
                  <c:v>09q2</c:v>
                </c:pt>
                <c:pt idx="10">
                  <c:v>09q3</c:v>
                </c:pt>
                <c:pt idx="11">
                  <c:v>09q4</c:v>
                </c:pt>
                <c:pt idx="12">
                  <c:v>10q1</c:v>
                </c:pt>
                <c:pt idx="13">
                  <c:v>10q2</c:v>
                </c:pt>
                <c:pt idx="14">
                  <c:v>10q3</c:v>
                </c:pt>
                <c:pt idx="15">
                  <c:v>10q4</c:v>
                </c:pt>
                <c:pt idx="16">
                  <c:v>11q1</c:v>
                </c:pt>
                <c:pt idx="17">
                  <c:v>11q2</c:v>
                </c:pt>
              </c:strCache>
            </c:strRef>
          </c:cat>
          <c:val>
            <c:numRef>
              <c:f>Sheet1!$F$5:$F$22</c:f>
              <c:numCache>
                <c:formatCode>0.0</c:formatCode>
                <c:ptCount val="18"/>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numCache>
            </c:numRef>
          </c:val>
          <c:smooth val="0"/>
          <c:extLst>
            <c:ext xmlns:c16="http://schemas.microsoft.com/office/drawing/2014/chart" uri="{C3380CC4-5D6E-409C-BE32-E72D297353CC}">
              <c16:uniqueId val="{00000013-F155-4CD7-A4B2-085C8A96E66B}"/>
            </c:ext>
          </c:extLst>
        </c:ser>
        <c:ser>
          <c:idx val="1"/>
          <c:order val="1"/>
          <c:tx>
            <c:strRef>
              <c:f>Sheet1!$C$4</c:f>
              <c:strCache>
                <c:ptCount val="1"/>
                <c:pt idx="0">
                  <c:v>Q/Q</c:v>
                </c:pt>
              </c:strCache>
            </c:strRef>
          </c:tx>
          <c:spPr>
            <a:ln w="28575" cap="rnd" cmpd="sng" algn="ctr">
              <a:solidFill>
                <a:schemeClr val="accent6">
                  <a:lumMod val="60000"/>
                  <a:lumOff val="40000"/>
                </a:schemeClr>
              </a:solidFill>
              <a:prstDash val="solid"/>
              <a:round/>
            </a:ln>
          </c:spPr>
          <c:marker>
            <c:symbol val="circle"/>
            <c:size val="3"/>
          </c:marker>
          <c:dPt>
            <c:idx val="17"/>
            <c:bubble3D val="0"/>
            <c:spPr>
              <a:ln w="44450" cap="rnd" cmpd="sng" algn="ctr">
                <a:solidFill>
                  <a:schemeClr val="accent6">
                    <a:lumMod val="60000"/>
                    <a:lumOff val="40000"/>
                  </a:schemeClr>
                </a:solidFill>
                <a:prstDash val="solid"/>
                <a:round/>
              </a:ln>
            </c:spPr>
            <c:extLst>
              <c:ext xmlns:c16="http://schemas.microsoft.com/office/drawing/2014/chart" uri="{C3380CC4-5D6E-409C-BE32-E72D297353CC}">
                <c16:uniqueId val="{00000015-F155-4CD7-A4B2-085C8A96E66B}"/>
              </c:ext>
            </c:extLst>
          </c:dPt>
          <c:dLbls>
            <c:dLbl>
              <c:idx val="0"/>
              <c:delete val="1"/>
              <c:extLst>
                <c:ext xmlns:c15="http://schemas.microsoft.com/office/drawing/2012/chart" uri="{CE6537A1-D6FC-4f65-9D91-7224C49458BB}"/>
                <c:ext xmlns:c16="http://schemas.microsoft.com/office/drawing/2014/chart" uri="{C3380CC4-5D6E-409C-BE32-E72D297353CC}">
                  <c16:uniqueId val="{00000016-F155-4CD7-A4B2-085C8A96E66B}"/>
                </c:ext>
              </c:extLst>
            </c:dLbl>
            <c:dLbl>
              <c:idx val="1"/>
              <c:delete val="1"/>
              <c:extLst>
                <c:ext xmlns:c15="http://schemas.microsoft.com/office/drawing/2012/chart" uri="{CE6537A1-D6FC-4f65-9D91-7224C49458BB}"/>
                <c:ext xmlns:c16="http://schemas.microsoft.com/office/drawing/2014/chart" uri="{C3380CC4-5D6E-409C-BE32-E72D297353CC}">
                  <c16:uniqueId val="{00000017-F155-4CD7-A4B2-085C8A96E66B}"/>
                </c:ext>
              </c:extLst>
            </c:dLbl>
            <c:dLbl>
              <c:idx val="2"/>
              <c:delete val="1"/>
              <c:extLst>
                <c:ext xmlns:c15="http://schemas.microsoft.com/office/drawing/2012/chart" uri="{CE6537A1-D6FC-4f65-9D91-7224C49458BB}"/>
                <c:ext xmlns:c16="http://schemas.microsoft.com/office/drawing/2014/chart" uri="{C3380CC4-5D6E-409C-BE32-E72D297353CC}">
                  <c16:uniqueId val="{00000018-F155-4CD7-A4B2-085C8A96E66B}"/>
                </c:ext>
              </c:extLst>
            </c:dLbl>
            <c:dLbl>
              <c:idx val="3"/>
              <c:delete val="1"/>
              <c:extLst>
                <c:ext xmlns:c15="http://schemas.microsoft.com/office/drawing/2012/chart" uri="{CE6537A1-D6FC-4f65-9D91-7224C49458BB}"/>
                <c:ext xmlns:c16="http://schemas.microsoft.com/office/drawing/2014/chart" uri="{C3380CC4-5D6E-409C-BE32-E72D297353CC}">
                  <c16:uniqueId val="{00000019-F155-4CD7-A4B2-085C8A96E66B}"/>
                </c:ext>
              </c:extLst>
            </c:dLbl>
            <c:dLbl>
              <c:idx val="4"/>
              <c:delete val="1"/>
              <c:extLst>
                <c:ext xmlns:c15="http://schemas.microsoft.com/office/drawing/2012/chart" uri="{CE6537A1-D6FC-4f65-9D91-7224C49458BB}"/>
                <c:ext xmlns:c16="http://schemas.microsoft.com/office/drawing/2014/chart" uri="{C3380CC4-5D6E-409C-BE32-E72D297353CC}">
                  <c16:uniqueId val="{0000001A-F155-4CD7-A4B2-085C8A96E66B}"/>
                </c:ext>
              </c:extLst>
            </c:dLbl>
            <c:dLbl>
              <c:idx val="5"/>
              <c:delete val="1"/>
              <c:extLst>
                <c:ext xmlns:c15="http://schemas.microsoft.com/office/drawing/2012/chart" uri="{CE6537A1-D6FC-4f65-9D91-7224C49458BB}"/>
                <c:ext xmlns:c16="http://schemas.microsoft.com/office/drawing/2014/chart" uri="{C3380CC4-5D6E-409C-BE32-E72D297353CC}">
                  <c16:uniqueId val="{0000001B-F155-4CD7-A4B2-085C8A96E66B}"/>
                </c:ext>
              </c:extLst>
            </c:dLbl>
            <c:dLbl>
              <c:idx val="6"/>
              <c:delete val="1"/>
              <c:extLst>
                <c:ext xmlns:c15="http://schemas.microsoft.com/office/drawing/2012/chart" uri="{CE6537A1-D6FC-4f65-9D91-7224C49458BB}"/>
                <c:ext xmlns:c16="http://schemas.microsoft.com/office/drawing/2014/chart" uri="{C3380CC4-5D6E-409C-BE32-E72D297353CC}">
                  <c16:uniqueId val="{0000001C-F155-4CD7-A4B2-085C8A96E66B}"/>
                </c:ext>
              </c:extLst>
            </c:dLbl>
            <c:dLbl>
              <c:idx val="7"/>
              <c:delete val="1"/>
              <c:extLst>
                <c:ext xmlns:c15="http://schemas.microsoft.com/office/drawing/2012/chart" uri="{CE6537A1-D6FC-4f65-9D91-7224C49458BB}"/>
                <c:ext xmlns:c16="http://schemas.microsoft.com/office/drawing/2014/chart" uri="{C3380CC4-5D6E-409C-BE32-E72D297353CC}">
                  <c16:uniqueId val="{0000001D-F155-4CD7-A4B2-085C8A96E66B}"/>
                </c:ext>
              </c:extLst>
            </c:dLbl>
            <c:dLbl>
              <c:idx val="8"/>
              <c:delete val="1"/>
              <c:extLst>
                <c:ext xmlns:c15="http://schemas.microsoft.com/office/drawing/2012/chart" uri="{CE6537A1-D6FC-4f65-9D91-7224C49458BB}"/>
                <c:ext xmlns:c16="http://schemas.microsoft.com/office/drawing/2014/chart" uri="{C3380CC4-5D6E-409C-BE32-E72D297353CC}">
                  <c16:uniqueId val="{0000001E-F155-4CD7-A4B2-085C8A96E66B}"/>
                </c:ext>
              </c:extLst>
            </c:dLbl>
            <c:dLbl>
              <c:idx val="9"/>
              <c:delete val="1"/>
              <c:extLst>
                <c:ext xmlns:c15="http://schemas.microsoft.com/office/drawing/2012/chart" uri="{CE6537A1-D6FC-4f65-9D91-7224C49458BB}"/>
                <c:ext xmlns:c16="http://schemas.microsoft.com/office/drawing/2014/chart" uri="{C3380CC4-5D6E-409C-BE32-E72D297353CC}">
                  <c16:uniqueId val="{0000001F-F155-4CD7-A4B2-085C8A96E66B}"/>
                </c:ext>
              </c:extLst>
            </c:dLbl>
            <c:dLbl>
              <c:idx val="10"/>
              <c:delete val="1"/>
              <c:extLst>
                <c:ext xmlns:c15="http://schemas.microsoft.com/office/drawing/2012/chart" uri="{CE6537A1-D6FC-4f65-9D91-7224C49458BB}"/>
                <c:ext xmlns:c16="http://schemas.microsoft.com/office/drawing/2014/chart" uri="{C3380CC4-5D6E-409C-BE32-E72D297353CC}">
                  <c16:uniqueId val="{00000020-F155-4CD7-A4B2-085C8A96E66B}"/>
                </c:ext>
              </c:extLst>
            </c:dLbl>
            <c:dLbl>
              <c:idx val="11"/>
              <c:delete val="1"/>
              <c:extLst>
                <c:ext xmlns:c15="http://schemas.microsoft.com/office/drawing/2012/chart" uri="{CE6537A1-D6FC-4f65-9D91-7224C49458BB}"/>
                <c:ext xmlns:c16="http://schemas.microsoft.com/office/drawing/2014/chart" uri="{C3380CC4-5D6E-409C-BE32-E72D297353CC}">
                  <c16:uniqueId val="{00000021-F155-4CD7-A4B2-085C8A96E66B}"/>
                </c:ext>
              </c:extLst>
            </c:dLbl>
            <c:dLbl>
              <c:idx val="12"/>
              <c:delete val="1"/>
              <c:extLst>
                <c:ext xmlns:c15="http://schemas.microsoft.com/office/drawing/2012/chart" uri="{CE6537A1-D6FC-4f65-9D91-7224C49458BB}"/>
                <c:ext xmlns:c16="http://schemas.microsoft.com/office/drawing/2014/chart" uri="{C3380CC4-5D6E-409C-BE32-E72D297353CC}">
                  <c16:uniqueId val="{00000022-F155-4CD7-A4B2-085C8A96E66B}"/>
                </c:ext>
              </c:extLst>
            </c:dLbl>
            <c:dLbl>
              <c:idx val="13"/>
              <c:layout>
                <c:manualLayout>
                  <c:x val="-1.1341199541708501E-2"/>
                  <c:y val="1.70277427067854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23-F155-4CD7-A4B2-085C8A96E66B}"/>
                </c:ext>
              </c:extLst>
            </c:dLbl>
            <c:dLbl>
              <c:idx val="14"/>
              <c:delete val="1"/>
              <c:extLst>
                <c:ext xmlns:c15="http://schemas.microsoft.com/office/drawing/2012/chart" uri="{CE6537A1-D6FC-4f65-9D91-7224C49458BB}"/>
                <c:ext xmlns:c16="http://schemas.microsoft.com/office/drawing/2014/chart" uri="{C3380CC4-5D6E-409C-BE32-E72D297353CC}">
                  <c16:uniqueId val="{00000024-F155-4CD7-A4B2-085C8A96E66B}"/>
                </c:ext>
              </c:extLst>
            </c:dLbl>
            <c:dLbl>
              <c:idx val="15"/>
              <c:delete val="1"/>
              <c:extLst>
                <c:ext xmlns:c15="http://schemas.microsoft.com/office/drawing/2012/chart" uri="{CE6537A1-D6FC-4f65-9D91-7224C49458BB}"/>
                <c:ext xmlns:c16="http://schemas.microsoft.com/office/drawing/2014/chart" uri="{C3380CC4-5D6E-409C-BE32-E72D297353CC}">
                  <c16:uniqueId val="{00000025-F155-4CD7-A4B2-085C8A96E66B}"/>
                </c:ext>
              </c:extLst>
            </c:dLbl>
            <c:dLbl>
              <c:idx val="16"/>
              <c:delete val="1"/>
              <c:extLst>
                <c:ext xmlns:c15="http://schemas.microsoft.com/office/drawing/2012/chart" uri="{CE6537A1-D6FC-4f65-9D91-7224C49458BB}"/>
                <c:ext xmlns:c16="http://schemas.microsoft.com/office/drawing/2014/chart" uri="{C3380CC4-5D6E-409C-BE32-E72D297353CC}">
                  <c16:uniqueId val="{00000026-F155-4CD7-A4B2-085C8A96E66B}"/>
                </c:ext>
              </c:extLst>
            </c:dLbl>
            <c:dLbl>
              <c:idx val="17"/>
              <c:layout>
                <c:manualLayout>
                  <c:x val="-9.4509996180904606E-3"/>
                  <c:y val="5.67591423559513E-3"/>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5-F155-4CD7-A4B2-085C8A96E66B}"/>
                </c:ext>
              </c:extLst>
            </c:dLbl>
            <c:spPr>
              <a:noFill/>
              <a:ln>
                <a:noFill/>
              </a:ln>
              <a:effectLst/>
            </c:spPr>
            <c:txPr>
              <a:bodyPr rot="0" spcFirstLastPara="0" vertOverflow="ellipsis" vert="horz" wrap="square" lIns="38100" tIns="19050" rIns="38100" bIns="19050" anchor="ctr" anchorCtr="1"/>
              <a:lstStyle/>
              <a:p>
                <a:pPr>
                  <a:defRPr lang="en-US" sz="1000" b="0" i="0" u="none" strike="noStrike" kern="1200" baseline="0">
                    <a:solidFill>
                      <a:srgbClr val="000000"/>
                    </a:solidFill>
                    <a:latin typeface="Calibri" panose="020F0502020204030204"/>
                    <a:ea typeface="Calibri" panose="020F0502020204030204"/>
                    <a:cs typeface="Calibri" panose="020F0502020204030204"/>
                  </a:defRPr>
                </a:pPr>
                <a:endParaRPr lang="en-US"/>
              </a:p>
            </c:txPr>
            <c:dLblPos val="r"/>
            <c:showLegendKey val="0"/>
            <c:showVal val="0"/>
            <c:showCatName val="0"/>
            <c:showSerName val="0"/>
            <c:showPercent val="0"/>
            <c:showBubbleSize val="0"/>
            <c:extLst>
              <c:ext xmlns:c15="http://schemas.microsoft.com/office/drawing/2012/chart" uri="{CE6537A1-D6FC-4f65-9D91-7224C49458BB}">
                <c15:showLeaderLines val="0"/>
              </c:ext>
            </c:extLst>
          </c:dLbls>
          <c:cat>
            <c:strRef>
              <c:f>Sheet1!$A$5:$A$22</c:f>
              <c:strCache>
                <c:ptCount val="18"/>
                <c:pt idx="0">
                  <c:v>07q1</c:v>
                </c:pt>
                <c:pt idx="1">
                  <c:v>07q2</c:v>
                </c:pt>
                <c:pt idx="2">
                  <c:v>07q3</c:v>
                </c:pt>
                <c:pt idx="3">
                  <c:v>07q4</c:v>
                </c:pt>
                <c:pt idx="4">
                  <c:v>08q1</c:v>
                </c:pt>
                <c:pt idx="5">
                  <c:v>08q2</c:v>
                </c:pt>
                <c:pt idx="6">
                  <c:v>08q3</c:v>
                </c:pt>
                <c:pt idx="7">
                  <c:v>08q4</c:v>
                </c:pt>
                <c:pt idx="8">
                  <c:v>09q1</c:v>
                </c:pt>
                <c:pt idx="9">
                  <c:v>09q2</c:v>
                </c:pt>
                <c:pt idx="10">
                  <c:v>09q3</c:v>
                </c:pt>
                <c:pt idx="11">
                  <c:v>09q4</c:v>
                </c:pt>
                <c:pt idx="12">
                  <c:v>10q1</c:v>
                </c:pt>
                <c:pt idx="13">
                  <c:v>10q2</c:v>
                </c:pt>
                <c:pt idx="14">
                  <c:v>10q3</c:v>
                </c:pt>
                <c:pt idx="15">
                  <c:v>10q4</c:v>
                </c:pt>
                <c:pt idx="16">
                  <c:v>11q1</c:v>
                </c:pt>
                <c:pt idx="17">
                  <c:v>11q2</c:v>
                </c:pt>
              </c:strCache>
            </c:strRef>
          </c:cat>
          <c:val>
            <c:numRef>
              <c:f>Sheet1!$C$5:$C$22</c:f>
              <c:numCache>
                <c:formatCode>0.0</c:formatCode>
                <c:ptCount val="18"/>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numCache>
            </c:numRef>
          </c:val>
          <c:smooth val="0"/>
          <c:extLst>
            <c:ext xmlns:c16="http://schemas.microsoft.com/office/drawing/2014/chart" uri="{C3380CC4-5D6E-409C-BE32-E72D297353CC}">
              <c16:uniqueId val="{00000027-F155-4CD7-A4B2-085C8A96E66B}"/>
            </c:ext>
          </c:extLst>
        </c:ser>
        <c:dLbls>
          <c:showLegendKey val="0"/>
          <c:showVal val="0"/>
          <c:showCatName val="0"/>
          <c:showSerName val="0"/>
          <c:showPercent val="0"/>
          <c:showBubbleSize val="0"/>
        </c:dLbls>
        <c:marker val="1"/>
        <c:smooth val="0"/>
        <c:axId val="807208368"/>
        <c:axId val="807206192"/>
      </c:lineChart>
      <c:catAx>
        <c:axId val="807208368"/>
        <c:scaling>
          <c:orientation val="minMax"/>
        </c:scaling>
        <c:delete val="0"/>
        <c:axPos val="b"/>
        <c:minorGridlines>
          <c:spPr>
            <a:ln w="9525" cap="flat" cmpd="sng" algn="ctr">
              <a:solidFill>
                <a:schemeClr val="bg1">
                  <a:lumMod val="85000"/>
                </a:schemeClr>
              </a:solidFill>
              <a:prstDash val="solid"/>
              <a:round/>
            </a:ln>
          </c:spPr>
        </c:minorGridlines>
        <c:numFmt formatCode="General" sourceLinked="1"/>
        <c:majorTickMark val="none"/>
        <c:minorTickMark val="none"/>
        <c:tickLblPos val="low"/>
        <c:txPr>
          <a:bodyPr rot="-5400000" spcFirstLastPara="0" vertOverflow="ellipsis" vert="horz" wrap="square" anchor="ctr" anchorCtr="1"/>
          <a:lstStyle/>
          <a:p>
            <a:pPr>
              <a:defRPr lang="en-US" sz="1000" b="0" i="0" u="none" strike="noStrike" kern="1200" baseline="0">
                <a:solidFill>
                  <a:srgbClr val="000000"/>
                </a:solidFill>
                <a:latin typeface="Calibri" panose="020F0502020204030204"/>
                <a:ea typeface="Calibri" panose="020F0502020204030204"/>
                <a:cs typeface="Calibri" panose="020F0502020204030204"/>
              </a:defRPr>
            </a:pPr>
            <a:endParaRPr lang="en-US"/>
          </a:p>
        </c:txPr>
        <c:crossAx val="807206192"/>
        <c:crosses val="autoZero"/>
        <c:auto val="1"/>
        <c:lblAlgn val="ctr"/>
        <c:lblOffset val="100"/>
        <c:noMultiLvlLbl val="0"/>
      </c:catAx>
      <c:valAx>
        <c:axId val="807206192"/>
        <c:scaling>
          <c:orientation val="minMax"/>
        </c:scaling>
        <c:delete val="0"/>
        <c:axPos val="l"/>
        <c:majorGridlines>
          <c:spPr>
            <a:ln w="9525" cap="flat" cmpd="sng" algn="ctr">
              <a:solidFill>
                <a:schemeClr val="bg1">
                  <a:lumMod val="95000"/>
                </a:schemeClr>
              </a:solidFill>
              <a:prstDash val="solid"/>
              <a:round/>
            </a:ln>
          </c:spPr>
        </c:majorGridlines>
        <c:numFmt formatCode="0" sourceLinked="0"/>
        <c:majorTickMark val="none"/>
        <c:minorTickMark val="none"/>
        <c:tickLblPos val="nextTo"/>
        <c:txPr>
          <a:bodyPr rot="0" spcFirstLastPara="0" vertOverflow="ellipsis" vert="horz" wrap="square" anchor="ctr" anchorCtr="1"/>
          <a:lstStyle/>
          <a:p>
            <a:pPr>
              <a:defRPr lang="en-US" sz="1000" b="0" i="0" u="none" strike="noStrike" kern="1200" baseline="0">
                <a:solidFill>
                  <a:srgbClr val="000000"/>
                </a:solidFill>
                <a:latin typeface="Calibri" panose="020F0502020204030204"/>
                <a:ea typeface="Calibri" panose="020F0502020204030204"/>
                <a:cs typeface="Calibri" panose="020F0502020204030204"/>
              </a:defRPr>
            </a:pPr>
            <a:endParaRPr lang="en-US"/>
          </a:p>
        </c:txPr>
        <c:crossAx val="807208368"/>
        <c:crosses val="autoZero"/>
        <c:crossBetween val="between"/>
      </c:valAx>
    </c:plotArea>
    <c:plotVisOnly val="1"/>
    <c:dispBlanksAs val="gap"/>
    <c:showDLblsOverMax val="0"/>
  </c:chart>
  <c:spPr>
    <a:solidFill>
      <a:srgbClr val="4F81BD">
        <a:lumMod val="20000"/>
        <a:lumOff val="80000"/>
      </a:srgbClr>
    </a:solidFill>
    <a:ln w="31750" cap="flat" cmpd="sng" algn="ctr">
      <a:solidFill>
        <a:srgbClr val="0070C0"/>
      </a:solidFill>
      <a:prstDash val="solid"/>
      <a:round/>
    </a:ln>
  </c:spPr>
  <c:txPr>
    <a:bodyPr/>
    <a:lstStyle/>
    <a:p>
      <a:pPr>
        <a:defRPr lang="en-US" sz="1000" b="0" i="0" u="none" strike="noStrike" baseline="0">
          <a:solidFill>
            <a:srgbClr val="000000"/>
          </a:solidFill>
          <a:latin typeface="Calibri" panose="020F0502020204030204"/>
          <a:ea typeface="Calibri" panose="020F0502020204030204"/>
          <a:cs typeface="Calibri" panose="020F0502020204030204"/>
        </a:defRPr>
      </a:pPr>
      <a:endParaRPr lang="en-US"/>
    </a:p>
  </c:txPr>
  <c:printSettings>
    <c:headerFooter/>
    <c:pageMargins b="0.75" l="0.7" r="0.7" t="0.75" header="0.3" footer="0.3"/>
    <c:pageSetup/>
  </c:printSettings>
  <c:userShapes r:id="rId1"/>
</c:chartSpace>
</file>

<file path=xl/charts/chart2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0" vertOverflow="ellipsis" vert="horz" wrap="square" anchor="ctr" anchorCtr="1"/>
          <a:lstStyle/>
          <a:p>
            <a:pPr>
              <a:defRPr lang="en-US" sz="1000" b="0" i="0" u="none" strike="noStrike" kern="1200" baseline="0">
                <a:solidFill>
                  <a:srgbClr val="000000"/>
                </a:solidFill>
                <a:latin typeface="Calibri" panose="020F0502020204030204"/>
                <a:ea typeface="Calibri" panose="020F0502020204030204"/>
                <a:cs typeface="Calibri" panose="020F0502020204030204"/>
              </a:defRPr>
            </a:pPr>
            <a:r>
              <a:rPr lang="en-US" sz="2800" b="1" i="0" u="none" strike="noStrike" baseline="0">
                <a:solidFill>
                  <a:srgbClr val="000000"/>
                </a:solidFill>
                <a:latin typeface="Calibri" panose="020F0502020204030204"/>
              </a:rPr>
              <a:t>Quarterly GDP (adjusted) growth rates by sectors</a:t>
            </a:r>
          </a:p>
          <a:p>
            <a:pPr>
              <a:defRPr lang="en-US" sz="1000" b="0" i="0" u="none" strike="noStrike" kern="1200" baseline="0">
                <a:solidFill>
                  <a:srgbClr val="000000"/>
                </a:solidFill>
                <a:latin typeface="Calibri" panose="020F0502020204030204"/>
                <a:ea typeface="Calibri" panose="020F0502020204030204"/>
                <a:cs typeface="Calibri" panose="020F0502020204030204"/>
              </a:defRPr>
            </a:pPr>
            <a:r>
              <a:rPr lang="en-US" sz="2800" b="1" i="0" u="none" strike="noStrike" baseline="0">
                <a:solidFill>
                  <a:srgbClr val="000000"/>
                </a:solidFill>
                <a:latin typeface="Calibri" panose="020F0502020204030204"/>
              </a:rPr>
              <a:t>year-on-year change (%)</a:t>
            </a:r>
          </a:p>
        </c:rich>
      </c:tx>
      <c:overlay val="0"/>
    </c:title>
    <c:autoTitleDeleted val="0"/>
    <c:plotArea>
      <c:layout/>
      <c:lineChart>
        <c:grouping val="standard"/>
        <c:varyColors val="0"/>
        <c:ser>
          <c:idx val="0"/>
          <c:order val="0"/>
          <c:tx>
            <c:strRef>
              <c:f>Sheet1!$E$44</c:f>
              <c:strCache>
                <c:ptCount val="1"/>
                <c:pt idx="0">
                  <c:v>Agric</c:v>
                </c:pt>
              </c:strCache>
            </c:strRef>
          </c:tx>
          <c:spPr>
            <a:ln w="38100" cap="rnd" cmpd="sng" algn="ctr">
              <a:solidFill>
                <a:schemeClr val="accent3">
                  <a:lumMod val="75000"/>
                </a:schemeClr>
              </a:solidFill>
              <a:prstDash val="solid"/>
              <a:round/>
            </a:ln>
          </c:spPr>
          <c:marker>
            <c:symbol val="circle"/>
            <c:size val="5"/>
          </c:marker>
          <c:cat>
            <c:strRef>
              <c:f>Sheet1!$A$45:$A$62</c:f>
              <c:strCache>
                <c:ptCount val="18"/>
                <c:pt idx="0">
                  <c:v>07q1</c:v>
                </c:pt>
                <c:pt idx="1">
                  <c:v>07q2</c:v>
                </c:pt>
                <c:pt idx="2">
                  <c:v>07q3</c:v>
                </c:pt>
                <c:pt idx="3">
                  <c:v>07q4</c:v>
                </c:pt>
                <c:pt idx="4">
                  <c:v>08q1</c:v>
                </c:pt>
                <c:pt idx="5">
                  <c:v>08q2</c:v>
                </c:pt>
                <c:pt idx="6">
                  <c:v>08q3</c:v>
                </c:pt>
                <c:pt idx="7">
                  <c:v>08q4</c:v>
                </c:pt>
                <c:pt idx="8">
                  <c:v>09q1</c:v>
                </c:pt>
                <c:pt idx="9">
                  <c:v>09q2</c:v>
                </c:pt>
                <c:pt idx="10">
                  <c:v>09q3</c:v>
                </c:pt>
                <c:pt idx="11">
                  <c:v>09q4</c:v>
                </c:pt>
                <c:pt idx="12">
                  <c:v>10q1</c:v>
                </c:pt>
                <c:pt idx="13">
                  <c:v>10q2</c:v>
                </c:pt>
                <c:pt idx="14">
                  <c:v>10q3</c:v>
                </c:pt>
                <c:pt idx="15">
                  <c:v>10q4</c:v>
                </c:pt>
                <c:pt idx="16">
                  <c:v>11q1</c:v>
                </c:pt>
                <c:pt idx="17">
                  <c:v>11q2</c:v>
                </c:pt>
              </c:strCache>
            </c:strRef>
          </c:cat>
          <c:val>
            <c:numRef>
              <c:f>Sheet1!$E$45:$E$62</c:f>
              <c:numCache>
                <c:formatCode>0.0</c:formatCode>
                <c:ptCount val="18"/>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numCache>
            </c:numRef>
          </c:val>
          <c:smooth val="0"/>
          <c:extLst>
            <c:ext xmlns:c16="http://schemas.microsoft.com/office/drawing/2014/chart" uri="{C3380CC4-5D6E-409C-BE32-E72D297353CC}">
              <c16:uniqueId val="{00000000-D95B-462F-8D5D-9D38CE485744}"/>
            </c:ext>
          </c:extLst>
        </c:ser>
        <c:ser>
          <c:idx val="1"/>
          <c:order val="1"/>
          <c:tx>
            <c:strRef>
              <c:f>Sheet1!$F$44</c:f>
              <c:strCache>
                <c:ptCount val="1"/>
                <c:pt idx="0">
                  <c:v>Industry</c:v>
                </c:pt>
              </c:strCache>
            </c:strRef>
          </c:tx>
          <c:spPr>
            <a:ln w="38100" cap="rnd" cmpd="sng" algn="ctr">
              <a:solidFill>
                <a:schemeClr val="tx1">
                  <a:lumMod val="75000"/>
                  <a:lumOff val="25000"/>
                </a:schemeClr>
              </a:solidFill>
              <a:prstDash val="solid"/>
              <a:round/>
            </a:ln>
          </c:spPr>
          <c:marker>
            <c:symbol val="circle"/>
            <c:size val="5"/>
            <c:spPr>
              <a:solidFill>
                <a:schemeClr val="bg1">
                  <a:lumMod val="95000"/>
                </a:schemeClr>
              </a:solidFill>
            </c:spPr>
          </c:marker>
          <c:cat>
            <c:strRef>
              <c:f>Sheet1!$A$45:$A$62</c:f>
              <c:strCache>
                <c:ptCount val="18"/>
                <c:pt idx="0">
                  <c:v>07q1</c:v>
                </c:pt>
                <c:pt idx="1">
                  <c:v>07q2</c:v>
                </c:pt>
                <c:pt idx="2">
                  <c:v>07q3</c:v>
                </c:pt>
                <c:pt idx="3">
                  <c:v>07q4</c:v>
                </c:pt>
                <c:pt idx="4">
                  <c:v>08q1</c:v>
                </c:pt>
                <c:pt idx="5">
                  <c:v>08q2</c:v>
                </c:pt>
                <c:pt idx="6">
                  <c:v>08q3</c:v>
                </c:pt>
                <c:pt idx="7">
                  <c:v>08q4</c:v>
                </c:pt>
                <c:pt idx="8">
                  <c:v>09q1</c:v>
                </c:pt>
                <c:pt idx="9">
                  <c:v>09q2</c:v>
                </c:pt>
                <c:pt idx="10">
                  <c:v>09q3</c:v>
                </c:pt>
                <c:pt idx="11">
                  <c:v>09q4</c:v>
                </c:pt>
                <c:pt idx="12">
                  <c:v>10q1</c:v>
                </c:pt>
                <c:pt idx="13">
                  <c:v>10q2</c:v>
                </c:pt>
                <c:pt idx="14">
                  <c:v>10q3</c:v>
                </c:pt>
                <c:pt idx="15">
                  <c:v>10q4</c:v>
                </c:pt>
                <c:pt idx="16">
                  <c:v>11q1</c:v>
                </c:pt>
                <c:pt idx="17">
                  <c:v>11q2</c:v>
                </c:pt>
              </c:strCache>
            </c:strRef>
          </c:cat>
          <c:val>
            <c:numRef>
              <c:f>Sheet1!$F$45:$F$62</c:f>
              <c:numCache>
                <c:formatCode>0.0</c:formatCode>
                <c:ptCount val="18"/>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numCache>
            </c:numRef>
          </c:val>
          <c:smooth val="0"/>
          <c:extLst>
            <c:ext xmlns:c16="http://schemas.microsoft.com/office/drawing/2014/chart" uri="{C3380CC4-5D6E-409C-BE32-E72D297353CC}">
              <c16:uniqueId val="{00000001-D95B-462F-8D5D-9D38CE485744}"/>
            </c:ext>
          </c:extLst>
        </c:ser>
        <c:ser>
          <c:idx val="2"/>
          <c:order val="2"/>
          <c:tx>
            <c:strRef>
              <c:f>Sheet1!$G$44</c:f>
              <c:strCache>
                <c:ptCount val="1"/>
                <c:pt idx="0">
                  <c:v>Services</c:v>
                </c:pt>
              </c:strCache>
            </c:strRef>
          </c:tx>
          <c:spPr>
            <a:ln w="38100" cap="rnd" cmpd="sng" algn="ctr">
              <a:solidFill>
                <a:schemeClr val="bg2">
                  <a:lumMod val="50000"/>
                </a:schemeClr>
              </a:solidFill>
              <a:prstDash val="solid"/>
              <a:round/>
            </a:ln>
          </c:spPr>
          <c:marker>
            <c:symbol val="circle"/>
            <c:size val="5"/>
            <c:spPr>
              <a:solidFill>
                <a:schemeClr val="tx1"/>
              </a:solidFill>
            </c:spPr>
          </c:marker>
          <c:cat>
            <c:strRef>
              <c:f>Sheet1!$A$45:$A$62</c:f>
              <c:strCache>
                <c:ptCount val="18"/>
                <c:pt idx="0">
                  <c:v>07q1</c:v>
                </c:pt>
                <c:pt idx="1">
                  <c:v>07q2</c:v>
                </c:pt>
                <c:pt idx="2">
                  <c:v>07q3</c:v>
                </c:pt>
                <c:pt idx="3">
                  <c:v>07q4</c:v>
                </c:pt>
                <c:pt idx="4">
                  <c:v>08q1</c:v>
                </c:pt>
                <c:pt idx="5">
                  <c:v>08q2</c:v>
                </c:pt>
                <c:pt idx="6">
                  <c:v>08q3</c:v>
                </c:pt>
                <c:pt idx="7">
                  <c:v>08q4</c:v>
                </c:pt>
                <c:pt idx="8">
                  <c:v>09q1</c:v>
                </c:pt>
                <c:pt idx="9">
                  <c:v>09q2</c:v>
                </c:pt>
                <c:pt idx="10">
                  <c:v>09q3</c:v>
                </c:pt>
                <c:pt idx="11">
                  <c:v>09q4</c:v>
                </c:pt>
                <c:pt idx="12">
                  <c:v>10q1</c:v>
                </c:pt>
                <c:pt idx="13">
                  <c:v>10q2</c:v>
                </c:pt>
                <c:pt idx="14">
                  <c:v>10q3</c:v>
                </c:pt>
                <c:pt idx="15">
                  <c:v>10q4</c:v>
                </c:pt>
                <c:pt idx="16">
                  <c:v>11q1</c:v>
                </c:pt>
                <c:pt idx="17">
                  <c:v>11q2</c:v>
                </c:pt>
              </c:strCache>
            </c:strRef>
          </c:cat>
          <c:val>
            <c:numRef>
              <c:f>Sheet1!$G$45:$G$62</c:f>
              <c:numCache>
                <c:formatCode>0.0</c:formatCode>
                <c:ptCount val="18"/>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numCache>
            </c:numRef>
          </c:val>
          <c:smooth val="0"/>
          <c:extLst>
            <c:ext xmlns:c16="http://schemas.microsoft.com/office/drawing/2014/chart" uri="{C3380CC4-5D6E-409C-BE32-E72D297353CC}">
              <c16:uniqueId val="{00000002-D95B-462F-8D5D-9D38CE485744}"/>
            </c:ext>
          </c:extLst>
        </c:ser>
        <c:dLbls>
          <c:showLegendKey val="0"/>
          <c:showVal val="0"/>
          <c:showCatName val="0"/>
          <c:showSerName val="0"/>
          <c:showPercent val="0"/>
          <c:showBubbleSize val="0"/>
        </c:dLbls>
        <c:marker val="1"/>
        <c:smooth val="0"/>
        <c:axId val="807204560"/>
        <c:axId val="807206736"/>
      </c:lineChart>
      <c:catAx>
        <c:axId val="807204560"/>
        <c:scaling>
          <c:orientation val="minMax"/>
        </c:scaling>
        <c:delete val="0"/>
        <c:axPos val="b"/>
        <c:numFmt formatCode="General" sourceLinked="1"/>
        <c:majorTickMark val="none"/>
        <c:minorTickMark val="none"/>
        <c:tickLblPos val="nextTo"/>
        <c:txPr>
          <a:bodyPr rot="-5400000" spcFirstLastPara="0" vertOverflow="ellipsis" vert="horz" wrap="square" anchor="ctr" anchorCtr="1"/>
          <a:lstStyle/>
          <a:p>
            <a:pPr>
              <a:defRPr lang="en-US" sz="1000" b="0" i="0" u="none" strike="noStrike" kern="1200" baseline="0">
                <a:solidFill>
                  <a:srgbClr val="000000"/>
                </a:solidFill>
                <a:latin typeface="Calibri" panose="020F0502020204030204"/>
                <a:ea typeface="Calibri" panose="020F0502020204030204"/>
                <a:cs typeface="Calibri" panose="020F0502020204030204"/>
              </a:defRPr>
            </a:pPr>
            <a:endParaRPr lang="en-US"/>
          </a:p>
        </c:txPr>
        <c:crossAx val="807206736"/>
        <c:crosses val="autoZero"/>
        <c:auto val="1"/>
        <c:lblAlgn val="ctr"/>
        <c:lblOffset val="100"/>
        <c:noMultiLvlLbl val="0"/>
      </c:catAx>
      <c:valAx>
        <c:axId val="807206736"/>
        <c:scaling>
          <c:orientation val="minMax"/>
        </c:scaling>
        <c:delete val="0"/>
        <c:axPos val="l"/>
        <c:majorGridlines>
          <c:spPr>
            <a:ln w="9525" cap="flat" cmpd="sng" algn="ctr">
              <a:solidFill>
                <a:schemeClr val="bg1">
                  <a:lumMod val="95000"/>
                </a:schemeClr>
              </a:solidFill>
              <a:prstDash val="solid"/>
              <a:round/>
            </a:ln>
          </c:spPr>
        </c:majorGridlines>
        <c:title>
          <c:tx>
            <c:rich>
              <a:bodyPr rot="0" spcFirstLastPara="0" vertOverflow="ellipsis" vert="horz" wrap="square" anchor="ctr" anchorCtr="1"/>
              <a:lstStyle/>
              <a:p>
                <a:pPr algn="ctr">
                  <a:defRPr lang="en-US" sz="1000" b="1" i="0" u="none" strike="noStrike" kern="1200" baseline="0">
                    <a:solidFill>
                      <a:srgbClr val="000000"/>
                    </a:solidFill>
                    <a:latin typeface="Calibri" panose="020F0502020204030204"/>
                    <a:ea typeface="Calibri" panose="020F0502020204030204"/>
                    <a:cs typeface="Calibri" panose="020F0502020204030204"/>
                  </a:defRPr>
                </a:pPr>
                <a:r>
                  <a:rPr lang="en-US"/>
                  <a:t>%</a:t>
                </a:r>
              </a:p>
            </c:rich>
          </c:tx>
          <c:overlay val="0"/>
        </c:title>
        <c:numFmt formatCode="0.0" sourceLinked="1"/>
        <c:majorTickMark val="none"/>
        <c:minorTickMark val="none"/>
        <c:tickLblPos val="nextTo"/>
        <c:spPr>
          <a:solidFill>
            <a:schemeClr val="bg1">
              <a:lumMod val="95000"/>
            </a:schemeClr>
          </a:solidFill>
        </c:spPr>
        <c:txPr>
          <a:bodyPr rot="0" spcFirstLastPara="0" vertOverflow="ellipsis" vert="horz" wrap="square" anchor="ctr" anchorCtr="1"/>
          <a:lstStyle/>
          <a:p>
            <a:pPr>
              <a:defRPr lang="en-US" sz="800" b="0" i="0" u="none" strike="noStrike" kern="1200" baseline="0">
                <a:solidFill>
                  <a:srgbClr val="000000"/>
                </a:solidFill>
                <a:latin typeface="Calibri" panose="020F0502020204030204"/>
                <a:ea typeface="Calibri" panose="020F0502020204030204"/>
                <a:cs typeface="Calibri" panose="020F0502020204030204"/>
              </a:defRPr>
            </a:pPr>
            <a:endParaRPr lang="en-US"/>
          </a:p>
        </c:txPr>
        <c:crossAx val="807204560"/>
        <c:crosses val="autoZero"/>
        <c:crossBetween val="between"/>
      </c:valAx>
      <c:spPr>
        <a:solidFill>
          <a:schemeClr val="bg1">
            <a:lumMod val="95000"/>
          </a:schemeClr>
        </a:solidFill>
      </c:spPr>
    </c:plotArea>
    <c:legend>
      <c:legendPos val="r"/>
      <c:overlay val="0"/>
      <c:txPr>
        <a:bodyPr rot="0" spcFirstLastPara="0" vertOverflow="ellipsis" vert="horz" wrap="square" anchor="ctr" anchorCtr="1"/>
        <a:lstStyle/>
        <a:p>
          <a:pPr>
            <a:defRPr lang="en-US" sz="385" b="0" i="0" u="none" strike="noStrike" kern="1200" baseline="0">
              <a:solidFill>
                <a:srgbClr val="000000"/>
              </a:solidFill>
              <a:latin typeface="Calibri" panose="020F0502020204030204"/>
              <a:ea typeface="Calibri" panose="020F0502020204030204"/>
              <a:cs typeface="Calibri" panose="020F0502020204030204"/>
            </a:defRPr>
          </a:pPr>
          <a:endParaRPr lang="en-US"/>
        </a:p>
      </c:txPr>
    </c:legend>
    <c:plotVisOnly val="1"/>
    <c:dispBlanksAs val="gap"/>
    <c:showDLblsOverMax val="0"/>
  </c:chart>
  <c:spPr>
    <a:solidFill>
      <a:schemeClr val="accent5">
        <a:lumMod val="40000"/>
        <a:lumOff val="60000"/>
      </a:schemeClr>
    </a:solidFill>
    <a:ln w="31750" cap="flat" cmpd="sng" algn="ctr">
      <a:solidFill>
        <a:srgbClr val="0070C0"/>
      </a:solidFill>
      <a:prstDash val="solid"/>
      <a:round/>
    </a:ln>
  </c:spPr>
  <c:txPr>
    <a:bodyPr/>
    <a:lstStyle/>
    <a:p>
      <a:pPr>
        <a:defRPr lang="en-US" sz="1000" b="0" i="0" u="none" strike="noStrike" baseline="0">
          <a:solidFill>
            <a:srgbClr val="000000"/>
          </a:solidFill>
          <a:latin typeface="Calibri" panose="020F0502020204030204"/>
          <a:ea typeface="Calibri" panose="020F0502020204030204"/>
          <a:cs typeface="Calibri" panose="020F0502020204030204"/>
        </a:defRPr>
      </a:pPr>
      <a:endParaRPr lang="en-US"/>
    </a:p>
  </c:txPr>
  <c:printSettings>
    <c:headerFooter/>
    <c:pageMargins b="0.75" l="0.7" r="0.7" t="0.75" header="0.3" footer="0.3"/>
    <c:pageSetup/>
  </c:printSettings>
</c:chartSpace>
</file>

<file path=xl/charts/chart2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lineChart>
        <c:grouping val="standard"/>
        <c:varyColors val="0"/>
        <c:ser>
          <c:idx val="0"/>
          <c:order val="0"/>
          <c:tx>
            <c:strRef>
              <c:f>graphs!$B$2</c:f>
              <c:strCache>
                <c:ptCount val="1"/>
                <c:pt idx="0">
                  <c:v>Crops &amp; Cocoa</c:v>
                </c:pt>
              </c:strCache>
            </c:strRef>
          </c:tx>
          <c:cat>
            <c:strRef>
              <c:f>graphs!$A$3:$A$23</c:f>
              <c:strCache>
                <c:ptCount val="21"/>
                <c:pt idx="0">
                  <c:v>2006-01</c:v>
                </c:pt>
                <c:pt idx="1">
                  <c:v>2006-02</c:v>
                </c:pt>
                <c:pt idx="2">
                  <c:v>2006-03</c:v>
                </c:pt>
                <c:pt idx="3">
                  <c:v>2006-04</c:v>
                </c:pt>
                <c:pt idx="4">
                  <c:v>2007-01</c:v>
                </c:pt>
                <c:pt idx="5">
                  <c:v>2007-02</c:v>
                </c:pt>
                <c:pt idx="6">
                  <c:v>2007-03</c:v>
                </c:pt>
                <c:pt idx="7">
                  <c:v>2007-04</c:v>
                </c:pt>
                <c:pt idx="8">
                  <c:v>2008-01</c:v>
                </c:pt>
                <c:pt idx="9">
                  <c:v>2008-02</c:v>
                </c:pt>
                <c:pt idx="10">
                  <c:v>2008-03</c:v>
                </c:pt>
                <c:pt idx="11">
                  <c:v>2008-04</c:v>
                </c:pt>
                <c:pt idx="12">
                  <c:v>2009-01</c:v>
                </c:pt>
                <c:pt idx="13">
                  <c:v>2009-02</c:v>
                </c:pt>
                <c:pt idx="14">
                  <c:v>2009-03</c:v>
                </c:pt>
                <c:pt idx="15">
                  <c:v>2009-04</c:v>
                </c:pt>
                <c:pt idx="16">
                  <c:v>2010-01</c:v>
                </c:pt>
                <c:pt idx="17">
                  <c:v>2010-02</c:v>
                </c:pt>
                <c:pt idx="18">
                  <c:v>2010-03</c:v>
                </c:pt>
                <c:pt idx="19">
                  <c:v>2010-04</c:v>
                </c:pt>
                <c:pt idx="20">
                  <c:v>2011-01</c:v>
                </c:pt>
              </c:strCache>
            </c:strRef>
          </c:cat>
          <c:val>
            <c:numRef>
              <c:f>graphs!$B$3:$B$23</c:f>
              <c:numCache>
                <c:formatCode>0</c:formatCode>
                <c:ptCount val="21"/>
                <c:pt idx="0">
                  <c:v>609.05579999999998</c:v>
                </c:pt>
                <c:pt idx="1">
                  <c:v>330.01712300000003</c:v>
                </c:pt>
                <c:pt idx="2">
                  <c:v>1356.007705</c:v>
                </c:pt>
                <c:pt idx="3">
                  <c:v>1498.619373</c:v>
                </c:pt>
                <c:pt idx="4">
                  <c:v>575.58937900000001</c:v>
                </c:pt>
                <c:pt idx="5">
                  <c:v>333.66665399999999</c:v>
                </c:pt>
                <c:pt idx="6">
                  <c:v>1380.4138069999999</c:v>
                </c:pt>
                <c:pt idx="7">
                  <c:v>1452.9301599999999</c:v>
                </c:pt>
                <c:pt idx="8">
                  <c:v>608.64989700000001</c:v>
                </c:pt>
                <c:pt idx="9">
                  <c:v>375.03963599999997</c:v>
                </c:pt>
                <c:pt idx="10">
                  <c:v>1514.356691</c:v>
                </c:pt>
                <c:pt idx="11">
                  <c:v>1566.4537760000001</c:v>
                </c:pt>
                <c:pt idx="12">
                  <c:v>642.18124699999998</c:v>
                </c:pt>
                <c:pt idx="13">
                  <c:v>395.48273499999999</c:v>
                </c:pt>
                <c:pt idx="14">
                  <c:v>1666.6397480000001</c:v>
                </c:pt>
                <c:pt idx="15">
                  <c:v>1775.0962689999999</c:v>
                </c:pt>
                <c:pt idx="16">
                  <c:v>702.79202499999997</c:v>
                </c:pt>
                <c:pt idx="17">
                  <c:v>482.76928800000002</c:v>
                </c:pt>
                <c:pt idx="18">
                  <c:v>1732.489656</c:v>
                </c:pt>
                <c:pt idx="19">
                  <c:v>1785.3490300000001</c:v>
                </c:pt>
                <c:pt idx="20">
                  <c:v>1133.7557220000001</c:v>
                </c:pt>
              </c:numCache>
            </c:numRef>
          </c:val>
          <c:smooth val="0"/>
          <c:extLst>
            <c:ext xmlns:c16="http://schemas.microsoft.com/office/drawing/2014/chart" uri="{C3380CC4-5D6E-409C-BE32-E72D297353CC}">
              <c16:uniqueId val="{00000000-2C8A-443F-A008-AFFBD65B664A}"/>
            </c:ext>
          </c:extLst>
        </c:ser>
        <c:ser>
          <c:idx val="1"/>
          <c:order val="1"/>
          <c:tx>
            <c:strRef>
              <c:f>graphs!$AD$2</c:f>
              <c:strCache>
                <c:ptCount val="1"/>
                <c:pt idx="0">
                  <c:v>Crops &amp; Cocoa</c:v>
                </c:pt>
              </c:strCache>
            </c:strRef>
          </c:tx>
          <c:cat>
            <c:strRef>
              <c:f>graphs!$A$3:$A$23</c:f>
              <c:strCache>
                <c:ptCount val="21"/>
                <c:pt idx="0">
                  <c:v>2006-01</c:v>
                </c:pt>
                <c:pt idx="1">
                  <c:v>2006-02</c:v>
                </c:pt>
                <c:pt idx="2">
                  <c:v>2006-03</c:v>
                </c:pt>
                <c:pt idx="3">
                  <c:v>2006-04</c:v>
                </c:pt>
                <c:pt idx="4">
                  <c:v>2007-01</c:v>
                </c:pt>
                <c:pt idx="5">
                  <c:v>2007-02</c:v>
                </c:pt>
                <c:pt idx="6">
                  <c:v>2007-03</c:v>
                </c:pt>
                <c:pt idx="7">
                  <c:v>2007-04</c:v>
                </c:pt>
                <c:pt idx="8">
                  <c:v>2008-01</c:v>
                </c:pt>
                <c:pt idx="9">
                  <c:v>2008-02</c:v>
                </c:pt>
                <c:pt idx="10">
                  <c:v>2008-03</c:v>
                </c:pt>
                <c:pt idx="11">
                  <c:v>2008-04</c:v>
                </c:pt>
                <c:pt idx="12">
                  <c:v>2009-01</c:v>
                </c:pt>
                <c:pt idx="13">
                  <c:v>2009-02</c:v>
                </c:pt>
                <c:pt idx="14">
                  <c:v>2009-03</c:v>
                </c:pt>
                <c:pt idx="15">
                  <c:v>2009-04</c:v>
                </c:pt>
                <c:pt idx="16">
                  <c:v>2010-01</c:v>
                </c:pt>
                <c:pt idx="17">
                  <c:v>2010-02</c:v>
                </c:pt>
                <c:pt idx="18">
                  <c:v>2010-03</c:v>
                </c:pt>
                <c:pt idx="19">
                  <c:v>2010-04</c:v>
                </c:pt>
                <c:pt idx="20">
                  <c:v>2011-01</c:v>
                </c:pt>
              </c:strCache>
            </c:strRef>
          </c:cat>
          <c:val>
            <c:numRef>
              <c:f>graphs!$AD$3:$AD$23</c:f>
              <c:numCache>
                <c:formatCode>General</c:formatCode>
                <c:ptCount val="21"/>
                <c:pt idx="0">
                  <c:v>979</c:v>
                </c:pt>
                <c:pt idx="1">
                  <c:v>909</c:v>
                </c:pt>
                <c:pt idx="2">
                  <c:v>920</c:v>
                </c:pt>
                <c:pt idx="3">
                  <c:v>972</c:v>
                </c:pt>
                <c:pt idx="4">
                  <c:v>925</c:v>
                </c:pt>
                <c:pt idx="5">
                  <c:v>918</c:v>
                </c:pt>
                <c:pt idx="6">
                  <c:v>937</c:v>
                </c:pt>
                <c:pt idx="7">
                  <c:v>942</c:v>
                </c:pt>
                <c:pt idx="8">
                  <c:v>979</c:v>
                </c:pt>
                <c:pt idx="9">
                  <c:v>1028</c:v>
                </c:pt>
                <c:pt idx="10">
                  <c:v>1029</c:v>
                </c:pt>
                <c:pt idx="11">
                  <c:v>1015</c:v>
                </c:pt>
                <c:pt idx="12">
                  <c:v>1036</c:v>
                </c:pt>
                <c:pt idx="13">
                  <c:v>1079</c:v>
                </c:pt>
                <c:pt idx="14">
                  <c:v>1131</c:v>
                </c:pt>
                <c:pt idx="15">
                  <c:v>1153</c:v>
                </c:pt>
                <c:pt idx="16">
                  <c:v>1134</c:v>
                </c:pt>
                <c:pt idx="17">
                  <c:v>1314</c:v>
                </c:pt>
                <c:pt idx="18">
                  <c:v>1176</c:v>
                </c:pt>
                <c:pt idx="19">
                  <c:v>1161</c:v>
                </c:pt>
                <c:pt idx="20">
                  <c:v>1814</c:v>
                </c:pt>
              </c:numCache>
            </c:numRef>
          </c:val>
          <c:smooth val="0"/>
          <c:extLst>
            <c:ext xmlns:c16="http://schemas.microsoft.com/office/drawing/2014/chart" uri="{C3380CC4-5D6E-409C-BE32-E72D297353CC}">
              <c16:uniqueId val="{00000001-2C8A-443F-A008-AFFBD65B664A}"/>
            </c:ext>
          </c:extLst>
        </c:ser>
        <c:dLbls>
          <c:showLegendKey val="0"/>
          <c:showVal val="0"/>
          <c:showCatName val="0"/>
          <c:showSerName val="0"/>
          <c:showPercent val="0"/>
          <c:showBubbleSize val="0"/>
        </c:dLbls>
        <c:marker val="1"/>
        <c:smooth val="0"/>
        <c:axId val="900453520"/>
        <c:axId val="900465488"/>
      </c:lineChart>
      <c:catAx>
        <c:axId val="900453520"/>
        <c:scaling>
          <c:orientation val="minMax"/>
        </c:scaling>
        <c:delete val="0"/>
        <c:axPos val="b"/>
        <c:numFmt formatCode="General" sourceLinked="1"/>
        <c:majorTickMark val="out"/>
        <c:minorTickMark val="none"/>
        <c:tickLblPos val="nextTo"/>
        <c:txPr>
          <a:bodyPr rot="-2700000" spcFirstLastPara="0" vertOverflow="ellipsis" vert="horz" wrap="square" anchor="ctr" anchorCtr="1"/>
          <a:lstStyle/>
          <a:p>
            <a:pPr>
              <a:defRPr lang="en-US" sz="1000" b="0" i="0" u="none" strike="noStrike" kern="1200" baseline="0">
                <a:solidFill>
                  <a:srgbClr val="000000"/>
                </a:solidFill>
                <a:latin typeface="Calibri" panose="020F0502020204030204"/>
                <a:ea typeface="Calibri" panose="020F0502020204030204"/>
                <a:cs typeface="Calibri" panose="020F0502020204030204"/>
              </a:defRPr>
            </a:pPr>
            <a:endParaRPr lang="en-US"/>
          </a:p>
        </c:txPr>
        <c:crossAx val="900465488"/>
        <c:crosses val="autoZero"/>
        <c:auto val="1"/>
        <c:lblAlgn val="ctr"/>
        <c:lblOffset val="100"/>
        <c:noMultiLvlLbl val="0"/>
      </c:catAx>
      <c:valAx>
        <c:axId val="900465488"/>
        <c:scaling>
          <c:orientation val="minMax"/>
        </c:scaling>
        <c:delete val="0"/>
        <c:axPos val="l"/>
        <c:majorGridlines/>
        <c:numFmt formatCode="0" sourceLinked="1"/>
        <c:majorTickMark val="out"/>
        <c:minorTickMark val="none"/>
        <c:tickLblPos val="nextTo"/>
        <c:txPr>
          <a:bodyPr rot="0" spcFirstLastPara="0" vertOverflow="ellipsis" vert="horz" wrap="square" anchor="ctr" anchorCtr="1"/>
          <a:lstStyle/>
          <a:p>
            <a:pPr>
              <a:defRPr lang="en-US" sz="1000" b="0" i="0" u="none" strike="noStrike" kern="1200" baseline="0">
                <a:solidFill>
                  <a:srgbClr val="000000"/>
                </a:solidFill>
                <a:latin typeface="Calibri" panose="020F0502020204030204"/>
                <a:ea typeface="Calibri" panose="020F0502020204030204"/>
                <a:cs typeface="Calibri" panose="020F0502020204030204"/>
              </a:defRPr>
            </a:pPr>
            <a:endParaRPr lang="en-US"/>
          </a:p>
        </c:txPr>
        <c:crossAx val="900453520"/>
        <c:crosses val="autoZero"/>
        <c:crossBetween val="between"/>
      </c:valAx>
    </c:plotArea>
    <c:legend>
      <c:legendPos val="r"/>
      <c:overlay val="0"/>
      <c:txPr>
        <a:bodyPr rot="0" spcFirstLastPara="0" vertOverflow="ellipsis" vert="horz" wrap="square" anchor="ctr" anchorCtr="1"/>
        <a:lstStyle/>
        <a:p>
          <a:pPr>
            <a:defRPr lang="en-US" sz="385" b="0" i="0" u="none" strike="noStrike" kern="1200" baseline="0">
              <a:solidFill>
                <a:srgbClr val="000000"/>
              </a:solidFill>
              <a:latin typeface="Calibri" panose="020F0502020204030204"/>
              <a:ea typeface="Calibri" panose="020F0502020204030204"/>
              <a:cs typeface="Calibri" panose="020F0502020204030204"/>
            </a:defRPr>
          </a:pPr>
          <a:endParaRPr lang="en-US"/>
        </a:p>
      </c:txPr>
    </c:legend>
    <c:plotVisOnly val="1"/>
    <c:dispBlanksAs val="gap"/>
    <c:showDLblsOverMax val="0"/>
  </c:chart>
  <c:txPr>
    <a:bodyPr/>
    <a:lstStyle/>
    <a:p>
      <a:pPr>
        <a:defRPr lang="en-US" sz="1000" b="0" i="0" u="none" strike="noStrike" baseline="0">
          <a:solidFill>
            <a:srgbClr val="000000"/>
          </a:solidFill>
          <a:latin typeface="Calibri" panose="020F0502020204030204"/>
          <a:ea typeface="Calibri" panose="020F0502020204030204"/>
          <a:cs typeface="Calibri" panose="020F0502020204030204"/>
        </a:defRPr>
      </a:pPr>
      <a:endParaRPr lang="en-US"/>
    </a:p>
  </c:txPr>
  <c:printSettings>
    <c:headerFooter/>
    <c:pageMargins b="0.75" l="0.7" r="0.7" t="0.75" header="0.3" footer="0.3"/>
    <c:pageSetup/>
  </c:printSettings>
</c:chartSpace>
</file>

<file path=xl/charts/chart2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lineChart>
        <c:grouping val="standard"/>
        <c:varyColors val="0"/>
        <c:ser>
          <c:idx val="0"/>
          <c:order val="0"/>
          <c:tx>
            <c:strRef>
              <c:f>graphs!$C$2</c:f>
              <c:strCache>
                <c:ptCount val="1"/>
                <c:pt idx="0">
                  <c:v>Livestock</c:v>
                </c:pt>
              </c:strCache>
            </c:strRef>
          </c:tx>
          <c:cat>
            <c:strRef>
              <c:f>graphs!$A$3:$A$23</c:f>
              <c:strCache>
                <c:ptCount val="21"/>
                <c:pt idx="0">
                  <c:v>2006-01</c:v>
                </c:pt>
                <c:pt idx="1">
                  <c:v>2006-02</c:v>
                </c:pt>
                <c:pt idx="2">
                  <c:v>2006-03</c:v>
                </c:pt>
                <c:pt idx="3">
                  <c:v>2006-04</c:v>
                </c:pt>
                <c:pt idx="4">
                  <c:v>2007-01</c:v>
                </c:pt>
                <c:pt idx="5">
                  <c:v>2007-02</c:v>
                </c:pt>
                <c:pt idx="6">
                  <c:v>2007-03</c:v>
                </c:pt>
                <c:pt idx="7">
                  <c:v>2007-04</c:v>
                </c:pt>
                <c:pt idx="8">
                  <c:v>2008-01</c:v>
                </c:pt>
                <c:pt idx="9">
                  <c:v>2008-02</c:v>
                </c:pt>
                <c:pt idx="10">
                  <c:v>2008-03</c:v>
                </c:pt>
                <c:pt idx="11">
                  <c:v>2008-04</c:v>
                </c:pt>
                <c:pt idx="12">
                  <c:v>2009-01</c:v>
                </c:pt>
                <c:pt idx="13">
                  <c:v>2009-02</c:v>
                </c:pt>
                <c:pt idx="14">
                  <c:v>2009-03</c:v>
                </c:pt>
                <c:pt idx="15">
                  <c:v>2009-04</c:v>
                </c:pt>
                <c:pt idx="16">
                  <c:v>2010-01</c:v>
                </c:pt>
                <c:pt idx="17">
                  <c:v>2010-02</c:v>
                </c:pt>
                <c:pt idx="18">
                  <c:v>2010-03</c:v>
                </c:pt>
                <c:pt idx="19">
                  <c:v>2010-04</c:v>
                </c:pt>
                <c:pt idx="20">
                  <c:v>2011-01</c:v>
                </c:pt>
              </c:strCache>
            </c:strRef>
          </c:cat>
          <c:val>
            <c:numRef>
              <c:f>graphs!$C$3:$C$23</c:f>
              <c:numCache>
                <c:formatCode>0</c:formatCode>
                <c:ptCount val="21"/>
                <c:pt idx="0">
                  <c:v>100.47076</c:v>
                </c:pt>
                <c:pt idx="1">
                  <c:v>85.512172000000007</c:v>
                </c:pt>
                <c:pt idx="2">
                  <c:v>80.450757999999993</c:v>
                </c:pt>
                <c:pt idx="3">
                  <c:v>170.66631000000001</c:v>
                </c:pt>
                <c:pt idx="4">
                  <c:v>108.007597</c:v>
                </c:pt>
                <c:pt idx="5">
                  <c:v>91.074897000000007</c:v>
                </c:pt>
                <c:pt idx="6">
                  <c:v>84.790925999999999</c:v>
                </c:pt>
                <c:pt idx="7">
                  <c:v>173.92658</c:v>
                </c:pt>
                <c:pt idx="8">
                  <c:v>130.40921599999999</c:v>
                </c:pt>
                <c:pt idx="9">
                  <c:v>100.738596</c:v>
                </c:pt>
                <c:pt idx="10">
                  <c:v>88.889268000000001</c:v>
                </c:pt>
                <c:pt idx="11">
                  <c:v>161.06292099999999</c:v>
                </c:pt>
                <c:pt idx="12">
                  <c:v>124.420047</c:v>
                </c:pt>
                <c:pt idx="13">
                  <c:v>102.98153600000001</c:v>
                </c:pt>
                <c:pt idx="14">
                  <c:v>93.577287999999996</c:v>
                </c:pt>
                <c:pt idx="15">
                  <c:v>181.12112999999999</c:v>
                </c:pt>
                <c:pt idx="16">
                  <c:v>133.76794599999999</c:v>
                </c:pt>
                <c:pt idx="17">
                  <c:v>108.662395</c:v>
                </c:pt>
                <c:pt idx="18">
                  <c:v>97.682964999999996</c:v>
                </c:pt>
                <c:pt idx="19">
                  <c:v>185.386695</c:v>
                </c:pt>
                <c:pt idx="20">
                  <c:v>126.660687</c:v>
                </c:pt>
              </c:numCache>
            </c:numRef>
          </c:val>
          <c:smooth val="0"/>
          <c:extLst>
            <c:ext xmlns:c16="http://schemas.microsoft.com/office/drawing/2014/chart" uri="{C3380CC4-5D6E-409C-BE32-E72D297353CC}">
              <c16:uniqueId val="{00000000-83B6-4D93-A8D4-41D9E914B5C3}"/>
            </c:ext>
          </c:extLst>
        </c:ser>
        <c:ser>
          <c:idx val="1"/>
          <c:order val="1"/>
          <c:tx>
            <c:strRef>
              <c:f>graphs!$AE$2</c:f>
              <c:strCache>
                <c:ptCount val="1"/>
                <c:pt idx="0">
                  <c:v>Livestock</c:v>
                </c:pt>
              </c:strCache>
            </c:strRef>
          </c:tx>
          <c:cat>
            <c:strRef>
              <c:f>graphs!$A$3:$A$23</c:f>
              <c:strCache>
                <c:ptCount val="21"/>
                <c:pt idx="0">
                  <c:v>2006-01</c:v>
                </c:pt>
                <c:pt idx="1">
                  <c:v>2006-02</c:v>
                </c:pt>
                <c:pt idx="2">
                  <c:v>2006-03</c:v>
                </c:pt>
                <c:pt idx="3">
                  <c:v>2006-04</c:v>
                </c:pt>
                <c:pt idx="4">
                  <c:v>2007-01</c:v>
                </c:pt>
                <c:pt idx="5">
                  <c:v>2007-02</c:v>
                </c:pt>
                <c:pt idx="6">
                  <c:v>2007-03</c:v>
                </c:pt>
                <c:pt idx="7">
                  <c:v>2007-04</c:v>
                </c:pt>
                <c:pt idx="8">
                  <c:v>2008-01</c:v>
                </c:pt>
                <c:pt idx="9">
                  <c:v>2008-02</c:v>
                </c:pt>
                <c:pt idx="10">
                  <c:v>2008-03</c:v>
                </c:pt>
                <c:pt idx="11">
                  <c:v>2008-04</c:v>
                </c:pt>
                <c:pt idx="12">
                  <c:v>2009-01</c:v>
                </c:pt>
                <c:pt idx="13">
                  <c:v>2009-02</c:v>
                </c:pt>
                <c:pt idx="14">
                  <c:v>2009-03</c:v>
                </c:pt>
                <c:pt idx="15">
                  <c:v>2009-04</c:v>
                </c:pt>
                <c:pt idx="16">
                  <c:v>2010-01</c:v>
                </c:pt>
                <c:pt idx="17">
                  <c:v>2010-02</c:v>
                </c:pt>
                <c:pt idx="18">
                  <c:v>2010-03</c:v>
                </c:pt>
                <c:pt idx="19">
                  <c:v>2010-04</c:v>
                </c:pt>
                <c:pt idx="20">
                  <c:v>2011-01</c:v>
                </c:pt>
              </c:strCache>
            </c:strRef>
          </c:cat>
          <c:val>
            <c:numRef>
              <c:f>graphs!$AE$3:$AE$23</c:f>
              <c:numCache>
                <c:formatCode>General</c:formatCode>
                <c:ptCount val="21"/>
                <c:pt idx="0">
                  <c:v>97</c:v>
                </c:pt>
                <c:pt idx="1">
                  <c:v>104</c:v>
                </c:pt>
                <c:pt idx="2">
                  <c:v>110</c:v>
                </c:pt>
                <c:pt idx="3">
                  <c:v>121</c:v>
                </c:pt>
                <c:pt idx="4">
                  <c:v>105</c:v>
                </c:pt>
                <c:pt idx="5">
                  <c:v>111</c:v>
                </c:pt>
                <c:pt idx="6">
                  <c:v>116</c:v>
                </c:pt>
                <c:pt idx="7">
                  <c:v>123</c:v>
                </c:pt>
                <c:pt idx="8">
                  <c:v>126</c:v>
                </c:pt>
                <c:pt idx="9">
                  <c:v>123</c:v>
                </c:pt>
                <c:pt idx="10">
                  <c:v>121</c:v>
                </c:pt>
                <c:pt idx="11">
                  <c:v>114</c:v>
                </c:pt>
                <c:pt idx="12">
                  <c:v>120</c:v>
                </c:pt>
                <c:pt idx="13">
                  <c:v>126</c:v>
                </c:pt>
                <c:pt idx="14">
                  <c:v>127</c:v>
                </c:pt>
                <c:pt idx="15">
                  <c:v>128</c:v>
                </c:pt>
                <c:pt idx="16">
                  <c:v>129</c:v>
                </c:pt>
                <c:pt idx="17">
                  <c:v>133</c:v>
                </c:pt>
                <c:pt idx="18">
                  <c:v>133</c:v>
                </c:pt>
                <c:pt idx="19">
                  <c:v>131</c:v>
                </c:pt>
                <c:pt idx="20">
                  <c:v>123</c:v>
                </c:pt>
              </c:numCache>
            </c:numRef>
          </c:val>
          <c:smooth val="0"/>
          <c:extLst>
            <c:ext xmlns:c16="http://schemas.microsoft.com/office/drawing/2014/chart" uri="{C3380CC4-5D6E-409C-BE32-E72D297353CC}">
              <c16:uniqueId val="{00000001-83B6-4D93-A8D4-41D9E914B5C3}"/>
            </c:ext>
          </c:extLst>
        </c:ser>
        <c:dLbls>
          <c:showLegendKey val="0"/>
          <c:showVal val="0"/>
          <c:showCatName val="0"/>
          <c:showSerName val="0"/>
          <c:showPercent val="0"/>
          <c:showBubbleSize val="0"/>
        </c:dLbls>
        <c:marker val="1"/>
        <c:smooth val="0"/>
        <c:axId val="900458416"/>
        <c:axId val="900466032"/>
      </c:lineChart>
      <c:catAx>
        <c:axId val="900458416"/>
        <c:scaling>
          <c:orientation val="minMax"/>
        </c:scaling>
        <c:delete val="0"/>
        <c:axPos val="b"/>
        <c:numFmt formatCode="General" sourceLinked="1"/>
        <c:majorTickMark val="out"/>
        <c:minorTickMark val="none"/>
        <c:tickLblPos val="nextTo"/>
        <c:txPr>
          <a:bodyPr rot="-2700000" spcFirstLastPara="0" vertOverflow="ellipsis" vert="horz" wrap="square" anchor="ctr" anchorCtr="1"/>
          <a:lstStyle/>
          <a:p>
            <a:pPr>
              <a:defRPr lang="en-US" sz="1000" b="0" i="0" u="none" strike="noStrike" kern="1200" baseline="0">
                <a:solidFill>
                  <a:srgbClr val="000000"/>
                </a:solidFill>
                <a:latin typeface="Calibri" panose="020F0502020204030204"/>
                <a:ea typeface="Calibri" panose="020F0502020204030204"/>
                <a:cs typeface="Calibri" panose="020F0502020204030204"/>
              </a:defRPr>
            </a:pPr>
            <a:endParaRPr lang="en-US"/>
          </a:p>
        </c:txPr>
        <c:crossAx val="900466032"/>
        <c:crosses val="autoZero"/>
        <c:auto val="1"/>
        <c:lblAlgn val="ctr"/>
        <c:lblOffset val="100"/>
        <c:noMultiLvlLbl val="0"/>
      </c:catAx>
      <c:valAx>
        <c:axId val="900466032"/>
        <c:scaling>
          <c:orientation val="minMax"/>
        </c:scaling>
        <c:delete val="0"/>
        <c:axPos val="l"/>
        <c:majorGridlines/>
        <c:numFmt formatCode="0" sourceLinked="1"/>
        <c:majorTickMark val="out"/>
        <c:minorTickMark val="none"/>
        <c:tickLblPos val="nextTo"/>
        <c:txPr>
          <a:bodyPr rot="0" spcFirstLastPara="0" vertOverflow="ellipsis" vert="horz" wrap="square" anchor="ctr" anchorCtr="1"/>
          <a:lstStyle/>
          <a:p>
            <a:pPr>
              <a:defRPr lang="en-US" sz="1000" b="0" i="0" u="none" strike="noStrike" kern="1200" baseline="0">
                <a:solidFill>
                  <a:srgbClr val="000000"/>
                </a:solidFill>
                <a:latin typeface="Calibri" panose="020F0502020204030204"/>
                <a:ea typeface="Calibri" panose="020F0502020204030204"/>
                <a:cs typeface="Calibri" panose="020F0502020204030204"/>
              </a:defRPr>
            </a:pPr>
            <a:endParaRPr lang="en-US"/>
          </a:p>
        </c:txPr>
        <c:crossAx val="900458416"/>
        <c:crosses val="autoZero"/>
        <c:crossBetween val="between"/>
      </c:valAx>
    </c:plotArea>
    <c:legend>
      <c:legendPos val="r"/>
      <c:overlay val="0"/>
      <c:txPr>
        <a:bodyPr rot="0" spcFirstLastPara="0" vertOverflow="ellipsis" vert="horz" wrap="square" anchor="ctr" anchorCtr="1"/>
        <a:lstStyle/>
        <a:p>
          <a:pPr>
            <a:defRPr lang="en-US" sz="385" b="0" i="0" u="none" strike="noStrike" kern="1200" baseline="0">
              <a:solidFill>
                <a:srgbClr val="000000"/>
              </a:solidFill>
              <a:latin typeface="Calibri" panose="020F0502020204030204"/>
              <a:ea typeface="Calibri" panose="020F0502020204030204"/>
              <a:cs typeface="Calibri" panose="020F0502020204030204"/>
            </a:defRPr>
          </a:pPr>
          <a:endParaRPr lang="en-US"/>
        </a:p>
      </c:txPr>
    </c:legend>
    <c:plotVisOnly val="1"/>
    <c:dispBlanksAs val="gap"/>
    <c:showDLblsOverMax val="0"/>
  </c:chart>
  <c:txPr>
    <a:bodyPr/>
    <a:lstStyle/>
    <a:p>
      <a:pPr>
        <a:defRPr lang="en-US" sz="1000" b="0" i="0" u="none" strike="noStrike" baseline="0">
          <a:solidFill>
            <a:srgbClr val="000000"/>
          </a:solidFill>
          <a:latin typeface="Calibri" panose="020F0502020204030204"/>
          <a:ea typeface="Calibri" panose="020F0502020204030204"/>
          <a:cs typeface="Calibri" panose="020F0502020204030204"/>
        </a:defRPr>
      </a:pPr>
      <a:endParaRPr lang="en-US"/>
    </a:p>
  </c:txPr>
  <c:printSettings>
    <c:headerFooter/>
    <c:pageMargins b="0.75" l="0.7" r="0.7" t="0.75" header="0.3" footer="0.3"/>
    <c:pageSetup/>
  </c:printSettings>
</c:chartSpace>
</file>

<file path=xl/charts/chart2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lineChart>
        <c:grouping val="standard"/>
        <c:varyColors val="0"/>
        <c:ser>
          <c:idx val="0"/>
          <c:order val="0"/>
          <c:tx>
            <c:strRef>
              <c:f>graphs!$D$2</c:f>
              <c:strCache>
                <c:ptCount val="1"/>
                <c:pt idx="0">
                  <c:v>Forestry</c:v>
                </c:pt>
              </c:strCache>
            </c:strRef>
          </c:tx>
          <c:cat>
            <c:strRef>
              <c:f>graphs!$A$3:$A$23</c:f>
              <c:strCache>
                <c:ptCount val="21"/>
                <c:pt idx="0">
                  <c:v>2006-01</c:v>
                </c:pt>
                <c:pt idx="1">
                  <c:v>2006-02</c:v>
                </c:pt>
                <c:pt idx="2">
                  <c:v>2006-03</c:v>
                </c:pt>
                <c:pt idx="3">
                  <c:v>2006-04</c:v>
                </c:pt>
                <c:pt idx="4">
                  <c:v>2007-01</c:v>
                </c:pt>
                <c:pt idx="5">
                  <c:v>2007-02</c:v>
                </c:pt>
                <c:pt idx="6">
                  <c:v>2007-03</c:v>
                </c:pt>
                <c:pt idx="7">
                  <c:v>2007-04</c:v>
                </c:pt>
                <c:pt idx="8">
                  <c:v>2008-01</c:v>
                </c:pt>
                <c:pt idx="9">
                  <c:v>2008-02</c:v>
                </c:pt>
                <c:pt idx="10">
                  <c:v>2008-03</c:v>
                </c:pt>
                <c:pt idx="11">
                  <c:v>2008-04</c:v>
                </c:pt>
                <c:pt idx="12">
                  <c:v>2009-01</c:v>
                </c:pt>
                <c:pt idx="13">
                  <c:v>2009-02</c:v>
                </c:pt>
                <c:pt idx="14">
                  <c:v>2009-03</c:v>
                </c:pt>
                <c:pt idx="15">
                  <c:v>2009-04</c:v>
                </c:pt>
                <c:pt idx="16">
                  <c:v>2010-01</c:v>
                </c:pt>
                <c:pt idx="17">
                  <c:v>2010-02</c:v>
                </c:pt>
                <c:pt idx="18">
                  <c:v>2010-03</c:v>
                </c:pt>
                <c:pt idx="19">
                  <c:v>2010-04</c:v>
                </c:pt>
                <c:pt idx="20">
                  <c:v>2011-01</c:v>
                </c:pt>
              </c:strCache>
            </c:strRef>
          </c:cat>
          <c:val>
            <c:numRef>
              <c:f>graphs!$D$3:$D$23</c:f>
              <c:numCache>
                <c:formatCode>0</c:formatCode>
                <c:ptCount val="21"/>
                <c:pt idx="0">
                  <c:v>129.68677299999999</c:v>
                </c:pt>
                <c:pt idx="1">
                  <c:v>204.04796200000001</c:v>
                </c:pt>
                <c:pt idx="2">
                  <c:v>202.06716700000001</c:v>
                </c:pt>
                <c:pt idx="3">
                  <c:v>200.19809699999999</c:v>
                </c:pt>
                <c:pt idx="4">
                  <c:v>127.630352</c:v>
                </c:pt>
                <c:pt idx="5">
                  <c:v>193.06372999999999</c:v>
                </c:pt>
                <c:pt idx="6">
                  <c:v>192.43059500000001</c:v>
                </c:pt>
                <c:pt idx="7">
                  <c:v>192.77532299999999</c:v>
                </c:pt>
                <c:pt idx="8">
                  <c:v>127.910048</c:v>
                </c:pt>
                <c:pt idx="9">
                  <c:v>185.657929</c:v>
                </c:pt>
                <c:pt idx="10">
                  <c:v>186.10933900000001</c:v>
                </c:pt>
                <c:pt idx="11">
                  <c:v>182.72268299999999</c:v>
                </c:pt>
                <c:pt idx="12">
                  <c:v>125.35151999999999</c:v>
                </c:pt>
                <c:pt idx="13">
                  <c:v>186.857461</c:v>
                </c:pt>
                <c:pt idx="14">
                  <c:v>188.655058</c:v>
                </c:pt>
                <c:pt idx="15">
                  <c:v>186.496115</c:v>
                </c:pt>
                <c:pt idx="16">
                  <c:v>126.60817900000001</c:v>
                </c:pt>
                <c:pt idx="17">
                  <c:v>210.41322600000001</c:v>
                </c:pt>
                <c:pt idx="18">
                  <c:v>210.77196900000001</c:v>
                </c:pt>
                <c:pt idx="19">
                  <c:v>208.79280600000001</c:v>
                </c:pt>
                <c:pt idx="20">
                  <c:v>122.65034300000001</c:v>
                </c:pt>
              </c:numCache>
            </c:numRef>
          </c:val>
          <c:smooth val="0"/>
          <c:extLst>
            <c:ext xmlns:c16="http://schemas.microsoft.com/office/drawing/2014/chart" uri="{C3380CC4-5D6E-409C-BE32-E72D297353CC}">
              <c16:uniqueId val="{00000000-9351-47F2-B4AD-5A7DAB8AF850}"/>
            </c:ext>
          </c:extLst>
        </c:ser>
        <c:ser>
          <c:idx val="1"/>
          <c:order val="1"/>
          <c:tx>
            <c:strRef>
              <c:f>graphs!$AF$2</c:f>
              <c:strCache>
                <c:ptCount val="1"/>
                <c:pt idx="0">
                  <c:v>Forestry</c:v>
                </c:pt>
              </c:strCache>
            </c:strRef>
          </c:tx>
          <c:cat>
            <c:strRef>
              <c:f>graphs!$A$3:$A$23</c:f>
              <c:strCache>
                <c:ptCount val="21"/>
                <c:pt idx="0">
                  <c:v>2006-01</c:v>
                </c:pt>
                <c:pt idx="1">
                  <c:v>2006-02</c:v>
                </c:pt>
                <c:pt idx="2">
                  <c:v>2006-03</c:v>
                </c:pt>
                <c:pt idx="3">
                  <c:v>2006-04</c:v>
                </c:pt>
                <c:pt idx="4">
                  <c:v>2007-01</c:v>
                </c:pt>
                <c:pt idx="5">
                  <c:v>2007-02</c:v>
                </c:pt>
                <c:pt idx="6">
                  <c:v>2007-03</c:v>
                </c:pt>
                <c:pt idx="7">
                  <c:v>2007-04</c:v>
                </c:pt>
                <c:pt idx="8">
                  <c:v>2008-01</c:v>
                </c:pt>
                <c:pt idx="9">
                  <c:v>2008-02</c:v>
                </c:pt>
                <c:pt idx="10">
                  <c:v>2008-03</c:v>
                </c:pt>
                <c:pt idx="11">
                  <c:v>2008-04</c:v>
                </c:pt>
                <c:pt idx="12">
                  <c:v>2009-01</c:v>
                </c:pt>
                <c:pt idx="13">
                  <c:v>2009-02</c:v>
                </c:pt>
                <c:pt idx="14">
                  <c:v>2009-03</c:v>
                </c:pt>
                <c:pt idx="15">
                  <c:v>2009-04</c:v>
                </c:pt>
                <c:pt idx="16">
                  <c:v>2010-01</c:v>
                </c:pt>
                <c:pt idx="17">
                  <c:v>2010-02</c:v>
                </c:pt>
                <c:pt idx="18">
                  <c:v>2010-03</c:v>
                </c:pt>
                <c:pt idx="19">
                  <c:v>2010-04</c:v>
                </c:pt>
                <c:pt idx="20">
                  <c:v>2011-01</c:v>
                </c:pt>
              </c:strCache>
            </c:strRef>
          </c:cat>
          <c:val>
            <c:numRef>
              <c:f>graphs!$AF$3:$AF$23</c:f>
              <c:numCache>
                <c:formatCode>General</c:formatCode>
                <c:ptCount val="21"/>
                <c:pt idx="0">
                  <c:v>179</c:v>
                </c:pt>
                <c:pt idx="1">
                  <c:v>186</c:v>
                </c:pt>
                <c:pt idx="2">
                  <c:v>185</c:v>
                </c:pt>
                <c:pt idx="3">
                  <c:v>184</c:v>
                </c:pt>
                <c:pt idx="4">
                  <c:v>176</c:v>
                </c:pt>
                <c:pt idx="5">
                  <c:v>176</c:v>
                </c:pt>
                <c:pt idx="6">
                  <c:v>176</c:v>
                </c:pt>
                <c:pt idx="7">
                  <c:v>178</c:v>
                </c:pt>
                <c:pt idx="8">
                  <c:v>177</c:v>
                </c:pt>
                <c:pt idx="9">
                  <c:v>170</c:v>
                </c:pt>
                <c:pt idx="10">
                  <c:v>170</c:v>
                </c:pt>
                <c:pt idx="11">
                  <c:v>168</c:v>
                </c:pt>
                <c:pt idx="12">
                  <c:v>173</c:v>
                </c:pt>
                <c:pt idx="13">
                  <c:v>171</c:v>
                </c:pt>
                <c:pt idx="14">
                  <c:v>172</c:v>
                </c:pt>
                <c:pt idx="15">
                  <c:v>172</c:v>
                </c:pt>
                <c:pt idx="16">
                  <c:v>174</c:v>
                </c:pt>
                <c:pt idx="17">
                  <c:v>193</c:v>
                </c:pt>
                <c:pt idx="18">
                  <c:v>192</c:v>
                </c:pt>
                <c:pt idx="19">
                  <c:v>193</c:v>
                </c:pt>
                <c:pt idx="20">
                  <c:v>171</c:v>
                </c:pt>
              </c:numCache>
            </c:numRef>
          </c:val>
          <c:smooth val="0"/>
          <c:extLst>
            <c:ext xmlns:c16="http://schemas.microsoft.com/office/drawing/2014/chart" uri="{C3380CC4-5D6E-409C-BE32-E72D297353CC}">
              <c16:uniqueId val="{00000001-9351-47F2-B4AD-5A7DAB8AF850}"/>
            </c:ext>
          </c:extLst>
        </c:ser>
        <c:dLbls>
          <c:showLegendKey val="0"/>
          <c:showVal val="0"/>
          <c:showCatName val="0"/>
          <c:showSerName val="0"/>
          <c:showPercent val="0"/>
          <c:showBubbleSize val="0"/>
        </c:dLbls>
        <c:marker val="1"/>
        <c:smooth val="0"/>
        <c:axId val="900454064"/>
        <c:axId val="900459504"/>
      </c:lineChart>
      <c:catAx>
        <c:axId val="900454064"/>
        <c:scaling>
          <c:orientation val="minMax"/>
        </c:scaling>
        <c:delete val="0"/>
        <c:axPos val="b"/>
        <c:numFmt formatCode="General" sourceLinked="1"/>
        <c:majorTickMark val="out"/>
        <c:minorTickMark val="none"/>
        <c:tickLblPos val="nextTo"/>
        <c:txPr>
          <a:bodyPr rot="-2700000" spcFirstLastPara="0" vertOverflow="ellipsis" vert="horz" wrap="square" anchor="ctr" anchorCtr="1"/>
          <a:lstStyle/>
          <a:p>
            <a:pPr>
              <a:defRPr lang="en-US" sz="1000" b="0" i="0" u="none" strike="noStrike" kern="1200" baseline="0">
                <a:solidFill>
                  <a:srgbClr val="000000"/>
                </a:solidFill>
                <a:latin typeface="Calibri" panose="020F0502020204030204"/>
                <a:ea typeface="Calibri" panose="020F0502020204030204"/>
                <a:cs typeface="Calibri" panose="020F0502020204030204"/>
              </a:defRPr>
            </a:pPr>
            <a:endParaRPr lang="en-US"/>
          </a:p>
        </c:txPr>
        <c:crossAx val="900459504"/>
        <c:crosses val="autoZero"/>
        <c:auto val="1"/>
        <c:lblAlgn val="ctr"/>
        <c:lblOffset val="100"/>
        <c:noMultiLvlLbl val="0"/>
      </c:catAx>
      <c:valAx>
        <c:axId val="900459504"/>
        <c:scaling>
          <c:orientation val="minMax"/>
        </c:scaling>
        <c:delete val="0"/>
        <c:axPos val="l"/>
        <c:majorGridlines/>
        <c:numFmt formatCode="0" sourceLinked="1"/>
        <c:majorTickMark val="out"/>
        <c:minorTickMark val="none"/>
        <c:tickLblPos val="nextTo"/>
        <c:txPr>
          <a:bodyPr rot="0" spcFirstLastPara="0" vertOverflow="ellipsis" vert="horz" wrap="square" anchor="ctr" anchorCtr="1"/>
          <a:lstStyle/>
          <a:p>
            <a:pPr>
              <a:defRPr lang="en-US" sz="1000" b="0" i="0" u="none" strike="noStrike" kern="1200" baseline="0">
                <a:solidFill>
                  <a:srgbClr val="000000"/>
                </a:solidFill>
                <a:latin typeface="Calibri" panose="020F0502020204030204"/>
                <a:ea typeface="Calibri" panose="020F0502020204030204"/>
                <a:cs typeface="Calibri" panose="020F0502020204030204"/>
              </a:defRPr>
            </a:pPr>
            <a:endParaRPr lang="en-US"/>
          </a:p>
        </c:txPr>
        <c:crossAx val="900454064"/>
        <c:crosses val="autoZero"/>
        <c:crossBetween val="between"/>
      </c:valAx>
    </c:plotArea>
    <c:legend>
      <c:legendPos val="r"/>
      <c:overlay val="0"/>
      <c:txPr>
        <a:bodyPr rot="0" spcFirstLastPara="0" vertOverflow="ellipsis" vert="horz" wrap="square" anchor="ctr" anchorCtr="1"/>
        <a:lstStyle/>
        <a:p>
          <a:pPr>
            <a:defRPr lang="en-US" sz="385" b="0" i="0" u="none" strike="noStrike" kern="1200" baseline="0">
              <a:solidFill>
                <a:srgbClr val="000000"/>
              </a:solidFill>
              <a:latin typeface="Calibri" panose="020F0502020204030204"/>
              <a:ea typeface="Calibri" panose="020F0502020204030204"/>
              <a:cs typeface="Calibri" panose="020F0502020204030204"/>
            </a:defRPr>
          </a:pPr>
          <a:endParaRPr lang="en-US"/>
        </a:p>
      </c:txPr>
    </c:legend>
    <c:plotVisOnly val="1"/>
    <c:dispBlanksAs val="gap"/>
    <c:showDLblsOverMax val="0"/>
  </c:chart>
  <c:txPr>
    <a:bodyPr/>
    <a:lstStyle/>
    <a:p>
      <a:pPr>
        <a:defRPr lang="en-US" sz="1000" b="0" i="0" u="none" strike="noStrike" baseline="0">
          <a:solidFill>
            <a:srgbClr val="000000"/>
          </a:solidFill>
          <a:latin typeface="Calibri" panose="020F0502020204030204"/>
          <a:ea typeface="Calibri" panose="020F0502020204030204"/>
          <a:cs typeface="Calibri" panose="020F0502020204030204"/>
        </a:defRPr>
      </a:pPr>
      <a:endParaRPr lang="en-US"/>
    </a:p>
  </c:txPr>
  <c:printSettings>
    <c:headerFooter/>
    <c:pageMargins b="0.75" l="0.7" r="0.7" t="0.75" header="0.3" footer="0.3"/>
    <c:pageSetup/>
  </c:printSettings>
</c:chartSpace>
</file>

<file path=xl/charts/chart2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lineChart>
        <c:grouping val="standard"/>
        <c:varyColors val="0"/>
        <c:ser>
          <c:idx val="0"/>
          <c:order val="0"/>
          <c:tx>
            <c:strRef>
              <c:f>graphs!$E$2</c:f>
              <c:strCache>
                <c:ptCount val="1"/>
                <c:pt idx="0">
                  <c:v>Fishing</c:v>
                </c:pt>
              </c:strCache>
            </c:strRef>
          </c:tx>
          <c:cat>
            <c:strRef>
              <c:f>graphs!$A$3:$A$23</c:f>
              <c:strCache>
                <c:ptCount val="21"/>
                <c:pt idx="0">
                  <c:v>2006-01</c:v>
                </c:pt>
                <c:pt idx="1">
                  <c:v>2006-02</c:v>
                </c:pt>
                <c:pt idx="2">
                  <c:v>2006-03</c:v>
                </c:pt>
                <c:pt idx="3">
                  <c:v>2006-04</c:v>
                </c:pt>
                <c:pt idx="4">
                  <c:v>2007-01</c:v>
                </c:pt>
                <c:pt idx="5">
                  <c:v>2007-02</c:v>
                </c:pt>
                <c:pt idx="6">
                  <c:v>2007-03</c:v>
                </c:pt>
                <c:pt idx="7">
                  <c:v>2007-04</c:v>
                </c:pt>
                <c:pt idx="8">
                  <c:v>2008-01</c:v>
                </c:pt>
                <c:pt idx="9">
                  <c:v>2008-02</c:v>
                </c:pt>
                <c:pt idx="10">
                  <c:v>2008-03</c:v>
                </c:pt>
                <c:pt idx="11">
                  <c:v>2008-04</c:v>
                </c:pt>
                <c:pt idx="12">
                  <c:v>2009-01</c:v>
                </c:pt>
                <c:pt idx="13">
                  <c:v>2009-02</c:v>
                </c:pt>
                <c:pt idx="14">
                  <c:v>2009-03</c:v>
                </c:pt>
                <c:pt idx="15">
                  <c:v>2009-04</c:v>
                </c:pt>
                <c:pt idx="16">
                  <c:v>2010-01</c:v>
                </c:pt>
                <c:pt idx="17">
                  <c:v>2010-02</c:v>
                </c:pt>
                <c:pt idx="18">
                  <c:v>2010-03</c:v>
                </c:pt>
                <c:pt idx="19">
                  <c:v>2010-04</c:v>
                </c:pt>
                <c:pt idx="20">
                  <c:v>2011-01</c:v>
                </c:pt>
              </c:strCache>
            </c:strRef>
          </c:cat>
          <c:val>
            <c:numRef>
              <c:f>graphs!$E$3:$E$23</c:f>
              <c:numCache>
                <c:formatCode>0</c:formatCode>
                <c:ptCount val="21"/>
                <c:pt idx="0">
                  <c:v>98.581844000000004</c:v>
                </c:pt>
                <c:pt idx="1">
                  <c:v>85.242242000000005</c:v>
                </c:pt>
                <c:pt idx="2">
                  <c:v>146.56620799999999</c:v>
                </c:pt>
                <c:pt idx="3">
                  <c:v>117.909706</c:v>
                </c:pt>
                <c:pt idx="4">
                  <c:v>82.276488999999998</c:v>
                </c:pt>
                <c:pt idx="5">
                  <c:v>84.595682999999994</c:v>
                </c:pt>
                <c:pt idx="6">
                  <c:v>138.277221</c:v>
                </c:pt>
                <c:pt idx="7">
                  <c:v>110.65060699999999</c:v>
                </c:pt>
                <c:pt idx="8">
                  <c:v>91.463976000000002</c:v>
                </c:pt>
                <c:pt idx="9">
                  <c:v>117.223765</c:v>
                </c:pt>
                <c:pt idx="10">
                  <c:v>153.98886999999999</c:v>
                </c:pt>
                <c:pt idx="11">
                  <c:v>125.32338900000001</c:v>
                </c:pt>
                <c:pt idx="12">
                  <c:v>109.698306</c:v>
                </c:pt>
                <c:pt idx="13">
                  <c:v>106.173963</c:v>
                </c:pt>
                <c:pt idx="14">
                  <c:v>125.739302</c:v>
                </c:pt>
                <c:pt idx="15">
                  <c:v>118.588429</c:v>
                </c:pt>
                <c:pt idx="16">
                  <c:v>99.585246999999995</c:v>
                </c:pt>
                <c:pt idx="17">
                  <c:v>101.870244</c:v>
                </c:pt>
                <c:pt idx="18">
                  <c:v>145.28813099999999</c:v>
                </c:pt>
                <c:pt idx="19">
                  <c:v>120.271428</c:v>
                </c:pt>
                <c:pt idx="20">
                  <c:v>96.814519000000004</c:v>
                </c:pt>
              </c:numCache>
            </c:numRef>
          </c:val>
          <c:smooth val="0"/>
          <c:extLst>
            <c:ext xmlns:c16="http://schemas.microsoft.com/office/drawing/2014/chart" uri="{C3380CC4-5D6E-409C-BE32-E72D297353CC}">
              <c16:uniqueId val="{00000000-66A9-404F-BC14-6F8D5474AF14}"/>
            </c:ext>
          </c:extLst>
        </c:ser>
        <c:ser>
          <c:idx val="1"/>
          <c:order val="1"/>
          <c:tx>
            <c:strRef>
              <c:f>graphs!$AG$2</c:f>
              <c:strCache>
                <c:ptCount val="1"/>
                <c:pt idx="0">
                  <c:v>Fishing</c:v>
                </c:pt>
              </c:strCache>
            </c:strRef>
          </c:tx>
          <c:cat>
            <c:strRef>
              <c:f>graphs!$A$3:$A$23</c:f>
              <c:strCache>
                <c:ptCount val="21"/>
                <c:pt idx="0">
                  <c:v>2006-01</c:v>
                </c:pt>
                <c:pt idx="1">
                  <c:v>2006-02</c:v>
                </c:pt>
                <c:pt idx="2">
                  <c:v>2006-03</c:v>
                </c:pt>
                <c:pt idx="3">
                  <c:v>2006-04</c:v>
                </c:pt>
                <c:pt idx="4">
                  <c:v>2007-01</c:v>
                </c:pt>
                <c:pt idx="5">
                  <c:v>2007-02</c:v>
                </c:pt>
                <c:pt idx="6">
                  <c:v>2007-03</c:v>
                </c:pt>
                <c:pt idx="7">
                  <c:v>2007-04</c:v>
                </c:pt>
                <c:pt idx="8">
                  <c:v>2008-01</c:v>
                </c:pt>
                <c:pt idx="9">
                  <c:v>2008-02</c:v>
                </c:pt>
                <c:pt idx="10">
                  <c:v>2008-03</c:v>
                </c:pt>
                <c:pt idx="11">
                  <c:v>2008-04</c:v>
                </c:pt>
                <c:pt idx="12">
                  <c:v>2009-01</c:v>
                </c:pt>
                <c:pt idx="13">
                  <c:v>2009-02</c:v>
                </c:pt>
                <c:pt idx="14">
                  <c:v>2009-03</c:v>
                </c:pt>
                <c:pt idx="15">
                  <c:v>2009-04</c:v>
                </c:pt>
                <c:pt idx="16">
                  <c:v>2010-01</c:v>
                </c:pt>
                <c:pt idx="17">
                  <c:v>2010-02</c:v>
                </c:pt>
                <c:pt idx="18">
                  <c:v>2010-03</c:v>
                </c:pt>
                <c:pt idx="19">
                  <c:v>2010-04</c:v>
                </c:pt>
                <c:pt idx="20">
                  <c:v>2011-01</c:v>
                </c:pt>
              </c:strCache>
            </c:strRef>
          </c:cat>
          <c:val>
            <c:numRef>
              <c:f>graphs!$AG$3:$AG$23</c:f>
              <c:numCache>
                <c:formatCode>General</c:formatCode>
                <c:ptCount val="21"/>
                <c:pt idx="0">
                  <c:v>118</c:v>
                </c:pt>
                <c:pt idx="1">
                  <c:v>97</c:v>
                </c:pt>
                <c:pt idx="2">
                  <c:v>118</c:v>
                </c:pt>
                <c:pt idx="3">
                  <c:v>114</c:v>
                </c:pt>
                <c:pt idx="4">
                  <c:v>98</c:v>
                </c:pt>
                <c:pt idx="5">
                  <c:v>96</c:v>
                </c:pt>
                <c:pt idx="6">
                  <c:v>111</c:v>
                </c:pt>
                <c:pt idx="7">
                  <c:v>107</c:v>
                </c:pt>
                <c:pt idx="8">
                  <c:v>109</c:v>
                </c:pt>
                <c:pt idx="9">
                  <c:v>133</c:v>
                </c:pt>
                <c:pt idx="10">
                  <c:v>124</c:v>
                </c:pt>
                <c:pt idx="11">
                  <c:v>121</c:v>
                </c:pt>
                <c:pt idx="12">
                  <c:v>131</c:v>
                </c:pt>
                <c:pt idx="13">
                  <c:v>120</c:v>
                </c:pt>
                <c:pt idx="14">
                  <c:v>101</c:v>
                </c:pt>
                <c:pt idx="15">
                  <c:v>115</c:v>
                </c:pt>
                <c:pt idx="16">
                  <c:v>119</c:v>
                </c:pt>
                <c:pt idx="17">
                  <c:v>115</c:v>
                </c:pt>
                <c:pt idx="18">
                  <c:v>117</c:v>
                </c:pt>
                <c:pt idx="19">
                  <c:v>116</c:v>
                </c:pt>
                <c:pt idx="20">
                  <c:v>116</c:v>
                </c:pt>
              </c:numCache>
            </c:numRef>
          </c:val>
          <c:smooth val="0"/>
          <c:extLst>
            <c:ext xmlns:c16="http://schemas.microsoft.com/office/drawing/2014/chart" uri="{C3380CC4-5D6E-409C-BE32-E72D297353CC}">
              <c16:uniqueId val="{00000001-66A9-404F-BC14-6F8D5474AF14}"/>
            </c:ext>
          </c:extLst>
        </c:ser>
        <c:dLbls>
          <c:showLegendKey val="0"/>
          <c:showVal val="0"/>
          <c:showCatName val="0"/>
          <c:showSerName val="0"/>
          <c:showPercent val="0"/>
          <c:showBubbleSize val="0"/>
        </c:dLbls>
        <c:marker val="1"/>
        <c:smooth val="0"/>
        <c:axId val="900461136"/>
        <c:axId val="900455152"/>
      </c:lineChart>
      <c:catAx>
        <c:axId val="900461136"/>
        <c:scaling>
          <c:orientation val="minMax"/>
        </c:scaling>
        <c:delete val="0"/>
        <c:axPos val="b"/>
        <c:numFmt formatCode="General" sourceLinked="1"/>
        <c:majorTickMark val="out"/>
        <c:minorTickMark val="none"/>
        <c:tickLblPos val="nextTo"/>
        <c:txPr>
          <a:bodyPr rot="-2700000" spcFirstLastPara="0" vertOverflow="ellipsis" vert="horz" wrap="square" anchor="ctr" anchorCtr="1"/>
          <a:lstStyle/>
          <a:p>
            <a:pPr>
              <a:defRPr lang="en-US" sz="1000" b="0" i="0" u="none" strike="noStrike" kern="1200" baseline="0">
                <a:solidFill>
                  <a:srgbClr val="000000"/>
                </a:solidFill>
                <a:latin typeface="Calibri" panose="020F0502020204030204"/>
                <a:ea typeface="Calibri" panose="020F0502020204030204"/>
                <a:cs typeface="Calibri" panose="020F0502020204030204"/>
              </a:defRPr>
            </a:pPr>
            <a:endParaRPr lang="en-US"/>
          </a:p>
        </c:txPr>
        <c:crossAx val="900455152"/>
        <c:crosses val="autoZero"/>
        <c:auto val="1"/>
        <c:lblAlgn val="ctr"/>
        <c:lblOffset val="100"/>
        <c:noMultiLvlLbl val="0"/>
      </c:catAx>
      <c:valAx>
        <c:axId val="900455152"/>
        <c:scaling>
          <c:orientation val="minMax"/>
        </c:scaling>
        <c:delete val="0"/>
        <c:axPos val="l"/>
        <c:majorGridlines/>
        <c:numFmt formatCode="0" sourceLinked="1"/>
        <c:majorTickMark val="out"/>
        <c:minorTickMark val="none"/>
        <c:tickLblPos val="nextTo"/>
        <c:txPr>
          <a:bodyPr rot="0" spcFirstLastPara="0" vertOverflow="ellipsis" vert="horz" wrap="square" anchor="ctr" anchorCtr="1"/>
          <a:lstStyle/>
          <a:p>
            <a:pPr>
              <a:defRPr lang="en-US" sz="1000" b="0" i="0" u="none" strike="noStrike" kern="1200" baseline="0">
                <a:solidFill>
                  <a:srgbClr val="000000"/>
                </a:solidFill>
                <a:latin typeface="Calibri" panose="020F0502020204030204"/>
                <a:ea typeface="Calibri" panose="020F0502020204030204"/>
                <a:cs typeface="Calibri" panose="020F0502020204030204"/>
              </a:defRPr>
            </a:pPr>
            <a:endParaRPr lang="en-US"/>
          </a:p>
        </c:txPr>
        <c:crossAx val="900461136"/>
        <c:crosses val="autoZero"/>
        <c:crossBetween val="between"/>
      </c:valAx>
    </c:plotArea>
    <c:legend>
      <c:legendPos val="r"/>
      <c:overlay val="0"/>
      <c:txPr>
        <a:bodyPr rot="0" spcFirstLastPara="0" vertOverflow="ellipsis" vert="horz" wrap="square" anchor="ctr" anchorCtr="1"/>
        <a:lstStyle/>
        <a:p>
          <a:pPr>
            <a:defRPr lang="en-US" sz="385" b="0" i="0" u="none" strike="noStrike" kern="1200" baseline="0">
              <a:solidFill>
                <a:srgbClr val="000000"/>
              </a:solidFill>
              <a:latin typeface="Calibri" panose="020F0502020204030204"/>
              <a:ea typeface="Calibri" panose="020F0502020204030204"/>
              <a:cs typeface="Calibri" panose="020F0502020204030204"/>
            </a:defRPr>
          </a:pPr>
          <a:endParaRPr lang="en-US"/>
        </a:p>
      </c:txPr>
    </c:legend>
    <c:plotVisOnly val="1"/>
    <c:dispBlanksAs val="gap"/>
    <c:showDLblsOverMax val="0"/>
  </c:chart>
  <c:txPr>
    <a:bodyPr/>
    <a:lstStyle/>
    <a:p>
      <a:pPr>
        <a:defRPr lang="en-US" sz="1000" b="0" i="0" u="none" strike="noStrike" baseline="0">
          <a:solidFill>
            <a:srgbClr val="000000"/>
          </a:solidFill>
          <a:latin typeface="Calibri" panose="020F0502020204030204"/>
          <a:ea typeface="Calibri" panose="020F0502020204030204"/>
          <a:cs typeface="Calibri" panose="020F0502020204030204"/>
        </a:defRPr>
      </a:pPr>
      <a:endParaRPr lang="en-US"/>
    </a:p>
  </c:txPr>
  <c:printSettings>
    <c:headerFooter/>
    <c:pageMargins b="0.75" l="0.7" r="0.7" t="0.75" header="0.3" footer="0.3"/>
    <c:pageSetup/>
  </c:printSettings>
</c:chartSpace>
</file>

<file path=xl/charts/chart2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lineChart>
        <c:grouping val="standard"/>
        <c:varyColors val="0"/>
        <c:ser>
          <c:idx val="0"/>
          <c:order val="0"/>
          <c:tx>
            <c:strRef>
              <c:f>graphs!$F$2</c:f>
              <c:strCache>
                <c:ptCount val="1"/>
                <c:pt idx="0">
                  <c:v>Mining 
and Quarrying</c:v>
                </c:pt>
              </c:strCache>
            </c:strRef>
          </c:tx>
          <c:spPr>
            <a:ln w="57150" cap="rnd" cmpd="sng" algn="ctr">
              <a:solidFill>
                <a:schemeClr val="accent1">
                  <a:shade val="95000"/>
                  <a:satMod val="105000"/>
                </a:schemeClr>
              </a:solidFill>
              <a:prstDash val="solid"/>
              <a:round/>
            </a:ln>
          </c:spPr>
          <c:cat>
            <c:strRef>
              <c:f>graphs!$A$3:$A$23</c:f>
              <c:strCache>
                <c:ptCount val="21"/>
                <c:pt idx="0">
                  <c:v>2006-01</c:v>
                </c:pt>
                <c:pt idx="1">
                  <c:v>2006-02</c:v>
                </c:pt>
                <c:pt idx="2">
                  <c:v>2006-03</c:v>
                </c:pt>
                <c:pt idx="3">
                  <c:v>2006-04</c:v>
                </c:pt>
                <c:pt idx="4">
                  <c:v>2007-01</c:v>
                </c:pt>
                <c:pt idx="5">
                  <c:v>2007-02</c:v>
                </c:pt>
                <c:pt idx="6">
                  <c:v>2007-03</c:v>
                </c:pt>
                <c:pt idx="7">
                  <c:v>2007-04</c:v>
                </c:pt>
                <c:pt idx="8">
                  <c:v>2008-01</c:v>
                </c:pt>
                <c:pt idx="9">
                  <c:v>2008-02</c:v>
                </c:pt>
                <c:pt idx="10">
                  <c:v>2008-03</c:v>
                </c:pt>
                <c:pt idx="11">
                  <c:v>2008-04</c:v>
                </c:pt>
                <c:pt idx="12">
                  <c:v>2009-01</c:v>
                </c:pt>
                <c:pt idx="13">
                  <c:v>2009-02</c:v>
                </c:pt>
                <c:pt idx="14">
                  <c:v>2009-03</c:v>
                </c:pt>
                <c:pt idx="15">
                  <c:v>2009-04</c:v>
                </c:pt>
                <c:pt idx="16">
                  <c:v>2010-01</c:v>
                </c:pt>
                <c:pt idx="17">
                  <c:v>2010-02</c:v>
                </c:pt>
                <c:pt idx="18">
                  <c:v>2010-03</c:v>
                </c:pt>
                <c:pt idx="19">
                  <c:v>2010-04</c:v>
                </c:pt>
                <c:pt idx="20">
                  <c:v>2011-01</c:v>
                </c:pt>
              </c:strCache>
            </c:strRef>
          </c:cat>
          <c:val>
            <c:numRef>
              <c:f>graphs!$F$3:$F$23</c:f>
              <c:numCache>
                <c:formatCode>0</c:formatCode>
                <c:ptCount val="21"/>
                <c:pt idx="0">
                  <c:v>112.369</c:v>
                </c:pt>
                <c:pt idx="1">
                  <c:v>106.039863</c:v>
                </c:pt>
                <c:pt idx="2">
                  <c:v>137.860207</c:v>
                </c:pt>
                <c:pt idx="3">
                  <c:v>141.13093000000001</c:v>
                </c:pt>
                <c:pt idx="4">
                  <c:v>135.778503</c:v>
                </c:pt>
                <c:pt idx="5">
                  <c:v>129.747973</c:v>
                </c:pt>
                <c:pt idx="6">
                  <c:v>136.209642</c:v>
                </c:pt>
                <c:pt idx="7">
                  <c:v>129.86388199999999</c:v>
                </c:pt>
                <c:pt idx="8">
                  <c:v>129.83433099999999</c:v>
                </c:pt>
                <c:pt idx="9">
                  <c:v>138.33285799999999</c:v>
                </c:pt>
                <c:pt idx="10">
                  <c:v>138.31036900000001</c:v>
                </c:pt>
                <c:pt idx="11">
                  <c:v>137.92244199999999</c:v>
                </c:pt>
                <c:pt idx="12">
                  <c:v>136.97874999999999</c:v>
                </c:pt>
                <c:pt idx="13">
                  <c:v>146.43867399999999</c:v>
                </c:pt>
                <c:pt idx="14">
                  <c:v>149.841725</c:v>
                </c:pt>
                <c:pt idx="15">
                  <c:v>147.94085200000001</c:v>
                </c:pt>
                <c:pt idx="16">
                  <c:v>143.33960200000001</c:v>
                </c:pt>
                <c:pt idx="17">
                  <c:v>160.799654</c:v>
                </c:pt>
                <c:pt idx="18">
                  <c:v>162.68700200000001</c:v>
                </c:pt>
                <c:pt idx="19">
                  <c:v>158.793598</c:v>
                </c:pt>
                <c:pt idx="20">
                  <c:v>374.91379167448201</c:v>
                </c:pt>
              </c:numCache>
            </c:numRef>
          </c:val>
          <c:smooth val="0"/>
          <c:extLst>
            <c:ext xmlns:c16="http://schemas.microsoft.com/office/drawing/2014/chart" uri="{C3380CC4-5D6E-409C-BE32-E72D297353CC}">
              <c16:uniqueId val="{00000000-D088-4BE1-90BD-7C370FC9B8E0}"/>
            </c:ext>
          </c:extLst>
        </c:ser>
        <c:ser>
          <c:idx val="1"/>
          <c:order val="1"/>
          <c:tx>
            <c:strRef>
              <c:f>graphs!$AH$2</c:f>
              <c:strCache>
                <c:ptCount val="1"/>
                <c:pt idx="0">
                  <c:v>Mining 
and Quarrying</c:v>
                </c:pt>
              </c:strCache>
            </c:strRef>
          </c:tx>
          <c:cat>
            <c:strRef>
              <c:f>graphs!$A$3:$A$23</c:f>
              <c:strCache>
                <c:ptCount val="21"/>
                <c:pt idx="0">
                  <c:v>2006-01</c:v>
                </c:pt>
                <c:pt idx="1">
                  <c:v>2006-02</c:v>
                </c:pt>
                <c:pt idx="2">
                  <c:v>2006-03</c:v>
                </c:pt>
                <c:pt idx="3">
                  <c:v>2006-04</c:v>
                </c:pt>
                <c:pt idx="4">
                  <c:v>2007-01</c:v>
                </c:pt>
                <c:pt idx="5">
                  <c:v>2007-02</c:v>
                </c:pt>
                <c:pt idx="6">
                  <c:v>2007-03</c:v>
                </c:pt>
                <c:pt idx="7">
                  <c:v>2007-04</c:v>
                </c:pt>
                <c:pt idx="8">
                  <c:v>2008-01</c:v>
                </c:pt>
                <c:pt idx="9">
                  <c:v>2008-02</c:v>
                </c:pt>
                <c:pt idx="10">
                  <c:v>2008-03</c:v>
                </c:pt>
                <c:pt idx="11">
                  <c:v>2008-04</c:v>
                </c:pt>
                <c:pt idx="12">
                  <c:v>2009-01</c:v>
                </c:pt>
                <c:pt idx="13">
                  <c:v>2009-02</c:v>
                </c:pt>
                <c:pt idx="14">
                  <c:v>2009-03</c:v>
                </c:pt>
                <c:pt idx="15">
                  <c:v>2009-04</c:v>
                </c:pt>
                <c:pt idx="16">
                  <c:v>2010-01</c:v>
                </c:pt>
                <c:pt idx="17">
                  <c:v>2010-02</c:v>
                </c:pt>
                <c:pt idx="18">
                  <c:v>2010-03</c:v>
                </c:pt>
                <c:pt idx="19">
                  <c:v>2010-04</c:v>
                </c:pt>
                <c:pt idx="20">
                  <c:v>2011-01</c:v>
                </c:pt>
              </c:strCache>
            </c:strRef>
          </c:cat>
          <c:val>
            <c:numRef>
              <c:f>graphs!$AH$3:$AH$23</c:f>
              <c:numCache>
                <c:formatCode>General</c:formatCode>
                <c:ptCount val="21"/>
                <c:pt idx="0">
                  <c:v>115</c:v>
                </c:pt>
                <c:pt idx="1">
                  <c:v>106</c:v>
                </c:pt>
                <c:pt idx="2">
                  <c:v>134</c:v>
                </c:pt>
                <c:pt idx="3">
                  <c:v>141</c:v>
                </c:pt>
                <c:pt idx="4">
                  <c:v>139</c:v>
                </c:pt>
                <c:pt idx="5">
                  <c:v>130</c:v>
                </c:pt>
                <c:pt idx="6">
                  <c:v>133</c:v>
                </c:pt>
                <c:pt idx="7">
                  <c:v>130</c:v>
                </c:pt>
                <c:pt idx="8">
                  <c:v>139</c:v>
                </c:pt>
                <c:pt idx="9">
                  <c:v>130</c:v>
                </c:pt>
                <c:pt idx="10">
                  <c:v>133</c:v>
                </c:pt>
                <c:pt idx="11">
                  <c:v>130</c:v>
                </c:pt>
                <c:pt idx="12">
                  <c:v>134</c:v>
                </c:pt>
                <c:pt idx="13">
                  <c:v>138</c:v>
                </c:pt>
                <c:pt idx="14">
                  <c:v>135</c:v>
                </c:pt>
                <c:pt idx="15">
                  <c:v>138</c:v>
                </c:pt>
                <c:pt idx="16">
                  <c:v>142</c:v>
                </c:pt>
                <c:pt idx="17">
                  <c:v>145</c:v>
                </c:pt>
                <c:pt idx="18">
                  <c:v>146</c:v>
                </c:pt>
                <c:pt idx="19">
                  <c:v>148</c:v>
                </c:pt>
                <c:pt idx="20">
                  <c:v>379</c:v>
                </c:pt>
              </c:numCache>
            </c:numRef>
          </c:val>
          <c:smooth val="0"/>
          <c:extLst>
            <c:ext xmlns:c16="http://schemas.microsoft.com/office/drawing/2014/chart" uri="{C3380CC4-5D6E-409C-BE32-E72D297353CC}">
              <c16:uniqueId val="{00000001-D088-4BE1-90BD-7C370FC9B8E0}"/>
            </c:ext>
          </c:extLst>
        </c:ser>
        <c:dLbls>
          <c:showLegendKey val="0"/>
          <c:showVal val="0"/>
          <c:showCatName val="0"/>
          <c:showSerName val="0"/>
          <c:showPercent val="0"/>
          <c:showBubbleSize val="0"/>
        </c:dLbls>
        <c:marker val="1"/>
        <c:smooth val="0"/>
        <c:axId val="900461680"/>
        <c:axId val="900457328"/>
      </c:lineChart>
      <c:catAx>
        <c:axId val="900461680"/>
        <c:scaling>
          <c:orientation val="minMax"/>
        </c:scaling>
        <c:delete val="0"/>
        <c:axPos val="b"/>
        <c:numFmt formatCode="General" sourceLinked="1"/>
        <c:majorTickMark val="out"/>
        <c:minorTickMark val="none"/>
        <c:tickLblPos val="nextTo"/>
        <c:txPr>
          <a:bodyPr rot="-2700000" spcFirstLastPara="0" vertOverflow="ellipsis" vert="horz" wrap="square" anchor="ctr" anchorCtr="1"/>
          <a:lstStyle/>
          <a:p>
            <a:pPr>
              <a:defRPr lang="en-US" sz="1000" b="0" i="0" u="none" strike="noStrike" kern="1200" baseline="0">
                <a:solidFill>
                  <a:srgbClr val="000000"/>
                </a:solidFill>
                <a:latin typeface="Calibri" panose="020F0502020204030204"/>
                <a:ea typeface="Calibri" panose="020F0502020204030204"/>
                <a:cs typeface="Calibri" panose="020F0502020204030204"/>
              </a:defRPr>
            </a:pPr>
            <a:endParaRPr lang="en-US"/>
          </a:p>
        </c:txPr>
        <c:crossAx val="900457328"/>
        <c:crosses val="autoZero"/>
        <c:auto val="1"/>
        <c:lblAlgn val="ctr"/>
        <c:lblOffset val="100"/>
        <c:noMultiLvlLbl val="0"/>
      </c:catAx>
      <c:valAx>
        <c:axId val="900457328"/>
        <c:scaling>
          <c:orientation val="minMax"/>
        </c:scaling>
        <c:delete val="0"/>
        <c:axPos val="l"/>
        <c:majorGridlines/>
        <c:numFmt formatCode="0" sourceLinked="1"/>
        <c:majorTickMark val="out"/>
        <c:minorTickMark val="none"/>
        <c:tickLblPos val="nextTo"/>
        <c:txPr>
          <a:bodyPr rot="0" spcFirstLastPara="0" vertOverflow="ellipsis" vert="horz" wrap="square" anchor="ctr" anchorCtr="1"/>
          <a:lstStyle/>
          <a:p>
            <a:pPr>
              <a:defRPr lang="en-US" sz="1000" b="0" i="0" u="none" strike="noStrike" kern="1200" baseline="0">
                <a:solidFill>
                  <a:srgbClr val="000000"/>
                </a:solidFill>
                <a:latin typeface="Calibri" panose="020F0502020204030204"/>
                <a:ea typeface="Calibri" panose="020F0502020204030204"/>
                <a:cs typeface="Calibri" panose="020F0502020204030204"/>
              </a:defRPr>
            </a:pPr>
            <a:endParaRPr lang="en-US"/>
          </a:p>
        </c:txPr>
        <c:crossAx val="900461680"/>
        <c:crosses val="autoZero"/>
        <c:crossBetween val="between"/>
      </c:valAx>
    </c:plotArea>
    <c:legend>
      <c:legendPos val="r"/>
      <c:overlay val="0"/>
      <c:txPr>
        <a:bodyPr rot="0" spcFirstLastPara="0" vertOverflow="ellipsis" vert="horz" wrap="square" anchor="ctr" anchorCtr="1"/>
        <a:lstStyle/>
        <a:p>
          <a:pPr>
            <a:defRPr lang="en-US" sz="385" b="0" i="0" u="none" strike="noStrike" kern="1200" baseline="0">
              <a:solidFill>
                <a:srgbClr val="000000"/>
              </a:solidFill>
              <a:latin typeface="Calibri" panose="020F0502020204030204"/>
              <a:ea typeface="Calibri" panose="020F0502020204030204"/>
              <a:cs typeface="Calibri" panose="020F0502020204030204"/>
            </a:defRPr>
          </a:pPr>
          <a:endParaRPr lang="en-US"/>
        </a:p>
      </c:txPr>
    </c:legend>
    <c:plotVisOnly val="1"/>
    <c:dispBlanksAs val="gap"/>
    <c:showDLblsOverMax val="0"/>
  </c:chart>
  <c:txPr>
    <a:bodyPr/>
    <a:lstStyle/>
    <a:p>
      <a:pPr>
        <a:defRPr lang="en-US" sz="1000" b="0" i="0" u="none" strike="noStrike" baseline="0">
          <a:solidFill>
            <a:srgbClr val="000000"/>
          </a:solidFill>
          <a:latin typeface="Calibri" panose="020F0502020204030204"/>
          <a:ea typeface="Calibri" panose="020F0502020204030204"/>
          <a:cs typeface="Calibri" panose="020F0502020204030204"/>
        </a:defRPr>
      </a:pPr>
      <a:endParaRPr lang="en-US"/>
    </a:p>
  </c:txPr>
  <c:printSettings>
    <c:headerFooter/>
    <c:pageMargins b="0.75" l="0.7" r="0.7" t="0.75" header="0.3" footer="0.3"/>
    <c:pageSetup/>
  </c:printSettings>
</c:chartSpace>
</file>

<file path=xl/charts/chart2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lineChart>
        <c:grouping val="standard"/>
        <c:varyColors val="0"/>
        <c:ser>
          <c:idx val="0"/>
          <c:order val="0"/>
          <c:tx>
            <c:strRef>
              <c:f>graphs!$G$2</c:f>
              <c:strCache>
                <c:ptCount val="1"/>
                <c:pt idx="0">
                  <c:v> Manufacturing</c:v>
                </c:pt>
              </c:strCache>
            </c:strRef>
          </c:tx>
          <c:cat>
            <c:strRef>
              <c:f>graphs!$A$3:$A$23</c:f>
              <c:strCache>
                <c:ptCount val="21"/>
                <c:pt idx="0">
                  <c:v>2006-01</c:v>
                </c:pt>
                <c:pt idx="1">
                  <c:v>2006-02</c:v>
                </c:pt>
                <c:pt idx="2">
                  <c:v>2006-03</c:v>
                </c:pt>
                <c:pt idx="3">
                  <c:v>2006-04</c:v>
                </c:pt>
                <c:pt idx="4">
                  <c:v>2007-01</c:v>
                </c:pt>
                <c:pt idx="5">
                  <c:v>2007-02</c:v>
                </c:pt>
                <c:pt idx="6">
                  <c:v>2007-03</c:v>
                </c:pt>
                <c:pt idx="7">
                  <c:v>2007-04</c:v>
                </c:pt>
                <c:pt idx="8">
                  <c:v>2008-01</c:v>
                </c:pt>
                <c:pt idx="9">
                  <c:v>2008-02</c:v>
                </c:pt>
                <c:pt idx="10">
                  <c:v>2008-03</c:v>
                </c:pt>
                <c:pt idx="11">
                  <c:v>2008-04</c:v>
                </c:pt>
                <c:pt idx="12">
                  <c:v>2009-01</c:v>
                </c:pt>
                <c:pt idx="13">
                  <c:v>2009-02</c:v>
                </c:pt>
                <c:pt idx="14">
                  <c:v>2009-03</c:v>
                </c:pt>
                <c:pt idx="15">
                  <c:v>2009-04</c:v>
                </c:pt>
                <c:pt idx="16">
                  <c:v>2010-01</c:v>
                </c:pt>
                <c:pt idx="17">
                  <c:v>2010-02</c:v>
                </c:pt>
                <c:pt idx="18">
                  <c:v>2010-03</c:v>
                </c:pt>
                <c:pt idx="19">
                  <c:v>2010-04</c:v>
                </c:pt>
                <c:pt idx="20">
                  <c:v>2011-01</c:v>
                </c:pt>
              </c:strCache>
            </c:strRef>
          </c:cat>
          <c:val>
            <c:numRef>
              <c:f>graphs!$G$3:$G$23</c:f>
              <c:numCache>
                <c:formatCode>0</c:formatCode>
                <c:ptCount val="21"/>
                <c:pt idx="0">
                  <c:v>412.73537199999998</c:v>
                </c:pt>
                <c:pt idx="1">
                  <c:v>436.18658499999998</c:v>
                </c:pt>
                <c:pt idx="2">
                  <c:v>474.39156700000001</c:v>
                </c:pt>
                <c:pt idx="3">
                  <c:v>500.18647600000003</c:v>
                </c:pt>
                <c:pt idx="4">
                  <c:v>438.20746400000002</c:v>
                </c:pt>
                <c:pt idx="5">
                  <c:v>451.68599399999999</c:v>
                </c:pt>
                <c:pt idx="6">
                  <c:v>427.18654400000003</c:v>
                </c:pt>
                <c:pt idx="7">
                  <c:v>484.21999799999998</c:v>
                </c:pt>
                <c:pt idx="8">
                  <c:v>475.64816000000002</c:v>
                </c:pt>
                <c:pt idx="9">
                  <c:v>448.23824300000001</c:v>
                </c:pt>
                <c:pt idx="10">
                  <c:v>456.19342599999999</c:v>
                </c:pt>
                <c:pt idx="11">
                  <c:v>487.92017099999998</c:v>
                </c:pt>
                <c:pt idx="12">
                  <c:v>453.29557899999998</c:v>
                </c:pt>
                <c:pt idx="13">
                  <c:v>460.38610399999999</c:v>
                </c:pt>
                <c:pt idx="14">
                  <c:v>451.29234700000001</c:v>
                </c:pt>
                <c:pt idx="15">
                  <c:v>478.62597</c:v>
                </c:pt>
                <c:pt idx="16">
                  <c:v>474.827946</c:v>
                </c:pt>
                <c:pt idx="17">
                  <c:v>420.07866200000001</c:v>
                </c:pt>
                <c:pt idx="18">
                  <c:v>525.72093800000005</c:v>
                </c:pt>
                <c:pt idx="19">
                  <c:v>563.07245399999999</c:v>
                </c:pt>
                <c:pt idx="20">
                  <c:v>523.62662611492999</c:v>
                </c:pt>
              </c:numCache>
            </c:numRef>
          </c:val>
          <c:smooth val="0"/>
          <c:extLst>
            <c:ext xmlns:c16="http://schemas.microsoft.com/office/drawing/2014/chart" uri="{C3380CC4-5D6E-409C-BE32-E72D297353CC}">
              <c16:uniqueId val="{00000000-39E8-461A-A701-D8E14C5EC1DE}"/>
            </c:ext>
          </c:extLst>
        </c:ser>
        <c:ser>
          <c:idx val="1"/>
          <c:order val="1"/>
          <c:tx>
            <c:strRef>
              <c:f>graphs!$AI$2</c:f>
              <c:strCache>
                <c:ptCount val="1"/>
                <c:pt idx="0">
                  <c:v> Manufacturing</c:v>
                </c:pt>
              </c:strCache>
            </c:strRef>
          </c:tx>
          <c:cat>
            <c:strRef>
              <c:f>graphs!$A$3:$A$23</c:f>
              <c:strCache>
                <c:ptCount val="21"/>
                <c:pt idx="0">
                  <c:v>2006-01</c:v>
                </c:pt>
                <c:pt idx="1">
                  <c:v>2006-02</c:v>
                </c:pt>
                <c:pt idx="2">
                  <c:v>2006-03</c:v>
                </c:pt>
                <c:pt idx="3">
                  <c:v>2006-04</c:v>
                </c:pt>
                <c:pt idx="4">
                  <c:v>2007-01</c:v>
                </c:pt>
                <c:pt idx="5">
                  <c:v>2007-02</c:v>
                </c:pt>
                <c:pt idx="6">
                  <c:v>2007-03</c:v>
                </c:pt>
                <c:pt idx="7">
                  <c:v>2007-04</c:v>
                </c:pt>
                <c:pt idx="8">
                  <c:v>2008-01</c:v>
                </c:pt>
                <c:pt idx="9">
                  <c:v>2008-02</c:v>
                </c:pt>
                <c:pt idx="10">
                  <c:v>2008-03</c:v>
                </c:pt>
                <c:pt idx="11">
                  <c:v>2008-04</c:v>
                </c:pt>
                <c:pt idx="12">
                  <c:v>2009-01</c:v>
                </c:pt>
                <c:pt idx="13">
                  <c:v>2009-02</c:v>
                </c:pt>
                <c:pt idx="14">
                  <c:v>2009-03</c:v>
                </c:pt>
                <c:pt idx="15">
                  <c:v>2009-04</c:v>
                </c:pt>
                <c:pt idx="16">
                  <c:v>2010-01</c:v>
                </c:pt>
                <c:pt idx="17">
                  <c:v>2010-02</c:v>
                </c:pt>
                <c:pt idx="18">
                  <c:v>2010-03</c:v>
                </c:pt>
                <c:pt idx="19">
                  <c:v>2010-04</c:v>
                </c:pt>
                <c:pt idx="20">
                  <c:v>2011-01</c:v>
                </c:pt>
              </c:strCache>
            </c:strRef>
          </c:cat>
          <c:val>
            <c:numRef>
              <c:f>graphs!$AI$3:$AI$23</c:f>
              <c:numCache>
                <c:formatCode>General</c:formatCode>
                <c:ptCount val="21"/>
                <c:pt idx="0">
                  <c:v>419</c:v>
                </c:pt>
                <c:pt idx="1">
                  <c:v>446</c:v>
                </c:pt>
                <c:pt idx="2">
                  <c:v>483</c:v>
                </c:pt>
                <c:pt idx="3">
                  <c:v>474</c:v>
                </c:pt>
                <c:pt idx="4">
                  <c:v>445</c:v>
                </c:pt>
                <c:pt idx="5">
                  <c:v>461</c:v>
                </c:pt>
                <c:pt idx="6">
                  <c:v>435</c:v>
                </c:pt>
                <c:pt idx="7">
                  <c:v>459</c:v>
                </c:pt>
                <c:pt idx="8">
                  <c:v>483</c:v>
                </c:pt>
                <c:pt idx="9">
                  <c:v>458</c:v>
                </c:pt>
                <c:pt idx="10">
                  <c:v>465</c:v>
                </c:pt>
                <c:pt idx="11">
                  <c:v>463</c:v>
                </c:pt>
                <c:pt idx="12">
                  <c:v>460</c:v>
                </c:pt>
                <c:pt idx="13">
                  <c:v>470</c:v>
                </c:pt>
                <c:pt idx="14">
                  <c:v>460</c:v>
                </c:pt>
                <c:pt idx="15">
                  <c:v>454</c:v>
                </c:pt>
                <c:pt idx="16">
                  <c:v>482</c:v>
                </c:pt>
                <c:pt idx="17">
                  <c:v>429</c:v>
                </c:pt>
                <c:pt idx="18">
                  <c:v>536</c:v>
                </c:pt>
                <c:pt idx="19">
                  <c:v>534</c:v>
                </c:pt>
                <c:pt idx="20">
                  <c:v>535</c:v>
                </c:pt>
              </c:numCache>
            </c:numRef>
          </c:val>
          <c:smooth val="0"/>
          <c:extLst>
            <c:ext xmlns:c16="http://schemas.microsoft.com/office/drawing/2014/chart" uri="{C3380CC4-5D6E-409C-BE32-E72D297353CC}">
              <c16:uniqueId val="{00000001-39E8-461A-A701-D8E14C5EC1DE}"/>
            </c:ext>
          </c:extLst>
        </c:ser>
        <c:dLbls>
          <c:showLegendKey val="0"/>
          <c:showVal val="0"/>
          <c:showCatName val="0"/>
          <c:showSerName val="0"/>
          <c:showPercent val="0"/>
          <c:showBubbleSize val="0"/>
        </c:dLbls>
        <c:marker val="1"/>
        <c:smooth val="0"/>
        <c:axId val="929161872"/>
        <c:axId val="929174384"/>
      </c:lineChart>
      <c:catAx>
        <c:axId val="929161872"/>
        <c:scaling>
          <c:orientation val="minMax"/>
        </c:scaling>
        <c:delete val="0"/>
        <c:axPos val="b"/>
        <c:numFmt formatCode="General" sourceLinked="1"/>
        <c:majorTickMark val="out"/>
        <c:minorTickMark val="none"/>
        <c:tickLblPos val="nextTo"/>
        <c:txPr>
          <a:bodyPr rot="-2700000" spcFirstLastPara="0" vertOverflow="ellipsis" vert="horz" wrap="square" anchor="ctr" anchorCtr="1"/>
          <a:lstStyle/>
          <a:p>
            <a:pPr>
              <a:defRPr lang="en-US" sz="1000" b="0" i="0" u="none" strike="noStrike" kern="1200" baseline="0">
                <a:solidFill>
                  <a:srgbClr val="000000"/>
                </a:solidFill>
                <a:latin typeface="Calibri" panose="020F0502020204030204"/>
                <a:ea typeface="Calibri" panose="020F0502020204030204"/>
                <a:cs typeface="Calibri" panose="020F0502020204030204"/>
              </a:defRPr>
            </a:pPr>
            <a:endParaRPr lang="en-US"/>
          </a:p>
        </c:txPr>
        <c:crossAx val="929174384"/>
        <c:crosses val="autoZero"/>
        <c:auto val="1"/>
        <c:lblAlgn val="ctr"/>
        <c:lblOffset val="100"/>
        <c:noMultiLvlLbl val="0"/>
      </c:catAx>
      <c:valAx>
        <c:axId val="929174384"/>
        <c:scaling>
          <c:orientation val="minMax"/>
        </c:scaling>
        <c:delete val="0"/>
        <c:axPos val="l"/>
        <c:majorGridlines/>
        <c:numFmt formatCode="0" sourceLinked="1"/>
        <c:majorTickMark val="out"/>
        <c:minorTickMark val="none"/>
        <c:tickLblPos val="nextTo"/>
        <c:txPr>
          <a:bodyPr rot="0" spcFirstLastPara="0" vertOverflow="ellipsis" vert="horz" wrap="square" anchor="ctr" anchorCtr="1"/>
          <a:lstStyle/>
          <a:p>
            <a:pPr>
              <a:defRPr lang="en-US" sz="1000" b="0" i="0" u="none" strike="noStrike" kern="1200" baseline="0">
                <a:solidFill>
                  <a:srgbClr val="000000"/>
                </a:solidFill>
                <a:latin typeface="Calibri" panose="020F0502020204030204"/>
                <a:ea typeface="Calibri" panose="020F0502020204030204"/>
                <a:cs typeface="Calibri" panose="020F0502020204030204"/>
              </a:defRPr>
            </a:pPr>
            <a:endParaRPr lang="en-US"/>
          </a:p>
        </c:txPr>
        <c:crossAx val="929161872"/>
        <c:crosses val="autoZero"/>
        <c:crossBetween val="between"/>
      </c:valAx>
    </c:plotArea>
    <c:legend>
      <c:legendPos val="r"/>
      <c:overlay val="0"/>
      <c:txPr>
        <a:bodyPr rot="0" spcFirstLastPara="0" vertOverflow="ellipsis" vert="horz" wrap="square" anchor="ctr" anchorCtr="1"/>
        <a:lstStyle/>
        <a:p>
          <a:pPr>
            <a:defRPr lang="en-US" sz="385" b="0" i="0" u="none" strike="noStrike" kern="1200" baseline="0">
              <a:solidFill>
                <a:srgbClr val="000000"/>
              </a:solidFill>
              <a:latin typeface="Calibri" panose="020F0502020204030204"/>
              <a:ea typeface="Calibri" panose="020F0502020204030204"/>
              <a:cs typeface="Calibri" panose="020F0502020204030204"/>
            </a:defRPr>
          </a:pPr>
          <a:endParaRPr lang="en-US"/>
        </a:p>
      </c:txPr>
    </c:legend>
    <c:plotVisOnly val="1"/>
    <c:dispBlanksAs val="gap"/>
    <c:showDLblsOverMax val="0"/>
  </c:chart>
  <c:txPr>
    <a:bodyPr/>
    <a:lstStyle/>
    <a:p>
      <a:pPr>
        <a:defRPr lang="en-US" sz="1000" b="0" i="0" u="none" strike="noStrike" baseline="0">
          <a:solidFill>
            <a:srgbClr val="000000"/>
          </a:solidFill>
          <a:latin typeface="Calibri" panose="020F0502020204030204"/>
          <a:ea typeface="Calibri" panose="020F0502020204030204"/>
          <a:cs typeface="Calibri" panose="020F0502020204030204"/>
        </a:defRPr>
      </a:pPr>
      <a:endParaRPr lang="en-US"/>
    </a:p>
  </c:txPr>
  <c:printSettings>
    <c:headerFooter/>
    <c:pageMargins b="0.75" l="0.7" r="0.7" t="0.75" header="0.3" footer="0.3"/>
    <c:pageSetup/>
  </c:printSettings>
</c:chartSpace>
</file>

<file path=xl/charts/chart2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lineChart>
        <c:grouping val="standard"/>
        <c:varyColors val="0"/>
        <c:ser>
          <c:idx val="0"/>
          <c:order val="0"/>
          <c:tx>
            <c:strRef>
              <c:f>graphs!$H$2</c:f>
              <c:strCache>
                <c:ptCount val="1"/>
                <c:pt idx="0">
                  <c:v>Electricity 
</c:v>
                </c:pt>
              </c:strCache>
            </c:strRef>
          </c:tx>
          <c:cat>
            <c:strRef>
              <c:f>graphs!$A$3:$A$23</c:f>
              <c:strCache>
                <c:ptCount val="21"/>
                <c:pt idx="0">
                  <c:v>2006-01</c:v>
                </c:pt>
                <c:pt idx="1">
                  <c:v>2006-02</c:v>
                </c:pt>
                <c:pt idx="2">
                  <c:v>2006-03</c:v>
                </c:pt>
                <c:pt idx="3">
                  <c:v>2006-04</c:v>
                </c:pt>
                <c:pt idx="4">
                  <c:v>2007-01</c:v>
                </c:pt>
                <c:pt idx="5">
                  <c:v>2007-02</c:v>
                </c:pt>
                <c:pt idx="6">
                  <c:v>2007-03</c:v>
                </c:pt>
                <c:pt idx="7">
                  <c:v>2007-04</c:v>
                </c:pt>
                <c:pt idx="8">
                  <c:v>2008-01</c:v>
                </c:pt>
                <c:pt idx="9">
                  <c:v>2008-02</c:v>
                </c:pt>
                <c:pt idx="10">
                  <c:v>2008-03</c:v>
                </c:pt>
                <c:pt idx="11">
                  <c:v>2008-04</c:v>
                </c:pt>
                <c:pt idx="12">
                  <c:v>2009-01</c:v>
                </c:pt>
                <c:pt idx="13">
                  <c:v>2009-02</c:v>
                </c:pt>
                <c:pt idx="14">
                  <c:v>2009-03</c:v>
                </c:pt>
                <c:pt idx="15">
                  <c:v>2009-04</c:v>
                </c:pt>
                <c:pt idx="16">
                  <c:v>2010-01</c:v>
                </c:pt>
                <c:pt idx="17">
                  <c:v>2010-02</c:v>
                </c:pt>
                <c:pt idx="18">
                  <c:v>2010-03</c:v>
                </c:pt>
                <c:pt idx="19">
                  <c:v>2010-04</c:v>
                </c:pt>
                <c:pt idx="20">
                  <c:v>2011-01</c:v>
                </c:pt>
              </c:strCache>
            </c:strRef>
          </c:cat>
          <c:val>
            <c:numRef>
              <c:f>graphs!$H$3:$H$23</c:f>
              <c:numCache>
                <c:formatCode>0</c:formatCode>
                <c:ptCount val="21"/>
                <c:pt idx="0">
                  <c:v>37.848132</c:v>
                </c:pt>
                <c:pt idx="1">
                  <c:v>37.492435</c:v>
                </c:pt>
                <c:pt idx="2">
                  <c:v>34.427036000000001</c:v>
                </c:pt>
                <c:pt idx="3">
                  <c:v>32.932397000000002</c:v>
                </c:pt>
                <c:pt idx="4">
                  <c:v>34.793066000000003</c:v>
                </c:pt>
                <c:pt idx="5">
                  <c:v>27.301738</c:v>
                </c:pt>
                <c:pt idx="6">
                  <c:v>25.340070999999998</c:v>
                </c:pt>
                <c:pt idx="7">
                  <c:v>30.765125000000001</c:v>
                </c:pt>
                <c:pt idx="8">
                  <c:v>33.404618999999997</c:v>
                </c:pt>
                <c:pt idx="9">
                  <c:v>35.294189000000003</c:v>
                </c:pt>
                <c:pt idx="10">
                  <c:v>32.936821000000002</c:v>
                </c:pt>
                <c:pt idx="11">
                  <c:v>39.464371</c:v>
                </c:pt>
                <c:pt idx="12">
                  <c:v>38.497987999999999</c:v>
                </c:pt>
                <c:pt idx="13">
                  <c:v>38.139175999999999</c:v>
                </c:pt>
                <c:pt idx="14">
                  <c:v>34.356371000000003</c:v>
                </c:pt>
                <c:pt idx="15">
                  <c:v>40.706465000000001</c:v>
                </c:pt>
                <c:pt idx="16">
                  <c:v>43.811079999999997</c:v>
                </c:pt>
                <c:pt idx="17">
                  <c:v>45.417354000000003</c:v>
                </c:pt>
                <c:pt idx="18">
                  <c:v>40.922738000000003</c:v>
                </c:pt>
                <c:pt idx="19">
                  <c:v>40.138545999999998</c:v>
                </c:pt>
                <c:pt idx="20">
                  <c:v>41.426842000000001</c:v>
                </c:pt>
              </c:numCache>
            </c:numRef>
          </c:val>
          <c:smooth val="0"/>
          <c:extLst>
            <c:ext xmlns:c16="http://schemas.microsoft.com/office/drawing/2014/chart" uri="{C3380CC4-5D6E-409C-BE32-E72D297353CC}">
              <c16:uniqueId val="{00000000-A842-4D16-83FF-FCD9E064FDBD}"/>
            </c:ext>
          </c:extLst>
        </c:ser>
        <c:ser>
          <c:idx val="1"/>
          <c:order val="1"/>
          <c:tx>
            <c:strRef>
              <c:f>graphs!$AJ$2</c:f>
              <c:strCache>
                <c:ptCount val="1"/>
                <c:pt idx="0">
                  <c:v>Electricity 
</c:v>
                </c:pt>
              </c:strCache>
            </c:strRef>
          </c:tx>
          <c:cat>
            <c:strRef>
              <c:f>graphs!$A$3:$A$23</c:f>
              <c:strCache>
                <c:ptCount val="21"/>
                <c:pt idx="0">
                  <c:v>2006-01</c:v>
                </c:pt>
                <c:pt idx="1">
                  <c:v>2006-02</c:v>
                </c:pt>
                <c:pt idx="2">
                  <c:v>2006-03</c:v>
                </c:pt>
                <c:pt idx="3">
                  <c:v>2006-04</c:v>
                </c:pt>
                <c:pt idx="4">
                  <c:v>2007-01</c:v>
                </c:pt>
                <c:pt idx="5">
                  <c:v>2007-02</c:v>
                </c:pt>
                <c:pt idx="6">
                  <c:v>2007-03</c:v>
                </c:pt>
                <c:pt idx="7">
                  <c:v>2007-04</c:v>
                </c:pt>
                <c:pt idx="8">
                  <c:v>2008-01</c:v>
                </c:pt>
                <c:pt idx="9">
                  <c:v>2008-02</c:v>
                </c:pt>
                <c:pt idx="10">
                  <c:v>2008-03</c:v>
                </c:pt>
                <c:pt idx="11">
                  <c:v>2008-04</c:v>
                </c:pt>
                <c:pt idx="12">
                  <c:v>2009-01</c:v>
                </c:pt>
                <c:pt idx="13">
                  <c:v>2009-02</c:v>
                </c:pt>
                <c:pt idx="14">
                  <c:v>2009-03</c:v>
                </c:pt>
                <c:pt idx="15">
                  <c:v>2009-04</c:v>
                </c:pt>
                <c:pt idx="16">
                  <c:v>2010-01</c:v>
                </c:pt>
                <c:pt idx="17">
                  <c:v>2010-02</c:v>
                </c:pt>
                <c:pt idx="18">
                  <c:v>2010-03</c:v>
                </c:pt>
                <c:pt idx="19">
                  <c:v>2010-04</c:v>
                </c:pt>
                <c:pt idx="20">
                  <c:v>2011-01</c:v>
                </c:pt>
              </c:strCache>
            </c:strRef>
          </c:cat>
          <c:val>
            <c:numRef>
              <c:f>graphs!$AJ$3:$AJ$23</c:f>
              <c:numCache>
                <c:formatCode>General</c:formatCode>
                <c:ptCount val="21"/>
                <c:pt idx="0">
                  <c:v>37</c:v>
                </c:pt>
                <c:pt idx="1">
                  <c:v>37</c:v>
                </c:pt>
                <c:pt idx="2">
                  <c:v>37</c:v>
                </c:pt>
                <c:pt idx="3">
                  <c:v>32</c:v>
                </c:pt>
                <c:pt idx="4">
                  <c:v>34</c:v>
                </c:pt>
                <c:pt idx="5">
                  <c:v>27</c:v>
                </c:pt>
                <c:pt idx="6">
                  <c:v>28</c:v>
                </c:pt>
                <c:pt idx="7">
                  <c:v>30</c:v>
                </c:pt>
                <c:pt idx="8">
                  <c:v>32</c:v>
                </c:pt>
                <c:pt idx="9">
                  <c:v>35</c:v>
                </c:pt>
                <c:pt idx="10">
                  <c:v>36</c:v>
                </c:pt>
                <c:pt idx="11">
                  <c:v>38</c:v>
                </c:pt>
                <c:pt idx="12">
                  <c:v>37</c:v>
                </c:pt>
                <c:pt idx="13">
                  <c:v>38</c:v>
                </c:pt>
                <c:pt idx="14">
                  <c:v>37</c:v>
                </c:pt>
                <c:pt idx="15">
                  <c:v>39</c:v>
                </c:pt>
                <c:pt idx="16">
                  <c:v>42</c:v>
                </c:pt>
                <c:pt idx="17">
                  <c:v>45</c:v>
                </c:pt>
                <c:pt idx="18">
                  <c:v>45</c:v>
                </c:pt>
                <c:pt idx="19">
                  <c:v>39</c:v>
                </c:pt>
                <c:pt idx="20">
                  <c:v>40</c:v>
                </c:pt>
              </c:numCache>
            </c:numRef>
          </c:val>
          <c:smooth val="0"/>
          <c:extLst>
            <c:ext xmlns:c16="http://schemas.microsoft.com/office/drawing/2014/chart" uri="{C3380CC4-5D6E-409C-BE32-E72D297353CC}">
              <c16:uniqueId val="{00000001-A842-4D16-83FF-FCD9E064FDBD}"/>
            </c:ext>
          </c:extLst>
        </c:ser>
        <c:dLbls>
          <c:showLegendKey val="0"/>
          <c:showVal val="0"/>
          <c:showCatName val="0"/>
          <c:showSerName val="0"/>
          <c:showPercent val="0"/>
          <c:showBubbleSize val="0"/>
        </c:dLbls>
        <c:marker val="1"/>
        <c:smooth val="0"/>
        <c:axId val="929174928"/>
        <c:axId val="929175472"/>
      </c:lineChart>
      <c:catAx>
        <c:axId val="929174928"/>
        <c:scaling>
          <c:orientation val="minMax"/>
        </c:scaling>
        <c:delete val="0"/>
        <c:axPos val="b"/>
        <c:numFmt formatCode="General" sourceLinked="1"/>
        <c:majorTickMark val="out"/>
        <c:minorTickMark val="none"/>
        <c:tickLblPos val="nextTo"/>
        <c:txPr>
          <a:bodyPr rot="-2700000" spcFirstLastPara="0" vertOverflow="ellipsis" vert="horz" wrap="square" anchor="ctr" anchorCtr="1"/>
          <a:lstStyle/>
          <a:p>
            <a:pPr>
              <a:defRPr lang="en-US" sz="1000" b="0" i="0" u="none" strike="noStrike" kern="1200" baseline="0">
                <a:solidFill>
                  <a:srgbClr val="000000"/>
                </a:solidFill>
                <a:latin typeface="Calibri" panose="020F0502020204030204"/>
                <a:ea typeface="Calibri" panose="020F0502020204030204"/>
                <a:cs typeface="Calibri" panose="020F0502020204030204"/>
              </a:defRPr>
            </a:pPr>
            <a:endParaRPr lang="en-US"/>
          </a:p>
        </c:txPr>
        <c:crossAx val="929175472"/>
        <c:crosses val="autoZero"/>
        <c:auto val="1"/>
        <c:lblAlgn val="ctr"/>
        <c:lblOffset val="100"/>
        <c:noMultiLvlLbl val="0"/>
      </c:catAx>
      <c:valAx>
        <c:axId val="929175472"/>
        <c:scaling>
          <c:orientation val="minMax"/>
        </c:scaling>
        <c:delete val="0"/>
        <c:axPos val="l"/>
        <c:majorGridlines/>
        <c:numFmt formatCode="0" sourceLinked="1"/>
        <c:majorTickMark val="out"/>
        <c:minorTickMark val="none"/>
        <c:tickLblPos val="nextTo"/>
        <c:txPr>
          <a:bodyPr rot="0" spcFirstLastPara="0" vertOverflow="ellipsis" vert="horz" wrap="square" anchor="ctr" anchorCtr="1"/>
          <a:lstStyle/>
          <a:p>
            <a:pPr>
              <a:defRPr lang="en-US" sz="1000" b="0" i="0" u="none" strike="noStrike" kern="1200" baseline="0">
                <a:solidFill>
                  <a:srgbClr val="000000"/>
                </a:solidFill>
                <a:latin typeface="Calibri" panose="020F0502020204030204"/>
                <a:ea typeface="Calibri" panose="020F0502020204030204"/>
                <a:cs typeface="Calibri" panose="020F0502020204030204"/>
              </a:defRPr>
            </a:pPr>
            <a:endParaRPr lang="en-US"/>
          </a:p>
        </c:txPr>
        <c:crossAx val="929174928"/>
        <c:crosses val="autoZero"/>
        <c:crossBetween val="between"/>
      </c:valAx>
    </c:plotArea>
    <c:legend>
      <c:legendPos val="r"/>
      <c:overlay val="0"/>
      <c:txPr>
        <a:bodyPr rot="0" spcFirstLastPara="0" vertOverflow="ellipsis" vert="horz" wrap="square" anchor="ctr" anchorCtr="1"/>
        <a:lstStyle/>
        <a:p>
          <a:pPr>
            <a:defRPr lang="en-US" sz="385" b="0" i="0" u="none" strike="noStrike" kern="1200" baseline="0">
              <a:solidFill>
                <a:srgbClr val="000000"/>
              </a:solidFill>
              <a:latin typeface="Calibri" panose="020F0502020204030204"/>
              <a:ea typeface="Calibri" panose="020F0502020204030204"/>
              <a:cs typeface="Calibri" panose="020F0502020204030204"/>
            </a:defRPr>
          </a:pPr>
          <a:endParaRPr lang="en-US"/>
        </a:p>
      </c:txPr>
    </c:legend>
    <c:plotVisOnly val="1"/>
    <c:dispBlanksAs val="gap"/>
    <c:showDLblsOverMax val="0"/>
  </c:chart>
  <c:txPr>
    <a:bodyPr/>
    <a:lstStyle/>
    <a:p>
      <a:pPr>
        <a:defRPr lang="en-US" sz="1000" b="0" i="0" u="none" strike="noStrike" baseline="0">
          <a:solidFill>
            <a:srgbClr val="000000"/>
          </a:solidFill>
          <a:latin typeface="Calibri" panose="020F0502020204030204"/>
          <a:ea typeface="Calibri" panose="020F0502020204030204"/>
          <a:cs typeface="Calibri" panose="020F0502020204030204"/>
        </a:defRPr>
      </a:pPr>
      <a:endParaRPr lang="en-US"/>
    </a:p>
  </c:txPr>
  <c:printSettings>
    <c:headerFooter/>
    <c:pageMargins b="0.75" l="0.7" r="0.7" t="0.75" header="0.3" footer="0.3"/>
    <c:pageSetup/>
  </c:printSettings>
</c:chartSpace>
</file>

<file path=xl/charts/chart2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lineChart>
        <c:grouping val="standard"/>
        <c:varyColors val="0"/>
        <c:ser>
          <c:idx val="0"/>
          <c:order val="0"/>
          <c:tx>
            <c:strRef>
              <c:f>graphs!$I$2</c:f>
              <c:strCache>
                <c:ptCount val="1"/>
                <c:pt idx="0">
                  <c:v>Water &amp; Sewerage</c:v>
                </c:pt>
              </c:strCache>
            </c:strRef>
          </c:tx>
          <c:cat>
            <c:strRef>
              <c:f>graphs!$A$3:$A$23</c:f>
              <c:strCache>
                <c:ptCount val="21"/>
                <c:pt idx="0">
                  <c:v>2006-01</c:v>
                </c:pt>
                <c:pt idx="1">
                  <c:v>2006-02</c:v>
                </c:pt>
                <c:pt idx="2">
                  <c:v>2006-03</c:v>
                </c:pt>
                <c:pt idx="3">
                  <c:v>2006-04</c:v>
                </c:pt>
                <c:pt idx="4">
                  <c:v>2007-01</c:v>
                </c:pt>
                <c:pt idx="5">
                  <c:v>2007-02</c:v>
                </c:pt>
                <c:pt idx="6">
                  <c:v>2007-03</c:v>
                </c:pt>
                <c:pt idx="7">
                  <c:v>2007-04</c:v>
                </c:pt>
                <c:pt idx="8">
                  <c:v>2008-01</c:v>
                </c:pt>
                <c:pt idx="9">
                  <c:v>2008-02</c:v>
                </c:pt>
                <c:pt idx="10">
                  <c:v>2008-03</c:v>
                </c:pt>
                <c:pt idx="11">
                  <c:v>2008-04</c:v>
                </c:pt>
                <c:pt idx="12">
                  <c:v>2009-01</c:v>
                </c:pt>
                <c:pt idx="13">
                  <c:v>2009-02</c:v>
                </c:pt>
                <c:pt idx="14">
                  <c:v>2009-03</c:v>
                </c:pt>
                <c:pt idx="15">
                  <c:v>2009-04</c:v>
                </c:pt>
                <c:pt idx="16">
                  <c:v>2010-01</c:v>
                </c:pt>
                <c:pt idx="17">
                  <c:v>2010-02</c:v>
                </c:pt>
                <c:pt idx="18">
                  <c:v>2010-03</c:v>
                </c:pt>
                <c:pt idx="19">
                  <c:v>2010-04</c:v>
                </c:pt>
                <c:pt idx="20">
                  <c:v>2011-01</c:v>
                </c:pt>
              </c:strCache>
            </c:strRef>
          </c:cat>
          <c:val>
            <c:numRef>
              <c:f>graphs!$I$3:$I$23</c:f>
              <c:numCache>
                <c:formatCode>0</c:formatCode>
                <c:ptCount val="21"/>
                <c:pt idx="0">
                  <c:v>54.190928</c:v>
                </c:pt>
                <c:pt idx="1">
                  <c:v>56.042662</c:v>
                </c:pt>
                <c:pt idx="2">
                  <c:v>57.222219000000003</c:v>
                </c:pt>
                <c:pt idx="3">
                  <c:v>56.944191000000004</c:v>
                </c:pt>
                <c:pt idx="4">
                  <c:v>56.498809000000001</c:v>
                </c:pt>
                <c:pt idx="5">
                  <c:v>55.433644999999999</c:v>
                </c:pt>
                <c:pt idx="6">
                  <c:v>55.993074999999997</c:v>
                </c:pt>
                <c:pt idx="7">
                  <c:v>59.074471000000003</c:v>
                </c:pt>
                <c:pt idx="8">
                  <c:v>57.945379000000003</c:v>
                </c:pt>
                <c:pt idx="9">
                  <c:v>55.752994000000001</c:v>
                </c:pt>
                <c:pt idx="10">
                  <c:v>56.086821999999998</c:v>
                </c:pt>
                <c:pt idx="11">
                  <c:v>59.114804999999997</c:v>
                </c:pt>
                <c:pt idx="12">
                  <c:v>61.359870000000001</c:v>
                </c:pt>
                <c:pt idx="13">
                  <c:v>58.837207999999997</c:v>
                </c:pt>
                <c:pt idx="14">
                  <c:v>62.091437999999997</c:v>
                </c:pt>
                <c:pt idx="15">
                  <c:v>64.111484000000004</c:v>
                </c:pt>
                <c:pt idx="16">
                  <c:v>62.653621000000001</c:v>
                </c:pt>
                <c:pt idx="17">
                  <c:v>64.729495</c:v>
                </c:pt>
                <c:pt idx="18">
                  <c:v>66.132298000000006</c:v>
                </c:pt>
                <c:pt idx="19">
                  <c:v>65.852355000000003</c:v>
                </c:pt>
                <c:pt idx="20">
                  <c:v>65.077599000000006</c:v>
                </c:pt>
              </c:numCache>
            </c:numRef>
          </c:val>
          <c:smooth val="0"/>
          <c:extLst>
            <c:ext xmlns:c16="http://schemas.microsoft.com/office/drawing/2014/chart" uri="{C3380CC4-5D6E-409C-BE32-E72D297353CC}">
              <c16:uniqueId val="{00000000-EFA9-4AD4-8BC5-B1488095434A}"/>
            </c:ext>
          </c:extLst>
        </c:ser>
        <c:ser>
          <c:idx val="1"/>
          <c:order val="1"/>
          <c:tx>
            <c:strRef>
              <c:f>graphs!$AK$2</c:f>
              <c:strCache>
                <c:ptCount val="1"/>
                <c:pt idx="0">
                  <c:v>Water &amp; Sewerage</c:v>
                </c:pt>
              </c:strCache>
            </c:strRef>
          </c:tx>
          <c:cat>
            <c:strRef>
              <c:f>graphs!$A$3:$A$23</c:f>
              <c:strCache>
                <c:ptCount val="21"/>
                <c:pt idx="0">
                  <c:v>2006-01</c:v>
                </c:pt>
                <c:pt idx="1">
                  <c:v>2006-02</c:v>
                </c:pt>
                <c:pt idx="2">
                  <c:v>2006-03</c:v>
                </c:pt>
                <c:pt idx="3">
                  <c:v>2006-04</c:v>
                </c:pt>
                <c:pt idx="4">
                  <c:v>2007-01</c:v>
                </c:pt>
                <c:pt idx="5">
                  <c:v>2007-02</c:v>
                </c:pt>
                <c:pt idx="6">
                  <c:v>2007-03</c:v>
                </c:pt>
                <c:pt idx="7">
                  <c:v>2007-04</c:v>
                </c:pt>
                <c:pt idx="8">
                  <c:v>2008-01</c:v>
                </c:pt>
                <c:pt idx="9">
                  <c:v>2008-02</c:v>
                </c:pt>
                <c:pt idx="10">
                  <c:v>2008-03</c:v>
                </c:pt>
                <c:pt idx="11">
                  <c:v>2008-04</c:v>
                </c:pt>
                <c:pt idx="12">
                  <c:v>2009-01</c:v>
                </c:pt>
                <c:pt idx="13">
                  <c:v>2009-02</c:v>
                </c:pt>
                <c:pt idx="14">
                  <c:v>2009-03</c:v>
                </c:pt>
                <c:pt idx="15">
                  <c:v>2009-04</c:v>
                </c:pt>
                <c:pt idx="16">
                  <c:v>2010-01</c:v>
                </c:pt>
                <c:pt idx="17">
                  <c:v>2010-02</c:v>
                </c:pt>
                <c:pt idx="18">
                  <c:v>2010-03</c:v>
                </c:pt>
                <c:pt idx="19">
                  <c:v>2010-04</c:v>
                </c:pt>
                <c:pt idx="20">
                  <c:v>2011-01</c:v>
                </c:pt>
              </c:strCache>
            </c:strRef>
          </c:cat>
          <c:val>
            <c:numRef>
              <c:f>graphs!$AK$3:$AK$23</c:f>
              <c:numCache>
                <c:formatCode>General</c:formatCode>
                <c:ptCount val="21"/>
                <c:pt idx="0">
                  <c:v>54</c:v>
                </c:pt>
                <c:pt idx="1">
                  <c:v>57</c:v>
                </c:pt>
                <c:pt idx="2">
                  <c:v>57</c:v>
                </c:pt>
                <c:pt idx="3">
                  <c:v>56</c:v>
                </c:pt>
                <c:pt idx="4">
                  <c:v>56</c:v>
                </c:pt>
                <c:pt idx="5">
                  <c:v>56</c:v>
                </c:pt>
                <c:pt idx="6">
                  <c:v>56</c:v>
                </c:pt>
                <c:pt idx="7">
                  <c:v>58</c:v>
                </c:pt>
                <c:pt idx="8">
                  <c:v>58</c:v>
                </c:pt>
                <c:pt idx="9">
                  <c:v>56</c:v>
                </c:pt>
                <c:pt idx="10">
                  <c:v>56</c:v>
                </c:pt>
                <c:pt idx="11">
                  <c:v>58</c:v>
                </c:pt>
                <c:pt idx="12">
                  <c:v>61</c:v>
                </c:pt>
                <c:pt idx="13">
                  <c:v>60</c:v>
                </c:pt>
                <c:pt idx="14">
                  <c:v>62</c:v>
                </c:pt>
                <c:pt idx="15">
                  <c:v>63</c:v>
                </c:pt>
                <c:pt idx="16">
                  <c:v>63</c:v>
                </c:pt>
                <c:pt idx="17">
                  <c:v>66</c:v>
                </c:pt>
                <c:pt idx="18">
                  <c:v>66</c:v>
                </c:pt>
                <c:pt idx="19">
                  <c:v>65</c:v>
                </c:pt>
                <c:pt idx="20">
                  <c:v>65</c:v>
                </c:pt>
              </c:numCache>
            </c:numRef>
          </c:val>
          <c:smooth val="0"/>
          <c:extLst>
            <c:ext xmlns:c16="http://schemas.microsoft.com/office/drawing/2014/chart" uri="{C3380CC4-5D6E-409C-BE32-E72D297353CC}">
              <c16:uniqueId val="{00000001-EFA9-4AD4-8BC5-B1488095434A}"/>
            </c:ext>
          </c:extLst>
        </c:ser>
        <c:dLbls>
          <c:showLegendKey val="0"/>
          <c:showVal val="0"/>
          <c:showCatName val="0"/>
          <c:showSerName val="0"/>
          <c:showPercent val="0"/>
          <c:showBubbleSize val="0"/>
        </c:dLbls>
        <c:marker val="1"/>
        <c:smooth val="0"/>
        <c:axId val="929171120"/>
        <c:axId val="929176560"/>
      </c:lineChart>
      <c:catAx>
        <c:axId val="929171120"/>
        <c:scaling>
          <c:orientation val="minMax"/>
        </c:scaling>
        <c:delete val="0"/>
        <c:axPos val="b"/>
        <c:numFmt formatCode="General" sourceLinked="1"/>
        <c:majorTickMark val="out"/>
        <c:minorTickMark val="none"/>
        <c:tickLblPos val="nextTo"/>
        <c:txPr>
          <a:bodyPr rot="-2700000" spcFirstLastPara="0" vertOverflow="ellipsis" vert="horz" wrap="square" anchor="ctr" anchorCtr="1"/>
          <a:lstStyle/>
          <a:p>
            <a:pPr>
              <a:defRPr lang="en-US" sz="1000" b="0" i="0" u="none" strike="noStrike" kern="1200" baseline="0">
                <a:solidFill>
                  <a:srgbClr val="000000"/>
                </a:solidFill>
                <a:latin typeface="Calibri" panose="020F0502020204030204"/>
                <a:ea typeface="Calibri" panose="020F0502020204030204"/>
                <a:cs typeface="Calibri" panose="020F0502020204030204"/>
              </a:defRPr>
            </a:pPr>
            <a:endParaRPr lang="en-US"/>
          </a:p>
        </c:txPr>
        <c:crossAx val="929176560"/>
        <c:crosses val="autoZero"/>
        <c:auto val="1"/>
        <c:lblAlgn val="ctr"/>
        <c:lblOffset val="100"/>
        <c:noMultiLvlLbl val="0"/>
      </c:catAx>
      <c:valAx>
        <c:axId val="929176560"/>
        <c:scaling>
          <c:orientation val="minMax"/>
        </c:scaling>
        <c:delete val="0"/>
        <c:axPos val="l"/>
        <c:majorGridlines/>
        <c:numFmt formatCode="0" sourceLinked="1"/>
        <c:majorTickMark val="out"/>
        <c:minorTickMark val="none"/>
        <c:tickLblPos val="nextTo"/>
        <c:txPr>
          <a:bodyPr rot="0" spcFirstLastPara="0" vertOverflow="ellipsis" vert="horz" wrap="square" anchor="ctr" anchorCtr="1"/>
          <a:lstStyle/>
          <a:p>
            <a:pPr>
              <a:defRPr lang="en-US" sz="1000" b="0" i="0" u="none" strike="noStrike" kern="1200" baseline="0">
                <a:solidFill>
                  <a:srgbClr val="000000"/>
                </a:solidFill>
                <a:latin typeface="Calibri" panose="020F0502020204030204"/>
                <a:ea typeface="Calibri" panose="020F0502020204030204"/>
                <a:cs typeface="Calibri" panose="020F0502020204030204"/>
              </a:defRPr>
            </a:pPr>
            <a:endParaRPr lang="en-US"/>
          </a:p>
        </c:txPr>
        <c:crossAx val="929171120"/>
        <c:crosses val="autoZero"/>
        <c:crossBetween val="between"/>
      </c:valAx>
    </c:plotArea>
    <c:legend>
      <c:legendPos val="r"/>
      <c:overlay val="0"/>
      <c:txPr>
        <a:bodyPr rot="0" spcFirstLastPara="0" vertOverflow="ellipsis" vert="horz" wrap="square" anchor="ctr" anchorCtr="1"/>
        <a:lstStyle/>
        <a:p>
          <a:pPr>
            <a:defRPr lang="en-US" sz="385" b="0" i="0" u="none" strike="noStrike" kern="1200" baseline="0">
              <a:solidFill>
                <a:srgbClr val="000000"/>
              </a:solidFill>
              <a:latin typeface="Calibri" panose="020F0502020204030204"/>
              <a:ea typeface="Calibri" panose="020F0502020204030204"/>
              <a:cs typeface="Calibri" panose="020F0502020204030204"/>
            </a:defRPr>
          </a:pPr>
          <a:endParaRPr lang="en-US"/>
        </a:p>
      </c:txPr>
    </c:legend>
    <c:plotVisOnly val="1"/>
    <c:dispBlanksAs val="gap"/>
    <c:showDLblsOverMax val="0"/>
  </c:chart>
  <c:txPr>
    <a:bodyPr/>
    <a:lstStyle/>
    <a:p>
      <a:pPr>
        <a:defRPr lang="en-US" sz="1000" b="0" i="0" u="none" strike="noStrike" baseline="0">
          <a:solidFill>
            <a:srgbClr val="000000"/>
          </a:solidFill>
          <a:latin typeface="Calibri" panose="020F0502020204030204"/>
          <a:ea typeface="Calibri" panose="020F0502020204030204"/>
          <a:cs typeface="Calibri" panose="020F0502020204030204"/>
        </a:defRPr>
      </a:pPr>
      <a:endParaRPr lang="en-US"/>
    </a:p>
  </c:txPr>
  <c:printSettings>
    <c:headerFooter/>
    <c:pageMargins b="0.75" l="0.7" r="0.7" t="0.75" header="0.3" footer="0.3"/>
    <c:pageSetup/>
  </c:printSettings>
</c:chartSpace>
</file>

<file path=xl/charts/chart2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lineChart>
        <c:grouping val="standard"/>
        <c:varyColors val="0"/>
        <c:ser>
          <c:idx val="0"/>
          <c:order val="0"/>
          <c:tx>
            <c:strRef>
              <c:f>graphs!$J$2</c:f>
              <c:strCache>
                <c:ptCount val="1"/>
                <c:pt idx="0">
                  <c:v> Construction</c:v>
                </c:pt>
              </c:strCache>
            </c:strRef>
          </c:tx>
          <c:cat>
            <c:strRef>
              <c:f>graphs!$A$3:$A$23</c:f>
              <c:strCache>
                <c:ptCount val="21"/>
                <c:pt idx="0">
                  <c:v>2006-01</c:v>
                </c:pt>
                <c:pt idx="1">
                  <c:v>2006-02</c:v>
                </c:pt>
                <c:pt idx="2">
                  <c:v>2006-03</c:v>
                </c:pt>
                <c:pt idx="3">
                  <c:v>2006-04</c:v>
                </c:pt>
                <c:pt idx="4">
                  <c:v>2007-01</c:v>
                </c:pt>
                <c:pt idx="5">
                  <c:v>2007-02</c:v>
                </c:pt>
                <c:pt idx="6">
                  <c:v>2007-03</c:v>
                </c:pt>
                <c:pt idx="7">
                  <c:v>2007-04</c:v>
                </c:pt>
                <c:pt idx="8">
                  <c:v>2008-01</c:v>
                </c:pt>
                <c:pt idx="9">
                  <c:v>2008-02</c:v>
                </c:pt>
                <c:pt idx="10">
                  <c:v>2008-03</c:v>
                </c:pt>
                <c:pt idx="11">
                  <c:v>2008-04</c:v>
                </c:pt>
                <c:pt idx="12">
                  <c:v>2009-01</c:v>
                </c:pt>
                <c:pt idx="13">
                  <c:v>2009-02</c:v>
                </c:pt>
                <c:pt idx="14">
                  <c:v>2009-03</c:v>
                </c:pt>
                <c:pt idx="15">
                  <c:v>2009-04</c:v>
                </c:pt>
                <c:pt idx="16">
                  <c:v>2010-01</c:v>
                </c:pt>
                <c:pt idx="17">
                  <c:v>2010-02</c:v>
                </c:pt>
                <c:pt idx="18">
                  <c:v>2010-03</c:v>
                </c:pt>
                <c:pt idx="19">
                  <c:v>2010-04</c:v>
                </c:pt>
                <c:pt idx="20">
                  <c:v>2011-01</c:v>
                </c:pt>
              </c:strCache>
            </c:strRef>
          </c:cat>
          <c:val>
            <c:numRef>
              <c:f>graphs!$J$3:$J$23</c:f>
              <c:numCache>
                <c:formatCode>0</c:formatCode>
                <c:ptCount val="21"/>
                <c:pt idx="0">
                  <c:v>247.38156515047999</c:v>
                </c:pt>
                <c:pt idx="1">
                  <c:v>248.51997715048</c:v>
                </c:pt>
                <c:pt idx="2">
                  <c:v>249.08909515048001</c:v>
                </c:pt>
                <c:pt idx="3">
                  <c:v>271.28380415048002</c:v>
                </c:pt>
                <c:pt idx="4">
                  <c:v>325.58907331130303</c:v>
                </c:pt>
                <c:pt idx="5">
                  <c:v>355.18157931130298</c:v>
                </c:pt>
                <c:pt idx="6">
                  <c:v>326.299436311303</c:v>
                </c:pt>
                <c:pt idx="7">
                  <c:v>244.491821311303</c:v>
                </c:pt>
                <c:pt idx="8">
                  <c:v>433.94206642012</c:v>
                </c:pt>
                <c:pt idx="9">
                  <c:v>447.45744742011999</c:v>
                </c:pt>
                <c:pt idx="10">
                  <c:v>430.66881842011998</c:v>
                </c:pt>
                <c:pt idx="11">
                  <c:v>427.39608642012001</c:v>
                </c:pt>
                <c:pt idx="12">
                  <c:v>483.18207876344599</c:v>
                </c:pt>
                <c:pt idx="13">
                  <c:v>480.47843976344598</c:v>
                </c:pt>
                <c:pt idx="14">
                  <c:v>473.36443776344601</c:v>
                </c:pt>
                <c:pt idx="15">
                  <c:v>464.82777976344602</c:v>
                </c:pt>
                <c:pt idx="16">
                  <c:v>461.81316361378299</c:v>
                </c:pt>
                <c:pt idx="17">
                  <c:v>500.93673061378303</c:v>
                </c:pt>
                <c:pt idx="18">
                  <c:v>490.26606161378299</c:v>
                </c:pt>
                <c:pt idx="19">
                  <c:v>496.38309861378298</c:v>
                </c:pt>
                <c:pt idx="20">
                  <c:v>602.10657232032599</c:v>
                </c:pt>
              </c:numCache>
            </c:numRef>
          </c:val>
          <c:smooth val="0"/>
          <c:extLst>
            <c:ext xmlns:c16="http://schemas.microsoft.com/office/drawing/2014/chart" uri="{C3380CC4-5D6E-409C-BE32-E72D297353CC}">
              <c16:uniqueId val="{00000000-CFD6-46C2-8576-BE00D6AD32C5}"/>
            </c:ext>
          </c:extLst>
        </c:ser>
        <c:ser>
          <c:idx val="1"/>
          <c:order val="1"/>
          <c:tx>
            <c:strRef>
              <c:f>graphs!$AL$2</c:f>
              <c:strCache>
                <c:ptCount val="1"/>
                <c:pt idx="0">
                  <c:v> Construction</c:v>
                </c:pt>
              </c:strCache>
            </c:strRef>
          </c:tx>
          <c:cat>
            <c:strRef>
              <c:f>graphs!$A$3:$A$23</c:f>
              <c:strCache>
                <c:ptCount val="21"/>
                <c:pt idx="0">
                  <c:v>2006-01</c:v>
                </c:pt>
                <c:pt idx="1">
                  <c:v>2006-02</c:v>
                </c:pt>
                <c:pt idx="2">
                  <c:v>2006-03</c:v>
                </c:pt>
                <c:pt idx="3">
                  <c:v>2006-04</c:v>
                </c:pt>
                <c:pt idx="4">
                  <c:v>2007-01</c:v>
                </c:pt>
                <c:pt idx="5">
                  <c:v>2007-02</c:v>
                </c:pt>
                <c:pt idx="6">
                  <c:v>2007-03</c:v>
                </c:pt>
                <c:pt idx="7">
                  <c:v>2007-04</c:v>
                </c:pt>
                <c:pt idx="8">
                  <c:v>2008-01</c:v>
                </c:pt>
                <c:pt idx="9">
                  <c:v>2008-02</c:v>
                </c:pt>
                <c:pt idx="10">
                  <c:v>2008-03</c:v>
                </c:pt>
                <c:pt idx="11">
                  <c:v>2008-04</c:v>
                </c:pt>
                <c:pt idx="12">
                  <c:v>2009-01</c:v>
                </c:pt>
                <c:pt idx="13">
                  <c:v>2009-02</c:v>
                </c:pt>
                <c:pt idx="14">
                  <c:v>2009-03</c:v>
                </c:pt>
                <c:pt idx="15">
                  <c:v>2009-04</c:v>
                </c:pt>
                <c:pt idx="16">
                  <c:v>2010-01</c:v>
                </c:pt>
                <c:pt idx="17">
                  <c:v>2010-02</c:v>
                </c:pt>
                <c:pt idx="18">
                  <c:v>2010-03</c:v>
                </c:pt>
                <c:pt idx="19">
                  <c:v>2010-04</c:v>
                </c:pt>
                <c:pt idx="20">
                  <c:v>2011-01</c:v>
                </c:pt>
              </c:strCache>
            </c:strRef>
          </c:cat>
          <c:val>
            <c:numRef>
              <c:f>graphs!$AL$3:$AL$23</c:f>
              <c:numCache>
                <c:formatCode>General</c:formatCode>
                <c:ptCount val="21"/>
                <c:pt idx="0">
                  <c:v>240</c:v>
                </c:pt>
                <c:pt idx="1">
                  <c:v>235</c:v>
                </c:pt>
                <c:pt idx="2">
                  <c:v>255</c:v>
                </c:pt>
                <c:pt idx="3">
                  <c:v>291</c:v>
                </c:pt>
                <c:pt idx="4">
                  <c:v>315</c:v>
                </c:pt>
                <c:pt idx="5">
                  <c:v>335</c:v>
                </c:pt>
                <c:pt idx="6">
                  <c:v>334</c:v>
                </c:pt>
                <c:pt idx="7">
                  <c:v>262</c:v>
                </c:pt>
                <c:pt idx="8">
                  <c:v>420</c:v>
                </c:pt>
                <c:pt idx="9">
                  <c:v>423</c:v>
                </c:pt>
                <c:pt idx="10">
                  <c:v>441</c:v>
                </c:pt>
                <c:pt idx="11">
                  <c:v>459</c:v>
                </c:pt>
                <c:pt idx="12">
                  <c:v>468</c:v>
                </c:pt>
                <c:pt idx="13">
                  <c:v>454</c:v>
                </c:pt>
                <c:pt idx="14">
                  <c:v>485</c:v>
                </c:pt>
                <c:pt idx="15">
                  <c:v>499</c:v>
                </c:pt>
                <c:pt idx="16">
                  <c:v>447</c:v>
                </c:pt>
                <c:pt idx="17">
                  <c:v>473</c:v>
                </c:pt>
                <c:pt idx="18">
                  <c:v>502</c:v>
                </c:pt>
                <c:pt idx="19">
                  <c:v>533</c:v>
                </c:pt>
                <c:pt idx="20">
                  <c:v>584</c:v>
                </c:pt>
              </c:numCache>
            </c:numRef>
          </c:val>
          <c:smooth val="0"/>
          <c:extLst>
            <c:ext xmlns:c16="http://schemas.microsoft.com/office/drawing/2014/chart" uri="{C3380CC4-5D6E-409C-BE32-E72D297353CC}">
              <c16:uniqueId val="{00000001-CFD6-46C2-8576-BE00D6AD32C5}"/>
            </c:ext>
          </c:extLst>
        </c:ser>
        <c:dLbls>
          <c:showLegendKey val="0"/>
          <c:showVal val="0"/>
          <c:showCatName val="0"/>
          <c:showSerName val="0"/>
          <c:showPercent val="0"/>
          <c:showBubbleSize val="0"/>
        </c:dLbls>
        <c:marker val="1"/>
        <c:smooth val="0"/>
        <c:axId val="929172752"/>
        <c:axId val="929162960"/>
      </c:lineChart>
      <c:catAx>
        <c:axId val="929172752"/>
        <c:scaling>
          <c:orientation val="minMax"/>
        </c:scaling>
        <c:delete val="0"/>
        <c:axPos val="b"/>
        <c:numFmt formatCode="General" sourceLinked="1"/>
        <c:majorTickMark val="out"/>
        <c:minorTickMark val="none"/>
        <c:tickLblPos val="nextTo"/>
        <c:txPr>
          <a:bodyPr rot="-2700000" spcFirstLastPara="0" vertOverflow="ellipsis" vert="horz" wrap="square" anchor="ctr" anchorCtr="1"/>
          <a:lstStyle/>
          <a:p>
            <a:pPr>
              <a:defRPr lang="en-US" sz="1000" b="0" i="0" u="none" strike="noStrike" kern="1200" baseline="0">
                <a:solidFill>
                  <a:srgbClr val="000000"/>
                </a:solidFill>
                <a:latin typeface="Calibri" panose="020F0502020204030204"/>
                <a:ea typeface="Calibri" panose="020F0502020204030204"/>
                <a:cs typeface="Calibri" panose="020F0502020204030204"/>
              </a:defRPr>
            </a:pPr>
            <a:endParaRPr lang="en-US"/>
          </a:p>
        </c:txPr>
        <c:crossAx val="929162960"/>
        <c:crosses val="autoZero"/>
        <c:auto val="1"/>
        <c:lblAlgn val="ctr"/>
        <c:lblOffset val="100"/>
        <c:noMultiLvlLbl val="0"/>
      </c:catAx>
      <c:valAx>
        <c:axId val="929162960"/>
        <c:scaling>
          <c:orientation val="minMax"/>
        </c:scaling>
        <c:delete val="0"/>
        <c:axPos val="l"/>
        <c:majorGridlines/>
        <c:numFmt formatCode="0" sourceLinked="1"/>
        <c:majorTickMark val="out"/>
        <c:minorTickMark val="none"/>
        <c:tickLblPos val="nextTo"/>
        <c:txPr>
          <a:bodyPr rot="0" spcFirstLastPara="0" vertOverflow="ellipsis" vert="horz" wrap="square" anchor="ctr" anchorCtr="1"/>
          <a:lstStyle/>
          <a:p>
            <a:pPr>
              <a:defRPr lang="en-US" sz="1000" b="0" i="0" u="none" strike="noStrike" kern="1200" baseline="0">
                <a:solidFill>
                  <a:srgbClr val="000000"/>
                </a:solidFill>
                <a:latin typeface="Calibri" panose="020F0502020204030204"/>
                <a:ea typeface="Calibri" panose="020F0502020204030204"/>
                <a:cs typeface="Calibri" panose="020F0502020204030204"/>
              </a:defRPr>
            </a:pPr>
            <a:endParaRPr lang="en-US"/>
          </a:p>
        </c:txPr>
        <c:crossAx val="929172752"/>
        <c:crosses val="autoZero"/>
        <c:crossBetween val="between"/>
      </c:valAx>
    </c:plotArea>
    <c:legend>
      <c:legendPos val="r"/>
      <c:overlay val="0"/>
      <c:txPr>
        <a:bodyPr rot="0" spcFirstLastPara="0" vertOverflow="ellipsis" vert="horz" wrap="square" anchor="ctr" anchorCtr="1"/>
        <a:lstStyle/>
        <a:p>
          <a:pPr>
            <a:defRPr lang="en-US" sz="385" b="0" i="0" u="none" strike="noStrike" kern="1200" baseline="0">
              <a:solidFill>
                <a:srgbClr val="000000"/>
              </a:solidFill>
              <a:latin typeface="Calibri" panose="020F0502020204030204"/>
              <a:ea typeface="Calibri" panose="020F0502020204030204"/>
              <a:cs typeface="Calibri" panose="020F0502020204030204"/>
            </a:defRPr>
          </a:pPr>
          <a:endParaRPr lang="en-US"/>
        </a:p>
      </c:txPr>
    </c:legend>
    <c:plotVisOnly val="1"/>
    <c:dispBlanksAs val="gap"/>
    <c:showDLblsOverMax val="0"/>
  </c:chart>
  <c:txPr>
    <a:bodyPr/>
    <a:lstStyle/>
    <a:p>
      <a:pPr>
        <a:defRPr lang="en-US" sz="1000" b="0" i="0" u="none" strike="noStrike" baseline="0">
          <a:solidFill>
            <a:srgbClr val="000000"/>
          </a:solidFill>
          <a:latin typeface="Calibri" panose="020F0502020204030204"/>
          <a:ea typeface="Calibri" panose="020F0502020204030204"/>
          <a:cs typeface="Calibri" panose="020F0502020204030204"/>
        </a:defRPr>
      </a:pPr>
      <a:endParaRPr lang="en-US"/>
    </a:p>
  </c:txPr>
  <c:printSettings>
    <c:headerFooter/>
    <c:pageMargins b="0.75" l="0.7" r="0.7" t="0.75" header="0.3" footer="0.3"/>
    <c:pageSetup/>
  </c:printSettings>
</c:chartSpace>
</file>

<file path=xl/charts/chart3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4.5802938717849101E-2"/>
          <c:y val="5.1400554097404502E-2"/>
          <c:w val="0.84176079151771099"/>
          <c:h val="0.705173519976664"/>
        </c:manualLayout>
      </c:layout>
      <c:lineChart>
        <c:grouping val="standard"/>
        <c:varyColors val="0"/>
        <c:ser>
          <c:idx val="0"/>
          <c:order val="0"/>
          <c:tx>
            <c:strRef>
              <c:f>graphs!$K$2</c:f>
              <c:strCache>
                <c:ptCount val="1"/>
                <c:pt idx="0">
                  <c:v>Trade; Repair Of Vehicles, Household Goods</c:v>
                </c:pt>
              </c:strCache>
            </c:strRef>
          </c:tx>
          <c:cat>
            <c:strRef>
              <c:f>graphs!$A$3:$A$23</c:f>
              <c:strCache>
                <c:ptCount val="21"/>
                <c:pt idx="0">
                  <c:v>2006-01</c:v>
                </c:pt>
                <c:pt idx="1">
                  <c:v>2006-02</c:v>
                </c:pt>
                <c:pt idx="2">
                  <c:v>2006-03</c:v>
                </c:pt>
                <c:pt idx="3">
                  <c:v>2006-04</c:v>
                </c:pt>
                <c:pt idx="4">
                  <c:v>2007-01</c:v>
                </c:pt>
                <c:pt idx="5">
                  <c:v>2007-02</c:v>
                </c:pt>
                <c:pt idx="6">
                  <c:v>2007-03</c:v>
                </c:pt>
                <c:pt idx="7">
                  <c:v>2007-04</c:v>
                </c:pt>
                <c:pt idx="8">
                  <c:v>2008-01</c:v>
                </c:pt>
                <c:pt idx="9">
                  <c:v>2008-02</c:v>
                </c:pt>
                <c:pt idx="10">
                  <c:v>2008-03</c:v>
                </c:pt>
                <c:pt idx="11">
                  <c:v>2008-04</c:v>
                </c:pt>
                <c:pt idx="12">
                  <c:v>2009-01</c:v>
                </c:pt>
                <c:pt idx="13">
                  <c:v>2009-02</c:v>
                </c:pt>
                <c:pt idx="14">
                  <c:v>2009-03</c:v>
                </c:pt>
                <c:pt idx="15">
                  <c:v>2009-04</c:v>
                </c:pt>
                <c:pt idx="16">
                  <c:v>2010-01</c:v>
                </c:pt>
                <c:pt idx="17">
                  <c:v>2010-02</c:v>
                </c:pt>
                <c:pt idx="18">
                  <c:v>2010-03</c:v>
                </c:pt>
                <c:pt idx="19">
                  <c:v>2010-04</c:v>
                </c:pt>
                <c:pt idx="20">
                  <c:v>2011-01</c:v>
                </c:pt>
              </c:strCache>
            </c:strRef>
          </c:cat>
          <c:val>
            <c:numRef>
              <c:f>graphs!$K$3:$K$23</c:f>
              <c:numCache>
                <c:formatCode>0</c:formatCode>
                <c:ptCount val="21"/>
                <c:pt idx="0">
                  <c:v>275.27246400000001</c:v>
                </c:pt>
                <c:pt idx="1">
                  <c:v>272.37387899999999</c:v>
                </c:pt>
                <c:pt idx="2">
                  <c:v>278.01450799999998</c:v>
                </c:pt>
                <c:pt idx="3">
                  <c:v>315.03914900000001</c:v>
                </c:pt>
                <c:pt idx="4">
                  <c:v>293.15983999999997</c:v>
                </c:pt>
                <c:pt idx="5">
                  <c:v>282.455647</c:v>
                </c:pt>
                <c:pt idx="6">
                  <c:v>288.25342899999998</c:v>
                </c:pt>
                <c:pt idx="7">
                  <c:v>338.73108400000001</c:v>
                </c:pt>
                <c:pt idx="8">
                  <c:v>312.01943399999999</c:v>
                </c:pt>
                <c:pt idx="9">
                  <c:v>325.306149</c:v>
                </c:pt>
                <c:pt idx="10">
                  <c:v>340.39434699999998</c:v>
                </c:pt>
                <c:pt idx="11">
                  <c:v>339.180071</c:v>
                </c:pt>
                <c:pt idx="12">
                  <c:v>341.643666</c:v>
                </c:pt>
                <c:pt idx="13">
                  <c:v>338.07987400000002</c:v>
                </c:pt>
                <c:pt idx="14">
                  <c:v>338.62566199999998</c:v>
                </c:pt>
                <c:pt idx="15">
                  <c:v>369.58180700000003</c:v>
                </c:pt>
                <c:pt idx="16">
                  <c:v>378.34635300000002</c:v>
                </c:pt>
                <c:pt idx="17">
                  <c:v>383.00133199999999</c:v>
                </c:pt>
                <c:pt idx="18">
                  <c:v>401.08038900000003</c:v>
                </c:pt>
                <c:pt idx="19">
                  <c:v>410.666448</c:v>
                </c:pt>
                <c:pt idx="20">
                  <c:v>393.79996871581898</c:v>
                </c:pt>
              </c:numCache>
            </c:numRef>
          </c:val>
          <c:smooth val="0"/>
          <c:extLst>
            <c:ext xmlns:c16="http://schemas.microsoft.com/office/drawing/2014/chart" uri="{C3380CC4-5D6E-409C-BE32-E72D297353CC}">
              <c16:uniqueId val="{00000000-7478-49E4-A557-84268F5D10D1}"/>
            </c:ext>
          </c:extLst>
        </c:ser>
        <c:ser>
          <c:idx val="1"/>
          <c:order val="1"/>
          <c:tx>
            <c:strRef>
              <c:f>graphs!$AM$2</c:f>
              <c:strCache>
                <c:ptCount val="1"/>
                <c:pt idx="0">
                  <c:v>Trade; Repair Of Vehicles, Household Goods</c:v>
                </c:pt>
              </c:strCache>
            </c:strRef>
          </c:tx>
          <c:cat>
            <c:strRef>
              <c:f>graphs!$A$3:$A$23</c:f>
              <c:strCache>
                <c:ptCount val="21"/>
                <c:pt idx="0">
                  <c:v>2006-01</c:v>
                </c:pt>
                <c:pt idx="1">
                  <c:v>2006-02</c:v>
                </c:pt>
                <c:pt idx="2">
                  <c:v>2006-03</c:v>
                </c:pt>
                <c:pt idx="3">
                  <c:v>2006-04</c:v>
                </c:pt>
                <c:pt idx="4">
                  <c:v>2007-01</c:v>
                </c:pt>
                <c:pt idx="5">
                  <c:v>2007-02</c:v>
                </c:pt>
                <c:pt idx="6">
                  <c:v>2007-03</c:v>
                </c:pt>
                <c:pt idx="7">
                  <c:v>2007-04</c:v>
                </c:pt>
                <c:pt idx="8">
                  <c:v>2008-01</c:v>
                </c:pt>
                <c:pt idx="9">
                  <c:v>2008-02</c:v>
                </c:pt>
                <c:pt idx="10">
                  <c:v>2008-03</c:v>
                </c:pt>
                <c:pt idx="11">
                  <c:v>2008-04</c:v>
                </c:pt>
                <c:pt idx="12">
                  <c:v>2009-01</c:v>
                </c:pt>
                <c:pt idx="13">
                  <c:v>2009-02</c:v>
                </c:pt>
                <c:pt idx="14">
                  <c:v>2009-03</c:v>
                </c:pt>
                <c:pt idx="15">
                  <c:v>2009-04</c:v>
                </c:pt>
                <c:pt idx="16">
                  <c:v>2010-01</c:v>
                </c:pt>
                <c:pt idx="17">
                  <c:v>2010-02</c:v>
                </c:pt>
                <c:pt idx="18">
                  <c:v>2010-03</c:v>
                </c:pt>
                <c:pt idx="19">
                  <c:v>2010-04</c:v>
                </c:pt>
                <c:pt idx="20">
                  <c:v>2011-01</c:v>
                </c:pt>
              </c:strCache>
            </c:strRef>
          </c:cat>
          <c:val>
            <c:numRef>
              <c:f>graphs!$AM$3:$AM$23</c:f>
              <c:numCache>
                <c:formatCode>General</c:formatCode>
                <c:ptCount val="21"/>
                <c:pt idx="0">
                  <c:v>276</c:v>
                </c:pt>
                <c:pt idx="1">
                  <c:v>279</c:v>
                </c:pt>
                <c:pt idx="2">
                  <c:v>284</c:v>
                </c:pt>
                <c:pt idx="3">
                  <c:v>300</c:v>
                </c:pt>
                <c:pt idx="4">
                  <c:v>294</c:v>
                </c:pt>
                <c:pt idx="5">
                  <c:v>290</c:v>
                </c:pt>
                <c:pt idx="6">
                  <c:v>294</c:v>
                </c:pt>
                <c:pt idx="7">
                  <c:v>324</c:v>
                </c:pt>
                <c:pt idx="8">
                  <c:v>312</c:v>
                </c:pt>
                <c:pt idx="9">
                  <c:v>334</c:v>
                </c:pt>
                <c:pt idx="10">
                  <c:v>347</c:v>
                </c:pt>
                <c:pt idx="11">
                  <c:v>325</c:v>
                </c:pt>
                <c:pt idx="12">
                  <c:v>342</c:v>
                </c:pt>
                <c:pt idx="13">
                  <c:v>347</c:v>
                </c:pt>
                <c:pt idx="14">
                  <c:v>344</c:v>
                </c:pt>
                <c:pt idx="15">
                  <c:v>355</c:v>
                </c:pt>
                <c:pt idx="16">
                  <c:v>378</c:v>
                </c:pt>
                <c:pt idx="17">
                  <c:v>393</c:v>
                </c:pt>
                <c:pt idx="18">
                  <c:v>406</c:v>
                </c:pt>
                <c:pt idx="19">
                  <c:v>396</c:v>
                </c:pt>
                <c:pt idx="20">
                  <c:v>392</c:v>
                </c:pt>
              </c:numCache>
            </c:numRef>
          </c:val>
          <c:smooth val="0"/>
          <c:extLst>
            <c:ext xmlns:c16="http://schemas.microsoft.com/office/drawing/2014/chart" uri="{C3380CC4-5D6E-409C-BE32-E72D297353CC}">
              <c16:uniqueId val="{00000001-7478-49E4-A557-84268F5D10D1}"/>
            </c:ext>
          </c:extLst>
        </c:ser>
        <c:dLbls>
          <c:showLegendKey val="0"/>
          <c:showVal val="0"/>
          <c:showCatName val="0"/>
          <c:showSerName val="0"/>
          <c:showPercent val="0"/>
          <c:showBubbleSize val="0"/>
        </c:dLbls>
        <c:marker val="1"/>
        <c:smooth val="0"/>
        <c:axId val="929168400"/>
        <c:axId val="929173840"/>
      </c:lineChart>
      <c:catAx>
        <c:axId val="929168400"/>
        <c:scaling>
          <c:orientation val="minMax"/>
        </c:scaling>
        <c:delete val="0"/>
        <c:axPos val="b"/>
        <c:numFmt formatCode="General" sourceLinked="1"/>
        <c:majorTickMark val="out"/>
        <c:minorTickMark val="none"/>
        <c:tickLblPos val="nextTo"/>
        <c:txPr>
          <a:bodyPr rot="-2700000" spcFirstLastPara="0" vertOverflow="ellipsis" vert="horz" wrap="square" anchor="ctr" anchorCtr="1"/>
          <a:lstStyle/>
          <a:p>
            <a:pPr>
              <a:defRPr lang="en-US" sz="1000" b="0" i="0" u="none" strike="noStrike" kern="1200" baseline="0">
                <a:solidFill>
                  <a:srgbClr val="000000"/>
                </a:solidFill>
                <a:latin typeface="Calibri" panose="020F0502020204030204"/>
                <a:ea typeface="Calibri" panose="020F0502020204030204"/>
                <a:cs typeface="Calibri" panose="020F0502020204030204"/>
              </a:defRPr>
            </a:pPr>
            <a:endParaRPr lang="en-US"/>
          </a:p>
        </c:txPr>
        <c:crossAx val="929173840"/>
        <c:crosses val="autoZero"/>
        <c:auto val="1"/>
        <c:lblAlgn val="ctr"/>
        <c:lblOffset val="100"/>
        <c:noMultiLvlLbl val="0"/>
      </c:catAx>
      <c:valAx>
        <c:axId val="929173840"/>
        <c:scaling>
          <c:orientation val="minMax"/>
        </c:scaling>
        <c:delete val="0"/>
        <c:axPos val="l"/>
        <c:majorGridlines/>
        <c:numFmt formatCode="0" sourceLinked="1"/>
        <c:majorTickMark val="out"/>
        <c:minorTickMark val="none"/>
        <c:tickLblPos val="nextTo"/>
        <c:txPr>
          <a:bodyPr rot="0" spcFirstLastPara="0" vertOverflow="ellipsis" vert="horz" wrap="square" anchor="ctr" anchorCtr="1"/>
          <a:lstStyle/>
          <a:p>
            <a:pPr>
              <a:defRPr lang="en-US" sz="1000" b="0" i="0" u="none" strike="noStrike" kern="1200" baseline="0">
                <a:solidFill>
                  <a:srgbClr val="000000"/>
                </a:solidFill>
                <a:latin typeface="Calibri" panose="020F0502020204030204"/>
                <a:ea typeface="Calibri" panose="020F0502020204030204"/>
                <a:cs typeface="Calibri" panose="020F0502020204030204"/>
              </a:defRPr>
            </a:pPr>
            <a:endParaRPr lang="en-US"/>
          </a:p>
        </c:txPr>
        <c:crossAx val="929168400"/>
        <c:crosses val="autoZero"/>
        <c:crossBetween val="between"/>
      </c:valAx>
    </c:plotArea>
    <c:legend>
      <c:legendPos val="r"/>
      <c:layout>
        <c:manualLayout>
          <c:xMode val="edge"/>
          <c:yMode val="edge"/>
          <c:x val="0.87336558713636603"/>
          <c:y val="0.28202354913969102"/>
          <c:w val="0.99225559767992"/>
          <c:h val="0.80130978419364196"/>
        </c:manualLayout>
      </c:layout>
      <c:overlay val="0"/>
      <c:txPr>
        <a:bodyPr rot="0" spcFirstLastPara="0" vertOverflow="ellipsis" vert="horz" wrap="square" anchor="ctr" anchorCtr="1"/>
        <a:lstStyle/>
        <a:p>
          <a:pPr>
            <a:defRPr lang="en-US" sz="385" b="0" i="0" u="none" strike="noStrike" kern="1200" baseline="0">
              <a:solidFill>
                <a:srgbClr val="000000"/>
              </a:solidFill>
              <a:latin typeface="Calibri" panose="020F0502020204030204"/>
              <a:ea typeface="Calibri" panose="020F0502020204030204"/>
              <a:cs typeface="Calibri" panose="020F0502020204030204"/>
            </a:defRPr>
          </a:pPr>
          <a:endParaRPr lang="en-US"/>
        </a:p>
      </c:txPr>
    </c:legend>
    <c:plotVisOnly val="1"/>
    <c:dispBlanksAs val="gap"/>
    <c:showDLblsOverMax val="0"/>
  </c:chart>
  <c:txPr>
    <a:bodyPr/>
    <a:lstStyle/>
    <a:p>
      <a:pPr>
        <a:defRPr lang="en-US" sz="1000" b="0" i="0" u="none" strike="noStrike" baseline="0">
          <a:solidFill>
            <a:srgbClr val="000000"/>
          </a:solidFill>
          <a:latin typeface="Calibri" panose="020F0502020204030204"/>
          <a:ea typeface="Calibri" panose="020F0502020204030204"/>
          <a:cs typeface="Calibri" panose="020F0502020204030204"/>
        </a:defRPr>
      </a:pPr>
      <a:endParaRPr lang="en-US"/>
    </a:p>
  </c:txPr>
  <c:printSettings>
    <c:headerFooter/>
    <c:pageMargins b="0.75" l="0.7" r="0.7" t="0.75" header="0.3" footer="0.3"/>
    <c:pageSetup/>
  </c:printSettings>
</c:chartSpace>
</file>

<file path=xl/charts/chart3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lineChart>
        <c:grouping val="standard"/>
        <c:varyColors val="0"/>
        <c:ser>
          <c:idx val="0"/>
          <c:order val="0"/>
          <c:tx>
            <c:strRef>
              <c:f>graphs!$L$2</c:f>
              <c:strCache>
                <c:ptCount val="1"/>
                <c:pt idx="0">
                  <c:v>Hotels And Restaurants</c:v>
                </c:pt>
              </c:strCache>
            </c:strRef>
          </c:tx>
          <c:cat>
            <c:strRef>
              <c:f>graphs!$A$3:$A$23</c:f>
              <c:strCache>
                <c:ptCount val="21"/>
                <c:pt idx="0">
                  <c:v>2006-01</c:v>
                </c:pt>
                <c:pt idx="1">
                  <c:v>2006-02</c:v>
                </c:pt>
                <c:pt idx="2">
                  <c:v>2006-03</c:v>
                </c:pt>
                <c:pt idx="3">
                  <c:v>2006-04</c:v>
                </c:pt>
                <c:pt idx="4">
                  <c:v>2007-01</c:v>
                </c:pt>
                <c:pt idx="5">
                  <c:v>2007-02</c:v>
                </c:pt>
                <c:pt idx="6">
                  <c:v>2007-03</c:v>
                </c:pt>
                <c:pt idx="7">
                  <c:v>2007-04</c:v>
                </c:pt>
                <c:pt idx="8">
                  <c:v>2008-01</c:v>
                </c:pt>
                <c:pt idx="9">
                  <c:v>2008-02</c:v>
                </c:pt>
                <c:pt idx="10">
                  <c:v>2008-03</c:v>
                </c:pt>
                <c:pt idx="11">
                  <c:v>2008-04</c:v>
                </c:pt>
                <c:pt idx="12">
                  <c:v>2009-01</c:v>
                </c:pt>
                <c:pt idx="13">
                  <c:v>2009-02</c:v>
                </c:pt>
                <c:pt idx="14">
                  <c:v>2009-03</c:v>
                </c:pt>
                <c:pt idx="15">
                  <c:v>2009-04</c:v>
                </c:pt>
                <c:pt idx="16">
                  <c:v>2010-01</c:v>
                </c:pt>
                <c:pt idx="17">
                  <c:v>2010-02</c:v>
                </c:pt>
                <c:pt idx="18">
                  <c:v>2010-03</c:v>
                </c:pt>
                <c:pt idx="19">
                  <c:v>2010-04</c:v>
                </c:pt>
                <c:pt idx="20">
                  <c:v>2011-01</c:v>
                </c:pt>
              </c:strCache>
            </c:strRef>
          </c:cat>
          <c:val>
            <c:numRef>
              <c:f>graphs!$L$3:$L$23</c:f>
              <c:numCache>
                <c:formatCode>0</c:formatCode>
                <c:ptCount val="21"/>
                <c:pt idx="0">
                  <c:v>198.39946800000001</c:v>
                </c:pt>
                <c:pt idx="1">
                  <c:v>212.76350199999999</c:v>
                </c:pt>
                <c:pt idx="2">
                  <c:v>236.397032</c:v>
                </c:pt>
                <c:pt idx="3">
                  <c:v>246.539997</c:v>
                </c:pt>
                <c:pt idx="4">
                  <c:v>224.35709700000001</c:v>
                </c:pt>
                <c:pt idx="5">
                  <c:v>223.55081999999999</c:v>
                </c:pt>
                <c:pt idx="6">
                  <c:v>203.35971599999999</c:v>
                </c:pt>
                <c:pt idx="7">
                  <c:v>265.33236699999998</c:v>
                </c:pt>
                <c:pt idx="8">
                  <c:v>286.68681400000003</c:v>
                </c:pt>
                <c:pt idx="9">
                  <c:v>258.62655000000001</c:v>
                </c:pt>
                <c:pt idx="10">
                  <c:v>231.42348699999999</c:v>
                </c:pt>
                <c:pt idx="11">
                  <c:v>222.96315100000001</c:v>
                </c:pt>
                <c:pt idx="12">
                  <c:v>257.090328</c:v>
                </c:pt>
                <c:pt idx="13">
                  <c:v>248.44579100000001</c:v>
                </c:pt>
                <c:pt idx="14">
                  <c:v>239.19627500000001</c:v>
                </c:pt>
                <c:pt idx="15">
                  <c:v>217.26844700000001</c:v>
                </c:pt>
                <c:pt idx="16">
                  <c:v>268.957582</c:v>
                </c:pt>
                <c:pt idx="17">
                  <c:v>232.504919</c:v>
                </c:pt>
                <c:pt idx="18">
                  <c:v>263.66505899999999</c:v>
                </c:pt>
                <c:pt idx="19">
                  <c:v>222.72965300000001</c:v>
                </c:pt>
                <c:pt idx="20">
                  <c:v>261.46033999999997</c:v>
                </c:pt>
              </c:numCache>
            </c:numRef>
          </c:val>
          <c:smooth val="0"/>
          <c:extLst>
            <c:ext xmlns:c16="http://schemas.microsoft.com/office/drawing/2014/chart" uri="{C3380CC4-5D6E-409C-BE32-E72D297353CC}">
              <c16:uniqueId val="{00000000-B5BE-4B60-8BF9-C418C7DB6BD3}"/>
            </c:ext>
          </c:extLst>
        </c:ser>
        <c:ser>
          <c:idx val="1"/>
          <c:order val="1"/>
          <c:tx>
            <c:strRef>
              <c:f>graphs!$AN$2</c:f>
              <c:strCache>
                <c:ptCount val="1"/>
                <c:pt idx="0">
                  <c:v>Hotels And Restaurants</c:v>
                </c:pt>
              </c:strCache>
            </c:strRef>
          </c:tx>
          <c:cat>
            <c:strRef>
              <c:f>graphs!$A$3:$A$23</c:f>
              <c:strCache>
                <c:ptCount val="21"/>
                <c:pt idx="0">
                  <c:v>2006-01</c:v>
                </c:pt>
                <c:pt idx="1">
                  <c:v>2006-02</c:v>
                </c:pt>
                <c:pt idx="2">
                  <c:v>2006-03</c:v>
                </c:pt>
                <c:pt idx="3">
                  <c:v>2006-04</c:v>
                </c:pt>
                <c:pt idx="4">
                  <c:v>2007-01</c:v>
                </c:pt>
                <c:pt idx="5">
                  <c:v>2007-02</c:v>
                </c:pt>
                <c:pt idx="6">
                  <c:v>2007-03</c:v>
                </c:pt>
                <c:pt idx="7">
                  <c:v>2007-04</c:v>
                </c:pt>
                <c:pt idx="8">
                  <c:v>2008-01</c:v>
                </c:pt>
                <c:pt idx="9">
                  <c:v>2008-02</c:v>
                </c:pt>
                <c:pt idx="10">
                  <c:v>2008-03</c:v>
                </c:pt>
                <c:pt idx="11">
                  <c:v>2008-04</c:v>
                </c:pt>
                <c:pt idx="12">
                  <c:v>2009-01</c:v>
                </c:pt>
                <c:pt idx="13">
                  <c:v>2009-02</c:v>
                </c:pt>
                <c:pt idx="14">
                  <c:v>2009-03</c:v>
                </c:pt>
                <c:pt idx="15">
                  <c:v>2009-04</c:v>
                </c:pt>
                <c:pt idx="16">
                  <c:v>2010-01</c:v>
                </c:pt>
                <c:pt idx="17">
                  <c:v>2010-02</c:v>
                </c:pt>
                <c:pt idx="18">
                  <c:v>2010-03</c:v>
                </c:pt>
                <c:pt idx="19">
                  <c:v>2010-04</c:v>
                </c:pt>
                <c:pt idx="20">
                  <c:v>2011-01</c:v>
                </c:pt>
              </c:strCache>
            </c:strRef>
          </c:cat>
          <c:val>
            <c:numRef>
              <c:f>graphs!$AN$3:$AN$23</c:f>
              <c:numCache>
                <c:formatCode>General</c:formatCode>
                <c:ptCount val="21"/>
                <c:pt idx="0">
                  <c:v>190</c:v>
                </c:pt>
                <c:pt idx="1">
                  <c:v>211</c:v>
                </c:pt>
                <c:pt idx="2">
                  <c:v>246</c:v>
                </c:pt>
                <c:pt idx="3">
                  <c:v>250</c:v>
                </c:pt>
                <c:pt idx="4">
                  <c:v>214</c:v>
                </c:pt>
                <c:pt idx="5">
                  <c:v>223</c:v>
                </c:pt>
                <c:pt idx="6">
                  <c:v>211</c:v>
                </c:pt>
                <c:pt idx="7">
                  <c:v>271</c:v>
                </c:pt>
                <c:pt idx="8">
                  <c:v>271</c:v>
                </c:pt>
                <c:pt idx="9">
                  <c:v>261</c:v>
                </c:pt>
                <c:pt idx="10">
                  <c:v>237</c:v>
                </c:pt>
                <c:pt idx="11">
                  <c:v>230</c:v>
                </c:pt>
                <c:pt idx="12">
                  <c:v>242</c:v>
                </c:pt>
                <c:pt idx="13">
                  <c:v>251</c:v>
                </c:pt>
                <c:pt idx="14">
                  <c:v>243</c:v>
                </c:pt>
                <c:pt idx="15">
                  <c:v>227</c:v>
                </c:pt>
                <c:pt idx="16">
                  <c:v>252</c:v>
                </c:pt>
                <c:pt idx="17">
                  <c:v>235</c:v>
                </c:pt>
                <c:pt idx="18">
                  <c:v>267</c:v>
                </c:pt>
                <c:pt idx="19">
                  <c:v>234</c:v>
                </c:pt>
                <c:pt idx="20">
                  <c:v>240</c:v>
                </c:pt>
              </c:numCache>
            </c:numRef>
          </c:val>
          <c:smooth val="0"/>
          <c:extLst>
            <c:ext xmlns:c16="http://schemas.microsoft.com/office/drawing/2014/chart" uri="{C3380CC4-5D6E-409C-BE32-E72D297353CC}">
              <c16:uniqueId val="{00000001-B5BE-4B60-8BF9-C418C7DB6BD3}"/>
            </c:ext>
          </c:extLst>
        </c:ser>
        <c:dLbls>
          <c:showLegendKey val="0"/>
          <c:showVal val="0"/>
          <c:showCatName val="0"/>
          <c:showSerName val="0"/>
          <c:showPercent val="0"/>
          <c:showBubbleSize val="0"/>
        </c:dLbls>
        <c:marker val="1"/>
        <c:smooth val="0"/>
        <c:axId val="929168944"/>
        <c:axId val="929164048"/>
      </c:lineChart>
      <c:catAx>
        <c:axId val="929168944"/>
        <c:scaling>
          <c:orientation val="minMax"/>
        </c:scaling>
        <c:delete val="0"/>
        <c:axPos val="b"/>
        <c:numFmt formatCode="General" sourceLinked="1"/>
        <c:majorTickMark val="out"/>
        <c:minorTickMark val="none"/>
        <c:tickLblPos val="nextTo"/>
        <c:txPr>
          <a:bodyPr rot="-2700000" spcFirstLastPara="0" vertOverflow="ellipsis" vert="horz" wrap="square" anchor="ctr" anchorCtr="1"/>
          <a:lstStyle/>
          <a:p>
            <a:pPr>
              <a:defRPr lang="en-US" sz="1000" b="0" i="0" u="none" strike="noStrike" kern="1200" baseline="0">
                <a:solidFill>
                  <a:srgbClr val="000000"/>
                </a:solidFill>
                <a:latin typeface="Calibri" panose="020F0502020204030204"/>
                <a:ea typeface="Calibri" panose="020F0502020204030204"/>
                <a:cs typeface="Calibri" panose="020F0502020204030204"/>
              </a:defRPr>
            </a:pPr>
            <a:endParaRPr lang="en-US"/>
          </a:p>
        </c:txPr>
        <c:crossAx val="929164048"/>
        <c:crosses val="autoZero"/>
        <c:auto val="1"/>
        <c:lblAlgn val="ctr"/>
        <c:lblOffset val="100"/>
        <c:noMultiLvlLbl val="0"/>
      </c:catAx>
      <c:valAx>
        <c:axId val="929164048"/>
        <c:scaling>
          <c:orientation val="minMax"/>
        </c:scaling>
        <c:delete val="0"/>
        <c:axPos val="l"/>
        <c:majorGridlines/>
        <c:numFmt formatCode="0" sourceLinked="1"/>
        <c:majorTickMark val="out"/>
        <c:minorTickMark val="none"/>
        <c:tickLblPos val="nextTo"/>
        <c:txPr>
          <a:bodyPr rot="0" spcFirstLastPara="0" vertOverflow="ellipsis" vert="horz" wrap="square" anchor="ctr" anchorCtr="1"/>
          <a:lstStyle/>
          <a:p>
            <a:pPr>
              <a:defRPr lang="en-US" sz="1000" b="0" i="0" u="none" strike="noStrike" kern="1200" baseline="0">
                <a:solidFill>
                  <a:srgbClr val="000000"/>
                </a:solidFill>
                <a:latin typeface="Calibri" panose="020F0502020204030204"/>
                <a:ea typeface="Calibri" panose="020F0502020204030204"/>
                <a:cs typeface="Calibri" panose="020F0502020204030204"/>
              </a:defRPr>
            </a:pPr>
            <a:endParaRPr lang="en-US"/>
          </a:p>
        </c:txPr>
        <c:crossAx val="929168944"/>
        <c:crosses val="autoZero"/>
        <c:crossBetween val="between"/>
      </c:valAx>
    </c:plotArea>
    <c:legend>
      <c:legendPos val="r"/>
      <c:overlay val="0"/>
      <c:txPr>
        <a:bodyPr rot="0" spcFirstLastPara="0" vertOverflow="ellipsis" vert="horz" wrap="square" anchor="ctr" anchorCtr="1"/>
        <a:lstStyle/>
        <a:p>
          <a:pPr>
            <a:defRPr lang="en-US" sz="385" b="0" i="0" u="none" strike="noStrike" kern="1200" baseline="0">
              <a:solidFill>
                <a:srgbClr val="000000"/>
              </a:solidFill>
              <a:latin typeface="Calibri" panose="020F0502020204030204"/>
              <a:ea typeface="Calibri" panose="020F0502020204030204"/>
              <a:cs typeface="Calibri" panose="020F0502020204030204"/>
            </a:defRPr>
          </a:pPr>
          <a:endParaRPr lang="en-US"/>
        </a:p>
      </c:txPr>
    </c:legend>
    <c:plotVisOnly val="1"/>
    <c:dispBlanksAs val="gap"/>
    <c:showDLblsOverMax val="0"/>
  </c:chart>
  <c:txPr>
    <a:bodyPr/>
    <a:lstStyle/>
    <a:p>
      <a:pPr>
        <a:defRPr lang="en-US" sz="1000" b="0" i="0" u="none" strike="noStrike" baseline="0">
          <a:solidFill>
            <a:srgbClr val="000000"/>
          </a:solidFill>
          <a:latin typeface="Calibri" panose="020F0502020204030204"/>
          <a:ea typeface="Calibri" panose="020F0502020204030204"/>
          <a:cs typeface="Calibri" panose="020F0502020204030204"/>
        </a:defRPr>
      </a:pPr>
      <a:endParaRPr lang="en-US"/>
    </a:p>
  </c:txPr>
  <c:printSettings>
    <c:headerFooter/>
    <c:pageMargins b="0.75" l="0.7" r="0.7" t="0.75" header="0.3" footer="0.3"/>
    <c:pageSetup/>
  </c:printSettings>
</c:chartSpace>
</file>

<file path=xl/charts/chart3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lineChart>
        <c:grouping val="standard"/>
        <c:varyColors val="0"/>
        <c:ser>
          <c:idx val="0"/>
          <c:order val="0"/>
          <c:tx>
            <c:strRef>
              <c:f>graphs!$M$2</c:f>
              <c:strCache>
                <c:ptCount val="1"/>
                <c:pt idx="0">
                  <c:v>Transport &amp; Storage</c:v>
                </c:pt>
              </c:strCache>
            </c:strRef>
          </c:tx>
          <c:cat>
            <c:strRef>
              <c:f>graphs!$A$3:$A$23</c:f>
              <c:strCache>
                <c:ptCount val="21"/>
                <c:pt idx="0">
                  <c:v>2006-01</c:v>
                </c:pt>
                <c:pt idx="1">
                  <c:v>2006-02</c:v>
                </c:pt>
                <c:pt idx="2">
                  <c:v>2006-03</c:v>
                </c:pt>
                <c:pt idx="3">
                  <c:v>2006-04</c:v>
                </c:pt>
                <c:pt idx="4">
                  <c:v>2007-01</c:v>
                </c:pt>
                <c:pt idx="5">
                  <c:v>2007-02</c:v>
                </c:pt>
                <c:pt idx="6">
                  <c:v>2007-03</c:v>
                </c:pt>
                <c:pt idx="7">
                  <c:v>2007-04</c:v>
                </c:pt>
                <c:pt idx="8">
                  <c:v>2008-01</c:v>
                </c:pt>
                <c:pt idx="9">
                  <c:v>2008-02</c:v>
                </c:pt>
                <c:pt idx="10">
                  <c:v>2008-03</c:v>
                </c:pt>
                <c:pt idx="11">
                  <c:v>2008-04</c:v>
                </c:pt>
                <c:pt idx="12">
                  <c:v>2009-01</c:v>
                </c:pt>
                <c:pt idx="13">
                  <c:v>2009-02</c:v>
                </c:pt>
                <c:pt idx="14">
                  <c:v>2009-03</c:v>
                </c:pt>
                <c:pt idx="15">
                  <c:v>2009-04</c:v>
                </c:pt>
                <c:pt idx="16">
                  <c:v>2010-01</c:v>
                </c:pt>
                <c:pt idx="17">
                  <c:v>2010-02</c:v>
                </c:pt>
                <c:pt idx="18">
                  <c:v>2010-03</c:v>
                </c:pt>
                <c:pt idx="19">
                  <c:v>2010-04</c:v>
                </c:pt>
                <c:pt idx="20">
                  <c:v>2011-01</c:v>
                </c:pt>
              </c:strCache>
            </c:strRef>
          </c:cat>
          <c:val>
            <c:numRef>
              <c:f>graphs!$M$3:$M$23</c:f>
              <c:numCache>
                <c:formatCode>0</c:formatCode>
                <c:ptCount val="21"/>
                <c:pt idx="0">
                  <c:v>609.08018500000003</c:v>
                </c:pt>
                <c:pt idx="1">
                  <c:v>551.439526</c:v>
                </c:pt>
                <c:pt idx="2">
                  <c:v>610.43656299999998</c:v>
                </c:pt>
                <c:pt idx="3">
                  <c:v>586.24372600000004</c:v>
                </c:pt>
                <c:pt idx="4">
                  <c:v>659.93488400000001</c:v>
                </c:pt>
                <c:pt idx="5">
                  <c:v>643.01770599999998</c:v>
                </c:pt>
                <c:pt idx="6">
                  <c:v>630.25327500000003</c:v>
                </c:pt>
                <c:pt idx="7">
                  <c:v>640.19413499999996</c:v>
                </c:pt>
                <c:pt idx="8">
                  <c:v>709.71710099999996</c:v>
                </c:pt>
                <c:pt idx="9">
                  <c:v>630.62294299999996</c:v>
                </c:pt>
                <c:pt idx="10">
                  <c:v>700.15433800000005</c:v>
                </c:pt>
                <c:pt idx="11">
                  <c:v>631.405618</c:v>
                </c:pt>
                <c:pt idx="12">
                  <c:v>747.45977100000005</c:v>
                </c:pt>
                <c:pt idx="13">
                  <c:v>655.10347300000001</c:v>
                </c:pt>
                <c:pt idx="14">
                  <c:v>708.27926100000002</c:v>
                </c:pt>
                <c:pt idx="15">
                  <c:v>679.25749499999995</c:v>
                </c:pt>
                <c:pt idx="16">
                  <c:v>759.12419</c:v>
                </c:pt>
                <c:pt idx="17">
                  <c:v>705.42239199999995</c:v>
                </c:pt>
                <c:pt idx="18">
                  <c:v>745.68753400000003</c:v>
                </c:pt>
                <c:pt idx="19">
                  <c:v>804.07385499999998</c:v>
                </c:pt>
                <c:pt idx="20">
                  <c:v>896.22316883943597</c:v>
                </c:pt>
              </c:numCache>
            </c:numRef>
          </c:val>
          <c:smooth val="0"/>
          <c:extLst>
            <c:ext xmlns:c16="http://schemas.microsoft.com/office/drawing/2014/chart" uri="{C3380CC4-5D6E-409C-BE32-E72D297353CC}">
              <c16:uniqueId val="{00000000-B11F-404B-A9AE-BCB32B921AF3}"/>
            </c:ext>
          </c:extLst>
        </c:ser>
        <c:ser>
          <c:idx val="1"/>
          <c:order val="1"/>
          <c:tx>
            <c:strRef>
              <c:f>graphs!$AO$2</c:f>
              <c:strCache>
                <c:ptCount val="1"/>
                <c:pt idx="0">
                  <c:v>Transport &amp; Storage</c:v>
                </c:pt>
              </c:strCache>
            </c:strRef>
          </c:tx>
          <c:cat>
            <c:strRef>
              <c:f>graphs!$A$3:$A$23</c:f>
              <c:strCache>
                <c:ptCount val="21"/>
                <c:pt idx="0">
                  <c:v>2006-01</c:v>
                </c:pt>
                <c:pt idx="1">
                  <c:v>2006-02</c:v>
                </c:pt>
                <c:pt idx="2">
                  <c:v>2006-03</c:v>
                </c:pt>
                <c:pt idx="3">
                  <c:v>2006-04</c:v>
                </c:pt>
                <c:pt idx="4">
                  <c:v>2007-01</c:v>
                </c:pt>
                <c:pt idx="5">
                  <c:v>2007-02</c:v>
                </c:pt>
                <c:pt idx="6">
                  <c:v>2007-03</c:v>
                </c:pt>
                <c:pt idx="7">
                  <c:v>2007-04</c:v>
                </c:pt>
                <c:pt idx="8">
                  <c:v>2008-01</c:v>
                </c:pt>
                <c:pt idx="9">
                  <c:v>2008-02</c:v>
                </c:pt>
                <c:pt idx="10">
                  <c:v>2008-03</c:v>
                </c:pt>
                <c:pt idx="11">
                  <c:v>2008-04</c:v>
                </c:pt>
                <c:pt idx="12">
                  <c:v>2009-01</c:v>
                </c:pt>
                <c:pt idx="13">
                  <c:v>2009-02</c:v>
                </c:pt>
                <c:pt idx="14">
                  <c:v>2009-03</c:v>
                </c:pt>
                <c:pt idx="15">
                  <c:v>2009-04</c:v>
                </c:pt>
                <c:pt idx="16">
                  <c:v>2010-01</c:v>
                </c:pt>
                <c:pt idx="17">
                  <c:v>2010-02</c:v>
                </c:pt>
                <c:pt idx="18">
                  <c:v>2010-03</c:v>
                </c:pt>
                <c:pt idx="19">
                  <c:v>2010-04</c:v>
                </c:pt>
                <c:pt idx="20">
                  <c:v>2011-01</c:v>
                </c:pt>
              </c:strCache>
            </c:strRef>
          </c:cat>
          <c:val>
            <c:numRef>
              <c:f>graphs!$AO$3:$AO$23</c:f>
              <c:numCache>
                <c:formatCode>General</c:formatCode>
                <c:ptCount val="21"/>
                <c:pt idx="0">
                  <c:v>570</c:v>
                </c:pt>
                <c:pt idx="1">
                  <c:v>578</c:v>
                </c:pt>
                <c:pt idx="2">
                  <c:v>605</c:v>
                </c:pt>
                <c:pt idx="3">
                  <c:v>605</c:v>
                </c:pt>
                <c:pt idx="4">
                  <c:v>617</c:v>
                </c:pt>
                <c:pt idx="5">
                  <c:v>674</c:v>
                </c:pt>
                <c:pt idx="6">
                  <c:v>625</c:v>
                </c:pt>
                <c:pt idx="7">
                  <c:v>661</c:v>
                </c:pt>
                <c:pt idx="8">
                  <c:v>664</c:v>
                </c:pt>
                <c:pt idx="9">
                  <c:v>661</c:v>
                </c:pt>
                <c:pt idx="10">
                  <c:v>694</c:v>
                </c:pt>
                <c:pt idx="11">
                  <c:v>652</c:v>
                </c:pt>
                <c:pt idx="12">
                  <c:v>699</c:v>
                </c:pt>
                <c:pt idx="13">
                  <c:v>687</c:v>
                </c:pt>
                <c:pt idx="14">
                  <c:v>702</c:v>
                </c:pt>
                <c:pt idx="15">
                  <c:v>702</c:v>
                </c:pt>
                <c:pt idx="16">
                  <c:v>710</c:v>
                </c:pt>
                <c:pt idx="17">
                  <c:v>740</c:v>
                </c:pt>
                <c:pt idx="18">
                  <c:v>739</c:v>
                </c:pt>
                <c:pt idx="19">
                  <c:v>830</c:v>
                </c:pt>
                <c:pt idx="20">
                  <c:v>839</c:v>
                </c:pt>
              </c:numCache>
            </c:numRef>
          </c:val>
          <c:smooth val="0"/>
          <c:extLst>
            <c:ext xmlns:c16="http://schemas.microsoft.com/office/drawing/2014/chart" uri="{C3380CC4-5D6E-409C-BE32-E72D297353CC}">
              <c16:uniqueId val="{00000001-B11F-404B-A9AE-BCB32B921AF3}"/>
            </c:ext>
          </c:extLst>
        </c:ser>
        <c:dLbls>
          <c:showLegendKey val="0"/>
          <c:showVal val="0"/>
          <c:showCatName val="0"/>
          <c:showSerName val="0"/>
          <c:showPercent val="0"/>
          <c:showBubbleSize val="0"/>
        </c:dLbls>
        <c:marker val="1"/>
        <c:smooth val="0"/>
        <c:axId val="929167312"/>
        <c:axId val="929169488"/>
      </c:lineChart>
      <c:catAx>
        <c:axId val="929167312"/>
        <c:scaling>
          <c:orientation val="minMax"/>
        </c:scaling>
        <c:delete val="0"/>
        <c:axPos val="b"/>
        <c:numFmt formatCode="General" sourceLinked="1"/>
        <c:majorTickMark val="out"/>
        <c:minorTickMark val="none"/>
        <c:tickLblPos val="nextTo"/>
        <c:txPr>
          <a:bodyPr rot="-2700000" spcFirstLastPara="0" vertOverflow="ellipsis" vert="horz" wrap="square" anchor="ctr" anchorCtr="1"/>
          <a:lstStyle/>
          <a:p>
            <a:pPr>
              <a:defRPr lang="en-US" sz="1000" b="0" i="0" u="none" strike="noStrike" kern="1200" baseline="0">
                <a:solidFill>
                  <a:srgbClr val="000000"/>
                </a:solidFill>
                <a:latin typeface="Calibri" panose="020F0502020204030204"/>
                <a:ea typeface="Calibri" panose="020F0502020204030204"/>
                <a:cs typeface="Calibri" panose="020F0502020204030204"/>
              </a:defRPr>
            </a:pPr>
            <a:endParaRPr lang="en-US"/>
          </a:p>
        </c:txPr>
        <c:crossAx val="929169488"/>
        <c:crosses val="autoZero"/>
        <c:auto val="1"/>
        <c:lblAlgn val="ctr"/>
        <c:lblOffset val="100"/>
        <c:noMultiLvlLbl val="0"/>
      </c:catAx>
      <c:valAx>
        <c:axId val="929169488"/>
        <c:scaling>
          <c:orientation val="minMax"/>
        </c:scaling>
        <c:delete val="0"/>
        <c:axPos val="l"/>
        <c:majorGridlines/>
        <c:numFmt formatCode="0" sourceLinked="1"/>
        <c:majorTickMark val="out"/>
        <c:minorTickMark val="none"/>
        <c:tickLblPos val="nextTo"/>
        <c:txPr>
          <a:bodyPr rot="0" spcFirstLastPara="0" vertOverflow="ellipsis" vert="horz" wrap="square" anchor="ctr" anchorCtr="1"/>
          <a:lstStyle/>
          <a:p>
            <a:pPr>
              <a:defRPr lang="en-US" sz="1000" b="0" i="0" u="none" strike="noStrike" kern="1200" baseline="0">
                <a:solidFill>
                  <a:srgbClr val="000000"/>
                </a:solidFill>
                <a:latin typeface="Calibri" panose="020F0502020204030204"/>
                <a:ea typeface="Calibri" panose="020F0502020204030204"/>
                <a:cs typeface="Calibri" panose="020F0502020204030204"/>
              </a:defRPr>
            </a:pPr>
            <a:endParaRPr lang="en-US"/>
          </a:p>
        </c:txPr>
        <c:crossAx val="929167312"/>
        <c:crosses val="autoZero"/>
        <c:crossBetween val="between"/>
      </c:valAx>
    </c:plotArea>
    <c:legend>
      <c:legendPos val="r"/>
      <c:overlay val="0"/>
      <c:txPr>
        <a:bodyPr rot="0" spcFirstLastPara="0" vertOverflow="ellipsis" vert="horz" wrap="square" anchor="ctr" anchorCtr="1"/>
        <a:lstStyle/>
        <a:p>
          <a:pPr>
            <a:defRPr lang="en-US" sz="385" b="0" i="0" u="none" strike="noStrike" kern="1200" baseline="0">
              <a:solidFill>
                <a:srgbClr val="000000"/>
              </a:solidFill>
              <a:latin typeface="Calibri" panose="020F0502020204030204"/>
              <a:ea typeface="Calibri" panose="020F0502020204030204"/>
              <a:cs typeface="Calibri" panose="020F0502020204030204"/>
            </a:defRPr>
          </a:pPr>
          <a:endParaRPr lang="en-US"/>
        </a:p>
      </c:txPr>
    </c:legend>
    <c:plotVisOnly val="1"/>
    <c:dispBlanksAs val="gap"/>
    <c:showDLblsOverMax val="0"/>
  </c:chart>
  <c:txPr>
    <a:bodyPr/>
    <a:lstStyle/>
    <a:p>
      <a:pPr>
        <a:defRPr lang="en-US" sz="1000" b="0" i="0" u="none" strike="noStrike" baseline="0">
          <a:solidFill>
            <a:srgbClr val="000000"/>
          </a:solidFill>
          <a:latin typeface="Calibri" panose="020F0502020204030204"/>
          <a:ea typeface="Calibri" panose="020F0502020204030204"/>
          <a:cs typeface="Calibri" panose="020F0502020204030204"/>
        </a:defRPr>
      </a:pPr>
      <a:endParaRPr lang="en-US"/>
    </a:p>
  </c:txPr>
  <c:printSettings>
    <c:headerFooter/>
    <c:pageMargins b="0.75" l="0.7" r="0.7" t="0.75" header="0.3" footer="0.3"/>
    <c:pageSetup/>
  </c:printSettings>
</c:chartSpace>
</file>

<file path=xl/charts/chart3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lineChart>
        <c:grouping val="standard"/>
        <c:varyColors val="0"/>
        <c:ser>
          <c:idx val="0"/>
          <c:order val="0"/>
          <c:tx>
            <c:strRef>
              <c:f>graphs!$N$2</c:f>
              <c:strCache>
                <c:ptCount val="1"/>
                <c:pt idx="0">
                  <c:v>Information &amp; Communication</c:v>
                </c:pt>
              </c:strCache>
            </c:strRef>
          </c:tx>
          <c:cat>
            <c:strRef>
              <c:f>graphs!$A$3:$A$23</c:f>
              <c:strCache>
                <c:ptCount val="21"/>
                <c:pt idx="0">
                  <c:v>2006-01</c:v>
                </c:pt>
                <c:pt idx="1">
                  <c:v>2006-02</c:v>
                </c:pt>
                <c:pt idx="2">
                  <c:v>2006-03</c:v>
                </c:pt>
                <c:pt idx="3">
                  <c:v>2006-04</c:v>
                </c:pt>
                <c:pt idx="4">
                  <c:v>2007-01</c:v>
                </c:pt>
                <c:pt idx="5">
                  <c:v>2007-02</c:v>
                </c:pt>
                <c:pt idx="6">
                  <c:v>2007-03</c:v>
                </c:pt>
                <c:pt idx="7">
                  <c:v>2007-04</c:v>
                </c:pt>
                <c:pt idx="8">
                  <c:v>2008-01</c:v>
                </c:pt>
                <c:pt idx="9">
                  <c:v>2008-02</c:v>
                </c:pt>
                <c:pt idx="10">
                  <c:v>2008-03</c:v>
                </c:pt>
                <c:pt idx="11">
                  <c:v>2008-04</c:v>
                </c:pt>
                <c:pt idx="12">
                  <c:v>2009-01</c:v>
                </c:pt>
                <c:pt idx="13">
                  <c:v>2009-02</c:v>
                </c:pt>
                <c:pt idx="14">
                  <c:v>2009-03</c:v>
                </c:pt>
                <c:pt idx="15">
                  <c:v>2009-04</c:v>
                </c:pt>
                <c:pt idx="16">
                  <c:v>2010-01</c:v>
                </c:pt>
                <c:pt idx="17">
                  <c:v>2010-02</c:v>
                </c:pt>
                <c:pt idx="18">
                  <c:v>2010-03</c:v>
                </c:pt>
                <c:pt idx="19">
                  <c:v>2010-04</c:v>
                </c:pt>
                <c:pt idx="20">
                  <c:v>2011-01</c:v>
                </c:pt>
              </c:strCache>
            </c:strRef>
          </c:cat>
          <c:val>
            <c:numRef>
              <c:f>graphs!$N$3:$N$23</c:f>
              <c:numCache>
                <c:formatCode>0</c:formatCode>
                <c:ptCount val="21"/>
                <c:pt idx="0">
                  <c:v>121.725764</c:v>
                </c:pt>
                <c:pt idx="1">
                  <c:v>112.69264</c:v>
                </c:pt>
                <c:pt idx="2">
                  <c:v>119.822639</c:v>
                </c:pt>
                <c:pt idx="3">
                  <c:v>128.75895700000001</c:v>
                </c:pt>
                <c:pt idx="4">
                  <c:v>125.628062</c:v>
                </c:pt>
                <c:pt idx="5">
                  <c:v>128.736547</c:v>
                </c:pt>
                <c:pt idx="6">
                  <c:v>124.43789099999999</c:v>
                </c:pt>
                <c:pt idx="7">
                  <c:v>123.997499</c:v>
                </c:pt>
                <c:pt idx="8">
                  <c:v>145.24478199999999</c:v>
                </c:pt>
                <c:pt idx="9">
                  <c:v>146.087546</c:v>
                </c:pt>
                <c:pt idx="10">
                  <c:v>153.78579400000001</c:v>
                </c:pt>
                <c:pt idx="11">
                  <c:v>155.78187800000001</c:v>
                </c:pt>
                <c:pt idx="12">
                  <c:v>147.97250600000001</c:v>
                </c:pt>
                <c:pt idx="13">
                  <c:v>148.40471400000001</c:v>
                </c:pt>
                <c:pt idx="14">
                  <c:v>153.361831</c:v>
                </c:pt>
                <c:pt idx="15">
                  <c:v>174.42566500000001</c:v>
                </c:pt>
                <c:pt idx="16">
                  <c:v>193.33510799999999</c:v>
                </c:pt>
                <c:pt idx="17">
                  <c:v>180.94683699999999</c:v>
                </c:pt>
                <c:pt idx="18">
                  <c:v>194.46968799999999</c:v>
                </c:pt>
                <c:pt idx="19">
                  <c:v>208.154382</c:v>
                </c:pt>
                <c:pt idx="20">
                  <c:v>211.167182</c:v>
                </c:pt>
              </c:numCache>
            </c:numRef>
          </c:val>
          <c:smooth val="0"/>
          <c:extLst>
            <c:ext xmlns:c16="http://schemas.microsoft.com/office/drawing/2014/chart" uri="{C3380CC4-5D6E-409C-BE32-E72D297353CC}">
              <c16:uniqueId val="{00000000-9865-457C-9B60-FAF79907FC85}"/>
            </c:ext>
          </c:extLst>
        </c:ser>
        <c:ser>
          <c:idx val="1"/>
          <c:order val="1"/>
          <c:tx>
            <c:strRef>
              <c:f>graphs!$AP$2</c:f>
              <c:strCache>
                <c:ptCount val="1"/>
                <c:pt idx="0">
                  <c:v>Information &amp; Communication</c:v>
                </c:pt>
              </c:strCache>
            </c:strRef>
          </c:tx>
          <c:cat>
            <c:strRef>
              <c:f>graphs!$A$3:$A$23</c:f>
              <c:strCache>
                <c:ptCount val="21"/>
                <c:pt idx="0">
                  <c:v>2006-01</c:v>
                </c:pt>
                <c:pt idx="1">
                  <c:v>2006-02</c:v>
                </c:pt>
                <c:pt idx="2">
                  <c:v>2006-03</c:v>
                </c:pt>
                <c:pt idx="3">
                  <c:v>2006-04</c:v>
                </c:pt>
                <c:pt idx="4">
                  <c:v>2007-01</c:v>
                </c:pt>
                <c:pt idx="5">
                  <c:v>2007-02</c:v>
                </c:pt>
                <c:pt idx="6">
                  <c:v>2007-03</c:v>
                </c:pt>
                <c:pt idx="7">
                  <c:v>2007-04</c:v>
                </c:pt>
                <c:pt idx="8">
                  <c:v>2008-01</c:v>
                </c:pt>
                <c:pt idx="9">
                  <c:v>2008-02</c:v>
                </c:pt>
                <c:pt idx="10">
                  <c:v>2008-03</c:v>
                </c:pt>
                <c:pt idx="11">
                  <c:v>2008-04</c:v>
                </c:pt>
                <c:pt idx="12">
                  <c:v>2009-01</c:v>
                </c:pt>
                <c:pt idx="13">
                  <c:v>2009-02</c:v>
                </c:pt>
                <c:pt idx="14">
                  <c:v>2009-03</c:v>
                </c:pt>
                <c:pt idx="15">
                  <c:v>2009-04</c:v>
                </c:pt>
                <c:pt idx="16">
                  <c:v>2010-01</c:v>
                </c:pt>
                <c:pt idx="17">
                  <c:v>2010-02</c:v>
                </c:pt>
                <c:pt idx="18">
                  <c:v>2010-03</c:v>
                </c:pt>
                <c:pt idx="19">
                  <c:v>2010-04</c:v>
                </c:pt>
                <c:pt idx="20">
                  <c:v>2011-01</c:v>
                </c:pt>
              </c:strCache>
            </c:strRef>
          </c:cat>
          <c:val>
            <c:numRef>
              <c:f>graphs!$AP$3:$AP$23</c:f>
              <c:numCache>
                <c:formatCode>General</c:formatCode>
                <c:ptCount val="21"/>
                <c:pt idx="0">
                  <c:v>118</c:v>
                </c:pt>
                <c:pt idx="1">
                  <c:v>115</c:v>
                </c:pt>
                <c:pt idx="2">
                  <c:v>122</c:v>
                </c:pt>
                <c:pt idx="3">
                  <c:v>127</c:v>
                </c:pt>
                <c:pt idx="4">
                  <c:v>122</c:v>
                </c:pt>
                <c:pt idx="5">
                  <c:v>132</c:v>
                </c:pt>
                <c:pt idx="6">
                  <c:v>127</c:v>
                </c:pt>
                <c:pt idx="7">
                  <c:v>123</c:v>
                </c:pt>
                <c:pt idx="8">
                  <c:v>141</c:v>
                </c:pt>
                <c:pt idx="9">
                  <c:v>149</c:v>
                </c:pt>
                <c:pt idx="10">
                  <c:v>156</c:v>
                </c:pt>
                <c:pt idx="11">
                  <c:v>154</c:v>
                </c:pt>
                <c:pt idx="12">
                  <c:v>144</c:v>
                </c:pt>
                <c:pt idx="13">
                  <c:v>152</c:v>
                </c:pt>
                <c:pt idx="14">
                  <c:v>156</c:v>
                </c:pt>
                <c:pt idx="15">
                  <c:v>173</c:v>
                </c:pt>
                <c:pt idx="16">
                  <c:v>188</c:v>
                </c:pt>
                <c:pt idx="17">
                  <c:v>185</c:v>
                </c:pt>
                <c:pt idx="18">
                  <c:v>198</c:v>
                </c:pt>
                <c:pt idx="19">
                  <c:v>206</c:v>
                </c:pt>
                <c:pt idx="20">
                  <c:v>206</c:v>
                </c:pt>
              </c:numCache>
            </c:numRef>
          </c:val>
          <c:smooth val="0"/>
          <c:extLst>
            <c:ext xmlns:c16="http://schemas.microsoft.com/office/drawing/2014/chart" uri="{C3380CC4-5D6E-409C-BE32-E72D297353CC}">
              <c16:uniqueId val="{00000001-9865-457C-9B60-FAF79907FC85}"/>
            </c:ext>
          </c:extLst>
        </c:ser>
        <c:dLbls>
          <c:showLegendKey val="0"/>
          <c:showVal val="0"/>
          <c:showCatName val="0"/>
          <c:showSerName val="0"/>
          <c:showPercent val="0"/>
          <c:showBubbleSize val="0"/>
        </c:dLbls>
        <c:marker val="1"/>
        <c:smooth val="0"/>
        <c:axId val="805010320"/>
        <c:axId val="805006512"/>
      </c:lineChart>
      <c:catAx>
        <c:axId val="805010320"/>
        <c:scaling>
          <c:orientation val="minMax"/>
        </c:scaling>
        <c:delete val="0"/>
        <c:axPos val="b"/>
        <c:numFmt formatCode="General" sourceLinked="1"/>
        <c:majorTickMark val="out"/>
        <c:minorTickMark val="none"/>
        <c:tickLblPos val="nextTo"/>
        <c:txPr>
          <a:bodyPr rot="-2700000" spcFirstLastPara="0" vertOverflow="ellipsis" vert="horz" wrap="square" anchor="ctr" anchorCtr="1"/>
          <a:lstStyle/>
          <a:p>
            <a:pPr>
              <a:defRPr lang="en-US" sz="1000" b="0" i="0" u="none" strike="noStrike" kern="1200" baseline="0">
                <a:solidFill>
                  <a:srgbClr val="000000"/>
                </a:solidFill>
                <a:latin typeface="Calibri" panose="020F0502020204030204"/>
                <a:ea typeface="Calibri" panose="020F0502020204030204"/>
                <a:cs typeface="Calibri" panose="020F0502020204030204"/>
              </a:defRPr>
            </a:pPr>
            <a:endParaRPr lang="en-US"/>
          </a:p>
        </c:txPr>
        <c:crossAx val="805006512"/>
        <c:crosses val="autoZero"/>
        <c:auto val="1"/>
        <c:lblAlgn val="ctr"/>
        <c:lblOffset val="100"/>
        <c:noMultiLvlLbl val="0"/>
      </c:catAx>
      <c:valAx>
        <c:axId val="805006512"/>
        <c:scaling>
          <c:orientation val="minMax"/>
        </c:scaling>
        <c:delete val="0"/>
        <c:axPos val="l"/>
        <c:majorGridlines/>
        <c:numFmt formatCode="0" sourceLinked="1"/>
        <c:majorTickMark val="out"/>
        <c:minorTickMark val="none"/>
        <c:tickLblPos val="nextTo"/>
        <c:txPr>
          <a:bodyPr rot="0" spcFirstLastPara="0" vertOverflow="ellipsis" vert="horz" wrap="square" anchor="ctr" anchorCtr="1"/>
          <a:lstStyle/>
          <a:p>
            <a:pPr>
              <a:defRPr lang="en-US" sz="1000" b="0" i="0" u="none" strike="noStrike" kern="1200" baseline="0">
                <a:solidFill>
                  <a:srgbClr val="000000"/>
                </a:solidFill>
                <a:latin typeface="Calibri" panose="020F0502020204030204"/>
                <a:ea typeface="Calibri" panose="020F0502020204030204"/>
                <a:cs typeface="Calibri" panose="020F0502020204030204"/>
              </a:defRPr>
            </a:pPr>
            <a:endParaRPr lang="en-US"/>
          </a:p>
        </c:txPr>
        <c:crossAx val="805010320"/>
        <c:crosses val="autoZero"/>
        <c:crossBetween val="between"/>
      </c:valAx>
    </c:plotArea>
    <c:legend>
      <c:legendPos val="r"/>
      <c:overlay val="0"/>
      <c:txPr>
        <a:bodyPr rot="0" spcFirstLastPara="0" vertOverflow="ellipsis" vert="horz" wrap="square" anchor="ctr" anchorCtr="1"/>
        <a:lstStyle/>
        <a:p>
          <a:pPr>
            <a:defRPr lang="en-US" sz="385" b="0" i="0" u="none" strike="noStrike" kern="1200" baseline="0">
              <a:solidFill>
                <a:srgbClr val="000000"/>
              </a:solidFill>
              <a:latin typeface="Calibri" panose="020F0502020204030204"/>
              <a:ea typeface="Calibri" panose="020F0502020204030204"/>
              <a:cs typeface="Calibri" panose="020F0502020204030204"/>
            </a:defRPr>
          </a:pPr>
          <a:endParaRPr lang="en-US"/>
        </a:p>
      </c:txPr>
    </c:legend>
    <c:plotVisOnly val="1"/>
    <c:dispBlanksAs val="gap"/>
    <c:showDLblsOverMax val="0"/>
  </c:chart>
  <c:txPr>
    <a:bodyPr/>
    <a:lstStyle/>
    <a:p>
      <a:pPr>
        <a:defRPr lang="en-US" sz="1000" b="0" i="0" u="none" strike="noStrike" baseline="0">
          <a:solidFill>
            <a:srgbClr val="000000"/>
          </a:solidFill>
          <a:latin typeface="Calibri" panose="020F0502020204030204"/>
          <a:ea typeface="Calibri" panose="020F0502020204030204"/>
          <a:cs typeface="Calibri" panose="020F0502020204030204"/>
        </a:defRPr>
      </a:pPr>
      <a:endParaRPr lang="en-US"/>
    </a:p>
  </c:txPr>
  <c:printSettings>
    <c:headerFooter/>
    <c:pageMargins b="0.75" l="0.7" r="0.7" t="0.75" header="0.3" footer="0.3"/>
    <c:pageSetup/>
  </c:printSettings>
</c:chartSpace>
</file>

<file path=xl/charts/chart3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lineChart>
        <c:grouping val="standard"/>
        <c:varyColors val="0"/>
        <c:ser>
          <c:idx val="0"/>
          <c:order val="0"/>
          <c:tx>
            <c:strRef>
              <c:f>graphs!$O$2</c:f>
              <c:strCache>
                <c:ptCount val="1"/>
                <c:pt idx="0">
                  <c:v> Financial &amp; Insurance Activities</c:v>
                </c:pt>
              </c:strCache>
            </c:strRef>
          </c:tx>
          <c:cat>
            <c:strRef>
              <c:f>graphs!$A$3:$A$23</c:f>
              <c:strCache>
                <c:ptCount val="21"/>
                <c:pt idx="0">
                  <c:v>2006-01</c:v>
                </c:pt>
                <c:pt idx="1">
                  <c:v>2006-02</c:v>
                </c:pt>
                <c:pt idx="2">
                  <c:v>2006-03</c:v>
                </c:pt>
                <c:pt idx="3">
                  <c:v>2006-04</c:v>
                </c:pt>
                <c:pt idx="4">
                  <c:v>2007-01</c:v>
                </c:pt>
                <c:pt idx="5">
                  <c:v>2007-02</c:v>
                </c:pt>
                <c:pt idx="6">
                  <c:v>2007-03</c:v>
                </c:pt>
                <c:pt idx="7">
                  <c:v>2007-04</c:v>
                </c:pt>
                <c:pt idx="8">
                  <c:v>2008-01</c:v>
                </c:pt>
                <c:pt idx="9">
                  <c:v>2008-02</c:v>
                </c:pt>
                <c:pt idx="10">
                  <c:v>2008-03</c:v>
                </c:pt>
                <c:pt idx="11">
                  <c:v>2008-04</c:v>
                </c:pt>
                <c:pt idx="12">
                  <c:v>2009-01</c:v>
                </c:pt>
                <c:pt idx="13">
                  <c:v>2009-02</c:v>
                </c:pt>
                <c:pt idx="14">
                  <c:v>2009-03</c:v>
                </c:pt>
                <c:pt idx="15">
                  <c:v>2009-04</c:v>
                </c:pt>
                <c:pt idx="16">
                  <c:v>2010-01</c:v>
                </c:pt>
                <c:pt idx="17">
                  <c:v>2010-02</c:v>
                </c:pt>
                <c:pt idx="18">
                  <c:v>2010-03</c:v>
                </c:pt>
                <c:pt idx="19">
                  <c:v>2010-04</c:v>
                </c:pt>
                <c:pt idx="20">
                  <c:v>2011-01</c:v>
                </c:pt>
              </c:strCache>
            </c:strRef>
          </c:cat>
          <c:val>
            <c:numRef>
              <c:f>graphs!$O$3:$O$23</c:f>
              <c:numCache>
                <c:formatCode>0</c:formatCode>
                <c:ptCount val="21"/>
                <c:pt idx="0">
                  <c:v>112.543359</c:v>
                </c:pt>
                <c:pt idx="1">
                  <c:v>121.53545699999999</c:v>
                </c:pt>
                <c:pt idx="2">
                  <c:v>129.31007500000001</c:v>
                </c:pt>
                <c:pt idx="3">
                  <c:v>109.51110799999999</c:v>
                </c:pt>
                <c:pt idx="4">
                  <c:v>133.788714</c:v>
                </c:pt>
                <c:pt idx="5">
                  <c:v>127.781378</c:v>
                </c:pt>
                <c:pt idx="6">
                  <c:v>150.10711599999999</c:v>
                </c:pt>
                <c:pt idx="7">
                  <c:v>148.122793</c:v>
                </c:pt>
                <c:pt idx="8">
                  <c:v>150.10359700000001</c:v>
                </c:pt>
                <c:pt idx="9">
                  <c:v>90.571258</c:v>
                </c:pt>
                <c:pt idx="10">
                  <c:v>213.058637</c:v>
                </c:pt>
                <c:pt idx="11">
                  <c:v>166.36650700000001</c:v>
                </c:pt>
                <c:pt idx="12">
                  <c:v>147.317024</c:v>
                </c:pt>
                <c:pt idx="13">
                  <c:v>156.453687</c:v>
                </c:pt>
                <c:pt idx="14">
                  <c:v>129.70570499999999</c:v>
                </c:pt>
                <c:pt idx="15">
                  <c:v>244.42358400000001</c:v>
                </c:pt>
                <c:pt idx="16">
                  <c:v>221.66629</c:v>
                </c:pt>
                <c:pt idx="17">
                  <c:v>119.257153</c:v>
                </c:pt>
                <c:pt idx="18">
                  <c:v>232.25185200000001</c:v>
                </c:pt>
                <c:pt idx="19">
                  <c:v>218.315269</c:v>
                </c:pt>
                <c:pt idx="20">
                  <c:v>183.47606099999999</c:v>
                </c:pt>
              </c:numCache>
            </c:numRef>
          </c:val>
          <c:smooth val="0"/>
          <c:extLst>
            <c:ext xmlns:c16="http://schemas.microsoft.com/office/drawing/2014/chart" uri="{C3380CC4-5D6E-409C-BE32-E72D297353CC}">
              <c16:uniqueId val="{00000000-A259-4477-9D57-FE30A50E6C16}"/>
            </c:ext>
          </c:extLst>
        </c:ser>
        <c:ser>
          <c:idx val="1"/>
          <c:order val="1"/>
          <c:tx>
            <c:strRef>
              <c:f>graphs!$AQ$2</c:f>
              <c:strCache>
                <c:ptCount val="1"/>
                <c:pt idx="0">
                  <c:v> Financial &amp; Insurance Activities</c:v>
                </c:pt>
              </c:strCache>
            </c:strRef>
          </c:tx>
          <c:cat>
            <c:strRef>
              <c:f>graphs!$A$3:$A$23</c:f>
              <c:strCache>
                <c:ptCount val="21"/>
                <c:pt idx="0">
                  <c:v>2006-01</c:v>
                </c:pt>
                <c:pt idx="1">
                  <c:v>2006-02</c:v>
                </c:pt>
                <c:pt idx="2">
                  <c:v>2006-03</c:v>
                </c:pt>
                <c:pt idx="3">
                  <c:v>2006-04</c:v>
                </c:pt>
                <c:pt idx="4">
                  <c:v>2007-01</c:v>
                </c:pt>
                <c:pt idx="5">
                  <c:v>2007-02</c:v>
                </c:pt>
                <c:pt idx="6">
                  <c:v>2007-03</c:v>
                </c:pt>
                <c:pt idx="7">
                  <c:v>2007-04</c:v>
                </c:pt>
                <c:pt idx="8">
                  <c:v>2008-01</c:v>
                </c:pt>
                <c:pt idx="9">
                  <c:v>2008-02</c:v>
                </c:pt>
                <c:pt idx="10">
                  <c:v>2008-03</c:v>
                </c:pt>
                <c:pt idx="11">
                  <c:v>2008-04</c:v>
                </c:pt>
                <c:pt idx="12">
                  <c:v>2009-01</c:v>
                </c:pt>
                <c:pt idx="13">
                  <c:v>2009-02</c:v>
                </c:pt>
                <c:pt idx="14">
                  <c:v>2009-03</c:v>
                </c:pt>
                <c:pt idx="15">
                  <c:v>2009-04</c:v>
                </c:pt>
                <c:pt idx="16">
                  <c:v>2010-01</c:v>
                </c:pt>
                <c:pt idx="17">
                  <c:v>2010-02</c:v>
                </c:pt>
                <c:pt idx="18">
                  <c:v>2010-03</c:v>
                </c:pt>
                <c:pt idx="19">
                  <c:v>2010-04</c:v>
                </c:pt>
                <c:pt idx="20">
                  <c:v>2011-01</c:v>
                </c:pt>
              </c:strCache>
            </c:strRef>
          </c:cat>
          <c:val>
            <c:numRef>
              <c:f>graphs!$AQ$3:$AQ$23</c:f>
              <c:numCache>
                <c:formatCode>General</c:formatCode>
                <c:ptCount val="21"/>
                <c:pt idx="0">
                  <c:v>113</c:v>
                </c:pt>
                <c:pt idx="1">
                  <c:v>154</c:v>
                </c:pt>
                <c:pt idx="2">
                  <c:v>114</c:v>
                </c:pt>
                <c:pt idx="3">
                  <c:v>101</c:v>
                </c:pt>
                <c:pt idx="4">
                  <c:v>134</c:v>
                </c:pt>
                <c:pt idx="5">
                  <c:v>164</c:v>
                </c:pt>
                <c:pt idx="6">
                  <c:v>132</c:v>
                </c:pt>
                <c:pt idx="7">
                  <c:v>137</c:v>
                </c:pt>
                <c:pt idx="8">
                  <c:v>148</c:v>
                </c:pt>
                <c:pt idx="9">
                  <c:v>119</c:v>
                </c:pt>
                <c:pt idx="10">
                  <c:v>186</c:v>
                </c:pt>
                <c:pt idx="11">
                  <c:v>155</c:v>
                </c:pt>
                <c:pt idx="12">
                  <c:v>142</c:v>
                </c:pt>
                <c:pt idx="13">
                  <c:v>214</c:v>
                </c:pt>
                <c:pt idx="14">
                  <c:v>112</c:v>
                </c:pt>
                <c:pt idx="15">
                  <c:v>228</c:v>
                </c:pt>
                <c:pt idx="16">
                  <c:v>212</c:v>
                </c:pt>
                <c:pt idx="17">
                  <c:v>167</c:v>
                </c:pt>
                <c:pt idx="18">
                  <c:v>197</c:v>
                </c:pt>
                <c:pt idx="19">
                  <c:v>205</c:v>
                </c:pt>
                <c:pt idx="20">
                  <c:v>180</c:v>
                </c:pt>
              </c:numCache>
            </c:numRef>
          </c:val>
          <c:smooth val="0"/>
          <c:extLst>
            <c:ext xmlns:c16="http://schemas.microsoft.com/office/drawing/2014/chart" uri="{C3380CC4-5D6E-409C-BE32-E72D297353CC}">
              <c16:uniqueId val="{00000001-A259-4477-9D57-FE30A50E6C16}"/>
            </c:ext>
          </c:extLst>
        </c:ser>
        <c:dLbls>
          <c:showLegendKey val="0"/>
          <c:showVal val="0"/>
          <c:showCatName val="0"/>
          <c:showSerName val="0"/>
          <c:showPercent val="0"/>
          <c:showBubbleSize val="0"/>
        </c:dLbls>
        <c:marker val="1"/>
        <c:smooth val="0"/>
        <c:axId val="805009776"/>
        <c:axId val="805005968"/>
      </c:lineChart>
      <c:catAx>
        <c:axId val="805009776"/>
        <c:scaling>
          <c:orientation val="minMax"/>
        </c:scaling>
        <c:delete val="0"/>
        <c:axPos val="b"/>
        <c:numFmt formatCode="General" sourceLinked="1"/>
        <c:majorTickMark val="out"/>
        <c:minorTickMark val="none"/>
        <c:tickLblPos val="nextTo"/>
        <c:txPr>
          <a:bodyPr rot="-2700000" spcFirstLastPara="0" vertOverflow="ellipsis" vert="horz" wrap="square" anchor="ctr" anchorCtr="1"/>
          <a:lstStyle/>
          <a:p>
            <a:pPr>
              <a:defRPr lang="en-US" sz="1000" b="0" i="0" u="none" strike="noStrike" kern="1200" baseline="0">
                <a:solidFill>
                  <a:srgbClr val="000000"/>
                </a:solidFill>
                <a:latin typeface="Calibri" panose="020F0502020204030204"/>
                <a:ea typeface="Calibri" panose="020F0502020204030204"/>
                <a:cs typeface="Calibri" panose="020F0502020204030204"/>
              </a:defRPr>
            </a:pPr>
            <a:endParaRPr lang="en-US"/>
          </a:p>
        </c:txPr>
        <c:crossAx val="805005968"/>
        <c:crosses val="autoZero"/>
        <c:auto val="1"/>
        <c:lblAlgn val="ctr"/>
        <c:lblOffset val="100"/>
        <c:noMultiLvlLbl val="0"/>
      </c:catAx>
      <c:valAx>
        <c:axId val="805005968"/>
        <c:scaling>
          <c:orientation val="minMax"/>
        </c:scaling>
        <c:delete val="0"/>
        <c:axPos val="l"/>
        <c:majorGridlines/>
        <c:numFmt formatCode="0" sourceLinked="1"/>
        <c:majorTickMark val="out"/>
        <c:minorTickMark val="none"/>
        <c:tickLblPos val="nextTo"/>
        <c:txPr>
          <a:bodyPr rot="0" spcFirstLastPara="0" vertOverflow="ellipsis" vert="horz" wrap="square" anchor="ctr" anchorCtr="1"/>
          <a:lstStyle/>
          <a:p>
            <a:pPr>
              <a:defRPr lang="en-US" sz="1000" b="0" i="0" u="none" strike="noStrike" kern="1200" baseline="0">
                <a:solidFill>
                  <a:srgbClr val="000000"/>
                </a:solidFill>
                <a:latin typeface="Calibri" panose="020F0502020204030204"/>
                <a:ea typeface="Calibri" panose="020F0502020204030204"/>
                <a:cs typeface="Calibri" panose="020F0502020204030204"/>
              </a:defRPr>
            </a:pPr>
            <a:endParaRPr lang="en-US"/>
          </a:p>
        </c:txPr>
        <c:crossAx val="805009776"/>
        <c:crosses val="autoZero"/>
        <c:crossBetween val="between"/>
      </c:valAx>
    </c:plotArea>
    <c:legend>
      <c:legendPos val="r"/>
      <c:overlay val="0"/>
      <c:txPr>
        <a:bodyPr rot="0" spcFirstLastPara="0" vertOverflow="ellipsis" vert="horz" wrap="square" anchor="ctr" anchorCtr="1"/>
        <a:lstStyle/>
        <a:p>
          <a:pPr>
            <a:defRPr lang="en-US" sz="385" b="0" i="0" u="none" strike="noStrike" kern="1200" baseline="0">
              <a:solidFill>
                <a:srgbClr val="000000"/>
              </a:solidFill>
              <a:latin typeface="Calibri" panose="020F0502020204030204"/>
              <a:ea typeface="Calibri" panose="020F0502020204030204"/>
              <a:cs typeface="Calibri" panose="020F0502020204030204"/>
            </a:defRPr>
          </a:pPr>
          <a:endParaRPr lang="en-US"/>
        </a:p>
      </c:txPr>
    </c:legend>
    <c:plotVisOnly val="1"/>
    <c:dispBlanksAs val="gap"/>
    <c:showDLblsOverMax val="0"/>
  </c:chart>
  <c:txPr>
    <a:bodyPr/>
    <a:lstStyle/>
    <a:p>
      <a:pPr>
        <a:defRPr lang="en-US" sz="1000" b="0" i="0" u="none" strike="noStrike" baseline="0">
          <a:solidFill>
            <a:srgbClr val="000000"/>
          </a:solidFill>
          <a:latin typeface="Calibri" panose="020F0502020204030204"/>
          <a:ea typeface="Calibri" panose="020F0502020204030204"/>
          <a:cs typeface="Calibri" panose="020F0502020204030204"/>
        </a:defRPr>
      </a:pPr>
      <a:endParaRPr lang="en-US"/>
    </a:p>
  </c:txPr>
  <c:printSettings>
    <c:headerFooter/>
    <c:pageMargins b="0.75" l="0.7" r="0.7" t="0.75" header="0.3" footer="0.3"/>
    <c:pageSetup/>
  </c:printSettings>
</c:chartSpace>
</file>

<file path=xl/charts/chart3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lineChart>
        <c:grouping val="standard"/>
        <c:varyColors val="0"/>
        <c:ser>
          <c:idx val="0"/>
          <c:order val="0"/>
          <c:tx>
            <c:strRef>
              <c:f>graphs!$Q$2</c:f>
              <c:strCache>
                <c:ptCount val="1"/>
                <c:pt idx="0">
                  <c:v>Business &amp; other Services Activities</c:v>
                </c:pt>
              </c:strCache>
            </c:strRef>
          </c:tx>
          <c:cat>
            <c:strRef>
              <c:f>graphs!$A$3:$A$23</c:f>
              <c:strCache>
                <c:ptCount val="21"/>
                <c:pt idx="0">
                  <c:v>2006-01</c:v>
                </c:pt>
                <c:pt idx="1">
                  <c:v>2006-02</c:v>
                </c:pt>
                <c:pt idx="2">
                  <c:v>2006-03</c:v>
                </c:pt>
                <c:pt idx="3">
                  <c:v>2006-04</c:v>
                </c:pt>
                <c:pt idx="4">
                  <c:v>2007-01</c:v>
                </c:pt>
                <c:pt idx="5">
                  <c:v>2007-02</c:v>
                </c:pt>
                <c:pt idx="6">
                  <c:v>2007-03</c:v>
                </c:pt>
                <c:pt idx="7">
                  <c:v>2007-04</c:v>
                </c:pt>
                <c:pt idx="8">
                  <c:v>2008-01</c:v>
                </c:pt>
                <c:pt idx="9">
                  <c:v>2008-02</c:v>
                </c:pt>
                <c:pt idx="10">
                  <c:v>2008-03</c:v>
                </c:pt>
                <c:pt idx="11">
                  <c:v>2008-04</c:v>
                </c:pt>
                <c:pt idx="12">
                  <c:v>2009-01</c:v>
                </c:pt>
                <c:pt idx="13">
                  <c:v>2009-02</c:v>
                </c:pt>
                <c:pt idx="14">
                  <c:v>2009-03</c:v>
                </c:pt>
                <c:pt idx="15">
                  <c:v>2009-04</c:v>
                </c:pt>
                <c:pt idx="16">
                  <c:v>2010-01</c:v>
                </c:pt>
                <c:pt idx="17">
                  <c:v>2010-02</c:v>
                </c:pt>
                <c:pt idx="18">
                  <c:v>2010-03</c:v>
                </c:pt>
                <c:pt idx="19">
                  <c:v>2010-04</c:v>
                </c:pt>
                <c:pt idx="20">
                  <c:v>2011-01</c:v>
                </c:pt>
              </c:strCache>
            </c:strRef>
          </c:cat>
          <c:val>
            <c:numRef>
              <c:f>graphs!$Q$3:$Q$23</c:f>
              <c:numCache>
                <c:formatCode>0</c:formatCode>
                <c:ptCount val="21"/>
                <c:pt idx="0">
                  <c:v>134.805218</c:v>
                </c:pt>
                <c:pt idx="1">
                  <c:v>134.624053</c:v>
                </c:pt>
                <c:pt idx="2">
                  <c:v>117.796144</c:v>
                </c:pt>
                <c:pt idx="3">
                  <c:v>135.274585</c:v>
                </c:pt>
                <c:pt idx="4">
                  <c:v>137.47031799999999</c:v>
                </c:pt>
                <c:pt idx="5">
                  <c:v>135.74328399999999</c:v>
                </c:pt>
                <c:pt idx="6">
                  <c:v>122.929608</c:v>
                </c:pt>
                <c:pt idx="7">
                  <c:v>146.55679000000001</c:v>
                </c:pt>
                <c:pt idx="8">
                  <c:v>133.31828200000001</c:v>
                </c:pt>
                <c:pt idx="9">
                  <c:v>127.866901</c:v>
                </c:pt>
                <c:pt idx="10">
                  <c:v>143.01554200000001</c:v>
                </c:pt>
                <c:pt idx="11">
                  <c:v>128.59927500000001</c:v>
                </c:pt>
                <c:pt idx="12">
                  <c:v>150.978588</c:v>
                </c:pt>
                <c:pt idx="13">
                  <c:v>133.73498799999999</c:v>
                </c:pt>
                <c:pt idx="14">
                  <c:v>118.983074</c:v>
                </c:pt>
                <c:pt idx="15">
                  <c:v>120.80334999999999</c:v>
                </c:pt>
                <c:pt idx="16">
                  <c:v>158.92018300000001</c:v>
                </c:pt>
                <c:pt idx="17">
                  <c:v>167.193128</c:v>
                </c:pt>
                <c:pt idx="18">
                  <c:v>151.61407</c:v>
                </c:pt>
                <c:pt idx="19">
                  <c:v>167.97261900000001</c:v>
                </c:pt>
                <c:pt idx="20">
                  <c:v>201.06322494299999</c:v>
                </c:pt>
              </c:numCache>
            </c:numRef>
          </c:val>
          <c:smooth val="0"/>
          <c:extLst>
            <c:ext xmlns:c16="http://schemas.microsoft.com/office/drawing/2014/chart" uri="{C3380CC4-5D6E-409C-BE32-E72D297353CC}">
              <c16:uniqueId val="{00000000-A8CA-40DD-BBFC-0DD6DAA41088}"/>
            </c:ext>
          </c:extLst>
        </c:ser>
        <c:ser>
          <c:idx val="1"/>
          <c:order val="1"/>
          <c:tx>
            <c:strRef>
              <c:f>graphs!$AS$2</c:f>
              <c:strCache>
                <c:ptCount val="1"/>
                <c:pt idx="0">
                  <c:v>Business &amp; other Services Activities</c:v>
                </c:pt>
              </c:strCache>
            </c:strRef>
          </c:tx>
          <c:cat>
            <c:strRef>
              <c:f>graphs!$A$3:$A$23</c:f>
              <c:strCache>
                <c:ptCount val="21"/>
                <c:pt idx="0">
                  <c:v>2006-01</c:v>
                </c:pt>
                <c:pt idx="1">
                  <c:v>2006-02</c:v>
                </c:pt>
                <c:pt idx="2">
                  <c:v>2006-03</c:v>
                </c:pt>
                <c:pt idx="3">
                  <c:v>2006-04</c:v>
                </c:pt>
                <c:pt idx="4">
                  <c:v>2007-01</c:v>
                </c:pt>
                <c:pt idx="5">
                  <c:v>2007-02</c:v>
                </c:pt>
                <c:pt idx="6">
                  <c:v>2007-03</c:v>
                </c:pt>
                <c:pt idx="7">
                  <c:v>2007-04</c:v>
                </c:pt>
                <c:pt idx="8">
                  <c:v>2008-01</c:v>
                </c:pt>
                <c:pt idx="9">
                  <c:v>2008-02</c:v>
                </c:pt>
                <c:pt idx="10">
                  <c:v>2008-03</c:v>
                </c:pt>
                <c:pt idx="11">
                  <c:v>2008-04</c:v>
                </c:pt>
                <c:pt idx="12">
                  <c:v>2009-01</c:v>
                </c:pt>
                <c:pt idx="13">
                  <c:v>2009-02</c:v>
                </c:pt>
                <c:pt idx="14">
                  <c:v>2009-03</c:v>
                </c:pt>
                <c:pt idx="15">
                  <c:v>2009-04</c:v>
                </c:pt>
                <c:pt idx="16">
                  <c:v>2010-01</c:v>
                </c:pt>
                <c:pt idx="17">
                  <c:v>2010-02</c:v>
                </c:pt>
                <c:pt idx="18">
                  <c:v>2010-03</c:v>
                </c:pt>
                <c:pt idx="19">
                  <c:v>2010-04</c:v>
                </c:pt>
                <c:pt idx="20">
                  <c:v>2011-01</c:v>
                </c:pt>
              </c:strCache>
            </c:strRef>
          </c:cat>
          <c:val>
            <c:numRef>
              <c:f>graphs!$AS$3:$AS$23</c:f>
              <c:numCache>
                <c:formatCode>General</c:formatCode>
                <c:ptCount val="21"/>
                <c:pt idx="0">
                  <c:v>128</c:v>
                </c:pt>
                <c:pt idx="1">
                  <c:v>132</c:v>
                </c:pt>
                <c:pt idx="2">
                  <c:v>129</c:v>
                </c:pt>
                <c:pt idx="3">
                  <c:v>134</c:v>
                </c:pt>
                <c:pt idx="4">
                  <c:v>130</c:v>
                </c:pt>
                <c:pt idx="5">
                  <c:v>133</c:v>
                </c:pt>
                <c:pt idx="6">
                  <c:v>134</c:v>
                </c:pt>
                <c:pt idx="7">
                  <c:v>146</c:v>
                </c:pt>
                <c:pt idx="8">
                  <c:v>126</c:v>
                </c:pt>
                <c:pt idx="9">
                  <c:v>126</c:v>
                </c:pt>
                <c:pt idx="10">
                  <c:v>156</c:v>
                </c:pt>
                <c:pt idx="11">
                  <c:v>128</c:v>
                </c:pt>
                <c:pt idx="12">
                  <c:v>142</c:v>
                </c:pt>
                <c:pt idx="13">
                  <c:v>132</c:v>
                </c:pt>
                <c:pt idx="14">
                  <c:v>129</c:v>
                </c:pt>
                <c:pt idx="15">
                  <c:v>121</c:v>
                </c:pt>
                <c:pt idx="16">
                  <c:v>149</c:v>
                </c:pt>
                <c:pt idx="17">
                  <c:v>165</c:v>
                </c:pt>
                <c:pt idx="18">
                  <c:v>164</c:v>
                </c:pt>
                <c:pt idx="19">
                  <c:v>170</c:v>
                </c:pt>
                <c:pt idx="20">
                  <c:v>185</c:v>
                </c:pt>
              </c:numCache>
            </c:numRef>
          </c:val>
          <c:smooth val="0"/>
          <c:extLst>
            <c:ext xmlns:c16="http://schemas.microsoft.com/office/drawing/2014/chart" uri="{C3380CC4-5D6E-409C-BE32-E72D297353CC}">
              <c16:uniqueId val="{00000001-A8CA-40DD-BBFC-0DD6DAA41088}"/>
            </c:ext>
          </c:extLst>
        </c:ser>
        <c:dLbls>
          <c:showLegendKey val="0"/>
          <c:showVal val="0"/>
          <c:showCatName val="0"/>
          <c:showSerName val="0"/>
          <c:showPercent val="0"/>
          <c:showBubbleSize val="0"/>
        </c:dLbls>
        <c:marker val="1"/>
        <c:smooth val="0"/>
        <c:axId val="805009232"/>
        <c:axId val="805010864"/>
      </c:lineChart>
      <c:catAx>
        <c:axId val="805009232"/>
        <c:scaling>
          <c:orientation val="minMax"/>
        </c:scaling>
        <c:delete val="0"/>
        <c:axPos val="b"/>
        <c:numFmt formatCode="General" sourceLinked="1"/>
        <c:majorTickMark val="out"/>
        <c:minorTickMark val="none"/>
        <c:tickLblPos val="nextTo"/>
        <c:txPr>
          <a:bodyPr rot="-2700000" spcFirstLastPara="0" vertOverflow="ellipsis" vert="horz" wrap="square" anchor="ctr" anchorCtr="1"/>
          <a:lstStyle/>
          <a:p>
            <a:pPr>
              <a:defRPr lang="en-US" sz="1000" b="0" i="0" u="none" strike="noStrike" kern="1200" baseline="0">
                <a:solidFill>
                  <a:srgbClr val="000000"/>
                </a:solidFill>
                <a:latin typeface="Calibri" panose="020F0502020204030204"/>
                <a:ea typeface="Calibri" panose="020F0502020204030204"/>
                <a:cs typeface="Calibri" panose="020F0502020204030204"/>
              </a:defRPr>
            </a:pPr>
            <a:endParaRPr lang="en-US"/>
          </a:p>
        </c:txPr>
        <c:crossAx val="805010864"/>
        <c:crosses val="autoZero"/>
        <c:auto val="1"/>
        <c:lblAlgn val="ctr"/>
        <c:lblOffset val="100"/>
        <c:noMultiLvlLbl val="0"/>
      </c:catAx>
      <c:valAx>
        <c:axId val="805010864"/>
        <c:scaling>
          <c:orientation val="minMax"/>
        </c:scaling>
        <c:delete val="0"/>
        <c:axPos val="l"/>
        <c:majorGridlines/>
        <c:numFmt formatCode="0" sourceLinked="1"/>
        <c:majorTickMark val="out"/>
        <c:minorTickMark val="none"/>
        <c:tickLblPos val="nextTo"/>
        <c:txPr>
          <a:bodyPr rot="0" spcFirstLastPara="0" vertOverflow="ellipsis" vert="horz" wrap="square" anchor="ctr" anchorCtr="1"/>
          <a:lstStyle/>
          <a:p>
            <a:pPr>
              <a:defRPr lang="en-US" sz="1000" b="0" i="0" u="none" strike="noStrike" kern="1200" baseline="0">
                <a:solidFill>
                  <a:srgbClr val="000000"/>
                </a:solidFill>
                <a:latin typeface="Calibri" panose="020F0502020204030204"/>
                <a:ea typeface="Calibri" panose="020F0502020204030204"/>
                <a:cs typeface="Calibri" panose="020F0502020204030204"/>
              </a:defRPr>
            </a:pPr>
            <a:endParaRPr lang="en-US"/>
          </a:p>
        </c:txPr>
        <c:crossAx val="805009232"/>
        <c:crosses val="autoZero"/>
        <c:crossBetween val="between"/>
      </c:valAx>
    </c:plotArea>
    <c:legend>
      <c:legendPos val="r"/>
      <c:overlay val="0"/>
      <c:txPr>
        <a:bodyPr rot="0" spcFirstLastPara="0" vertOverflow="ellipsis" vert="horz" wrap="square" anchor="ctr" anchorCtr="1"/>
        <a:lstStyle/>
        <a:p>
          <a:pPr>
            <a:defRPr lang="en-US" sz="385" b="0" i="0" u="none" strike="noStrike" kern="1200" baseline="0">
              <a:solidFill>
                <a:srgbClr val="000000"/>
              </a:solidFill>
              <a:latin typeface="Calibri" panose="020F0502020204030204"/>
              <a:ea typeface="Calibri" panose="020F0502020204030204"/>
              <a:cs typeface="Calibri" panose="020F0502020204030204"/>
            </a:defRPr>
          </a:pPr>
          <a:endParaRPr lang="en-US"/>
        </a:p>
      </c:txPr>
    </c:legend>
    <c:plotVisOnly val="1"/>
    <c:dispBlanksAs val="gap"/>
    <c:showDLblsOverMax val="0"/>
  </c:chart>
  <c:txPr>
    <a:bodyPr/>
    <a:lstStyle/>
    <a:p>
      <a:pPr>
        <a:defRPr lang="en-US" sz="1000" b="0" i="0" u="none" strike="noStrike" baseline="0">
          <a:solidFill>
            <a:srgbClr val="000000"/>
          </a:solidFill>
          <a:latin typeface="Calibri" panose="020F0502020204030204"/>
          <a:ea typeface="Calibri" panose="020F0502020204030204"/>
          <a:cs typeface="Calibri" panose="020F0502020204030204"/>
        </a:defRPr>
      </a:pPr>
      <a:endParaRPr lang="en-US"/>
    </a:p>
  </c:txPr>
  <c:printSettings>
    <c:headerFooter/>
    <c:pageMargins b="0.75" l="0.7" r="0.7" t="0.75" header="0.3" footer="0.3"/>
    <c:pageSetup/>
  </c:printSettings>
</c:chartSpace>
</file>

<file path=xl/charts/chart3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lineChart>
        <c:grouping val="standard"/>
        <c:varyColors val="0"/>
        <c:ser>
          <c:idx val="0"/>
          <c:order val="0"/>
          <c:tx>
            <c:strRef>
              <c:f>graphs!$R$2</c:f>
              <c:strCache>
                <c:ptCount val="1"/>
                <c:pt idx="0">
                  <c:v>Public Administration</c:v>
                </c:pt>
              </c:strCache>
            </c:strRef>
          </c:tx>
          <c:cat>
            <c:strRef>
              <c:f>graphs!$A$3:$A$23</c:f>
              <c:strCache>
                <c:ptCount val="21"/>
                <c:pt idx="0">
                  <c:v>2006-01</c:v>
                </c:pt>
                <c:pt idx="1">
                  <c:v>2006-02</c:v>
                </c:pt>
                <c:pt idx="2">
                  <c:v>2006-03</c:v>
                </c:pt>
                <c:pt idx="3">
                  <c:v>2006-04</c:v>
                </c:pt>
                <c:pt idx="4">
                  <c:v>2007-01</c:v>
                </c:pt>
                <c:pt idx="5">
                  <c:v>2007-02</c:v>
                </c:pt>
                <c:pt idx="6">
                  <c:v>2007-03</c:v>
                </c:pt>
                <c:pt idx="7">
                  <c:v>2007-04</c:v>
                </c:pt>
                <c:pt idx="8">
                  <c:v>2008-01</c:v>
                </c:pt>
                <c:pt idx="9">
                  <c:v>2008-02</c:v>
                </c:pt>
                <c:pt idx="10">
                  <c:v>2008-03</c:v>
                </c:pt>
                <c:pt idx="11">
                  <c:v>2008-04</c:v>
                </c:pt>
                <c:pt idx="12">
                  <c:v>2009-01</c:v>
                </c:pt>
                <c:pt idx="13">
                  <c:v>2009-02</c:v>
                </c:pt>
                <c:pt idx="14">
                  <c:v>2009-03</c:v>
                </c:pt>
                <c:pt idx="15">
                  <c:v>2009-04</c:v>
                </c:pt>
                <c:pt idx="16">
                  <c:v>2010-01</c:v>
                </c:pt>
                <c:pt idx="17">
                  <c:v>2010-02</c:v>
                </c:pt>
                <c:pt idx="18">
                  <c:v>2010-03</c:v>
                </c:pt>
                <c:pt idx="19">
                  <c:v>2010-04</c:v>
                </c:pt>
                <c:pt idx="20">
                  <c:v>2011-01</c:v>
                </c:pt>
              </c:strCache>
            </c:strRef>
          </c:cat>
          <c:val>
            <c:numRef>
              <c:f>graphs!$R$3:$R$23</c:f>
              <c:numCache>
                <c:formatCode>0</c:formatCode>
                <c:ptCount val="21"/>
                <c:pt idx="0">
                  <c:v>217.35653400000001</c:v>
                </c:pt>
                <c:pt idx="1">
                  <c:v>216.624391</c:v>
                </c:pt>
                <c:pt idx="2">
                  <c:v>215.158928</c:v>
                </c:pt>
                <c:pt idx="3">
                  <c:v>212.96014700000001</c:v>
                </c:pt>
                <c:pt idx="4">
                  <c:v>236.91163700000001</c:v>
                </c:pt>
                <c:pt idx="5">
                  <c:v>238.109655</c:v>
                </c:pt>
                <c:pt idx="6">
                  <c:v>240.263656</c:v>
                </c:pt>
                <c:pt idx="7">
                  <c:v>244.31505300000001</c:v>
                </c:pt>
                <c:pt idx="8">
                  <c:v>256.84794299999999</c:v>
                </c:pt>
                <c:pt idx="9">
                  <c:v>265.689367</c:v>
                </c:pt>
                <c:pt idx="10">
                  <c:v>274.42325699999998</c:v>
                </c:pt>
                <c:pt idx="11">
                  <c:v>284.83943299999999</c:v>
                </c:pt>
                <c:pt idx="12">
                  <c:v>292.02819599999998</c:v>
                </c:pt>
                <c:pt idx="13">
                  <c:v>301.76231999999999</c:v>
                </c:pt>
                <c:pt idx="14">
                  <c:v>305.85303699999997</c:v>
                </c:pt>
                <c:pt idx="15">
                  <c:v>308.55644599999999</c:v>
                </c:pt>
                <c:pt idx="16">
                  <c:v>311.91965800000003</c:v>
                </c:pt>
                <c:pt idx="17">
                  <c:v>313.47085900000002</c:v>
                </c:pt>
                <c:pt idx="18">
                  <c:v>311.65697399999999</c:v>
                </c:pt>
                <c:pt idx="19">
                  <c:v>311.91390799999999</c:v>
                </c:pt>
                <c:pt idx="20">
                  <c:v>312.18281500000001</c:v>
                </c:pt>
              </c:numCache>
            </c:numRef>
          </c:val>
          <c:smooth val="0"/>
          <c:extLst>
            <c:ext xmlns:c16="http://schemas.microsoft.com/office/drawing/2014/chart" uri="{C3380CC4-5D6E-409C-BE32-E72D297353CC}">
              <c16:uniqueId val="{00000000-CB6A-44EA-8FF2-592EDEE1D802}"/>
            </c:ext>
          </c:extLst>
        </c:ser>
        <c:ser>
          <c:idx val="1"/>
          <c:order val="1"/>
          <c:tx>
            <c:strRef>
              <c:f>graphs!$AT$2</c:f>
              <c:strCache>
                <c:ptCount val="1"/>
                <c:pt idx="0">
                  <c:v>Public Administration</c:v>
                </c:pt>
              </c:strCache>
            </c:strRef>
          </c:tx>
          <c:cat>
            <c:strRef>
              <c:f>graphs!$A$3:$A$23</c:f>
              <c:strCache>
                <c:ptCount val="21"/>
                <c:pt idx="0">
                  <c:v>2006-01</c:v>
                </c:pt>
                <c:pt idx="1">
                  <c:v>2006-02</c:v>
                </c:pt>
                <c:pt idx="2">
                  <c:v>2006-03</c:v>
                </c:pt>
                <c:pt idx="3">
                  <c:v>2006-04</c:v>
                </c:pt>
                <c:pt idx="4">
                  <c:v>2007-01</c:v>
                </c:pt>
                <c:pt idx="5">
                  <c:v>2007-02</c:v>
                </c:pt>
                <c:pt idx="6">
                  <c:v>2007-03</c:v>
                </c:pt>
                <c:pt idx="7">
                  <c:v>2007-04</c:v>
                </c:pt>
                <c:pt idx="8">
                  <c:v>2008-01</c:v>
                </c:pt>
                <c:pt idx="9">
                  <c:v>2008-02</c:v>
                </c:pt>
                <c:pt idx="10">
                  <c:v>2008-03</c:v>
                </c:pt>
                <c:pt idx="11">
                  <c:v>2008-04</c:v>
                </c:pt>
                <c:pt idx="12">
                  <c:v>2009-01</c:v>
                </c:pt>
                <c:pt idx="13">
                  <c:v>2009-02</c:v>
                </c:pt>
                <c:pt idx="14">
                  <c:v>2009-03</c:v>
                </c:pt>
                <c:pt idx="15">
                  <c:v>2009-04</c:v>
                </c:pt>
                <c:pt idx="16">
                  <c:v>2010-01</c:v>
                </c:pt>
                <c:pt idx="17">
                  <c:v>2010-02</c:v>
                </c:pt>
                <c:pt idx="18">
                  <c:v>2010-03</c:v>
                </c:pt>
                <c:pt idx="19">
                  <c:v>2010-04</c:v>
                </c:pt>
                <c:pt idx="20">
                  <c:v>2011-01</c:v>
                </c:pt>
              </c:strCache>
            </c:strRef>
          </c:cat>
          <c:val>
            <c:numRef>
              <c:f>graphs!$AT$3:$AT$23</c:f>
              <c:numCache>
                <c:formatCode>General</c:formatCode>
                <c:ptCount val="21"/>
                <c:pt idx="0">
                  <c:v>216</c:v>
                </c:pt>
                <c:pt idx="1">
                  <c:v>215</c:v>
                </c:pt>
                <c:pt idx="2">
                  <c:v>216</c:v>
                </c:pt>
                <c:pt idx="3">
                  <c:v>215</c:v>
                </c:pt>
                <c:pt idx="4">
                  <c:v>235</c:v>
                </c:pt>
                <c:pt idx="5">
                  <c:v>237</c:v>
                </c:pt>
                <c:pt idx="6">
                  <c:v>241</c:v>
                </c:pt>
                <c:pt idx="7">
                  <c:v>247</c:v>
                </c:pt>
                <c:pt idx="8">
                  <c:v>255</c:v>
                </c:pt>
                <c:pt idx="9">
                  <c:v>264</c:v>
                </c:pt>
                <c:pt idx="10">
                  <c:v>276</c:v>
                </c:pt>
                <c:pt idx="11">
                  <c:v>288</c:v>
                </c:pt>
                <c:pt idx="12">
                  <c:v>290</c:v>
                </c:pt>
                <c:pt idx="13">
                  <c:v>300</c:v>
                </c:pt>
                <c:pt idx="14">
                  <c:v>307</c:v>
                </c:pt>
                <c:pt idx="15">
                  <c:v>311</c:v>
                </c:pt>
                <c:pt idx="16">
                  <c:v>310</c:v>
                </c:pt>
                <c:pt idx="17">
                  <c:v>311</c:v>
                </c:pt>
                <c:pt idx="18">
                  <c:v>313</c:v>
                </c:pt>
                <c:pt idx="19">
                  <c:v>315</c:v>
                </c:pt>
                <c:pt idx="20">
                  <c:v>311</c:v>
                </c:pt>
              </c:numCache>
            </c:numRef>
          </c:val>
          <c:smooth val="0"/>
          <c:extLst>
            <c:ext xmlns:c16="http://schemas.microsoft.com/office/drawing/2014/chart" uri="{C3380CC4-5D6E-409C-BE32-E72D297353CC}">
              <c16:uniqueId val="{00000001-CB6A-44EA-8FF2-592EDEE1D802}"/>
            </c:ext>
          </c:extLst>
        </c:ser>
        <c:dLbls>
          <c:showLegendKey val="0"/>
          <c:showVal val="0"/>
          <c:showCatName val="0"/>
          <c:showSerName val="0"/>
          <c:showPercent val="0"/>
          <c:showBubbleSize val="0"/>
        </c:dLbls>
        <c:marker val="1"/>
        <c:smooth val="0"/>
        <c:axId val="805008144"/>
        <c:axId val="805008688"/>
      </c:lineChart>
      <c:catAx>
        <c:axId val="805008144"/>
        <c:scaling>
          <c:orientation val="minMax"/>
        </c:scaling>
        <c:delete val="0"/>
        <c:axPos val="b"/>
        <c:numFmt formatCode="General" sourceLinked="1"/>
        <c:majorTickMark val="out"/>
        <c:minorTickMark val="none"/>
        <c:tickLblPos val="nextTo"/>
        <c:txPr>
          <a:bodyPr rot="-2700000" spcFirstLastPara="0" vertOverflow="ellipsis" vert="horz" wrap="square" anchor="ctr" anchorCtr="1"/>
          <a:lstStyle/>
          <a:p>
            <a:pPr>
              <a:defRPr lang="en-US" sz="1000" b="0" i="0" u="none" strike="noStrike" kern="1200" baseline="0">
                <a:solidFill>
                  <a:srgbClr val="000000"/>
                </a:solidFill>
                <a:latin typeface="Calibri" panose="020F0502020204030204"/>
                <a:ea typeface="Calibri" panose="020F0502020204030204"/>
                <a:cs typeface="Calibri" panose="020F0502020204030204"/>
              </a:defRPr>
            </a:pPr>
            <a:endParaRPr lang="en-US"/>
          </a:p>
        </c:txPr>
        <c:crossAx val="805008688"/>
        <c:crosses val="autoZero"/>
        <c:auto val="1"/>
        <c:lblAlgn val="ctr"/>
        <c:lblOffset val="100"/>
        <c:noMultiLvlLbl val="0"/>
      </c:catAx>
      <c:valAx>
        <c:axId val="805008688"/>
        <c:scaling>
          <c:orientation val="minMax"/>
        </c:scaling>
        <c:delete val="0"/>
        <c:axPos val="l"/>
        <c:majorGridlines/>
        <c:numFmt formatCode="0" sourceLinked="1"/>
        <c:majorTickMark val="out"/>
        <c:minorTickMark val="none"/>
        <c:tickLblPos val="nextTo"/>
        <c:txPr>
          <a:bodyPr rot="0" spcFirstLastPara="0" vertOverflow="ellipsis" vert="horz" wrap="square" anchor="ctr" anchorCtr="1"/>
          <a:lstStyle/>
          <a:p>
            <a:pPr>
              <a:defRPr lang="en-US" sz="1000" b="0" i="0" u="none" strike="noStrike" kern="1200" baseline="0">
                <a:solidFill>
                  <a:srgbClr val="000000"/>
                </a:solidFill>
                <a:latin typeface="Calibri" panose="020F0502020204030204"/>
                <a:ea typeface="Calibri" panose="020F0502020204030204"/>
                <a:cs typeface="Calibri" panose="020F0502020204030204"/>
              </a:defRPr>
            </a:pPr>
            <a:endParaRPr lang="en-US"/>
          </a:p>
        </c:txPr>
        <c:crossAx val="805008144"/>
        <c:crosses val="autoZero"/>
        <c:crossBetween val="between"/>
      </c:valAx>
    </c:plotArea>
    <c:legend>
      <c:legendPos val="r"/>
      <c:overlay val="0"/>
      <c:txPr>
        <a:bodyPr rot="0" spcFirstLastPara="0" vertOverflow="ellipsis" vert="horz" wrap="square" anchor="ctr" anchorCtr="1"/>
        <a:lstStyle/>
        <a:p>
          <a:pPr>
            <a:defRPr lang="en-US" sz="385" b="0" i="0" u="none" strike="noStrike" kern="1200" baseline="0">
              <a:solidFill>
                <a:srgbClr val="000000"/>
              </a:solidFill>
              <a:latin typeface="Calibri" panose="020F0502020204030204"/>
              <a:ea typeface="Calibri" panose="020F0502020204030204"/>
              <a:cs typeface="Calibri" panose="020F0502020204030204"/>
            </a:defRPr>
          </a:pPr>
          <a:endParaRPr lang="en-US"/>
        </a:p>
      </c:txPr>
    </c:legend>
    <c:plotVisOnly val="1"/>
    <c:dispBlanksAs val="gap"/>
    <c:showDLblsOverMax val="0"/>
  </c:chart>
  <c:txPr>
    <a:bodyPr/>
    <a:lstStyle/>
    <a:p>
      <a:pPr>
        <a:defRPr lang="en-US" sz="1000" b="0" i="0" u="none" strike="noStrike" baseline="0">
          <a:solidFill>
            <a:srgbClr val="000000"/>
          </a:solidFill>
          <a:latin typeface="Calibri" panose="020F0502020204030204"/>
          <a:ea typeface="Calibri" panose="020F0502020204030204"/>
          <a:cs typeface="Calibri" panose="020F0502020204030204"/>
        </a:defRPr>
      </a:pPr>
      <a:endParaRPr lang="en-US"/>
    </a:p>
  </c:txPr>
  <c:printSettings>
    <c:headerFooter/>
    <c:pageMargins b="0.75" l="0.7" r="0.7" t="0.75" header="0.3" footer="0.3"/>
    <c:pageSetup/>
  </c:printSettings>
</c:chartSpace>
</file>

<file path=xl/charts/chart3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lineChart>
        <c:grouping val="standard"/>
        <c:varyColors val="0"/>
        <c:ser>
          <c:idx val="0"/>
          <c:order val="0"/>
          <c:tx>
            <c:strRef>
              <c:f>graphs!$S$2</c:f>
              <c:strCache>
                <c:ptCount val="1"/>
                <c:pt idx="0">
                  <c:v>Education</c:v>
                </c:pt>
              </c:strCache>
            </c:strRef>
          </c:tx>
          <c:cat>
            <c:strRef>
              <c:f>graphs!$A$3:$A$23</c:f>
              <c:strCache>
                <c:ptCount val="21"/>
                <c:pt idx="0">
                  <c:v>2006-01</c:v>
                </c:pt>
                <c:pt idx="1">
                  <c:v>2006-02</c:v>
                </c:pt>
                <c:pt idx="2">
                  <c:v>2006-03</c:v>
                </c:pt>
                <c:pt idx="3">
                  <c:v>2006-04</c:v>
                </c:pt>
                <c:pt idx="4">
                  <c:v>2007-01</c:v>
                </c:pt>
                <c:pt idx="5">
                  <c:v>2007-02</c:v>
                </c:pt>
                <c:pt idx="6">
                  <c:v>2007-03</c:v>
                </c:pt>
                <c:pt idx="7">
                  <c:v>2007-04</c:v>
                </c:pt>
                <c:pt idx="8">
                  <c:v>2008-01</c:v>
                </c:pt>
                <c:pt idx="9">
                  <c:v>2008-02</c:v>
                </c:pt>
                <c:pt idx="10">
                  <c:v>2008-03</c:v>
                </c:pt>
                <c:pt idx="11">
                  <c:v>2008-04</c:v>
                </c:pt>
                <c:pt idx="12">
                  <c:v>2009-01</c:v>
                </c:pt>
                <c:pt idx="13">
                  <c:v>2009-02</c:v>
                </c:pt>
                <c:pt idx="14">
                  <c:v>2009-03</c:v>
                </c:pt>
                <c:pt idx="15">
                  <c:v>2009-04</c:v>
                </c:pt>
                <c:pt idx="16">
                  <c:v>2010-01</c:v>
                </c:pt>
                <c:pt idx="17">
                  <c:v>2010-02</c:v>
                </c:pt>
                <c:pt idx="18">
                  <c:v>2010-03</c:v>
                </c:pt>
                <c:pt idx="19">
                  <c:v>2010-04</c:v>
                </c:pt>
                <c:pt idx="20">
                  <c:v>2011-01</c:v>
                </c:pt>
              </c:strCache>
            </c:strRef>
          </c:cat>
          <c:val>
            <c:numRef>
              <c:f>graphs!$S$3:$S$23</c:f>
              <c:numCache>
                <c:formatCode>0</c:formatCode>
                <c:ptCount val="21"/>
                <c:pt idx="0">
                  <c:v>163.95251500000001</c:v>
                </c:pt>
                <c:pt idx="1">
                  <c:v>163.353959</c:v>
                </c:pt>
                <c:pt idx="2">
                  <c:v>162.15619699999999</c:v>
                </c:pt>
                <c:pt idx="3">
                  <c:v>165.537329</c:v>
                </c:pt>
                <c:pt idx="4">
                  <c:v>174.83779100000001</c:v>
                </c:pt>
                <c:pt idx="5">
                  <c:v>178.15773100000001</c:v>
                </c:pt>
                <c:pt idx="6">
                  <c:v>180.56642400000001</c:v>
                </c:pt>
                <c:pt idx="7">
                  <c:v>186.93805399999999</c:v>
                </c:pt>
                <c:pt idx="8">
                  <c:v>195.19663800000001</c:v>
                </c:pt>
                <c:pt idx="9">
                  <c:v>201.42310000000001</c:v>
                </c:pt>
                <c:pt idx="10">
                  <c:v>207.68837300000001</c:v>
                </c:pt>
                <c:pt idx="11">
                  <c:v>209.99188899999999</c:v>
                </c:pt>
                <c:pt idx="12">
                  <c:v>218.67675500000001</c:v>
                </c:pt>
                <c:pt idx="13">
                  <c:v>228.29653400000001</c:v>
                </c:pt>
                <c:pt idx="14">
                  <c:v>232.70812900000001</c:v>
                </c:pt>
                <c:pt idx="15">
                  <c:v>235.218582</c:v>
                </c:pt>
                <c:pt idx="16">
                  <c:v>237.74456799999999</c:v>
                </c:pt>
                <c:pt idx="17">
                  <c:v>241.82567800000001</c:v>
                </c:pt>
                <c:pt idx="18">
                  <c:v>241.82450299999999</c:v>
                </c:pt>
                <c:pt idx="19">
                  <c:v>241.82332700000001</c:v>
                </c:pt>
                <c:pt idx="20">
                  <c:v>246.87056699999999</c:v>
                </c:pt>
              </c:numCache>
            </c:numRef>
          </c:val>
          <c:smooth val="0"/>
          <c:extLst>
            <c:ext xmlns:c16="http://schemas.microsoft.com/office/drawing/2014/chart" uri="{C3380CC4-5D6E-409C-BE32-E72D297353CC}">
              <c16:uniqueId val="{00000000-164F-4164-9068-C447628AFFC1}"/>
            </c:ext>
          </c:extLst>
        </c:ser>
        <c:ser>
          <c:idx val="1"/>
          <c:order val="1"/>
          <c:tx>
            <c:strRef>
              <c:f>graphs!$AU$2</c:f>
              <c:strCache>
                <c:ptCount val="1"/>
                <c:pt idx="0">
                  <c:v>Education</c:v>
                </c:pt>
              </c:strCache>
            </c:strRef>
          </c:tx>
          <c:cat>
            <c:strRef>
              <c:f>graphs!$A$3:$A$23</c:f>
              <c:strCache>
                <c:ptCount val="21"/>
                <c:pt idx="0">
                  <c:v>2006-01</c:v>
                </c:pt>
                <c:pt idx="1">
                  <c:v>2006-02</c:v>
                </c:pt>
                <c:pt idx="2">
                  <c:v>2006-03</c:v>
                </c:pt>
                <c:pt idx="3">
                  <c:v>2006-04</c:v>
                </c:pt>
                <c:pt idx="4">
                  <c:v>2007-01</c:v>
                </c:pt>
                <c:pt idx="5">
                  <c:v>2007-02</c:v>
                </c:pt>
                <c:pt idx="6">
                  <c:v>2007-03</c:v>
                </c:pt>
                <c:pt idx="7">
                  <c:v>2007-04</c:v>
                </c:pt>
                <c:pt idx="8">
                  <c:v>2008-01</c:v>
                </c:pt>
                <c:pt idx="9">
                  <c:v>2008-02</c:v>
                </c:pt>
                <c:pt idx="10">
                  <c:v>2008-03</c:v>
                </c:pt>
                <c:pt idx="11">
                  <c:v>2008-04</c:v>
                </c:pt>
                <c:pt idx="12">
                  <c:v>2009-01</c:v>
                </c:pt>
                <c:pt idx="13">
                  <c:v>2009-02</c:v>
                </c:pt>
                <c:pt idx="14">
                  <c:v>2009-03</c:v>
                </c:pt>
                <c:pt idx="15">
                  <c:v>2009-04</c:v>
                </c:pt>
                <c:pt idx="16">
                  <c:v>2010-01</c:v>
                </c:pt>
                <c:pt idx="17">
                  <c:v>2010-02</c:v>
                </c:pt>
                <c:pt idx="18">
                  <c:v>2010-03</c:v>
                </c:pt>
                <c:pt idx="19">
                  <c:v>2010-04</c:v>
                </c:pt>
                <c:pt idx="20">
                  <c:v>2011-01</c:v>
                </c:pt>
              </c:strCache>
            </c:strRef>
          </c:cat>
          <c:val>
            <c:numRef>
              <c:f>graphs!$AU$3:$AU$23</c:f>
              <c:numCache>
                <c:formatCode>General</c:formatCode>
                <c:ptCount val="21"/>
                <c:pt idx="0">
                  <c:v>163</c:v>
                </c:pt>
                <c:pt idx="1">
                  <c:v>162</c:v>
                </c:pt>
                <c:pt idx="2">
                  <c:v>163</c:v>
                </c:pt>
                <c:pt idx="3">
                  <c:v>167</c:v>
                </c:pt>
                <c:pt idx="4">
                  <c:v>174</c:v>
                </c:pt>
                <c:pt idx="5">
                  <c:v>177</c:v>
                </c:pt>
                <c:pt idx="6">
                  <c:v>181</c:v>
                </c:pt>
                <c:pt idx="7">
                  <c:v>188</c:v>
                </c:pt>
                <c:pt idx="8">
                  <c:v>194</c:v>
                </c:pt>
                <c:pt idx="9">
                  <c:v>200</c:v>
                </c:pt>
                <c:pt idx="10">
                  <c:v>208</c:v>
                </c:pt>
                <c:pt idx="11">
                  <c:v>212</c:v>
                </c:pt>
                <c:pt idx="12">
                  <c:v>218</c:v>
                </c:pt>
                <c:pt idx="13">
                  <c:v>227</c:v>
                </c:pt>
                <c:pt idx="14">
                  <c:v>233</c:v>
                </c:pt>
                <c:pt idx="15">
                  <c:v>237</c:v>
                </c:pt>
                <c:pt idx="16">
                  <c:v>237</c:v>
                </c:pt>
                <c:pt idx="17">
                  <c:v>240</c:v>
                </c:pt>
                <c:pt idx="18">
                  <c:v>243</c:v>
                </c:pt>
                <c:pt idx="19">
                  <c:v>244</c:v>
                </c:pt>
                <c:pt idx="20">
                  <c:v>246</c:v>
                </c:pt>
              </c:numCache>
            </c:numRef>
          </c:val>
          <c:smooth val="0"/>
          <c:extLst>
            <c:ext xmlns:c16="http://schemas.microsoft.com/office/drawing/2014/chart" uri="{C3380CC4-5D6E-409C-BE32-E72D297353CC}">
              <c16:uniqueId val="{00000001-164F-4164-9068-C447628AFFC1}"/>
            </c:ext>
          </c:extLst>
        </c:ser>
        <c:dLbls>
          <c:showLegendKey val="0"/>
          <c:showVal val="0"/>
          <c:showCatName val="0"/>
          <c:showSerName val="0"/>
          <c:showPercent val="0"/>
          <c:showBubbleSize val="0"/>
        </c:dLbls>
        <c:marker val="1"/>
        <c:smooth val="0"/>
        <c:axId val="947768704"/>
        <c:axId val="947768160"/>
      </c:lineChart>
      <c:catAx>
        <c:axId val="947768704"/>
        <c:scaling>
          <c:orientation val="minMax"/>
        </c:scaling>
        <c:delete val="0"/>
        <c:axPos val="b"/>
        <c:numFmt formatCode="General" sourceLinked="1"/>
        <c:majorTickMark val="out"/>
        <c:minorTickMark val="none"/>
        <c:tickLblPos val="nextTo"/>
        <c:txPr>
          <a:bodyPr rot="-2700000" spcFirstLastPara="0" vertOverflow="ellipsis" vert="horz" wrap="square" anchor="ctr" anchorCtr="1"/>
          <a:lstStyle/>
          <a:p>
            <a:pPr>
              <a:defRPr lang="en-US" sz="1000" b="0" i="0" u="none" strike="noStrike" kern="1200" baseline="0">
                <a:solidFill>
                  <a:srgbClr val="000000"/>
                </a:solidFill>
                <a:latin typeface="Calibri" panose="020F0502020204030204"/>
                <a:ea typeface="Calibri" panose="020F0502020204030204"/>
                <a:cs typeface="Calibri" panose="020F0502020204030204"/>
              </a:defRPr>
            </a:pPr>
            <a:endParaRPr lang="en-US"/>
          </a:p>
        </c:txPr>
        <c:crossAx val="947768160"/>
        <c:crosses val="autoZero"/>
        <c:auto val="1"/>
        <c:lblAlgn val="ctr"/>
        <c:lblOffset val="100"/>
        <c:noMultiLvlLbl val="0"/>
      </c:catAx>
      <c:valAx>
        <c:axId val="947768160"/>
        <c:scaling>
          <c:orientation val="minMax"/>
        </c:scaling>
        <c:delete val="0"/>
        <c:axPos val="l"/>
        <c:majorGridlines/>
        <c:numFmt formatCode="0" sourceLinked="1"/>
        <c:majorTickMark val="out"/>
        <c:minorTickMark val="none"/>
        <c:tickLblPos val="nextTo"/>
        <c:txPr>
          <a:bodyPr rot="0" spcFirstLastPara="0" vertOverflow="ellipsis" vert="horz" wrap="square" anchor="ctr" anchorCtr="1"/>
          <a:lstStyle/>
          <a:p>
            <a:pPr>
              <a:defRPr lang="en-US" sz="1000" b="0" i="0" u="none" strike="noStrike" kern="1200" baseline="0">
                <a:solidFill>
                  <a:srgbClr val="000000"/>
                </a:solidFill>
                <a:latin typeface="Calibri" panose="020F0502020204030204"/>
                <a:ea typeface="Calibri" panose="020F0502020204030204"/>
                <a:cs typeface="Calibri" panose="020F0502020204030204"/>
              </a:defRPr>
            </a:pPr>
            <a:endParaRPr lang="en-US"/>
          </a:p>
        </c:txPr>
        <c:crossAx val="947768704"/>
        <c:crosses val="autoZero"/>
        <c:crossBetween val="between"/>
      </c:valAx>
    </c:plotArea>
    <c:legend>
      <c:legendPos val="r"/>
      <c:overlay val="0"/>
      <c:txPr>
        <a:bodyPr rot="0" spcFirstLastPara="0" vertOverflow="ellipsis" vert="horz" wrap="square" anchor="ctr" anchorCtr="1"/>
        <a:lstStyle/>
        <a:p>
          <a:pPr>
            <a:defRPr lang="en-US" sz="385" b="0" i="0" u="none" strike="noStrike" kern="1200" baseline="0">
              <a:solidFill>
                <a:srgbClr val="000000"/>
              </a:solidFill>
              <a:latin typeface="Calibri" panose="020F0502020204030204"/>
              <a:ea typeface="Calibri" panose="020F0502020204030204"/>
              <a:cs typeface="Calibri" panose="020F0502020204030204"/>
            </a:defRPr>
          </a:pPr>
          <a:endParaRPr lang="en-US"/>
        </a:p>
      </c:txPr>
    </c:legend>
    <c:plotVisOnly val="1"/>
    <c:dispBlanksAs val="gap"/>
    <c:showDLblsOverMax val="0"/>
  </c:chart>
  <c:txPr>
    <a:bodyPr/>
    <a:lstStyle/>
    <a:p>
      <a:pPr>
        <a:defRPr lang="en-US" sz="1000" b="0" i="0" u="none" strike="noStrike" baseline="0">
          <a:solidFill>
            <a:srgbClr val="000000"/>
          </a:solidFill>
          <a:latin typeface="Calibri" panose="020F0502020204030204"/>
          <a:ea typeface="Calibri" panose="020F0502020204030204"/>
          <a:cs typeface="Calibri" panose="020F0502020204030204"/>
        </a:defRPr>
      </a:pPr>
      <a:endParaRPr lang="en-US"/>
    </a:p>
  </c:txPr>
  <c:printSettings>
    <c:headerFooter/>
    <c:pageMargins b="0.75" l="0.7" r="0.7" t="0.75" header="0.3" footer="0.3"/>
    <c:pageSetup/>
  </c:printSettings>
</c:chartSpace>
</file>

<file path=xl/charts/chart3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lineChart>
        <c:grouping val="standard"/>
        <c:varyColors val="0"/>
        <c:ser>
          <c:idx val="0"/>
          <c:order val="0"/>
          <c:tx>
            <c:strRef>
              <c:f>graphs!$T$2</c:f>
              <c:strCache>
                <c:ptCount val="1"/>
                <c:pt idx="0">
                  <c:v>Health</c:v>
                </c:pt>
              </c:strCache>
            </c:strRef>
          </c:tx>
          <c:cat>
            <c:strRef>
              <c:f>graphs!$A$3:$A$23</c:f>
              <c:strCache>
                <c:ptCount val="21"/>
                <c:pt idx="0">
                  <c:v>2006-01</c:v>
                </c:pt>
                <c:pt idx="1">
                  <c:v>2006-02</c:v>
                </c:pt>
                <c:pt idx="2">
                  <c:v>2006-03</c:v>
                </c:pt>
                <c:pt idx="3">
                  <c:v>2006-04</c:v>
                </c:pt>
                <c:pt idx="4">
                  <c:v>2007-01</c:v>
                </c:pt>
                <c:pt idx="5">
                  <c:v>2007-02</c:v>
                </c:pt>
                <c:pt idx="6">
                  <c:v>2007-03</c:v>
                </c:pt>
                <c:pt idx="7">
                  <c:v>2007-04</c:v>
                </c:pt>
                <c:pt idx="8">
                  <c:v>2008-01</c:v>
                </c:pt>
                <c:pt idx="9">
                  <c:v>2008-02</c:v>
                </c:pt>
                <c:pt idx="10">
                  <c:v>2008-03</c:v>
                </c:pt>
                <c:pt idx="11">
                  <c:v>2008-04</c:v>
                </c:pt>
                <c:pt idx="12">
                  <c:v>2009-01</c:v>
                </c:pt>
                <c:pt idx="13">
                  <c:v>2009-02</c:v>
                </c:pt>
                <c:pt idx="14">
                  <c:v>2009-03</c:v>
                </c:pt>
                <c:pt idx="15">
                  <c:v>2009-04</c:v>
                </c:pt>
                <c:pt idx="16">
                  <c:v>2010-01</c:v>
                </c:pt>
                <c:pt idx="17">
                  <c:v>2010-02</c:v>
                </c:pt>
                <c:pt idx="18">
                  <c:v>2010-03</c:v>
                </c:pt>
                <c:pt idx="19">
                  <c:v>2010-04</c:v>
                </c:pt>
                <c:pt idx="20">
                  <c:v>2011-01</c:v>
                </c:pt>
              </c:strCache>
            </c:strRef>
          </c:cat>
          <c:val>
            <c:numRef>
              <c:f>graphs!$T$3:$T$23</c:f>
              <c:numCache>
                <c:formatCode>0</c:formatCode>
                <c:ptCount val="21"/>
                <c:pt idx="0">
                  <c:v>62.421320999999999</c:v>
                </c:pt>
                <c:pt idx="1">
                  <c:v>62.432642000000001</c:v>
                </c:pt>
                <c:pt idx="2">
                  <c:v>62.455660999999999</c:v>
                </c:pt>
                <c:pt idx="3">
                  <c:v>62.490375999999998</c:v>
                </c:pt>
                <c:pt idx="4">
                  <c:v>62.661862999999997</c:v>
                </c:pt>
                <c:pt idx="5">
                  <c:v>65.487447000000003</c:v>
                </c:pt>
                <c:pt idx="6">
                  <c:v>65.893068</c:v>
                </c:pt>
                <c:pt idx="7">
                  <c:v>65.257622999999995</c:v>
                </c:pt>
                <c:pt idx="8">
                  <c:v>63.779926000000003</c:v>
                </c:pt>
                <c:pt idx="9">
                  <c:v>64.056558999999993</c:v>
                </c:pt>
                <c:pt idx="10">
                  <c:v>69.870572999999993</c:v>
                </c:pt>
                <c:pt idx="11">
                  <c:v>73.092943000000005</c:v>
                </c:pt>
                <c:pt idx="12">
                  <c:v>75.254469999999998</c:v>
                </c:pt>
                <c:pt idx="13">
                  <c:v>76.812445999999994</c:v>
                </c:pt>
                <c:pt idx="14">
                  <c:v>78.051634000000007</c:v>
                </c:pt>
                <c:pt idx="15">
                  <c:v>81.681450999999996</c:v>
                </c:pt>
                <c:pt idx="16">
                  <c:v>84.881833999999998</c:v>
                </c:pt>
                <c:pt idx="17">
                  <c:v>85.289693999999997</c:v>
                </c:pt>
                <c:pt idx="18">
                  <c:v>84.999414000000002</c:v>
                </c:pt>
                <c:pt idx="19">
                  <c:v>91.690650000000005</c:v>
                </c:pt>
                <c:pt idx="20">
                  <c:v>96.009833999999998</c:v>
                </c:pt>
              </c:numCache>
            </c:numRef>
          </c:val>
          <c:smooth val="0"/>
          <c:extLst>
            <c:ext xmlns:c16="http://schemas.microsoft.com/office/drawing/2014/chart" uri="{C3380CC4-5D6E-409C-BE32-E72D297353CC}">
              <c16:uniqueId val="{00000000-0530-420B-96B3-2D931E96DBA7}"/>
            </c:ext>
          </c:extLst>
        </c:ser>
        <c:ser>
          <c:idx val="1"/>
          <c:order val="1"/>
          <c:tx>
            <c:strRef>
              <c:f>graphs!$AV$2</c:f>
              <c:strCache>
                <c:ptCount val="1"/>
                <c:pt idx="0">
                  <c:v>Health</c:v>
                </c:pt>
              </c:strCache>
            </c:strRef>
          </c:tx>
          <c:cat>
            <c:strRef>
              <c:f>graphs!$A$3:$A$23</c:f>
              <c:strCache>
                <c:ptCount val="21"/>
                <c:pt idx="0">
                  <c:v>2006-01</c:v>
                </c:pt>
                <c:pt idx="1">
                  <c:v>2006-02</c:v>
                </c:pt>
                <c:pt idx="2">
                  <c:v>2006-03</c:v>
                </c:pt>
                <c:pt idx="3">
                  <c:v>2006-04</c:v>
                </c:pt>
                <c:pt idx="4">
                  <c:v>2007-01</c:v>
                </c:pt>
                <c:pt idx="5">
                  <c:v>2007-02</c:v>
                </c:pt>
                <c:pt idx="6">
                  <c:v>2007-03</c:v>
                </c:pt>
                <c:pt idx="7">
                  <c:v>2007-04</c:v>
                </c:pt>
                <c:pt idx="8">
                  <c:v>2008-01</c:v>
                </c:pt>
                <c:pt idx="9">
                  <c:v>2008-02</c:v>
                </c:pt>
                <c:pt idx="10">
                  <c:v>2008-03</c:v>
                </c:pt>
                <c:pt idx="11">
                  <c:v>2008-04</c:v>
                </c:pt>
                <c:pt idx="12">
                  <c:v>2009-01</c:v>
                </c:pt>
                <c:pt idx="13">
                  <c:v>2009-02</c:v>
                </c:pt>
                <c:pt idx="14">
                  <c:v>2009-03</c:v>
                </c:pt>
                <c:pt idx="15">
                  <c:v>2009-04</c:v>
                </c:pt>
                <c:pt idx="16">
                  <c:v>2010-01</c:v>
                </c:pt>
                <c:pt idx="17">
                  <c:v>2010-02</c:v>
                </c:pt>
                <c:pt idx="18">
                  <c:v>2010-03</c:v>
                </c:pt>
                <c:pt idx="19">
                  <c:v>2010-04</c:v>
                </c:pt>
                <c:pt idx="20">
                  <c:v>2011-01</c:v>
                </c:pt>
              </c:strCache>
            </c:strRef>
          </c:cat>
          <c:val>
            <c:numRef>
              <c:f>graphs!$AV$3:$AV$23</c:f>
              <c:numCache>
                <c:formatCode>General</c:formatCode>
                <c:ptCount val="21"/>
                <c:pt idx="0">
                  <c:v>63</c:v>
                </c:pt>
                <c:pt idx="1">
                  <c:v>62</c:v>
                </c:pt>
                <c:pt idx="2">
                  <c:v>62</c:v>
                </c:pt>
                <c:pt idx="3">
                  <c:v>62</c:v>
                </c:pt>
                <c:pt idx="4">
                  <c:v>63</c:v>
                </c:pt>
                <c:pt idx="5">
                  <c:v>66</c:v>
                </c:pt>
                <c:pt idx="6">
                  <c:v>66</c:v>
                </c:pt>
                <c:pt idx="7">
                  <c:v>65</c:v>
                </c:pt>
                <c:pt idx="8">
                  <c:v>64</c:v>
                </c:pt>
                <c:pt idx="9">
                  <c:v>64</c:v>
                </c:pt>
                <c:pt idx="10">
                  <c:v>70</c:v>
                </c:pt>
                <c:pt idx="11">
                  <c:v>73</c:v>
                </c:pt>
                <c:pt idx="12">
                  <c:v>76</c:v>
                </c:pt>
                <c:pt idx="13">
                  <c:v>77</c:v>
                </c:pt>
                <c:pt idx="14">
                  <c:v>78</c:v>
                </c:pt>
                <c:pt idx="15">
                  <c:v>81</c:v>
                </c:pt>
                <c:pt idx="16">
                  <c:v>85</c:v>
                </c:pt>
                <c:pt idx="17">
                  <c:v>85</c:v>
                </c:pt>
                <c:pt idx="18">
                  <c:v>85</c:v>
                </c:pt>
                <c:pt idx="19">
                  <c:v>91</c:v>
                </c:pt>
                <c:pt idx="20">
                  <c:v>96</c:v>
                </c:pt>
              </c:numCache>
            </c:numRef>
          </c:val>
          <c:smooth val="0"/>
          <c:extLst>
            <c:ext xmlns:c16="http://schemas.microsoft.com/office/drawing/2014/chart" uri="{C3380CC4-5D6E-409C-BE32-E72D297353CC}">
              <c16:uniqueId val="{00000001-0530-420B-96B3-2D931E96DBA7}"/>
            </c:ext>
          </c:extLst>
        </c:ser>
        <c:dLbls>
          <c:showLegendKey val="0"/>
          <c:showVal val="0"/>
          <c:showCatName val="0"/>
          <c:showSerName val="0"/>
          <c:showPercent val="0"/>
          <c:showBubbleSize val="0"/>
        </c:dLbls>
        <c:marker val="1"/>
        <c:smooth val="0"/>
        <c:axId val="947777408"/>
        <c:axId val="947765984"/>
      </c:lineChart>
      <c:catAx>
        <c:axId val="947777408"/>
        <c:scaling>
          <c:orientation val="minMax"/>
        </c:scaling>
        <c:delete val="0"/>
        <c:axPos val="b"/>
        <c:numFmt formatCode="General" sourceLinked="1"/>
        <c:majorTickMark val="out"/>
        <c:minorTickMark val="none"/>
        <c:tickLblPos val="nextTo"/>
        <c:txPr>
          <a:bodyPr rot="-2700000" spcFirstLastPara="0" vertOverflow="ellipsis" vert="horz" wrap="square" anchor="ctr" anchorCtr="1"/>
          <a:lstStyle/>
          <a:p>
            <a:pPr>
              <a:defRPr lang="en-US" sz="1000" b="0" i="0" u="none" strike="noStrike" kern="1200" baseline="0">
                <a:solidFill>
                  <a:srgbClr val="000000"/>
                </a:solidFill>
                <a:latin typeface="Calibri" panose="020F0502020204030204"/>
                <a:ea typeface="Calibri" panose="020F0502020204030204"/>
                <a:cs typeface="Calibri" panose="020F0502020204030204"/>
              </a:defRPr>
            </a:pPr>
            <a:endParaRPr lang="en-US"/>
          </a:p>
        </c:txPr>
        <c:crossAx val="947765984"/>
        <c:crosses val="autoZero"/>
        <c:auto val="1"/>
        <c:lblAlgn val="ctr"/>
        <c:lblOffset val="100"/>
        <c:noMultiLvlLbl val="0"/>
      </c:catAx>
      <c:valAx>
        <c:axId val="947765984"/>
        <c:scaling>
          <c:orientation val="minMax"/>
        </c:scaling>
        <c:delete val="0"/>
        <c:axPos val="l"/>
        <c:majorGridlines/>
        <c:numFmt formatCode="0" sourceLinked="1"/>
        <c:majorTickMark val="out"/>
        <c:minorTickMark val="none"/>
        <c:tickLblPos val="nextTo"/>
        <c:txPr>
          <a:bodyPr rot="0" spcFirstLastPara="0" vertOverflow="ellipsis" vert="horz" wrap="square" anchor="ctr" anchorCtr="1"/>
          <a:lstStyle/>
          <a:p>
            <a:pPr>
              <a:defRPr lang="en-US" sz="1000" b="0" i="0" u="none" strike="noStrike" kern="1200" baseline="0">
                <a:solidFill>
                  <a:srgbClr val="000000"/>
                </a:solidFill>
                <a:latin typeface="Calibri" panose="020F0502020204030204"/>
                <a:ea typeface="Calibri" panose="020F0502020204030204"/>
                <a:cs typeface="Calibri" panose="020F0502020204030204"/>
              </a:defRPr>
            </a:pPr>
            <a:endParaRPr lang="en-US"/>
          </a:p>
        </c:txPr>
        <c:crossAx val="947777408"/>
        <c:crosses val="autoZero"/>
        <c:crossBetween val="between"/>
      </c:valAx>
    </c:plotArea>
    <c:legend>
      <c:legendPos val="r"/>
      <c:overlay val="0"/>
      <c:txPr>
        <a:bodyPr rot="0" spcFirstLastPara="0" vertOverflow="ellipsis" vert="horz" wrap="square" anchor="ctr" anchorCtr="1"/>
        <a:lstStyle/>
        <a:p>
          <a:pPr>
            <a:defRPr lang="en-US" sz="385" b="0" i="0" u="none" strike="noStrike" kern="1200" baseline="0">
              <a:solidFill>
                <a:srgbClr val="000000"/>
              </a:solidFill>
              <a:latin typeface="Calibri" panose="020F0502020204030204"/>
              <a:ea typeface="Calibri" panose="020F0502020204030204"/>
              <a:cs typeface="Calibri" panose="020F0502020204030204"/>
            </a:defRPr>
          </a:pPr>
          <a:endParaRPr lang="en-US"/>
        </a:p>
      </c:txPr>
    </c:legend>
    <c:plotVisOnly val="1"/>
    <c:dispBlanksAs val="gap"/>
    <c:showDLblsOverMax val="0"/>
  </c:chart>
  <c:txPr>
    <a:bodyPr/>
    <a:lstStyle/>
    <a:p>
      <a:pPr>
        <a:defRPr lang="en-US" sz="1000" b="0" i="0" u="none" strike="noStrike" baseline="0">
          <a:solidFill>
            <a:srgbClr val="000000"/>
          </a:solidFill>
          <a:latin typeface="Calibri" panose="020F0502020204030204"/>
          <a:ea typeface="Calibri" panose="020F0502020204030204"/>
          <a:cs typeface="Calibri" panose="020F0502020204030204"/>
        </a:defRPr>
      </a:pPr>
      <a:endParaRPr lang="en-US"/>
    </a:p>
  </c:txPr>
  <c:printSettings>
    <c:headerFooter/>
    <c:pageMargins b="0.75" l="0.7" r="0.7" t="0.75" header="0.3" footer="0.3"/>
    <c:pageSetup/>
  </c:printSettings>
</c:chartSpace>
</file>

<file path=xl/charts/chart3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lineChart>
        <c:grouping val="standard"/>
        <c:varyColors val="0"/>
        <c:ser>
          <c:idx val="0"/>
          <c:order val="0"/>
          <c:tx>
            <c:strRef>
              <c:f>graphs!$U$2</c:f>
              <c:strCache>
                <c:ptCount val="1"/>
                <c:pt idx="0">
                  <c:v> Other  Personal Service  Activities</c:v>
                </c:pt>
              </c:strCache>
            </c:strRef>
          </c:tx>
          <c:cat>
            <c:strRef>
              <c:f>graphs!$A$3:$A$23</c:f>
              <c:strCache>
                <c:ptCount val="21"/>
                <c:pt idx="0">
                  <c:v>2006-01</c:v>
                </c:pt>
                <c:pt idx="1">
                  <c:v>2006-02</c:v>
                </c:pt>
                <c:pt idx="2">
                  <c:v>2006-03</c:v>
                </c:pt>
                <c:pt idx="3">
                  <c:v>2006-04</c:v>
                </c:pt>
                <c:pt idx="4">
                  <c:v>2007-01</c:v>
                </c:pt>
                <c:pt idx="5">
                  <c:v>2007-02</c:v>
                </c:pt>
                <c:pt idx="6">
                  <c:v>2007-03</c:v>
                </c:pt>
                <c:pt idx="7">
                  <c:v>2007-04</c:v>
                </c:pt>
                <c:pt idx="8">
                  <c:v>2008-01</c:v>
                </c:pt>
                <c:pt idx="9">
                  <c:v>2008-02</c:v>
                </c:pt>
                <c:pt idx="10">
                  <c:v>2008-03</c:v>
                </c:pt>
                <c:pt idx="11">
                  <c:v>2008-04</c:v>
                </c:pt>
                <c:pt idx="12">
                  <c:v>2009-01</c:v>
                </c:pt>
                <c:pt idx="13">
                  <c:v>2009-02</c:v>
                </c:pt>
                <c:pt idx="14">
                  <c:v>2009-03</c:v>
                </c:pt>
                <c:pt idx="15">
                  <c:v>2009-04</c:v>
                </c:pt>
                <c:pt idx="16">
                  <c:v>2010-01</c:v>
                </c:pt>
                <c:pt idx="17">
                  <c:v>2010-02</c:v>
                </c:pt>
                <c:pt idx="18">
                  <c:v>2010-03</c:v>
                </c:pt>
                <c:pt idx="19">
                  <c:v>2010-04</c:v>
                </c:pt>
                <c:pt idx="20">
                  <c:v>2011-01</c:v>
                </c:pt>
              </c:strCache>
            </c:strRef>
          </c:cat>
          <c:val>
            <c:numRef>
              <c:f>graphs!$U$3:$U$23</c:f>
              <c:numCache>
                <c:formatCode>0</c:formatCode>
                <c:ptCount val="21"/>
                <c:pt idx="0">
                  <c:v>119.876121</c:v>
                </c:pt>
                <c:pt idx="1">
                  <c:v>325.688399</c:v>
                </c:pt>
                <c:pt idx="2">
                  <c:v>109.014228</c:v>
                </c:pt>
                <c:pt idx="3">
                  <c:v>107.021252</c:v>
                </c:pt>
                <c:pt idx="4">
                  <c:v>193.36125699999999</c:v>
                </c:pt>
                <c:pt idx="5">
                  <c:v>193.260896</c:v>
                </c:pt>
                <c:pt idx="6">
                  <c:v>174.63103000000001</c:v>
                </c:pt>
                <c:pt idx="7">
                  <c:v>159.046817</c:v>
                </c:pt>
                <c:pt idx="8">
                  <c:v>211.75370699999999</c:v>
                </c:pt>
                <c:pt idx="9">
                  <c:v>200.71002200000001</c:v>
                </c:pt>
                <c:pt idx="10">
                  <c:v>189.02052900000001</c:v>
                </c:pt>
                <c:pt idx="11">
                  <c:v>184.815742</c:v>
                </c:pt>
                <c:pt idx="12">
                  <c:v>170.31050999999999</c:v>
                </c:pt>
                <c:pt idx="13">
                  <c:v>264.96131200000002</c:v>
                </c:pt>
                <c:pt idx="14">
                  <c:v>226.67058700000001</c:v>
                </c:pt>
                <c:pt idx="15">
                  <c:v>183.157591</c:v>
                </c:pt>
                <c:pt idx="16">
                  <c:v>250.21186399999999</c:v>
                </c:pt>
                <c:pt idx="17">
                  <c:v>228.626182</c:v>
                </c:pt>
                <c:pt idx="18">
                  <c:v>217.91108500000001</c:v>
                </c:pt>
                <c:pt idx="19">
                  <c:v>238.75086899999999</c:v>
                </c:pt>
                <c:pt idx="20">
                  <c:v>272.70407119897999</c:v>
                </c:pt>
              </c:numCache>
            </c:numRef>
          </c:val>
          <c:smooth val="0"/>
          <c:extLst>
            <c:ext xmlns:c16="http://schemas.microsoft.com/office/drawing/2014/chart" uri="{C3380CC4-5D6E-409C-BE32-E72D297353CC}">
              <c16:uniqueId val="{00000000-9AFA-4F86-96DD-A7C0D0B1955F}"/>
            </c:ext>
          </c:extLst>
        </c:ser>
        <c:ser>
          <c:idx val="1"/>
          <c:order val="1"/>
          <c:tx>
            <c:strRef>
              <c:f>graphs!$AW$2</c:f>
              <c:strCache>
                <c:ptCount val="1"/>
                <c:pt idx="0">
                  <c:v> Other  Personal Service  Activities</c:v>
                </c:pt>
              </c:strCache>
            </c:strRef>
          </c:tx>
          <c:cat>
            <c:strRef>
              <c:f>graphs!$A$3:$A$23</c:f>
              <c:strCache>
                <c:ptCount val="21"/>
                <c:pt idx="0">
                  <c:v>2006-01</c:v>
                </c:pt>
                <c:pt idx="1">
                  <c:v>2006-02</c:v>
                </c:pt>
                <c:pt idx="2">
                  <c:v>2006-03</c:v>
                </c:pt>
                <c:pt idx="3">
                  <c:v>2006-04</c:v>
                </c:pt>
                <c:pt idx="4">
                  <c:v>2007-01</c:v>
                </c:pt>
                <c:pt idx="5">
                  <c:v>2007-02</c:v>
                </c:pt>
                <c:pt idx="6">
                  <c:v>2007-03</c:v>
                </c:pt>
                <c:pt idx="7">
                  <c:v>2007-04</c:v>
                </c:pt>
                <c:pt idx="8">
                  <c:v>2008-01</c:v>
                </c:pt>
                <c:pt idx="9">
                  <c:v>2008-02</c:v>
                </c:pt>
                <c:pt idx="10">
                  <c:v>2008-03</c:v>
                </c:pt>
                <c:pt idx="11">
                  <c:v>2008-04</c:v>
                </c:pt>
                <c:pt idx="12">
                  <c:v>2009-01</c:v>
                </c:pt>
                <c:pt idx="13">
                  <c:v>2009-02</c:v>
                </c:pt>
                <c:pt idx="14">
                  <c:v>2009-03</c:v>
                </c:pt>
                <c:pt idx="15">
                  <c:v>2009-04</c:v>
                </c:pt>
                <c:pt idx="16">
                  <c:v>2010-01</c:v>
                </c:pt>
                <c:pt idx="17">
                  <c:v>2010-02</c:v>
                </c:pt>
                <c:pt idx="18">
                  <c:v>2010-03</c:v>
                </c:pt>
                <c:pt idx="19">
                  <c:v>2010-04</c:v>
                </c:pt>
                <c:pt idx="20">
                  <c:v>2011-01</c:v>
                </c:pt>
              </c:strCache>
            </c:strRef>
          </c:cat>
          <c:val>
            <c:numRef>
              <c:f>graphs!$AW$3:$AW$23</c:f>
              <c:numCache>
                <c:formatCode>General</c:formatCode>
                <c:ptCount val="21"/>
                <c:pt idx="0">
                  <c:v>112</c:v>
                </c:pt>
                <c:pt idx="1">
                  <c:v>286</c:v>
                </c:pt>
                <c:pt idx="2">
                  <c:v>115</c:v>
                </c:pt>
                <c:pt idx="3">
                  <c:v>127</c:v>
                </c:pt>
                <c:pt idx="4">
                  <c:v>180</c:v>
                </c:pt>
                <c:pt idx="5">
                  <c:v>169</c:v>
                </c:pt>
                <c:pt idx="6">
                  <c:v>185</c:v>
                </c:pt>
                <c:pt idx="7">
                  <c:v>189</c:v>
                </c:pt>
                <c:pt idx="8">
                  <c:v>197</c:v>
                </c:pt>
                <c:pt idx="9">
                  <c:v>176</c:v>
                </c:pt>
                <c:pt idx="10">
                  <c:v>200</c:v>
                </c:pt>
                <c:pt idx="11">
                  <c:v>219</c:v>
                </c:pt>
                <c:pt idx="12">
                  <c:v>159</c:v>
                </c:pt>
                <c:pt idx="13">
                  <c:v>232</c:v>
                </c:pt>
                <c:pt idx="14">
                  <c:v>240</c:v>
                </c:pt>
                <c:pt idx="15">
                  <c:v>218</c:v>
                </c:pt>
                <c:pt idx="16">
                  <c:v>233</c:v>
                </c:pt>
                <c:pt idx="17">
                  <c:v>200</c:v>
                </c:pt>
                <c:pt idx="18">
                  <c:v>231</c:v>
                </c:pt>
                <c:pt idx="19">
                  <c:v>284</c:v>
                </c:pt>
                <c:pt idx="20">
                  <c:v>256</c:v>
                </c:pt>
              </c:numCache>
            </c:numRef>
          </c:val>
          <c:smooth val="0"/>
          <c:extLst>
            <c:ext xmlns:c16="http://schemas.microsoft.com/office/drawing/2014/chart" uri="{C3380CC4-5D6E-409C-BE32-E72D297353CC}">
              <c16:uniqueId val="{00000001-9AFA-4F86-96DD-A7C0D0B1955F}"/>
            </c:ext>
          </c:extLst>
        </c:ser>
        <c:dLbls>
          <c:showLegendKey val="0"/>
          <c:showVal val="0"/>
          <c:showCatName val="0"/>
          <c:showSerName val="0"/>
          <c:showPercent val="0"/>
          <c:showBubbleSize val="0"/>
        </c:dLbls>
        <c:marker val="1"/>
        <c:smooth val="0"/>
        <c:axId val="947766528"/>
        <c:axId val="947777952"/>
      </c:lineChart>
      <c:catAx>
        <c:axId val="947766528"/>
        <c:scaling>
          <c:orientation val="minMax"/>
        </c:scaling>
        <c:delete val="0"/>
        <c:axPos val="b"/>
        <c:numFmt formatCode="General" sourceLinked="1"/>
        <c:majorTickMark val="out"/>
        <c:minorTickMark val="none"/>
        <c:tickLblPos val="nextTo"/>
        <c:txPr>
          <a:bodyPr rot="-2700000" spcFirstLastPara="0" vertOverflow="ellipsis" vert="horz" wrap="square" anchor="ctr" anchorCtr="1"/>
          <a:lstStyle/>
          <a:p>
            <a:pPr>
              <a:defRPr lang="en-US" sz="1000" b="0" i="0" u="none" strike="noStrike" kern="1200" baseline="0">
                <a:solidFill>
                  <a:srgbClr val="000000"/>
                </a:solidFill>
                <a:latin typeface="Calibri" panose="020F0502020204030204"/>
                <a:ea typeface="Calibri" panose="020F0502020204030204"/>
                <a:cs typeface="Calibri" panose="020F0502020204030204"/>
              </a:defRPr>
            </a:pPr>
            <a:endParaRPr lang="en-US"/>
          </a:p>
        </c:txPr>
        <c:crossAx val="947777952"/>
        <c:crosses val="autoZero"/>
        <c:auto val="1"/>
        <c:lblAlgn val="ctr"/>
        <c:lblOffset val="100"/>
        <c:noMultiLvlLbl val="0"/>
      </c:catAx>
      <c:valAx>
        <c:axId val="947777952"/>
        <c:scaling>
          <c:orientation val="minMax"/>
        </c:scaling>
        <c:delete val="0"/>
        <c:axPos val="l"/>
        <c:majorGridlines/>
        <c:numFmt formatCode="0" sourceLinked="1"/>
        <c:majorTickMark val="out"/>
        <c:minorTickMark val="none"/>
        <c:tickLblPos val="nextTo"/>
        <c:txPr>
          <a:bodyPr rot="0" spcFirstLastPara="0" vertOverflow="ellipsis" vert="horz" wrap="square" anchor="ctr" anchorCtr="1"/>
          <a:lstStyle/>
          <a:p>
            <a:pPr>
              <a:defRPr lang="en-US" sz="1000" b="0" i="0" u="none" strike="noStrike" kern="1200" baseline="0">
                <a:solidFill>
                  <a:srgbClr val="000000"/>
                </a:solidFill>
                <a:latin typeface="Calibri" panose="020F0502020204030204"/>
                <a:ea typeface="Calibri" panose="020F0502020204030204"/>
                <a:cs typeface="Calibri" panose="020F0502020204030204"/>
              </a:defRPr>
            </a:pPr>
            <a:endParaRPr lang="en-US"/>
          </a:p>
        </c:txPr>
        <c:crossAx val="947766528"/>
        <c:crosses val="autoZero"/>
        <c:crossBetween val="between"/>
      </c:valAx>
    </c:plotArea>
    <c:legend>
      <c:legendPos val="r"/>
      <c:overlay val="0"/>
      <c:txPr>
        <a:bodyPr rot="0" spcFirstLastPara="0" vertOverflow="ellipsis" vert="horz" wrap="square" anchor="ctr" anchorCtr="1"/>
        <a:lstStyle/>
        <a:p>
          <a:pPr>
            <a:defRPr lang="en-US" sz="385" b="0" i="0" u="none" strike="noStrike" kern="1200" baseline="0">
              <a:solidFill>
                <a:srgbClr val="000000"/>
              </a:solidFill>
              <a:latin typeface="Calibri" panose="020F0502020204030204"/>
              <a:ea typeface="Calibri" panose="020F0502020204030204"/>
              <a:cs typeface="Calibri" panose="020F0502020204030204"/>
            </a:defRPr>
          </a:pPr>
          <a:endParaRPr lang="en-US"/>
        </a:p>
      </c:txPr>
    </c:legend>
    <c:plotVisOnly val="1"/>
    <c:dispBlanksAs val="gap"/>
    <c:showDLblsOverMax val="0"/>
  </c:chart>
  <c:txPr>
    <a:bodyPr/>
    <a:lstStyle/>
    <a:p>
      <a:pPr>
        <a:defRPr lang="en-US" sz="1000" b="0" i="0" u="none" strike="noStrike" baseline="0">
          <a:solidFill>
            <a:srgbClr val="000000"/>
          </a:solidFill>
          <a:latin typeface="Calibri" panose="020F0502020204030204"/>
          <a:ea typeface="Calibri" panose="020F0502020204030204"/>
          <a:cs typeface="Calibri" panose="020F0502020204030204"/>
        </a:defRPr>
      </a:pPr>
      <a:endParaRPr lang="en-US"/>
    </a:p>
  </c:txPr>
  <c:printSettings>
    <c:headerFooter/>
    <c:pageMargins b="0.75" l="0.7" r="0.7" t="0.75" header="0.3" footer="0.3"/>
    <c:pageSetup/>
  </c:printSettings>
</c:chartSpace>
</file>

<file path=xl/charts/chart4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lineChart>
        <c:grouping val="standard"/>
        <c:varyColors val="0"/>
        <c:ser>
          <c:idx val="0"/>
          <c:order val="0"/>
          <c:tx>
            <c:strRef>
              <c:f>graphs!$Z$2</c:f>
              <c:strCache>
                <c:ptCount val="1"/>
                <c:pt idx="0">
                  <c:v>Agric</c:v>
                </c:pt>
              </c:strCache>
            </c:strRef>
          </c:tx>
          <c:cat>
            <c:strRef>
              <c:f>graphs!$A$3:$A$23</c:f>
              <c:strCache>
                <c:ptCount val="21"/>
                <c:pt idx="0">
                  <c:v>2006-01</c:v>
                </c:pt>
                <c:pt idx="1">
                  <c:v>2006-02</c:v>
                </c:pt>
                <c:pt idx="2">
                  <c:v>2006-03</c:v>
                </c:pt>
                <c:pt idx="3">
                  <c:v>2006-04</c:v>
                </c:pt>
                <c:pt idx="4">
                  <c:v>2007-01</c:v>
                </c:pt>
                <c:pt idx="5">
                  <c:v>2007-02</c:v>
                </c:pt>
                <c:pt idx="6">
                  <c:v>2007-03</c:v>
                </c:pt>
                <c:pt idx="7">
                  <c:v>2007-04</c:v>
                </c:pt>
                <c:pt idx="8">
                  <c:v>2008-01</c:v>
                </c:pt>
                <c:pt idx="9">
                  <c:v>2008-02</c:v>
                </c:pt>
                <c:pt idx="10">
                  <c:v>2008-03</c:v>
                </c:pt>
                <c:pt idx="11">
                  <c:v>2008-04</c:v>
                </c:pt>
                <c:pt idx="12">
                  <c:v>2009-01</c:v>
                </c:pt>
                <c:pt idx="13">
                  <c:v>2009-02</c:v>
                </c:pt>
                <c:pt idx="14">
                  <c:v>2009-03</c:v>
                </c:pt>
                <c:pt idx="15">
                  <c:v>2009-04</c:v>
                </c:pt>
                <c:pt idx="16">
                  <c:v>2010-01</c:v>
                </c:pt>
                <c:pt idx="17">
                  <c:v>2010-02</c:v>
                </c:pt>
                <c:pt idx="18">
                  <c:v>2010-03</c:v>
                </c:pt>
                <c:pt idx="19">
                  <c:v>2010-04</c:v>
                </c:pt>
                <c:pt idx="20">
                  <c:v>2011-01</c:v>
                </c:pt>
              </c:strCache>
            </c:strRef>
          </c:cat>
          <c:val>
            <c:numRef>
              <c:f>graphs!$Z$3:$Z$23</c:f>
              <c:numCache>
                <c:formatCode>0</c:formatCode>
                <c:ptCount val="21"/>
                <c:pt idx="0">
                  <c:v>937.79517700000008</c:v>
                </c:pt>
                <c:pt idx="1">
                  <c:v>704.81949900000006</c:v>
                </c:pt>
                <c:pt idx="2">
                  <c:v>1785.0918379999998</c:v>
                </c:pt>
                <c:pt idx="3">
                  <c:v>1987.3934859999999</c:v>
                </c:pt>
                <c:pt idx="4">
                  <c:v>893.50381700000003</c:v>
                </c:pt>
                <c:pt idx="5">
                  <c:v>702.40096400000004</c:v>
                </c:pt>
                <c:pt idx="6">
                  <c:v>1795.9125489999999</c:v>
                </c:pt>
                <c:pt idx="7">
                  <c:v>1930.2826700000001</c:v>
                </c:pt>
                <c:pt idx="8">
                  <c:v>958.43313699999999</c:v>
                </c:pt>
                <c:pt idx="9">
                  <c:v>778.65992599999993</c:v>
                </c:pt>
                <c:pt idx="10">
                  <c:v>1943.3441679999999</c:v>
                </c:pt>
                <c:pt idx="11">
                  <c:v>2035.5627689999999</c:v>
                </c:pt>
                <c:pt idx="12">
                  <c:v>1001.65112</c:v>
                </c:pt>
                <c:pt idx="13">
                  <c:v>791.49569499999996</c:v>
                </c:pt>
                <c:pt idx="14">
                  <c:v>2074.6113960000002</c:v>
                </c:pt>
                <c:pt idx="15">
                  <c:v>2261.3019429999999</c:v>
                </c:pt>
                <c:pt idx="16">
                  <c:v>1062.7533969999999</c:v>
                </c:pt>
                <c:pt idx="17">
                  <c:v>903.71515299999999</c:v>
                </c:pt>
                <c:pt idx="18">
                  <c:v>2186.2327209999999</c:v>
                </c:pt>
                <c:pt idx="19">
                  <c:v>2299.7999589999999</c:v>
                </c:pt>
                <c:pt idx="20">
                  <c:v>1479.8812710000002</c:v>
                </c:pt>
              </c:numCache>
            </c:numRef>
          </c:val>
          <c:smooth val="0"/>
          <c:extLst>
            <c:ext xmlns:c16="http://schemas.microsoft.com/office/drawing/2014/chart" uri="{C3380CC4-5D6E-409C-BE32-E72D297353CC}">
              <c16:uniqueId val="{00000000-7AC4-4C1F-BDBB-7E68E8964BAE}"/>
            </c:ext>
          </c:extLst>
        </c:ser>
        <c:ser>
          <c:idx val="1"/>
          <c:order val="1"/>
          <c:tx>
            <c:strRef>
              <c:f>graphs!$BB$2</c:f>
              <c:strCache>
                <c:ptCount val="1"/>
                <c:pt idx="0">
                  <c:v>Agric</c:v>
                </c:pt>
              </c:strCache>
            </c:strRef>
          </c:tx>
          <c:cat>
            <c:strRef>
              <c:f>graphs!$A$3:$A$23</c:f>
              <c:strCache>
                <c:ptCount val="21"/>
                <c:pt idx="0">
                  <c:v>2006-01</c:v>
                </c:pt>
                <c:pt idx="1">
                  <c:v>2006-02</c:v>
                </c:pt>
                <c:pt idx="2">
                  <c:v>2006-03</c:v>
                </c:pt>
                <c:pt idx="3">
                  <c:v>2006-04</c:v>
                </c:pt>
                <c:pt idx="4">
                  <c:v>2007-01</c:v>
                </c:pt>
                <c:pt idx="5">
                  <c:v>2007-02</c:v>
                </c:pt>
                <c:pt idx="6">
                  <c:v>2007-03</c:v>
                </c:pt>
                <c:pt idx="7">
                  <c:v>2007-04</c:v>
                </c:pt>
                <c:pt idx="8">
                  <c:v>2008-01</c:v>
                </c:pt>
                <c:pt idx="9">
                  <c:v>2008-02</c:v>
                </c:pt>
                <c:pt idx="10">
                  <c:v>2008-03</c:v>
                </c:pt>
                <c:pt idx="11">
                  <c:v>2008-04</c:v>
                </c:pt>
                <c:pt idx="12">
                  <c:v>2009-01</c:v>
                </c:pt>
                <c:pt idx="13">
                  <c:v>2009-02</c:v>
                </c:pt>
                <c:pt idx="14">
                  <c:v>2009-03</c:v>
                </c:pt>
                <c:pt idx="15">
                  <c:v>2009-04</c:v>
                </c:pt>
                <c:pt idx="16">
                  <c:v>2010-01</c:v>
                </c:pt>
                <c:pt idx="17">
                  <c:v>2010-02</c:v>
                </c:pt>
                <c:pt idx="18">
                  <c:v>2010-03</c:v>
                </c:pt>
                <c:pt idx="19">
                  <c:v>2010-04</c:v>
                </c:pt>
                <c:pt idx="20">
                  <c:v>2011-01</c:v>
                </c:pt>
              </c:strCache>
            </c:strRef>
          </c:cat>
          <c:val>
            <c:numRef>
              <c:f>graphs!$BB$3:$BB$23</c:f>
              <c:numCache>
                <c:formatCode>0</c:formatCode>
                <c:ptCount val="21"/>
                <c:pt idx="0">
                  <c:v>1373</c:v>
                </c:pt>
                <c:pt idx="1">
                  <c:v>1296</c:v>
                </c:pt>
                <c:pt idx="2">
                  <c:v>1333</c:v>
                </c:pt>
                <c:pt idx="3">
                  <c:v>1391</c:v>
                </c:pt>
                <c:pt idx="4">
                  <c:v>1304</c:v>
                </c:pt>
                <c:pt idx="5">
                  <c:v>1301</c:v>
                </c:pt>
                <c:pt idx="6">
                  <c:v>1340</c:v>
                </c:pt>
                <c:pt idx="7">
                  <c:v>1350</c:v>
                </c:pt>
                <c:pt idx="8">
                  <c:v>1391</c:v>
                </c:pt>
                <c:pt idx="9">
                  <c:v>1454</c:v>
                </c:pt>
                <c:pt idx="10">
                  <c:v>1444</c:v>
                </c:pt>
                <c:pt idx="11">
                  <c:v>1418</c:v>
                </c:pt>
                <c:pt idx="12">
                  <c:v>1460</c:v>
                </c:pt>
                <c:pt idx="13">
                  <c:v>1496</c:v>
                </c:pt>
                <c:pt idx="14">
                  <c:v>1531</c:v>
                </c:pt>
                <c:pt idx="15">
                  <c:v>1568</c:v>
                </c:pt>
                <c:pt idx="16">
                  <c:v>1556</c:v>
                </c:pt>
                <c:pt idx="17">
                  <c:v>1755</c:v>
                </c:pt>
                <c:pt idx="18">
                  <c:v>1618</c:v>
                </c:pt>
                <c:pt idx="19">
                  <c:v>1601</c:v>
                </c:pt>
                <c:pt idx="20">
                  <c:v>2224</c:v>
                </c:pt>
              </c:numCache>
            </c:numRef>
          </c:val>
          <c:smooth val="0"/>
          <c:extLst>
            <c:ext xmlns:c16="http://schemas.microsoft.com/office/drawing/2014/chart" uri="{C3380CC4-5D6E-409C-BE32-E72D297353CC}">
              <c16:uniqueId val="{00000001-7AC4-4C1F-BDBB-7E68E8964BAE}"/>
            </c:ext>
          </c:extLst>
        </c:ser>
        <c:dLbls>
          <c:showLegendKey val="0"/>
          <c:showVal val="0"/>
          <c:showCatName val="0"/>
          <c:showSerName val="0"/>
          <c:showPercent val="0"/>
          <c:showBubbleSize val="0"/>
        </c:dLbls>
        <c:marker val="1"/>
        <c:smooth val="0"/>
        <c:axId val="947770336"/>
        <c:axId val="947779040"/>
      </c:lineChart>
      <c:catAx>
        <c:axId val="947770336"/>
        <c:scaling>
          <c:orientation val="minMax"/>
        </c:scaling>
        <c:delete val="0"/>
        <c:axPos val="b"/>
        <c:numFmt formatCode="General" sourceLinked="1"/>
        <c:majorTickMark val="out"/>
        <c:minorTickMark val="none"/>
        <c:tickLblPos val="nextTo"/>
        <c:txPr>
          <a:bodyPr rot="-2700000" spcFirstLastPara="0" vertOverflow="ellipsis" vert="horz" wrap="square" anchor="ctr" anchorCtr="1"/>
          <a:lstStyle/>
          <a:p>
            <a:pPr>
              <a:defRPr lang="en-US" sz="1000" b="0" i="0" u="none" strike="noStrike" kern="1200" baseline="0">
                <a:solidFill>
                  <a:srgbClr val="000000"/>
                </a:solidFill>
                <a:latin typeface="Calibri" panose="020F0502020204030204"/>
                <a:ea typeface="Calibri" panose="020F0502020204030204"/>
                <a:cs typeface="Calibri" panose="020F0502020204030204"/>
              </a:defRPr>
            </a:pPr>
            <a:endParaRPr lang="en-US"/>
          </a:p>
        </c:txPr>
        <c:crossAx val="947779040"/>
        <c:crosses val="autoZero"/>
        <c:auto val="1"/>
        <c:lblAlgn val="ctr"/>
        <c:lblOffset val="100"/>
        <c:noMultiLvlLbl val="0"/>
      </c:catAx>
      <c:valAx>
        <c:axId val="947779040"/>
        <c:scaling>
          <c:orientation val="minMax"/>
        </c:scaling>
        <c:delete val="0"/>
        <c:axPos val="l"/>
        <c:majorGridlines/>
        <c:numFmt formatCode="0" sourceLinked="1"/>
        <c:majorTickMark val="out"/>
        <c:minorTickMark val="none"/>
        <c:tickLblPos val="nextTo"/>
        <c:txPr>
          <a:bodyPr rot="0" spcFirstLastPara="0" vertOverflow="ellipsis" vert="horz" wrap="square" anchor="ctr" anchorCtr="1"/>
          <a:lstStyle/>
          <a:p>
            <a:pPr>
              <a:defRPr lang="en-US" sz="1000" b="0" i="0" u="none" strike="noStrike" kern="1200" baseline="0">
                <a:solidFill>
                  <a:srgbClr val="000000"/>
                </a:solidFill>
                <a:latin typeface="Calibri" panose="020F0502020204030204"/>
                <a:ea typeface="Calibri" panose="020F0502020204030204"/>
                <a:cs typeface="Calibri" panose="020F0502020204030204"/>
              </a:defRPr>
            </a:pPr>
            <a:endParaRPr lang="en-US"/>
          </a:p>
        </c:txPr>
        <c:crossAx val="947770336"/>
        <c:crosses val="autoZero"/>
        <c:crossBetween val="between"/>
      </c:valAx>
    </c:plotArea>
    <c:legend>
      <c:legendPos val="r"/>
      <c:overlay val="0"/>
      <c:txPr>
        <a:bodyPr rot="0" spcFirstLastPara="0" vertOverflow="ellipsis" vert="horz" wrap="square" anchor="ctr" anchorCtr="1"/>
        <a:lstStyle/>
        <a:p>
          <a:pPr>
            <a:defRPr lang="en-US" sz="385" b="0" i="0" u="none" strike="noStrike" kern="1200" baseline="0">
              <a:solidFill>
                <a:srgbClr val="000000"/>
              </a:solidFill>
              <a:latin typeface="Calibri" panose="020F0502020204030204"/>
              <a:ea typeface="Calibri" panose="020F0502020204030204"/>
              <a:cs typeface="Calibri" panose="020F0502020204030204"/>
            </a:defRPr>
          </a:pPr>
          <a:endParaRPr lang="en-US"/>
        </a:p>
      </c:txPr>
    </c:legend>
    <c:plotVisOnly val="1"/>
    <c:dispBlanksAs val="gap"/>
    <c:showDLblsOverMax val="0"/>
  </c:chart>
  <c:txPr>
    <a:bodyPr/>
    <a:lstStyle/>
    <a:p>
      <a:pPr>
        <a:defRPr lang="en-US" sz="1000" b="0" i="0" u="none" strike="noStrike" baseline="0">
          <a:solidFill>
            <a:srgbClr val="000000"/>
          </a:solidFill>
          <a:latin typeface="Calibri" panose="020F0502020204030204"/>
          <a:ea typeface="Calibri" panose="020F0502020204030204"/>
          <a:cs typeface="Calibri" panose="020F0502020204030204"/>
        </a:defRPr>
      </a:pPr>
      <a:endParaRPr lang="en-US"/>
    </a:p>
  </c:txPr>
  <c:printSettings>
    <c:headerFooter/>
    <c:pageMargins b="0.75" l="0.7" r="0.7" t="0.75" header="0.3" footer="0.3"/>
    <c:pageSetup/>
  </c:printSettings>
</c:chartSpace>
</file>

<file path=xl/charts/chart4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lineChart>
        <c:grouping val="standard"/>
        <c:varyColors val="0"/>
        <c:ser>
          <c:idx val="0"/>
          <c:order val="0"/>
          <c:tx>
            <c:strRef>
              <c:f>graphs!$AA$2</c:f>
              <c:strCache>
                <c:ptCount val="1"/>
                <c:pt idx="0">
                  <c:v>Industry</c:v>
                </c:pt>
              </c:strCache>
            </c:strRef>
          </c:tx>
          <c:cat>
            <c:strRef>
              <c:f>graphs!$A$3:$A$23</c:f>
              <c:strCache>
                <c:ptCount val="21"/>
                <c:pt idx="0">
                  <c:v>2006-01</c:v>
                </c:pt>
                <c:pt idx="1">
                  <c:v>2006-02</c:v>
                </c:pt>
                <c:pt idx="2">
                  <c:v>2006-03</c:v>
                </c:pt>
                <c:pt idx="3">
                  <c:v>2006-04</c:v>
                </c:pt>
                <c:pt idx="4">
                  <c:v>2007-01</c:v>
                </c:pt>
                <c:pt idx="5">
                  <c:v>2007-02</c:v>
                </c:pt>
                <c:pt idx="6">
                  <c:v>2007-03</c:v>
                </c:pt>
                <c:pt idx="7">
                  <c:v>2007-04</c:v>
                </c:pt>
                <c:pt idx="8">
                  <c:v>2008-01</c:v>
                </c:pt>
                <c:pt idx="9">
                  <c:v>2008-02</c:v>
                </c:pt>
                <c:pt idx="10">
                  <c:v>2008-03</c:v>
                </c:pt>
                <c:pt idx="11">
                  <c:v>2008-04</c:v>
                </c:pt>
                <c:pt idx="12">
                  <c:v>2009-01</c:v>
                </c:pt>
                <c:pt idx="13">
                  <c:v>2009-02</c:v>
                </c:pt>
                <c:pt idx="14">
                  <c:v>2009-03</c:v>
                </c:pt>
                <c:pt idx="15">
                  <c:v>2009-04</c:v>
                </c:pt>
                <c:pt idx="16">
                  <c:v>2010-01</c:v>
                </c:pt>
                <c:pt idx="17">
                  <c:v>2010-02</c:v>
                </c:pt>
                <c:pt idx="18">
                  <c:v>2010-03</c:v>
                </c:pt>
                <c:pt idx="19">
                  <c:v>2010-04</c:v>
                </c:pt>
                <c:pt idx="20">
                  <c:v>2011-01</c:v>
                </c:pt>
              </c:strCache>
            </c:strRef>
          </c:cat>
          <c:val>
            <c:numRef>
              <c:f>graphs!$AA$3:$AA$23</c:f>
              <c:numCache>
                <c:formatCode>0</c:formatCode>
                <c:ptCount val="21"/>
                <c:pt idx="0">
                  <c:v>864.52499715047998</c:v>
                </c:pt>
                <c:pt idx="1">
                  <c:v>884.28152215047999</c:v>
                </c:pt>
                <c:pt idx="2">
                  <c:v>952.99012415048014</c:v>
                </c:pt>
                <c:pt idx="3">
                  <c:v>1002.4777981504801</c:v>
                </c:pt>
                <c:pt idx="4">
                  <c:v>990.86691531130305</c:v>
                </c:pt>
                <c:pt idx="5">
                  <c:v>1019.3509293113029</c:v>
                </c:pt>
                <c:pt idx="6">
                  <c:v>971.028768311303</c:v>
                </c:pt>
                <c:pt idx="7">
                  <c:v>948.41529731130299</c:v>
                </c:pt>
                <c:pt idx="8">
                  <c:v>1130.7745554201201</c:v>
                </c:pt>
                <c:pt idx="9">
                  <c:v>1125.0757314201198</c:v>
                </c:pt>
                <c:pt idx="10">
                  <c:v>1114.1962564201199</c:v>
                </c:pt>
                <c:pt idx="11">
                  <c:v>1151.8178754201201</c:v>
                </c:pt>
                <c:pt idx="12">
                  <c:v>1173.314265763446</c:v>
                </c:pt>
                <c:pt idx="13">
                  <c:v>1184.279601763446</c:v>
                </c:pt>
                <c:pt idx="14">
                  <c:v>1170.946318763446</c:v>
                </c:pt>
                <c:pt idx="15">
                  <c:v>1196.212550763446</c:v>
                </c:pt>
                <c:pt idx="16">
                  <c:v>1186.445412613783</c:v>
                </c:pt>
                <c:pt idx="17">
                  <c:v>1191.9618956137831</c:v>
                </c:pt>
                <c:pt idx="18">
                  <c:v>1285.729037613783</c:v>
                </c:pt>
                <c:pt idx="19">
                  <c:v>1324.240051613783</c:v>
                </c:pt>
                <c:pt idx="20">
                  <c:v>1607.151431109738</c:v>
                </c:pt>
              </c:numCache>
            </c:numRef>
          </c:val>
          <c:smooth val="0"/>
          <c:extLst>
            <c:ext xmlns:c16="http://schemas.microsoft.com/office/drawing/2014/chart" uri="{C3380CC4-5D6E-409C-BE32-E72D297353CC}">
              <c16:uniqueId val="{00000000-4E3A-49A4-B09D-343EFD66DC0B}"/>
            </c:ext>
          </c:extLst>
        </c:ser>
        <c:ser>
          <c:idx val="1"/>
          <c:order val="1"/>
          <c:tx>
            <c:strRef>
              <c:f>graphs!$BC$2</c:f>
              <c:strCache>
                <c:ptCount val="1"/>
                <c:pt idx="0">
                  <c:v>Industry</c:v>
                </c:pt>
              </c:strCache>
            </c:strRef>
          </c:tx>
          <c:cat>
            <c:strRef>
              <c:f>graphs!$A$3:$A$23</c:f>
              <c:strCache>
                <c:ptCount val="21"/>
                <c:pt idx="0">
                  <c:v>2006-01</c:v>
                </c:pt>
                <c:pt idx="1">
                  <c:v>2006-02</c:v>
                </c:pt>
                <c:pt idx="2">
                  <c:v>2006-03</c:v>
                </c:pt>
                <c:pt idx="3">
                  <c:v>2006-04</c:v>
                </c:pt>
                <c:pt idx="4">
                  <c:v>2007-01</c:v>
                </c:pt>
                <c:pt idx="5">
                  <c:v>2007-02</c:v>
                </c:pt>
                <c:pt idx="6">
                  <c:v>2007-03</c:v>
                </c:pt>
                <c:pt idx="7">
                  <c:v>2007-04</c:v>
                </c:pt>
                <c:pt idx="8">
                  <c:v>2008-01</c:v>
                </c:pt>
                <c:pt idx="9">
                  <c:v>2008-02</c:v>
                </c:pt>
                <c:pt idx="10">
                  <c:v>2008-03</c:v>
                </c:pt>
                <c:pt idx="11">
                  <c:v>2008-04</c:v>
                </c:pt>
                <c:pt idx="12">
                  <c:v>2009-01</c:v>
                </c:pt>
                <c:pt idx="13">
                  <c:v>2009-02</c:v>
                </c:pt>
                <c:pt idx="14">
                  <c:v>2009-03</c:v>
                </c:pt>
                <c:pt idx="15">
                  <c:v>2009-04</c:v>
                </c:pt>
                <c:pt idx="16">
                  <c:v>2010-01</c:v>
                </c:pt>
                <c:pt idx="17">
                  <c:v>2010-02</c:v>
                </c:pt>
                <c:pt idx="18">
                  <c:v>2010-03</c:v>
                </c:pt>
                <c:pt idx="19">
                  <c:v>2010-04</c:v>
                </c:pt>
                <c:pt idx="20">
                  <c:v>2011-01</c:v>
                </c:pt>
              </c:strCache>
            </c:strRef>
          </c:cat>
          <c:val>
            <c:numRef>
              <c:f>graphs!$BC$3:$BC$23</c:f>
              <c:numCache>
                <c:formatCode>0</c:formatCode>
                <c:ptCount val="21"/>
                <c:pt idx="0">
                  <c:v>865</c:v>
                </c:pt>
                <c:pt idx="1">
                  <c:v>881</c:v>
                </c:pt>
                <c:pt idx="2">
                  <c:v>966</c:v>
                </c:pt>
                <c:pt idx="3">
                  <c:v>994</c:v>
                </c:pt>
                <c:pt idx="4">
                  <c:v>989</c:v>
                </c:pt>
                <c:pt idx="5">
                  <c:v>1009</c:v>
                </c:pt>
                <c:pt idx="6">
                  <c:v>986</c:v>
                </c:pt>
                <c:pt idx="7">
                  <c:v>939</c:v>
                </c:pt>
                <c:pt idx="8">
                  <c:v>1132</c:v>
                </c:pt>
                <c:pt idx="9">
                  <c:v>1102</c:v>
                </c:pt>
                <c:pt idx="10">
                  <c:v>1131</c:v>
                </c:pt>
                <c:pt idx="11">
                  <c:v>1148</c:v>
                </c:pt>
                <c:pt idx="12">
                  <c:v>1160</c:v>
                </c:pt>
                <c:pt idx="13">
                  <c:v>1160</c:v>
                </c:pt>
                <c:pt idx="14">
                  <c:v>1179</c:v>
                </c:pt>
                <c:pt idx="15">
                  <c:v>1193</c:v>
                </c:pt>
                <c:pt idx="16">
                  <c:v>1176</c:v>
                </c:pt>
                <c:pt idx="17">
                  <c:v>1158</c:v>
                </c:pt>
                <c:pt idx="18">
                  <c:v>1295</c:v>
                </c:pt>
                <c:pt idx="19">
                  <c:v>1319</c:v>
                </c:pt>
                <c:pt idx="20">
                  <c:v>1603</c:v>
                </c:pt>
              </c:numCache>
            </c:numRef>
          </c:val>
          <c:smooth val="0"/>
          <c:extLst>
            <c:ext xmlns:c16="http://schemas.microsoft.com/office/drawing/2014/chart" uri="{C3380CC4-5D6E-409C-BE32-E72D297353CC}">
              <c16:uniqueId val="{00000001-4E3A-49A4-B09D-343EFD66DC0B}"/>
            </c:ext>
          </c:extLst>
        </c:ser>
        <c:dLbls>
          <c:showLegendKey val="0"/>
          <c:showVal val="0"/>
          <c:showCatName val="0"/>
          <c:showSerName val="0"/>
          <c:showPercent val="0"/>
          <c:showBubbleSize val="0"/>
        </c:dLbls>
        <c:marker val="1"/>
        <c:smooth val="0"/>
        <c:axId val="947767616"/>
        <c:axId val="947780128"/>
      </c:lineChart>
      <c:catAx>
        <c:axId val="947767616"/>
        <c:scaling>
          <c:orientation val="minMax"/>
        </c:scaling>
        <c:delete val="0"/>
        <c:axPos val="b"/>
        <c:numFmt formatCode="General" sourceLinked="1"/>
        <c:majorTickMark val="out"/>
        <c:minorTickMark val="none"/>
        <c:tickLblPos val="nextTo"/>
        <c:txPr>
          <a:bodyPr rot="-2700000" spcFirstLastPara="0" vertOverflow="ellipsis" vert="horz" wrap="square" anchor="ctr" anchorCtr="1"/>
          <a:lstStyle/>
          <a:p>
            <a:pPr>
              <a:defRPr lang="en-US" sz="1000" b="0" i="0" u="none" strike="noStrike" kern="1200" baseline="0">
                <a:solidFill>
                  <a:srgbClr val="000000"/>
                </a:solidFill>
                <a:latin typeface="Calibri" panose="020F0502020204030204"/>
                <a:ea typeface="Calibri" panose="020F0502020204030204"/>
                <a:cs typeface="Calibri" panose="020F0502020204030204"/>
              </a:defRPr>
            </a:pPr>
            <a:endParaRPr lang="en-US"/>
          </a:p>
        </c:txPr>
        <c:crossAx val="947780128"/>
        <c:crosses val="autoZero"/>
        <c:auto val="1"/>
        <c:lblAlgn val="ctr"/>
        <c:lblOffset val="100"/>
        <c:noMultiLvlLbl val="0"/>
      </c:catAx>
      <c:valAx>
        <c:axId val="947780128"/>
        <c:scaling>
          <c:orientation val="minMax"/>
        </c:scaling>
        <c:delete val="0"/>
        <c:axPos val="l"/>
        <c:majorGridlines/>
        <c:numFmt formatCode="0" sourceLinked="1"/>
        <c:majorTickMark val="out"/>
        <c:minorTickMark val="none"/>
        <c:tickLblPos val="nextTo"/>
        <c:txPr>
          <a:bodyPr rot="0" spcFirstLastPara="0" vertOverflow="ellipsis" vert="horz" wrap="square" anchor="ctr" anchorCtr="1"/>
          <a:lstStyle/>
          <a:p>
            <a:pPr>
              <a:defRPr lang="en-US" sz="1000" b="0" i="0" u="none" strike="noStrike" kern="1200" baseline="0">
                <a:solidFill>
                  <a:srgbClr val="000000"/>
                </a:solidFill>
                <a:latin typeface="Calibri" panose="020F0502020204030204"/>
                <a:ea typeface="Calibri" panose="020F0502020204030204"/>
                <a:cs typeface="Calibri" panose="020F0502020204030204"/>
              </a:defRPr>
            </a:pPr>
            <a:endParaRPr lang="en-US"/>
          </a:p>
        </c:txPr>
        <c:crossAx val="947767616"/>
        <c:crosses val="autoZero"/>
        <c:crossBetween val="between"/>
      </c:valAx>
    </c:plotArea>
    <c:legend>
      <c:legendPos val="r"/>
      <c:overlay val="0"/>
      <c:txPr>
        <a:bodyPr rot="0" spcFirstLastPara="0" vertOverflow="ellipsis" vert="horz" wrap="square" anchor="ctr" anchorCtr="1"/>
        <a:lstStyle/>
        <a:p>
          <a:pPr>
            <a:defRPr lang="en-US" sz="385" b="0" i="0" u="none" strike="noStrike" kern="1200" baseline="0">
              <a:solidFill>
                <a:srgbClr val="000000"/>
              </a:solidFill>
              <a:latin typeface="Calibri" panose="020F0502020204030204"/>
              <a:ea typeface="Calibri" panose="020F0502020204030204"/>
              <a:cs typeface="Calibri" panose="020F0502020204030204"/>
            </a:defRPr>
          </a:pPr>
          <a:endParaRPr lang="en-US"/>
        </a:p>
      </c:txPr>
    </c:legend>
    <c:plotVisOnly val="1"/>
    <c:dispBlanksAs val="gap"/>
    <c:showDLblsOverMax val="0"/>
  </c:chart>
  <c:txPr>
    <a:bodyPr/>
    <a:lstStyle/>
    <a:p>
      <a:pPr>
        <a:defRPr lang="en-US" sz="1000" b="0" i="0" u="none" strike="noStrike" baseline="0">
          <a:solidFill>
            <a:srgbClr val="000000"/>
          </a:solidFill>
          <a:latin typeface="Calibri" panose="020F0502020204030204"/>
          <a:ea typeface="Calibri" panose="020F0502020204030204"/>
          <a:cs typeface="Calibri" panose="020F0502020204030204"/>
        </a:defRPr>
      </a:pPr>
      <a:endParaRPr lang="en-US"/>
    </a:p>
  </c:txPr>
  <c:printSettings>
    <c:headerFooter/>
    <c:pageMargins b="0.75" l="0.7" r="0.7" t="0.75" header="0.3" footer="0.3"/>
    <c:pageSetup/>
  </c:printSettings>
</c:chartSpace>
</file>

<file path=xl/charts/chart4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lineChart>
        <c:grouping val="standard"/>
        <c:varyColors val="0"/>
        <c:ser>
          <c:idx val="0"/>
          <c:order val="0"/>
          <c:tx>
            <c:strRef>
              <c:f>graphs!$AB$2</c:f>
              <c:strCache>
                <c:ptCount val="1"/>
                <c:pt idx="0">
                  <c:v>Services</c:v>
                </c:pt>
              </c:strCache>
            </c:strRef>
          </c:tx>
          <c:cat>
            <c:strRef>
              <c:f>graphs!$A$3:$A$23</c:f>
              <c:strCache>
                <c:ptCount val="21"/>
                <c:pt idx="0">
                  <c:v>2006-01</c:v>
                </c:pt>
                <c:pt idx="1">
                  <c:v>2006-02</c:v>
                </c:pt>
                <c:pt idx="2">
                  <c:v>2006-03</c:v>
                </c:pt>
                <c:pt idx="3">
                  <c:v>2006-04</c:v>
                </c:pt>
                <c:pt idx="4">
                  <c:v>2007-01</c:v>
                </c:pt>
                <c:pt idx="5">
                  <c:v>2007-02</c:v>
                </c:pt>
                <c:pt idx="6">
                  <c:v>2007-03</c:v>
                </c:pt>
                <c:pt idx="7">
                  <c:v>2007-04</c:v>
                </c:pt>
                <c:pt idx="8">
                  <c:v>2008-01</c:v>
                </c:pt>
                <c:pt idx="9">
                  <c:v>2008-02</c:v>
                </c:pt>
                <c:pt idx="10">
                  <c:v>2008-03</c:v>
                </c:pt>
                <c:pt idx="11">
                  <c:v>2008-04</c:v>
                </c:pt>
                <c:pt idx="12">
                  <c:v>2009-01</c:v>
                </c:pt>
                <c:pt idx="13">
                  <c:v>2009-02</c:v>
                </c:pt>
                <c:pt idx="14">
                  <c:v>2009-03</c:v>
                </c:pt>
                <c:pt idx="15">
                  <c:v>2009-04</c:v>
                </c:pt>
                <c:pt idx="16">
                  <c:v>2010-01</c:v>
                </c:pt>
                <c:pt idx="17">
                  <c:v>2010-02</c:v>
                </c:pt>
                <c:pt idx="18">
                  <c:v>2010-03</c:v>
                </c:pt>
                <c:pt idx="19">
                  <c:v>2010-04</c:v>
                </c:pt>
                <c:pt idx="20">
                  <c:v>2011-01</c:v>
                </c:pt>
              </c:strCache>
            </c:strRef>
          </c:cat>
          <c:val>
            <c:numRef>
              <c:f>graphs!$AB$3:$AB$23</c:f>
              <c:numCache>
                <c:formatCode>0</c:formatCode>
                <c:ptCount val="21"/>
                <c:pt idx="0">
                  <c:v>2113.2829489999999</c:v>
                </c:pt>
                <c:pt idx="1">
                  <c:v>2271.3784479999999</c:v>
                </c:pt>
                <c:pt idx="2">
                  <c:v>2138.411975</c:v>
                </c:pt>
                <c:pt idx="3">
                  <c:v>2167.2266260000001</c:v>
                </c:pt>
                <c:pt idx="4">
                  <c:v>2342.309863</c:v>
                </c:pt>
                <c:pt idx="5">
                  <c:v>2316.499511</c:v>
                </c:pt>
                <c:pt idx="6">
                  <c:v>2280.8936130000002</c:v>
                </c:pt>
                <c:pt idx="7">
                  <c:v>2418.690615</c:v>
                </c:pt>
                <c:pt idx="8">
                  <c:v>2567.2713855999996</c:v>
                </c:pt>
                <c:pt idx="9">
                  <c:v>2413.5635566000001</c:v>
                </c:pt>
                <c:pt idx="10">
                  <c:v>2625.4380386000003</c:v>
                </c:pt>
                <c:pt idx="11">
                  <c:v>2499.6396685999998</c:v>
                </c:pt>
                <c:pt idx="12">
                  <c:v>2653.7974514783996</c:v>
                </c:pt>
                <c:pt idx="13">
                  <c:v>2657.1207764783999</c:v>
                </c:pt>
                <c:pt idx="14">
                  <c:v>2636.5008324783998</c:v>
                </c:pt>
                <c:pt idx="15">
                  <c:v>2719.4400554784002</c:v>
                </c:pt>
                <c:pt idx="16">
                  <c:v>2972.6948427778816</c:v>
                </c:pt>
                <c:pt idx="17">
                  <c:v>2765.1253867778823</c:v>
                </c:pt>
                <c:pt idx="18">
                  <c:v>2952.7477807778819</c:v>
                </c:pt>
                <c:pt idx="19">
                  <c:v>3023.678192777882</c:v>
                </c:pt>
                <c:pt idx="20">
                  <c:v>3185.1265385817856</c:v>
                </c:pt>
              </c:numCache>
            </c:numRef>
          </c:val>
          <c:smooth val="0"/>
          <c:extLst>
            <c:ext xmlns:c16="http://schemas.microsoft.com/office/drawing/2014/chart" uri="{C3380CC4-5D6E-409C-BE32-E72D297353CC}">
              <c16:uniqueId val="{00000000-B1BC-4AE1-ACED-892DBC8626B2}"/>
            </c:ext>
          </c:extLst>
        </c:ser>
        <c:ser>
          <c:idx val="1"/>
          <c:order val="1"/>
          <c:tx>
            <c:strRef>
              <c:f>graphs!$BD$2</c:f>
              <c:strCache>
                <c:ptCount val="1"/>
                <c:pt idx="0">
                  <c:v>Services</c:v>
                </c:pt>
              </c:strCache>
            </c:strRef>
          </c:tx>
          <c:cat>
            <c:strRef>
              <c:f>graphs!$A$3:$A$23</c:f>
              <c:strCache>
                <c:ptCount val="21"/>
                <c:pt idx="0">
                  <c:v>2006-01</c:v>
                </c:pt>
                <c:pt idx="1">
                  <c:v>2006-02</c:v>
                </c:pt>
                <c:pt idx="2">
                  <c:v>2006-03</c:v>
                </c:pt>
                <c:pt idx="3">
                  <c:v>2006-04</c:v>
                </c:pt>
                <c:pt idx="4">
                  <c:v>2007-01</c:v>
                </c:pt>
                <c:pt idx="5">
                  <c:v>2007-02</c:v>
                </c:pt>
                <c:pt idx="6">
                  <c:v>2007-03</c:v>
                </c:pt>
                <c:pt idx="7">
                  <c:v>2007-04</c:v>
                </c:pt>
                <c:pt idx="8">
                  <c:v>2008-01</c:v>
                </c:pt>
                <c:pt idx="9">
                  <c:v>2008-02</c:v>
                </c:pt>
                <c:pt idx="10">
                  <c:v>2008-03</c:v>
                </c:pt>
                <c:pt idx="11">
                  <c:v>2008-04</c:v>
                </c:pt>
                <c:pt idx="12">
                  <c:v>2009-01</c:v>
                </c:pt>
                <c:pt idx="13">
                  <c:v>2009-02</c:v>
                </c:pt>
                <c:pt idx="14">
                  <c:v>2009-03</c:v>
                </c:pt>
                <c:pt idx="15">
                  <c:v>2009-04</c:v>
                </c:pt>
                <c:pt idx="16">
                  <c:v>2010-01</c:v>
                </c:pt>
                <c:pt idx="17">
                  <c:v>2010-02</c:v>
                </c:pt>
                <c:pt idx="18">
                  <c:v>2010-03</c:v>
                </c:pt>
                <c:pt idx="19">
                  <c:v>2010-04</c:v>
                </c:pt>
                <c:pt idx="20">
                  <c:v>2011-01</c:v>
                </c:pt>
              </c:strCache>
            </c:strRef>
          </c:cat>
          <c:val>
            <c:numRef>
              <c:f>graphs!$BD$3:$BD$23</c:f>
              <c:numCache>
                <c:formatCode>0</c:formatCode>
                <c:ptCount val="21"/>
                <c:pt idx="0">
                  <c:v>2046</c:v>
                </c:pt>
                <c:pt idx="1">
                  <c:v>2292</c:v>
                </c:pt>
                <c:pt idx="2">
                  <c:v>2154</c:v>
                </c:pt>
                <c:pt idx="3">
                  <c:v>2187</c:v>
                </c:pt>
                <c:pt idx="4">
                  <c:v>2262</c:v>
                </c:pt>
                <c:pt idx="5">
                  <c:v>2365</c:v>
                </c:pt>
                <c:pt idx="6">
                  <c:v>2296</c:v>
                </c:pt>
                <c:pt idx="7">
                  <c:v>2452</c:v>
                </c:pt>
                <c:pt idx="8">
                  <c:v>2474</c:v>
                </c:pt>
                <c:pt idx="9">
                  <c:v>2456</c:v>
                </c:pt>
                <c:pt idx="10">
                  <c:v>2633</c:v>
                </c:pt>
                <c:pt idx="11">
                  <c:v>2540</c:v>
                </c:pt>
                <c:pt idx="12">
                  <c:v>2558</c:v>
                </c:pt>
                <c:pt idx="13">
                  <c:v>2724</c:v>
                </c:pt>
                <c:pt idx="14">
                  <c:v>2649</c:v>
                </c:pt>
                <c:pt idx="15">
                  <c:v>2759</c:v>
                </c:pt>
                <c:pt idx="16">
                  <c:v>2861</c:v>
                </c:pt>
                <c:pt idx="17">
                  <c:v>2828</c:v>
                </c:pt>
                <c:pt idx="18">
                  <c:v>2951</c:v>
                </c:pt>
                <c:pt idx="19">
                  <c:v>3084</c:v>
                </c:pt>
                <c:pt idx="20">
                  <c:v>3060</c:v>
                </c:pt>
              </c:numCache>
            </c:numRef>
          </c:val>
          <c:smooth val="0"/>
          <c:extLst>
            <c:ext xmlns:c16="http://schemas.microsoft.com/office/drawing/2014/chart" uri="{C3380CC4-5D6E-409C-BE32-E72D297353CC}">
              <c16:uniqueId val="{00000001-B1BC-4AE1-ACED-892DBC8626B2}"/>
            </c:ext>
          </c:extLst>
        </c:ser>
        <c:dLbls>
          <c:showLegendKey val="0"/>
          <c:showVal val="0"/>
          <c:showCatName val="0"/>
          <c:showSerName val="0"/>
          <c:showPercent val="0"/>
          <c:showBubbleSize val="0"/>
        </c:dLbls>
        <c:marker val="1"/>
        <c:smooth val="0"/>
        <c:axId val="947765440"/>
        <c:axId val="947769792"/>
      </c:lineChart>
      <c:catAx>
        <c:axId val="947765440"/>
        <c:scaling>
          <c:orientation val="minMax"/>
        </c:scaling>
        <c:delete val="0"/>
        <c:axPos val="b"/>
        <c:numFmt formatCode="General" sourceLinked="1"/>
        <c:majorTickMark val="out"/>
        <c:minorTickMark val="none"/>
        <c:tickLblPos val="nextTo"/>
        <c:txPr>
          <a:bodyPr rot="-2700000" spcFirstLastPara="0" vertOverflow="ellipsis" vert="horz" wrap="square" anchor="ctr" anchorCtr="1"/>
          <a:lstStyle/>
          <a:p>
            <a:pPr>
              <a:defRPr lang="en-US" sz="1000" b="0" i="0" u="none" strike="noStrike" kern="1200" baseline="0">
                <a:solidFill>
                  <a:srgbClr val="000000"/>
                </a:solidFill>
                <a:latin typeface="Calibri" panose="020F0502020204030204"/>
                <a:ea typeface="Calibri" panose="020F0502020204030204"/>
                <a:cs typeface="Calibri" panose="020F0502020204030204"/>
              </a:defRPr>
            </a:pPr>
            <a:endParaRPr lang="en-US"/>
          </a:p>
        </c:txPr>
        <c:crossAx val="947769792"/>
        <c:crosses val="autoZero"/>
        <c:auto val="1"/>
        <c:lblAlgn val="ctr"/>
        <c:lblOffset val="100"/>
        <c:noMultiLvlLbl val="0"/>
      </c:catAx>
      <c:valAx>
        <c:axId val="947769792"/>
        <c:scaling>
          <c:orientation val="minMax"/>
        </c:scaling>
        <c:delete val="0"/>
        <c:axPos val="l"/>
        <c:majorGridlines/>
        <c:numFmt formatCode="0" sourceLinked="1"/>
        <c:majorTickMark val="out"/>
        <c:minorTickMark val="none"/>
        <c:tickLblPos val="nextTo"/>
        <c:txPr>
          <a:bodyPr rot="0" spcFirstLastPara="0" vertOverflow="ellipsis" vert="horz" wrap="square" anchor="ctr" anchorCtr="1"/>
          <a:lstStyle/>
          <a:p>
            <a:pPr>
              <a:defRPr lang="en-US" sz="1000" b="0" i="0" u="none" strike="noStrike" kern="1200" baseline="0">
                <a:solidFill>
                  <a:srgbClr val="000000"/>
                </a:solidFill>
                <a:latin typeface="Calibri" panose="020F0502020204030204"/>
                <a:ea typeface="Calibri" panose="020F0502020204030204"/>
                <a:cs typeface="Calibri" panose="020F0502020204030204"/>
              </a:defRPr>
            </a:pPr>
            <a:endParaRPr lang="en-US"/>
          </a:p>
        </c:txPr>
        <c:crossAx val="947765440"/>
        <c:crosses val="autoZero"/>
        <c:crossBetween val="between"/>
      </c:valAx>
    </c:plotArea>
    <c:legend>
      <c:legendPos val="r"/>
      <c:overlay val="0"/>
      <c:txPr>
        <a:bodyPr rot="0" spcFirstLastPara="0" vertOverflow="ellipsis" vert="horz" wrap="square" anchor="ctr" anchorCtr="1"/>
        <a:lstStyle/>
        <a:p>
          <a:pPr>
            <a:defRPr lang="en-US" sz="385" b="0" i="0" u="none" strike="noStrike" kern="1200" baseline="0">
              <a:solidFill>
                <a:srgbClr val="000000"/>
              </a:solidFill>
              <a:latin typeface="Calibri" panose="020F0502020204030204"/>
              <a:ea typeface="Calibri" panose="020F0502020204030204"/>
              <a:cs typeface="Calibri" panose="020F0502020204030204"/>
            </a:defRPr>
          </a:pPr>
          <a:endParaRPr lang="en-US"/>
        </a:p>
      </c:txPr>
    </c:legend>
    <c:plotVisOnly val="1"/>
    <c:dispBlanksAs val="gap"/>
    <c:showDLblsOverMax val="0"/>
  </c:chart>
  <c:txPr>
    <a:bodyPr/>
    <a:lstStyle/>
    <a:p>
      <a:pPr>
        <a:defRPr lang="en-US" sz="1000" b="0" i="0" u="none" strike="noStrike" baseline="0">
          <a:solidFill>
            <a:srgbClr val="000000"/>
          </a:solidFill>
          <a:latin typeface="Calibri" panose="020F0502020204030204"/>
          <a:ea typeface="Calibri" panose="020F0502020204030204"/>
          <a:cs typeface="Calibri" panose="020F0502020204030204"/>
        </a:defRPr>
      </a:pPr>
      <a:endParaRPr lang="en-US"/>
    </a:p>
  </c:txPr>
  <c:printSettings>
    <c:headerFooter/>
    <c:pageMargins b="0.75" l="0.7" r="0.7" t="0.75" header="0.3" footer="0.3"/>
    <c:pageSetup/>
  </c:printSettings>
</c:chartSpace>
</file>

<file path=xl/charts/chart4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5.2590618316204603E-2"/>
          <c:y val="5.1400554097404502E-2"/>
          <c:w val="0.840849203414891"/>
          <c:h val="0.705173519976664"/>
        </c:manualLayout>
      </c:layout>
      <c:lineChart>
        <c:grouping val="standard"/>
        <c:varyColors val="0"/>
        <c:ser>
          <c:idx val="0"/>
          <c:order val="0"/>
          <c:tx>
            <c:strRef>
              <c:f>graphs!$V$2</c:f>
              <c:strCache>
                <c:ptCount val="1"/>
                <c:pt idx="0">
                  <c:v>GDP at basic prices</c:v>
                </c:pt>
              </c:strCache>
            </c:strRef>
          </c:tx>
          <c:cat>
            <c:strRef>
              <c:f>graphs!$A$3:$A$23</c:f>
              <c:strCache>
                <c:ptCount val="21"/>
                <c:pt idx="0">
                  <c:v>2006-01</c:v>
                </c:pt>
                <c:pt idx="1">
                  <c:v>2006-02</c:v>
                </c:pt>
                <c:pt idx="2">
                  <c:v>2006-03</c:v>
                </c:pt>
                <c:pt idx="3">
                  <c:v>2006-04</c:v>
                </c:pt>
                <c:pt idx="4">
                  <c:v>2007-01</c:v>
                </c:pt>
                <c:pt idx="5">
                  <c:v>2007-02</c:v>
                </c:pt>
                <c:pt idx="6">
                  <c:v>2007-03</c:v>
                </c:pt>
                <c:pt idx="7">
                  <c:v>2007-04</c:v>
                </c:pt>
                <c:pt idx="8">
                  <c:v>2008-01</c:v>
                </c:pt>
                <c:pt idx="9">
                  <c:v>2008-02</c:v>
                </c:pt>
                <c:pt idx="10">
                  <c:v>2008-03</c:v>
                </c:pt>
                <c:pt idx="11">
                  <c:v>2008-04</c:v>
                </c:pt>
                <c:pt idx="12">
                  <c:v>2009-01</c:v>
                </c:pt>
                <c:pt idx="13">
                  <c:v>2009-02</c:v>
                </c:pt>
                <c:pt idx="14">
                  <c:v>2009-03</c:v>
                </c:pt>
                <c:pt idx="15">
                  <c:v>2009-04</c:v>
                </c:pt>
                <c:pt idx="16">
                  <c:v>2010-01</c:v>
                </c:pt>
                <c:pt idx="17">
                  <c:v>2010-02</c:v>
                </c:pt>
                <c:pt idx="18">
                  <c:v>2010-03</c:v>
                </c:pt>
                <c:pt idx="19">
                  <c:v>2010-04</c:v>
                </c:pt>
                <c:pt idx="20">
                  <c:v>2011-01</c:v>
                </c:pt>
              </c:strCache>
            </c:strRef>
          </c:cat>
          <c:val>
            <c:numRef>
              <c:f>graphs!$V$3:$V$23</c:f>
              <c:numCache>
                <c:formatCode>0</c:formatCode>
                <c:ptCount val="21"/>
                <c:pt idx="0">
                  <c:v>3915.6031231504799</c:v>
                </c:pt>
                <c:pt idx="1">
                  <c:v>3860.4794691504799</c:v>
                </c:pt>
                <c:pt idx="2">
                  <c:v>4876.4939371504797</c:v>
                </c:pt>
                <c:pt idx="3">
                  <c:v>5157.0979101504799</c:v>
                </c:pt>
                <c:pt idx="4">
                  <c:v>4226.6805953112998</c:v>
                </c:pt>
                <c:pt idx="5">
                  <c:v>4038.2514043113001</c:v>
                </c:pt>
                <c:pt idx="6">
                  <c:v>5047.8349303113</c:v>
                </c:pt>
                <c:pt idx="7">
                  <c:v>5297.3885823112996</c:v>
                </c:pt>
                <c:pt idx="8">
                  <c:v>4656.4790780201201</c:v>
                </c:pt>
                <c:pt idx="9">
                  <c:v>4317.2992140201204</c:v>
                </c:pt>
                <c:pt idx="10">
                  <c:v>5682.9784630201202</c:v>
                </c:pt>
                <c:pt idx="11">
                  <c:v>5687.0203130201198</c:v>
                </c:pt>
                <c:pt idx="12">
                  <c:v>4828.7628372418503</c:v>
                </c:pt>
                <c:pt idx="13">
                  <c:v>4632.89607324185</c:v>
                </c:pt>
                <c:pt idx="14">
                  <c:v>5882.0585472418497</c:v>
                </c:pt>
                <c:pt idx="15">
                  <c:v>6176.9545492418501</c:v>
                </c:pt>
                <c:pt idx="16">
                  <c:v>5221.89365239166</c:v>
                </c:pt>
                <c:pt idx="17">
                  <c:v>4860.8024353916599</c:v>
                </c:pt>
                <c:pt idx="18">
                  <c:v>6424.7095393916597</c:v>
                </c:pt>
                <c:pt idx="19">
                  <c:v>6647.7182033916597</c:v>
                </c:pt>
                <c:pt idx="20">
                  <c:v>6272.1592406915197</c:v>
                </c:pt>
              </c:numCache>
            </c:numRef>
          </c:val>
          <c:smooth val="0"/>
          <c:extLst>
            <c:ext xmlns:c16="http://schemas.microsoft.com/office/drawing/2014/chart" uri="{C3380CC4-5D6E-409C-BE32-E72D297353CC}">
              <c16:uniqueId val="{00000000-A906-423B-9FBB-C89E240285D8}"/>
            </c:ext>
          </c:extLst>
        </c:ser>
        <c:ser>
          <c:idx val="1"/>
          <c:order val="1"/>
          <c:tx>
            <c:strRef>
              <c:f>graphs!$AX$2</c:f>
              <c:strCache>
                <c:ptCount val="1"/>
                <c:pt idx="0">
                  <c:v>GDP at basic prices</c:v>
                </c:pt>
              </c:strCache>
            </c:strRef>
          </c:tx>
          <c:cat>
            <c:strRef>
              <c:f>graphs!$A$3:$A$23</c:f>
              <c:strCache>
                <c:ptCount val="21"/>
                <c:pt idx="0">
                  <c:v>2006-01</c:v>
                </c:pt>
                <c:pt idx="1">
                  <c:v>2006-02</c:v>
                </c:pt>
                <c:pt idx="2">
                  <c:v>2006-03</c:v>
                </c:pt>
                <c:pt idx="3">
                  <c:v>2006-04</c:v>
                </c:pt>
                <c:pt idx="4">
                  <c:v>2007-01</c:v>
                </c:pt>
                <c:pt idx="5">
                  <c:v>2007-02</c:v>
                </c:pt>
                <c:pt idx="6">
                  <c:v>2007-03</c:v>
                </c:pt>
                <c:pt idx="7">
                  <c:v>2007-04</c:v>
                </c:pt>
                <c:pt idx="8">
                  <c:v>2008-01</c:v>
                </c:pt>
                <c:pt idx="9">
                  <c:v>2008-02</c:v>
                </c:pt>
                <c:pt idx="10">
                  <c:v>2008-03</c:v>
                </c:pt>
                <c:pt idx="11">
                  <c:v>2008-04</c:v>
                </c:pt>
                <c:pt idx="12">
                  <c:v>2009-01</c:v>
                </c:pt>
                <c:pt idx="13">
                  <c:v>2009-02</c:v>
                </c:pt>
                <c:pt idx="14">
                  <c:v>2009-03</c:v>
                </c:pt>
                <c:pt idx="15">
                  <c:v>2009-04</c:v>
                </c:pt>
                <c:pt idx="16">
                  <c:v>2010-01</c:v>
                </c:pt>
                <c:pt idx="17">
                  <c:v>2010-02</c:v>
                </c:pt>
                <c:pt idx="18">
                  <c:v>2010-03</c:v>
                </c:pt>
                <c:pt idx="19">
                  <c:v>2010-04</c:v>
                </c:pt>
                <c:pt idx="20">
                  <c:v>2011-01</c:v>
                </c:pt>
              </c:strCache>
            </c:strRef>
          </c:cat>
          <c:val>
            <c:numRef>
              <c:f>graphs!$AX$3:$AX$23</c:f>
              <c:numCache>
                <c:formatCode>General</c:formatCode>
                <c:ptCount val="21"/>
                <c:pt idx="0">
                  <c:v>4284</c:v>
                </c:pt>
                <c:pt idx="1">
                  <c:v>4469</c:v>
                </c:pt>
                <c:pt idx="2">
                  <c:v>4453</c:v>
                </c:pt>
                <c:pt idx="3">
                  <c:v>4572</c:v>
                </c:pt>
                <c:pt idx="4">
                  <c:v>4555</c:v>
                </c:pt>
                <c:pt idx="5">
                  <c:v>4675</c:v>
                </c:pt>
                <c:pt idx="6">
                  <c:v>4622</c:v>
                </c:pt>
                <c:pt idx="7">
                  <c:v>4741</c:v>
                </c:pt>
                <c:pt idx="8">
                  <c:v>4997</c:v>
                </c:pt>
                <c:pt idx="9">
                  <c:v>5012</c:v>
                </c:pt>
                <c:pt idx="10">
                  <c:v>5208</c:v>
                </c:pt>
                <c:pt idx="11">
                  <c:v>5106</c:v>
                </c:pt>
                <c:pt idx="12">
                  <c:v>5178</c:v>
                </c:pt>
                <c:pt idx="13">
                  <c:v>5380</c:v>
                </c:pt>
                <c:pt idx="14">
                  <c:v>5359</c:v>
                </c:pt>
                <c:pt idx="15">
                  <c:v>5520</c:v>
                </c:pt>
                <c:pt idx="16">
                  <c:v>5593</c:v>
                </c:pt>
                <c:pt idx="17">
                  <c:v>5741</c:v>
                </c:pt>
                <c:pt idx="18">
                  <c:v>5864</c:v>
                </c:pt>
                <c:pt idx="19">
                  <c:v>6004</c:v>
                </c:pt>
                <c:pt idx="20">
                  <c:v>6887</c:v>
                </c:pt>
              </c:numCache>
            </c:numRef>
          </c:val>
          <c:smooth val="0"/>
          <c:extLst>
            <c:ext xmlns:c16="http://schemas.microsoft.com/office/drawing/2014/chart" uri="{C3380CC4-5D6E-409C-BE32-E72D297353CC}">
              <c16:uniqueId val="{00000001-A906-423B-9FBB-C89E240285D8}"/>
            </c:ext>
          </c:extLst>
        </c:ser>
        <c:dLbls>
          <c:showLegendKey val="0"/>
          <c:showVal val="0"/>
          <c:showCatName val="0"/>
          <c:showSerName val="0"/>
          <c:showPercent val="0"/>
          <c:showBubbleSize val="0"/>
        </c:dLbls>
        <c:marker val="1"/>
        <c:smooth val="0"/>
        <c:axId val="947774144"/>
        <c:axId val="947774688"/>
      </c:lineChart>
      <c:catAx>
        <c:axId val="947774144"/>
        <c:scaling>
          <c:orientation val="minMax"/>
        </c:scaling>
        <c:delete val="0"/>
        <c:axPos val="b"/>
        <c:numFmt formatCode="General" sourceLinked="1"/>
        <c:majorTickMark val="out"/>
        <c:minorTickMark val="none"/>
        <c:tickLblPos val="nextTo"/>
        <c:txPr>
          <a:bodyPr rot="-2700000" spcFirstLastPara="0" vertOverflow="ellipsis" vert="horz" wrap="square" anchor="ctr" anchorCtr="1"/>
          <a:lstStyle/>
          <a:p>
            <a:pPr>
              <a:defRPr lang="en-US" sz="1000" b="0" i="0" u="none" strike="noStrike" kern="1200" baseline="0">
                <a:solidFill>
                  <a:srgbClr val="000000"/>
                </a:solidFill>
                <a:latin typeface="Calibri" panose="020F0502020204030204"/>
                <a:ea typeface="Calibri" panose="020F0502020204030204"/>
                <a:cs typeface="Calibri" panose="020F0502020204030204"/>
              </a:defRPr>
            </a:pPr>
            <a:endParaRPr lang="en-US"/>
          </a:p>
        </c:txPr>
        <c:crossAx val="947774688"/>
        <c:crosses val="autoZero"/>
        <c:auto val="1"/>
        <c:lblAlgn val="ctr"/>
        <c:lblOffset val="100"/>
        <c:noMultiLvlLbl val="0"/>
      </c:catAx>
      <c:valAx>
        <c:axId val="947774688"/>
        <c:scaling>
          <c:orientation val="minMax"/>
        </c:scaling>
        <c:delete val="0"/>
        <c:axPos val="l"/>
        <c:majorGridlines/>
        <c:numFmt formatCode="0" sourceLinked="1"/>
        <c:majorTickMark val="out"/>
        <c:minorTickMark val="none"/>
        <c:tickLblPos val="nextTo"/>
        <c:txPr>
          <a:bodyPr rot="0" spcFirstLastPara="0" vertOverflow="ellipsis" vert="horz" wrap="square" anchor="ctr" anchorCtr="1"/>
          <a:lstStyle/>
          <a:p>
            <a:pPr>
              <a:defRPr lang="en-US" sz="1000" b="0" i="0" u="none" strike="noStrike" kern="1200" baseline="0">
                <a:solidFill>
                  <a:srgbClr val="000000"/>
                </a:solidFill>
                <a:latin typeface="Calibri" panose="020F0502020204030204"/>
                <a:ea typeface="Calibri" panose="020F0502020204030204"/>
                <a:cs typeface="Calibri" panose="020F0502020204030204"/>
              </a:defRPr>
            </a:pPr>
            <a:endParaRPr lang="en-US"/>
          </a:p>
        </c:txPr>
        <c:crossAx val="947774144"/>
        <c:crosses val="autoZero"/>
        <c:crossBetween val="between"/>
      </c:valAx>
    </c:plotArea>
    <c:legend>
      <c:legendPos val="r"/>
      <c:layout>
        <c:manualLayout>
          <c:xMode val="edge"/>
          <c:yMode val="edge"/>
          <c:x val="0.90251701935695505"/>
          <c:y val="0.217208734324876"/>
          <c:w val="0.98314222440944898"/>
          <c:h val="0.80092592592592604"/>
        </c:manualLayout>
      </c:layout>
      <c:overlay val="0"/>
      <c:txPr>
        <a:bodyPr rot="0" spcFirstLastPara="0" vertOverflow="ellipsis" vert="horz" wrap="square" anchor="ctr" anchorCtr="1"/>
        <a:lstStyle/>
        <a:p>
          <a:pPr>
            <a:defRPr lang="en-US" sz="385" b="0" i="0" u="none" strike="noStrike" kern="1200" baseline="0">
              <a:solidFill>
                <a:srgbClr val="000000"/>
              </a:solidFill>
              <a:latin typeface="Calibri" panose="020F0502020204030204"/>
              <a:ea typeface="Calibri" panose="020F0502020204030204"/>
              <a:cs typeface="Calibri" panose="020F0502020204030204"/>
            </a:defRPr>
          </a:pPr>
          <a:endParaRPr lang="en-US"/>
        </a:p>
      </c:txPr>
    </c:legend>
    <c:plotVisOnly val="1"/>
    <c:dispBlanksAs val="gap"/>
    <c:showDLblsOverMax val="0"/>
  </c:chart>
  <c:txPr>
    <a:bodyPr/>
    <a:lstStyle/>
    <a:p>
      <a:pPr>
        <a:defRPr lang="en-US" sz="1000" b="0" i="0" u="none" strike="noStrike" baseline="0">
          <a:solidFill>
            <a:srgbClr val="000000"/>
          </a:solidFill>
          <a:latin typeface="Calibri" panose="020F0502020204030204"/>
          <a:ea typeface="Calibri" panose="020F0502020204030204"/>
          <a:cs typeface="Calibri" panose="020F0502020204030204"/>
        </a:defRPr>
      </a:pPr>
      <a:endParaRPr lang="en-US"/>
    </a:p>
  </c:txPr>
  <c:printSettings>
    <c:headerFooter/>
    <c:pageMargins b="0.75" l="0.7" r="0.7" t="0.75" header="0.3" footer="0.3"/>
    <c:pageSetup/>
  </c:printSettings>
</c:chartSpace>
</file>

<file path=xl/charts/chart4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7.4391336276115896E-2"/>
          <c:y val="5.1489955766738399E-2"/>
          <c:w val="0.80139116766003005"/>
          <c:h val="0.74222193170775896"/>
        </c:manualLayout>
      </c:layout>
      <c:lineChart>
        <c:grouping val="standard"/>
        <c:varyColors val="0"/>
        <c:ser>
          <c:idx val="0"/>
          <c:order val="0"/>
          <c:marker>
            <c:symbol val="none"/>
          </c:marker>
          <c:val>
            <c:numRef>
              <c:f>'[1]10_sum'!#REF!</c:f>
              <c:numCache>
                <c:formatCode>General</c:formatCode>
                <c:ptCount val="1"/>
                <c:pt idx="0">
                  <c:v>1</c:v>
                </c:pt>
              </c:numCache>
            </c:numRef>
          </c:val>
          <c:smooth val="0"/>
          <c:extLst>
            <c:ext xmlns:c15="http://schemas.microsoft.com/office/drawing/2012/chart" uri="{02D57815-91ED-43cb-92C2-25804820EDAC}">
              <c15:filteredSeriesTitle>
                <c15:tx>
                  <c:strRef>
                    <c:extLst>
                      <c:ext uri="{02D57815-91ED-43cb-92C2-25804820EDAC}">
                        <c15:formulaRef>
                          <c15:sqref>'current gdp_all'!#REF!</c15:sqref>
                        </c15:formulaRef>
                      </c:ext>
                    </c:extLst>
                    <c:strCache>
                      <c:ptCount val="1"/>
                      <c:pt idx="0">
                        <c:v>#REF!</c:v>
                      </c:pt>
                    </c:strCache>
                  </c:strRef>
                </c15:tx>
              </c15:filteredSeriesTitle>
            </c:ext>
            <c:ext xmlns:c15="http://schemas.microsoft.com/office/drawing/2012/chart" uri="{02D57815-91ED-43cb-92C2-25804820EDAC}">
              <c15:filteredCategoryTitle>
                <c15:cat>
                  <c:strRef>
                    <c:extLst>
                      <c:ext uri="{02D57815-91ED-43cb-92C2-25804820EDAC}">
                        <c15:formulaRef>
                          <c15:sqref>'[1]10_sum'!#REF!</c15:sqref>
                        </c15:formulaRef>
                      </c:ext>
                    </c:extLst>
                    <c:strCache>
                      <c:ptCount val="1"/>
                      <c:pt idx="0">
                        <c:v>#REF!</c:v>
                      </c:pt>
                    </c:strCache>
                  </c:strRef>
                </c15:cat>
              </c15:filteredCategoryTitle>
            </c:ext>
            <c:ext xmlns:c16="http://schemas.microsoft.com/office/drawing/2014/chart" uri="{C3380CC4-5D6E-409C-BE32-E72D297353CC}">
              <c16:uniqueId val="{00000000-7CFB-47A1-96B5-5D8A6F9C3AE0}"/>
            </c:ext>
          </c:extLst>
        </c:ser>
        <c:ser>
          <c:idx val="1"/>
          <c:order val="1"/>
          <c:marker>
            <c:symbol val="none"/>
          </c:marker>
          <c:val>
            <c:numRef>
              <c:f>'[1]10_sum'!#REF!</c:f>
              <c:numCache>
                <c:formatCode>General</c:formatCode>
                <c:ptCount val="1"/>
                <c:pt idx="0">
                  <c:v>1</c:v>
                </c:pt>
              </c:numCache>
            </c:numRef>
          </c:val>
          <c:smooth val="0"/>
          <c:extLst>
            <c:ext xmlns:c15="http://schemas.microsoft.com/office/drawing/2012/chart" uri="{02D57815-91ED-43cb-92C2-25804820EDAC}">
              <c15:filteredSeriesTitle>
                <c15:tx>
                  <c:strRef>
                    <c:extLst>
                      <c:ext uri="{02D57815-91ED-43cb-92C2-25804820EDAC}">
                        <c15:formulaRef>
                          <c15:sqref>'current gdp_all'!#REF!</c15:sqref>
                        </c15:formulaRef>
                      </c:ext>
                    </c:extLst>
                    <c:strCache>
                      <c:ptCount val="1"/>
                      <c:pt idx="0">
                        <c:v>#REF!</c:v>
                      </c:pt>
                    </c:strCache>
                  </c:strRef>
                </c15:tx>
              </c15:filteredSeriesTitle>
            </c:ext>
            <c:ext xmlns:c15="http://schemas.microsoft.com/office/drawing/2012/chart" uri="{02D57815-91ED-43cb-92C2-25804820EDAC}">
              <c15:filteredCategoryTitle>
                <c15:cat>
                  <c:strRef>
                    <c:extLst>
                      <c:ext uri="{02D57815-91ED-43cb-92C2-25804820EDAC}">
                        <c15:formulaRef>
                          <c15:sqref>'[1]10_sum'!#REF!</c15:sqref>
                        </c15:formulaRef>
                      </c:ext>
                    </c:extLst>
                    <c:strCache>
                      <c:ptCount val="1"/>
                      <c:pt idx="0">
                        <c:v>#REF!</c:v>
                      </c:pt>
                    </c:strCache>
                  </c:strRef>
                </c15:cat>
              </c15:filteredCategoryTitle>
            </c:ext>
            <c:ext xmlns:c16="http://schemas.microsoft.com/office/drawing/2014/chart" uri="{C3380CC4-5D6E-409C-BE32-E72D297353CC}">
              <c16:uniqueId val="{00000001-7CFB-47A1-96B5-5D8A6F9C3AE0}"/>
            </c:ext>
          </c:extLst>
        </c:ser>
        <c:ser>
          <c:idx val="2"/>
          <c:order val="2"/>
          <c:marker>
            <c:symbol val="none"/>
          </c:marker>
          <c:val>
            <c:numRef>
              <c:f>'[1]10_sum'!#REF!</c:f>
              <c:numCache>
                <c:formatCode>General</c:formatCode>
                <c:ptCount val="1"/>
                <c:pt idx="0">
                  <c:v>1</c:v>
                </c:pt>
              </c:numCache>
            </c:numRef>
          </c:val>
          <c:smooth val="0"/>
          <c:extLst>
            <c:ext xmlns:c15="http://schemas.microsoft.com/office/drawing/2012/chart" uri="{02D57815-91ED-43cb-92C2-25804820EDAC}">
              <c15:filteredSeriesTitle>
                <c15:tx>
                  <c:strRef>
                    <c:extLst>
                      <c:ext uri="{02D57815-91ED-43cb-92C2-25804820EDAC}">
                        <c15:formulaRef>
                          <c15:sqref>'current gdp_all'!#REF!</c15:sqref>
                        </c15:formulaRef>
                      </c:ext>
                    </c:extLst>
                    <c:strCache>
                      <c:ptCount val="1"/>
                      <c:pt idx="0">
                        <c:v>#REF!</c:v>
                      </c:pt>
                    </c:strCache>
                  </c:strRef>
                </c15:tx>
              </c15:filteredSeriesTitle>
            </c:ext>
            <c:ext xmlns:c15="http://schemas.microsoft.com/office/drawing/2012/chart" uri="{02D57815-91ED-43cb-92C2-25804820EDAC}">
              <c15:filteredCategoryTitle>
                <c15:cat>
                  <c:strRef>
                    <c:extLst>
                      <c:ext uri="{02D57815-91ED-43cb-92C2-25804820EDAC}">
                        <c15:formulaRef>
                          <c15:sqref>'[1]10_sum'!#REF!</c15:sqref>
                        </c15:formulaRef>
                      </c:ext>
                    </c:extLst>
                    <c:strCache>
                      <c:ptCount val="1"/>
                      <c:pt idx="0">
                        <c:v>#REF!</c:v>
                      </c:pt>
                    </c:strCache>
                  </c:strRef>
                </c15:cat>
              </c15:filteredCategoryTitle>
            </c:ext>
            <c:ext xmlns:c16="http://schemas.microsoft.com/office/drawing/2014/chart" uri="{C3380CC4-5D6E-409C-BE32-E72D297353CC}">
              <c16:uniqueId val="{00000002-7CFB-47A1-96B5-5D8A6F9C3AE0}"/>
            </c:ext>
          </c:extLst>
        </c:ser>
        <c:dLbls>
          <c:showLegendKey val="0"/>
          <c:showVal val="0"/>
          <c:showCatName val="0"/>
          <c:showSerName val="0"/>
          <c:showPercent val="0"/>
          <c:showBubbleSize val="0"/>
        </c:dLbls>
        <c:smooth val="0"/>
        <c:axId val="899085808"/>
        <c:axId val="899076560"/>
      </c:lineChart>
      <c:catAx>
        <c:axId val="899085808"/>
        <c:scaling>
          <c:orientation val="minMax"/>
        </c:scaling>
        <c:delete val="0"/>
        <c:axPos val="b"/>
        <c:numFmt formatCode="General" sourceLinked="1"/>
        <c:majorTickMark val="out"/>
        <c:minorTickMark val="none"/>
        <c:tickLblPos val="nextTo"/>
        <c:txPr>
          <a:bodyPr rot="0" spcFirstLastPara="0" vertOverflow="ellipsis" vert="horz" wrap="square" anchor="ctr" anchorCtr="1"/>
          <a:lstStyle/>
          <a:p>
            <a:pPr>
              <a:defRPr lang="en-US" sz="1000" b="0" i="0" u="none" strike="noStrike" kern="1200" baseline="0">
                <a:solidFill>
                  <a:srgbClr val="000000"/>
                </a:solidFill>
                <a:latin typeface="Calibri" panose="020F0502020204030204"/>
                <a:ea typeface="Calibri" panose="020F0502020204030204"/>
                <a:cs typeface="Calibri" panose="020F0502020204030204"/>
              </a:defRPr>
            </a:pPr>
            <a:endParaRPr lang="en-US"/>
          </a:p>
        </c:txPr>
        <c:crossAx val="899076560"/>
        <c:crosses val="autoZero"/>
        <c:auto val="1"/>
        <c:lblAlgn val="ctr"/>
        <c:lblOffset val="100"/>
        <c:noMultiLvlLbl val="0"/>
      </c:catAx>
      <c:valAx>
        <c:axId val="899076560"/>
        <c:scaling>
          <c:orientation val="minMax"/>
        </c:scaling>
        <c:delete val="0"/>
        <c:axPos val="l"/>
        <c:majorGridlines/>
        <c:numFmt formatCode="General" sourceLinked="1"/>
        <c:majorTickMark val="out"/>
        <c:minorTickMark val="none"/>
        <c:tickLblPos val="nextTo"/>
        <c:txPr>
          <a:bodyPr rot="0" spcFirstLastPara="0" vertOverflow="ellipsis" vert="horz" wrap="square" anchor="ctr" anchorCtr="1"/>
          <a:lstStyle/>
          <a:p>
            <a:pPr>
              <a:defRPr lang="en-US" sz="1000" b="0" i="0" u="none" strike="noStrike" kern="1200" baseline="0">
                <a:solidFill>
                  <a:srgbClr val="000000"/>
                </a:solidFill>
                <a:latin typeface="Calibri" panose="020F0502020204030204"/>
                <a:ea typeface="Calibri" panose="020F0502020204030204"/>
                <a:cs typeface="Calibri" panose="020F0502020204030204"/>
              </a:defRPr>
            </a:pPr>
            <a:endParaRPr lang="en-US"/>
          </a:p>
        </c:txPr>
        <c:crossAx val="899085808"/>
        <c:crosses val="autoZero"/>
        <c:crossBetween val="between"/>
      </c:valAx>
    </c:plotArea>
    <c:legend>
      <c:legendPos val="r"/>
      <c:layout>
        <c:manualLayout>
          <c:xMode val="edge"/>
          <c:yMode val="edge"/>
          <c:x val="7.3422643229172302E-2"/>
          <c:y val="0.92145227368750904"/>
          <c:w val="0.79981798381880198"/>
          <c:h val="7.53564898516937E-2"/>
        </c:manualLayout>
      </c:layout>
      <c:overlay val="0"/>
      <c:txPr>
        <a:bodyPr rot="0" spcFirstLastPara="0" vertOverflow="ellipsis" vert="horz" wrap="square" anchor="ctr" anchorCtr="1"/>
        <a:lstStyle/>
        <a:p>
          <a:pPr>
            <a:defRPr lang="en-US" sz="385" b="0" i="0" u="none" strike="noStrike" kern="1200" baseline="0">
              <a:solidFill>
                <a:srgbClr val="000000"/>
              </a:solidFill>
              <a:latin typeface="Calibri" panose="020F0502020204030204"/>
              <a:ea typeface="Calibri" panose="020F0502020204030204"/>
              <a:cs typeface="Calibri" panose="020F0502020204030204"/>
            </a:defRPr>
          </a:pPr>
          <a:endParaRPr lang="en-US"/>
        </a:p>
      </c:txPr>
    </c:legend>
    <c:plotVisOnly val="1"/>
    <c:dispBlanksAs val="gap"/>
    <c:showDLblsOverMax val="0"/>
  </c:chart>
  <c:txPr>
    <a:bodyPr/>
    <a:lstStyle/>
    <a:p>
      <a:pPr>
        <a:defRPr lang="en-US" sz="1000" b="0" i="0" u="none" strike="noStrike" baseline="0">
          <a:solidFill>
            <a:srgbClr val="000000"/>
          </a:solidFill>
          <a:latin typeface="Calibri" panose="020F0502020204030204"/>
          <a:ea typeface="Calibri" panose="020F0502020204030204"/>
          <a:cs typeface="Calibri" panose="020F0502020204030204"/>
        </a:defRPr>
      </a:pPr>
      <a:endParaRPr lang="en-US"/>
    </a:p>
  </c:txPr>
  <c:printSettings>
    <c:headerFooter/>
    <c:pageMargins b="0.75" l="0.7" r="0.7" t="0.75" header="0.3" footer="0.3"/>
    <c:pageSetup/>
  </c:printSettings>
  <c:userShapes r:id="rId1"/>
</c:chartSpace>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_rels/drawing6.xml.rels><?xml version="1.0" encoding="UTF-8" standalone="yes"?>
<Relationships xmlns="http://schemas.openxmlformats.org/package/2006/relationships"><Relationship Id="rId8" Type="http://schemas.openxmlformats.org/officeDocument/2006/relationships/chart" Target="../charts/chart11.xml"/><Relationship Id="rId13" Type="http://schemas.openxmlformats.org/officeDocument/2006/relationships/chart" Target="../charts/chart16.xml"/><Relationship Id="rId3" Type="http://schemas.openxmlformats.org/officeDocument/2006/relationships/chart" Target="../charts/chart6.xml"/><Relationship Id="rId7" Type="http://schemas.openxmlformats.org/officeDocument/2006/relationships/chart" Target="../charts/chart10.xml"/><Relationship Id="rId12" Type="http://schemas.openxmlformats.org/officeDocument/2006/relationships/chart" Target="../charts/chart15.xml"/><Relationship Id="rId17" Type="http://schemas.openxmlformats.org/officeDocument/2006/relationships/chart" Target="../charts/chart20.xml"/><Relationship Id="rId2" Type="http://schemas.openxmlformats.org/officeDocument/2006/relationships/chart" Target="../charts/chart5.xml"/><Relationship Id="rId16" Type="http://schemas.openxmlformats.org/officeDocument/2006/relationships/chart" Target="../charts/chart19.xml"/><Relationship Id="rId1" Type="http://schemas.openxmlformats.org/officeDocument/2006/relationships/chart" Target="../charts/chart4.xml"/><Relationship Id="rId6" Type="http://schemas.openxmlformats.org/officeDocument/2006/relationships/chart" Target="../charts/chart9.xml"/><Relationship Id="rId11" Type="http://schemas.openxmlformats.org/officeDocument/2006/relationships/chart" Target="../charts/chart14.xml"/><Relationship Id="rId5" Type="http://schemas.openxmlformats.org/officeDocument/2006/relationships/chart" Target="../charts/chart8.xml"/><Relationship Id="rId15" Type="http://schemas.openxmlformats.org/officeDocument/2006/relationships/chart" Target="../charts/chart18.xml"/><Relationship Id="rId10" Type="http://schemas.openxmlformats.org/officeDocument/2006/relationships/chart" Target="../charts/chart13.xml"/><Relationship Id="rId4" Type="http://schemas.openxmlformats.org/officeDocument/2006/relationships/chart" Target="../charts/chart7.xml"/><Relationship Id="rId9" Type="http://schemas.openxmlformats.org/officeDocument/2006/relationships/chart" Target="../charts/chart12.xml"/><Relationship Id="rId14" Type="http://schemas.openxmlformats.org/officeDocument/2006/relationships/chart" Target="../charts/chart17.xml"/></Relationships>
</file>

<file path=xl/drawings/_rels/drawing19.xml.rels><?xml version="1.0" encoding="UTF-8" standalone="yes"?>
<Relationships xmlns="http://schemas.openxmlformats.org/package/2006/relationships"><Relationship Id="rId8" Type="http://schemas.openxmlformats.org/officeDocument/2006/relationships/chart" Target="../charts/chart28.xml"/><Relationship Id="rId13" Type="http://schemas.openxmlformats.org/officeDocument/2006/relationships/chart" Target="../charts/chart33.xml"/><Relationship Id="rId18" Type="http://schemas.openxmlformats.org/officeDocument/2006/relationships/chart" Target="../charts/chart38.xml"/><Relationship Id="rId3" Type="http://schemas.openxmlformats.org/officeDocument/2006/relationships/chart" Target="../charts/chart23.xml"/><Relationship Id="rId21" Type="http://schemas.openxmlformats.org/officeDocument/2006/relationships/chart" Target="../charts/chart41.xml"/><Relationship Id="rId7" Type="http://schemas.openxmlformats.org/officeDocument/2006/relationships/chart" Target="../charts/chart27.xml"/><Relationship Id="rId12" Type="http://schemas.openxmlformats.org/officeDocument/2006/relationships/chart" Target="../charts/chart32.xml"/><Relationship Id="rId17" Type="http://schemas.openxmlformats.org/officeDocument/2006/relationships/chart" Target="../charts/chart37.xml"/><Relationship Id="rId2" Type="http://schemas.openxmlformats.org/officeDocument/2006/relationships/chart" Target="../charts/chart22.xml"/><Relationship Id="rId16" Type="http://schemas.openxmlformats.org/officeDocument/2006/relationships/chart" Target="../charts/chart36.xml"/><Relationship Id="rId20" Type="http://schemas.openxmlformats.org/officeDocument/2006/relationships/chart" Target="../charts/chart40.xml"/><Relationship Id="rId1" Type="http://schemas.openxmlformats.org/officeDocument/2006/relationships/chart" Target="../charts/chart21.xml"/><Relationship Id="rId6" Type="http://schemas.openxmlformats.org/officeDocument/2006/relationships/chart" Target="../charts/chart26.xml"/><Relationship Id="rId11" Type="http://schemas.openxmlformats.org/officeDocument/2006/relationships/chart" Target="../charts/chart31.xml"/><Relationship Id="rId5" Type="http://schemas.openxmlformats.org/officeDocument/2006/relationships/chart" Target="../charts/chart25.xml"/><Relationship Id="rId15" Type="http://schemas.openxmlformats.org/officeDocument/2006/relationships/chart" Target="../charts/chart35.xml"/><Relationship Id="rId23" Type="http://schemas.openxmlformats.org/officeDocument/2006/relationships/chart" Target="../charts/chart43.xml"/><Relationship Id="rId10" Type="http://schemas.openxmlformats.org/officeDocument/2006/relationships/chart" Target="../charts/chart30.xml"/><Relationship Id="rId19" Type="http://schemas.openxmlformats.org/officeDocument/2006/relationships/chart" Target="../charts/chart39.xml"/><Relationship Id="rId4" Type="http://schemas.openxmlformats.org/officeDocument/2006/relationships/chart" Target="../charts/chart24.xml"/><Relationship Id="rId9" Type="http://schemas.openxmlformats.org/officeDocument/2006/relationships/chart" Target="../charts/chart29.xml"/><Relationship Id="rId14" Type="http://schemas.openxmlformats.org/officeDocument/2006/relationships/chart" Target="../charts/chart34.xml"/><Relationship Id="rId22" Type="http://schemas.openxmlformats.org/officeDocument/2006/relationships/chart" Target="../charts/chart42.xml"/></Relationships>
</file>

<file path=xl/drawings/_rels/drawing21.xml.rels><?xml version="1.0" encoding="UTF-8" standalone="yes"?>
<Relationships xmlns="http://schemas.openxmlformats.org/package/2006/relationships"><Relationship Id="rId2" Type="http://schemas.openxmlformats.org/officeDocument/2006/relationships/image" Target="../media/image3.png"/><Relationship Id="rId1" Type="http://schemas.openxmlformats.org/officeDocument/2006/relationships/image" Target="../media/image2.png"/></Relationships>
</file>

<file path=xl/drawings/_rels/drawing22.xml.rels><?xml version="1.0" encoding="UTF-8" standalone="yes"?>
<Relationships xmlns="http://schemas.openxmlformats.org/package/2006/relationships"><Relationship Id="rId1" Type="http://schemas.openxmlformats.org/officeDocument/2006/relationships/chart" Target="../charts/chart44.xml"/></Relationships>
</file>

<file path=xl/drawings/drawing1.xml><?xml version="1.0" encoding="utf-8"?>
<xdr:wsDr xmlns:xdr="http://schemas.openxmlformats.org/drawingml/2006/spreadsheetDrawing" xmlns:a="http://schemas.openxmlformats.org/drawingml/2006/main">
  <xdr:twoCellAnchor>
    <xdr:from>
      <xdr:col>1</xdr:col>
      <xdr:colOff>76201</xdr:colOff>
      <xdr:row>0</xdr:row>
      <xdr:rowOff>113418</xdr:rowOff>
    </xdr:from>
    <xdr:to>
      <xdr:col>1</xdr:col>
      <xdr:colOff>1123950</xdr:colOff>
      <xdr:row>3</xdr:row>
      <xdr:rowOff>104776</xdr:rowOff>
    </xdr:to>
    <xdr:pic>
      <xdr:nvPicPr>
        <xdr:cNvPr id="4" name="Picture 2">
          <a:extLst>
            <a:ext uri="{FF2B5EF4-FFF2-40B4-BE49-F238E27FC236}">
              <a16:creationId xmlns:a16="http://schemas.microsoft.com/office/drawing/2014/main" id="{00000000-0008-0000-0000-000004000000}"/>
            </a:ext>
          </a:extLst>
        </xdr:cNvPr>
        <xdr:cNvPicPr>
          <a:picLocks noChangeAspect="1" noChangeArrowheads="1"/>
        </xdr:cNvPicPr>
      </xdr:nvPicPr>
      <xdr:blipFill>
        <a:blip xmlns:r="http://schemas.openxmlformats.org/officeDocument/2006/relationships" r:embed="rId1" cstate="print"/>
        <a:srcRect/>
        <a:stretch>
          <a:fillRect/>
        </a:stretch>
      </xdr:blipFill>
      <xdr:spPr>
        <a:xfrm>
          <a:off x="172085" y="113030"/>
          <a:ext cx="1047750" cy="991870"/>
        </a:xfrm>
        <a:prstGeom prst="rect">
          <a:avLst/>
        </a:prstGeom>
        <a:noFill/>
        <a:ln>
          <a:noFill/>
        </a:ln>
        <a:effectLst>
          <a:innerShdw blurRad="114300">
            <a:prstClr val="black"/>
          </a:innerShdw>
        </a:effectLst>
      </xdr:spPr>
    </xdr:pic>
    <xdr:clientData/>
  </xdr:twoCellAnchor>
  <xdr:twoCellAnchor>
    <xdr:from>
      <xdr:col>1</xdr:col>
      <xdr:colOff>76201</xdr:colOff>
      <xdr:row>0</xdr:row>
      <xdr:rowOff>113418</xdr:rowOff>
    </xdr:from>
    <xdr:to>
      <xdr:col>1</xdr:col>
      <xdr:colOff>1123950</xdr:colOff>
      <xdr:row>3</xdr:row>
      <xdr:rowOff>104776</xdr:rowOff>
    </xdr:to>
    <xdr:pic>
      <xdr:nvPicPr>
        <xdr:cNvPr id="6" name="Picture 2">
          <a:extLst>
            <a:ext uri="{FF2B5EF4-FFF2-40B4-BE49-F238E27FC236}">
              <a16:creationId xmlns:a16="http://schemas.microsoft.com/office/drawing/2014/main" id="{00000000-0008-0000-0000-000006000000}"/>
            </a:ext>
          </a:extLst>
        </xdr:cNvPr>
        <xdr:cNvPicPr>
          <a:picLocks noChangeAspect="1" noChangeArrowheads="1"/>
        </xdr:cNvPicPr>
      </xdr:nvPicPr>
      <xdr:blipFill>
        <a:blip xmlns:r="http://schemas.openxmlformats.org/officeDocument/2006/relationships" r:embed="rId1" cstate="print"/>
        <a:srcRect/>
        <a:stretch>
          <a:fillRect/>
        </a:stretch>
      </xdr:blipFill>
      <xdr:spPr>
        <a:xfrm>
          <a:off x="172085" y="113030"/>
          <a:ext cx="1047750" cy="991870"/>
        </a:xfrm>
        <a:prstGeom prst="rect">
          <a:avLst/>
        </a:prstGeom>
        <a:noFill/>
        <a:ln>
          <a:noFill/>
        </a:ln>
        <a:effectLst>
          <a:innerShdw blurRad="114300">
            <a:prstClr val="black"/>
          </a:innerShdw>
        </a:effectLst>
      </xdr:spPr>
    </xdr:pic>
    <xdr:clientData/>
  </xdr:twoCellAnchor>
  <xdr:twoCellAnchor>
    <xdr:from>
      <xdr:col>1</xdr:col>
      <xdr:colOff>9525</xdr:colOff>
      <xdr:row>6</xdr:row>
      <xdr:rowOff>19050</xdr:rowOff>
    </xdr:from>
    <xdr:to>
      <xdr:col>8</xdr:col>
      <xdr:colOff>1587</xdr:colOff>
      <xdr:row>6</xdr:row>
      <xdr:rowOff>739774</xdr:rowOff>
    </xdr:to>
    <xdr:sp macro="" textlink="">
      <xdr:nvSpPr>
        <xdr:cNvPr id="2" name="TextBox 1">
          <a:extLst>
            <a:ext uri="{FF2B5EF4-FFF2-40B4-BE49-F238E27FC236}">
              <a16:creationId xmlns:a16="http://schemas.microsoft.com/office/drawing/2014/main" id="{F7689B29-4614-499A-829C-4C3A1E838DE0}"/>
            </a:ext>
            <a:ext uri="{147F2762-F138-4A5C-976F-8EAC2B608ADB}">
              <a16:predDERef xmlns:a16="http://schemas.microsoft.com/office/drawing/2014/main" pred="{00000000-0008-0000-0000-000006000000}"/>
            </a:ext>
          </a:extLst>
        </xdr:cNvPr>
        <xdr:cNvSpPr txBox="1"/>
      </xdr:nvSpPr>
      <xdr:spPr>
        <a:xfrm>
          <a:off x="114300" y="1800225"/>
          <a:ext cx="7659687" cy="720724"/>
        </a:xfrm>
        <a:prstGeom prst="rect">
          <a:avLst/>
        </a:prstGeom>
        <a:solidFill>
          <a:schemeClr val="lt1"/>
        </a:solidFill>
        <a:ln w="38100" cmpd="sng">
          <a:solidFill>
            <a:srgbClr val="0070BF"/>
          </a:solidFill>
        </a:ln>
      </xdr:spPr>
      <xdr:style>
        <a:lnRef idx="0">
          <a:scrgbClr r="0" g="0" b="0"/>
        </a:lnRef>
        <a:fillRef idx="0">
          <a:scrgbClr r="0" g="0" b="0"/>
        </a:fillRef>
        <a:effectRef idx="0">
          <a:scrgbClr r="0" g="0" b="0"/>
        </a:effectRef>
        <a:fontRef idx="minor">
          <a:schemeClr val="dk1"/>
        </a:fontRef>
      </xdr:style>
      <xdr:txBody>
        <a:bodyPr wrap="square" rtlCol="0" anchor="ctr"/>
        <a:lstStyle>
          <a:lvl1pPr marL="0" indent="0">
            <a:defRPr sz="1100">
              <a:solidFill>
                <a:schemeClr val="dk1"/>
              </a:solidFill>
              <a:latin typeface="+mn-lt"/>
              <a:ea typeface="+mn-ea"/>
              <a:cs typeface="+mn-cs"/>
            </a:defRPr>
          </a:lvl1pPr>
          <a:lvl2pPr marL="457200" indent="0">
            <a:defRPr sz="1100">
              <a:solidFill>
                <a:schemeClr val="dk1"/>
              </a:solidFill>
              <a:latin typeface="+mn-lt"/>
              <a:ea typeface="+mn-ea"/>
              <a:cs typeface="+mn-cs"/>
            </a:defRPr>
          </a:lvl2pPr>
          <a:lvl3pPr marL="914400" indent="0">
            <a:defRPr sz="1100">
              <a:solidFill>
                <a:schemeClr val="dk1"/>
              </a:solidFill>
              <a:latin typeface="+mn-lt"/>
              <a:ea typeface="+mn-ea"/>
              <a:cs typeface="+mn-cs"/>
            </a:defRPr>
          </a:lvl3pPr>
          <a:lvl4pPr marL="1371600" indent="0">
            <a:defRPr sz="1100">
              <a:solidFill>
                <a:schemeClr val="dk1"/>
              </a:solidFill>
              <a:latin typeface="+mn-lt"/>
              <a:ea typeface="+mn-ea"/>
              <a:cs typeface="+mn-cs"/>
            </a:defRPr>
          </a:lvl4pPr>
          <a:lvl5pPr marL="1828800" indent="0">
            <a:defRPr sz="1100">
              <a:solidFill>
                <a:schemeClr val="dk1"/>
              </a:solidFill>
              <a:latin typeface="+mn-lt"/>
              <a:ea typeface="+mn-ea"/>
              <a:cs typeface="+mn-cs"/>
            </a:defRPr>
          </a:lvl5pPr>
          <a:lvl6pPr marL="2286000" indent="0">
            <a:defRPr sz="1100">
              <a:solidFill>
                <a:schemeClr val="dk1"/>
              </a:solidFill>
              <a:latin typeface="+mn-lt"/>
              <a:ea typeface="+mn-ea"/>
              <a:cs typeface="+mn-cs"/>
            </a:defRPr>
          </a:lvl6pPr>
          <a:lvl7pPr marL="2743200" indent="0">
            <a:defRPr sz="1100">
              <a:solidFill>
                <a:schemeClr val="dk1"/>
              </a:solidFill>
              <a:latin typeface="+mn-lt"/>
              <a:ea typeface="+mn-ea"/>
              <a:cs typeface="+mn-cs"/>
            </a:defRPr>
          </a:lvl7pPr>
          <a:lvl8pPr marL="3200400" indent="0">
            <a:defRPr sz="1100">
              <a:solidFill>
                <a:schemeClr val="dk1"/>
              </a:solidFill>
              <a:latin typeface="+mn-lt"/>
              <a:ea typeface="+mn-ea"/>
              <a:cs typeface="+mn-cs"/>
            </a:defRPr>
          </a:lvl8pPr>
          <a:lvl9pPr marL="3657600" indent="0">
            <a:defRPr sz="1100">
              <a:solidFill>
                <a:schemeClr val="dk1"/>
              </a:solidFill>
              <a:latin typeface="+mn-lt"/>
              <a:ea typeface="+mn-ea"/>
              <a:cs typeface="+mn-cs"/>
            </a:defRPr>
          </a:lvl9pPr>
        </a:lstStyle>
        <a:p>
          <a:pPr marL="0" marR="0" indent="0" algn="ctr" defTabSz="914400" rtl="1" eaLnBrk="1" fontAlgn="auto" latinLnBrk="0" hangingPunct="1">
            <a:lnSpc>
              <a:spcPct val="100000"/>
            </a:lnSpc>
            <a:spcBef>
              <a:spcPts val="0"/>
            </a:spcBef>
            <a:spcAft>
              <a:spcPts val="0"/>
            </a:spcAft>
            <a:buClrTx/>
            <a:buSzTx/>
            <a:buFontTx/>
            <a:buNone/>
            <a:defRPr/>
          </a:pPr>
          <a:r>
            <a:rPr lang="en-US" sz="2400" b="1" i="0">
              <a:solidFill>
                <a:schemeClr val="dk1"/>
              </a:solidFill>
              <a:latin typeface="+mn-lt"/>
              <a:ea typeface="+mn-ea"/>
              <a:cs typeface="+mn-cs"/>
            </a:rPr>
            <a:t>      </a:t>
          </a:r>
        </a:p>
        <a:p>
          <a:pPr marL="0" marR="0" indent="0" algn="ctr" defTabSz="914400" rtl="1" eaLnBrk="1" fontAlgn="auto" latinLnBrk="0" hangingPunct="1">
            <a:lnSpc>
              <a:spcPct val="100000"/>
            </a:lnSpc>
            <a:spcBef>
              <a:spcPts val="0"/>
            </a:spcBef>
            <a:spcAft>
              <a:spcPts val="0"/>
            </a:spcAft>
            <a:buClrTx/>
            <a:buSzTx/>
            <a:buFontTx/>
            <a:buNone/>
            <a:defRPr/>
          </a:pPr>
          <a:r>
            <a:rPr lang="en-US" sz="2400" b="1" i="0">
              <a:solidFill>
                <a:schemeClr val="dk1"/>
              </a:solidFill>
              <a:latin typeface="+mn-lt"/>
              <a:ea typeface="+mn-ea"/>
              <a:cs typeface="+mn-cs"/>
            </a:rPr>
            <a:t> Rebased Quarterly Gross Domestic Product</a:t>
          </a:r>
          <a:r>
            <a:rPr lang="en-US" sz="2400" b="1" i="0" baseline="0">
              <a:solidFill>
                <a:schemeClr val="dk1"/>
              </a:solidFill>
              <a:latin typeface="+mn-lt"/>
              <a:ea typeface="+mn-ea"/>
              <a:cs typeface="+mn-cs"/>
            </a:rPr>
            <a:t>  </a:t>
          </a:r>
        </a:p>
        <a:p>
          <a:pPr marL="0" marR="0" indent="0" algn="ctr" defTabSz="914400" rtl="1" eaLnBrk="1" fontAlgn="auto" latinLnBrk="0" hangingPunct="1">
            <a:lnSpc>
              <a:spcPct val="100000"/>
            </a:lnSpc>
            <a:spcBef>
              <a:spcPts val="0"/>
            </a:spcBef>
            <a:spcAft>
              <a:spcPts val="0"/>
            </a:spcAft>
            <a:buClrTx/>
            <a:buSzTx/>
            <a:buFontTx/>
            <a:buNone/>
            <a:defRPr/>
          </a:pPr>
          <a:r>
            <a:rPr lang="en-US" sz="2400" b="1" i="0" baseline="0">
              <a:solidFill>
                <a:schemeClr val="dk1"/>
              </a:solidFill>
              <a:latin typeface="+mn-lt"/>
              <a:ea typeface="+mn-ea"/>
              <a:cs typeface="+mn-cs"/>
            </a:rPr>
            <a:t>       2006Q1-2026Q2</a:t>
          </a:r>
        </a:p>
        <a:p>
          <a:pPr marL="0" marR="0" indent="0" algn="ctr" defTabSz="914400" rtl="1" eaLnBrk="1" fontAlgn="auto" latinLnBrk="0" hangingPunct="1">
            <a:lnSpc>
              <a:spcPct val="100000"/>
            </a:lnSpc>
            <a:spcBef>
              <a:spcPts val="0"/>
            </a:spcBef>
            <a:spcAft>
              <a:spcPts val="0"/>
            </a:spcAft>
            <a:buClrTx/>
            <a:buSzTx/>
            <a:buFontTx/>
            <a:buNone/>
            <a:defRPr/>
          </a:pPr>
          <a:r>
            <a:rPr lang="en-US" sz="2400" b="1" i="0" baseline="0">
              <a:solidFill>
                <a:schemeClr val="dk1"/>
              </a:solidFill>
              <a:latin typeface="+mn-lt"/>
              <a:ea typeface="+mn-ea"/>
              <a:cs typeface="+mn-cs"/>
            </a:rPr>
            <a:t>   </a:t>
          </a:r>
          <a:endParaRPr lang="en-US" sz="2400"/>
        </a:p>
      </xdr:txBody>
    </xdr:sp>
    <xdr:clientData/>
  </xdr:twoCellAnchor>
</xdr:wsDr>
</file>

<file path=xl/drawings/drawing2.xml><?xml version="1.0" encoding="utf-8"?>
<xdr:wsDr xmlns:xdr="http://schemas.openxmlformats.org/drawingml/2006/spreadsheetDrawing" xmlns:a="http://schemas.openxmlformats.org/drawingml/2006/main">
  <xdr:twoCellAnchor>
    <xdr:from>
      <xdr:col>28</xdr:col>
      <xdr:colOff>133350</xdr:colOff>
      <xdr:row>17</xdr:row>
      <xdr:rowOff>85725</xdr:rowOff>
    </xdr:from>
    <xdr:to>
      <xdr:col>40</xdr:col>
      <xdr:colOff>381000</xdr:colOff>
      <xdr:row>39</xdr:row>
      <xdr:rowOff>133350</xdr:rowOff>
    </xdr:to>
    <xdr:graphicFrame macro="">
      <xdr:nvGraphicFramePr>
        <xdr:cNvPr id="60985389" name="Chart 1">
          <a:extLst>
            <a:ext uri="{FF2B5EF4-FFF2-40B4-BE49-F238E27FC236}">
              <a16:creationId xmlns:a16="http://schemas.microsoft.com/office/drawing/2014/main" id="{00000000-0008-0000-0700-00002D90A20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40</xdr:col>
      <xdr:colOff>438150</xdr:colOff>
      <xdr:row>17</xdr:row>
      <xdr:rowOff>95250</xdr:rowOff>
    </xdr:from>
    <xdr:to>
      <xdr:col>52</xdr:col>
      <xdr:colOff>561975</xdr:colOff>
      <xdr:row>39</xdr:row>
      <xdr:rowOff>76200</xdr:rowOff>
    </xdr:to>
    <xdr:graphicFrame macro="">
      <xdr:nvGraphicFramePr>
        <xdr:cNvPr id="60985390" name="Chart 2">
          <a:extLst>
            <a:ext uri="{FF2B5EF4-FFF2-40B4-BE49-F238E27FC236}">
              <a16:creationId xmlns:a16="http://schemas.microsoft.com/office/drawing/2014/main" id="{00000000-0008-0000-0700-00002E90A20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53</xdr:col>
      <xdr:colOff>104775</xdr:colOff>
      <xdr:row>17</xdr:row>
      <xdr:rowOff>85725</xdr:rowOff>
    </xdr:from>
    <xdr:to>
      <xdr:col>64</xdr:col>
      <xdr:colOff>552450</xdr:colOff>
      <xdr:row>39</xdr:row>
      <xdr:rowOff>66675</xdr:rowOff>
    </xdr:to>
    <xdr:graphicFrame macro="">
      <xdr:nvGraphicFramePr>
        <xdr:cNvPr id="60985391" name="Chart 3">
          <a:extLst>
            <a:ext uri="{FF2B5EF4-FFF2-40B4-BE49-F238E27FC236}">
              <a16:creationId xmlns:a16="http://schemas.microsoft.com/office/drawing/2014/main" id="{00000000-0008-0000-0700-00002F90A20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drawings/drawing3.xml><?xml version="1.0" encoding="utf-8"?>
<c:userShapes xmlns:c="http://schemas.openxmlformats.org/drawingml/2006/chart">
  <cdr:relSizeAnchor xmlns:cdr="http://schemas.openxmlformats.org/drawingml/2006/chartDrawing">
    <cdr:from>
      <cdr:x>0.19558</cdr:x>
      <cdr:y>0.01837</cdr:y>
    </cdr:from>
    <cdr:to>
      <cdr:x>0.37066</cdr:x>
      <cdr:y>0.08776</cdr:y>
    </cdr:to>
    <cdr:sp macro="" textlink="">
      <cdr:nvSpPr>
        <cdr:cNvPr id="2" name="Rectangles 1"/>
        <cdr:cNvSpPr/>
      </cdr:nvSpPr>
      <cdr:spPr>
        <a:xfrm xmlns:a="http://schemas.openxmlformats.org/drawingml/2006/main">
          <a:off x="1312335" y="95251"/>
          <a:ext cx="1174750" cy="359833"/>
        </a:xfrm>
        <a:prstGeom xmlns:a="http://schemas.openxmlformats.org/drawingml/2006/main" prst="rect">
          <a:avLst/>
        </a:prstGeom>
      </cdr:spPr>
      <cdr:txBody>
        <a:bodyPr xmlns:a="http://schemas.openxmlformats.org/drawingml/2006/main" wrap="square" rtlCol="0"/>
        <a:lstStyle xmlns:a="http://schemas.openxmlformats.org/drawingml/2006/main"/>
        <a:p xmlns:a="http://schemas.openxmlformats.org/drawingml/2006/main">
          <a:pPr algn="ctr"/>
          <a:r>
            <a:rPr lang="en-US" sz="1100"/>
            <a:t>VALUE ADDED</a:t>
          </a:r>
        </a:p>
        <a:p xmlns:a="http://schemas.openxmlformats.org/drawingml/2006/main">
          <a:pPr algn="ctr"/>
          <a:r>
            <a:rPr lang="en-US" sz="1100" b="1"/>
            <a:t>Agric Sector</a:t>
          </a:r>
        </a:p>
      </cdr:txBody>
    </cdr:sp>
  </cdr:relSizeAnchor>
</c:userShapes>
</file>

<file path=xl/drawings/drawing4.xml><?xml version="1.0" encoding="utf-8"?>
<c:userShapes xmlns:c="http://schemas.openxmlformats.org/drawingml/2006/chart">
  <cdr:relSizeAnchor xmlns:cdr="http://schemas.openxmlformats.org/drawingml/2006/chartDrawing">
    <cdr:from>
      <cdr:x>0.15014</cdr:x>
      <cdr:y>0.0212</cdr:y>
    </cdr:from>
    <cdr:to>
      <cdr:x>0.40371</cdr:x>
      <cdr:y>0.10094</cdr:y>
    </cdr:to>
    <cdr:sp macro="" textlink="">
      <cdr:nvSpPr>
        <cdr:cNvPr id="2" name="Rectangles 1"/>
        <cdr:cNvSpPr/>
      </cdr:nvSpPr>
      <cdr:spPr>
        <a:xfrm xmlns:a="http://schemas.openxmlformats.org/drawingml/2006/main">
          <a:off x="737595" y="105833"/>
          <a:ext cx="1245722" cy="359833"/>
        </a:xfrm>
        <a:prstGeom xmlns:a="http://schemas.openxmlformats.org/drawingml/2006/main" prst="rect">
          <a:avLst/>
        </a:prstGeom>
      </cdr:spPr>
      <cdr:txBody>
        <a:bodyPr xmlns:a="http://schemas.openxmlformats.org/drawingml/2006/main" wrap="square" rtlCol="0"/>
        <a:lstStyle xmlns:a="http://schemas.openxmlformats.org/drawingml/2006/main">
          <a:lvl1pPr marL="0" indent="0">
            <a:defRPr sz="1100">
              <a:latin typeface="Calibri" panose="020F0502020204030204"/>
            </a:defRPr>
          </a:lvl1pPr>
          <a:lvl2pPr marL="457200" indent="0">
            <a:defRPr sz="1100">
              <a:latin typeface="Calibri" panose="020F0502020204030204"/>
            </a:defRPr>
          </a:lvl2pPr>
          <a:lvl3pPr marL="914400" indent="0">
            <a:defRPr sz="1100">
              <a:latin typeface="Calibri" panose="020F0502020204030204"/>
            </a:defRPr>
          </a:lvl3pPr>
          <a:lvl4pPr marL="1371600" indent="0">
            <a:defRPr sz="1100">
              <a:latin typeface="Calibri" panose="020F0502020204030204"/>
            </a:defRPr>
          </a:lvl4pPr>
          <a:lvl5pPr marL="1828800" indent="0">
            <a:defRPr sz="1100">
              <a:latin typeface="Calibri" panose="020F0502020204030204"/>
            </a:defRPr>
          </a:lvl5pPr>
          <a:lvl6pPr marL="2286000" indent="0">
            <a:defRPr sz="1100">
              <a:latin typeface="Calibri" panose="020F0502020204030204"/>
            </a:defRPr>
          </a:lvl6pPr>
          <a:lvl7pPr marL="2743200" indent="0">
            <a:defRPr sz="1100">
              <a:latin typeface="Calibri" panose="020F0502020204030204"/>
            </a:defRPr>
          </a:lvl7pPr>
          <a:lvl8pPr marL="3200400" indent="0">
            <a:defRPr sz="1100">
              <a:latin typeface="Calibri" panose="020F0502020204030204"/>
            </a:defRPr>
          </a:lvl8pPr>
          <a:lvl9pPr marL="3657600" indent="0">
            <a:defRPr sz="1100">
              <a:latin typeface="Calibri" panose="020F0502020204030204"/>
            </a:defRPr>
          </a:lvl9pPr>
        </a:lstStyle>
        <a:p xmlns:a="http://schemas.openxmlformats.org/drawingml/2006/main">
          <a:pPr algn="ctr"/>
          <a:r>
            <a:rPr lang="en-US" sz="1100"/>
            <a:t>VALUE ADDED</a:t>
          </a:r>
        </a:p>
        <a:p xmlns:a="http://schemas.openxmlformats.org/drawingml/2006/main">
          <a:pPr algn="ctr"/>
          <a:r>
            <a:rPr lang="en-US" sz="1100" b="1"/>
            <a:t>Industry  Sector</a:t>
          </a:r>
        </a:p>
      </cdr:txBody>
    </cdr:sp>
  </cdr:relSizeAnchor>
</c:userShapes>
</file>

<file path=xl/drawings/drawing5.xml><?xml version="1.0" encoding="utf-8"?>
<c:userShapes xmlns:c="http://schemas.openxmlformats.org/drawingml/2006/chart">
  <cdr:relSizeAnchor xmlns:cdr="http://schemas.openxmlformats.org/drawingml/2006/chartDrawing">
    <cdr:from>
      <cdr:x>0.15382</cdr:x>
      <cdr:y>0.0212</cdr:y>
    </cdr:from>
    <cdr:to>
      <cdr:x>0.33656</cdr:x>
      <cdr:y>0.10094</cdr:y>
    </cdr:to>
    <cdr:sp macro="" textlink="">
      <cdr:nvSpPr>
        <cdr:cNvPr id="2" name="Rectangles 1"/>
        <cdr:cNvSpPr/>
      </cdr:nvSpPr>
      <cdr:spPr>
        <a:xfrm xmlns:a="http://schemas.openxmlformats.org/drawingml/2006/main">
          <a:off x="1047139" y="105813"/>
          <a:ext cx="1281195" cy="359867"/>
        </a:xfrm>
        <a:prstGeom xmlns:a="http://schemas.openxmlformats.org/drawingml/2006/main" prst="rect">
          <a:avLst/>
        </a:prstGeom>
      </cdr:spPr>
      <cdr:txBody>
        <a:bodyPr xmlns:a="http://schemas.openxmlformats.org/drawingml/2006/main" wrap="square" rtlCol="0"/>
        <a:lstStyle xmlns:a="http://schemas.openxmlformats.org/drawingml/2006/main">
          <a:lvl1pPr marL="0" indent="0">
            <a:defRPr sz="1100">
              <a:latin typeface="Calibri" panose="020F0502020204030204"/>
            </a:defRPr>
          </a:lvl1pPr>
          <a:lvl2pPr marL="457200" indent="0">
            <a:defRPr sz="1100">
              <a:latin typeface="Calibri" panose="020F0502020204030204"/>
            </a:defRPr>
          </a:lvl2pPr>
          <a:lvl3pPr marL="914400" indent="0">
            <a:defRPr sz="1100">
              <a:latin typeface="Calibri" panose="020F0502020204030204"/>
            </a:defRPr>
          </a:lvl3pPr>
          <a:lvl4pPr marL="1371600" indent="0">
            <a:defRPr sz="1100">
              <a:latin typeface="Calibri" panose="020F0502020204030204"/>
            </a:defRPr>
          </a:lvl4pPr>
          <a:lvl5pPr marL="1828800" indent="0">
            <a:defRPr sz="1100">
              <a:latin typeface="Calibri" panose="020F0502020204030204"/>
            </a:defRPr>
          </a:lvl5pPr>
          <a:lvl6pPr marL="2286000" indent="0">
            <a:defRPr sz="1100">
              <a:latin typeface="Calibri" panose="020F0502020204030204"/>
            </a:defRPr>
          </a:lvl6pPr>
          <a:lvl7pPr marL="2743200" indent="0">
            <a:defRPr sz="1100">
              <a:latin typeface="Calibri" panose="020F0502020204030204"/>
            </a:defRPr>
          </a:lvl7pPr>
          <a:lvl8pPr marL="3200400" indent="0">
            <a:defRPr sz="1100">
              <a:latin typeface="Calibri" panose="020F0502020204030204"/>
            </a:defRPr>
          </a:lvl8pPr>
          <a:lvl9pPr marL="3657600" indent="0">
            <a:defRPr sz="1100">
              <a:latin typeface="Calibri" panose="020F0502020204030204"/>
            </a:defRPr>
          </a:lvl9pPr>
        </a:lstStyle>
        <a:p xmlns:a="http://schemas.openxmlformats.org/drawingml/2006/main">
          <a:pPr algn="ctr"/>
          <a:r>
            <a:rPr lang="en-US" sz="1100"/>
            <a:t>VALUE ADDED</a:t>
          </a:r>
        </a:p>
        <a:p xmlns:a="http://schemas.openxmlformats.org/drawingml/2006/main">
          <a:pPr algn="ctr"/>
          <a:r>
            <a:rPr lang="en-US" sz="1100" b="1"/>
            <a:t>Services</a:t>
          </a:r>
          <a:r>
            <a:rPr lang="en-US" sz="1100" b="1" baseline="0"/>
            <a:t> </a:t>
          </a:r>
          <a:r>
            <a:rPr lang="en-US" sz="1100" b="1"/>
            <a:t> Sector</a:t>
          </a:r>
        </a:p>
      </cdr:txBody>
    </cdr:sp>
  </cdr:relSizeAnchor>
</c:userShapes>
</file>

<file path=xl/drawings/drawing6.xml><?xml version="1.0" encoding="utf-8"?>
<xdr:wsDr xmlns:xdr="http://schemas.openxmlformats.org/drawingml/2006/spreadsheetDrawing" xmlns:a="http://schemas.openxmlformats.org/drawingml/2006/main">
  <xdr:twoCellAnchor>
    <xdr:from>
      <xdr:col>21</xdr:col>
      <xdr:colOff>209550</xdr:colOff>
      <xdr:row>88</xdr:row>
      <xdr:rowOff>28575</xdr:rowOff>
    </xdr:from>
    <xdr:to>
      <xdr:col>33</xdr:col>
      <xdr:colOff>104775</xdr:colOff>
      <xdr:row>104</xdr:row>
      <xdr:rowOff>180975</xdr:rowOff>
    </xdr:to>
    <xdr:graphicFrame macro="">
      <xdr:nvGraphicFramePr>
        <xdr:cNvPr id="60989695" name="Chart 1">
          <a:extLst>
            <a:ext uri="{FF2B5EF4-FFF2-40B4-BE49-F238E27FC236}">
              <a16:creationId xmlns:a16="http://schemas.microsoft.com/office/drawing/2014/main" id="{00000000-0008-0000-0D00-0000FFA0A20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25</xdr:col>
      <xdr:colOff>180975</xdr:colOff>
      <xdr:row>15</xdr:row>
      <xdr:rowOff>561975</xdr:rowOff>
    </xdr:from>
    <xdr:to>
      <xdr:col>37</xdr:col>
      <xdr:colOff>9525</xdr:colOff>
      <xdr:row>26</xdr:row>
      <xdr:rowOff>38100</xdr:rowOff>
    </xdr:to>
    <xdr:graphicFrame macro="">
      <xdr:nvGraphicFramePr>
        <xdr:cNvPr id="60989696" name="Chart 2">
          <a:extLst>
            <a:ext uri="{FF2B5EF4-FFF2-40B4-BE49-F238E27FC236}">
              <a16:creationId xmlns:a16="http://schemas.microsoft.com/office/drawing/2014/main" id="{00000000-0008-0000-0D00-000000A1A20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14</xdr:col>
      <xdr:colOff>85725</xdr:colOff>
      <xdr:row>27</xdr:row>
      <xdr:rowOff>0</xdr:rowOff>
    </xdr:from>
    <xdr:to>
      <xdr:col>31</xdr:col>
      <xdr:colOff>552450</xdr:colOff>
      <xdr:row>47</xdr:row>
      <xdr:rowOff>38100</xdr:rowOff>
    </xdr:to>
    <xdr:graphicFrame macro="">
      <xdr:nvGraphicFramePr>
        <xdr:cNvPr id="60989697" name="Chart 3">
          <a:extLst>
            <a:ext uri="{FF2B5EF4-FFF2-40B4-BE49-F238E27FC236}">
              <a16:creationId xmlns:a16="http://schemas.microsoft.com/office/drawing/2014/main" id="{00000000-0008-0000-0D00-000001A1A20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12</xdr:col>
      <xdr:colOff>342900</xdr:colOff>
      <xdr:row>67</xdr:row>
      <xdr:rowOff>152400</xdr:rowOff>
    </xdr:from>
    <xdr:to>
      <xdr:col>29</xdr:col>
      <xdr:colOff>266700</xdr:colOff>
      <xdr:row>84</xdr:row>
      <xdr:rowOff>152400</xdr:rowOff>
    </xdr:to>
    <xdr:graphicFrame macro="">
      <xdr:nvGraphicFramePr>
        <xdr:cNvPr id="60989698" name="Chart 4">
          <a:extLst>
            <a:ext uri="{FF2B5EF4-FFF2-40B4-BE49-F238E27FC236}">
              <a16:creationId xmlns:a16="http://schemas.microsoft.com/office/drawing/2014/main" id="{00000000-0008-0000-0D00-000002A1A20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12</xdr:col>
      <xdr:colOff>342900</xdr:colOff>
      <xdr:row>57</xdr:row>
      <xdr:rowOff>19050</xdr:rowOff>
    </xdr:from>
    <xdr:to>
      <xdr:col>29</xdr:col>
      <xdr:colOff>285750</xdr:colOff>
      <xdr:row>67</xdr:row>
      <xdr:rowOff>171450</xdr:rowOff>
    </xdr:to>
    <xdr:graphicFrame macro="">
      <xdr:nvGraphicFramePr>
        <xdr:cNvPr id="60989699" name="Chart 5">
          <a:extLst>
            <a:ext uri="{FF2B5EF4-FFF2-40B4-BE49-F238E27FC236}">
              <a16:creationId xmlns:a16="http://schemas.microsoft.com/office/drawing/2014/main" id="{00000000-0008-0000-0D00-000003A1A20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12</xdr:col>
      <xdr:colOff>304800</xdr:colOff>
      <xdr:row>49</xdr:row>
      <xdr:rowOff>0</xdr:rowOff>
    </xdr:from>
    <xdr:to>
      <xdr:col>29</xdr:col>
      <xdr:colOff>266700</xdr:colOff>
      <xdr:row>57</xdr:row>
      <xdr:rowOff>38100</xdr:rowOff>
    </xdr:to>
    <xdr:graphicFrame macro="">
      <xdr:nvGraphicFramePr>
        <xdr:cNvPr id="60989700" name="Chart 6">
          <a:extLst>
            <a:ext uri="{FF2B5EF4-FFF2-40B4-BE49-F238E27FC236}">
              <a16:creationId xmlns:a16="http://schemas.microsoft.com/office/drawing/2014/main" id="{00000000-0008-0000-0D00-000004A1A20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25</xdr:col>
      <xdr:colOff>581025</xdr:colOff>
      <xdr:row>8</xdr:row>
      <xdr:rowOff>361950</xdr:rowOff>
    </xdr:from>
    <xdr:to>
      <xdr:col>37</xdr:col>
      <xdr:colOff>476250</xdr:colOff>
      <xdr:row>15</xdr:row>
      <xdr:rowOff>409575</xdr:rowOff>
    </xdr:to>
    <xdr:graphicFrame macro="">
      <xdr:nvGraphicFramePr>
        <xdr:cNvPr id="60989701" name="Chart 7">
          <a:extLst>
            <a:ext uri="{FF2B5EF4-FFF2-40B4-BE49-F238E27FC236}">
              <a16:creationId xmlns:a16="http://schemas.microsoft.com/office/drawing/2014/main" id="{00000000-0008-0000-0D00-000005A1A20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34</xdr:col>
      <xdr:colOff>323850</xdr:colOff>
      <xdr:row>29</xdr:row>
      <xdr:rowOff>171450</xdr:rowOff>
    </xdr:from>
    <xdr:to>
      <xdr:col>42</xdr:col>
      <xdr:colOff>523875</xdr:colOff>
      <xdr:row>38</xdr:row>
      <xdr:rowOff>314325</xdr:rowOff>
    </xdr:to>
    <xdr:graphicFrame macro="">
      <xdr:nvGraphicFramePr>
        <xdr:cNvPr id="60989702" name="Chart 8">
          <a:extLst>
            <a:ext uri="{FF2B5EF4-FFF2-40B4-BE49-F238E27FC236}">
              <a16:creationId xmlns:a16="http://schemas.microsoft.com/office/drawing/2014/main" id="{00000000-0008-0000-0D00-000006A1A20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16</xdr:col>
      <xdr:colOff>28575</xdr:colOff>
      <xdr:row>15</xdr:row>
      <xdr:rowOff>533400</xdr:rowOff>
    </xdr:from>
    <xdr:to>
      <xdr:col>27</xdr:col>
      <xdr:colOff>19050</xdr:colOff>
      <xdr:row>26</xdr:row>
      <xdr:rowOff>57150</xdr:rowOff>
    </xdr:to>
    <xdr:graphicFrame macro="">
      <xdr:nvGraphicFramePr>
        <xdr:cNvPr id="60989703" name="Chart 9">
          <a:extLst>
            <a:ext uri="{FF2B5EF4-FFF2-40B4-BE49-F238E27FC236}">
              <a16:creationId xmlns:a16="http://schemas.microsoft.com/office/drawing/2014/main" id="{00000000-0008-0000-0D00-000007A1A20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35</xdr:col>
      <xdr:colOff>381000</xdr:colOff>
      <xdr:row>8</xdr:row>
      <xdr:rowOff>381000</xdr:rowOff>
    </xdr:from>
    <xdr:to>
      <xdr:col>46</xdr:col>
      <xdr:colOff>381000</xdr:colOff>
      <xdr:row>15</xdr:row>
      <xdr:rowOff>476250</xdr:rowOff>
    </xdr:to>
    <xdr:graphicFrame macro="">
      <xdr:nvGraphicFramePr>
        <xdr:cNvPr id="60989704" name="Chart 10">
          <a:extLst>
            <a:ext uri="{FF2B5EF4-FFF2-40B4-BE49-F238E27FC236}">
              <a16:creationId xmlns:a16="http://schemas.microsoft.com/office/drawing/2014/main" id="{00000000-0008-0000-0D00-000008A1A20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twoCellAnchor>
    <xdr:from>
      <xdr:col>13</xdr:col>
      <xdr:colOff>9525</xdr:colOff>
      <xdr:row>15</xdr:row>
      <xdr:rowOff>495300</xdr:rowOff>
    </xdr:from>
    <xdr:to>
      <xdr:col>23</xdr:col>
      <xdr:colOff>228600</xdr:colOff>
      <xdr:row>26</xdr:row>
      <xdr:rowOff>19050</xdr:rowOff>
    </xdr:to>
    <xdr:graphicFrame macro="">
      <xdr:nvGraphicFramePr>
        <xdr:cNvPr id="60989705" name="Chart 11">
          <a:extLst>
            <a:ext uri="{FF2B5EF4-FFF2-40B4-BE49-F238E27FC236}">
              <a16:creationId xmlns:a16="http://schemas.microsoft.com/office/drawing/2014/main" id="{00000000-0008-0000-0D00-000009A1A20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xdr:twoCellAnchor>
    <xdr:from>
      <xdr:col>12</xdr:col>
      <xdr:colOff>323850</xdr:colOff>
      <xdr:row>88</xdr:row>
      <xdr:rowOff>9525</xdr:rowOff>
    </xdr:from>
    <xdr:to>
      <xdr:col>21</xdr:col>
      <xdr:colOff>95250</xdr:colOff>
      <xdr:row>104</xdr:row>
      <xdr:rowOff>76200</xdr:rowOff>
    </xdr:to>
    <xdr:graphicFrame macro="">
      <xdr:nvGraphicFramePr>
        <xdr:cNvPr id="60989706" name="Chart 12">
          <a:extLst>
            <a:ext uri="{FF2B5EF4-FFF2-40B4-BE49-F238E27FC236}">
              <a16:creationId xmlns:a16="http://schemas.microsoft.com/office/drawing/2014/main" id="{00000000-0008-0000-0D00-00000AA1A20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2"/>
        </a:graphicData>
      </a:graphic>
    </xdr:graphicFrame>
    <xdr:clientData/>
  </xdr:twoCellAnchor>
  <xdr:twoCellAnchor>
    <xdr:from>
      <xdr:col>19</xdr:col>
      <xdr:colOff>285750</xdr:colOff>
      <xdr:row>8</xdr:row>
      <xdr:rowOff>304800</xdr:rowOff>
    </xdr:from>
    <xdr:to>
      <xdr:col>31</xdr:col>
      <xdr:colOff>180975</xdr:colOff>
      <xdr:row>15</xdr:row>
      <xdr:rowOff>352425</xdr:rowOff>
    </xdr:to>
    <xdr:graphicFrame macro="">
      <xdr:nvGraphicFramePr>
        <xdr:cNvPr id="60989707" name="Chart 16">
          <a:extLst>
            <a:ext uri="{FF2B5EF4-FFF2-40B4-BE49-F238E27FC236}">
              <a16:creationId xmlns:a16="http://schemas.microsoft.com/office/drawing/2014/main" id="{00000000-0008-0000-0D00-00000BA1A20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3"/>
        </a:graphicData>
      </a:graphic>
    </xdr:graphicFrame>
    <xdr:clientData/>
  </xdr:twoCellAnchor>
  <xdr:twoCellAnchor>
    <xdr:from>
      <xdr:col>35</xdr:col>
      <xdr:colOff>28575</xdr:colOff>
      <xdr:row>0</xdr:row>
      <xdr:rowOff>238125</xdr:rowOff>
    </xdr:from>
    <xdr:to>
      <xdr:col>46</xdr:col>
      <xdr:colOff>28575</xdr:colOff>
      <xdr:row>8</xdr:row>
      <xdr:rowOff>342900</xdr:rowOff>
    </xdr:to>
    <xdr:graphicFrame macro="">
      <xdr:nvGraphicFramePr>
        <xdr:cNvPr id="60989708" name="Chart 17">
          <a:extLst>
            <a:ext uri="{FF2B5EF4-FFF2-40B4-BE49-F238E27FC236}">
              <a16:creationId xmlns:a16="http://schemas.microsoft.com/office/drawing/2014/main" id="{00000000-0008-0000-0D00-00000CA1A20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4"/>
        </a:graphicData>
      </a:graphic>
    </xdr:graphicFrame>
    <xdr:clientData/>
  </xdr:twoCellAnchor>
  <xdr:twoCellAnchor>
    <xdr:from>
      <xdr:col>19</xdr:col>
      <xdr:colOff>314325</xdr:colOff>
      <xdr:row>0</xdr:row>
      <xdr:rowOff>171450</xdr:rowOff>
    </xdr:from>
    <xdr:to>
      <xdr:col>31</xdr:col>
      <xdr:colOff>209550</xdr:colOff>
      <xdr:row>8</xdr:row>
      <xdr:rowOff>285750</xdr:rowOff>
    </xdr:to>
    <xdr:graphicFrame macro="">
      <xdr:nvGraphicFramePr>
        <xdr:cNvPr id="60989709" name="Chart 18">
          <a:extLst>
            <a:ext uri="{FF2B5EF4-FFF2-40B4-BE49-F238E27FC236}">
              <a16:creationId xmlns:a16="http://schemas.microsoft.com/office/drawing/2014/main" id="{00000000-0008-0000-0D00-00000DA1A20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5"/>
        </a:graphicData>
      </a:graphic>
    </xdr:graphicFrame>
    <xdr:clientData/>
  </xdr:twoCellAnchor>
  <xdr:twoCellAnchor>
    <xdr:from>
      <xdr:col>25</xdr:col>
      <xdr:colOff>190500</xdr:colOff>
      <xdr:row>0</xdr:row>
      <xdr:rowOff>190500</xdr:rowOff>
    </xdr:from>
    <xdr:to>
      <xdr:col>37</xdr:col>
      <xdr:colOff>85725</xdr:colOff>
      <xdr:row>8</xdr:row>
      <xdr:rowOff>304800</xdr:rowOff>
    </xdr:to>
    <xdr:graphicFrame macro="">
      <xdr:nvGraphicFramePr>
        <xdr:cNvPr id="60989710" name="Chart 19">
          <a:extLst>
            <a:ext uri="{FF2B5EF4-FFF2-40B4-BE49-F238E27FC236}">
              <a16:creationId xmlns:a16="http://schemas.microsoft.com/office/drawing/2014/main" id="{00000000-0008-0000-0D00-00000EA1A20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6"/>
        </a:graphicData>
      </a:graphic>
    </xdr:graphicFrame>
    <xdr:clientData/>
  </xdr:twoCellAnchor>
  <xdr:twoCellAnchor>
    <xdr:from>
      <xdr:col>22</xdr:col>
      <xdr:colOff>76200</xdr:colOff>
      <xdr:row>41</xdr:row>
      <xdr:rowOff>114300</xdr:rowOff>
    </xdr:from>
    <xdr:to>
      <xdr:col>39</xdr:col>
      <xdr:colOff>542925</xdr:colOff>
      <xdr:row>61</xdr:row>
      <xdr:rowOff>152400</xdr:rowOff>
    </xdr:to>
    <xdr:graphicFrame macro="">
      <xdr:nvGraphicFramePr>
        <xdr:cNvPr id="60989711" name="Chart 20">
          <a:extLst>
            <a:ext uri="{FF2B5EF4-FFF2-40B4-BE49-F238E27FC236}">
              <a16:creationId xmlns:a16="http://schemas.microsoft.com/office/drawing/2014/main" id="{00000000-0008-0000-0D00-00000FA1A20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7"/>
        </a:graphicData>
      </a:graphic>
    </xdr:graphicFrame>
    <xdr:clientData/>
  </xdr:twoCellAnchor>
</xdr:wsDr>
</file>

<file path=xl/drawings/drawing7.xml><?xml version="1.0" encoding="utf-8"?>
<c:userShapes xmlns:c="http://schemas.openxmlformats.org/drawingml/2006/chart">
  <cdr:relSizeAnchor xmlns:cdr="http://schemas.openxmlformats.org/drawingml/2006/chartDrawing">
    <cdr:from>
      <cdr:x>0.00154</cdr:x>
      <cdr:y>0.92257</cdr:y>
    </cdr:from>
    <cdr:to>
      <cdr:x>0.3903</cdr:x>
      <cdr:y>1</cdr:y>
    </cdr:to>
    <cdr:sp macro="" textlink="">
      <cdr:nvSpPr>
        <cdr:cNvPr id="2" name="Rectangles 1"/>
        <cdr:cNvSpPr/>
      </cdr:nvSpPr>
      <cdr:spPr>
        <a:xfrm xmlns:a="http://schemas.openxmlformats.org/drawingml/2006/main">
          <a:off x="11907" y="2988469"/>
          <a:ext cx="2583656" cy="250030"/>
        </a:xfrm>
        <a:prstGeom xmlns:a="http://schemas.openxmlformats.org/drawingml/2006/main" prst="rect">
          <a:avLst/>
        </a:prstGeom>
        <a:ln xmlns:a="http://schemas.openxmlformats.org/drawingml/2006/main">
          <a:solidFill>
            <a:srgbClr val="4F81BD">
              <a:lumMod val="60000"/>
              <a:lumOff val="40000"/>
            </a:srgbClr>
          </a:solidFill>
        </a:ln>
      </cdr:spPr>
      <cdr:txBody>
        <a:bodyPr xmlns:a="http://schemas.openxmlformats.org/drawingml/2006/main" wrap="square" rtlCol="0"/>
        <a:lstStyle xmlns:a="http://schemas.openxmlformats.org/drawingml/2006/main">
          <a:lvl1pPr marL="0" indent="0">
            <a:defRPr sz="1100">
              <a:latin typeface="Calibri" panose="020F0502020204030204"/>
            </a:defRPr>
          </a:lvl1pPr>
          <a:lvl2pPr marL="457200" indent="0">
            <a:defRPr sz="1100">
              <a:latin typeface="Calibri" panose="020F0502020204030204"/>
            </a:defRPr>
          </a:lvl2pPr>
          <a:lvl3pPr marL="914400" indent="0">
            <a:defRPr sz="1100">
              <a:latin typeface="Calibri" panose="020F0502020204030204"/>
            </a:defRPr>
          </a:lvl3pPr>
          <a:lvl4pPr marL="1371600" indent="0">
            <a:defRPr sz="1100">
              <a:latin typeface="Calibri" panose="020F0502020204030204"/>
            </a:defRPr>
          </a:lvl4pPr>
          <a:lvl5pPr marL="1828800" indent="0">
            <a:defRPr sz="1100">
              <a:latin typeface="Calibri" panose="020F0502020204030204"/>
            </a:defRPr>
          </a:lvl5pPr>
          <a:lvl6pPr marL="2286000" indent="0">
            <a:defRPr sz="1100">
              <a:latin typeface="Calibri" panose="020F0502020204030204"/>
            </a:defRPr>
          </a:lvl6pPr>
          <a:lvl7pPr marL="2743200" indent="0">
            <a:defRPr sz="1100">
              <a:latin typeface="Calibri" panose="020F0502020204030204"/>
            </a:defRPr>
          </a:lvl7pPr>
          <a:lvl8pPr marL="3200400" indent="0">
            <a:defRPr sz="1100">
              <a:latin typeface="Calibri" panose="020F0502020204030204"/>
            </a:defRPr>
          </a:lvl8pPr>
          <a:lvl9pPr marL="3657600" indent="0">
            <a:defRPr sz="1100">
              <a:latin typeface="Calibri" panose="020F0502020204030204"/>
            </a:defRPr>
          </a:lvl9pPr>
        </a:lstStyle>
        <a:p xmlns:a="http://schemas.openxmlformats.org/drawingml/2006/main">
          <a:r>
            <a:rPr lang="en-US" sz="1100" i="0"/>
            <a:t>(*) </a:t>
          </a:r>
          <a:r>
            <a:rPr lang="en-US" sz="1100" i="0" baseline="0"/>
            <a:t> </a:t>
          </a:r>
          <a:r>
            <a:rPr lang="en-US" sz="1100" i="1" baseline="0"/>
            <a:t>actual series, expressed in 2006 prices    </a:t>
          </a:r>
        </a:p>
      </cdr:txBody>
    </cdr:sp>
  </cdr:relSizeAnchor>
  <cdr:relSizeAnchor xmlns:cdr="http://schemas.openxmlformats.org/drawingml/2006/chartDrawing">
    <cdr:from>
      <cdr:x>0.65869</cdr:x>
      <cdr:y>0.93731</cdr:y>
    </cdr:from>
    <cdr:to>
      <cdr:x>1</cdr:x>
      <cdr:y>1</cdr:y>
    </cdr:to>
    <cdr:sp macro="" textlink="">
      <cdr:nvSpPr>
        <cdr:cNvPr id="3" name="Rectangles 2"/>
        <cdr:cNvSpPr/>
      </cdr:nvSpPr>
      <cdr:spPr>
        <a:xfrm xmlns:a="http://schemas.openxmlformats.org/drawingml/2006/main">
          <a:off x="4452937" y="3107531"/>
          <a:ext cx="2274072" cy="202423"/>
        </a:xfrm>
        <a:prstGeom xmlns:a="http://schemas.openxmlformats.org/drawingml/2006/main" prst="rect">
          <a:avLst/>
        </a:prstGeom>
        <a:ln xmlns:a="http://schemas.openxmlformats.org/drawingml/2006/main">
          <a:noFill/>
        </a:ln>
      </cdr:spPr>
      <cdr:txBody>
        <a:bodyPr xmlns:a="http://schemas.openxmlformats.org/drawingml/2006/main" wrap="square" rtlCol="0"/>
        <a:lstStyle xmlns:a="http://schemas.openxmlformats.org/drawingml/2006/main">
          <a:lvl1pPr marL="0" indent="0">
            <a:defRPr sz="1100">
              <a:latin typeface="Calibri" panose="020F0502020204030204"/>
            </a:defRPr>
          </a:lvl1pPr>
          <a:lvl2pPr marL="457200" indent="0">
            <a:defRPr sz="1100">
              <a:latin typeface="Calibri" panose="020F0502020204030204"/>
            </a:defRPr>
          </a:lvl2pPr>
          <a:lvl3pPr marL="914400" indent="0">
            <a:defRPr sz="1100">
              <a:latin typeface="Calibri" panose="020F0502020204030204"/>
            </a:defRPr>
          </a:lvl3pPr>
          <a:lvl4pPr marL="1371600" indent="0">
            <a:defRPr sz="1100">
              <a:latin typeface="Calibri" panose="020F0502020204030204"/>
            </a:defRPr>
          </a:lvl4pPr>
          <a:lvl5pPr marL="1828800" indent="0">
            <a:defRPr sz="1100">
              <a:latin typeface="Calibri" panose="020F0502020204030204"/>
            </a:defRPr>
          </a:lvl5pPr>
          <a:lvl6pPr marL="2286000" indent="0">
            <a:defRPr sz="1100">
              <a:latin typeface="Calibri" panose="020F0502020204030204"/>
            </a:defRPr>
          </a:lvl6pPr>
          <a:lvl7pPr marL="2743200" indent="0">
            <a:defRPr sz="1100">
              <a:latin typeface="Calibri" panose="020F0502020204030204"/>
            </a:defRPr>
          </a:lvl7pPr>
          <a:lvl8pPr marL="3200400" indent="0">
            <a:defRPr sz="1100">
              <a:latin typeface="Calibri" panose="020F0502020204030204"/>
            </a:defRPr>
          </a:lvl8pPr>
          <a:lvl9pPr marL="3657600" indent="0">
            <a:defRPr sz="1100">
              <a:latin typeface="Calibri" panose="020F0502020204030204"/>
            </a:defRPr>
          </a:lvl9pPr>
        </a:lstStyle>
        <a:p xmlns:a="http://schemas.openxmlformats.org/drawingml/2006/main">
          <a:pPr algn="r"/>
          <a:r>
            <a:rPr lang="en-US" sz="1100" b="1" i="1">
              <a:solidFill>
                <a:srgbClr val="1F497D">
                  <a:lumMod val="60000"/>
                  <a:lumOff val="40000"/>
                </a:srgbClr>
              </a:solidFill>
            </a:rPr>
            <a:t>Ghana</a:t>
          </a:r>
          <a:r>
            <a:rPr lang="en-US" sz="1100" b="1" i="1" baseline="0">
              <a:solidFill>
                <a:srgbClr val="1F497D">
                  <a:lumMod val="60000"/>
                  <a:lumOff val="40000"/>
                </a:srgbClr>
              </a:solidFill>
            </a:rPr>
            <a:t> Statistical Service (GSS)</a:t>
          </a:r>
          <a:endParaRPr lang="en-US" sz="1100" b="1" i="1">
            <a:solidFill>
              <a:srgbClr val="1F497D">
                <a:lumMod val="60000"/>
                <a:lumOff val="40000"/>
              </a:srgbClr>
            </a:solidFill>
          </a:endParaRPr>
        </a:p>
      </cdr:txBody>
    </cdr:sp>
  </cdr:relSizeAnchor>
</c:userShapes>
</file>

<file path=xl/drawings/drawing8.xml><?xml version="1.0" encoding="utf-8"?>
<c:userShapes xmlns:c="http://schemas.openxmlformats.org/drawingml/2006/chart">
  <cdr:relSizeAnchor xmlns:cdr="http://schemas.openxmlformats.org/drawingml/2006/chartDrawing">
    <cdr:from>
      <cdr:x>0.64118</cdr:x>
      <cdr:y>0.93</cdr:y>
    </cdr:from>
    <cdr:to>
      <cdr:x>0.97794</cdr:x>
      <cdr:y>0.97667</cdr:y>
    </cdr:to>
    <cdr:sp macro="" textlink="">
      <cdr:nvSpPr>
        <cdr:cNvPr id="2" name="Rectangles 1"/>
        <cdr:cNvSpPr/>
      </cdr:nvSpPr>
      <cdr:spPr>
        <a:xfrm xmlns:a="http://schemas.openxmlformats.org/drawingml/2006/main">
          <a:off x="4152899" y="2657475"/>
          <a:ext cx="2181225" cy="133350"/>
        </a:xfrm>
        <a:prstGeom xmlns:a="http://schemas.openxmlformats.org/drawingml/2006/main" prst="rect">
          <a:avLst/>
        </a:prstGeom>
      </cdr:spPr>
      <cdr:txBody>
        <a:bodyPr xmlns:a="http://schemas.openxmlformats.org/drawingml/2006/main" wrap="square" rtlCol="0"/>
        <a:lstStyle xmlns:a="http://schemas.openxmlformats.org/drawingml/2006/main"/>
        <a:p xmlns:a="http://schemas.openxmlformats.org/drawingml/2006/main">
          <a:pPr algn="r"/>
          <a:r>
            <a:rPr lang="en-US" sz="800" b="1">
              <a:solidFill>
                <a:schemeClr val="tx2">
                  <a:lumMod val="60000"/>
                  <a:lumOff val="40000"/>
                </a:schemeClr>
              </a:solidFill>
            </a:rPr>
            <a:t>Ghana Statistical Service (GSS)</a:t>
          </a:r>
        </a:p>
      </cdr:txBody>
    </cdr:sp>
  </cdr:relSizeAnchor>
</c:userShapes>
</file>

<file path=xl/drawings/drawing9.xml><?xml version="1.0" encoding="utf-8"?>
<c:userShapes xmlns:c="http://schemas.openxmlformats.org/drawingml/2006/chart">
  <cdr:relSizeAnchor xmlns:cdr="http://schemas.openxmlformats.org/drawingml/2006/chartDrawing">
    <cdr:from>
      <cdr:x>0.02083</cdr:x>
      <cdr:y>0.06597</cdr:y>
    </cdr:from>
    <cdr:to>
      <cdr:x>0.06667</cdr:x>
      <cdr:y>0.13889</cdr:y>
    </cdr:to>
    <cdr:sp macro="" textlink="">
      <cdr:nvSpPr>
        <cdr:cNvPr id="2" name="Rectangles 1"/>
        <cdr:cNvSpPr/>
      </cdr:nvSpPr>
      <cdr:spPr>
        <a:xfrm xmlns:a="http://schemas.openxmlformats.org/drawingml/2006/main">
          <a:off x="95250" y="180975"/>
          <a:ext cx="209550" cy="200025"/>
        </a:xfrm>
        <a:prstGeom xmlns:a="http://schemas.openxmlformats.org/drawingml/2006/main" prst="rect">
          <a:avLst/>
        </a:prstGeom>
      </cdr:spPr>
      <cdr:txBody>
        <a:bodyPr xmlns:a="http://schemas.openxmlformats.org/drawingml/2006/main" wrap="square" rtlCol="0"/>
        <a:lstStyle xmlns:a="http://schemas.openxmlformats.org/drawingml/2006/main"/>
        <a:p xmlns:a="http://schemas.openxmlformats.org/drawingml/2006/main">
          <a:pPr algn="l"/>
          <a:r>
            <a:rPr lang="en-US" sz="1100"/>
            <a:t>%</a:t>
          </a:r>
        </a:p>
      </cdr:txBody>
    </cdr:sp>
  </cdr:relSizeAnchor>
</c:userShapes>
</file>

<file path=xl/drawings/drawing10.xml><?xml version="1.0" encoding="utf-8"?>
<c:userShapes xmlns:c="http://schemas.openxmlformats.org/drawingml/2006/chart">
  <cdr:relSizeAnchor xmlns:cdr="http://schemas.openxmlformats.org/drawingml/2006/chartDrawing">
    <cdr:from>
      <cdr:x>0.02083</cdr:x>
      <cdr:y>0.06597</cdr:y>
    </cdr:from>
    <cdr:to>
      <cdr:x>0.06667</cdr:x>
      <cdr:y>0.13889</cdr:y>
    </cdr:to>
    <cdr:sp macro="" textlink="">
      <cdr:nvSpPr>
        <cdr:cNvPr id="2" name="Rectangles 1"/>
        <cdr:cNvSpPr/>
      </cdr:nvSpPr>
      <cdr:spPr>
        <a:xfrm xmlns:a="http://schemas.openxmlformats.org/drawingml/2006/main">
          <a:off x="95250" y="180975"/>
          <a:ext cx="209550" cy="200025"/>
        </a:xfrm>
        <a:prstGeom xmlns:a="http://schemas.openxmlformats.org/drawingml/2006/main" prst="rect">
          <a:avLst/>
        </a:prstGeom>
      </cdr:spPr>
      <cdr:txBody>
        <a:bodyPr xmlns:a="http://schemas.openxmlformats.org/drawingml/2006/main" wrap="square" rtlCol="0"/>
        <a:lstStyle xmlns:a="http://schemas.openxmlformats.org/drawingml/2006/main"/>
        <a:p xmlns:a="http://schemas.openxmlformats.org/drawingml/2006/main">
          <a:pPr algn="l"/>
          <a:r>
            <a:rPr lang="en-US" sz="1100"/>
            <a:t>%</a:t>
          </a:r>
        </a:p>
      </cdr:txBody>
    </cdr:sp>
  </cdr:relSizeAnchor>
</c:userShapes>
</file>

<file path=xl/drawings/drawing11.xml><?xml version="1.0" encoding="utf-8"?>
<c:userShapes xmlns:c="http://schemas.openxmlformats.org/drawingml/2006/chart">
  <cdr:relSizeAnchor xmlns:cdr="http://schemas.openxmlformats.org/drawingml/2006/chartDrawing">
    <cdr:from>
      <cdr:x>0.02083</cdr:x>
      <cdr:y>0.06597</cdr:y>
    </cdr:from>
    <cdr:to>
      <cdr:x>0.06667</cdr:x>
      <cdr:y>0.13889</cdr:y>
    </cdr:to>
    <cdr:sp macro="" textlink="">
      <cdr:nvSpPr>
        <cdr:cNvPr id="2" name="Rectangles 1"/>
        <cdr:cNvSpPr/>
      </cdr:nvSpPr>
      <cdr:spPr>
        <a:xfrm xmlns:a="http://schemas.openxmlformats.org/drawingml/2006/main">
          <a:off x="95250" y="180975"/>
          <a:ext cx="209550" cy="200025"/>
        </a:xfrm>
        <a:prstGeom xmlns:a="http://schemas.openxmlformats.org/drawingml/2006/main" prst="rect">
          <a:avLst/>
        </a:prstGeom>
      </cdr:spPr>
      <cdr:txBody>
        <a:bodyPr xmlns:a="http://schemas.openxmlformats.org/drawingml/2006/main" wrap="square" rtlCol="0"/>
        <a:lstStyle xmlns:a="http://schemas.openxmlformats.org/drawingml/2006/main"/>
        <a:p xmlns:a="http://schemas.openxmlformats.org/drawingml/2006/main">
          <a:pPr algn="l"/>
          <a:r>
            <a:rPr lang="en-US" sz="1100"/>
            <a:t>%</a:t>
          </a:r>
        </a:p>
      </cdr:txBody>
    </cdr:sp>
  </cdr:relSizeAnchor>
</c:userShapes>
</file>

<file path=xl/drawings/drawing12.xml><?xml version="1.0" encoding="utf-8"?>
<c:userShapes xmlns:c="http://schemas.openxmlformats.org/drawingml/2006/chart">
  <cdr:relSizeAnchor xmlns:cdr="http://schemas.openxmlformats.org/drawingml/2006/chartDrawing">
    <cdr:from>
      <cdr:x>0.03217</cdr:x>
      <cdr:y>0.91139</cdr:y>
    </cdr:from>
    <cdr:to>
      <cdr:x>0.54682</cdr:x>
      <cdr:y>0.97785</cdr:y>
    </cdr:to>
    <cdr:sp macro="" textlink="">
      <cdr:nvSpPr>
        <cdr:cNvPr id="2" name="Rectangles 1"/>
        <cdr:cNvSpPr/>
      </cdr:nvSpPr>
      <cdr:spPr>
        <a:xfrm xmlns:a="http://schemas.openxmlformats.org/drawingml/2006/main">
          <a:off x="214312" y="3429000"/>
          <a:ext cx="3429000" cy="250031"/>
        </a:xfrm>
        <a:prstGeom xmlns:a="http://schemas.openxmlformats.org/drawingml/2006/main" prst="rect">
          <a:avLst/>
        </a:prstGeom>
        <a:ln xmlns:a="http://schemas.openxmlformats.org/drawingml/2006/main">
          <a:solidFill>
            <a:schemeClr val="accent1">
              <a:lumMod val="60000"/>
              <a:lumOff val="40000"/>
            </a:schemeClr>
          </a:solidFill>
        </a:ln>
      </cdr:spPr>
      <cdr:txBody>
        <a:bodyPr xmlns:a="http://schemas.openxmlformats.org/drawingml/2006/main" wrap="square" rtlCol="0"/>
        <a:lstStyle xmlns:a="http://schemas.openxmlformats.org/drawingml/2006/main"/>
        <a:p xmlns:a="http://schemas.openxmlformats.org/drawingml/2006/main">
          <a:r>
            <a:rPr lang="en-US" sz="1100" i="1"/>
            <a:t>(1)</a:t>
          </a:r>
          <a:r>
            <a:rPr lang="en-US" sz="1100" i="1" baseline="0"/>
            <a:t>  Seasonally adjusted series expressed in 2006 prices</a:t>
          </a:r>
          <a:endParaRPr lang="en-US" sz="1100" i="1"/>
        </a:p>
      </cdr:txBody>
    </cdr:sp>
  </cdr:relSizeAnchor>
  <cdr:relSizeAnchor xmlns:cdr="http://schemas.openxmlformats.org/drawingml/2006/chartDrawing">
    <cdr:from>
      <cdr:x>0.03217</cdr:x>
      <cdr:y>0.91139</cdr:y>
    </cdr:from>
    <cdr:to>
      <cdr:x>0.54682</cdr:x>
      <cdr:y>0.97785</cdr:y>
    </cdr:to>
    <cdr:sp macro="" textlink="">
      <cdr:nvSpPr>
        <cdr:cNvPr id="3" name="Rectangles 2"/>
        <cdr:cNvSpPr/>
      </cdr:nvSpPr>
      <cdr:spPr>
        <a:xfrm xmlns:a="http://schemas.openxmlformats.org/drawingml/2006/main">
          <a:off x="214312" y="3429000"/>
          <a:ext cx="3429000" cy="250031"/>
        </a:xfrm>
        <a:prstGeom xmlns:a="http://schemas.openxmlformats.org/drawingml/2006/main" prst="rect">
          <a:avLst/>
        </a:prstGeom>
        <a:ln xmlns:a="http://schemas.openxmlformats.org/drawingml/2006/main">
          <a:solidFill>
            <a:schemeClr val="accent1">
              <a:lumMod val="60000"/>
              <a:lumOff val="40000"/>
            </a:schemeClr>
          </a:solidFill>
        </a:ln>
      </cdr:spPr>
      <cdr:txBody>
        <a:bodyPr xmlns:a="http://schemas.openxmlformats.org/drawingml/2006/main" wrap="square" rtlCol="0"/>
        <a:lstStyle xmlns:a="http://schemas.openxmlformats.org/drawingml/2006/main"/>
        <a:p xmlns:a="http://schemas.openxmlformats.org/drawingml/2006/main">
          <a:r>
            <a:rPr lang="en-US" sz="1100" i="0"/>
            <a:t>(1)</a:t>
          </a:r>
          <a:r>
            <a:rPr lang="en-US" sz="1100" i="0" baseline="0"/>
            <a:t>  </a:t>
          </a:r>
          <a:r>
            <a:rPr lang="en-US" sz="1100" i="1" baseline="0"/>
            <a:t>Seasonally adjusted series expressed in 2006 prices</a:t>
          </a:r>
          <a:endParaRPr lang="en-US" sz="1100" i="1"/>
        </a:p>
      </cdr:txBody>
    </cdr:sp>
  </cdr:relSizeAnchor>
  <cdr:relSizeAnchor xmlns:cdr="http://schemas.openxmlformats.org/drawingml/2006/chartDrawing">
    <cdr:from>
      <cdr:x>0.65869</cdr:x>
      <cdr:y>0.9462</cdr:y>
    </cdr:from>
    <cdr:to>
      <cdr:x>1</cdr:x>
      <cdr:y>1</cdr:y>
    </cdr:to>
    <cdr:sp macro="" textlink="">
      <cdr:nvSpPr>
        <cdr:cNvPr id="4" name="Rectangles 3"/>
        <cdr:cNvSpPr/>
      </cdr:nvSpPr>
      <cdr:spPr>
        <a:xfrm xmlns:a="http://schemas.openxmlformats.org/drawingml/2006/main">
          <a:off x="4441031" y="3643312"/>
          <a:ext cx="2274072" cy="202423"/>
        </a:xfrm>
        <a:prstGeom xmlns:a="http://schemas.openxmlformats.org/drawingml/2006/main" prst="rect">
          <a:avLst/>
        </a:prstGeom>
        <a:ln xmlns:a="http://schemas.openxmlformats.org/drawingml/2006/main">
          <a:noFill/>
        </a:ln>
      </cdr:spPr>
      <cdr:txBody>
        <a:bodyPr xmlns:a="http://schemas.openxmlformats.org/drawingml/2006/main" wrap="square" rtlCol="0"/>
        <a:lstStyle xmlns:a="http://schemas.openxmlformats.org/drawingml/2006/main">
          <a:lvl1pPr marL="0" indent="0">
            <a:defRPr sz="1100">
              <a:latin typeface="Calibri" panose="020F0502020204030204"/>
            </a:defRPr>
          </a:lvl1pPr>
          <a:lvl2pPr marL="457200" indent="0">
            <a:defRPr sz="1100">
              <a:latin typeface="Calibri" panose="020F0502020204030204"/>
            </a:defRPr>
          </a:lvl2pPr>
          <a:lvl3pPr marL="914400" indent="0">
            <a:defRPr sz="1100">
              <a:latin typeface="Calibri" panose="020F0502020204030204"/>
            </a:defRPr>
          </a:lvl3pPr>
          <a:lvl4pPr marL="1371600" indent="0">
            <a:defRPr sz="1100">
              <a:latin typeface="Calibri" panose="020F0502020204030204"/>
            </a:defRPr>
          </a:lvl4pPr>
          <a:lvl5pPr marL="1828800" indent="0">
            <a:defRPr sz="1100">
              <a:latin typeface="Calibri" panose="020F0502020204030204"/>
            </a:defRPr>
          </a:lvl5pPr>
          <a:lvl6pPr marL="2286000" indent="0">
            <a:defRPr sz="1100">
              <a:latin typeface="Calibri" panose="020F0502020204030204"/>
            </a:defRPr>
          </a:lvl6pPr>
          <a:lvl7pPr marL="2743200" indent="0">
            <a:defRPr sz="1100">
              <a:latin typeface="Calibri" panose="020F0502020204030204"/>
            </a:defRPr>
          </a:lvl7pPr>
          <a:lvl8pPr marL="3200400" indent="0">
            <a:defRPr sz="1100">
              <a:latin typeface="Calibri" panose="020F0502020204030204"/>
            </a:defRPr>
          </a:lvl8pPr>
          <a:lvl9pPr marL="3657600" indent="0">
            <a:defRPr sz="1100">
              <a:latin typeface="Calibri" panose="020F0502020204030204"/>
            </a:defRPr>
          </a:lvl9pPr>
        </a:lstStyle>
        <a:p xmlns:a="http://schemas.openxmlformats.org/drawingml/2006/main">
          <a:pPr algn="r"/>
          <a:r>
            <a:rPr lang="en-US" sz="1100" b="1" i="1">
              <a:solidFill>
                <a:schemeClr val="tx2">
                  <a:lumMod val="60000"/>
                  <a:lumOff val="40000"/>
                </a:schemeClr>
              </a:solidFill>
            </a:rPr>
            <a:t>Ghana</a:t>
          </a:r>
          <a:r>
            <a:rPr lang="en-US" sz="1100" b="1" i="1" baseline="0">
              <a:solidFill>
                <a:schemeClr val="tx2">
                  <a:lumMod val="60000"/>
                  <a:lumOff val="40000"/>
                </a:schemeClr>
              </a:solidFill>
            </a:rPr>
            <a:t> Statistical Service (GSS)</a:t>
          </a:r>
          <a:endParaRPr lang="en-US" sz="1100" b="1" i="1">
            <a:solidFill>
              <a:schemeClr val="tx2">
                <a:lumMod val="60000"/>
                <a:lumOff val="40000"/>
              </a:schemeClr>
            </a:solidFill>
          </a:endParaRPr>
        </a:p>
      </cdr:txBody>
    </cdr:sp>
  </cdr:relSizeAnchor>
</c:userShapes>
</file>

<file path=xl/drawings/drawing13.xml><?xml version="1.0" encoding="utf-8"?>
<c:userShapes xmlns:c="http://schemas.openxmlformats.org/drawingml/2006/chart">
  <cdr:relSizeAnchor xmlns:cdr="http://schemas.openxmlformats.org/drawingml/2006/chartDrawing">
    <cdr:from>
      <cdr:x>0.88704</cdr:x>
      <cdr:y>0.58563</cdr:y>
    </cdr:from>
    <cdr:to>
      <cdr:x>0.99893</cdr:x>
      <cdr:y>0.67534</cdr:y>
    </cdr:to>
    <cdr:sp macro="" textlink="">
      <cdr:nvSpPr>
        <cdr:cNvPr id="2" name="Rectangles 1"/>
        <cdr:cNvSpPr/>
      </cdr:nvSpPr>
      <cdr:spPr>
        <a:xfrm xmlns:a="http://schemas.openxmlformats.org/drawingml/2006/main">
          <a:off x="5857877" y="1985279"/>
          <a:ext cx="797718" cy="309782"/>
        </a:xfrm>
        <a:prstGeom xmlns:a="http://schemas.openxmlformats.org/drawingml/2006/main" prst="rect">
          <a:avLst/>
        </a:prstGeom>
      </cdr:spPr>
      <cdr:txBody>
        <a:bodyPr xmlns:a="http://schemas.openxmlformats.org/drawingml/2006/main" wrap="square" rtlCol="0"/>
        <a:lstStyle xmlns:a="http://schemas.openxmlformats.org/drawingml/2006/main"/>
        <a:p xmlns:a="http://schemas.openxmlformats.org/drawingml/2006/main">
          <a:r>
            <a:rPr lang="en-US" sz="1100">
              <a:solidFill>
                <a:schemeClr val="accent6">
                  <a:lumMod val="75000"/>
                </a:schemeClr>
              </a:solidFill>
            </a:rPr>
            <a:t>series</a:t>
          </a:r>
          <a:r>
            <a:rPr lang="en-US" sz="1100" baseline="0">
              <a:solidFill>
                <a:schemeClr val="accent6">
                  <a:lumMod val="75000"/>
                </a:schemeClr>
              </a:solidFill>
            </a:rPr>
            <a:t> </a:t>
          </a:r>
          <a:r>
            <a:rPr lang="en-US" sz="1100" baseline="0">
              <a:solidFill>
                <a:sysClr val="windowText" lastClr="000000"/>
              </a:solidFill>
            </a:rPr>
            <a:t>(1)</a:t>
          </a:r>
          <a:endParaRPr lang="en-US" sz="1100">
            <a:solidFill>
              <a:sysClr val="windowText" lastClr="000000"/>
            </a:solidFill>
          </a:endParaRPr>
        </a:p>
      </cdr:txBody>
    </cdr:sp>
  </cdr:relSizeAnchor>
  <cdr:relSizeAnchor xmlns:cdr="http://schemas.openxmlformats.org/drawingml/2006/chartDrawing">
    <cdr:from>
      <cdr:x>0.81491</cdr:x>
      <cdr:y>0.39202</cdr:y>
    </cdr:from>
    <cdr:to>
      <cdr:x>1</cdr:x>
      <cdr:y>0.46747</cdr:y>
    </cdr:to>
    <cdr:sp macro="" textlink="">
      <cdr:nvSpPr>
        <cdr:cNvPr id="3" name="Rectangles 2"/>
        <cdr:cNvSpPr/>
      </cdr:nvSpPr>
      <cdr:spPr>
        <a:xfrm xmlns:a="http://schemas.openxmlformats.org/drawingml/2006/main">
          <a:off x="5560220" y="1321226"/>
          <a:ext cx="1269206" cy="262304"/>
        </a:xfrm>
        <a:prstGeom xmlns:a="http://schemas.openxmlformats.org/drawingml/2006/main" prst="rect">
          <a:avLst/>
        </a:prstGeom>
      </cdr:spPr>
      <cdr:txBody>
        <a:bodyPr xmlns:a="http://schemas.openxmlformats.org/drawingml/2006/main" wrap="square" rtlCol="0"/>
        <a:lstStyle xmlns:a="http://schemas.openxmlformats.org/drawingml/2006/main">
          <a:lvl1pPr marL="0" indent="0">
            <a:defRPr sz="1100">
              <a:latin typeface="Calibri" panose="020F0502020204030204"/>
            </a:defRPr>
          </a:lvl1pPr>
          <a:lvl2pPr marL="457200" indent="0">
            <a:defRPr sz="1100">
              <a:latin typeface="Calibri" panose="020F0502020204030204"/>
            </a:defRPr>
          </a:lvl2pPr>
          <a:lvl3pPr marL="914400" indent="0">
            <a:defRPr sz="1100">
              <a:latin typeface="Calibri" panose="020F0502020204030204"/>
            </a:defRPr>
          </a:lvl3pPr>
          <a:lvl4pPr marL="1371600" indent="0">
            <a:defRPr sz="1100">
              <a:latin typeface="Calibri" panose="020F0502020204030204"/>
            </a:defRPr>
          </a:lvl4pPr>
          <a:lvl5pPr marL="1828800" indent="0">
            <a:defRPr sz="1100">
              <a:latin typeface="Calibri" panose="020F0502020204030204"/>
            </a:defRPr>
          </a:lvl5pPr>
          <a:lvl6pPr marL="2286000" indent="0">
            <a:defRPr sz="1100">
              <a:latin typeface="Calibri" panose="020F0502020204030204"/>
            </a:defRPr>
          </a:lvl6pPr>
          <a:lvl7pPr marL="2743200" indent="0">
            <a:defRPr sz="1100">
              <a:latin typeface="Calibri" panose="020F0502020204030204"/>
            </a:defRPr>
          </a:lvl7pPr>
          <a:lvl8pPr marL="3200400" indent="0">
            <a:defRPr sz="1100">
              <a:latin typeface="Calibri" panose="020F0502020204030204"/>
            </a:defRPr>
          </a:lvl8pPr>
          <a:lvl9pPr marL="3657600" indent="0">
            <a:defRPr sz="1100">
              <a:latin typeface="Calibri" panose="020F0502020204030204"/>
            </a:defRPr>
          </a:lvl9pPr>
        </a:lstStyle>
        <a:p xmlns:a="http://schemas.openxmlformats.org/drawingml/2006/main">
          <a:pPr algn="r"/>
          <a:r>
            <a:rPr lang="en-US" sz="1100">
              <a:solidFill>
                <a:schemeClr val="tx2">
                  <a:lumMod val="60000"/>
                  <a:lumOff val="40000"/>
                </a:schemeClr>
              </a:solidFill>
            </a:rPr>
            <a:t>s.adjusted </a:t>
          </a:r>
          <a:r>
            <a:rPr lang="en-US" sz="1100">
              <a:solidFill>
                <a:sysClr val="windowText" lastClr="000000"/>
              </a:solidFill>
            </a:rPr>
            <a:t>(2)</a:t>
          </a:r>
        </a:p>
      </cdr:txBody>
    </cdr:sp>
  </cdr:relSizeAnchor>
  <cdr:relSizeAnchor xmlns:cdr="http://schemas.openxmlformats.org/drawingml/2006/chartDrawing">
    <cdr:from>
      <cdr:x>0.00179</cdr:x>
      <cdr:y>0.87483</cdr:y>
    </cdr:from>
    <cdr:to>
      <cdr:x>0.58613</cdr:x>
      <cdr:y>1</cdr:y>
    </cdr:to>
    <cdr:sp macro="" textlink="">
      <cdr:nvSpPr>
        <cdr:cNvPr id="4" name="Rectangles 3"/>
        <cdr:cNvSpPr/>
      </cdr:nvSpPr>
      <cdr:spPr>
        <a:xfrm xmlns:a="http://schemas.openxmlformats.org/drawingml/2006/main">
          <a:off x="11904" y="3012281"/>
          <a:ext cx="3893345" cy="431006"/>
        </a:xfrm>
        <a:prstGeom xmlns:a="http://schemas.openxmlformats.org/drawingml/2006/main" prst="rect">
          <a:avLst/>
        </a:prstGeom>
        <a:ln xmlns:a="http://schemas.openxmlformats.org/drawingml/2006/main">
          <a:solidFill>
            <a:srgbClr val="4F81BD">
              <a:lumMod val="60000"/>
              <a:lumOff val="40000"/>
            </a:srgbClr>
          </a:solidFill>
        </a:ln>
      </cdr:spPr>
      <cdr:txBody>
        <a:bodyPr xmlns:a="http://schemas.openxmlformats.org/drawingml/2006/main" wrap="square" rtlCol="0"/>
        <a:lstStyle xmlns:a="http://schemas.openxmlformats.org/drawingml/2006/main">
          <a:lvl1pPr marL="0" indent="0">
            <a:defRPr sz="1100">
              <a:latin typeface="Calibri" panose="020F0502020204030204"/>
            </a:defRPr>
          </a:lvl1pPr>
          <a:lvl2pPr marL="457200" indent="0">
            <a:defRPr sz="1100">
              <a:latin typeface="Calibri" panose="020F0502020204030204"/>
            </a:defRPr>
          </a:lvl2pPr>
          <a:lvl3pPr marL="914400" indent="0">
            <a:defRPr sz="1100">
              <a:latin typeface="Calibri" panose="020F0502020204030204"/>
            </a:defRPr>
          </a:lvl3pPr>
          <a:lvl4pPr marL="1371600" indent="0">
            <a:defRPr sz="1100">
              <a:latin typeface="Calibri" panose="020F0502020204030204"/>
            </a:defRPr>
          </a:lvl4pPr>
          <a:lvl5pPr marL="1828800" indent="0">
            <a:defRPr sz="1100">
              <a:latin typeface="Calibri" panose="020F0502020204030204"/>
            </a:defRPr>
          </a:lvl5pPr>
          <a:lvl6pPr marL="2286000" indent="0">
            <a:defRPr sz="1100">
              <a:latin typeface="Calibri" panose="020F0502020204030204"/>
            </a:defRPr>
          </a:lvl6pPr>
          <a:lvl7pPr marL="2743200" indent="0">
            <a:defRPr sz="1100">
              <a:latin typeface="Calibri" panose="020F0502020204030204"/>
            </a:defRPr>
          </a:lvl7pPr>
          <a:lvl8pPr marL="3200400" indent="0">
            <a:defRPr sz="1100">
              <a:latin typeface="Calibri" panose="020F0502020204030204"/>
            </a:defRPr>
          </a:lvl8pPr>
          <a:lvl9pPr marL="3657600" indent="0">
            <a:defRPr sz="1100">
              <a:latin typeface="Calibri" panose="020F0502020204030204"/>
            </a:defRPr>
          </a:lvl9pPr>
        </a:lstStyle>
        <a:p xmlns:a="http://schemas.openxmlformats.org/drawingml/2006/main">
          <a:r>
            <a:rPr lang="en-US" sz="1100" i="0"/>
            <a:t>(1) </a:t>
          </a:r>
          <a:r>
            <a:rPr lang="en-US" sz="1100" i="0" baseline="0"/>
            <a:t> </a:t>
          </a:r>
          <a:r>
            <a:rPr lang="en-US" sz="1100" i="1" baseline="0"/>
            <a:t>actual series, expressed in 2006 prices     </a:t>
          </a:r>
        </a:p>
        <a:p xmlns:a="http://schemas.openxmlformats.org/drawingml/2006/main">
          <a:r>
            <a:rPr lang="en-US" sz="1100" i="0"/>
            <a:t>(2) </a:t>
          </a:r>
          <a:r>
            <a:rPr lang="en-US" sz="1100" i="0" baseline="0"/>
            <a:t> s</a:t>
          </a:r>
          <a:r>
            <a:rPr lang="en-US" sz="1100" i="1" baseline="0"/>
            <a:t>easonally adjusted series expressed in 2006 prices</a:t>
          </a:r>
          <a:endParaRPr lang="en-US" sz="1100" i="1"/>
        </a:p>
      </cdr:txBody>
    </cdr:sp>
  </cdr:relSizeAnchor>
  <cdr:relSizeAnchor xmlns:cdr="http://schemas.openxmlformats.org/drawingml/2006/chartDrawing">
    <cdr:from>
      <cdr:x>0.65967</cdr:x>
      <cdr:y>0.94077</cdr:y>
    </cdr:from>
    <cdr:to>
      <cdr:x>1</cdr:x>
      <cdr:y>0.99931</cdr:y>
    </cdr:to>
    <cdr:sp macro="" textlink="">
      <cdr:nvSpPr>
        <cdr:cNvPr id="5" name="Rectangles 4"/>
        <cdr:cNvSpPr/>
      </cdr:nvSpPr>
      <cdr:spPr>
        <a:xfrm xmlns:a="http://schemas.openxmlformats.org/drawingml/2006/main">
          <a:off x="4452938" y="3238500"/>
          <a:ext cx="2274072" cy="202423"/>
        </a:xfrm>
        <a:prstGeom xmlns:a="http://schemas.openxmlformats.org/drawingml/2006/main" prst="rect">
          <a:avLst/>
        </a:prstGeom>
        <a:ln xmlns:a="http://schemas.openxmlformats.org/drawingml/2006/main">
          <a:noFill/>
        </a:ln>
      </cdr:spPr>
      <cdr:txBody>
        <a:bodyPr xmlns:a="http://schemas.openxmlformats.org/drawingml/2006/main" wrap="square" rtlCol="0"/>
        <a:lstStyle xmlns:a="http://schemas.openxmlformats.org/drawingml/2006/main">
          <a:lvl1pPr marL="0" indent="0">
            <a:defRPr sz="1100">
              <a:latin typeface="Calibri" panose="020F0502020204030204"/>
            </a:defRPr>
          </a:lvl1pPr>
          <a:lvl2pPr marL="457200" indent="0">
            <a:defRPr sz="1100">
              <a:latin typeface="Calibri" panose="020F0502020204030204"/>
            </a:defRPr>
          </a:lvl2pPr>
          <a:lvl3pPr marL="914400" indent="0">
            <a:defRPr sz="1100">
              <a:latin typeface="Calibri" panose="020F0502020204030204"/>
            </a:defRPr>
          </a:lvl3pPr>
          <a:lvl4pPr marL="1371600" indent="0">
            <a:defRPr sz="1100">
              <a:latin typeface="Calibri" panose="020F0502020204030204"/>
            </a:defRPr>
          </a:lvl4pPr>
          <a:lvl5pPr marL="1828800" indent="0">
            <a:defRPr sz="1100">
              <a:latin typeface="Calibri" panose="020F0502020204030204"/>
            </a:defRPr>
          </a:lvl5pPr>
          <a:lvl6pPr marL="2286000" indent="0">
            <a:defRPr sz="1100">
              <a:latin typeface="Calibri" panose="020F0502020204030204"/>
            </a:defRPr>
          </a:lvl6pPr>
          <a:lvl7pPr marL="2743200" indent="0">
            <a:defRPr sz="1100">
              <a:latin typeface="Calibri" panose="020F0502020204030204"/>
            </a:defRPr>
          </a:lvl7pPr>
          <a:lvl8pPr marL="3200400" indent="0">
            <a:defRPr sz="1100">
              <a:latin typeface="Calibri" panose="020F0502020204030204"/>
            </a:defRPr>
          </a:lvl8pPr>
          <a:lvl9pPr marL="3657600" indent="0">
            <a:defRPr sz="1100">
              <a:latin typeface="Calibri" panose="020F0502020204030204"/>
            </a:defRPr>
          </a:lvl9pPr>
        </a:lstStyle>
        <a:p xmlns:a="http://schemas.openxmlformats.org/drawingml/2006/main">
          <a:pPr algn="r"/>
          <a:r>
            <a:rPr lang="en-US" sz="1100" b="1" i="1">
              <a:solidFill>
                <a:srgbClr val="1F497D">
                  <a:lumMod val="60000"/>
                  <a:lumOff val="40000"/>
                </a:srgbClr>
              </a:solidFill>
            </a:rPr>
            <a:t>Ghana</a:t>
          </a:r>
          <a:r>
            <a:rPr lang="en-US" sz="1100" b="1" i="1" baseline="0">
              <a:solidFill>
                <a:srgbClr val="1F497D">
                  <a:lumMod val="60000"/>
                  <a:lumOff val="40000"/>
                </a:srgbClr>
              </a:solidFill>
            </a:rPr>
            <a:t> Statistical Service (GSS)</a:t>
          </a:r>
          <a:endParaRPr lang="en-US" sz="1100" b="1" i="1">
            <a:solidFill>
              <a:srgbClr val="1F497D">
                <a:lumMod val="60000"/>
                <a:lumOff val="40000"/>
              </a:srgbClr>
            </a:solidFill>
          </a:endParaRPr>
        </a:p>
      </cdr:txBody>
    </cdr:sp>
  </cdr:relSizeAnchor>
</c:userShapes>
</file>

<file path=xl/drawings/drawing14.xml><?xml version="1.0" encoding="utf-8"?>
<c:userShapes xmlns:c="http://schemas.openxmlformats.org/drawingml/2006/chart">
  <cdr:relSizeAnchor xmlns:cdr="http://schemas.openxmlformats.org/drawingml/2006/chartDrawing">
    <cdr:from>
      <cdr:x>0.02502</cdr:x>
      <cdr:y>0.94088</cdr:y>
    </cdr:from>
    <cdr:to>
      <cdr:x>0.51555</cdr:x>
      <cdr:y>1</cdr:y>
    </cdr:to>
    <cdr:sp macro="" textlink="">
      <cdr:nvSpPr>
        <cdr:cNvPr id="2" name="Rectangles 1"/>
        <cdr:cNvSpPr/>
      </cdr:nvSpPr>
      <cdr:spPr>
        <a:xfrm xmlns:a="http://schemas.openxmlformats.org/drawingml/2006/main">
          <a:off x="158488" y="4196102"/>
          <a:ext cx="3107227" cy="263639"/>
        </a:xfrm>
        <a:prstGeom xmlns:a="http://schemas.openxmlformats.org/drawingml/2006/main" prst="rect">
          <a:avLst/>
        </a:prstGeom>
        <a:ln xmlns:a="http://schemas.openxmlformats.org/drawingml/2006/main">
          <a:solidFill>
            <a:srgbClr val="4F81BD">
              <a:lumMod val="60000"/>
              <a:lumOff val="40000"/>
            </a:srgbClr>
          </a:solidFill>
        </a:ln>
      </cdr:spPr>
      <cdr:txBody>
        <a:bodyPr xmlns:a="http://schemas.openxmlformats.org/drawingml/2006/main" wrap="square" rtlCol="0"/>
        <a:lstStyle xmlns:a="http://schemas.openxmlformats.org/drawingml/2006/main">
          <a:lvl1pPr marL="0" indent="0">
            <a:defRPr sz="1100">
              <a:latin typeface="Calibri" panose="020F0502020204030204"/>
            </a:defRPr>
          </a:lvl1pPr>
          <a:lvl2pPr marL="457200" indent="0">
            <a:defRPr sz="1100">
              <a:latin typeface="Calibri" panose="020F0502020204030204"/>
            </a:defRPr>
          </a:lvl2pPr>
          <a:lvl3pPr marL="914400" indent="0">
            <a:defRPr sz="1100">
              <a:latin typeface="Calibri" panose="020F0502020204030204"/>
            </a:defRPr>
          </a:lvl3pPr>
          <a:lvl4pPr marL="1371600" indent="0">
            <a:defRPr sz="1100">
              <a:latin typeface="Calibri" panose="020F0502020204030204"/>
            </a:defRPr>
          </a:lvl4pPr>
          <a:lvl5pPr marL="1828800" indent="0">
            <a:defRPr sz="1100">
              <a:latin typeface="Calibri" panose="020F0502020204030204"/>
            </a:defRPr>
          </a:lvl5pPr>
          <a:lvl6pPr marL="2286000" indent="0">
            <a:defRPr sz="1100">
              <a:latin typeface="Calibri" panose="020F0502020204030204"/>
            </a:defRPr>
          </a:lvl6pPr>
          <a:lvl7pPr marL="2743200" indent="0">
            <a:defRPr sz="1100">
              <a:latin typeface="Calibri" panose="020F0502020204030204"/>
            </a:defRPr>
          </a:lvl7pPr>
          <a:lvl8pPr marL="3200400" indent="0">
            <a:defRPr sz="1100">
              <a:latin typeface="Calibri" panose="020F0502020204030204"/>
            </a:defRPr>
          </a:lvl8pPr>
          <a:lvl9pPr marL="3657600" indent="0">
            <a:defRPr sz="1100">
              <a:latin typeface="Calibri" panose="020F0502020204030204"/>
            </a:defRPr>
          </a:lvl9pPr>
        </a:lstStyle>
        <a:p xmlns:a="http://schemas.openxmlformats.org/drawingml/2006/main">
          <a:r>
            <a:rPr lang="en-US" sz="1100" i="0"/>
            <a:t>(*) </a:t>
          </a:r>
          <a:r>
            <a:rPr lang="en-US" sz="1100" i="0" baseline="0"/>
            <a:t> </a:t>
          </a:r>
          <a:r>
            <a:rPr lang="en-US" sz="1100" i="1" baseline="0"/>
            <a:t>actual series, expressed in 2006 prices    </a:t>
          </a:r>
        </a:p>
      </cdr:txBody>
    </cdr:sp>
  </cdr:relSizeAnchor>
  <cdr:relSizeAnchor xmlns:cdr="http://schemas.openxmlformats.org/drawingml/2006/chartDrawing">
    <cdr:from>
      <cdr:x>0.65869</cdr:x>
      <cdr:y>0.93461</cdr:y>
    </cdr:from>
    <cdr:to>
      <cdr:x>1</cdr:x>
      <cdr:y>1</cdr:y>
    </cdr:to>
    <cdr:sp macro="" textlink="">
      <cdr:nvSpPr>
        <cdr:cNvPr id="3" name="Rectangles 2"/>
        <cdr:cNvSpPr/>
      </cdr:nvSpPr>
      <cdr:spPr>
        <a:xfrm xmlns:a="http://schemas.openxmlformats.org/drawingml/2006/main">
          <a:off x="4476750" y="2952750"/>
          <a:ext cx="2274072" cy="202423"/>
        </a:xfrm>
        <a:prstGeom xmlns:a="http://schemas.openxmlformats.org/drawingml/2006/main" prst="rect">
          <a:avLst/>
        </a:prstGeom>
        <a:ln xmlns:a="http://schemas.openxmlformats.org/drawingml/2006/main">
          <a:noFill/>
        </a:ln>
      </cdr:spPr>
      <cdr:txBody>
        <a:bodyPr xmlns:a="http://schemas.openxmlformats.org/drawingml/2006/main" wrap="square" rtlCol="0"/>
        <a:lstStyle xmlns:a="http://schemas.openxmlformats.org/drawingml/2006/main">
          <a:lvl1pPr marL="0" indent="0">
            <a:defRPr sz="1100">
              <a:latin typeface="Calibri" panose="020F0502020204030204"/>
            </a:defRPr>
          </a:lvl1pPr>
          <a:lvl2pPr marL="457200" indent="0">
            <a:defRPr sz="1100">
              <a:latin typeface="Calibri" panose="020F0502020204030204"/>
            </a:defRPr>
          </a:lvl2pPr>
          <a:lvl3pPr marL="914400" indent="0">
            <a:defRPr sz="1100">
              <a:latin typeface="Calibri" panose="020F0502020204030204"/>
            </a:defRPr>
          </a:lvl3pPr>
          <a:lvl4pPr marL="1371600" indent="0">
            <a:defRPr sz="1100">
              <a:latin typeface="Calibri" panose="020F0502020204030204"/>
            </a:defRPr>
          </a:lvl4pPr>
          <a:lvl5pPr marL="1828800" indent="0">
            <a:defRPr sz="1100">
              <a:latin typeface="Calibri" panose="020F0502020204030204"/>
            </a:defRPr>
          </a:lvl5pPr>
          <a:lvl6pPr marL="2286000" indent="0">
            <a:defRPr sz="1100">
              <a:latin typeface="Calibri" panose="020F0502020204030204"/>
            </a:defRPr>
          </a:lvl6pPr>
          <a:lvl7pPr marL="2743200" indent="0">
            <a:defRPr sz="1100">
              <a:latin typeface="Calibri" panose="020F0502020204030204"/>
            </a:defRPr>
          </a:lvl7pPr>
          <a:lvl8pPr marL="3200400" indent="0">
            <a:defRPr sz="1100">
              <a:latin typeface="Calibri" panose="020F0502020204030204"/>
            </a:defRPr>
          </a:lvl8pPr>
          <a:lvl9pPr marL="3657600" indent="0">
            <a:defRPr sz="1100">
              <a:latin typeface="Calibri" panose="020F0502020204030204"/>
            </a:defRPr>
          </a:lvl9pPr>
        </a:lstStyle>
        <a:p xmlns:a="http://schemas.openxmlformats.org/drawingml/2006/main">
          <a:pPr algn="r"/>
          <a:r>
            <a:rPr lang="en-US" sz="1100" b="1" i="1">
              <a:solidFill>
                <a:srgbClr val="1F497D">
                  <a:lumMod val="60000"/>
                  <a:lumOff val="40000"/>
                </a:srgbClr>
              </a:solidFill>
            </a:rPr>
            <a:t>Ghana</a:t>
          </a:r>
          <a:r>
            <a:rPr lang="en-US" sz="1100" b="1" i="1" baseline="0">
              <a:solidFill>
                <a:srgbClr val="1F497D">
                  <a:lumMod val="60000"/>
                  <a:lumOff val="40000"/>
                </a:srgbClr>
              </a:solidFill>
            </a:rPr>
            <a:t> Statistical Service (GSS)</a:t>
          </a:r>
          <a:endParaRPr lang="en-US" sz="1100" b="1" i="1">
            <a:solidFill>
              <a:srgbClr val="1F497D">
                <a:lumMod val="60000"/>
                <a:lumOff val="40000"/>
              </a:srgbClr>
            </a:solidFill>
          </a:endParaRPr>
        </a:p>
      </cdr:txBody>
    </cdr:sp>
  </cdr:relSizeAnchor>
</c:userShapes>
</file>

<file path=xl/drawings/drawing15.xml><?xml version="1.0" encoding="utf-8"?>
<c:userShapes xmlns:c="http://schemas.openxmlformats.org/drawingml/2006/chart">
  <cdr:relSizeAnchor xmlns:cdr="http://schemas.openxmlformats.org/drawingml/2006/chartDrawing">
    <cdr:from>
      <cdr:x>0.00457</cdr:x>
      <cdr:y>0.90189</cdr:y>
    </cdr:from>
    <cdr:to>
      <cdr:x>0.52955</cdr:x>
      <cdr:y>0.98113</cdr:y>
    </cdr:to>
    <cdr:sp macro="" textlink="">
      <cdr:nvSpPr>
        <cdr:cNvPr id="2" name="Rectangles 1"/>
        <cdr:cNvSpPr/>
      </cdr:nvSpPr>
      <cdr:spPr>
        <a:xfrm xmlns:a="http://schemas.openxmlformats.org/drawingml/2006/main">
          <a:off x="23917" y="2845593"/>
          <a:ext cx="2750239" cy="250032"/>
        </a:xfrm>
        <a:prstGeom xmlns:a="http://schemas.openxmlformats.org/drawingml/2006/main" prst="rect">
          <a:avLst/>
        </a:prstGeom>
        <a:ln xmlns:a="http://schemas.openxmlformats.org/drawingml/2006/main">
          <a:solidFill>
            <a:srgbClr val="4F81BD">
              <a:lumMod val="60000"/>
              <a:lumOff val="40000"/>
            </a:srgbClr>
          </a:solidFill>
        </a:ln>
      </cdr:spPr>
      <cdr:txBody>
        <a:bodyPr xmlns:a="http://schemas.openxmlformats.org/drawingml/2006/main" wrap="square" rtlCol="0"/>
        <a:lstStyle xmlns:a="http://schemas.openxmlformats.org/drawingml/2006/main">
          <a:lvl1pPr marL="0" indent="0">
            <a:defRPr sz="1100">
              <a:latin typeface="Calibri" panose="020F0502020204030204"/>
            </a:defRPr>
          </a:lvl1pPr>
          <a:lvl2pPr marL="457200" indent="0">
            <a:defRPr sz="1100">
              <a:latin typeface="Calibri" panose="020F0502020204030204"/>
            </a:defRPr>
          </a:lvl2pPr>
          <a:lvl3pPr marL="914400" indent="0">
            <a:defRPr sz="1100">
              <a:latin typeface="Calibri" panose="020F0502020204030204"/>
            </a:defRPr>
          </a:lvl3pPr>
          <a:lvl4pPr marL="1371600" indent="0">
            <a:defRPr sz="1100">
              <a:latin typeface="Calibri" panose="020F0502020204030204"/>
            </a:defRPr>
          </a:lvl4pPr>
          <a:lvl5pPr marL="1828800" indent="0">
            <a:defRPr sz="1100">
              <a:latin typeface="Calibri" panose="020F0502020204030204"/>
            </a:defRPr>
          </a:lvl5pPr>
          <a:lvl6pPr marL="2286000" indent="0">
            <a:defRPr sz="1100">
              <a:latin typeface="Calibri" panose="020F0502020204030204"/>
            </a:defRPr>
          </a:lvl6pPr>
          <a:lvl7pPr marL="2743200" indent="0">
            <a:defRPr sz="1100">
              <a:latin typeface="Calibri" panose="020F0502020204030204"/>
            </a:defRPr>
          </a:lvl7pPr>
          <a:lvl8pPr marL="3200400" indent="0">
            <a:defRPr sz="1100">
              <a:latin typeface="Calibri" panose="020F0502020204030204"/>
            </a:defRPr>
          </a:lvl8pPr>
          <a:lvl9pPr marL="3657600" indent="0">
            <a:defRPr sz="1100">
              <a:latin typeface="Calibri" panose="020F0502020204030204"/>
            </a:defRPr>
          </a:lvl9pPr>
        </a:lstStyle>
        <a:p xmlns:a="http://schemas.openxmlformats.org/drawingml/2006/main">
          <a:r>
            <a:rPr lang="en-US" sz="1100" i="0"/>
            <a:t>(*) </a:t>
          </a:r>
          <a:r>
            <a:rPr lang="en-US" sz="1100" i="0" baseline="0"/>
            <a:t> </a:t>
          </a:r>
          <a:r>
            <a:rPr lang="en-US" sz="1100" i="1" baseline="0"/>
            <a:t>actual series, expressed in 2006 prices    </a:t>
          </a:r>
        </a:p>
      </cdr:txBody>
    </cdr:sp>
  </cdr:relSizeAnchor>
  <cdr:relSizeAnchor xmlns:cdr="http://schemas.openxmlformats.org/drawingml/2006/chartDrawing">
    <cdr:from>
      <cdr:x>0.59545</cdr:x>
      <cdr:y>0.93962</cdr:y>
    </cdr:from>
    <cdr:to>
      <cdr:x>1</cdr:x>
      <cdr:y>1</cdr:y>
    </cdr:to>
    <cdr:sp macro="" textlink="">
      <cdr:nvSpPr>
        <cdr:cNvPr id="3" name="Rectangles 2"/>
        <cdr:cNvSpPr/>
      </cdr:nvSpPr>
      <cdr:spPr>
        <a:xfrm xmlns:a="http://schemas.openxmlformats.org/drawingml/2006/main">
          <a:off x="3119438" y="2964656"/>
          <a:ext cx="2119312" cy="190500"/>
        </a:xfrm>
        <a:prstGeom xmlns:a="http://schemas.openxmlformats.org/drawingml/2006/main" prst="rect">
          <a:avLst/>
        </a:prstGeom>
        <a:ln xmlns:a="http://schemas.openxmlformats.org/drawingml/2006/main">
          <a:noFill/>
        </a:ln>
      </cdr:spPr>
      <cdr:txBody>
        <a:bodyPr xmlns:a="http://schemas.openxmlformats.org/drawingml/2006/main" wrap="square" rtlCol="0"/>
        <a:lstStyle xmlns:a="http://schemas.openxmlformats.org/drawingml/2006/main">
          <a:lvl1pPr marL="0" indent="0">
            <a:defRPr sz="1100">
              <a:latin typeface="Calibri" panose="020F0502020204030204"/>
            </a:defRPr>
          </a:lvl1pPr>
          <a:lvl2pPr marL="457200" indent="0">
            <a:defRPr sz="1100">
              <a:latin typeface="Calibri" panose="020F0502020204030204"/>
            </a:defRPr>
          </a:lvl2pPr>
          <a:lvl3pPr marL="914400" indent="0">
            <a:defRPr sz="1100">
              <a:latin typeface="Calibri" panose="020F0502020204030204"/>
            </a:defRPr>
          </a:lvl3pPr>
          <a:lvl4pPr marL="1371600" indent="0">
            <a:defRPr sz="1100">
              <a:latin typeface="Calibri" panose="020F0502020204030204"/>
            </a:defRPr>
          </a:lvl4pPr>
          <a:lvl5pPr marL="1828800" indent="0">
            <a:defRPr sz="1100">
              <a:latin typeface="Calibri" panose="020F0502020204030204"/>
            </a:defRPr>
          </a:lvl5pPr>
          <a:lvl6pPr marL="2286000" indent="0">
            <a:defRPr sz="1100">
              <a:latin typeface="Calibri" panose="020F0502020204030204"/>
            </a:defRPr>
          </a:lvl6pPr>
          <a:lvl7pPr marL="2743200" indent="0">
            <a:defRPr sz="1100">
              <a:latin typeface="Calibri" panose="020F0502020204030204"/>
            </a:defRPr>
          </a:lvl7pPr>
          <a:lvl8pPr marL="3200400" indent="0">
            <a:defRPr sz="1100">
              <a:latin typeface="Calibri" panose="020F0502020204030204"/>
            </a:defRPr>
          </a:lvl8pPr>
          <a:lvl9pPr marL="3657600" indent="0">
            <a:defRPr sz="1100">
              <a:latin typeface="Calibri" panose="020F0502020204030204"/>
            </a:defRPr>
          </a:lvl9pPr>
        </a:lstStyle>
        <a:p xmlns:a="http://schemas.openxmlformats.org/drawingml/2006/main">
          <a:pPr algn="r"/>
          <a:r>
            <a:rPr lang="en-US" sz="1100" b="1" i="1">
              <a:solidFill>
                <a:srgbClr val="1F497D">
                  <a:lumMod val="60000"/>
                  <a:lumOff val="40000"/>
                </a:srgbClr>
              </a:solidFill>
            </a:rPr>
            <a:t>Ghana</a:t>
          </a:r>
          <a:r>
            <a:rPr lang="en-US" sz="1100" b="1" i="1" baseline="0">
              <a:solidFill>
                <a:srgbClr val="1F497D">
                  <a:lumMod val="60000"/>
                  <a:lumOff val="40000"/>
                </a:srgbClr>
              </a:solidFill>
            </a:rPr>
            <a:t> Statistical Service (GSS)</a:t>
          </a:r>
          <a:endParaRPr lang="en-US" sz="1100" b="1" i="1">
            <a:solidFill>
              <a:srgbClr val="1F497D">
                <a:lumMod val="60000"/>
                <a:lumOff val="40000"/>
              </a:srgbClr>
            </a:solidFill>
          </a:endParaRPr>
        </a:p>
      </cdr:txBody>
    </cdr:sp>
  </cdr:relSizeAnchor>
</c:userShapes>
</file>

<file path=xl/drawings/drawing16.xml><?xml version="1.0" encoding="utf-8"?>
<c:userShapes xmlns:c="http://schemas.openxmlformats.org/drawingml/2006/chart">
  <cdr:relSizeAnchor xmlns:cdr="http://schemas.openxmlformats.org/drawingml/2006/chartDrawing">
    <cdr:from>
      <cdr:x>0.00179</cdr:x>
      <cdr:y>0.87483</cdr:y>
    </cdr:from>
    <cdr:to>
      <cdr:x>0.58613</cdr:x>
      <cdr:y>1</cdr:y>
    </cdr:to>
    <cdr:sp macro="" textlink="">
      <cdr:nvSpPr>
        <cdr:cNvPr id="2" name="Rectangles 1"/>
        <cdr:cNvSpPr/>
      </cdr:nvSpPr>
      <cdr:spPr>
        <a:xfrm xmlns:a="http://schemas.openxmlformats.org/drawingml/2006/main">
          <a:off x="11904" y="3012281"/>
          <a:ext cx="3893345" cy="431006"/>
        </a:xfrm>
        <a:prstGeom xmlns:a="http://schemas.openxmlformats.org/drawingml/2006/main" prst="rect">
          <a:avLst/>
        </a:prstGeom>
        <a:ln xmlns:a="http://schemas.openxmlformats.org/drawingml/2006/main">
          <a:solidFill>
            <a:srgbClr val="4F81BD">
              <a:lumMod val="60000"/>
              <a:lumOff val="40000"/>
            </a:srgbClr>
          </a:solidFill>
        </a:ln>
      </cdr:spPr>
      <cdr:txBody>
        <a:bodyPr xmlns:a="http://schemas.openxmlformats.org/drawingml/2006/main" wrap="square" rtlCol="0"/>
        <a:lstStyle xmlns:a="http://schemas.openxmlformats.org/drawingml/2006/main">
          <a:lvl1pPr marL="0" indent="0">
            <a:defRPr sz="1100">
              <a:latin typeface="Calibri" panose="020F0502020204030204"/>
            </a:defRPr>
          </a:lvl1pPr>
          <a:lvl2pPr marL="457200" indent="0">
            <a:defRPr sz="1100">
              <a:latin typeface="Calibri" panose="020F0502020204030204"/>
            </a:defRPr>
          </a:lvl2pPr>
          <a:lvl3pPr marL="914400" indent="0">
            <a:defRPr sz="1100">
              <a:latin typeface="Calibri" panose="020F0502020204030204"/>
            </a:defRPr>
          </a:lvl3pPr>
          <a:lvl4pPr marL="1371600" indent="0">
            <a:defRPr sz="1100">
              <a:latin typeface="Calibri" panose="020F0502020204030204"/>
            </a:defRPr>
          </a:lvl4pPr>
          <a:lvl5pPr marL="1828800" indent="0">
            <a:defRPr sz="1100">
              <a:latin typeface="Calibri" panose="020F0502020204030204"/>
            </a:defRPr>
          </a:lvl5pPr>
          <a:lvl6pPr marL="2286000" indent="0">
            <a:defRPr sz="1100">
              <a:latin typeface="Calibri" panose="020F0502020204030204"/>
            </a:defRPr>
          </a:lvl6pPr>
          <a:lvl7pPr marL="2743200" indent="0">
            <a:defRPr sz="1100">
              <a:latin typeface="Calibri" panose="020F0502020204030204"/>
            </a:defRPr>
          </a:lvl7pPr>
          <a:lvl8pPr marL="3200400" indent="0">
            <a:defRPr sz="1100">
              <a:latin typeface="Calibri" panose="020F0502020204030204"/>
            </a:defRPr>
          </a:lvl8pPr>
          <a:lvl9pPr marL="3657600" indent="0">
            <a:defRPr sz="1100">
              <a:latin typeface="Calibri" panose="020F0502020204030204"/>
            </a:defRPr>
          </a:lvl9pPr>
        </a:lstStyle>
        <a:p xmlns:a="http://schemas.openxmlformats.org/drawingml/2006/main">
          <a:r>
            <a:rPr lang="en-US" sz="1100" i="0"/>
            <a:t>(1) </a:t>
          </a:r>
          <a:r>
            <a:rPr lang="en-US" sz="1100" i="0" baseline="0"/>
            <a:t> </a:t>
          </a:r>
          <a:r>
            <a:rPr lang="en-US" sz="1100" i="1" baseline="0"/>
            <a:t>actual series, expressed in 2006 prices     </a:t>
          </a:r>
        </a:p>
        <a:p xmlns:a="http://schemas.openxmlformats.org/drawingml/2006/main">
          <a:r>
            <a:rPr lang="en-US" sz="1100" i="0"/>
            <a:t>(2) </a:t>
          </a:r>
          <a:r>
            <a:rPr lang="en-US" sz="1100" i="0" baseline="0"/>
            <a:t> s</a:t>
          </a:r>
          <a:r>
            <a:rPr lang="en-US" sz="1100" i="1" baseline="0"/>
            <a:t>easonally adjusted series expressed in 2006 prices</a:t>
          </a:r>
          <a:endParaRPr lang="en-US" sz="1100" i="1"/>
        </a:p>
      </cdr:txBody>
    </cdr:sp>
  </cdr:relSizeAnchor>
  <cdr:relSizeAnchor xmlns:cdr="http://schemas.openxmlformats.org/drawingml/2006/chartDrawing">
    <cdr:from>
      <cdr:x>0.65869</cdr:x>
      <cdr:y>0.94053</cdr:y>
    </cdr:from>
    <cdr:to>
      <cdr:x>1</cdr:x>
      <cdr:y>0.99931</cdr:y>
    </cdr:to>
    <cdr:sp macro="" textlink="">
      <cdr:nvSpPr>
        <cdr:cNvPr id="3" name="Rectangles 2"/>
        <cdr:cNvSpPr/>
      </cdr:nvSpPr>
      <cdr:spPr>
        <a:xfrm xmlns:a="http://schemas.openxmlformats.org/drawingml/2006/main">
          <a:off x="4452938" y="3238500"/>
          <a:ext cx="2274072" cy="202423"/>
        </a:xfrm>
        <a:prstGeom xmlns:a="http://schemas.openxmlformats.org/drawingml/2006/main" prst="rect">
          <a:avLst/>
        </a:prstGeom>
        <a:ln xmlns:a="http://schemas.openxmlformats.org/drawingml/2006/main">
          <a:noFill/>
        </a:ln>
      </cdr:spPr>
      <cdr:txBody>
        <a:bodyPr xmlns:a="http://schemas.openxmlformats.org/drawingml/2006/main" wrap="square" rtlCol="0"/>
        <a:lstStyle xmlns:a="http://schemas.openxmlformats.org/drawingml/2006/main">
          <a:lvl1pPr marL="0" indent="0">
            <a:defRPr sz="1100">
              <a:latin typeface="Calibri" panose="020F0502020204030204"/>
            </a:defRPr>
          </a:lvl1pPr>
          <a:lvl2pPr marL="457200" indent="0">
            <a:defRPr sz="1100">
              <a:latin typeface="Calibri" panose="020F0502020204030204"/>
            </a:defRPr>
          </a:lvl2pPr>
          <a:lvl3pPr marL="914400" indent="0">
            <a:defRPr sz="1100">
              <a:latin typeface="Calibri" panose="020F0502020204030204"/>
            </a:defRPr>
          </a:lvl3pPr>
          <a:lvl4pPr marL="1371600" indent="0">
            <a:defRPr sz="1100">
              <a:latin typeface="Calibri" panose="020F0502020204030204"/>
            </a:defRPr>
          </a:lvl4pPr>
          <a:lvl5pPr marL="1828800" indent="0">
            <a:defRPr sz="1100">
              <a:latin typeface="Calibri" panose="020F0502020204030204"/>
            </a:defRPr>
          </a:lvl5pPr>
          <a:lvl6pPr marL="2286000" indent="0">
            <a:defRPr sz="1100">
              <a:latin typeface="Calibri" panose="020F0502020204030204"/>
            </a:defRPr>
          </a:lvl6pPr>
          <a:lvl7pPr marL="2743200" indent="0">
            <a:defRPr sz="1100">
              <a:latin typeface="Calibri" panose="020F0502020204030204"/>
            </a:defRPr>
          </a:lvl7pPr>
          <a:lvl8pPr marL="3200400" indent="0">
            <a:defRPr sz="1100">
              <a:latin typeface="Calibri" panose="020F0502020204030204"/>
            </a:defRPr>
          </a:lvl8pPr>
          <a:lvl9pPr marL="3657600" indent="0">
            <a:defRPr sz="1100">
              <a:latin typeface="Calibri" panose="020F0502020204030204"/>
            </a:defRPr>
          </a:lvl9pPr>
        </a:lstStyle>
        <a:p xmlns:a="http://schemas.openxmlformats.org/drawingml/2006/main">
          <a:pPr algn="r"/>
          <a:r>
            <a:rPr lang="en-US" sz="1100" b="1" i="1">
              <a:solidFill>
                <a:srgbClr val="1F497D">
                  <a:lumMod val="60000"/>
                  <a:lumOff val="40000"/>
                </a:srgbClr>
              </a:solidFill>
            </a:rPr>
            <a:t>Ghana</a:t>
          </a:r>
          <a:r>
            <a:rPr lang="en-US" sz="1100" b="1" i="1" baseline="0">
              <a:solidFill>
                <a:srgbClr val="1F497D">
                  <a:lumMod val="60000"/>
                  <a:lumOff val="40000"/>
                </a:srgbClr>
              </a:solidFill>
            </a:rPr>
            <a:t> Statistical Service (GSS)</a:t>
          </a:r>
          <a:endParaRPr lang="en-US" sz="1100" b="1" i="1">
            <a:solidFill>
              <a:srgbClr val="1F497D">
                <a:lumMod val="60000"/>
                <a:lumOff val="40000"/>
              </a:srgbClr>
            </a:solidFill>
          </a:endParaRPr>
        </a:p>
      </cdr:txBody>
    </cdr:sp>
  </cdr:relSizeAnchor>
</c:userShapes>
</file>

<file path=xl/drawings/drawing17.xml><?xml version="1.0" encoding="utf-8"?>
<c:userShapes xmlns:c="http://schemas.openxmlformats.org/drawingml/2006/chart">
  <cdr:relSizeAnchor xmlns:cdr="http://schemas.openxmlformats.org/drawingml/2006/chartDrawing">
    <cdr:from>
      <cdr:x>0.39948</cdr:x>
      <cdr:y>0.57837</cdr:y>
    </cdr:from>
    <cdr:to>
      <cdr:x>0.76756</cdr:x>
      <cdr:y>0.63006</cdr:y>
    </cdr:to>
    <cdr:sp macro="" textlink="">
      <cdr:nvSpPr>
        <cdr:cNvPr id="2" name="Rectangles 1"/>
        <cdr:cNvSpPr/>
      </cdr:nvSpPr>
      <cdr:spPr>
        <a:xfrm xmlns:a="http://schemas.openxmlformats.org/drawingml/2006/main">
          <a:off x="2679027" y="2544536"/>
          <a:ext cx="2478081" cy="231321"/>
        </a:xfrm>
        <a:prstGeom xmlns:a="http://schemas.openxmlformats.org/drawingml/2006/main" prst="rect">
          <a:avLst/>
        </a:prstGeom>
        <a:ln xmlns:a="http://schemas.openxmlformats.org/drawingml/2006/main">
          <a:noFill/>
        </a:ln>
      </cdr:spPr>
      <cdr:txBody>
        <a:bodyPr xmlns:a="http://schemas.openxmlformats.org/drawingml/2006/main" wrap="square" rtlCol="0"/>
        <a:lstStyle xmlns:a="http://schemas.openxmlformats.org/drawingml/2006/main">
          <a:lvl1pPr marL="0" indent="0">
            <a:defRPr sz="1100">
              <a:latin typeface="Calibri" panose="020F0502020204030204"/>
            </a:defRPr>
          </a:lvl1pPr>
          <a:lvl2pPr marL="457200" indent="0">
            <a:defRPr sz="1100">
              <a:latin typeface="Calibri" panose="020F0502020204030204"/>
            </a:defRPr>
          </a:lvl2pPr>
          <a:lvl3pPr marL="914400" indent="0">
            <a:defRPr sz="1100">
              <a:latin typeface="Calibri" panose="020F0502020204030204"/>
            </a:defRPr>
          </a:lvl3pPr>
          <a:lvl4pPr marL="1371600" indent="0">
            <a:defRPr sz="1100">
              <a:latin typeface="Calibri" panose="020F0502020204030204"/>
            </a:defRPr>
          </a:lvl4pPr>
          <a:lvl5pPr marL="1828800" indent="0">
            <a:defRPr sz="1100">
              <a:latin typeface="Calibri" panose="020F0502020204030204"/>
            </a:defRPr>
          </a:lvl5pPr>
          <a:lvl6pPr marL="2286000" indent="0">
            <a:defRPr sz="1100">
              <a:latin typeface="Calibri" panose="020F0502020204030204"/>
            </a:defRPr>
          </a:lvl6pPr>
          <a:lvl7pPr marL="2743200" indent="0">
            <a:defRPr sz="1100">
              <a:latin typeface="Calibri" panose="020F0502020204030204"/>
            </a:defRPr>
          </a:lvl7pPr>
          <a:lvl8pPr marL="3200400" indent="0">
            <a:defRPr sz="1100">
              <a:latin typeface="Calibri" panose="020F0502020204030204"/>
            </a:defRPr>
          </a:lvl8pPr>
          <a:lvl9pPr marL="3657600" indent="0">
            <a:defRPr sz="1100">
              <a:latin typeface="Calibri" panose="020F0502020204030204"/>
            </a:defRPr>
          </a:lvl9pPr>
        </a:lstStyle>
        <a:p xmlns:a="http://schemas.openxmlformats.org/drawingml/2006/main">
          <a:r>
            <a:rPr lang="en-US" sz="1100" i="1" baseline="0"/>
            <a:t>actual series, expressed in 2006 prices     </a:t>
          </a:r>
        </a:p>
      </cdr:txBody>
    </cdr:sp>
  </cdr:relSizeAnchor>
  <cdr:relSizeAnchor xmlns:cdr="http://schemas.openxmlformats.org/drawingml/2006/chartDrawing">
    <cdr:from>
      <cdr:x>0.65869</cdr:x>
      <cdr:y>0.94053</cdr:y>
    </cdr:from>
    <cdr:to>
      <cdr:x>1</cdr:x>
      <cdr:y>0.99931</cdr:y>
    </cdr:to>
    <cdr:sp macro="" textlink="">
      <cdr:nvSpPr>
        <cdr:cNvPr id="3" name="Rectangles 2"/>
        <cdr:cNvSpPr/>
      </cdr:nvSpPr>
      <cdr:spPr>
        <a:xfrm xmlns:a="http://schemas.openxmlformats.org/drawingml/2006/main">
          <a:off x="4452938" y="3238500"/>
          <a:ext cx="2274072" cy="202423"/>
        </a:xfrm>
        <a:prstGeom xmlns:a="http://schemas.openxmlformats.org/drawingml/2006/main" prst="rect">
          <a:avLst/>
        </a:prstGeom>
        <a:ln xmlns:a="http://schemas.openxmlformats.org/drawingml/2006/main">
          <a:noFill/>
        </a:ln>
      </cdr:spPr>
      <cdr:txBody>
        <a:bodyPr xmlns:a="http://schemas.openxmlformats.org/drawingml/2006/main" wrap="square" rtlCol="0"/>
        <a:lstStyle xmlns:a="http://schemas.openxmlformats.org/drawingml/2006/main">
          <a:lvl1pPr marL="0" indent="0">
            <a:defRPr sz="1100">
              <a:latin typeface="Calibri" panose="020F0502020204030204"/>
            </a:defRPr>
          </a:lvl1pPr>
          <a:lvl2pPr marL="457200" indent="0">
            <a:defRPr sz="1100">
              <a:latin typeface="Calibri" panose="020F0502020204030204"/>
            </a:defRPr>
          </a:lvl2pPr>
          <a:lvl3pPr marL="914400" indent="0">
            <a:defRPr sz="1100">
              <a:latin typeface="Calibri" panose="020F0502020204030204"/>
            </a:defRPr>
          </a:lvl3pPr>
          <a:lvl4pPr marL="1371600" indent="0">
            <a:defRPr sz="1100">
              <a:latin typeface="Calibri" panose="020F0502020204030204"/>
            </a:defRPr>
          </a:lvl4pPr>
          <a:lvl5pPr marL="1828800" indent="0">
            <a:defRPr sz="1100">
              <a:latin typeface="Calibri" panose="020F0502020204030204"/>
            </a:defRPr>
          </a:lvl5pPr>
          <a:lvl6pPr marL="2286000" indent="0">
            <a:defRPr sz="1100">
              <a:latin typeface="Calibri" panose="020F0502020204030204"/>
            </a:defRPr>
          </a:lvl6pPr>
          <a:lvl7pPr marL="2743200" indent="0">
            <a:defRPr sz="1100">
              <a:latin typeface="Calibri" panose="020F0502020204030204"/>
            </a:defRPr>
          </a:lvl7pPr>
          <a:lvl8pPr marL="3200400" indent="0">
            <a:defRPr sz="1100">
              <a:latin typeface="Calibri" panose="020F0502020204030204"/>
            </a:defRPr>
          </a:lvl8pPr>
          <a:lvl9pPr marL="3657600" indent="0">
            <a:defRPr sz="1100">
              <a:latin typeface="Calibri" panose="020F0502020204030204"/>
            </a:defRPr>
          </a:lvl9pPr>
        </a:lstStyle>
        <a:p xmlns:a="http://schemas.openxmlformats.org/drawingml/2006/main">
          <a:pPr algn="r"/>
          <a:r>
            <a:rPr lang="en-US" sz="1100" b="1" i="1">
              <a:solidFill>
                <a:srgbClr val="1F497D">
                  <a:lumMod val="60000"/>
                  <a:lumOff val="40000"/>
                </a:srgbClr>
              </a:solidFill>
            </a:rPr>
            <a:t>Ghana</a:t>
          </a:r>
          <a:r>
            <a:rPr lang="en-US" sz="1100" b="1" i="1" baseline="0">
              <a:solidFill>
                <a:srgbClr val="1F497D">
                  <a:lumMod val="60000"/>
                  <a:lumOff val="40000"/>
                </a:srgbClr>
              </a:solidFill>
            </a:rPr>
            <a:t> Statistical Service (GSS)</a:t>
          </a:r>
          <a:endParaRPr lang="en-US" sz="1100" b="1" i="1">
            <a:solidFill>
              <a:srgbClr val="1F497D">
                <a:lumMod val="60000"/>
                <a:lumOff val="40000"/>
              </a:srgbClr>
            </a:solidFill>
          </a:endParaRPr>
        </a:p>
      </cdr:txBody>
    </cdr:sp>
  </cdr:relSizeAnchor>
</c:userShapes>
</file>

<file path=xl/drawings/drawing18.xml><?xml version="1.0" encoding="utf-8"?>
<c:userShapes xmlns:c="http://schemas.openxmlformats.org/drawingml/2006/chart">
  <cdr:relSizeAnchor xmlns:cdr="http://schemas.openxmlformats.org/drawingml/2006/chartDrawing">
    <cdr:from>
      <cdr:x>0.23718</cdr:x>
      <cdr:y>0.67147</cdr:y>
    </cdr:from>
    <cdr:to>
      <cdr:x>0.35491</cdr:x>
      <cdr:y>0.76047</cdr:y>
    </cdr:to>
    <cdr:sp macro="" textlink="">
      <cdr:nvSpPr>
        <cdr:cNvPr id="2" name="Rectangles 1"/>
        <cdr:cNvSpPr/>
      </cdr:nvSpPr>
      <cdr:spPr>
        <a:xfrm xmlns:a="http://schemas.openxmlformats.org/drawingml/2006/main">
          <a:off x="1580156" y="2961180"/>
          <a:ext cx="804450" cy="402575"/>
        </a:xfrm>
        <a:prstGeom xmlns:a="http://schemas.openxmlformats.org/drawingml/2006/main" prst="rect">
          <a:avLst/>
        </a:prstGeom>
      </cdr:spPr>
      <cdr:txBody>
        <a:bodyPr xmlns:a="http://schemas.openxmlformats.org/drawingml/2006/main" wrap="square" rtlCol="0"/>
        <a:lstStyle xmlns:a="http://schemas.openxmlformats.org/drawingml/2006/main"/>
        <a:p xmlns:a="http://schemas.openxmlformats.org/drawingml/2006/main">
          <a:r>
            <a:rPr lang="en-US" sz="1100">
              <a:solidFill>
                <a:schemeClr val="accent6">
                  <a:lumMod val="75000"/>
                </a:schemeClr>
              </a:solidFill>
            </a:rPr>
            <a:t>series</a:t>
          </a:r>
          <a:r>
            <a:rPr lang="en-US" sz="1100" baseline="0">
              <a:solidFill>
                <a:schemeClr val="accent6">
                  <a:lumMod val="75000"/>
                </a:schemeClr>
              </a:solidFill>
            </a:rPr>
            <a:t> </a:t>
          </a:r>
          <a:r>
            <a:rPr lang="en-US" sz="1100" baseline="0">
              <a:solidFill>
                <a:sysClr val="windowText" lastClr="000000"/>
              </a:solidFill>
            </a:rPr>
            <a:t>(1)</a:t>
          </a:r>
          <a:endParaRPr lang="en-US" sz="1100">
            <a:solidFill>
              <a:sysClr val="windowText" lastClr="000000"/>
            </a:solidFill>
          </a:endParaRPr>
        </a:p>
      </cdr:txBody>
    </cdr:sp>
  </cdr:relSizeAnchor>
  <cdr:relSizeAnchor xmlns:cdr="http://schemas.openxmlformats.org/drawingml/2006/chartDrawing">
    <cdr:from>
      <cdr:x>0.77231</cdr:x>
      <cdr:y>0.34957</cdr:y>
    </cdr:from>
    <cdr:to>
      <cdr:x>0.96355</cdr:x>
      <cdr:y>0.41868</cdr:y>
    </cdr:to>
    <cdr:sp macro="" textlink="">
      <cdr:nvSpPr>
        <cdr:cNvPr id="3" name="Rectangles 2"/>
        <cdr:cNvSpPr/>
      </cdr:nvSpPr>
      <cdr:spPr>
        <a:xfrm xmlns:a="http://schemas.openxmlformats.org/drawingml/2006/main">
          <a:off x="5194060" y="1513013"/>
          <a:ext cx="1279877" cy="310343"/>
        </a:xfrm>
        <a:prstGeom xmlns:a="http://schemas.openxmlformats.org/drawingml/2006/main" prst="rect">
          <a:avLst/>
        </a:prstGeom>
      </cdr:spPr>
      <cdr:txBody>
        <a:bodyPr xmlns:a="http://schemas.openxmlformats.org/drawingml/2006/main" wrap="square" rtlCol="0"/>
        <a:lstStyle xmlns:a="http://schemas.openxmlformats.org/drawingml/2006/main">
          <a:lvl1pPr marL="0" indent="0">
            <a:defRPr sz="1100">
              <a:latin typeface="Calibri" panose="020F0502020204030204"/>
            </a:defRPr>
          </a:lvl1pPr>
          <a:lvl2pPr marL="457200" indent="0">
            <a:defRPr sz="1100">
              <a:latin typeface="Calibri" panose="020F0502020204030204"/>
            </a:defRPr>
          </a:lvl2pPr>
          <a:lvl3pPr marL="914400" indent="0">
            <a:defRPr sz="1100">
              <a:latin typeface="Calibri" panose="020F0502020204030204"/>
            </a:defRPr>
          </a:lvl3pPr>
          <a:lvl4pPr marL="1371600" indent="0">
            <a:defRPr sz="1100">
              <a:latin typeface="Calibri" panose="020F0502020204030204"/>
            </a:defRPr>
          </a:lvl4pPr>
          <a:lvl5pPr marL="1828800" indent="0">
            <a:defRPr sz="1100">
              <a:latin typeface="Calibri" panose="020F0502020204030204"/>
            </a:defRPr>
          </a:lvl5pPr>
          <a:lvl6pPr marL="2286000" indent="0">
            <a:defRPr sz="1100">
              <a:latin typeface="Calibri" panose="020F0502020204030204"/>
            </a:defRPr>
          </a:lvl6pPr>
          <a:lvl7pPr marL="2743200" indent="0">
            <a:defRPr sz="1100">
              <a:latin typeface="Calibri" panose="020F0502020204030204"/>
            </a:defRPr>
          </a:lvl7pPr>
          <a:lvl8pPr marL="3200400" indent="0">
            <a:defRPr sz="1100">
              <a:latin typeface="Calibri" panose="020F0502020204030204"/>
            </a:defRPr>
          </a:lvl8pPr>
          <a:lvl9pPr marL="3657600" indent="0">
            <a:defRPr sz="1100">
              <a:latin typeface="Calibri" panose="020F0502020204030204"/>
            </a:defRPr>
          </a:lvl9pPr>
        </a:lstStyle>
        <a:p xmlns:a="http://schemas.openxmlformats.org/drawingml/2006/main">
          <a:pPr algn="r"/>
          <a:r>
            <a:rPr lang="en-US" sz="1100">
              <a:solidFill>
                <a:schemeClr val="tx2">
                  <a:lumMod val="60000"/>
                  <a:lumOff val="40000"/>
                </a:schemeClr>
              </a:solidFill>
            </a:rPr>
            <a:t>s.adjusted </a:t>
          </a:r>
          <a:r>
            <a:rPr lang="en-US" sz="1100">
              <a:solidFill>
                <a:sysClr val="windowText" lastClr="000000"/>
              </a:solidFill>
            </a:rPr>
            <a:t>(2)</a:t>
          </a:r>
        </a:p>
      </cdr:txBody>
    </cdr:sp>
  </cdr:relSizeAnchor>
  <cdr:relSizeAnchor xmlns:cdr="http://schemas.openxmlformats.org/drawingml/2006/chartDrawing">
    <cdr:from>
      <cdr:x>0.00179</cdr:x>
      <cdr:y>0.87483</cdr:y>
    </cdr:from>
    <cdr:to>
      <cdr:x>0.58613</cdr:x>
      <cdr:y>1</cdr:y>
    </cdr:to>
    <cdr:sp macro="" textlink="">
      <cdr:nvSpPr>
        <cdr:cNvPr id="4" name="Rectangles 3"/>
        <cdr:cNvSpPr/>
      </cdr:nvSpPr>
      <cdr:spPr>
        <a:xfrm xmlns:a="http://schemas.openxmlformats.org/drawingml/2006/main">
          <a:off x="11904" y="3012281"/>
          <a:ext cx="3893345" cy="431006"/>
        </a:xfrm>
        <a:prstGeom xmlns:a="http://schemas.openxmlformats.org/drawingml/2006/main" prst="rect">
          <a:avLst/>
        </a:prstGeom>
        <a:ln xmlns:a="http://schemas.openxmlformats.org/drawingml/2006/main">
          <a:solidFill>
            <a:srgbClr val="4F81BD">
              <a:lumMod val="60000"/>
              <a:lumOff val="40000"/>
            </a:srgbClr>
          </a:solidFill>
        </a:ln>
      </cdr:spPr>
      <cdr:txBody>
        <a:bodyPr xmlns:a="http://schemas.openxmlformats.org/drawingml/2006/main" wrap="square" rtlCol="0"/>
        <a:lstStyle xmlns:a="http://schemas.openxmlformats.org/drawingml/2006/main">
          <a:lvl1pPr marL="0" indent="0">
            <a:defRPr sz="1100">
              <a:latin typeface="Calibri" panose="020F0502020204030204"/>
            </a:defRPr>
          </a:lvl1pPr>
          <a:lvl2pPr marL="457200" indent="0">
            <a:defRPr sz="1100">
              <a:latin typeface="Calibri" panose="020F0502020204030204"/>
            </a:defRPr>
          </a:lvl2pPr>
          <a:lvl3pPr marL="914400" indent="0">
            <a:defRPr sz="1100">
              <a:latin typeface="Calibri" panose="020F0502020204030204"/>
            </a:defRPr>
          </a:lvl3pPr>
          <a:lvl4pPr marL="1371600" indent="0">
            <a:defRPr sz="1100">
              <a:latin typeface="Calibri" panose="020F0502020204030204"/>
            </a:defRPr>
          </a:lvl4pPr>
          <a:lvl5pPr marL="1828800" indent="0">
            <a:defRPr sz="1100">
              <a:latin typeface="Calibri" panose="020F0502020204030204"/>
            </a:defRPr>
          </a:lvl5pPr>
          <a:lvl6pPr marL="2286000" indent="0">
            <a:defRPr sz="1100">
              <a:latin typeface="Calibri" panose="020F0502020204030204"/>
            </a:defRPr>
          </a:lvl6pPr>
          <a:lvl7pPr marL="2743200" indent="0">
            <a:defRPr sz="1100">
              <a:latin typeface="Calibri" panose="020F0502020204030204"/>
            </a:defRPr>
          </a:lvl7pPr>
          <a:lvl8pPr marL="3200400" indent="0">
            <a:defRPr sz="1100">
              <a:latin typeface="Calibri" panose="020F0502020204030204"/>
            </a:defRPr>
          </a:lvl8pPr>
          <a:lvl9pPr marL="3657600" indent="0">
            <a:defRPr sz="1100">
              <a:latin typeface="Calibri" panose="020F0502020204030204"/>
            </a:defRPr>
          </a:lvl9pPr>
        </a:lstStyle>
        <a:p xmlns:a="http://schemas.openxmlformats.org/drawingml/2006/main">
          <a:r>
            <a:rPr lang="en-US" sz="1100" i="0"/>
            <a:t>(1) </a:t>
          </a:r>
          <a:r>
            <a:rPr lang="en-US" sz="1100" i="0" baseline="0"/>
            <a:t> </a:t>
          </a:r>
          <a:r>
            <a:rPr lang="en-US" sz="1100" i="1" baseline="0"/>
            <a:t>actual series, expressed in 2006 prices     </a:t>
          </a:r>
        </a:p>
        <a:p xmlns:a="http://schemas.openxmlformats.org/drawingml/2006/main">
          <a:r>
            <a:rPr lang="en-US" sz="1100" i="0"/>
            <a:t>(2) </a:t>
          </a:r>
          <a:r>
            <a:rPr lang="en-US" sz="1100" i="0" baseline="0"/>
            <a:t> s</a:t>
          </a:r>
          <a:r>
            <a:rPr lang="en-US" sz="1100" i="1" baseline="0"/>
            <a:t>easonally adjusted series expressed in 2006 prices</a:t>
          </a:r>
          <a:endParaRPr lang="en-US" sz="1100" i="1"/>
        </a:p>
      </cdr:txBody>
    </cdr:sp>
  </cdr:relSizeAnchor>
  <cdr:relSizeAnchor xmlns:cdr="http://schemas.openxmlformats.org/drawingml/2006/chartDrawing">
    <cdr:from>
      <cdr:x>0.65869</cdr:x>
      <cdr:y>0.94053</cdr:y>
    </cdr:from>
    <cdr:to>
      <cdr:x>1</cdr:x>
      <cdr:y>0.99931</cdr:y>
    </cdr:to>
    <cdr:sp macro="" textlink="">
      <cdr:nvSpPr>
        <cdr:cNvPr id="5" name="Rectangles 4"/>
        <cdr:cNvSpPr/>
      </cdr:nvSpPr>
      <cdr:spPr>
        <a:xfrm xmlns:a="http://schemas.openxmlformats.org/drawingml/2006/main">
          <a:off x="4452938" y="3238500"/>
          <a:ext cx="2274072" cy="202423"/>
        </a:xfrm>
        <a:prstGeom xmlns:a="http://schemas.openxmlformats.org/drawingml/2006/main" prst="rect">
          <a:avLst/>
        </a:prstGeom>
        <a:ln xmlns:a="http://schemas.openxmlformats.org/drawingml/2006/main">
          <a:noFill/>
        </a:ln>
      </cdr:spPr>
      <cdr:txBody>
        <a:bodyPr xmlns:a="http://schemas.openxmlformats.org/drawingml/2006/main" wrap="square" rtlCol="0"/>
        <a:lstStyle xmlns:a="http://schemas.openxmlformats.org/drawingml/2006/main">
          <a:lvl1pPr marL="0" indent="0">
            <a:defRPr sz="1100">
              <a:latin typeface="Calibri" panose="020F0502020204030204"/>
            </a:defRPr>
          </a:lvl1pPr>
          <a:lvl2pPr marL="457200" indent="0">
            <a:defRPr sz="1100">
              <a:latin typeface="Calibri" panose="020F0502020204030204"/>
            </a:defRPr>
          </a:lvl2pPr>
          <a:lvl3pPr marL="914400" indent="0">
            <a:defRPr sz="1100">
              <a:latin typeface="Calibri" panose="020F0502020204030204"/>
            </a:defRPr>
          </a:lvl3pPr>
          <a:lvl4pPr marL="1371600" indent="0">
            <a:defRPr sz="1100">
              <a:latin typeface="Calibri" panose="020F0502020204030204"/>
            </a:defRPr>
          </a:lvl4pPr>
          <a:lvl5pPr marL="1828800" indent="0">
            <a:defRPr sz="1100">
              <a:latin typeface="Calibri" panose="020F0502020204030204"/>
            </a:defRPr>
          </a:lvl5pPr>
          <a:lvl6pPr marL="2286000" indent="0">
            <a:defRPr sz="1100">
              <a:latin typeface="Calibri" panose="020F0502020204030204"/>
            </a:defRPr>
          </a:lvl6pPr>
          <a:lvl7pPr marL="2743200" indent="0">
            <a:defRPr sz="1100">
              <a:latin typeface="Calibri" panose="020F0502020204030204"/>
            </a:defRPr>
          </a:lvl7pPr>
          <a:lvl8pPr marL="3200400" indent="0">
            <a:defRPr sz="1100">
              <a:latin typeface="Calibri" panose="020F0502020204030204"/>
            </a:defRPr>
          </a:lvl8pPr>
          <a:lvl9pPr marL="3657600" indent="0">
            <a:defRPr sz="1100">
              <a:latin typeface="Calibri" panose="020F0502020204030204"/>
            </a:defRPr>
          </a:lvl9pPr>
        </a:lstStyle>
        <a:p xmlns:a="http://schemas.openxmlformats.org/drawingml/2006/main">
          <a:pPr algn="r"/>
          <a:r>
            <a:rPr lang="en-US" sz="1100" b="1" i="1">
              <a:solidFill>
                <a:srgbClr val="1F497D">
                  <a:lumMod val="60000"/>
                  <a:lumOff val="40000"/>
                </a:srgbClr>
              </a:solidFill>
            </a:rPr>
            <a:t>Ghana</a:t>
          </a:r>
          <a:r>
            <a:rPr lang="en-US" sz="1100" b="1" i="1" baseline="0">
              <a:solidFill>
                <a:srgbClr val="1F497D">
                  <a:lumMod val="60000"/>
                  <a:lumOff val="40000"/>
                </a:srgbClr>
              </a:solidFill>
            </a:rPr>
            <a:t> Statistical Service (GSS)</a:t>
          </a:r>
          <a:endParaRPr lang="en-US" sz="1100" b="1" i="1">
            <a:solidFill>
              <a:srgbClr val="1F497D">
                <a:lumMod val="60000"/>
                <a:lumOff val="40000"/>
              </a:srgbClr>
            </a:solidFill>
          </a:endParaRPr>
        </a:p>
      </cdr:txBody>
    </cdr:sp>
  </cdr:relSizeAnchor>
</c:userShapes>
</file>

<file path=xl/drawings/drawing19.xml><?xml version="1.0" encoding="utf-8"?>
<xdr:wsDr xmlns:xdr="http://schemas.openxmlformats.org/drawingml/2006/spreadsheetDrawing" xmlns:a="http://schemas.openxmlformats.org/drawingml/2006/main">
  <xdr:twoCellAnchor>
    <xdr:from>
      <xdr:col>1</xdr:col>
      <xdr:colOff>228600</xdr:colOff>
      <xdr:row>23</xdr:row>
      <xdr:rowOff>161925</xdr:rowOff>
    </xdr:from>
    <xdr:to>
      <xdr:col>16</xdr:col>
      <xdr:colOff>561975</xdr:colOff>
      <xdr:row>38</xdr:row>
      <xdr:rowOff>47625</xdr:rowOff>
    </xdr:to>
    <xdr:graphicFrame macro="">
      <xdr:nvGraphicFramePr>
        <xdr:cNvPr id="61008217" name="Chart 3">
          <a:extLst>
            <a:ext uri="{FF2B5EF4-FFF2-40B4-BE49-F238E27FC236}">
              <a16:creationId xmlns:a16="http://schemas.microsoft.com/office/drawing/2014/main" id="{00000000-0008-0000-1200-000059E9A20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561975</xdr:colOff>
      <xdr:row>38</xdr:row>
      <xdr:rowOff>180975</xdr:rowOff>
    </xdr:from>
    <xdr:to>
      <xdr:col>16</xdr:col>
      <xdr:colOff>304800</xdr:colOff>
      <xdr:row>53</xdr:row>
      <xdr:rowOff>66675</xdr:rowOff>
    </xdr:to>
    <xdr:graphicFrame macro="">
      <xdr:nvGraphicFramePr>
        <xdr:cNvPr id="61008218" name="Chart 4">
          <a:extLst>
            <a:ext uri="{FF2B5EF4-FFF2-40B4-BE49-F238E27FC236}">
              <a16:creationId xmlns:a16="http://schemas.microsoft.com/office/drawing/2014/main" id="{00000000-0008-0000-1200-00005AE9A20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0</xdr:colOff>
      <xdr:row>54</xdr:row>
      <xdr:rowOff>76200</xdr:rowOff>
    </xdr:from>
    <xdr:to>
      <xdr:col>16</xdr:col>
      <xdr:colOff>295275</xdr:colOff>
      <xdr:row>68</xdr:row>
      <xdr:rowOff>152400</xdr:rowOff>
    </xdr:to>
    <xdr:graphicFrame macro="">
      <xdr:nvGraphicFramePr>
        <xdr:cNvPr id="61008219" name="Chart 5">
          <a:extLst>
            <a:ext uri="{FF2B5EF4-FFF2-40B4-BE49-F238E27FC236}">
              <a16:creationId xmlns:a16="http://schemas.microsoft.com/office/drawing/2014/main" id="{00000000-0008-0000-1200-00005BE9A20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0</xdr:col>
      <xdr:colOff>0</xdr:colOff>
      <xdr:row>70</xdr:row>
      <xdr:rowOff>76200</xdr:rowOff>
    </xdr:from>
    <xdr:to>
      <xdr:col>16</xdr:col>
      <xdr:colOff>295275</xdr:colOff>
      <xdr:row>84</xdr:row>
      <xdr:rowOff>152400</xdr:rowOff>
    </xdr:to>
    <xdr:graphicFrame macro="">
      <xdr:nvGraphicFramePr>
        <xdr:cNvPr id="61008220" name="Chart 6">
          <a:extLst>
            <a:ext uri="{FF2B5EF4-FFF2-40B4-BE49-F238E27FC236}">
              <a16:creationId xmlns:a16="http://schemas.microsoft.com/office/drawing/2014/main" id="{00000000-0008-0000-1200-00005CE9A20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0</xdr:col>
      <xdr:colOff>0</xdr:colOff>
      <xdr:row>86</xdr:row>
      <xdr:rowOff>76200</xdr:rowOff>
    </xdr:from>
    <xdr:to>
      <xdr:col>16</xdr:col>
      <xdr:colOff>295275</xdr:colOff>
      <xdr:row>100</xdr:row>
      <xdr:rowOff>152400</xdr:rowOff>
    </xdr:to>
    <xdr:graphicFrame macro="">
      <xdr:nvGraphicFramePr>
        <xdr:cNvPr id="61008221" name="Chart 7">
          <a:extLst>
            <a:ext uri="{FF2B5EF4-FFF2-40B4-BE49-F238E27FC236}">
              <a16:creationId xmlns:a16="http://schemas.microsoft.com/office/drawing/2014/main" id="{00000000-0008-0000-1200-00005DE9A20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0</xdr:col>
      <xdr:colOff>0</xdr:colOff>
      <xdr:row>102</xdr:row>
      <xdr:rowOff>76200</xdr:rowOff>
    </xdr:from>
    <xdr:to>
      <xdr:col>16</xdr:col>
      <xdr:colOff>295275</xdr:colOff>
      <xdr:row>116</xdr:row>
      <xdr:rowOff>152400</xdr:rowOff>
    </xdr:to>
    <xdr:graphicFrame macro="">
      <xdr:nvGraphicFramePr>
        <xdr:cNvPr id="61008222" name="Chart 8">
          <a:extLst>
            <a:ext uri="{FF2B5EF4-FFF2-40B4-BE49-F238E27FC236}">
              <a16:creationId xmlns:a16="http://schemas.microsoft.com/office/drawing/2014/main" id="{00000000-0008-0000-1200-00005EE9A20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0</xdr:col>
      <xdr:colOff>0</xdr:colOff>
      <xdr:row>118</xdr:row>
      <xdr:rowOff>76200</xdr:rowOff>
    </xdr:from>
    <xdr:to>
      <xdr:col>16</xdr:col>
      <xdr:colOff>295275</xdr:colOff>
      <xdr:row>132</xdr:row>
      <xdr:rowOff>152400</xdr:rowOff>
    </xdr:to>
    <xdr:graphicFrame macro="">
      <xdr:nvGraphicFramePr>
        <xdr:cNvPr id="61008223" name="Chart 9">
          <a:extLst>
            <a:ext uri="{FF2B5EF4-FFF2-40B4-BE49-F238E27FC236}">
              <a16:creationId xmlns:a16="http://schemas.microsoft.com/office/drawing/2014/main" id="{00000000-0008-0000-1200-00005FE9A20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0</xdr:col>
      <xdr:colOff>0</xdr:colOff>
      <xdr:row>133</xdr:row>
      <xdr:rowOff>76200</xdr:rowOff>
    </xdr:from>
    <xdr:to>
      <xdr:col>16</xdr:col>
      <xdr:colOff>295275</xdr:colOff>
      <xdr:row>147</xdr:row>
      <xdr:rowOff>152400</xdr:rowOff>
    </xdr:to>
    <xdr:graphicFrame macro="">
      <xdr:nvGraphicFramePr>
        <xdr:cNvPr id="61008224" name="Chart 10">
          <a:extLst>
            <a:ext uri="{FF2B5EF4-FFF2-40B4-BE49-F238E27FC236}">
              <a16:creationId xmlns:a16="http://schemas.microsoft.com/office/drawing/2014/main" id="{00000000-0008-0000-1200-000060E9A20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0</xdr:col>
      <xdr:colOff>0</xdr:colOff>
      <xdr:row>148</xdr:row>
      <xdr:rowOff>76200</xdr:rowOff>
    </xdr:from>
    <xdr:to>
      <xdr:col>16</xdr:col>
      <xdr:colOff>295275</xdr:colOff>
      <xdr:row>162</xdr:row>
      <xdr:rowOff>152400</xdr:rowOff>
    </xdr:to>
    <xdr:graphicFrame macro="">
      <xdr:nvGraphicFramePr>
        <xdr:cNvPr id="61008225" name="Chart 11">
          <a:extLst>
            <a:ext uri="{FF2B5EF4-FFF2-40B4-BE49-F238E27FC236}">
              <a16:creationId xmlns:a16="http://schemas.microsoft.com/office/drawing/2014/main" id="{00000000-0008-0000-1200-000061E9A20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0</xdr:col>
      <xdr:colOff>0</xdr:colOff>
      <xdr:row>164</xdr:row>
      <xdr:rowOff>76200</xdr:rowOff>
    </xdr:from>
    <xdr:to>
      <xdr:col>16</xdr:col>
      <xdr:colOff>295275</xdr:colOff>
      <xdr:row>178</xdr:row>
      <xdr:rowOff>152400</xdr:rowOff>
    </xdr:to>
    <xdr:graphicFrame macro="">
      <xdr:nvGraphicFramePr>
        <xdr:cNvPr id="61008226" name="Chart 12">
          <a:extLst>
            <a:ext uri="{FF2B5EF4-FFF2-40B4-BE49-F238E27FC236}">
              <a16:creationId xmlns:a16="http://schemas.microsoft.com/office/drawing/2014/main" id="{00000000-0008-0000-1200-000062E9A20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twoCellAnchor>
    <xdr:from>
      <xdr:col>0</xdr:col>
      <xdr:colOff>0</xdr:colOff>
      <xdr:row>179</xdr:row>
      <xdr:rowOff>76200</xdr:rowOff>
    </xdr:from>
    <xdr:to>
      <xdr:col>16</xdr:col>
      <xdr:colOff>295275</xdr:colOff>
      <xdr:row>193</xdr:row>
      <xdr:rowOff>152400</xdr:rowOff>
    </xdr:to>
    <xdr:graphicFrame macro="">
      <xdr:nvGraphicFramePr>
        <xdr:cNvPr id="61008227" name="Chart 13">
          <a:extLst>
            <a:ext uri="{FF2B5EF4-FFF2-40B4-BE49-F238E27FC236}">
              <a16:creationId xmlns:a16="http://schemas.microsoft.com/office/drawing/2014/main" id="{00000000-0008-0000-1200-000063E9A20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xdr:twoCellAnchor>
    <xdr:from>
      <xdr:col>0</xdr:col>
      <xdr:colOff>0</xdr:colOff>
      <xdr:row>195</xdr:row>
      <xdr:rowOff>76200</xdr:rowOff>
    </xdr:from>
    <xdr:to>
      <xdr:col>16</xdr:col>
      <xdr:colOff>295275</xdr:colOff>
      <xdr:row>209</xdr:row>
      <xdr:rowOff>152400</xdr:rowOff>
    </xdr:to>
    <xdr:graphicFrame macro="">
      <xdr:nvGraphicFramePr>
        <xdr:cNvPr id="61008228" name="Chart 14">
          <a:extLst>
            <a:ext uri="{FF2B5EF4-FFF2-40B4-BE49-F238E27FC236}">
              <a16:creationId xmlns:a16="http://schemas.microsoft.com/office/drawing/2014/main" id="{00000000-0008-0000-1200-000064E9A20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2"/>
        </a:graphicData>
      </a:graphic>
    </xdr:graphicFrame>
    <xdr:clientData/>
  </xdr:twoCellAnchor>
  <xdr:twoCellAnchor>
    <xdr:from>
      <xdr:col>0</xdr:col>
      <xdr:colOff>0</xdr:colOff>
      <xdr:row>211</xdr:row>
      <xdr:rowOff>76200</xdr:rowOff>
    </xdr:from>
    <xdr:to>
      <xdr:col>16</xdr:col>
      <xdr:colOff>295275</xdr:colOff>
      <xdr:row>225</xdr:row>
      <xdr:rowOff>152400</xdr:rowOff>
    </xdr:to>
    <xdr:graphicFrame macro="">
      <xdr:nvGraphicFramePr>
        <xdr:cNvPr id="61008229" name="Chart 15">
          <a:extLst>
            <a:ext uri="{FF2B5EF4-FFF2-40B4-BE49-F238E27FC236}">
              <a16:creationId xmlns:a16="http://schemas.microsoft.com/office/drawing/2014/main" id="{00000000-0008-0000-1200-000065E9A20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3"/>
        </a:graphicData>
      </a:graphic>
    </xdr:graphicFrame>
    <xdr:clientData/>
  </xdr:twoCellAnchor>
  <xdr:twoCellAnchor>
    <xdr:from>
      <xdr:col>0</xdr:col>
      <xdr:colOff>0</xdr:colOff>
      <xdr:row>227</xdr:row>
      <xdr:rowOff>76200</xdr:rowOff>
    </xdr:from>
    <xdr:to>
      <xdr:col>16</xdr:col>
      <xdr:colOff>295275</xdr:colOff>
      <xdr:row>241</xdr:row>
      <xdr:rowOff>152400</xdr:rowOff>
    </xdr:to>
    <xdr:graphicFrame macro="">
      <xdr:nvGraphicFramePr>
        <xdr:cNvPr id="61008230" name="Chart 16">
          <a:extLst>
            <a:ext uri="{FF2B5EF4-FFF2-40B4-BE49-F238E27FC236}">
              <a16:creationId xmlns:a16="http://schemas.microsoft.com/office/drawing/2014/main" id="{00000000-0008-0000-1200-000066E9A20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4"/>
        </a:graphicData>
      </a:graphic>
    </xdr:graphicFrame>
    <xdr:clientData/>
  </xdr:twoCellAnchor>
  <xdr:twoCellAnchor>
    <xdr:from>
      <xdr:col>0</xdr:col>
      <xdr:colOff>0</xdr:colOff>
      <xdr:row>242</xdr:row>
      <xdr:rowOff>76200</xdr:rowOff>
    </xdr:from>
    <xdr:to>
      <xdr:col>16</xdr:col>
      <xdr:colOff>295275</xdr:colOff>
      <xdr:row>256</xdr:row>
      <xdr:rowOff>152400</xdr:rowOff>
    </xdr:to>
    <xdr:graphicFrame macro="">
      <xdr:nvGraphicFramePr>
        <xdr:cNvPr id="61008231" name="Chart 17">
          <a:extLst>
            <a:ext uri="{FF2B5EF4-FFF2-40B4-BE49-F238E27FC236}">
              <a16:creationId xmlns:a16="http://schemas.microsoft.com/office/drawing/2014/main" id="{00000000-0008-0000-1200-000067E9A20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5"/>
        </a:graphicData>
      </a:graphic>
    </xdr:graphicFrame>
    <xdr:clientData/>
  </xdr:twoCellAnchor>
  <xdr:twoCellAnchor>
    <xdr:from>
      <xdr:col>0</xdr:col>
      <xdr:colOff>0</xdr:colOff>
      <xdr:row>258</xdr:row>
      <xdr:rowOff>76200</xdr:rowOff>
    </xdr:from>
    <xdr:to>
      <xdr:col>16</xdr:col>
      <xdr:colOff>295275</xdr:colOff>
      <xdr:row>272</xdr:row>
      <xdr:rowOff>152400</xdr:rowOff>
    </xdr:to>
    <xdr:graphicFrame macro="">
      <xdr:nvGraphicFramePr>
        <xdr:cNvPr id="61008232" name="Chart 18">
          <a:extLst>
            <a:ext uri="{FF2B5EF4-FFF2-40B4-BE49-F238E27FC236}">
              <a16:creationId xmlns:a16="http://schemas.microsoft.com/office/drawing/2014/main" id="{00000000-0008-0000-1200-000068E9A20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6"/>
        </a:graphicData>
      </a:graphic>
    </xdr:graphicFrame>
    <xdr:clientData/>
  </xdr:twoCellAnchor>
  <xdr:twoCellAnchor>
    <xdr:from>
      <xdr:col>0</xdr:col>
      <xdr:colOff>0</xdr:colOff>
      <xdr:row>274</xdr:row>
      <xdr:rowOff>76200</xdr:rowOff>
    </xdr:from>
    <xdr:to>
      <xdr:col>16</xdr:col>
      <xdr:colOff>295275</xdr:colOff>
      <xdr:row>288</xdr:row>
      <xdr:rowOff>152400</xdr:rowOff>
    </xdr:to>
    <xdr:graphicFrame macro="">
      <xdr:nvGraphicFramePr>
        <xdr:cNvPr id="61008233" name="Chart 19">
          <a:extLst>
            <a:ext uri="{FF2B5EF4-FFF2-40B4-BE49-F238E27FC236}">
              <a16:creationId xmlns:a16="http://schemas.microsoft.com/office/drawing/2014/main" id="{00000000-0008-0000-1200-000069E9A20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7"/>
        </a:graphicData>
      </a:graphic>
    </xdr:graphicFrame>
    <xdr:clientData/>
  </xdr:twoCellAnchor>
  <xdr:twoCellAnchor>
    <xdr:from>
      <xdr:col>0</xdr:col>
      <xdr:colOff>0</xdr:colOff>
      <xdr:row>290</xdr:row>
      <xdr:rowOff>76200</xdr:rowOff>
    </xdr:from>
    <xdr:to>
      <xdr:col>16</xdr:col>
      <xdr:colOff>295275</xdr:colOff>
      <xdr:row>304</xdr:row>
      <xdr:rowOff>152400</xdr:rowOff>
    </xdr:to>
    <xdr:graphicFrame macro="">
      <xdr:nvGraphicFramePr>
        <xdr:cNvPr id="61008234" name="Chart 20">
          <a:extLst>
            <a:ext uri="{FF2B5EF4-FFF2-40B4-BE49-F238E27FC236}">
              <a16:creationId xmlns:a16="http://schemas.microsoft.com/office/drawing/2014/main" id="{00000000-0008-0000-1200-00006AE9A20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8"/>
        </a:graphicData>
      </a:graphic>
    </xdr:graphicFrame>
    <xdr:clientData/>
  </xdr:twoCellAnchor>
  <xdr:twoCellAnchor>
    <xdr:from>
      <xdr:col>0</xdr:col>
      <xdr:colOff>0</xdr:colOff>
      <xdr:row>306</xdr:row>
      <xdr:rowOff>76200</xdr:rowOff>
    </xdr:from>
    <xdr:to>
      <xdr:col>16</xdr:col>
      <xdr:colOff>295275</xdr:colOff>
      <xdr:row>320</xdr:row>
      <xdr:rowOff>152400</xdr:rowOff>
    </xdr:to>
    <xdr:graphicFrame macro="">
      <xdr:nvGraphicFramePr>
        <xdr:cNvPr id="61008235" name="Chart 21">
          <a:extLst>
            <a:ext uri="{FF2B5EF4-FFF2-40B4-BE49-F238E27FC236}">
              <a16:creationId xmlns:a16="http://schemas.microsoft.com/office/drawing/2014/main" id="{00000000-0008-0000-1200-00006BE9A20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9"/>
        </a:graphicData>
      </a:graphic>
    </xdr:graphicFrame>
    <xdr:clientData/>
  </xdr:twoCellAnchor>
  <xdr:twoCellAnchor>
    <xdr:from>
      <xdr:col>19</xdr:col>
      <xdr:colOff>0</xdr:colOff>
      <xdr:row>24</xdr:row>
      <xdr:rowOff>0</xdr:rowOff>
    </xdr:from>
    <xdr:to>
      <xdr:col>35</xdr:col>
      <xdr:colOff>485775</xdr:colOff>
      <xdr:row>38</xdr:row>
      <xdr:rowOff>76200</xdr:rowOff>
    </xdr:to>
    <xdr:graphicFrame macro="">
      <xdr:nvGraphicFramePr>
        <xdr:cNvPr id="61008236" name="Chart 22">
          <a:extLst>
            <a:ext uri="{FF2B5EF4-FFF2-40B4-BE49-F238E27FC236}">
              <a16:creationId xmlns:a16="http://schemas.microsoft.com/office/drawing/2014/main" id="{00000000-0008-0000-1200-00006CE9A20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0"/>
        </a:graphicData>
      </a:graphic>
    </xdr:graphicFrame>
    <xdr:clientData/>
  </xdr:twoCellAnchor>
  <xdr:twoCellAnchor>
    <xdr:from>
      <xdr:col>19</xdr:col>
      <xdr:colOff>0</xdr:colOff>
      <xdr:row>40</xdr:row>
      <xdr:rowOff>0</xdr:rowOff>
    </xdr:from>
    <xdr:to>
      <xdr:col>35</xdr:col>
      <xdr:colOff>485775</xdr:colOff>
      <xdr:row>54</xdr:row>
      <xdr:rowOff>76200</xdr:rowOff>
    </xdr:to>
    <xdr:graphicFrame macro="">
      <xdr:nvGraphicFramePr>
        <xdr:cNvPr id="61008237" name="Chart 23">
          <a:extLst>
            <a:ext uri="{FF2B5EF4-FFF2-40B4-BE49-F238E27FC236}">
              <a16:creationId xmlns:a16="http://schemas.microsoft.com/office/drawing/2014/main" id="{00000000-0008-0000-1200-00006DE9A20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1"/>
        </a:graphicData>
      </a:graphic>
    </xdr:graphicFrame>
    <xdr:clientData/>
  </xdr:twoCellAnchor>
  <xdr:twoCellAnchor>
    <xdr:from>
      <xdr:col>19</xdr:col>
      <xdr:colOff>0</xdr:colOff>
      <xdr:row>56</xdr:row>
      <xdr:rowOff>0</xdr:rowOff>
    </xdr:from>
    <xdr:to>
      <xdr:col>35</xdr:col>
      <xdr:colOff>485775</xdr:colOff>
      <xdr:row>70</xdr:row>
      <xdr:rowOff>76200</xdr:rowOff>
    </xdr:to>
    <xdr:graphicFrame macro="">
      <xdr:nvGraphicFramePr>
        <xdr:cNvPr id="61008238" name="Chart 24">
          <a:extLst>
            <a:ext uri="{FF2B5EF4-FFF2-40B4-BE49-F238E27FC236}">
              <a16:creationId xmlns:a16="http://schemas.microsoft.com/office/drawing/2014/main" id="{00000000-0008-0000-1200-00006EE9A20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2"/>
        </a:graphicData>
      </a:graphic>
    </xdr:graphicFrame>
    <xdr:clientData/>
  </xdr:twoCellAnchor>
  <xdr:twoCellAnchor>
    <xdr:from>
      <xdr:col>19</xdr:col>
      <xdr:colOff>0</xdr:colOff>
      <xdr:row>73</xdr:row>
      <xdr:rowOff>0</xdr:rowOff>
    </xdr:from>
    <xdr:to>
      <xdr:col>35</xdr:col>
      <xdr:colOff>485775</xdr:colOff>
      <xdr:row>87</xdr:row>
      <xdr:rowOff>76200</xdr:rowOff>
    </xdr:to>
    <xdr:graphicFrame macro="">
      <xdr:nvGraphicFramePr>
        <xdr:cNvPr id="61008239" name="Chart 25">
          <a:extLst>
            <a:ext uri="{FF2B5EF4-FFF2-40B4-BE49-F238E27FC236}">
              <a16:creationId xmlns:a16="http://schemas.microsoft.com/office/drawing/2014/main" id="{00000000-0008-0000-1200-00006FE9A20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3"/>
        </a:graphicData>
      </a:graphic>
    </xdr:graphicFrame>
    <xdr:clientData/>
  </xdr:twoCellAnchor>
</xdr:wsDr>
</file>

<file path=xl/drawings/drawing20.xml><?xml version="1.0" encoding="utf-8"?>
<xdr:wsDr xmlns:xdr="http://schemas.openxmlformats.org/drawingml/2006/spreadsheetDrawing" xmlns:a="http://schemas.openxmlformats.org/drawingml/2006/main">
  <xdr:twoCellAnchor editAs="oneCell">
    <xdr:from>
      <xdr:col>0</xdr:col>
      <xdr:colOff>0</xdr:colOff>
      <xdr:row>2</xdr:row>
      <xdr:rowOff>85725</xdr:rowOff>
    </xdr:from>
    <xdr:to>
      <xdr:col>9</xdr:col>
      <xdr:colOff>9525</xdr:colOff>
      <xdr:row>39</xdr:row>
      <xdr:rowOff>171450</xdr:rowOff>
    </xdr:to>
    <xdr:sp macro="" textlink="">
      <xdr:nvSpPr>
        <xdr:cNvPr id="61032463" name="Picture 1">
          <a:extLst>
            <a:ext uri="{FF2B5EF4-FFF2-40B4-BE49-F238E27FC236}">
              <a16:creationId xmlns:a16="http://schemas.microsoft.com/office/drawing/2014/main" id="{00000000-0008-0000-1300-00000F48A303}"/>
            </a:ext>
          </a:extLst>
        </xdr:cNvPr>
        <xdr:cNvSpPr>
          <a:spLocks noChangeAspect="1"/>
        </xdr:cNvSpPr>
      </xdr:nvSpPr>
      <xdr:spPr>
        <a:xfrm>
          <a:off x="0" y="485775"/>
          <a:ext cx="5473065" cy="7134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wsDr>
</file>

<file path=xl/drawings/drawing21.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15</xdr:col>
      <xdr:colOff>295275</xdr:colOff>
      <xdr:row>14</xdr:row>
      <xdr:rowOff>95250</xdr:rowOff>
    </xdr:to>
    <xdr:pic>
      <xdr:nvPicPr>
        <xdr:cNvPr id="61033502" name="Picture 2">
          <a:extLst>
            <a:ext uri="{FF2B5EF4-FFF2-40B4-BE49-F238E27FC236}">
              <a16:creationId xmlns:a16="http://schemas.microsoft.com/office/drawing/2014/main" id="{00000000-0008-0000-1400-00001E4CA303}"/>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a:xfrm>
          <a:off x="0" y="0"/>
          <a:ext cx="9296400" cy="27622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0</xdr:col>
      <xdr:colOff>0</xdr:colOff>
      <xdr:row>14</xdr:row>
      <xdr:rowOff>57150</xdr:rowOff>
    </xdr:from>
    <xdr:to>
      <xdr:col>15</xdr:col>
      <xdr:colOff>295275</xdr:colOff>
      <xdr:row>28</xdr:row>
      <xdr:rowOff>161925</xdr:rowOff>
    </xdr:to>
    <xdr:pic>
      <xdr:nvPicPr>
        <xdr:cNvPr id="61033503" name="Picture 3">
          <a:extLst>
            <a:ext uri="{FF2B5EF4-FFF2-40B4-BE49-F238E27FC236}">
              <a16:creationId xmlns:a16="http://schemas.microsoft.com/office/drawing/2014/main" id="{00000000-0008-0000-1400-00001F4CA303}"/>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a:xfrm>
          <a:off x="0" y="2724150"/>
          <a:ext cx="9296400" cy="2771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22.xml><?xml version="1.0" encoding="utf-8"?>
<xdr:wsDr xmlns:xdr="http://schemas.openxmlformats.org/drawingml/2006/spreadsheetDrawing" xmlns:a="http://schemas.openxmlformats.org/drawingml/2006/main">
  <xdr:twoCellAnchor>
    <xdr:from>
      <xdr:col>27</xdr:col>
      <xdr:colOff>142875</xdr:colOff>
      <xdr:row>2</xdr:row>
      <xdr:rowOff>95250</xdr:rowOff>
    </xdr:from>
    <xdr:to>
      <xdr:col>42</xdr:col>
      <xdr:colOff>409575</xdr:colOff>
      <xdr:row>4</xdr:row>
      <xdr:rowOff>0</xdr:rowOff>
    </xdr:to>
    <xdr:graphicFrame macro="">
      <xdr:nvGraphicFramePr>
        <xdr:cNvPr id="61038607" name="Chart 1">
          <a:extLst>
            <a:ext uri="{FF2B5EF4-FFF2-40B4-BE49-F238E27FC236}">
              <a16:creationId xmlns:a16="http://schemas.microsoft.com/office/drawing/2014/main" id="{00000000-0008-0000-1B00-00000F60A30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3.xml><?xml version="1.0" encoding="utf-8"?>
<c:userShapes xmlns:c="http://schemas.openxmlformats.org/drawingml/2006/chart">
  <cdr:relSizeAnchor xmlns:cdr="http://schemas.openxmlformats.org/drawingml/2006/chartDrawing">
    <cdr:from>
      <cdr:x>0.13654</cdr:x>
      <cdr:y>0.02609</cdr:y>
    </cdr:from>
    <cdr:to>
      <cdr:x>0.36915</cdr:x>
      <cdr:y>0.13043</cdr:y>
    </cdr:to>
    <cdr:sp macro="" textlink="">
      <cdr:nvSpPr>
        <cdr:cNvPr id="2" name="Rectangles 1"/>
        <cdr:cNvSpPr/>
      </cdr:nvSpPr>
      <cdr:spPr>
        <a:xfrm xmlns:a="http://schemas.openxmlformats.org/drawingml/2006/main">
          <a:off x="1285875" y="71437"/>
          <a:ext cx="2190750" cy="285750"/>
        </a:xfrm>
        <a:prstGeom xmlns:a="http://schemas.openxmlformats.org/drawingml/2006/main" prst="rect">
          <a:avLst/>
        </a:prstGeom>
      </cdr:spPr>
      <cdr:txBody>
        <a:bodyPr xmlns:a="http://schemas.openxmlformats.org/drawingml/2006/main" wrap="square" rtlCol="0"/>
        <a:lstStyle xmlns:a="http://schemas.openxmlformats.org/drawingml/2006/main"/>
        <a:p xmlns:a="http://schemas.openxmlformats.org/drawingml/2006/main">
          <a:r>
            <a:rPr lang="en-US" sz="1100"/>
            <a:t>QGDP unadjusted,  by sectors</a:t>
          </a:r>
        </a:p>
      </cdr:txBody>
    </cdr:sp>
  </cdr:relSizeAnchor>
</c:userShape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ebextensions/_rels/taskpanes.xml.rels><?xml version="1.0" encoding="UTF-8" standalone="yes"?>
<Relationships xmlns="http://schemas.openxmlformats.org/package/2006/relationships"><Relationship Id="rId1" Type="http://schemas.microsoft.com/office/2011/relationships/webextension" Target="webextension1.xml"/></Relationships>
</file>

<file path=xl/webextensions/taskpanes.xml><?xml version="1.0" encoding="utf-8"?>
<wetp:taskpanes xmlns:wetp="http://schemas.microsoft.com/office/webextensions/taskpanes/2010/11">
  <wetp:taskpane dockstate="right" visibility="0" width="350" row="0">
    <wetp:webextensionref xmlns:r="http://schemas.openxmlformats.org/officeDocument/2006/relationships" r:id="rId1"/>
  </wetp:taskpane>
</wetp:taskpanes>
</file>

<file path=xl/webextensions/webextension1.xml><?xml version="1.0" encoding="utf-8"?>
<we:webextension xmlns:we="http://schemas.microsoft.com/office/webextensions/webextension/2010/11" id="{109BA9E6-DB8C-994D-9C88-73170FF1BE93}">
  <we:reference id="wa200009404" version="1.0.0.8" store="en-US" storeType="OMEX"/>
  <we:alternateReferences>
    <we:reference id="WA200009404" version="1.0.0.8" store="" storeType="OMEX"/>
  </we:alternateReferences>
  <we:properties>
    <we:property name="claude.fileId" value="&quot;e349d70e-7472-4b3c-a84e-96e2785a31c7&quot;"/>
  </we:properties>
  <we:bindings/>
  <we:snapshot xmlns:r="http://schemas.openxmlformats.org/officeDocument/2006/relationships"/>
</we:webextension>
</file>

<file path=xl/worksheets/_rels/sheet1.xml.rels><?xml version="1.0" encoding="UTF-8" standalone="yes"?>
<Relationships xmlns="http://schemas.openxmlformats.org/package/2006/relationships"><Relationship Id="rId3" Type="http://schemas.openxmlformats.org/officeDocument/2006/relationships/drawing" Target="../drawings/drawing1.xml"/><Relationship Id="rId2" Type="http://schemas.openxmlformats.org/officeDocument/2006/relationships/printerSettings" Target="../printerSettings/printerSettings1.bin"/><Relationship Id="rId1" Type="http://schemas.openxmlformats.org/officeDocument/2006/relationships/hyperlink" Target="http://www.statsghana.gov.gh/" TargetMode="Externa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14.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rinterSettings" Target="../printerSettings/printerSettings5.bin"/></Relationships>
</file>

<file path=xl/worksheets/_rels/sheet19.xml.rels><?xml version="1.0" encoding="UTF-8" standalone="yes"?>
<Relationships xmlns="http://schemas.openxmlformats.org/package/2006/relationships"><Relationship Id="rId1" Type="http://schemas.openxmlformats.org/officeDocument/2006/relationships/drawing" Target="../drawings/drawing19.xml"/></Relationships>
</file>

<file path=xl/worksheets/_rels/sheet20.xml.rels><?xml version="1.0" encoding="UTF-8" standalone="yes"?>
<Relationships xmlns="http://schemas.openxmlformats.org/package/2006/relationships"><Relationship Id="rId1" Type="http://schemas.openxmlformats.org/officeDocument/2006/relationships/drawing" Target="../drawings/drawing20.xml"/></Relationships>
</file>

<file path=xl/worksheets/_rels/sheet21.xml.rels><?xml version="1.0" encoding="UTF-8" standalone="yes"?>
<Relationships xmlns="http://schemas.openxmlformats.org/package/2006/relationships"><Relationship Id="rId1" Type="http://schemas.openxmlformats.org/officeDocument/2006/relationships/drawing" Target="../drawings/drawing21.xml"/></Relationships>
</file>

<file path=xl/worksheets/_rels/sheet22.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23.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24.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25.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26.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27.xml.rels><?xml version="1.0" encoding="UTF-8" standalone="yes"?>
<Relationships xmlns="http://schemas.openxmlformats.org/package/2006/relationships"><Relationship Id="rId2" Type="http://schemas.openxmlformats.org/officeDocument/2006/relationships/drawing" Target="../drawings/drawing22.xml"/><Relationship Id="rId1" Type="http://schemas.openxmlformats.org/officeDocument/2006/relationships/printerSettings" Target="../printerSettings/printerSettings11.bin"/></Relationships>
</file>

<file path=xl/worksheets/_rels/sheet28.xml.rels><?xml version="1.0" encoding="UTF-8" standalone="yes"?>
<Relationships xmlns="http://schemas.openxmlformats.org/package/2006/relationships"><Relationship Id="rId1" Type="http://schemas.openxmlformats.org/officeDocument/2006/relationships/printerSettings" Target="../printerSettings/printerSettings12.bin"/></Relationships>
</file>

<file path=xl/worksheets/_rels/sheet30.xml.rels><?xml version="1.0" encoding="UTF-8" standalone="yes"?>
<Relationships xmlns="http://schemas.openxmlformats.org/package/2006/relationships"><Relationship Id="rId1" Type="http://schemas.openxmlformats.org/officeDocument/2006/relationships/printerSettings" Target="../printerSettings/printerSettings13.bin"/></Relationships>
</file>

<file path=xl/worksheets/_rels/sheet34.xml.rels><?xml version="1.0" encoding="UTF-8" standalone="yes"?>
<Relationships xmlns="http://schemas.openxmlformats.org/package/2006/relationships"><Relationship Id="rId1" Type="http://schemas.openxmlformats.org/officeDocument/2006/relationships/printerSettings" Target="../printerSettings/printerSettings14.bin"/></Relationships>
</file>

<file path=xl/worksheets/_rels/sheet36.xml.rels><?xml version="1.0" encoding="UTF-8" standalone="yes"?>
<Relationships xmlns="http://schemas.openxmlformats.org/package/2006/relationships"><Relationship Id="rId1" Type="http://schemas.openxmlformats.org/officeDocument/2006/relationships/printerSettings" Target="../printerSettings/printerSettings15.bin"/></Relationships>
</file>

<file path=xl/worksheets/_rels/sheet37.xml.rels><?xml version="1.0" encoding="UTF-8" standalone="yes"?>
<Relationships xmlns="http://schemas.openxmlformats.org/package/2006/relationships"><Relationship Id="rId1" Type="http://schemas.openxmlformats.org/officeDocument/2006/relationships/printerSettings" Target="../printerSettings/printerSettings16.bin"/></Relationships>
</file>

<file path=xl/worksheets/_rels/sheet39.xml.rels><?xml version="1.0" encoding="UTF-8" standalone="yes"?>
<Relationships xmlns="http://schemas.openxmlformats.org/package/2006/relationships"><Relationship Id="rId1" Type="http://schemas.openxmlformats.org/officeDocument/2006/relationships/printerSettings" Target="../printerSettings/printerSettings17.bin"/></Relationships>
</file>

<file path=xl/worksheets/_rels/sheet40.xml.rels><?xml version="1.0" encoding="UTF-8" standalone="yes"?>
<Relationships xmlns="http://schemas.openxmlformats.org/package/2006/relationships"><Relationship Id="rId1" Type="http://schemas.openxmlformats.org/officeDocument/2006/relationships/printerSettings" Target="../printerSettings/printerSettings18.bin"/></Relationships>
</file>

<file path=xl/worksheets/_rels/sheet41.xml.rels><?xml version="1.0" encoding="UTF-8" standalone="yes"?>
<Relationships xmlns="http://schemas.openxmlformats.org/package/2006/relationships"><Relationship Id="rId1" Type="http://schemas.openxmlformats.org/officeDocument/2006/relationships/printerSettings" Target="../printerSettings/printerSettings19.bin"/></Relationships>
</file>

<file path=xl/worksheets/_rels/sheet43.xml.rels><?xml version="1.0" encoding="UTF-8" standalone="yes"?>
<Relationships xmlns="http://schemas.openxmlformats.org/package/2006/relationships"><Relationship Id="rId1" Type="http://schemas.openxmlformats.org/officeDocument/2006/relationships/printerSettings" Target="../printerSettings/printerSettings20.bin"/></Relationships>
</file>

<file path=xl/worksheets/_rels/sheet44.xml.rels><?xml version="1.0" encoding="UTF-8" standalone="yes"?>
<Relationships xmlns="http://schemas.openxmlformats.org/package/2006/relationships"><Relationship Id="rId1" Type="http://schemas.openxmlformats.org/officeDocument/2006/relationships/printerSettings" Target="../printerSettings/printerSettings21.bin"/></Relationships>
</file>

<file path=xl/worksheets/_rels/sheet45.xml.rels><?xml version="1.0" encoding="UTF-8" standalone="yes"?>
<Relationships xmlns="http://schemas.openxmlformats.org/package/2006/relationships"><Relationship Id="rId1" Type="http://schemas.openxmlformats.org/officeDocument/2006/relationships/printerSettings" Target="../printerSettings/printerSettings22.bin"/></Relationships>
</file>

<file path=xl/worksheets/_rels/sheet46.xml.rels><?xml version="1.0" encoding="UTF-8" standalone="yes"?>
<Relationships xmlns="http://schemas.openxmlformats.org/package/2006/relationships"><Relationship Id="rId1" Type="http://schemas.openxmlformats.org/officeDocument/2006/relationships/printerSettings" Target="../printerSettings/printerSettings23.bin"/></Relationships>
</file>

<file path=xl/worksheets/_rels/sheet47.xml.rels><?xml version="1.0" encoding="UTF-8" standalone="yes"?>
<Relationships xmlns="http://schemas.openxmlformats.org/package/2006/relationships"><Relationship Id="rId1" Type="http://schemas.openxmlformats.org/officeDocument/2006/relationships/printerSettings" Target="../printerSettings/printerSettings24.bin"/></Relationships>
</file>

<file path=xl/worksheets/_rels/sheet50.xml.rels><?xml version="1.0" encoding="UTF-8" standalone="yes"?>
<Relationships xmlns="http://schemas.openxmlformats.org/package/2006/relationships"><Relationship Id="rId1" Type="http://schemas.openxmlformats.org/officeDocument/2006/relationships/printerSettings" Target="../printerSettings/printerSettings25.bin"/></Relationships>
</file>

<file path=xl/worksheets/_rels/sheet52.xml.rels><?xml version="1.0" encoding="UTF-8" standalone="yes"?>
<Relationships xmlns="http://schemas.openxmlformats.org/package/2006/relationships"><Relationship Id="rId1" Type="http://schemas.openxmlformats.org/officeDocument/2006/relationships/printerSettings" Target="../printerSettings/printerSettings26.bin"/></Relationships>
</file>

<file path=xl/worksheets/_rels/sheet53.xml.rels><?xml version="1.0" encoding="UTF-8" standalone="yes"?>
<Relationships xmlns="http://schemas.openxmlformats.org/package/2006/relationships"><Relationship Id="rId1" Type="http://schemas.openxmlformats.org/officeDocument/2006/relationships/printerSettings" Target="../printerSettings/printerSettings27.bin"/></Relationships>
</file>

<file path=xl/worksheets/_rels/sheet55.xml.rels><?xml version="1.0" encoding="UTF-8" standalone="yes"?>
<Relationships xmlns="http://schemas.openxmlformats.org/package/2006/relationships"><Relationship Id="rId1" Type="http://schemas.openxmlformats.org/officeDocument/2006/relationships/printerSettings" Target="../printerSettings/printerSettings28.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1:H38"/>
  <sheetViews>
    <sheetView tabSelected="1" topLeftCell="A24" zoomScale="120" zoomScaleNormal="120" workbookViewId="0">
      <selection activeCell="B37" sqref="B37"/>
    </sheetView>
  </sheetViews>
  <sheetFormatPr baseColWidth="10" defaultColWidth="9.1640625" defaultRowHeight="15"/>
  <cols>
    <col min="1" max="1" width="1.5" customWidth="1"/>
    <col min="2" max="2" width="19.1640625" customWidth="1"/>
    <col min="3" max="4" width="12.1640625" customWidth="1"/>
    <col min="5" max="5" width="19.5" customWidth="1"/>
    <col min="6" max="6" width="11.5" customWidth="1"/>
    <col min="7" max="7" width="10.1640625" customWidth="1"/>
    <col min="8" max="8" width="16.5" customWidth="1"/>
    <col min="9" max="9" width="1.1640625" customWidth="1"/>
    <col min="14" max="14" width="20.5" customWidth="1"/>
  </cols>
  <sheetData>
    <row r="1" spans="2:8" ht="18.75" customHeight="1">
      <c r="B1" s="406"/>
      <c r="C1" s="406"/>
      <c r="D1" s="406"/>
      <c r="E1" s="406"/>
      <c r="F1" s="406"/>
      <c r="G1" s="406"/>
      <c r="H1" s="406"/>
    </row>
    <row r="2" spans="2:8" ht="30" customHeight="1">
      <c r="B2" s="406"/>
      <c r="C2" s="407"/>
      <c r="D2" s="407"/>
      <c r="E2" s="408" t="s">
        <v>0</v>
      </c>
      <c r="F2" s="407"/>
      <c r="G2" s="407"/>
      <c r="H2" s="406"/>
    </row>
    <row r="3" spans="2:8" ht="30" customHeight="1">
      <c r="B3" s="406"/>
      <c r="C3" s="406"/>
      <c r="D3" s="406"/>
      <c r="E3" s="409" t="s">
        <v>1</v>
      </c>
      <c r="F3" s="406"/>
      <c r="G3" s="406"/>
      <c r="H3" s="406"/>
    </row>
    <row r="4" spans="2:8" ht="18.75" customHeight="1">
      <c r="B4" s="406"/>
      <c r="C4" s="406"/>
      <c r="D4" s="406"/>
      <c r="E4" s="406"/>
      <c r="F4" s="406"/>
      <c r="G4" s="406"/>
      <c r="H4" s="406"/>
    </row>
    <row r="5" spans="2:8" ht="6.75" customHeight="1"/>
    <row r="6" spans="2:8" ht="36" customHeight="1">
      <c r="H6" s="410" t="s">
        <v>2</v>
      </c>
    </row>
    <row r="7" spans="2:8" ht="61.5" customHeight="1"/>
    <row r="8" spans="2:8" ht="18" customHeight="1"/>
    <row r="9" spans="2:8" ht="30" customHeight="1">
      <c r="B9" s="411"/>
      <c r="C9" s="712"/>
      <c r="D9" s="714"/>
      <c r="E9" s="714"/>
      <c r="F9" s="714"/>
      <c r="G9" s="714"/>
    </row>
    <row r="10" spans="2:8" ht="30" customHeight="1">
      <c r="B10" s="411"/>
      <c r="C10" s="715" t="s">
        <v>468</v>
      </c>
      <c r="D10" s="715"/>
      <c r="E10" s="715"/>
      <c r="F10" s="715"/>
      <c r="G10" s="715"/>
    </row>
    <row r="11" spans="2:8" ht="16.5" customHeight="1">
      <c r="B11" s="411"/>
      <c r="C11" s="712"/>
      <c r="D11" s="712"/>
      <c r="E11" s="712"/>
      <c r="F11" s="712"/>
      <c r="G11" s="712"/>
    </row>
    <row r="12" spans="2:8" ht="16.5" customHeight="1">
      <c r="B12" s="411"/>
      <c r="C12" s="712"/>
      <c r="D12" s="712"/>
      <c r="E12" s="712"/>
      <c r="F12" s="712"/>
      <c r="G12" s="712"/>
    </row>
    <row r="13" spans="2:8" ht="16.5" customHeight="1">
      <c r="B13" s="411"/>
      <c r="C13" s="712"/>
      <c r="D13" s="712"/>
      <c r="E13" s="712"/>
      <c r="F13" s="712"/>
      <c r="G13" s="712"/>
    </row>
    <row r="14" spans="2:8" ht="30" customHeight="1">
      <c r="B14" s="411"/>
      <c r="C14" s="713"/>
      <c r="D14" s="713"/>
      <c r="E14" s="713"/>
      <c r="F14" s="713"/>
      <c r="G14" s="713"/>
    </row>
    <row r="15" spans="2:8" ht="16.5" customHeight="1">
      <c r="B15" s="411"/>
      <c r="C15" s="712"/>
      <c r="D15" s="712"/>
      <c r="E15" s="712"/>
      <c r="F15" s="712"/>
      <c r="G15" s="712"/>
    </row>
    <row r="16" spans="2:8" ht="16.5" customHeight="1">
      <c r="B16" s="411"/>
      <c r="C16" s="712"/>
      <c r="D16" s="712"/>
      <c r="E16" s="712"/>
      <c r="F16" s="712"/>
      <c r="G16" s="712"/>
    </row>
    <row r="17" spans="2:7" ht="16.5" customHeight="1">
      <c r="B17" s="411"/>
      <c r="C17" s="712"/>
      <c r="D17" s="712"/>
      <c r="E17" s="712"/>
      <c r="F17" s="712"/>
      <c r="G17" s="712"/>
    </row>
    <row r="18" spans="2:7" ht="16.5" customHeight="1">
      <c r="B18" s="411"/>
      <c r="C18" s="712"/>
      <c r="D18" s="712"/>
      <c r="E18" s="712"/>
      <c r="F18" s="712"/>
      <c r="G18" s="712"/>
    </row>
    <row r="19" spans="2:7" ht="16.5" customHeight="1">
      <c r="B19" s="411"/>
      <c r="C19" s="712"/>
      <c r="D19" s="712"/>
      <c r="E19" s="712"/>
      <c r="F19" s="712"/>
      <c r="G19" s="712"/>
    </row>
    <row r="20" spans="2:7" ht="16.5" customHeight="1">
      <c r="B20" s="411"/>
      <c r="C20" s="712"/>
      <c r="D20" s="712"/>
      <c r="E20" s="712"/>
      <c r="F20" s="712"/>
      <c r="G20" s="712"/>
    </row>
    <row r="21" spans="2:7" ht="16.5" customHeight="1">
      <c r="B21" s="411"/>
      <c r="C21" s="712"/>
      <c r="D21" s="712"/>
      <c r="E21" s="712"/>
      <c r="F21" s="712"/>
      <c r="G21" s="712"/>
    </row>
    <row r="22" spans="2:7" ht="16.5" customHeight="1">
      <c r="B22" s="411"/>
      <c r="C22" s="712"/>
      <c r="D22" s="712"/>
      <c r="E22" s="712"/>
      <c r="F22" s="712"/>
      <c r="G22" s="712"/>
    </row>
    <row r="23" spans="2:7" ht="16.5" customHeight="1">
      <c r="B23" s="411"/>
      <c r="C23" s="712"/>
      <c r="D23" s="712"/>
      <c r="E23" s="712"/>
      <c r="F23" s="712"/>
      <c r="G23" s="712"/>
    </row>
    <row r="24" spans="2:7" ht="30" customHeight="1">
      <c r="B24" s="411"/>
      <c r="C24" s="713"/>
      <c r="D24" s="713"/>
      <c r="E24" s="713"/>
      <c r="F24" s="713"/>
      <c r="G24" s="713"/>
    </row>
    <row r="25" spans="2:7" ht="16.5" customHeight="1">
      <c r="B25" s="411"/>
      <c r="C25" s="712"/>
      <c r="D25" s="712"/>
      <c r="E25" s="712"/>
      <c r="F25" s="712"/>
      <c r="G25" s="712"/>
    </row>
    <row r="26" spans="2:7" ht="16.5" customHeight="1">
      <c r="B26" s="411"/>
      <c r="C26" s="712"/>
      <c r="D26" s="712"/>
      <c r="E26" s="712"/>
      <c r="F26" s="712"/>
      <c r="G26" s="712"/>
    </row>
    <row r="27" spans="2:7" ht="16.5" customHeight="1">
      <c r="B27" s="411"/>
      <c r="C27" s="712"/>
      <c r="D27" s="712"/>
      <c r="E27" s="712"/>
      <c r="F27" s="712"/>
      <c r="G27" s="712"/>
    </row>
    <row r="28" spans="2:7" ht="16.5" customHeight="1">
      <c r="B28" s="411"/>
      <c r="C28" s="712"/>
      <c r="D28" s="712"/>
      <c r="E28" s="712"/>
      <c r="F28" s="712"/>
      <c r="G28" s="712"/>
    </row>
    <row r="29" spans="2:7" ht="16.5" customHeight="1">
      <c r="B29" s="411"/>
      <c r="C29" s="712"/>
      <c r="D29" s="712"/>
      <c r="E29" s="712"/>
      <c r="F29" s="712"/>
      <c r="G29" s="712"/>
    </row>
    <row r="30" spans="2:7" ht="16.5" customHeight="1">
      <c r="B30" s="411"/>
      <c r="C30" s="712"/>
      <c r="D30" s="712"/>
      <c r="E30" s="712"/>
      <c r="F30" s="712"/>
      <c r="G30" s="712"/>
    </row>
    <row r="31" spans="2:7" ht="16.5" customHeight="1">
      <c r="B31" s="411"/>
      <c r="C31" s="712"/>
      <c r="D31" s="712"/>
      <c r="E31" s="712"/>
      <c r="F31" s="712"/>
      <c r="G31" s="712"/>
    </row>
    <row r="32" spans="2:7" ht="16.5" customHeight="1">
      <c r="B32" s="411"/>
      <c r="C32" s="712"/>
      <c r="D32" s="712"/>
      <c r="E32" s="712"/>
      <c r="F32" s="712"/>
      <c r="G32" s="712"/>
    </row>
    <row r="33" spans="2:8" ht="16.5" customHeight="1">
      <c r="B33" s="411"/>
      <c r="C33" s="712"/>
      <c r="D33" s="712"/>
      <c r="E33" s="712"/>
      <c r="F33" s="712"/>
      <c r="G33" s="712"/>
    </row>
    <row r="34" spans="2:8" ht="60" customHeight="1"/>
    <row r="35" spans="2:8">
      <c r="B35" s="412" t="s">
        <v>3</v>
      </c>
    </row>
    <row r="36" spans="2:8">
      <c r="B36" s="413" t="s">
        <v>4</v>
      </c>
    </row>
    <row r="37" spans="2:8">
      <c r="B37" s="711" t="s">
        <v>544</v>
      </c>
      <c r="H37" s="414"/>
    </row>
    <row r="38" spans="2:8" ht="3.75" customHeight="1"/>
  </sheetData>
  <mergeCells count="25">
    <mergeCell ref="C9:G9"/>
    <mergeCell ref="C10:G10"/>
    <mergeCell ref="C11:G11"/>
    <mergeCell ref="C12:G12"/>
    <mergeCell ref="C13:G13"/>
    <mergeCell ref="C14:G14"/>
    <mergeCell ref="C15:G15"/>
    <mergeCell ref="C16:G16"/>
    <mergeCell ref="C17:G17"/>
    <mergeCell ref="C18:G18"/>
    <mergeCell ref="C19:G19"/>
    <mergeCell ref="C20:G20"/>
    <mergeCell ref="C21:G21"/>
    <mergeCell ref="C22:G22"/>
    <mergeCell ref="C23:G23"/>
    <mergeCell ref="C24:G24"/>
    <mergeCell ref="C25:G25"/>
    <mergeCell ref="C26:G26"/>
    <mergeCell ref="C27:G27"/>
    <mergeCell ref="C28:G28"/>
    <mergeCell ref="C29:G29"/>
    <mergeCell ref="C30:G30"/>
    <mergeCell ref="C31:G31"/>
    <mergeCell ref="C32:G32"/>
    <mergeCell ref="C33:G33"/>
  </mergeCells>
  <hyperlinks>
    <hyperlink ref="B37" r:id="rId1" xr:uid="{6F4B3267-D535-6846-B47B-E992C938C8F9}"/>
  </hyperlinks>
  <printOptions horizontalCentered="1"/>
  <pageMargins left="0.35" right="0.34" top="1" bottom="0.33" header="0.17" footer="0.16"/>
  <pageSetup scale="90" orientation="portrait" r:id="rId2"/>
  <drawing r:id="rId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B3:F27"/>
  <sheetViews>
    <sheetView view="pageBreakPreview" zoomScaleNormal="100" zoomScaleSheetLayoutView="100" workbookViewId="0">
      <selection activeCell="S10" sqref="S10"/>
    </sheetView>
  </sheetViews>
  <sheetFormatPr baseColWidth="10" defaultColWidth="9.1640625" defaultRowHeight="16"/>
  <cols>
    <col min="1" max="1" width="2.1640625" style="53" customWidth="1"/>
    <col min="2" max="3" width="12.1640625" style="53" customWidth="1"/>
    <col min="4" max="4" width="19.5" style="53" customWidth="1"/>
    <col min="5" max="5" width="11.5" style="53" customWidth="1"/>
    <col min="6" max="6" width="45.5" style="53" customWidth="1"/>
    <col min="7" max="7" width="0.6640625" style="53" customWidth="1"/>
    <col min="8" max="8" width="1.1640625" style="53" customWidth="1"/>
    <col min="9" max="12" width="9.1640625" style="53"/>
    <col min="13" max="13" width="20.5" style="53" customWidth="1"/>
    <col min="14" max="16384" width="9.1640625" style="53"/>
  </cols>
  <sheetData>
    <row r="3" spans="2:6" ht="30" customHeight="1">
      <c r="B3" s="719" t="s">
        <v>5</v>
      </c>
      <c r="C3" s="719"/>
      <c r="D3" s="719"/>
      <c r="E3" s="719"/>
      <c r="F3" s="719"/>
    </row>
    <row r="4" spans="2:6" ht="23.25" customHeight="1">
      <c r="B4" s="721" t="s">
        <v>6</v>
      </c>
      <c r="C4" s="721"/>
      <c r="D4" s="721"/>
      <c r="E4" s="721"/>
      <c r="F4" s="721"/>
    </row>
    <row r="5" spans="2:6" ht="23.25" customHeight="1">
      <c r="B5" s="721" t="s">
        <v>7</v>
      </c>
      <c r="C5" s="721"/>
      <c r="D5" s="721"/>
      <c r="E5" s="721"/>
      <c r="F5" s="721"/>
    </row>
    <row r="6" spans="2:6" ht="22.25" customHeight="1">
      <c r="B6" s="721" t="s">
        <v>8</v>
      </c>
      <c r="C6" s="721"/>
      <c r="D6" s="721"/>
      <c r="E6" s="721"/>
      <c r="F6" s="721"/>
    </row>
    <row r="7" spans="2:6" ht="22.25" customHeight="1">
      <c r="B7" s="716"/>
      <c r="C7" s="716"/>
      <c r="D7" s="716"/>
      <c r="E7" s="716"/>
      <c r="F7" s="716"/>
    </row>
    <row r="8" spans="2:6" ht="22.25" customHeight="1">
      <c r="B8" s="719"/>
      <c r="C8" s="719"/>
      <c r="D8" s="719"/>
      <c r="E8" s="719"/>
      <c r="F8" s="719"/>
    </row>
    <row r="9" spans="2:6" ht="55.5" customHeight="1">
      <c r="B9" s="718"/>
      <c r="C9" s="718"/>
      <c r="D9" s="718"/>
      <c r="E9" s="718"/>
      <c r="F9" s="718"/>
    </row>
    <row r="10" spans="2:6" ht="13.5" customHeight="1">
      <c r="B10" s="720"/>
      <c r="C10" s="720"/>
      <c r="D10" s="720"/>
      <c r="E10" s="720"/>
      <c r="F10" s="720"/>
    </row>
    <row r="11" spans="2:6" ht="30" customHeight="1">
      <c r="B11" s="718"/>
      <c r="C11" s="718"/>
      <c r="D11" s="718"/>
      <c r="E11" s="718"/>
      <c r="F11" s="718"/>
    </row>
    <row r="12" spans="2:6" ht="69" customHeight="1">
      <c r="B12" s="718"/>
      <c r="C12" s="718"/>
      <c r="D12" s="718"/>
      <c r="E12" s="718"/>
      <c r="F12" s="718"/>
    </row>
    <row r="13" spans="2:6" ht="132" customHeight="1">
      <c r="B13" s="717"/>
      <c r="C13" s="717"/>
      <c r="D13" s="717"/>
      <c r="E13" s="717"/>
      <c r="F13" s="717"/>
    </row>
    <row r="14" spans="2:6" ht="50.25" customHeight="1">
      <c r="B14" s="718"/>
      <c r="C14" s="718"/>
      <c r="D14" s="718"/>
      <c r="E14" s="718"/>
      <c r="F14" s="718"/>
    </row>
    <row r="15" spans="2:6" ht="22.25" customHeight="1">
      <c r="B15" s="716"/>
      <c r="C15" s="716"/>
      <c r="D15" s="716"/>
      <c r="E15" s="716"/>
      <c r="F15" s="716"/>
    </row>
    <row r="16" spans="2:6" ht="22.25" customHeight="1">
      <c r="B16" s="716"/>
      <c r="C16" s="716"/>
      <c r="D16" s="716"/>
      <c r="E16" s="716"/>
      <c r="F16" s="716"/>
    </row>
    <row r="17" spans="2:6" ht="22.25" customHeight="1">
      <c r="B17" s="716"/>
      <c r="C17" s="716"/>
      <c r="D17" s="716"/>
      <c r="E17" s="716"/>
      <c r="F17" s="716"/>
    </row>
    <row r="18" spans="2:6" ht="35.25" customHeight="1">
      <c r="B18" s="716"/>
      <c r="C18" s="716"/>
      <c r="D18" s="716"/>
      <c r="E18" s="716"/>
      <c r="F18" s="716"/>
    </row>
    <row r="19" spans="2:6" ht="22.25" customHeight="1">
      <c r="B19" s="716"/>
      <c r="C19" s="716"/>
      <c r="D19" s="716"/>
      <c r="E19" s="716"/>
      <c r="F19" s="716"/>
    </row>
    <row r="20" spans="2:6" ht="22.25" customHeight="1">
      <c r="B20" s="716"/>
      <c r="C20" s="716"/>
      <c r="D20" s="716"/>
      <c r="E20" s="716"/>
      <c r="F20" s="716"/>
    </row>
    <row r="21" spans="2:6" ht="22.25" customHeight="1">
      <c r="B21" s="716"/>
      <c r="C21" s="716"/>
      <c r="D21" s="716"/>
      <c r="E21" s="716"/>
      <c r="F21" s="716"/>
    </row>
    <row r="22" spans="2:6" ht="22.25" customHeight="1">
      <c r="B22" s="716"/>
      <c r="C22" s="716"/>
      <c r="D22" s="716"/>
      <c r="E22" s="716"/>
      <c r="F22" s="716"/>
    </row>
    <row r="23" spans="2:6" ht="22.25" customHeight="1">
      <c r="B23" s="716"/>
      <c r="C23" s="716"/>
      <c r="D23" s="716"/>
      <c r="E23" s="716"/>
      <c r="F23" s="716"/>
    </row>
    <row r="24" spans="2:6" ht="22.25" customHeight="1">
      <c r="B24" s="716"/>
      <c r="C24" s="716"/>
      <c r="D24" s="716"/>
      <c r="E24" s="716"/>
      <c r="F24" s="716"/>
    </row>
    <row r="25" spans="2:6" ht="22.25" customHeight="1">
      <c r="B25" s="716"/>
      <c r="C25" s="716"/>
      <c r="D25" s="716"/>
      <c r="E25" s="716"/>
      <c r="F25" s="716"/>
    </row>
    <row r="26" spans="2:6" ht="22.25" customHeight="1">
      <c r="B26" s="716"/>
      <c r="C26" s="716"/>
      <c r="D26" s="716"/>
      <c r="E26" s="716"/>
      <c r="F26" s="716"/>
    </row>
    <row r="27" spans="2:6" ht="22.25" customHeight="1">
      <c r="B27" s="716"/>
      <c r="C27" s="716"/>
      <c r="D27" s="716"/>
      <c r="E27" s="716"/>
      <c r="F27" s="716"/>
    </row>
  </sheetData>
  <mergeCells count="25">
    <mergeCell ref="B3:F3"/>
    <mergeCell ref="B4:F4"/>
    <mergeCell ref="B5:F5"/>
    <mergeCell ref="B6:F6"/>
    <mergeCell ref="B7:F7"/>
    <mergeCell ref="B8:F8"/>
    <mergeCell ref="B9:F9"/>
    <mergeCell ref="B10:F10"/>
    <mergeCell ref="B11:F11"/>
    <mergeCell ref="B12:F12"/>
    <mergeCell ref="B13:F13"/>
    <mergeCell ref="B14:F14"/>
    <mergeCell ref="B15:F15"/>
    <mergeCell ref="B16:F16"/>
    <mergeCell ref="B17:F17"/>
    <mergeCell ref="B18:F18"/>
    <mergeCell ref="B19:F19"/>
    <mergeCell ref="B20:F20"/>
    <mergeCell ref="B21:F21"/>
    <mergeCell ref="B22:F22"/>
    <mergeCell ref="B23:F23"/>
    <mergeCell ref="B24:F24"/>
    <mergeCell ref="B25:F25"/>
    <mergeCell ref="B26:F26"/>
    <mergeCell ref="B27:F27"/>
  </mergeCells>
  <pageMargins left="0.7" right="0.7" top="0.75" bottom="0.75" header="0.3" footer="0.3"/>
  <pageSetup scale="85"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D36"/>
  <sheetViews>
    <sheetView topLeftCell="A20" zoomScale="110" zoomScaleNormal="110" workbookViewId="0">
      <selection activeCell="A16" sqref="A16:C16"/>
    </sheetView>
  </sheetViews>
  <sheetFormatPr baseColWidth="10" defaultColWidth="9" defaultRowHeight="15"/>
  <cols>
    <col min="1" max="1" width="28.6640625" customWidth="1"/>
    <col min="2" max="2" width="35.1640625" customWidth="1"/>
    <col min="3" max="3" width="44.5" customWidth="1"/>
    <col min="4" max="4" width="1.6640625" customWidth="1"/>
    <col min="11" max="11" width="8.5" customWidth="1"/>
  </cols>
  <sheetData>
    <row r="1" spans="1:4" ht="18.75" customHeight="1">
      <c r="A1" s="399" t="s">
        <v>9</v>
      </c>
    </row>
    <row r="2" spans="1:4" ht="5.25" customHeight="1"/>
    <row r="3" spans="1:4" ht="18" customHeight="1">
      <c r="A3" s="400" t="s">
        <v>10</v>
      </c>
    </row>
    <row r="4" spans="1:4" ht="18.75" customHeight="1">
      <c r="B4" s="401" t="s">
        <v>11</v>
      </c>
      <c r="C4" s="402" t="s">
        <v>12</v>
      </c>
    </row>
    <row r="5" spans="1:4" ht="16.5" customHeight="1">
      <c r="A5" s="403"/>
      <c r="B5" s="642" t="s">
        <v>448</v>
      </c>
      <c r="C5" s="404">
        <v>46274</v>
      </c>
      <c r="D5" s="195"/>
    </row>
    <row r="6" spans="1:4" ht="16.5" customHeight="1">
      <c r="A6" s="403"/>
      <c r="B6" s="642" t="s">
        <v>454</v>
      </c>
      <c r="C6" s="404">
        <v>46365</v>
      </c>
      <c r="D6" s="195"/>
    </row>
    <row r="7" spans="1:4" ht="16.5" customHeight="1">
      <c r="A7" s="403"/>
      <c r="B7" s="642" t="s">
        <v>458</v>
      </c>
      <c r="C7" s="404">
        <v>46456</v>
      </c>
      <c r="D7" s="195"/>
    </row>
    <row r="8" spans="1:4" ht="16.5" customHeight="1">
      <c r="A8" s="403"/>
      <c r="B8" s="655"/>
      <c r="C8" s="656"/>
      <c r="D8" s="195"/>
    </row>
    <row r="9" spans="1:4" ht="16">
      <c r="A9" s="399" t="s">
        <v>13</v>
      </c>
    </row>
    <row r="10" spans="1:4" ht="16">
      <c r="A10" s="399"/>
    </row>
    <row r="11" spans="1:4" ht="16">
      <c r="A11" s="399" t="s">
        <v>14</v>
      </c>
    </row>
    <row r="12" spans="1:4" ht="18" customHeight="1">
      <c r="A12" s="641" t="s">
        <v>457</v>
      </c>
      <c r="B12" s="477"/>
      <c r="C12" s="477"/>
    </row>
    <row r="13" spans="1:4" ht="17.25" customHeight="1">
      <c r="A13" s="653" t="s">
        <v>469</v>
      </c>
      <c r="B13" s="477"/>
      <c r="C13" s="477"/>
    </row>
    <row r="14" spans="1:4" ht="7.5" customHeight="1">
      <c r="A14" s="477"/>
    </row>
    <row r="15" spans="1:4" ht="48.75" customHeight="1">
      <c r="A15" s="722" t="s">
        <v>15</v>
      </c>
      <c r="B15" s="722"/>
      <c r="C15" s="722"/>
    </row>
    <row r="16" spans="1:4" ht="100.25" customHeight="1">
      <c r="A16" s="725" t="s">
        <v>541</v>
      </c>
      <c r="B16" s="722"/>
      <c r="C16" s="722"/>
    </row>
    <row r="17" spans="1:4" ht="31.5" customHeight="1">
      <c r="A17" s="722" t="s">
        <v>16</v>
      </c>
      <c r="B17" s="722"/>
      <c r="C17" s="722"/>
    </row>
    <row r="18" spans="1:4">
      <c r="A18" s="11"/>
      <c r="B18" s="11"/>
      <c r="C18" s="11"/>
    </row>
    <row r="19" spans="1:4" ht="16">
      <c r="A19" s="399" t="s">
        <v>17</v>
      </c>
    </row>
    <row r="20" spans="1:4" ht="100.5" customHeight="1">
      <c r="A20" s="722" t="s">
        <v>18</v>
      </c>
      <c r="B20" s="722"/>
      <c r="C20" s="722"/>
    </row>
    <row r="21" spans="1:4">
      <c r="A21" s="726"/>
      <c r="B21" s="726"/>
      <c r="C21" s="726"/>
    </row>
    <row r="22" spans="1:4" ht="16">
      <c r="A22" s="399" t="s">
        <v>19</v>
      </c>
    </row>
    <row r="23" spans="1:4" ht="2.25" customHeight="1">
      <c r="A23" s="400"/>
    </row>
    <row r="24" spans="1:4" ht="66" customHeight="1">
      <c r="A24" s="722" t="s">
        <v>20</v>
      </c>
      <c r="B24" s="722"/>
      <c r="C24" s="722"/>
    </row>
    <row r="25" spans="1:4">
      <c r="A25" s="400"/>
    </row>
    <row r="26" spans="1:4" ht="16">
      <c r="A26" s="399" t="s">
        <v>21</v>
      </c>
    </row>
    <row r="27" spans="1:4" ht="2.25" customHeight="1">
      <c r="A27" s="400"/>
    </row>
    <row r="28" spans="1:4" ht="57" customHeight="1">
      <c r="A28" s="722" t="s">
        <v>22</v>
      </c>
      <c r="B28" s="722"/>
      <c r="C28" s="722"/>
      <c r="D28" s="405"/>
    </row>
    <row r="29" spans="1:4" ht="6" customHeight="1">
      <c r="A29" s="11"/>
      <c r="B29" s="11"/>
      <c r="C29" s="11"/>
      <c r="D29" s="405"/>
    </row>
    <row r="30" spans="1:4" ht="5.25" customHeight="1">
      <c r="A30" s="400"/>
    </row>
    <row r="31" spans="1:4" ht="25.5" customHeight="1">
      <c r="A31" s="399" t="s">
        <v>23</v>
      </c>
    </row>
    <row r="32" spans="1:4" ht="35.25" customHeight="1">
      <c r="A32" s="722" t="s">
        <v>24</v>
      </c>
      <c r="B32" s="722"/>
      <c r="C32" s="722"/>
    </row>
    <row r="33" spans="1:3" ht="64.5" customHeight="1">
      <c r="A33" s="723" t="s">
        <v>25</v>
      </c>
      <c r="B33" s="722"/>
      <c r="C33" s="722"/>
    </row>
    <row r="34" spans="1:3" ht="18.75" customHeight="1">
      <c r="A34" s="724" t="s">
        <v>26</v>
      </c>
      <c r="B34" s="724"/>
      <c r="C34" s="724"/>
    </row>
    <row r="35" spans="1:3" ht="38.25" customHeight="1">
      <c r="A35" s="722" t="s">
        <v>27</v>
      </c>
      <c r="B35" s="722"/>
      <c r="C35" s="722"/>
    </row>
    <row r="36" spans="1:3" ht="6" customHeight="1"/>
  </sheetData>
  <mergeCells count="11">
    <mergeCell ref="A15:C15"/>
    <mergeCell ref="A16:C16"/>
    <mergeCell ref="A17:C17"/>
    <mergeCell ref="A20:C20"/>
    <mergeCell ref="A21:C21"/>
    <mergeCell ref="A35:C35"/>
    <mergeCell ref="A24:C24"/>
    <mergeCell ref="A28:C28"/>
    <mergeCell ref="A32:C32"/>
    <mergeCell ref="A33:C33"/>
    <mergeCell ref="A34:C34"/>
  </mergeCells>
  <phoneticPr fontId="267" type="noConversion"/>
  <pageMargins left="0.81" right="0.43" top="0.5" bottom="0.28999999999999998" header="0.3" footer="0.12"/>
  <pageSetup scale="83"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B3:F33"/>
  <sheetViews>
    <sheetView topLeftCell="A18" zoomScaleNormal="100" workbookViewId="0">
      <selection activeCell="B29" sqref="B29"/>
    </sheetView>
  </sheetViews>
  <sheetFormatPr baseColWidth="10" defaultColWidth="9.1640625" defaultRowHeight="16"/>
  <cols>
    <col min="1" max="1" width="0.1640625" style="53" customWidth="1"/>
    <col min="2" max="3" width="12.1640625" style="53" customWidth="1"/>
    <col min="4" max="4" width="19.5" style="53" customWidth="1"/>
    <col min="5" max="5" width="11.5" style="53" customWidth="1"/>
    <col min="6" max="6" width="46.5" style="53" customWidth="1"/>
    <col min="7" max="7" width="13" style="53" customWidth="1"/>
    <col min="8" max="8" width="1.1640625" style="53" customWidth="1"/>
    <col min="9" max="12" width="9.1640625" style="53"/>
    <col min="13" max="13" width="20.5" style="53" customWidth="1"/>
    <col min="14" max="16384" width="9.1640625" style="53"/>
  </cols>
  <sheetData>
    <row r="3" spans="2:6" ht="30" customHeight="1">
      <c r="B3" s="728" t="s">
        <v>28</v>
      </c>
      <c r="C3" s="728"/>
      <c r="D3" s="728"/>
      <c r="E3" s="728"/>
      <c r="F3" s="728"/>
    </row>
    <row r="4" spans="2:6" ht="36" customHeight="1">
      <c r="B4" s="727" t="s">
        <v>512</v>
      </c>
      <c r="C4" s="716"/>
      <c r="D4" s="716"/>
      <c r="E4" s="716"/>
      <c r="F4" s="716"/>
    </row>
    <row r="5" spans="2:6" ht="22.25" customHeight="1">
      <c r="B5" s="727" t="s">
        <v>508</v>
      </c>
      <c r="C5" s="716"/>
      <c r="D5" s="716"/>
      <c r="E5" s="716"/>
      <c r="F5" s="716"/>
    </row>
    <row r="6" spans="2:6" ht="22.25" customHeight="1">
      <c r="B6" s="727" t="s">
        <v>509</v>
      </c>
      <c r="C6" s="716"/>
      <c r="D6" s="716"/>
      <c r="E6" s="716"/>
      <c r="F6" s="716"/>
    </row>
    <row r="7" spans="2:6" ht="22.25" customHeight="1">
      <c r="B7" s="727" t="s">
        <v>510</v>
      </c>
      <c r="C7" s="716"/>
      <c r="D7" s="716"/>
      <c r="E7" s="716"/>
      <c r="F7" s="716"/>
    </row>
    <row r="8" spans="2:6" ht="22.25" customHeight="1">
      <c r="B8" s="727" t="s">
        <v>511</v>
      </c>
      <c r="C8" s="716"/>
      <c r="D8" s="716"/>
      <c r="E8" s="716"/>
      <c r="F8" s="716"/>
    </row>
    <row r="9" spans="2:6" ht="30.75" customHeight="1">
      <c r="B9" s="727" t="s">
        <v>513</v>
      </c>
      <c r="C9" s="716"/>
      <c r="D9" s="716"/>
      <c r="E9" s="716"/>
      <c r="F9" s="716"/>
    </row>
    <row r="10" spans="2:6" ht="22.25" customHeight="1">
      <c r="B10" s="727" t="s">
        <v>514</v>
      </c>
      <c r="C10" s="716"/>
      <c r="D10" s="716"/>
      <c r="E10" s="716"/>
      <c r="F10" s="716"/>
    </row>
    <row r="11" spans="2:6" ht="30.75" customHeight="1">
      <c r="B11" s="727" t="s">
        <v>515</v>
      </c>
      <c r="C11" s="716"/>
      <c r="D11" s="716"/>
      <c r="E11" s="716"/>
      <c r="F11" s="716"/>
    </row>
    <row r="12" spans="2:6" ht="33.75" customHeight="1">
      <c r="B12" s="727" t="s">
        <v>516</v>
      </c>
      <c r="C12" s="716"/>
      <c r="D12" s="716"/>
      <c r="E12" s="716"/>
      <c r="F12" s="716"/>
    </row>
    <row r="13" spans="2:6" ht="21.75" customHeight="1">
      <c r="B13" s="727" t="s">
        <v>517</v>
      </c>
      <c r="C13" s="716"/>
      <c r="D13" s="716"/>
      <c r="E13" s="716"/>
      <c r="F13" s="716"/>
    </row>
    <row r="14" spans="2:6" ht="31.5" customHeight="1">
      <c r="B14" s="727" t="s">
        <v>518</v>
      </c>
      <c r="C14" s="716"/>
      <c r="D14" s="716"/>
      <c r="E14" s="716"/>
      <c r="F14" s="716"/>
    </row>
    <row r="15" spans="2:6" ht="32.25" customHeight="1">
      <c r="B15" s="727" t="s">
        <v>519</v>
      </c>
      <c r="C15" s="716"/>
      <c r="D15" s="716"/>
      <c r="E15" s="716"/>
      <c r="F15" s="716"/>
    </row>
    <row r="16" spans="2:6" ht="24" customHeight="1">
      <c r="B16" s="727" t="s">
        <v>520</v>
      </c>
      <c r="C16" s="716"/>
      <c r="D16" s="716"/>
      <c r="E16" s="716"/>
      <c r="F16" s="716"/>
    </row>
    <row r="17" spans="2:6" ht="32.25" customHeight="1">
      <c r="B17" s="727" t="s">
        <v>521</v>
      </c>
      <c r="C17" s="716"/>
      <c r="D17" s="716"/>
      <c r="E17" s="716"/>
      <c r="F17" s="716"/>
    </row>
    <row r="18" spans="2:6" ht="34.5" customHeight="1">
      <c r="B18" s="727" t="s">
        <v>522</v>
      </c>
      <c r="C18" s="716"/>
      <c r="D18" s="716"/>
      <c r="E18" s="716"/>
      <c r="F18" s="716"/>
    </row>
    <row r="19" spans="2:6" ht="35.25" customHeight="1">
      <c r="B19" s="727" t="s">
        <v>523</v>
      </c>
      <c r="C19" s="716"/>
      <c r="D19" s="716"/>
      <c r="E19" s="716"/>
      <c r="F19" s="716"/>
    </row>
    <row r="20" spans="2:6" ht="22.25" customHeight="1">
      <c r="B20" s="727" t="s">
        <v>524</v>
      </c>
      <c r="C20" s="716"/>
      <c r="D20" s="716"/>
      <c r="E20" s="716"/>
      <c r="F20" s="716"/>
    </row>
    <row r="21" spans="2:6" ht="31.5" customHeight="1">
      <c r="B21" s="727" t="s">
        <v>525</v>
      </c>
      <c r="C21" s="716"/>
      <c r="D21" s="716"/>
      <c r="E21" s="716"/>
      <c r="F21" s="716"/>
    </row>
    <row r="22" spans="2:6" ht="22.25" customHeight="1">
      <c r="B22" s="727" t="s">
        <v>526</v>
      </c>
      <c r="C22" s="716"/>
      <c r="D22" s="716"/>
      <c r="E22" s="716"/>
      <c r="F22" s="716"/>
    </row>
    <row r="23" spans="2:6" ht="22.25" customHeight="1">
      <c r="B23" s="727" t="s">
        <v>527</v>
      </c>
      <c r="C23" s="716"/>
      <c r="D23" s="716"/>
      <c r="E23" s="716"/>
      <c r="F23" s="716"/>
    </row>
    <row r="24" spans="2:6" ht="22.25" customHeight="1">
      <c r="B24" s="727" t="s">
        <v>528</v>
      </c>
      <c r="C24" s="716"/>
      <c r="D24" s="716"/>
      <c r="E24" s="716"/>
      <c r="F24" s="716"/>
    </row>
    <row r="25" spans="2:6" ht="22.25" customHeight="1">
      <c r="B25" s="727" t="s">
        <v>529</v>
      </c>
      <c r="C25" s="716"/>
      <c r="D25" s="716"/>
      <c r="E25" s="716"/>
      <c r="F25" s="716"/>
    </row>
    <row r="26" spans="2:6" ht="22.25" customHeight="1">
      <c r="B26" s="727" t="s">
        <v>530</v>
      </c>
      <c r="C26" s="716"/>
      <c r="D26" s="716"/>
      <c r="E26" s="716"/>
      <c r="F26" s="716"/>
    </row>
    <row r="27" spans="2:6" ht="22.25" customHeight="1">
      <c r="B27" s="727" t="s">
        <v>531</v>
      </c>
      <c r="C27" s="716"/>
      <c r="D27" s="716"/>
      <c r="E27" s="716"/>
      <c r="F27" s="716"/>
    </row>
    <row r="28" spans="2:6" ht="21.5" customHeight="1">
      <c r="B28" s="727" t="s">
        <v>532</v>
      </c>
      <c r="C28" s="716"/>
      <c r="D28" s="716"/>
      <c r="E28" s="716"/>
      <c r="F28" s="716"/>
    </row>
    <row r="29" spans="2:6" s="94" customFormat="1" ht="21.5" customHeight="1">
      <c r="B29" s="668" t="s">
        <v>533</v>
      </c>
    </row>
    <row r="30" spans="2:6" s="94" customFormat="1" ht="21.5" customHeight="1">
      <c r="B30" s="668" t="s">
        <v>506</v>
      </c>
    </row>
    <row r="31" spans="2:6" s="94" customFormat="1" ht="21.5" customHeight="1">
      <c r="B31" s="668" t="s">
        <v>534</v>
      </c>
    </row>
    <row r="32" spans="2:6" s="94" customFormat="1" ht="21.5" customHeight="1">
      <c r="B32" s="668" t="s">
        <v>535</v>
      </c>
    </row>
    <row r="33" spans="2:2" s="94" customFormat="1" ht="21.5" customHeight="1">
      <c r="B33" s="668" t="s">
        <v>507</v>
      </c>
    </row>
  </sheetData>
  <mergeCells count="26">
    <mergeCell ref="B3:F3"/>
    <mergeCell ref="B4:F4"/>
    <mergeCell ref="B5:F5"/>
    <mergeCell ref="B6:F6"/>
    <mergeCell ref="B7:F7"/>
    <mergeCell ref="B28:F28"/>
    <mergeCell ref="B19:F19"/>
    <mergeCell ref="B20:F20"/>
    <mergeCell ref="B21:F21"/>
    <mergeCell ref="B22:F22"/>
    <mergeCell ref="B23:F23"/>
    <mergeCell ref="B8:F8"/>
    <mergeCell ref="B24:F24"/>
    <mergeCell ref="B25:F25"/>
    <mergeCell ref="B26:F26"/>
    <mergeCell ref="B27:F27"/>
    <mergeCell ref="B14:F14"/>
    <mergeCell ref="B15:F15"/>
    <mergeCell ref="B16:F16"/>
    <mergeCell ref="B17:F17"/>
    <mergeCell ref="B18:F18"/>
    <mergeCell ref="B9:F9"/>
    <mergeCell ref="B10:F10"/>
    <mergeCell ref="B11:F11"/>
    <mergeCell ref="B12:F12"/>
    <mergeCell ref="B13:F13"/>
  </mergeCells>
  <pageMargins left="0.7" right="0.7" top="0.75" bottom="0.75" header="0.3" footer="0.3"/>
  <pageSetup scale="88"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4:B40"/>
  <sheetViews>
    <sheetView workbookViewId="0">
      <selection activeCell="AI50" sqref="AI50"/>
    </sheetView>
  </sheetViews>
  <sheetFormatPr baseColWidth="10" defaultColWidth="9" defaultRowHeight="15"/>
  <cols>
    <col min="1" max="1" width="82.5" customWidth="1"/>
    <col min="2" max="2" width="3.1640625" customWidth="1"/>
    <col min="3" max="3" width="0.6640625" customWidth="1"/>
  </cols>
  <sheetData>
    <row r="4" spans="1:1" ht="16">
      <c r="A4" s="54" t="s">
        <v>29</v>
      </c>
    </row>
    <row r="7" spans="1:1" ht="32">
      <c r="A7" s="162" t="str">
        <f>'T1'!B1</f>
        <v>Table 1 - Quarterly Value Added by Activity and Gross Domestic Product at Constant 2006 Prices (GHc Million)</v>
      </c>
    </row>
    <row r="8" spans="1:1">
      <c r="A8" s="162"/>
    </row>
    <row r="9" spans="1:1" ht="32">
      <c r="A9" s="162" t="str">
        <f>'T2'!B1</f>
        <v>Table 2 - Percentage change (quarter-on-quarter) in the quarterly value added by Activity at 2006 constant prices</v>
      </c>
    </row>
    <row r="10" spans="1:1">
      <c r="A10" s="162"/>
    </row>
    <row r="11" spans="1:1" ht="32">
      <c r="A11" s="162" t="str">
        <f>'T3'!B1</f>
        <v xml:space="preserve">Table 3 - Percentage Changes (Year-on-Year) in the Quarterly Value Added by Activity and Gross Domestic Product at Constant 2006 Prices </v>
      </c>
    </row>
    <row r="12" spans="1:1" ht="27.75" customHeight="1">
      <c r="A12" s="162"/>
    </row>
    <row r="13" spans="1:1" ht="30" customHeight="1">
      <c r="A13" s="162" t="str">
        <f>'T4'!B1</f>
        <v>Table 4 - Seasonal Adjusted Quarterly Gross Value Added by Activity at Constant 2006 Prices   (GHc Million)</v>
      </c>
    </row>
    <row r="14" spans="1:1">
      <c r="A14" s="162"/>
    </row>
    <row r="15" spans="1:1" ht="32">
      <c r="A15" s="162" t="str">
        <f>'T5'!B1</f>
        <v xml:space="preserve">Table 5 - Percentage change (quarter-on-quarter) Seasonal Adjusted Quarterly Gross Value Added by Activity at Constant 2006 Prices </v>
      </c>
    </row>
    <row r="17" spans="1:1" ht="32">
      <c r="A17" s="162" t="str">
        <f>'T6'!B1</f>
        <v xml:space="preserve">Table 6 - Percentage Changes (Year-on-Year) in the Seasonal Adjusted Quarterly Value Added by Activity and Gross Domestic Product at Constant 2006 Prices </v>
      </c>
    </row>
    <row r="19" spans="1:1">
      <c r="A19" t="str">
        <f>'Current GDP_All'!A1</f>
        <v>Appendix 1- Quarterly Value Added and Gross Domestic Product at Current Prices by Economic Activity and Respective Sectoral Distribution</v>
      </c>
    </row>
    <row r="21" spans="1:1">
      <c r="A21" t="str">
        <f>Tsum2!B1</f>
        <v>Table 2 - Seasonal Adjusted Quarterly Gross Domestic Product at Constant 2006 Prices</v>
      </c>
    </row>
    <row r="40" spans="2:2">
      <c r="B40">
        <v>5</v>
      </c>
    </row>
  </sheetData>
  <pageMargins left="1.05" right="0.7" top="0.75" bottom="0.75" header="0.3" footer="0.3"/>
  <pageSetup orientation="portrait" horizontalDpi="300" verticalDpi="30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tabColor rgb="FFFF0000"/>
  </sheetPr>
  <dimension ref="B1:AG36"/>
  <sheetViews>
    <sheetView topLeftCell="A15" zoomScale="90" zoomScaleNormal="90" workbookViewId="0">
      <selection activeCell="AI50" sqref="AI50"/>
    </sheetView>
  </sheetViews>
  <sheetFormatPr baseColWidth="10" defaultColWidth="9.1640625" defaultRowHeight="14"/>
  <cols>
    <col min="1" max="1" width="1.5" style="13" customWidth="1"/>
    <col min="2" max="2" width="6" style="13" customWidth="1"/>
    <col min="3" max="3" width="3.5" style="13" customWidth="1"/>
    <col min="4" max="23" width="7.1640625" style="13" customWidth="1"/>
    <col min="24" max="24" width="8.5" style="13" customWidth="1"/>
    <col min="25" max="25" width="7.1640625" style="13" customWidth="1"/>
    <col min="26" max="26" width="8.1640625" style="13" customWidth="1"/>
    <col min="27" max="27" width="1.1640625" style="13" customWidth="1"/>
    <col min="28" max="16384" width="9.1640625" style="13"/>
  </cols>
  <sheetData>
    <row r="1" spans="2:33" ht="27.75" customHeight="1">
      <c r="B1" s="14" t="s">
        <v>30</v>
      </c>
      <c r="D1" s="12"/>
      <c r="E1" s="12"/>
      <c r="F1" s="12"/>
      <c r="G1" s="12"/>
      <c r="H1" s="12"/>
      <c r="I1" s="12"/>
      <c r="J1" s="12"/>
      <c r="K1" s="12"/>
    </row>
    <row r="2" spans="2:33" ht="15" hidden="1">
      <c r="B2" s="105"/>
      <c r="D2" s="729" t="s">
        <v>31</v>
      </c>
      <c r="E2" s="730"/>
      <c r="F2" s="730"/>
      <c r="G2" s="731"/>
      <c r="H2" s="729" t="s">
        <v>32</v>
      </c>
      <c r="I2" s="732"/>
      <c r="J2" s="732"/>
      <c r="K2" s="732"/>
      <c r="L2" s="733"/>
      <c r="M2" s="729" t="s">
        <v>33</v>
      </c>
      <c r="N2" s="732"/>
      <c r="O2" s="732"/>
      <c r="P2" s="732"/>
      <c r="Q2" s="732"/>
      <c r="R2" s="732"/>
      <c r="S2" s="732"/>
      <c r="T2" s="732"/>
      <c r="U2" s="732"/>
      <c r="V2" s="732"/>
      <c r="W2" s="733"/>
      <c r="X2" s="8"/>
      <c r="Y2" s="136"/>
      <c r="Z2" s="245"/>
    </row>
    <row r="3" spans="2:33" s="12" customFormat="1" ht="123.75" customHeight="1">
      <c r="B3" s="538" t="s">
        <v>34</v>
      </c>
      <c r="C3" s="576" t="s">
        <v>35</v>
      </c>
      <c r="D3" s="577" t="s">
        <v>36</v>
      </c>
      <c r="E3" s="577" t="s">
        <v>37</v>
      </c>
      <c r="F3" s="577" t="s">
        <v>38</v>
      </c>
      <c r="G3" s="577" t="s">
        <v>39</v>
      </c>
      <c r="H3" s="578" t="s">
        <v>40</v>
      </c>
      <c r="I3" s="579" t="s">
        <v>41</v>
      </c>
      <c r="J3" s="578" t="s">
        <v>42</v>
      </c>
      <c r="K3" s="578" t="s">
        <v>43</v>
      </c>
      <c r="L3" s="579" t="s">
        <v>44</v>
      </c>
      <c r="M3" s="580" t="s">
        <v>45</v>
      </c>
      <c r="N3" s="580" t="s">
        <v>46</v>
      </c>
      <c r="O3" s="580" t="s">
        <v>47</v>
      </c>
      <c r="P3" s="580" t="s">
        <v>48</v>
      </c>
      <c r="Q3" s="580" t="s">
        <v>49</v>
      </c>
      <c r="R3" s="580" t="s">
        <v>50</v>
      </c>
      <c r="S3" s="580" t="s">
        <v>51</v>
      </c>
      <c r="T3" s="580" t="s">
        <v>52</v>
      </c>
      <c r="U3" s="580" t="s">
        <v>53</v>
      </c>
      <c r="V3" s="580" t="s">
        <v>54</v>
      </c>
      <c r="W3" s="580" t="s">
        <v>55</v>
      </c>
      <c r="X3" s="581" t="s">
        <v>56</v>
      </c>
      <c r="Y3" s="582" t="s">
        <v>57</v>
      </c>
      <c r="Z3" s="539" t="s">
        <v>58</v>
      </c>
      <c r="AC3" s="8" t="s">
        <v>59</v>
      </c>
      <c r="AD3" s="8" t="s">
        <v>60</v>
      </c>
      <c r="AE3" s="8" t="s">
        <v>61</v>
      </c>
      <c r="AF3" s="12" t="s">
        <v>62</v>
      </c>
    </row>
    <row r="4" spans="2:33" ht="24.75" customHeight="1">
      <c r="B4" s="66">
        <v>2006</v>
      </c>
      <c r="C4" s="101"/>
      <c r="D4" s="275">
        <v>3793.6819574757301</v>
      </c>
      <c r="E4" s="276">
        <v>437.09725333260502</v>
      </c>
      <c r="F4" s="277">
        <v>736.00308898936498</v>
      </c>
      <c r="G4" s="278">
        <v>448.251528056187</v>
      </c>
      <c r="H4" s="279">
        <v>497.44519969573003</v>
      </c>
      <c r="I4" s="288">
        <v>1823.4832603298701</v>
      </c>
      <c r="J4" s="279">
        <v>142.71911509884299</v>
      </c>
      <c r="K4" s="289">
        <v>224.361360030822</v>
      </c>
      <c r="L4" s="279">
        <v>1016.27444160192</v>
      </c>
      <c r="M4" s="290">
        <v>1140.69923531022</v>
      </c>
      <c r="N4" s="291">
        <v>894.08203413493095</v>
      </c>
      <c r="O4" s="290">
        <v>2357.2216847258701</v>
      </c>
      <c r="P4" s="291">
        <v>483.03722895626902</v>
      </c>
      <c r="Q4" s="290">
        <v>472.85610000000003</v>
      </c>
      <c r="R4" s="291">
        <v>391.4</v>
      </c>
      <c r="S4" s="290">
        <v>522.52707483695099</v>
      </c>
      <c r="T4" s="291">
        <v>862.13806675830995</v>
      </c>
      <c r="U4" s="290">
        <v>654.95995300000004</v>
      </c>
      <c r="V4" s="295">
        <v>249.83920972583701</v>
      </c>
      <c r="W4" s="290">
        <v>661.615525987414</v>
      </c>
      <c r="X4" s="296">
        <f>D4+E4+F4+G4+H4+I4+J4+K4+L4+M4+N4+O4+P4+Q4+R4+S4+T4+U4+V4+W4</f>
        <v>17809.693318046877</v>
      </c>
      <c r="Y4" s="315">
        <v>895.36021238331602</v>
      </c>
      <c r="Z4" s="305">
        <v>18705.053530430199</v>
      </c>
      <c r="AC4" s="38">
        <f>D4+E4+F4+G4</f>
        <v>5415.0338278538875</v>
      </c>
      <c r="AD4" s="38">
        <f t="shared" ref="AD4:AE8" si="0">H4+I4+J4+K4+L4</f>
        <v>3704.2833767571851</v>
      </c>
      <c r="AE4" s="38">
        <f t="shared" si="0"/>
        <v>4347.5374123716756</v>
      </c>
      <c r="AF4" s="38">
        <f>AC4+AD4+AE4</f>
        <v>13466.854616982748</v>
      </c>
    </row>
    <row r="5" spans="2:33" ht="20.25" customHeight="1">
      <c r="B5" s="66">
        <v>2007</v>
      </c>
      <c r="C5" s="101"/>
      <c r="D5" s="275">
        <v>3742.5960471347798</v>
      </c>
      <c r="E5" s="276">
        <v>457.779151031818</v>
      </c>
      <c r="F5" s="277">
        <v>705.88126916661304</v>
      </c>
      <c r="G5" s="278">
        <v>415.765625221427</v>
      </c>
      <c r="H5" s="279">
        <v>531.58029611332904</v>
      </c>
      <c r="I5" s="288">
        <v>1801.3122840461201</v>
      </c>
      <c r="J5" s="279">
        <v>118.15348396860399</v>
      </c>
      <c r="K5" s="289">
        <v>226.96636816948899</v>
      </c>
      <c r="L5" s="279">
        <v>1251.5619102452099</v>
      </c>
      <c r="M5" s="290">
        <v>1202.6216724278099</v>
      </c>
      <c r="N5" s="291">
        <v>916.59233209358695</v>
      </c>
      <c r="O5" s="290">
        <v>2573.4037110869299</v>
      </c>
      <c r="P5" s="291">
        <v>502.841755343476</v>
      </c>
      <c r="Q5" s="290">
        <v>559.76896800603299</v>
      </c>
      <c r="R5" s="291">
        <v>400.79360000000003</v>
      </c>
      <c r="S5" s="290">
        <v>542.72236620534898</v>
      </c>
      <c r="T5" s="291">
        <v>959.55966830199895</v>
      </c>
      <c r="U5" s="290">
        <v>720.45594830000005</v>
      </c>
      <c r="V5" s="295">
        <v>259.27272368374099</v>
      </c>
      <c r="W5" s="290">
        <v>720.31677691726304</v>
      </c>
      <c r="X5" s="296">
        <f>D5+E5+F5+G5+H5+I5+J5+K5+L5+M5+N5+O5+P5+Q5+R5+S5+T5+U5+V5+W5</f>
        <v>18609.94595746358</v>
      </c>
      <c r="Y5" s="315">
        <v>1303.4106332871199</v>
      </c>
      <c r="Z5" s="305">
        <v>19913.3565907507</v>
      </c>
      <c r="AA5" s="74"/>
      <c r="AC5" s="38">
        <f>D5+E5+F5+G5</f>
        <v>5322.0220925546382</v>
      </c>
      <c r="AD5" s="38">
        <f t="shared" si="0"/>
        <v>3929.5743425427527</v>
      </c>
      <c r="AE5" s="38">
        <f t="shared" si="0"/>
        <v>4600.6157188572333</v>
      </c>
      <c r="AF5" s="38">
        <f>AC5+AD5+AE5</f>
        <v>13852.212153954624</v>
      </c>
    </row>
    <row r="6" spans="2:33" ht="20.25" customHeight="1">
      <c r="B6" s="66">
        <v>2008</v>
      </c>
      <c r="C6" s="101"/>
      <c r="D6" s="275">
        <v>4064.4593071883701</v>
      </c>
      <c r="E6" s="276">
        <v>481.14404086167298</v>
      </c>
      <c r="F6" s="277">
        <v>682.44508318328496</v>
      </c>
      <c r="G6" s="278">
        <v>488.02891963837999</v>
      </c>
      <c r="H6" s="279">
        <v>544.44120883450603</v>
      </c>
      <c r="I6" s="288">
        <v>1867.96940158077</v>
      </c>
      <c r="J6" s="279">
        <v>141.10301794833299</v>
      </c>
      <c r="K6" s="289">
        <v>228.88780012856199</v>
      </c>
      <c r="L6" s="279">
        <v>1739.4644186804801</v>
      </c>
      <c r="M6" s="290">
        <v>1316.9256762063701</v>
      </c>
      <c r="N6" s="291">
        <v>999.77812513400102</v>
      </c>
      <c r="O6" s="290">
        <v>2671.91000228652</v>
      </c>
      <c r="P6" s="291">
        <v>600.89589763545405</v>
      </c>
      <c r="Q6" s="290">
        <v>620.12126920962805</v>
      </c>
      <c r="R6" s="291">
        <v>410.41264640000003</v>
      </c>
      <c r="S6" s="290">
        <v>532.786962893809</v>
      </c>
      <c r="T6" s="291">
        <v>1081.75101716923</v>
      </c>
      <c r="U6" s="290">
        <v>814.29858208688995</v>
      </c>
      <c r="V6" s="295">
        <v>270.78237328235002</v>
      </c>
      <c r="W6" s="290">
        <v>786.30765372768701</v>
      </c>
      <c r="X6" s="296">
        <f>D6+E6+F6+G6+H6+I6+J6+K6+L6+M6+N6+O6+P6+Q6+R6+S6+T6+U6+V6+W6</f>
        <v>20343.913404076295</v>
      </c>
      <c r="Y6" s="315">
        <v>1248.26619932267</v>
      </c>
      <c r="Z6" s="305">
        <v>21592.179603398999</v>
      </c>
      <c r="AA6" s="74"/>
      <c r="AC6" s="38">
        <f>D6+E6+F6+G6</f>
        <v>5716.0773508717075</v>
      </c>
      <c r="AD6" s="38">
        <f t="shared" si="0"/>
        <v>4521.8658471726512</v>
      </c>
      <c r="AE6" s="38">
        <f t="shared" si="0"/>
        <v>5294.3503145445156</v>
      </c>
      <c r="AF6" s="38">
        <f>AC6+AD6+AE6</f>
        <v>15532.293512588874</v>
      </c>
    </row>
    <row r="7" spans="2:33" ht="20.25" customHeight="1">
      <c r="B7" s="66">
        <v>2009</v>
      </c>
      <c r="C7" s="101"/>
      <c r="D7" s="275">
        <v>4479.4262706341497</v>
      </c>
      <c r="E7" s="276">
        <v>502.15328993483001</v>
      </c>
      <c r="F7" s="275">
        <v>687.36015399999997</v>
      </c>
      <c r="G7" s="278">
        <v>460.15532840140901</v>
      </c>
      <c r="H7" s="279">
        <v>581.20000100000004</v>
      </c>
      <c r="I7" s="288">
        <v>1843.5798967413</v>
      </c>
      <c r="J7" s="279">
        <v>151.69193847708101</v>
      </c>
      <c r="K7" s="289">
        <v>246.397948406452</v>
      </c>
      <c r="L7" s="279">
        <v>1901.8527360537901</v>
      </c>
      <c r="M7" s="290">
        <v>1387.9310089999999</v>
      </c>
      <c r="N7" s="291">
        <v>962.00084100000004</v>
      </c>
      <c r="O7" s="290">
        <v>2790.1362986905001</v>
      </c>
      <c r="P7" s="291">
        <v>624.164716</v>
      </c>
      <c r="Q7" s="290">
        <v>677.93816802119295</v>
      </c>
      <c r="R7" s="291">
        <v>420.26254991360003</v>
      </c>
      <c r="S7" s="290">
        <v>524.52843702752102</v>
      </c>
      <c r="T7" s="291">
        <v>1208.1798796532601</v>
      </c>
      <c r="U7" s="290">
        <v>914.89015573904601</v>
      </c>
      <c r="V7" s="295">
        <v>311.81224933890701</v>
      </c>
      <c r="W7" s="290">
        <v>845.05032453228</v>
      </c>
      <c r="X7" s="296">
        <f>D7+E7+F7+G7+H7+I7+J7+K7+L7+M7+N7+O7+P7+Q7+R7+S7+T7+U7+V7+W7</f>
        <v>21520.712192565315</v>
      </c>
      <c r="Y7" s="315">
        <v>933.77661909727397</v>
      </c>
      <c r="Z7" s="305">
        <v>22454.488811662599</v>
      </c>
      <c r="AA7" s="74"/>
      <c r="AC7" s="38">
        <f>D7+E7+F7+G7</f>
        <v>6129.0950429703889</v>
      </c>
      <c r="AD7" s="38">
        <f t="shared" si="0"/>
        <v>4724.7225206786225</v>
      </c>
      <c r="AE7" s="38">
        <f t="shared" si="0"/>
        <v>5531.4535286786231</v>
      </c>
      <c r="AF7" s="38">
        <f>AC7+AD7+AE7</f>
        <v>16385.271092327635</v>
      </c>
    </row>
    <row r="8" spans="2:33" ht="20.25" customHeight="1">
      <c r="B8" s="66">
        <v>2010</v>
      </c>
      <c r="D8" s="276">
        <v>4703.3999990000002</v>
      </c>
      <c r="E8" s="276">
        <v>525.500001</v>
      </c>
      <c r="F8" s="275">
        <v>756.58618000000001</v>
      </c>
      <c r="G8" s="276">
        <v>467.01504999999997</v>
      </c>
      <c r="H8" s="279">
        <v>625.61985600000003</v>
      </c>
      <c r="I8" s="288">
        <v>1983.7</v>
      </c>
      <c r="J8" s="279">
        <v>170.28971799999999</v>
      </c>
      <c r="K8" s="288">
        <v>259.36776900000001</v>
      </c>
      <c r="L8" s="279">
        <v>1949.39905445513</v>
      </c>
      <c r="M8" s="290">
        <v>1573.0945220000001</v>
      </c>
      <c r="N8" s="291">
        <v>987.857213</v>
      </c>
      <c r="O8" s="290">
        <v>3014.3079710000002</v>
      </c>
      <c r="P8" s="291">
        <v>776.90601500000002</v>
      </c>
      <c r="Q8" s="290">
        <v>791.49056399999995</v>
      </c>
      <c r="R8" s="291">
        <v>430.34885111152602</v>
      </c>
      <c r="S8" s="290">
        <v>645.70000000000005</v>
      </c>
      <c r="T8" s="291">
        <v>1248.961399</v>
      </c>
      <c r="U8" s="290">
        <v>963.218076</v>
      </c>
      <c r="V8" s="291">
        <v>346.86159199999997</v>
      </c>
      <c r="W8" s="290">
        <v>935.5</v>
      </c>
      <c r="X8" s="296">
        <f>D8+E8+F8+G8+H8+I8+J8+K8+L8+M8+N8+O8+P8+Q8+R8+S8+T8+U8+V8+W8</f>
        <v>23155.123830566659</v>
      </c>
      <c r="Y8" s="315">
        <v>1032.2005039999999</v>
      </c>
      <c r="Z8" s="305">
        <v>24187.3243345667</v>
      </c>
      <c r="AA8" s="74"/>
      <c r="AC8" s="38">
        <f>D8+E8+F8+G8</f>
        <v>6452.5012300000008</v>
      </c>
      <c r="AD8" s="38">
        <f t="shared" si="0"/>
        <v>4988.3763974551302</v>
      </c>
      <c r="AE8" s="38">
        <f t="shared" si="0"/>
        <v>5935.8510634551303</v>
      </c>
      <c r="AF8" s="38">
        <f>AC8+AD8+AE8</f>
        <v>17376.728690910262</v>
      </c>
    </row>
    <row r="9" spans="2:33" ht="5.25" customHeight="1">
      <c r="B9" s="33"/>
      <c r="C9" s="51"/>
      <c r="D9" s="428"/>
      <c r="E9" s="429"/>
      <c r="F9" s="317"/>
      <c r="G9" s="428"/>
      <c r="H9" s="319"/>
      <c r="I9" s="430"/>
      <c r="J9" s="320"/>
      <c r="K9" s="430"/>
      <c r="L9" s="320"/>
      <c r="M9" s="431"/>
      <c r="N9" s="322"/>
      <c r="O9" s="432"/>
      <c r="P9" s="321"/>
      <c r="Q9" s="431"/>
      <c r="R9" s="322"/>
      <c r="S9" s="432"/>
      <c r="T9" s="323"/>
      <c r="U9" s="433"/>
      <c r="V9" s="322"/>
      <c r="W9" s="433"/>
      <c r="X9" s="434"/>
      <c r="Y9" s="435"/>
      <c r="Z9" s="461"/>
    </row>
    <row r="10" spans="2:33" ht="30" customHeight="1">
      <c r="B10" s="1">
        <v>2006</v>
      </c>
      <c r="C10" s="285">
        <v>1</v>
      </c>
      <c r="D10" s="286" t="e">
        <f>#REF!</f>
        <v>#REF!</v>
      </c>
      <c r="E10" s="276" t="e">
        <f>#REF!</f>
        <v>#REF!</v>
      </c>
      <c r="F10" s="275" t="e">
        <f>#REF!</f>
        <v>#REF!</v>
      </c>
      <c r="G10" s="276" t="e">
        <f>#REF!</f>
        <v>#REF!</v>
      </c>
      <c r="H10" s="279" t="e">
        <f>#REF!</f>
        <v>#REF!</v>
      </c>
      <c r="I10" s="288" t="e">
        <f>#REF!</f>
        <v>#REF!</v>
      </c>
      <c r="J10" s="279" t="e">
        <f>#REF!</f>
        <v>#REF!</v>
      </c>
      <c r="K10" s="288" t="e">
        <f>#REF!</f>
        <v>#REF!</v>
      </c>
      <c r="L10" s="279" t="e">
        <f>#REF!</f>
        <v>#REF!</v>
      </c>
      <c r="M10" s="290" t="e">
        <f>#REF!</f>
        <v>#REF!</v>
      </c>
      <c r="N10" s="291" t="e">
        <f>#REF!</f>
        <v>#REF!</v>
      </c>
      <c r="O10" s="290" t="e">
        <f>#REF!</f>
        <v>#REF!</v>
      </c>
      <c r="P10" s="291" t="e">
        <f>#REF!</f>
        <v>#REF!</v>
      </c>
      <c r="Q10" s="290" t="e">
        <f>#REF!</f>
        <v>#REF!</v>
      </c>
      <c r="R10" s="295" t="e">
        <f>#REF!</f>
        <v>#REF!</v>
      </c>
      <c r="S10" s="301" t="e">
        <f>#REF!</f>
        <v>#REF!</v>
      </c>
      <c r="T10" s="291" t="e">
        <f>#REF!</f>
        <v>#REF!</v>
      </c>
      <c r="U10" s="290" t="e">
        <f>#REF!</f>
        <v>#REF!</v>
      </c>
      <c r="V10" s="291" t="e">
        <f>#REF!</f>
        <v>#REF!</v>
      </c>
      <c r="W10" s="300" t="e">
        <f>#REF!</f>
        <v>#REF!</v>
      </c>
      <c r="X10" s="296" t="e">
        <f>D10+E10+F10+G10+H10+I10+J10+K10+L10+M10+N10+O10+P10+Q10+R10+S10+T10+U10+V10+W10</f>
        <v>#REF!</v>
      </c>
      <c r="Y10" s="315" t="e">
        <f>#REF!</f>
        <v>#REF!</v>
      </c>
      <c r="Z10" s="308" t="e">
        <f>X10+Y10</f>
        <v>#REF!</v>
      </c>
      <c r="AC10" s="38" t="e">
        <f>D10+E10+F10+G10</f>
        <v>#REF!</v>
      </c>
      <c r="AD10" s="38" t="e">
        <f>H10+I10+J10+K10+L10</f>
        <v>#REF!</v>
      </c>
      <c r="AE10" s="38" t="e">
        <f>I10+J10+K10+L10+M10</f>
        <v>#REF!</v>
      </c>
      <c r="AF10" s="38" t="e">
        <f>AC10+AD10+AE10</f>
        <v>#REF!</v>
      </c>
      <c r="AG10" s="38" t="e">
        <f>AF10-X10</f>
        <v>#REF!</v>
      </c>
    </row>
    <row r="11" spans="2:33" ht="18.75" customHeight="1">
      <c r="B11" s="1"/>
      <c r="C11" s="285">
        <v>2</v>
      </c>
      <c r="D11" s="286" t="e">
        <f>#REF!</f>
        <v>#REF!</v>
      </c>
      <c r="E11" s="276" t="e">
        <f>#REF!</f>
        <v>#REF!</v>
      </c>
      <c r="F11" s="275" t="e">
        <f>#REF!</f>
        <v>#REF!</v>
      </c>
      <c r="G11" s="276" t="e">
        <f>#REF!</f>
        <v>#REF!</v>
      </c>
      <c r="H11" s="279" t="e">
        <f>#REF!</f>
        <v>#REF!</v>
      </c>
      <c r="I11" s="288" t="e">
        <f>#REF!</f>
        <v>#REF!</v>
      </c>
      <c r="J11" s="279" t="e">
        <f>#REF!</f>
        <v>#REF!</v>
      </c>
      <c r="K11" s="288" t="e">
        <f>#REF!</f>
        <v>#REF!</v>
      </c>
      <c r="L11" s="279" t="e">
        <f>#REF!</f>
        <v>#REF!</v>
      </c>
      <c r="M11" s="290" t="e">
        <f>#REF!</f>
        <v>#REF!</v>
      </c>
      <c r="N11" s="291" t="e">
        <f>#REF!</f>
        <v>#REF!</v>
      </c>
      <c r="O11" s="290" t="e">
        <f>#REF!</f>
        <v>#REF!</v>
      </c>
      <c r="P11" s="291" t="e">
        <f>#REF!</f>
        <v>#REF!</v>
      </c>
      <c r="Q11" s="290" t="e">
        <f>#REF!</f>
        <v>#REF!</v>
      </c>
      <c r="R11" s="295" t="e">
        <f>#REF!</f>
        <v>#REF!</v>
      </c>
      <c r="S11" s="301" t="e">
        <f>#REF!</f>
        <v>#REF!</v>
      </c>
      <c r="T11" s="291" t="e">
        <f>#REF!</f>
        <v>#REF!</v>
      </c>
      <c r="U11" s="290" t="e">
        <f>#REF!</f>
        <v>#REF!</v>
      </c>
      <c r="V11" s="291" t="e">
        <f>#REF!</f>
        <v>#REF!</v>
      </c>
      <c r="W11" s="300" t="e">
        <f>#REF!</f>
        <v>#REF!</v>
      </c>
      <c r="X11" s="296" t="e">
        <f>D11+E11+F11+G11+H11+I11+J11+K11+L11+M11+N11+O11+P11+Q11+R11+S11+T11+U11+V11+W11</f>
        <v>#REF!</v>
      </c>
      <c r="Y11" s="315" t="e">
        <f>#REF!</f>
        <v>#REF!</v>
      </c>
      <c r="Z11" s="308" t="e">
        <f>X11+Y11</f>
        <v>#REF!</v>
      </c>
      <c r="AC11" s="38" t="e">
        <f t="shared" ref="AC11:AC32" si="1">D11+E11+F11+G11</f>
        <v>#REF!</v>
      </c>
      <c r="AD11" s="38" t="e">
        <f t="shared" ref="AD11:AD32" si="2">H11+I11+J11+K11+L11</f>
        <v>#REF!</v>
      </c>
      <c r="AE11" s="38" t="e">
        <f t="shared" ref="AE11:AE31" si="3">M11+N11+O11+P11+Q11+R11+S11+T11+U11+V11+W11</f>
        <v>#REF!</v>
      </c>
      <c r="AF11" s="38" t="e">
        <f>AC11+AD11+AE11</f>
        <v>#REF!</v>
      </c>
      <c r="AG11" s="38" t="e">
        <f t="shared" ref="AG11:AG31" si="4">AF11-X11</f>
        <v>#REF!</v>
      </c>
    </row>
    <row r="12" spans="2:33" ht="18.75" customHeight="1">
      <c r="B12" s="1"/>
      <c r="C12" s="285">
        <v>3</v>
      </c>
      <c r="D12" s="286" t="e">
        <f>#REF!</f>
        <v>#REF!</v>
      </c>
      <c r="E12" s="276" t="e">
        <f>#REF!</f>
        <v>#REF!</v>
      </c>
      <c r="F12" s="275" t="e">
        <f>#REF!</f>
        <v>#REF!</v>
      </c>
      <c r="G12" s="276" t="e">
        <f>#REF!</f>
        <v>#REF!</v>
      </c>
      <c r="H12" s="279" t="e">
        <f>#REF!</f>
        <v>#REF!</v>
      </c>
      <c r="I12" s="288" t="e">
        <f>#REF!</f>
        <v>#REF!</v>
      </c>
      <c r="J12" s="279" t="e">
        <f>#REF!</f>
        <v>#REF!</v>
      </c>
      <c r="K12" s="288" t="e">
        <f>#REF!</f>
        <v>#REF!</v>
      </c>
      <c r="L12" s="279" t="e">
        <f>#REF!</f>
        <v>#REF!</v>
      </c>
      <c r="M12" s="290" t="e">
        <f>#REF!</f>
        <v>#REF!</v>
      </c>
      <c r="N12" s="291" t="e">
        <f>#REF!</f>
        <v>#REF!</v>
      </c>
      <c r="O12" s="290" t="e">
        <f>#REF!</f>
        <v>#REF!</v>
      </c>
      <c r="P12" s="291" t="e">
        <f>#REF!</f>
        <v>#REF!</v>
      </c>
      <c r="Q12" s="290" t="e">
        <f>#REF!</f>
        <v>#REF!</v>
      </c>
      <c r="R12" s="295" t="e">
        <f>#REF!</f>
        <v>#REF!</v>
      </c>
      <c r="S12" s="301" t="e">
        <f>#REF!</f>
        <v>#REF!</v>
      </c>
      <c r="T12" s="291" t="e">
        <f>#REF!</f>
        <v>#REF!</v>
      </c>
      <c r="U12" s="290" t="e">
        <f>#REF!</f>
        <v>#REF!</v>
      </c>
      <c r="V12" s="291" t="e">
        <f>#REF!</f>
        <v>#REF!</v>
      </c>
      <c r="W12" s="300" t="e">
        <f>#REF!</f>
        <v>#REF!</v>
      </c>
      <c r="X12" s="296" t="e">
        <f>D12+E12+F12+G12+H12+I12+J12+K12+L12+M12+N12+O12+P12+Q12+R12+S12+T12+U12+V12+W12</f>
        <v>#REF!</v>
      </c>
      <c r="Y12" s="315" t="e">
        <f>#REF!</f>
        <v>#REF!</v>
      </c>
      <c r="Z12" s="308" t="e">
        <f>X12+Y12</f>
        <v>#REF!</v>
      </c>
      <c r="AC12" s="38" t="e">
        <f t="shared" si="1"/>
        <v>#REF!</v>
      </c>
      <c r="AD12" s="38" t="e">
        <f t="shared" si="2"/>
        <v>#REF!</v>
      </c>
      <c r="AE12" s="38" t="e">
        <f t="shared" si="3"/>
        <v>#REF!</v>
      </c>
      <c r="AF12" s="38" t="e">
        <f t="shared" ref="AF12:AF31" si="5">AC12+AD12+AE12</f>
        <v>#REF!</v>
      </c>
      <c r="AG12" s="38" t="e">
        <f t="shared" si="4"/>
        <v>#REF!</v>
      </c>
    </row>
    <row r="13" spans="2:33" ht="18.75" customHeight="1">
      <c r="B13" s="1"/>
      <c r="C13" s="285">
        <v>4</v>
      </c>
      <c r="D13" s="286" t="e">
        <f>#REF!</f>
        <v>#REF!</v>
      </c>
      <c r="E13" s="276" t="e">
        <f>#REF!</f>
        <v>#REF!</v>
      </c>
      <c r="F13" s="275" t="e">
        <f>#REF!</f>
        <v>#REF!</v>
      </c>
      <c r="G13" s="276" t="e">
        <f>#REF!</f>
        <v>#REF!</v>
      </c>
      <c r="H13" s="279" t="e">
        <f>#REF!</f>
        <v>#REF!</v>
      </c>
      <c r="I13" s="288" t="e">
        <f>#REF!</f>
        <v>#REF!</v>
      </c>
      <c r="J13" s="279" t="e">
        <f>#REF!</f>
        <v>#REF!</v>
      </c>
      <c r="K13" s="288" t="e">
        <f>#REF!</f>
        <v>#REF!</v>
      </c>
      <c r="L13" s="279" t="e">
        <f>#REF!</f>
        <v>#REF!</v>
      </c>
      <c r="M13" s="290" t="e">
        <f>#REF!</f>
        <v>#REF!</v>
      </c>
      <c r="N13" s="291" t="e">
        <f>#REF!</f>
        <v>#REF!</v>
      </c>
      <c r="O13" s="290" t="e">
        <f>#REF!</f>
        <v>#REF!</v>
      </c>
      <c r="P13" s="291" t="e">
        <f>#REF!</f>
        <v>#REF!</v>
      </c>
      <c r="Q13" s="290" t="e">
        <f>#REF!</f>
        <v>#REF!</v>
      </c>
      <c r="R13" s="295" t="e">
        <f>#REF!</f>
        <v>#REF!</v>
      </c>
      <c r="S13" s="301" t="e">
        <f>#REF!</f>
        <v>#REF!</v>
      </c>
      <c r="T13" s="291" t="e">
        <f>#REF!</f>
        <v>#REF!</v>
      </c>
      <c r="U13" s="290" t="e">
        <f>#REF!</f>
        <v>#REF!</v>
      </c>
      <c r="V13" s="291" t="e">
        <f>#REF!</f>
        <v>#REF!</v>
      </c>
      <c r="W13" s="300" t="e">
        <f>#REF!</f>
        <v>#REF!</v>
      </c>
      <c r="X13" s="296" t="e">
        <f>D13+E13+F13+G13+H13+I13+J13+K13+L13+M13+N13+O13+P13+Q13+R13+S13+T13+U13+V13+W13</f>
        <v>#REF!</v>
      </c>
      <c r="Y13" s="315" t="e">
        <f>#REF!</f>
        <v>#REF!</v>
      </c>
      <c r="Z13" s="308" t="e">
        <f>X13+Y13</f>
        <v>#REF!</v>
      </c>
      <c r="AC13" s="38" t="e">
        <f t="shared" si="1"/>
        <v>#REF!</v>
      </c>
      <c r="AD13" s="38" t="e">
        <f t="shared" si="2"/>
        <v>#REF!</v>
      </c>
      <c r="AE13" s="38" t="e">
        <f t="shared" si="3"/>
        <v>#REF!</v>
      </c>
      <c r="AF13" s="38" t="e">
        <f t="shared" si="5"/>
        <v>#REF!</v>
      </c>
      <c r="AG13" s="38" t="e">
        <f t="shared" si="4"/>
        <v>#REF!</v>
      </c>
    </row>
    <row r="14" spans="2:33" ht="30" customHeight="1">
      <c r="B14" s="1">
        <v>2007</v>
      </c>
      <c r="C14" s="285">
        <v>1</v>
      </c>
      <c r="D14" s="286" t="e">
        <f>#REF!</f>
        <v>#REF!</v>
      </c>
      <c r="E14" s="276" t="e">
        <f>#REF!</f>
        <v>#REF!</v>
      </c>
      <c r="F14" s="275" t="e">
        <f>#REF!</f>
        <v>#REF!</v>
      </c>
      <c r="G14" s="276" t="e">
        <f>#REF!</f>
        <v>#REF!</v>
      </c>
      <c r="H14" s="279" t="e">
        <f>#REF!</f>
        <v>#REF!</v>
      </c>
      <c r="I14" s="288" t="e">
        <f>#REF!</f>
        <v>#REF!</v>
      </c>
      <c r="J14" s="279" t="e">
        <f>#REF!</f>
        <v>#REF!</v>
      </c>
      <c r="K14" s="288" t="e">
        <f>#REF!</f>
        <v>#REF!</v>
      </c>
      <c r="L14" s="279" t="e">
        <f>#REF!</f>
        <v>#REF!</v>
      </c>
      <c r="M14" s="290" t="e">
        <f>#REF!</f>
        <v>#REF!</v>
      </c>
      <c r="N14" s="291" t="e">
        <f>#REF!</f>
        <v>#REF!</v>
      </c>
      <c r="O14" s="290" t="e">
        <f>#REF!</f>
        <v>#REF!</v>
      </c>
      <c r="P14" s="291" t="e">
        <f>#REF!</f>
        <v>#REF!</v>
      </c>
      <c r="Q14" s="290" t="e">
        <f>#REF!</f>
        <v>#REF!</v>
      </c>
      <c r="R14" s="295" t="e">
        <f>#REF!</f>
        <v>#REF!</v>
      </c>
      <c r="S14" s="301" t="e">
        <f>#REF!</f>
        <v>#REF!</v>
      </c>
      <c r="T14" s="291" t="e">
        <f>#REF!</f>
        <v>#REF!</v>
      </c>
      <c r="U14" s="290" t="e">
        <f>#REF!</f>
        <v>#REF!</v>
      </c>
      <c r="V14" s="291" t="e">
        <f>#REF!</f>
        <v>#REF!</v>
      </c>
      <c r="W14" s="300" t="e">
        <f>#REF!</f>
        <v>#REF!</v>
      </c>
      <c r="X14" s="296" t="e">
        <f>D14+E14+F14+G14+H14+I14+J14+K14+L14+M14+N14+O14+P14+Q14+R14+S14+T14+U14+V14+W14</f>
        <v>#REF!</v>
      </c>
      <c r="Y14" s="315" t="e">
        <f>#REF!</f>
        <v>#REF!</v>
      </c>
      <c r="Z14" s="308" t="e">
        <f>X14+Y14</f>
        <v>#REF!</v>
      </c>
      <c r="AC14" s="38" t="e">
        <f t="shared" si="1"/>
        <v>#REF!</v>
      </c>
      <c r="AD14" s="38" t="e">
        <f t="shared" si="2"/>
        <v>#REF!</v>
      </c>
      <c r="AE14" s="38" t="e">
        <f t="shared" si="3"/>
        <v>#REF!</v>
      </c>
      <c r="AF14" s="38" t="e">
        <f t="shared" si="5"/>
        <v>#REF!</v>
      </c>
      <c r="AG14" s="38" t="e">
        <f t="shared" si="4"/>
        <v>#REF!</v>
      </c>
    </row>
    <row r="15" spans="2:33" ht="18.75" customHeight="1">
      <c r="B15" s="1"/>
      <c r="C15" s="285">
        <v>2</v>
      </c>
      <c r="D15" s="286" t="e">
        <f>#REF!</f>
        <v>#REF!</v>
      </c>
      <c r="E15" s="276" t="e">
        <f>#REF!</f>
        <v>#REF!</v>
      </c>
      <c r="F15" s="275" t="e">
        <f>#REF!</f>
        <v>#REF!</v>
      </c>
      <c r="G15" s="276" t="e">
        <f>#REF!</f>
        <v>#REF!</v>
      </c>
      <c r="H15" s="279" t="e">
        <f>#REF!</f>
        <v>#REF!</v>
      </c>
      <c r="I15" s="288" t="e">
        <f>#REF!</f>
        <v>#REF!</v>
      </c>
      <c r="J15" s="279" t="e">
        <f>#REF!</f>
        <v>#REF!</v>
      </c>
      <c r="K15" s="288" t="e">
        <f>#REF!</f>
        <v>#REF!</v>
      </c>
      <c r="L15" s="279" t="e">
        <f>#REF!</f>
        <v>#REF!</v>
      </c>
      <c r="M15" s="290" t="e">
        <f>#REF!</f>
        <v>#REF!</v>
      </c>
      <c r="N15" s="291" t="e">
        <f>#REF!</f>
        <v>#REF!</v>
      </c>
      <c r="O15" s="290" t="e">
        <f>#REF!</f>
        <v>#REF!</v>
      </c>
      <c r="P15" s="291" t="e">
        <f>#REF!</f>
        <v>#REF!</v>
      </c>
      <c r="Q15" s="290" t="e">
        <f>#REF!</f>
        <v>#REF!</v>
      </c>
      <c r="R15" s="295" t="e">
        <f>#REF!</f>
        <v>#REF!</v>
      </c>
      <c r="S15" s="301" t="e">
        <f>#REF!</f>
        <v>#REF!</v>
      </c>
      <c r="T15" s="291" t="e">
        <f>#REF!</f>
        <v>#REF!</v>
      </c>
      <c r="U15" s="290" t="e">
        <f>#REF!</f>
        <v>#REF!</v>
      </c>
      <c r="V15" s="291" t="e">
        <f>#REF!</f>
        <v>#REF!</v>
      </c>
      <c r="W15" s="300" t="e">
        <f>#REF!</f>
        <v>#REF!</v>
      </c>
      <c r="X15" s="296" t="e">
        <f t="shared" ref="X15:X34" si="6">D15+E15+F15+G15+H15+I15+J15+K15+L15+M15+N15+O15+P15+Q15+R15+S15+T15+U15+V15+W15</f>
        <v>#REF!</v>
      </c>
      <c r="Y15" s="315" t="e">
        <f>#REF!</f>
        <v>#REF!</v>
      </c>
      <c r="Z15" s="308" t="e">
        <f t="shared" ref="Z15:Z25" si="7">X15+Y15</f>
        <v>#REF!</v>
      </c>
      <c r="AC15" s="38" t="e">
        <f t="shared" si="1"/>
        <v>#REF!</v>
      </c>
      <c r="AD15" s="38" t="e">
        <f t="shared" si="2"/>
        <v>#REF!</v>
      </c>
      <c r="AE15" s="38" t="e">
        <f t="shared" si="3"/>
        <v>#REF!</v>
      </c>
      <c r="AF15" s="38" t="e">
        <f t="shared" si="5"/>
        <v>#REF!</v>
      </c>
      <c r="AG15" s="38" t="e">
        <f t="shared" si="4"/>
        <v>#REF!</v>
      </c>
    </row>
    <row r="16" spans="2:33" ht="18.75" customHeight="1">
      <c r="B16" s="1"/>
      <c r="C16" s="285">
        <v>3</v>
      </c>
      <c r="D16" s="286" t="e">
        <f>#REF!</f>
        <v>#REF!</v>
      </c>
      <c r="E16" s="276" t="e">
        <f>#REF!</f>
        <v>#REF!</v>
      </c>
      <c r="F16" s="275" t="e">
        <f>#REF!</f>
        <v>#REF!</v>
      </c>
      <c r="G16" s="276" t="e">
        <f>#REF!</f>
        <v>#REF!</v>
      </c>
      <c r="H16" s="279" t="e">
        <f>#REF!</f>
        <v>#REF!</v>
      </c>
      <c r="I16" s="288" t="e">
        <f>#REF!</f>
        <v>#REF!</v>
      </c>
      <c r="J16" s="279" t="e">
        <f>#REF!</f>
        <v>#REF!</v>
      </c>
      <c r="K16" s="288" t="e">
        <f>#REF!</f>
        <v>#REF!</v>
      </c>
      <c r="L16" s="279" t="e">
        <f>#REF!</f>
        <v>#REF!</v>
      </c>
      <c r="M16" s="290" t="e">
        <f>#REF!</f>
        <v>#REF!</v>
      </c>
      <c r="N16" s="291" t="e">
        <f>#REF!</f>
        <v>#REF!</v>
      </c>
      <c r="O16" s="290" t="e">
        <f>#REF!</f>
        <v>#REF!</v>
      </c>
      <c r="P16" s="291" t="e">
        <f>#REF!</f>
        <v>#REF!</v>
      </c>
      <c r="Q16" s="290" t="e">
        <f>#REF!</f>
        <v>#REF!</v>
      </c>
      <c r="R16" s="295" t="e">
        <f>#REF!</f>
        <v>#REF!</v>
      </c>
      <c r="S16" s="301" t="e">
        <f>#REF!</f>
        <v>#REF!</v>
      </c>
      <c r="T16" s="291" t="e">
        <f>#REF!</f>
        <v>#REF!</v>
      </c>
      <c r="U16" s="290" t="e">
        <f>#REF!</f>
        <v>#REF!</v>
      </c>
      <c r="V16" s="291" t="e">
        <f>#REF!</f>
        <v>#REF!</v>
      </c>
      <c r="W16" s="300" t="e">
        <f>#REF!</f>
        <v>#REF!</v>
      </c>
      <c r="X16" s="296" t="e">
        <f t="shared" si="6"/>
        <v>#REF!</v>
      </c>
      <c r="Y16" s="315" t="e">
        <f>#REF!</f>
        <v>#REF!</v>
      </c>
      <c r="Z16" s="308" t="e">
        <f t="shared" si="7"/>
        <v>#REF!</v>
      </c>
      <c r="AC16" s="38" t="e">
        <f t="shared" si="1"/>
        <v>#REF!</v>
      </c>
      <c r="AD16" s="38" t="e">
        <f t="shared" si="2"/>
        <v>#REF!</v>
      </c>
      <c r="AE16" s="38" t="e">
        <f t="shared" si="3"/>
        <v>#REF!</v>
      </c>
      <c r="AF16" s="38" t="e">
        <f t="shared" si="5"/>
        <v>#REF!</v>
      </c>
      <c r="AG16" s="38" t="e">
        <f t="shared" si="4"/>
        <v>#REF!</v>
      </c>
    </row>
    <row r="17" spans="2:33" ht="18.75" customHeight="1">
      <c r="B17" s="1"/>
      <c r="C17" s="285">
        <v>4</v>
      </c>
      <c r="D17" s="286" t="e">
        <f>#REF!</f>
        <v>#REF!</v>
      </c>
      <c r="E17" s="276" t="e">
        <f>#REF!</f>
        <v>#REF!</v>
      </c>
      <c r="F17" s="275" t="e">
        <f>#REF!</f>
        <v>#REF!</v>
      </c>
      <c r="G17" s="276" t="e">
        <f>#REF!</f>
        <v>#REF!</v>
      </c>
      <c r="H17" s="279" t="e">
        <f>#REF!</f>
        <v>#REF!</v>
      </c>
      <c r="I17" s="288" t="e">
        <f>#REF!</f>
        <v>#REF!</v>
      </c>
      <c r="J17" s="279" t="e">
        <f>#REF!</f>
        <v>#REF!</v>
      </c>
      <c r="K17" s="288" t="e">
        <f>#REF!</f>
        <v>#REF!</v>
      </c>
      <c r="L17" s="279" t="e">
        <f>#REF!</f>
        <v>#REF!</v>
      </c>
      <c r="M17" s="290" t="e">
        <f>#REF!</f>
        <v>#REF!</v>
      </c>
      <c r="N17" s="291" t="e">
        <f>#REF!</f>
        <v>#REF!</v>
      </c>
      <c r="O17" s="290" t="e">
        <f>#REF!</f>
        <v>#REF!</v>
      </c>
      <c r="P17" s="291" t="e">
        <f>#REF!</f>
        <v>#REF!</v>
      </c>
      <c r="Q17" s="290" t="e">
        <f>#REF!</f>
        <v>#REF!</v>
      </c>
      <c r="R17" s="295" t="e">
        <f>#REF!</f>
        <v>#REF!</v>
      </c>
      <c r="S17" s="301" t="e">
        <f>#REF!</f>
        <v>#REF!</v>
      </c>
      <c r="T17" s="291" t="e">
        <f>#REF!</f>
        <v>#REF!</v>
      </c>
      <c r="U17" s="290" t="e">
        <f>#REF!</f>
        <v>#REF!</v>
      </c>
      <c r="V17" s="291" t="e">
        <f>#REF!</f>
        <v>#REF!</v>
      </c>
      <c r="W17" s="300" t="e">
        <f>#REF!</f>
        <v>#REF!</v>
      </c>
      <c r="X17" s="296" t="e">
        <f t="shared" si="6"/>
        <v>#REF!</v>
      </c>
      <c r="Y17" s="315" t="e">
        <f>#REF!</f>
        <v>#REF!</v>
      </c>
      <c r="Z17" s="308" t="e">
        <f t="shared" si="7"/>
        <v>#REF!</v>
      </c>
      <c r="AC17" s="38" t="e">
        <f t="shared" si="1"/>
        <v>#REF!</v>
      </c>
      <c r="AD17" s="38" t="e">
        <f t="shared" si="2"/>
        <v>#REF!</v>
      </c>
      <c r="AE17" s="38" t="e">
        <f t="shared" si="3"/>
        <v>#REF!</v>
      </c>
      <c r="AF17" s="38" t="e">
        <f t="shared" si="5"/>
        <v>#REF!</v>
      </c>
      <c r="AG17" s="38" t="e">
        <f t="shared" si="4"/>
        <v>#REF!</v>
      </c>
    </row>
    <row r="18" spans="2:33" ht="30" customHeight="1">
      <c r="B18" s="1">
        <v>2008</v>
      </c>
      <c r="C18" s="285">
        <v>1</v>
      </c>
      <c r="D18" s="286" t="e">
        <f>#REF!</f>
        <v>#REF!</v>
      </c>
      <c r="E18" s="276" t="e">
        <f>#REF!</f>
        <v>#REF!</v>
      </c>
      <c r="F18" s="275" t="e">
        <f>#REF!</f>
        <v>#REF!</v>
      </c>
      <c r="G18" s="276" t="e">
        <f>#REF!</f>
        <v>#REF!</v>
      </c>
      <c r="H18" s="279" t="e">
        <f>#REF!</f>
        <v>#REF!</v>
      </c>
      <c r="I18" s="288" t="e">
        <f>#REF!</f>
        <v>#REF!</v>
      </c>
      <c r="J18" s="279" t="e">
        <f>#REF!</f>
        <v>#REF!</v>
      </c>
      <c r="K18" s="288" t="e">
        <f>#REF!</f>
        <v>#REF!</v>
      </c>
      <c r="L18" s="279" t="e">
        <f>#REF!</f>
        <v>#REF!</v>
      </c>
      <c r="M18" s="290" t="e">
        <f>#REF!</f>
        <v>#REF!</v>
      </c>
      <c r="N18" s="291" t="e">
        <f>#REF!</f>
        <v>#REF!</v>
      </c>
      <c r="O18" s="290" t="e">
        <f>#REF!</f>
        <v>#REF!</v>
      </c>
      <c r="P18" s="291" t="e">
        <f>#REF!</f>
        <v>#REF!</v>
      </c>
      <c r="Q18" s="290" t="e">
        <f>#REF!</f>
        <v>#REF!</v>
      </c>
      <c r="R18" s="295" t="e">
        <f>#REF!</f>
        <v>#REF!</v>
      </c>
      <c r="S18" s="301" t="e">
        <f>#REF!</f>
        <v>#REF!</v>
      </c>
      <c r="T18" s="291" t="e">
        <f>#REF!</f>
        <v>#REF!</v>
      </c>
      <c r="U18" s="290" t="e">
        <f>#REF!</f>
        <v>#REF!</v>
      </c>
      <c r="V18" s="291" t="e">
        <f>#REF!</f>
        <v>#REF!</v>
      </c>
      <c r="W18" s="300" t="e">
        <f>#REF!</f>
        <v>#REF!</v>
      </c>
      <c r="X18" s="296" t="e">
        <f t="shared" si="6"/>
        <v>#REF!</v>
      </c>
      <c r="Y18" s="315" t="e">
        <f>#REF!</f>
        <v>#REF!</v>
      </c>
      <c r="Z18" s="308" t="e">
        <f t="shared" si="7"/>
        <v>#REF!</v>
      </c>
      <c r="AC18" s="38" t="e">
        <f t="shared" si="1"/>
        <v>#REF!</v>
      </c>
      <c r="AD18" s="38" t="e">
        <f t="shared" si="2"/>
        <v>#REF!</v>
      </c>
      <c r="AE18" s="38" t="e">
        <f t="shared" si="3"/>
        <v>#REF!</v>
      </c>
      <c r="AF18" s="38" t="e">
        <f t="shared" si="5"/>
        <v>#REF!</v>
      </c>
      <c r="AG18" s="38" t="e">
        <f t="shared" si="4"/>
        <v>#REF!</v>
      </c>
    </row>
    <row r="19" spans="2:33" ht="18.75" customHeight="1">
      <c r="B19" s="1"/>
      <c r="C19" s="285">
        <v>2</v>
      </c>
      <c r="D19" s="286" t="e">
        <f>#REF!</f>
        <v>#REF!</v>
      </c>
      <c r="E19" s="276" t="e">
        <f>#REF!</f>
        <v>#REF!</v>
      </c>
      <c r="F19" s="275" t="e">
        <f>#REF!</f>
        <v>#REF!</v>
      </c>
      <c r="G19" s="276" t="e">
        <f>#REF!</f>
        <v>#REF!</v>
      </c>
      <c r="H19" s="279" t="e">
        <f>#REF!</f>
        <v>#REF!</v>
      </c>
      <c r="I19" s="288" t="e">
        <f>#REF!</f>
        <v>#REF!</v>
      </c>
      <c r="J19" s="279" t="e">
        <f>#REF!</f>
        <v>#REF!</v>
      </c>
      <c r="K19" s="288" t="e">
        <f>#REF!</f>
        <v>#REF!</v>
      </c>
      <c r="L19" s="279" t="e">
        <f>#REF!</f>
        <v>#REF!</v>
      </c>
      <c r="M19" s="290" t="e">
        <f>#REF!</f>
        <v>#REF!</v>
      </c>
      <c r="N19" s="291" t="e">
        <f>#REF!</f>
        <v>#REF!</v>
      </c>
      <c r="O19" s="290" t="e">
        <f>#REF!</f>
        <v>#REF!</v>
      </c>
      <c r="P19" s="291" t="e">
        <f>#REF!</f>
        <v>#REF!</v>
      </c>
      <c r="Q19" s="290" t="e">
        <f>#REF!</f>
        <v>#REF!</v>
      </c>
      <c r="R19" s="295" t="e">
        <f>#REF!</f>
        <v>#REF!</v>
      </c>
      <c r="S19" s="301" t="e">
        <f>#REF!</f>
        <v>#REF!</v>
      </c>
      <c r="T19" s="291" t="e">
        <f>#REF!</f>
        <v>#REF!</v>
      </c>
      <c r="U19" s="290" t="e">
        <f>#REF!</f>
        <v>#REF!</v>
      </c>
      <c r="V19" s="291" t="e">
        <f>#REF!</f>
        <v>#REF!</v>
      </c>
      <c r="W19" s="300" t="e">
        <f>#REF!</f>
        <v>#REF!</v>
      </c>
      <c r="X19" s="296" t="e">
        <f t="shared" si="6"/>
        <v>#REF!</v>
      </c>
      <c r="Y19" s="315" t="e">
        <f>#REF!</f>
        <v>#REF!</v>
      </c>
      <c r="Z19" s="308" t="e">
        <f t="shared" si="7"/>
        <v>#REF!</v>
      </c>
      <c r="AC19" s="38" t="e">
        <f t="shared" si="1"/>
        <v>#REF!</v>
      </c>
      <c r="AD19" s="38" t="e">
        <f t="shared" si="2"/>
        <v>#REF!</v>
      </c>
      <c r="AE19" s="38" t="e">
        <f t="shared" si="3"/>
        <v>#REF!</v>
      </c>
      <c r="AF19" s="38" t="e">
        <f t="shared" si="5"/>
        <v>#REF!</v>
      </c>
      <c r="AG19" s="38" t="e">
        <f t="shared" si="4"/>
        <v>#REF!</v>
      </c>
    </row>
    <row r="20" spans="2:33" ht="18.75" customHeight="1">
      <c r="B20" s="1"/>
      <c r="C20" s="285">
        <v>3</v>
      </c>
      <c r="D20" s="286" t="e">
        <f>#REF!</f>
        <v>#REF!</v>
      </c>
      <c r="E20" s="276" t="e">
        <f>#REF!</f>
        <v>#REF!</v>
      </c>
      <c r="F20" s="275" t="e">
        <f>#REF!</f>
        <v>#REF!</v>
      </c>
      <c r="G20" s="276" t="e">
        <f>#REF!</f>
        <v>#REF!</v>
      </c>
      <c r="H20" s="279" t="e">
        <f>#REF!</f>
        <v>#REF!</v>
      </c>
      <c r="I20" s="288" t="e">
        <f>#REF!</f>
        <v>#REF!</v>
      </c>
      <c r="J20" s="279" t="e">
        <f>#REF!</f>
        <v>#REF!</v>
      </c>
      <c r="K20" s="288" t="e">
        <f>#REF!</f>
        <v>#REF!</v>
      </c>
      <c r="L20" s="279" t="e">
        <f>#REF!</f>
        <v>#REF!</v>
      </c>
      <c r="M20" s="290" t="e">
        <f>#REF!</f>
        <v>#REF!</v>
      </c>
      <c r="N20" s="291" t="e">
        <f>#REF!</f>
        <v>#REF!</v>
      </c>
      <c r="O20" s="290" t="e">
        <f>#REF!</f>
        <v>#REF!</v>
      </c>
      <c r="P20" s="291" t="e">
        <f>#REF!</f>
        <v>#REF!</v>
      </c>
      <c r="Q20" s="290" t="e">
        <f>#REF!</f>
        <v>#REF!</v>
      </c>
      <c r="R20" s="295" t="e">
        <f>#REF!</f>
        <v>#REF!</v>
      </c>
      <c r="S20" s="301" t="e">
        <f>#REF!</f>
        <v>#REF!</v>
      </c>
      <c r="T20" s="291" t="e">
        <f>#REF!</f>
        <v>#REF!</v>
      </c>
      <c r="U20" s="290" t="e">
        <f>#REF!</f>
        <v>#REF!</v>
      </c>
      <c r="V20" s="291" t="e">
        <f>#REF!</f>
        <v>#REF!</v>
      </c>
      <c r="W20" s="300" t="e">
        <f>#REF!</f>
        <v>#REF!</v>
      </c>
      <c r="X20" s="296" t="e">
        <f t="shared" si="6"/>
        <v>#REF!</v>
      </c>
      <c r="Y20" s="315" t="e">
        <f>#REF!</f>
        <v>#REF!</v>
      </c>
      <c r="Z20" s="308" t="e">
        <f t="shared" si="7"/>
        <v>#REF!</v>
      </c>
      <c r="AC20" s="38" t="e">
        <f t="shared" si="1"/>
        <v>#REF!</v>
      </c>
      <c r="AD20" s="38" t="e">
        <f t="shared" si="2"/>
        <v>#REF!</v>
      </c>
      <c r="AE20" s="38" t="e">
        <f t="shared" si="3"/>
        <v>#REF!</v>
      </c>
      <c r="AF20" s="38" t="e">
        <f t="shared" si="5"/>
        <v>#REF!</v>
      </c>
      <c r="AG20" s="38" t="e">
        <f t="shared" si="4"/>
        <v>#REF!</v>
      </c>
    </row>
    <row r="21" spans="2:33" ht="18.75" customHeight="1">
      <c r="B21" s="1"/>
      <c r="C21" s="285">
        <v>4</v>
      </c>
      <c r="D21" s="286" t="e">
        <f>#REF!</f>
        <v>#REF!</v>
      </c>
      <c r="E21" s="276" t="e">
        <f>#REF!</f>
        <v>#REF!</v>
      </c>
      <c r="F21" s="275" t="e">
        <f>#REF!</f>
        <v>#REF!</v>
      </c>
      <c r="G21" s="276" t="e">
        <f>#REF!</f>
        <v>#REF!</v>
      </c>
      <c r="H21" s="279" t="e">
        <f>#REF!</f>
        <v>#REF!</v>
      </c>
      <c r="I21" s="288" t="e">
        <f>#REF!</f>
        <v>#REF!</v>
      </c>
      <c r="J21" s="279" t="e">
        <f>#REF!</f>
        <v>#REF!</v>
      </c>
      <c r="K21" s="288" t="e">
        <f>#REF!</f>
        <v>#REF!</v>
      </c>
      <c r="L21" s="279" t="e">
        <f>#REF!</f>
        <v>#REF!</v>
      </c>
      <c r="M21" s="290" t="e">
        <f>#REF!</f>
        <v>#REF!</v>
      </c>
      <c r="N21" s="291" t="e">
        <f>#REF!</f>
        <v>#REF!</v>
      </c>
      <c r="O21" s="290" t="e">
        <f>#REF!</f>
        <v>#REF!</v>
      </c>
      <c r="P21" s="291" t="e">
        <f>#REF!</f>
        <v>#REF!</v>
      </c>
      <c r="Q21" s="290" t="e">
        <f>#REF!</f>
        <v>#REF!</v>
      </c>
      <c r="R21" s="295" t="e">
        <f>#REF!</f>
        <v>#REF!</v>
      </c>
      <c r="S21" s="301" t="e">
        <f>#REF!</f>
        <v>#REF!</v>
      </c>
      <c r="T21" s="291" t="e">
        <f>#REF!</f>
        <v>#REF!</v>
      </c>
      <c r="U21" s="290" t="e">
        <f>#REF!</f>
        <v>#REF!</v>
      </c>
      <c r="V21" s="291" t="e">
        <f>#REF!</f>
        <v>#REF!</v>
      </c>
      <c r="W21" s="300" t="e">
        <f>#REF!</f>
        <v>#REF!</v>
      </c>
      <c r="X21" s="296" t="e">
        <f t="shared" si="6"/>
        <v>#REF!</v>
      </c>
      <c r="Y21" s="315" t="e">
        <f>#REF!</f>
        <v>#REF!</v>
      </c>
      <c r="Z21" s="308" t="e">
        <f t="shared" si="7"/>
        <v>#REF!</v>
      </c>
      <c r="AC21" s="38" t="e">
        <f t="shared" si="1"/>
        <v>#REF!</v>
      </c>
      <c r="AD21" s="38" t="e">
        <f t="shared" si="2"/>
        <v>#REF!</v>
      </c>
      <c r="AE21" s="38" t="e">
        <f t="shared" si="3"/>
        <v>#REF!</v>
      </c>
      <c r="AF21" s="38" t="e">
        <f t="shared" si="5"/>
        <v>#REF!</v>
      </c>
      <c r="AG21" s="38" t="e">
        <f t="shared" si="4"/>
        <v>#REF!</v>
      </c>
    </row>
    <row r="22" spans="2:33" ht="30" customHeight="1">
      <c r="B22" s="1">
        <v>2009</v>
      </c>
      <c r="C22" s="285">
        <v>1</v>
      </c>
      <c r="D22" s="286" t="e">
        <f>#REF!</f>
        <v>#REF!</v>
      </c>
      <c r="E22" s="276" t="e">
        <f>#REF!</f>
        <v>#REF!</v>
      </c>
      <c r="F22" s="275" t="e">
        <f>#REF!</f>
        <v>#REF!</v>
      </c>
      <c r="G22" s="276" t="e">
        <f>#REF!</f>
        <v>#REF!</v>
      </c>
      <c r="H22" s="279" t="e">
        <f>#REF!</f>
        <v>#REF!</v>
      </c>
      <c r="I22" s="288" t="e">
        <f>#REF!</f>
        <v>#REF!</v>
      </c>
      <c r="J22" s="279" t="e">
        <f>#REF!</f>
        <v>#REF!</v>
      </c>
      <c r="K22" s="288" t="e">
        <f>#REF!</f>
        <v>#REF!</v>
      </c>
      <c r="L22" s="279" t="e">
        <f>#REF!</f>
        <v>#REF!</v>
      </c>
      <c r="M22" s="290" t="e">
        <f>#REF!</f>
        <v>#REF!</v>
      </c>
      <c r="N22" s="291" t="e">
        <f>#REF!</f>
        <v>#REF!</v>
      </c>
      <c r="O22" s="290" t="e">
        <f>#REF!</f>
        <v>#REF!</v>
      </c>
      <c r="P22" s="291" t="e">
        <f>#REF!</f>
        <v>#REF!</v>
      </c>
      <c r="Q22" s="290" t="e">
        <f>#REF!</f>
        <v>#REF!</v>
      </c>
      <c r="R22" s="295" t="e">
        <f>#REF!</f>
        <v>#REF!</v>
      </c>
      <c r="S22" s="301" t="e">
        <f>#REF!</f>
        <v>#REF!</v>
      </c>
      <c r="T22" s="291" t="e">
        <f>#REF!</f>
        <v>#REF!</v>
      </c>
      <c r="U22" s="290" t="e">
        <f>#REF!</f>
        <v>#REF!</v>
      </c>
      <c r="V22" s="291" t="e">
        <f>#REF!</f>
        <v>#REF!</v>
      </c>
      <c r="W22" s="300" t="e">
        <f>#REF!</f>
        <v>#REF!</v>
      </c>
      <c r="X22" s="296" t="e">
        <f t="shared" si="6"/>
        <v>#REF!</v>
      </c>
      <c r="Y22" s="315" t="e">
        <f>#REF!</f>
        <v>#REF!</v>
      </c>
      <c r="Z22" s="308" t="e">
        <f t="shared" si="7"/>
        <v>#REF!</v>
      </c>
      <c r="AC22" s="38" t="e">
        <f t="shared" si="1"/>
        <v>#REF!</v>
      </c>
      <c r="AD22" s="38" t="e">
        <f t="shared" si="2"/>
        <v>#REF!</v>
      </c>
      <c r="AE22" s="38" t="e">
        <f t="shared" si="3"/>
        <v>#REF!</v>
      </c>
      <c r="AF22" s="38" t="e">
        <f t="shared" si="5"/>
        <v>#REF!</v>
      </c>
      <c r="AG22" s="38" t="e">
        <f t="shared" si="4"/>
        <v>#REF!</v>
      </c>
    </row>
    <row r="23" spans="2:33" ht="18.75" customHeight="1">
      <c r="B23" s="1"/>
      <c r="C23" s="285">
        <v>2</v>
      </c>
      <c r="D23" s="286" t="e">
        <f>#REF!</f>
        <v>#REF!</v>
      </c>
      <c r="E23" s="276" t="e">
        <f>#REF!</f>
        <v>#REF!</v>
      </c>
      <c r="F23" s="275" t="e">
        <f>#REF!</f>
        <v>#REF!</v>
      </c>
      <c r="G23" s="276" t="e">
        <f>#REF!</f>
        <v>#REF!</v>
      </c>
      <c r="H23" s="279" t="e">
        <f>#REF!</f>
        <v>#REF!</v>
      </c>
      <c r="I23" s="288" t="e">
        <f>#REF!</f>
        <v>#REF!</v>
      </c>
      <c r="J23" s="279" t="e">
        <f>#REF!</f>
        <v>#REF!</v>
      </c>
      <c r="K23" s="288" t="e">
        <f>#REF!</f>
        <v>#REF!</v>
      </c>
      <c r="L23" s="279" t="e">
        <f>#REF!</f>
        <v>#REF!</v>
      </c>
      <c r="M23" s="290" t="e">
        <f>#REF!</f>
        <v>#REF!</v>
      </c>
      <c r="N23" s="291" t="e">
        <f>#REF!</f>
        <v>#REF!</v>
      </c>
      <c r="O23" s="290" t="e">
        <f>#REF!</f>
        <v>#REF!</v>
      </c>
      <c r="P23" s="291" t="e">
        <f>#REF!</f>
        <v>#REF!</v>
      </c>
      <c r="Q23" s="290" t="e">
        <f>#REF!</f>
        <v>#REF!</v>
      </c>
      <c r="R23" s="295" t="e">
        <f>#REF!</f>
        <v>#REF!</v>
      </c>
      <c r="S23" s="301" t="e">
        <f>#REF!</f>
        <v>#REF!</v>
      </c>
      <c r="T23" s="291" t="e">
        <f>#REF!</f>
        <v>#REF!</v>
      </c>
      <c r="U23" s="290" t="e">
        <f>#REF!</f>
        <v>#REF!</v>
      </c>
      <c r="V23" s="291" t="e">
        <f>#REF!</f>
        <v>#REF!</v>
      </c>
      <c r="W23" s="300" t="e">
        <f>#REF!</f>
        <v>#REF!</v>
      </c>
      <c r="X23" s="296" t="e">
        <f t="shared" si="6"/>
        <v>#REF!</v>
      </c>
      <c r="Y23" s="315" t="e">
        <f>#REF!</f>
        <v>#REF!</v>
      </c>
      <c r="Z23" s="308" t="e">
        <f t="shared" si="7"/>
        <v>#REF!</v>
      </c>
      <c r="AC23" s="38" t="e">
        <f t="shared" si="1"/>
        <v>#REF!</v>
      </c>
      <c r="AD23" s="38" t="e">
        <f t="shared" si="2"/>
        <v>#REF!</v>
      </c>
      <c r="AE23" s="38" t="e">
        <f t="shared" si="3"/>
        <v>#REF!</v>
      </c>
      <c r="AF23" s="38" t="e">
        <f t="shared" si="5"/>
        <v>#REF!</v>
      </c>
      <c r="AG23" s="38" t="e">
        <f t="shared" si="4"/>
        <v>#REF!</v>
      </c>
    </row>
    <row r="24" spans="2:33" ht="18.75" customHeight="1">
      <c r="B24" s="1"/>
      <c r="C24" s="285">
        <v>3</v>
      </c>
      <c r="D24" s="286" t="e">
        <f>#REF!</f>
        <v>#REF!</v>
      </c>
      <c r="E24" s="276" t="e">
        <f>#REF!</f>
        <v>#REF!</v>
      </c>
      <c r="F24" s="275" t="e">
        <f>#REF!</f>
        <v>#REF!</v>
      </c>
      <c r="G24" s="276" t="e">
        <f>#REF!</f>
        <v>#REF!</v>
      </c>
      <c r="H24" s="279" t="e">
        <f>#REF!</f>
        <v>#REF!</v>
      </c>
      <c r="I24" s="288" t="e">
        <f>#REF!</f>
        <v>#REF!</v>
      </c>
      <c r="J24" s="279" t="e">
        <f>#REF!</f>
        <v>#REF!</v>
      </c>
      <c r="K24" s="288" t="e">
        <f>#REF!</f>
        <v>#REF!</v>
      </c>
      <c r="L24" s="279" t="e">
        <f>#REF!</f>
        <v>#REF!</v>
      </c>
      <c r="M24" s="290" t="e">
        <f>#REF!</f>
        <v>#REF!</v>
      </c>
      <c r="N24" s="291" t="e">
        <f>#REF!</f>
        <v>#REF!</v>
      </c>
      <c r="O24" s="290" t="e">
        <f>#REF!</f>
        <v>#REF!</v>
      </c>
      <c r="P24" s="291" t="e">
        <f>#REF!</f>
        <v>#REF!</v>
      </c>
      <c r="Q24" s="290" t="e">
        <f>#REF!</f>
        <v>#REF!</v>
      </c>
      <c r="R24" s="295" t="e">
        <f>#REF!</f>
        <v>#REF!</v>
      </c>
      <c r="S24" s="301" t="e">
        <f>#REF!</f>
        <v>#REF!</v>
      </c>
      <c r="T24" s="291" t="e">
        <f>#REF!</f>
        <v>#REF!</v>
      </c>
      <c r="U24" s="290" t="e">
        <f>#REF!</f>
        <v>#REF!</v>
      </c>
      <c r="V24" s="291" t="e">
        <f>#REF!</f>
        <v>#REF!</v>
      </c>
      <c r="W24" s="300" t="e">
        <f>#REF!</f>
        <v>#REF!</v>
      </c>
      <c r="X24" s="296" t="e">
        <f t="shared" si="6"/>
        <v>#REF!</v>
      </c>
      <c r="Y24" s="315" t="e">
        <f>#REF!</f>
        <v>#REF!</v>
      </c>
      <c r="Z24" s="308" t="e">
        <f t="shared" si="7"/>
        <v>#REF!</v>
      </c>
      <c r="AC24" s="38" t="e">
        <f t="shared" si="1"/>
        <v>#REF!</v>
      </c>
      <c r="AD24" s="38" t="e">
        <f t="shared" si="2"/>
        <v>#REF!</v>
      </c>
      <c r="AE24" s="38" t="e">
        <f t="shared" si="3"/>
        <v>#REF!</v>
      </c>
      <c r="AF24" s="38" t="e">
        <f t="shared" si="5"/>
        <v>#REF!</v>
      </c>
      <c r="AG24" s="38" t="e">
        <f t="shared" si="4"/>
        <v>#REF!</v>
      </c>
    </row>
    <row r="25" spans="2:33" ht="18.75" customHeight="1">
      <c r="B25" s="1"/>
      <c r="C25" s="285">
        <v>4</v>
      </c>
      <c r="D25" s="286" t="e">
        <f>#REF!</f>
        <v>#REF!</v>
      </c>
      <c r="E25" s="276" t="e">
        <f>#REF!</f>
        <v>#REF!</v>
      </c>
      <c r="F25" s="275" t="e">
        <f>#REF!</f>
        <v>#REF!</v>
      </c>
      <c r="G25" s="276" t="e">
        <f>#REF!</f>
        <v>#REF!</v>
      </c>
      <c r="H25" s="279" t="e">
        <f>#REF!</f>
        <v>#REF!</v>
      </c>
      <c r="I25" s="288" t="e">
        <f>#REF!</f>
        <v>#REF!</v>
      </c>
      <c r="J25" s="279" t="e">
        <f>#REF!</f>
        <v>#REF!</v>
      </c>
      <c r="K25" s="288" t="e">
        <f>#REF!</f>
        <v>#REF!</v>
      </c>
      <c r="L25" s="279" t="e">
        <f>#REF!</f>
        <v>#REF!</v>
      </c>
      <c r="M25" s="290" t="e">
        <f>#REF!</f>
        <v>#REF!</v>
      </c>
      <c r="N25" s="291" t="e">
        <f>#REF!</f>
        <v>#REF!</v>
      </c>
      <c r="O25" s="290" t="e">
        <f>#REF!</f>
        <v>#REF!</v>
      </c>
      <c r="P25" s="291" t="e">
        <f>#REF!</f>
        <v>#REF!</v>
      </c>
      <c r="Q25" s="290" t="e">
        <f>#REF!</f>
        <v>#REF!</v>
      </c>
      <c r="R25" s="295" t="e">
        <f>#REF!</f>
        <v>#REF!</v>
      </c>
      <c r="S25" s="301" t="e">
        <f>#REF!</f>
        <v>#REF!</v>
      </c>
      <c r="T25" s="291" t="e">
        <f>#REF!</f>
        <v>#REF!</v>
      </c>
      <c r="U25" s="290" t="e">
        <f>#REF!</f>
        <v>#REF!</v>
      </c>
      <c r="V25" s="291" t="e">
        <f>#REF!</f>
        <v>#REF!</v>
      </c>
      <c r="W25" s="300" t="e">
        <f>#REF!</f>
        <v>#REF!</v>
      </c>
      <c r="X25" s="296" t="e">
        <f t="shared" si="6"/>
        <v>#REF!</v>
      </c>
      <c r="Y25" s="315" t="e">
        <f>#REF!</f>
        <v>#REF!</v>
      </c>
      <c r="Z25" s="308" t="e">
        <f t="shared" si="7"/>
        <v>#REF!</v>
      </c>
      <c r="AC25" s="38" t="e">
        <f t="shared" si="1"/>
        <v>#REF!</v>
      </c>
      <c r="AD25" s="38" t="e">
        <f t="shared" si="2"/>
        <v>#REF!</v>
      </c>
      <c r="AE25" s="38" t="e">
        <f t="shared" si="3"/>
        <v>#REF!</v>
      </c>
      <c r="AF25" s="38" t="e">
        <f t="shared" si="5"/>
        <v>#REF!</v>
      </c>
      <c r="AG25" s="38" t="e">
        <f t="shared" si="4"/>
        <v>#REF!</v>
      </c>
    </row>
    <row r="26" spans="2:33" ht="30" customHeight="1">
      <c r="B26" s="1">
        <v>2010</v>
      </c>
      <c r="C26" s="285">
        <v>1</v>
      </c>
      <c r="D26" s="286" t="e">
        <f>#REF!</f>
        <v>#REF!</v>
      </c>
      <c r="E26" s="276" t="e">
        <f>#REF!</f>
        <v>#REF!</v>
      </c>
      <c r="F26" s="275" t="e">
        <f>#REF!</f>
        <v>#REF!</v>
      </c>
      <c r="G26" s="276" t="e">
        <f>#REF!</f>
        <v>#REF!</v>
      </c>
      <c r="H26" s="279" t="e">
        <f>#REF!</f>
        <v>#REF!</v>
      </c>
      <c r="I26" s="288" t="e">
        <f>#REF!</f>
        <v>#REF!</v>
      </c>
      <c r="J26" s="279" t="e">
        <f>#REF!</f>
        <v>#REF!</v>
      </c>
      <c r="K26" s="288" t="e">
        <f>#REF!</f>
        <v>#REF!</v>
      </c>
      <c r="L26" s="279" t="e">
        <f>#REF!</f>
        <v>#REF!</v>
      </c>
      <c r="M26" s="290" t="e">
        <f>#REF!</f>
        <v>#REF!</v>
      </c>
      <c r="N26" s="291" t="e">
        <f>#REF!</f>
        <v>#REF!</v>
      </c>
      <c r="O26" s="290" t="e">
        <f>#REF!</f>
        <v>#REF!</v>
      </c>
      <c r="P26" s="291" t="e">
        <f>#REF!</f>
        <v>#REF!</v>
      </c>
      <c r="Q26" s="290" t="e">
        <f>#REF!</f>
        <v>#REF!</v>
      </c>
      <c r="R26" s="295" t="e">
        <f>#REF!</f>
        <v>#REF!</v>
      </c>
      <c r="S26" s="301" t="e">
        <f>#REF!</f>
        <v>#REF!</v>
      </c>
      <c r="T26" s="291" t="e">
        <f>#REF!</f>
        <v>#REF!</v>
      </c>
      <c r="U26" s="290" t="e">
        <f>#REF!</f>
        <v>#REF!</v>
      </c>
      <c r="V26" s="291" t="e">
        <f>#REF!</f>
        <v>#REF!</v>
      </c>
      <c r="W26" s="300" t="e">
        <f>#REF!</f>
        <v>#REF!</v>
      </c>
      <c r="X26" s="296" t="e">
        <f t="shared" si="6"/>
        <v>#REF!</v>
      </c>
      <c r="Y26" s="315" t="e">
        <f>#REF!</f>
        <v>#REF!</v>
      </c>
      <c r="Z26" s="308" t="e">
        <f t="shared" ref="Z26:Z34" si="8">X26+Y26</f>
        <v>#REF!</v>
      </c>
      <c r="AC26" s="38" t="e">
        <f t="shared" si="1"/>
        <v>#REF!</v>
      </c>
      <c r="AD26" s="38" t="e">
        <f t="shared" si="2"/>
        <v>#REF!</v>
      </c>
      <c r="AE26" s="38" t="e">
        <f t="shared" si="3"/>
        <v>#REF!</v>
      </c>
      <c r="AF26" s="38" t="e">
        <f t="shared" si="5"/>
        <v>#REF!</v>
      </c>
      <c r="AG26" s="38" t="e">
        <f t="shared" si="4"/>
        <v>#REF!</v>
      </c>
    </row>
    <row r="27" spans="2:33" ht="18.75" customHeight="1">
      <c r="B27" s="1"/>
      <c r="C27" s="285">
        <v>2</v>
      </c>
      <c r="D27" s="286" t="e">
        <f>#REF!</f>
        <v>#REF!</v>
      </c>
      <c r="E27" s="276" t="e">
        <f>#REF!</f>
        <v>#REF!</v>
      </c>
      <c r="F27" s="275" t="e">
        <f>#REF!</f>
        <v>#REF!</v>
      </c>
      <c r="G27" s="276" t="e">
        <f>#REF!</f>
        <v>#REF!</v>
      </c>
      <c r="H27" s="279" t="e">
        <f>#REF!</f>
        <v>#REF!</v>
      </c>
      <c r="I27" s="288" t="e">
        <f>#REF!</f>
        <v>#REF!</v>
      </c>
      <c r="J27" s="279" t="e">
        <f>#REF!</f>
        <v>#REF!</v>
      </c>
      <c r="K27" s="288" t="e">
        <f>#REF!</f>
        <v>#REF!</v>
      </c>
      <c r="L27" s="279" t="e">
        <f>#REF!</f>
        <v>#REF!</v>
      </c>
      <c r="M27" s="290" t="e">
        <f>#REF!</f>
        <v>#REF!</v>
      </c>
      <c r="N27" s="291" t="e">
        <f>#REF!</f>
        <v>#REF!</v>
      </c>
      <c r="O27" s="290" t="e">
        <f>#REF!</f>
        <v>#REF!</v>
      </c>
      <c r="P27" s="291" t="e">
        <f>#REF!</f>
        <v>#REF!</v>
      </c>
      <c r="Q27" s="290" t="e">
        <f>#REF!</f>
        <v>#REF!</v>
      </c>
      <c r="R27" s="295" t="e">
        <f>#REF!</f>
        <v>#REF!</v>
      </c>
      <c r="S27" s="301" t="e">
        <f>#REF!</f>
        <v>#REF!</v>
      </c>
      <c r="T27" s="291" t="e">
        <f>#REF!</f>
        <v>#REF!</v>
      </c>
      <c r="U27" s="290" t="e">
        <f>#REF!</f>
        <v>#REF!</v>
      </c>
      <c r="V27" s="291" t="e">
        <f>#REF!</f>
        <v>#REF!</v>
      </c>
      <c r="W27" s="300" t="e">
        <f>#REF!</f>
        <v>#REF!</v>
      </c>
      <c r="X27" s="296" t="e">
        <f t="shared" si="6"/>
        <v>#REF!</v>
      </c>
      <c r="Y27" s="315" t="e">
        <f>#REF!</f>
        <v>#REF!</v>
      </c>
      <c r="Z27" s="308" t="e">
        <f t="shared" si="8"/>
        <v>#REF!</v>
      </c>
      <c r="AC27" s="38" t="e">
        <f t="shared" si="1"/>
        <v>#REF!</v>
      </c>
      <c r="AD27" s="38" t="e">
        <f t="shared" si="2"/>
        <v>#REF!</v>
      </c>
      <c r="AE27" s="38" t="e">
        <f t="shared" si="3"/>
        <v>#REF!</v>
      </c>
      <c r="AF27" s="38" t="e">
        <f t="shared" si="5"/>
        <v>#REF!</v>
      </c>
      <c r="AG27" s="38" t="e">
        <f t="shared" si="4"/>
        <v>#REF!</v>
      </c>
    </row>
    <row r="28" spans="2:33" ht="18.75" customHeight="1">
      <c r="B28" s="1"/>
      <c r="C28" s="285">
        <v>3</v>
      </c>
      <c r="D28" s="286" t="e">
        <f>#REF!</f>
        <v>#REF!</v>
      </c>
      <c r="E28" s="276" t="e">
        <f>#REF!</f>
        <v>#REF!</v>
      </c>
      <c r="F28" s="275" t="e">
        <f>#REF!</f>
        <v>#REF!</v>
      </c>
      <c r="G28" s="276" t="e">
        <f>#REF!</f>
        <v>#REF!</v>
      </c>
      <c r="H28" s="279" t="e">
        <f>#REF!</f>
        <v>#REF!</v>
      </c>
      <c r="I28" s="288" t="e">
        <f>#REF!</f>
        <v>#REF!</v>
      </c>
      <c r="J28" s="279" t="e">
        <f>#REF!</f>
        <v>#REF!</v>
      </c>
      <c r="K28" s="288" t="e">
        <f>#REF!</f>
        <v>#REF!</v>
      </c>
      <c r="L28" s="279" t="e">
        <f>#REF!</f>
        <v>#REF!</v>
      </c>
      <c r="M28" s="290" t="e">
        <f>#REF!</f>
        <v>#REF!</v>
      </c>
      <c r="N28" s="291" t="e">
        <f>#REF!</f>
        <v>#REF!</v>
      </c>
      <c r="O28" s="290" t="e">
        <f>#REF!</f>
        <v>#REF!</v>
      </c>
      <c r="P28" s="291" t="e">
        <f>#REF!</f>
        <v>#REF!</v>
      </c>
      <c r="Q28" s="290" t="e">
        <f>#REF!</f>
        <v>#REF!</v>
      </c>
      <c r="R28" s="295" t="e">
        <f>#REF!</f>
        <v>#REF!</v>
      </c>
      <c r="S28" s="301" t="e">
        <f>#REF!</f>
        <v>#REF!</v>
      </c>
      <c r="T28" s="291" t="e">
        <f>#REF!</f>
        <v>#REF!</v>
      </c>
      <c r="U28" s="290" t="e">
        <f>#REF!</f>
        <v>#REF!</v>
      </c>
      <c r="V28" s="291" t="e">
        <f>#REF!</f>
        <v>#REF!</v>
      </c>
      <c r="W28" s="300" t="e">
        <f>#REF!</f>
        <v>#REF!</v>
      </c>
      <c r="X28" s="296" t="e">
        <f t="shared" si="6"/>
        <v>#REF!</v>
      </c>
      <c r="Y28" s="315" t="e">
        <f>#REF!</f>
        <v>#REF!</v>
      </c>
      <c r="Z28" s="308" t="e">
        <f t="shared" si="8"/>
        <v>#REF!</v>
      </c>
      <c r="AC28" s="38" t="e">
        <f t="shared" si="1"/>
        <v>#REF!</v>
      </c>
      <c r="AD28" s="38" t="e">
        <f t="shared" si="2"/>
        <v>#REF!</v>
      </c>
      <c r="AE28" s="38" t="e">
        <f t="shared" si="3"/>
        <v>#REF!</v>
      </c>
      <c r="AF28" s="38" t="e">
        <f t="shared" si="5"/>
        <v>#REF!</v>
      </c>
      <c r="AG28" s="38" t="e">
        <f t="shared" si="4"/>
        <v>#REF!</v>
      </c>
    </row>
    <row r="29" spans="2:33" ht="18.75" customHeight="1">
      <c r="B29" s="1"/>
      <c r="C29" s="285">
        <v>4</v>
      </c>
      <c r="D29" s="286" t="e">
        <f>#REF!</f>
        <v>#REF!</v>
      </c>
      <c r="E29" s="276" t="e">
        <f>#REF!</f>
        <v>#REF!</v>
      </c>
      <c r="F29" s="275" t="e">
        <f>#REF!</f>
        <v>#REF!</v>
      </c>
      <c r="G29" s="276" t="e">
        <f>#REF!</f>
        <v>#REF!</v>
      </c>
      <c r="H29" s="279" t="e">
        <f>#REF!</f>
        <v>#REF!</v>
      </c>
      <c r="I29" s="288" t="e">
        <f>#REF!</f>
        <v>#REF!</v>
      </c>
      <c r="J29" s="279" t="e">
        <f>#REF!</f>
        <v>#REF!</v>
      </c>
      <c r="K29" s="288" t="e">
        <f>#REF!</f>
        <v>#REF!</v>
      </c>
      <c r="L29" s="279" t="e">
        <f>#REF!</f>
        <v>#REF!</v>
      </c>
      <c r="M29" s="290" t="e">
        <f>#REF!</f>
        <v>#REF!</v>
      </c>
      <c r="N29" s="291" t="e">
        <f>#REF!</f>
        <v>#REF!</v>
      </c>
      <c r="O29" s="290" t="e">
        <f>#REF!</f>
        <v>#REF!</v>
      </c>
      <c r="P29" s="291" t="e">
        <f>#REF!</f>
        <v>#REF!</v>
      </c>
      <c r="Q29" s="290" t="e">
        <f>#REF!</f>
        <v>#REF!</v>
      </c>
      <c r="R29" s="295" t="e">
        <f>#REF!</f>
        <v>#REF!</v>
      </c>
      <c r="S29" s="301" t="e">
        <f>#REF!</f>
        <v>#REF!</v>
      </c>
      <c r="T29" s="291" t="e">
        <f>#REF!</f>
        <v>#REF!</v>
      </c>
      <c r="U29" s="290" t="e">
        <f>#REF!</f>
        <v>#REF!</v>
      </c>
      <c r="V29" s="291" t="e">
        <f>#REF!</f>
        <v>#REF!</v>
      </c>
      <c r="W29" s="300" t="e">
        <f>#REF!</f>
        <v>#REF!</v>
      </c>
      <c r="X29" s="296" t="e">
        <f t="shared" si="6"/>
        <v>#REF!</v>
      </c>
      <c r="Y29" s="315" t="e">
        <f>#REF!</f>
        <v>#REF!</v>
      </c>
      <c r="Z29" s="308" t="e">
        <f t="shared" si="8"/>
        <v>#REF!</v>
      </c>
      <c r="AC29" s="38" t="e">
        <f t="shared" si="1"/>
        <v>#REF!</v>
      </c>
      <c r="AD29" s="38" t="e">
        <f t="shared" si="2"/>
        <v>#REF!</v>
      </c>
      <c r="AE29" s="38" t="e">
        <f t="shared" si="3"/>
        <v>#REF!</v>
      </c>
      <c r="AF29" s="38" t="e">
        <f t="shared" si="5"/>
        <v>#REF!</v>
      </c>
      <c r="AG29" s="38" t="e">
        <f t="shared" si="4"/>
        <v>#REF!</v>
      </c>
    </row>
    <row r="30" spans="2:33" ht="29.25" customHeight="1">
      <c r="B30" s="1">
        <v>2011</v>
      </c>
      <c r="C30" s="285">
        <v>1</v>
      </c>
      <c r="D30" s="286" t="e">
        <f>#REF!</f>
        <v>#REF!</v>
      </c>
      <c r="E30" s="276" t="e">
        <f>#REF!</f>
        <v>#REF!</v>
      </c>
      <c r="F30" s="275" t="e">
        <f>#REF!</f>
        <v>#REF!</v>
      </c>
      <c r="G30" s="276" t="e">
        <f>#REF!</f>
        <v>#REF!</v>
      </c>
      <c r="H30" s="279" t="e">
        <f>#REF!</f>
        <v>#REF!</v>
      </c>
      <c r="I30" s="288" t="e">
        <f>#REF!</f>
        <v>#REF!</v>
      </c>
      <c r="J30" s="279" t="e">
        <f>#REF!</f>
        <v>#REF!</v>
      </c>
      <c r="K30" s="288" t="e">
        <f>#REF!</f>
        <v>#REF!</v>
      </c>
      <c r="L30" s="279" t="e">
        <f>#REF!</f>
        <v>#REF!</v>
      </c>
      <c r="M30" s="290" t="e">
        <f>#REF!</f>
        <v>#REF!</v>
      </c>
      <c r="N30" s="291" t="e">
        <f>#REF!</f>
        <v>#REF!</v>
      </c>
      <c r="O30" s="290" t="e">
        <f>#REF!</f>
        <v>#REF!</v>
      </c>
      <c r="P30" s="291" t="e">
        <f>#REF!</f>
        <v>#REF!</v>
      </c>
      <c r="Q30" s="290" t="e">
        <f>#REF!</f>
        <v>#REF!</v>
      </c>
      <c r="R30" s="295" t="e">
        <f>#REF!</f>
        <v>#REF!</v>
      </c>
      <c r="S30" s="301" t="e">
        <f>#REF!</f>
        <v>#REF!</v>
      </c>
      <c r="T30" s="291" t="e">
        <f>#REF!</f>
        <v>#REF!</v>
      </c>
      <c r="U30" s="290" t="e">
        <f>#REF!</f>
        <v>#REF!</v>
      </c>
      <c r="V30" s="291" t="e">
        <f>#REF!</f>
        <v>#REF!</v>
      </c>
      <c r="W30" s="300" t="e">
        <f>#REF!</f>
        <v>#REF!</v>
      </c>
      <c r="X30" s="296" t="e">
        <f t="shared" si="6"/>
        <v>#REF!</v>
      </c>
      <c r="Y30" s="315" t="e">
        <f>#REF!</f>
        <v>#REF!</v>
      </c>
      <c r="Z30" s="308" t="e">
        <f t="shared" si="8"/>
        <v>#REF!</v>
      </c>
      <c r="AC30" s="38" t="e">
        <f t="shared" si="1"/>
        <v>#REF!</v>
      </c>
      <c r="AD30" s="38" t="e">
        <f t="shared" si="2"/>
        <v>#REF!</v>
      </c>
      <c r="AE30" s="38" t="e">
        <f t="shared" si="3"/>
        <v>#REF!</v>
      </c>
      <c r="AF30" s="38" t="e">
        <f t="shared" si="5"/>
        <v>#REF!</v>
      </c>
      <c r="AG30" s="38" t="e">
        <f t="shared" si="4"/>
        <v>#REF!</v>
      </c>
    </row>
    <row r="31" spans="2:33" ht="18.75" customHeight="1">
      <c r="B31" s="1"/>
      <c r="C31" s="285">
        <v>2</v>
      </c>
      <c r="D31" s="286" t="e">
        <f>#REF!</f>
        <v>#REF!</v>
      </c>
      <c r="E31" s="276" t="e">
        <f>#REF!</f>
        <v>#REF!</v>
      </c>
      <c r="F31" s="275" t="e">
        <f>#REF!</f>
        <v>#REF!</v>
      </c>
      <c r="G31" s="276" t="e">
        <f>#REF!</f>
        <v>#REF!</v>
      </c>
      <c r="H31" s="279" t="e">
        <f>#REF!</f>
        <v>#REF!</v>
      </c>
      <c r="I31" s="288" t="e">
        <f>#REF!</f>
        <v>#REF!</v>
      </c>
      <c r="J31" s="279" t="e">
        <f>#REF!</f>
        <v>#REF!</v>
      </c>
      <c r="K31" s="288" t="e">
        <f>#REF!</f>
        <v>#REF!</v>
      </c>
      <c r="L31" s="279" t="e">
        <f>#REF!</f>
        <v>#REF!</v>
      </c>
      <c r="M31" s="290" t="e">
        <f>#REF!</f>
        <v>#REF!</v>
      </c>
      <c r="N31" s="291" t="e">
        <f>#REF!</f>
        <v>#REF!</v>
      </c>
      <c r="O31" s="290" t="e">
        <f>#REF!</f>
        <v>#REF!</v>
      </c>
      <c r="P31" s="291" t="e">
        <f>#REF!</f>
        <v>#REF!</v>
      </c>
      <c r="Q31" s="290" t="e">
        <f>#REF!</f>
        <v>#REF!</v>
      </c>
      <c r="R31" s="295" t="e">
        <f>#REF!</f>
        <v>#REF!</v>
      </c>
      <c r="S31" s="301" t="e">
        <f>#REF!</f>
        <v>#REF!</v>
      </c>
      <c r="T31" s="291" t="e">
        <f>#REF!</f>
        <v>#REF!</v>
      </c>
      <c r="U31" s="290" t="e">
        <f>#REF!</f>
        <v>#REF!</v>
      </c>
      <c r="V31" s="291" t="e">
        <f>#REF!</f>
        <v>#REF!</v>
      </c>
      <c r="W31" s="300" t="e">
        <f>#REF!</f>
        <v>#REF!</v>
      </c>
      <c r="X31" s="296" t="e">
        <f t="shared" si="6"/>
        <v>#REF!</v>
      </c>
      <c r="Y31" s="315" t="e">
        <f>#REF!</f>
        <v>#REF!</v>
      </c>
      <c r="Z31" s="308" t="e">
        <f t="shared" si="8"/>
        <v>#REF!</v>
      </c>
      <c r="AC31" s="38" t="e">
        <f t="shared" si="1"/>
        <v>#REF!</v>
      </c>
      <c r="AD31" s="38" t="e">
        <f t="shared" si="2"/>
        <v>#REF!</v>
      </c>
      <c r="AE31" s="38" t="e">
        <f t="shared" si="3"/>
        <v>#REF!</v>
      </c>
      <c r="AF31" s="38" t="e">
        <f t="shared" si="5"/>
        <v>#REF!</v>
      </c>
      <c r="AG31" s="38" t="e">
        <f t="shared" si="4"/>
        <v>#REF!</v>
      </c>
    </row>
    <row r="32" spans="2:33" ht="18.75" customHeight="1">
      <c r="B32" s="1"/>
      <c r="C32" s="285" t="s">
        <v>63</v>
      </c>
      <c r="D32" s="286" t="e">
        <f>#REF!</f>
        <v>#REF!</v>
      </c>
      <c r="E32" s="276" t="e">
        <f>#REF!</f>
        <v>#REF!</v>
      </c>
      <c r="F32" s="275" t="e">
        <f>#REF!</f>
        <v>#REF!</v>
      </c>
      <c r="G32" s="276" t="e">
        <f>#REF!</f>
        <v>#REF!</v>
      </c>
      <c r="H32" s="279" t="e">
        <f>#REF!</f>
        <v>#REF!</v>
      </c>
      <c r="I32" s="288" t="e">
        <f>#REF!</f>
        <v>#REF!</v>
      </c>
      <c r="J32" s="279" t="e">
        <f>#REF!</f>
        <v>#REF!</v>
      </c>
      <c r="K32" s="288" t="e">
        <f>#REF!</f>
        <v>#REF!</v>
      </c>
      <c r="L32" s="279" t="e">
        <f>#REF!</f>
        <v>#REF!</v>
      </c>
      <c r="M32" s="290" t="e">
        <f>#REF!</f>
        <v>#REF!</v>
      </c>
      <c r="N32" s="291" t="e">
        <f>#REF!</f>
        <v>#REF!</v>
      </c>
      <c r="O32" s="290" t="e">
        <f>#REF!</f>
        <v>#REF!</v>
      </c>
      <c r="P32" s="291" t="e">
        <f>#REF!</f>
        <v>#REF!</v>
      </c>
      <c r="Q32" s="290" t="e">
        <f>#REF!</f>
        <v>#REF!</v>
      </c>
      <c r="R32" s="295" t="e">
        <f>#REF!</f>
        <v>#REF!</v>
      </c>
      <c r="S32" s="301" t="e">
        <f>#REF!</f>
        <v>#REF!</v>
      </c>
      <c r="T32" s="291" t="e">
        <f>#REF!</f>
        <v>#REF!</v>
      </c>
      <c r="U32" s="290" t="e">
        <f>#REF!</f>
        <v>#REF!</v>
      </c>
      <c r="V32" s="291" t="e">
        <f>#REF!</f>
        <v>#REF!</v>
      </c>
      <c r="W32" s="300" t="e">
        <f>#REF!</f>
        <v>#REF!</v>
      </c>
      <c r="X32" s="296" t="e">
        <f t="shared" si="6"/>
        <v>#REF!</v>
      </c>
      <c r="Y32" s="315" t="e">
        <f>#REF!</f>
        <v>#REF!</v>
      </c>
      <c r="Z32" s="308" t="e">
        <f t="shared" si="8"/>
        <v>#REF!</v>
      </c>
      <c r="AC32" s="38" t="e">
        <f t="shared" si="1"/>
        <v>#REF!</v>
      </c>
      <c r="AD32" s="38" t="e">
        <f t="shared" si="2"/>
        <v>#REF!</v>
      </c>
      <c r="AE32" s="38"/>
      <c r="AF32" s="38"/>
      <c r="AG32" s="38"/>
    </row>
    <row r="33" spans="2:26" ht="18.75" hidden="1" customHeight="1">
      <c r="B33" s="1"/>
      <c r="C33" s="285" t="s">
        <v>64</v>
      </c>
      <c r="D33" s="286" t="e">
        <f>#REF!</f>
        <v>#REF!</v>
      </c>
      <c r="E33" s="276" t="e">
        <f>#REF!</f>
        <v>#REF!</v>
      </c>
      <c r="F33" s="275" t="e">
        <f>#REF!</f>
        <v>#REF!</v>
      </c>
      <c r="G33" s="276" t="e">
        <f>#REF!</f>
        <v>#REF!</v>
      </c>
      <c r="H33" s="279" t="e">
        <f>#REF!</f>
        <v>#REF!</v>
      </c>
      <c r="I33" s="288" t="e">
        <f>#REF!</f>
        <v>#REF!</v>
      </c>
      <c r="J33" s="279" t="e">
        <f>#REF!</f>
        <v>#REF!</v>
      </c>
      <c r="K33" s="288" t="e">
        <f>#REF!</f>
        <v>#REF!</v>
      </c>
      <c r="L33" s="279" t="e">
        <f>#REF!</f>
        <v>#REF!</v>
      </c>
      <c r="M33" s="290" t="e">
        <f>#REF!</f>
        <v>#REF!</v>
      </c>
      <c r="N33" s="291" t="e">
        <f>#REF!</f>
        <v>#REF!</v>
      </c>
      <c r="O33" s="290" t="e">
        <f>#REF!</f>
        <v>#REF!</v>
      </c>
      <c r="P33" s="291" t="e">
        <f>#REF!</f>
        <v>#REF!</v>
      </c>
      <c r="Q33" s="290" t="e">
        <f>#REF!</f>
        <v>#REF!</v>
      </c>
      <c r="R33" s="295" t="e">
        <f>#REF!</f>
        <v>#REF!</v>
      </c>
      <c r="S33" s="301" t="e">
        <f>#REF!</f>
        <v>#REF!</v>
      </c>
      <c r="T33" s="291" t="e">
        <f>#REF!</f>
        <v>#REF!</v>
      </c>
      <c r="U33" s="290" t="e">
        <f>#REF!</f>
        <v>#REF!</v>
      </c>
      <c r="V33" s="291" t="e">
        <f>#REF!</f>
        <v>#REF!</v>
      </c>
      <c r="W33" s="300" t="e">
        <f>#REF!</f>
        <v>#REF!</v>
      </c>
      <c r="X33" s="296" t="e">
        <f t="shared" si="6"/>
        <v>#REF!</v>
      </c>
      <c r="Y33" s="315" t="e">
        <f>#REF!</f>
        <v>#REF!</v>
      </c>
      <c r="Z33" s="308" t="e">
        <f t="shared" si="8"/>
        <v>#REF!</v>
      </c>
    </row>
    <row r="34" spans="2:26" ht="18.75" hidden="1" customHeight="1">
      <c r="B34" s="1">
        <v>2012</v>
      </c>
      <c r="C34" s="285" t="s">
        <v>65</v>
      </c>
      <c r="D34" s="286" t="e">
        <f>#REF!</f>
        <v>#REF!</v>
      </c>
      <c r="E34" s="276" t="e">
        <f>#REF!</f>
        <v>#REF!</v>
      </c>
      <c r="F34" s="275" t="e">
        <f>#REF!</f>
        <v>#REF!</v>
      </c>
      <c r="G34" s="276" t="e">
        <f>#REF!</f>
        <v>#REF!</v>
      </c>
      <c r="H34" s="279" t="e">
        <f>#REF!</f>
        <v>#REF!</v>
      </c>
      <c r="I34" s="288" t="e">
        <f>#REF!</f>
        <v>#REF!</v>
      </c>
      <c r="J34" s="279" t="e">
        <f>#REF!</f>
        <v>#REF!</v>
      </c>
      <c r="K34" s="288" t="e">
        <f>#REF!</f>
        <v>#REF!</v>
      </c>
      <c r="L34" s="279" t="e">
        <f>#REF!</f>
        <v>#REF!</v>
      </c>
      <c r="M34" s="290" t="e">
        <f>#REF!</f>
        <v>#REF!</v>
      </c>
      <c r="N34" s="291" t="e">
        <f>#REF!</f>
        <v>#REF!</v>
      </c>
      <c r="O34" s="290" t="e">
        <f>#REF!</f>
        <v>#REF!</v>
      </c>
      <c r="P34" s="291" t="e">
        <f>#REF!</f>
        <v>#REF!</v>
      </c>
      <c r="Q34" s="290" t="e">
        <f>#REF!</f>
        <v>#REF!</v>
      </c>
      <c r="R34" s="295" t="e">
        <f>#REF!</f>
        <v>#REF!</v>
      </c>
      <c r="S34" s="301" t="e">
        <f>#REF!</f>
        <v>#REF!</v>
      </c>
      <c r="T34" s="291" t="e">
        <f>#REF!</f>
        <v>#REF!</v>
      </c>
      <c r="U34" s="290" t="e">
        <f>#REF!</f>
        <v>#REF!</v>
      </c>
      <c r="V34" s="291" t="e">
        <f>#REF!</f>
        <v>#REF!</v>
      </c>
      <c r="W34" s="300" t="e">
        <f>#REF!</f>
        <v>#REF!</v>
      </c>
      <c r="X34" s="296" t="e">
        <f t="shared" si="6"/>
        <v>#REF!</v>
      </c>
      <c r="Y34" s="315" t="e">
        <f>#REF!</f>
        <v>#REF!</v>
      </c>
      <c r="Z34" s="308" t="e">
        <f t="shared" si="8"/>
        <v>#REF!</v>
      </c>
    </row>
    <row r="35" spans="2:26" ht="4.5" customHeight="1">
      <c r="B35" s="33"/>
      <c r="C35" s="33"/>
      <c r="D35" s="394"/>
      <c r="E35" s="395"/>
      <c r="F35" s="395"/>
      <c r="G35" s="395"/>
      <c r="H35" s="395"/>
      <c r="I35" s="395"/>
      <c r="J35" s="395"/>
      <c r="K35" s="395"/>
      <c r="L35" s="395"/>
      <c r="M35" s="395"/>
      <c r="N35" s="395"/>
      <c r="O35" s="395"/>
      <c r="P35" s="395"/>
      <c r="Q35" s="395"/>
      <c r="R35" s="396"/>
      <c r="S35" s="397"/>
      <c r="T35" s="395"/>
      <c r="U35" s="395"/>
      <c r="V35" s="395"/>
      <c r="W35" s="396"/>
      <c r="X35" s="398"/>
      <c r="Y35" s="395"/>
      <c r="Z35" s="326"/>
    </row>
    <row r="36" spans="2:26" ht="18.75" customHeight="1">
      <c r="B36" s="36" t="s">
        <v>66</v>
      </c>
      <c r="C36" s="1"/>
      <c r="D36" s="355"/>
      <c r="E36" s="42"/>
      <c r="F36" s="42"/>
      <c r="G36" s="42"/>
      <c r="H36" s="42"/>
      <c r="I36" s="42"/>
      <c r="J36" s="42"/>
      <c r="K36" s="42"/>
      <c r="L36" s="42"/>
      <c r="M36" s="42"/>
      <c r="N36" s="42"/>
      <c r="O36" s="42"/>
      <c r="P36" s="42"/>
      <c r="Q36" s="42"/>
      <c r="R36" s="38"/>
      <c r="S36" s="382"/>
      <c r="T36" s="42"/>
      <c r="U36" s="42"/>
      <c r="V36" s="42"/>
      <c r="W36" s="38"/>
      <c r="X36" s="392"/>
      <c r="Y36" s="42"/>
      <c r="Z36" s="39"/>
    </row>
  </sheetData>
  <mergeCells count="3">
    <mergeCell ref="D2:G2"/>
    <mergeCell ref="H2:L2"/>
    <mergeCell ref="M2:W2"/>
  </mergeCells>
  <printOptions horizontalCentered="1"/>
  <pageMargins left="0.45" right="0.12" top="0.46" bottom="0.19" header="0.19" footer="0.13"/>
  <pageSetup scale="75" fitToWidth="0" fitToHeight="0" orientation="landscape" horizontalDpi="300" verticalDpi="30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tabColor rgb="FFFF0000"/>
  </sheetPr>
  <dimension ref="B1:AE37"/>
  <sheetViews>
    <sheetView topLeftCell="A12" zoomScale="74" zoomScaleNormal="74" workbookViewId="0">
      <selection activeCell="AI50" sqref="AI50"/>
    </sheetView>
  </sheetViews>
  <sheetFormatPr baseColWidth="10" defaultColWidth="9.1640625" defaultRowHeight="14"/>
  <cols>
    <col min="1" max="1" width="2.1640625" style="13" customWidth="1"/>
    <col min="2" max="2" width="6" style="13" customWidth="1"/>
    <col min="3" max="3" width="3.5" style="13" customWidth="1"/>
    <col min="4" max="23" width="7.1640625" style="13" customWidth="1"/>
    <col min="24" max="24" width="8.5" style="13" customWidth="1"/>
    <col min="25" max="25" width="7.1640625" style="272" hidden="1" customWidth="1"/>
    <col min="26" max="26" width="8.5" style="13" customWidth="1"/>
    <col min="27" max="27" width="1.1640625" style="13" customWidth="1"/>
    <col min="28" max="16384" width="9.1640625" style="13"/>
  </cols>
  <sheetData>
    <row r="1" spans="2:31" ht="26.25" customHeight="1">
      <c r="B1" s="273" t="s">
        <v>67</v>
      </c>
      <c r="D1" s="12"/>
      <c r="E1" s="12"/>
      <c r="F1" s="12"/>
      <c r="G1" s="12"/>
      <c r="H1" s="12"/>
      <c r="I1" s="12"/>
      <c r="J1" s="12"/>
      <c r="K1" s="12"/>
    </row>
    <row r="2" spans="2:31" ht="15" hidden="1">
      <c r="B2" s="105"/>
      <c r="D2" s="729" t="s">
        <v>31</v>
      </c>
      <c r="E2" s="730"/>
      <c r="F2" s="730"/>
      <c r="G2" s="731"/>
      <c r="H2" s="729" t="s">
        <v>32</v>
      </c>
      <c r="I2" s="732"/>
      <c r="J2" s="732"/>
      <c r="K2" s="732"/>
      <c r="L2" s="733"/>
      <c r="M2" s="729" t="s">
        <v>33</v>
      </c>
      <c r="N2" s="732"/>
      <c r="O2" s="732"/>
      <c r="P2" s="732"/>
      <c r="Q2" s="732"/>
      <c r="R2" s="732"/>
      <c r="S2" s="732"/>
      <c r="T2" s="732"/>
      <c r="U2" s="732"/>
      <c r="V2" s="732"/>
      <c r="W2" s="733"/>
      <c r="X2" s="8"/>
      <c r="Y2" s="303"/>
      <c r="Z2" s="245"/>
    </row>
    <row r="3" spans="2:31" s="12" customFormat="1" ht="123.75" customHeight="1">
      <c r="B3" s="538" t="s">
        <v>68</v>
      </c>
      <c r="C3" s="576" t="s">
        <v>69</v>
      </c>
      <c r="D3" s="577" t="s">
        <v>36</v>
      </c>
      <c r="E3" s="577" t="s">
        <v>37</v>
      </c>
      <c r="F3" s="577" t="s">
        <v>38</v>
      </c>
      <c r="G3" s="577" t="s">
        <v>39</v>
      </c>
      <c r="H3" s="578" t="s">
        <v>40</v>
      </c>
      <c r="I3" s="579" t="s">
        <v>41</v>
      </c>
      <c r="J3" s="578" t="s">
        <v>42</v>
      </c>
      <c r="K3" s="578" t="s">
        <v>43</v>
      </c>
      <c r="L3" s="579" t="s">
        <v>44</v>
      </c>
      <c r="M3" s="580" t="s">
        <v>45</v>
      </c>
      <c r="N3" s="580" t="s">
        <v>46</v>
      </c>
      <c r="O3" s="580" t="s">
        <v>47</v>
      </c>
      <c r="P3" s="580" t="s">
        <v>48</v>
      </c>
      <c r="Q3" s="580" t="s">
        <v>49</v>
      </c>
      <c r="R3" s="580" t="s">
        <v>50</v>
      </c>
      <c r="S3" s="580" t="s">
        <v>51</v>
      </c>
      <c r="T3" s="580" t="s">
        <v>52</v>
      </c>
      <c r="U3" s="580" t="s">
        <v>53</v>
      </c>
      <c r="V3" s="580" t="s">
        <v>54</v>
      </c>
      <c r="W3" s="580" t="s">
        <v>55</v>
      </c>
      <c r="X3" s="581" t="s">
        <v>70</v>
      </c>
      <c r="Y3" s="583" t="s">
        <v>57</v>
      </c>
      <c r="Z3" s="539" t="s">
        <v>58</v>
      </c>
      <c r="AC3" s="8" t="s">
        <v>59</v>
      </c>
      <c r="AD3" s="8" t="s">
        <v>60</v>
      </c>
      <c r="AE3" s="8" t="s">
        <v>61</v>
      </c>
    </row>
    <row r="4" spans="2:31" ht="24.75" hidden="1" customHeight="1">
      <c r="B4" s="66">
        <v>2006</v>
      </c>
      <c r="C4" s="101"/>
      <c r="D4" s="275"/>
      <c r="E4" s="276"/>
      <c r="F4" s="277"/>
      <c r="G4" s="278"/>
      <c r="H4" s="279"/>
      <c r="I4" s="288"/>
      <c r="J4" s="279"/>
      <c r="K4" s="289"/>
      <c r="L4" s="279"/>
      <c r="M4" s="290"/>
      <c r="N4" s="291"/>
      <c r="O4" s="290"/>
      <c r="P4" s="291"/>
      <c r="Q4" s="290"/>
      <c r="R4" s="291"/>
      <c r="S4" s="290"/>
      <c r="T4" s="291"/>
      <c r="U4" s="290"/>
      <c r="V4" s="295"/>
      <c r="W4" s="290"/>
      <c r="X4" s="296"/>
      <c r="Y4" s="304"/>
      <c r="Z4" s="305"/>
    </row>
    <row r="5" spans="2:31" ht="27" hidden="1" customHeight="1">
      <c r="B5" s="66">
        <v>2007</v>
      </c>
      <c r="C5" s="101"/>
      <c r="D5" s="280">
        <f>'T1'!D5/'T1'!D4*100-100</f>
        <v>-1.3466049846451114</v>
      </c>
      <c r="E5" s="281">
        <f>'T1'!E5/'T1'!E4*100-100</f>
        <v>4.7316466853831542</v>
      </c>
      <c r="F5" s="281">
        <f>'T1'!F5/'T1'!F4*100-100</f>
        <v>-4.0926213861566083</v>
      </c>
      <c r="G5" s="281">
        <f>'T1'!G5/'T1'!G4*100-100</f>
        <v>-7.24724865426181</v>
      </c>
      <c r="H5" s="282">
        <f>'T1'!H5/'T1'!H4*100-100</f>
        <v>6.8620817807626366</v>
      </c>
      <c r="I5" s="282">
        <f>'T1'!I5/'T1'!I4*100-100</f>
        <v>-1.2158585036716687</v>
      </c>
      <c r="J5" s="282">
        <f>'T1'!J5/'T1'!J4*100-100</f>
        <v>-17.212572480725925</v>
      </c>
      <c r="K5" s="282">
        <f>'T1'!K5/'T1'!K4*100-100</f>
        <v>1.1610769957487861</v>
      </c>
      <c r="L5" s="282">
        <f>'T1'!L5/'T1'!L4*100-100</f>
        <v>23.151961617022863</v>
      </c>
      <c r="M5" s="292">
        <f>'T1'!M5/'T1'!M4*100-100</f>
        <v>5.4284631041020788</v>
      </c>
      <c r="N5" s="292">
        <f>'T1'!N5/'T1'!N4*100-100</f>
        <v>2.5176993943778001</v>
      </c>
      <c r="O5" s="292">
        <f>'T1'!O5/'T1'!O4*100-100</f>
        <v>9.1710519957396457</v>
      </c>
      <c r="P5" s="292">
        <f>'T1'!P5/'T1'!P4*100-100</f>
        <v>4.0999999999999943</v>
      </c>
      <c r="Q5" s="292">
        <f>'T1'!Q5/'T1'!Q4*100-100</f>
        <v>18.380405371958403</v>
      </c>
      <c r="R5" s="292">
        <f>'T1'!R5/'T1'!R4*100-100</f>
        <v>2.4000000000000057</v>
      </c>
      <c r="S5" s="292">
        <f>'T1'!S5/'T1'!S4*100-100</f>
        <v>3.8649272623241018</v>
      </c>
      <c r="T5" s="292">
        <f>'T1'!T5/'T1'!T4*100-100</f>
        <v>11.299999999999997</v>
      </c>
      <c r="U5" s="292">
        <f>'T1'!U5/'T1'!U4*100-100</f>
        <v>10.000000000000014</v>
      </c>
      <c r="V5" s="292">
        <f>'T1'!V5/'T1'!V4*100-100</f>
        <v>3.7758340527317245</v>
      </c>
      <c r="W5" s="292">
        <f>'T1'!W5/'T1'!W4*100-100</f>
        <v>8.8724113362124655</v>
      </c>
      <c r="X5" s="297">
        <f>'T1'!X5/'T1'!X4*100-100</f>
        <v>4.4933544060850892</v>
      </c>
      <c r="Y5" s="306">
        <f>'T1'!Y5/'T1'!Y4*100-100</f>
        <v>45.573883590117816</v>
      </c>
      <c r="Z5" s="50">
        <f>'T1'!Z5/'T1'!Z4*100-100</f>
        <v>6.4597679891949014</v>
      </c>
      <c r="AA5" s="74"/>
    </row>
    <row r="6" spans="2:31" ht="20.25" hidden="1" customHeight="1">
      <c r="B6" s="66">
        <v>2008</v>
      </c>
      <c r="C6" s="101"/>
      <c r="D6" s="280">
        <f>'T1'!D6/'T1'!D5*100-100</f>
        <v>8.5999999999999801</v>
      </c>
      <c r="E6" s="281">
        <f>'T1'!E6/'T1'!E5*100-100</f>
        <v>5.1039654770627578</v>
      </c>
      <c r="F6" s="281">
        <f>'T1'!F6/'T1'!F5*100-100</f>
        <v>-3.3201314451929846</v>
      </c>
      <c r="G6" s="281">
        <f>'T1'!G6/'T1'!G5*100-100</f>
        <v>17.38077658018679</v>
      </c>
      <c r="H6" s="282">
        <f>'T1'!H6/'T1'!H5*100-100</f>
        <v>2.4193734822772939</v>
      </c>
      <c r="I6" s="282">
        <f>'T1'!I6/'T1'!I5*100-100</f>
        <v>3.7004753770359002</v>
      </c>
      <c r="J6" s="282">
        <f>'T1'!J6/'T1'!J5*100-100</f>
        <v>19.423493246993189</v>
      </c>
      <c r="K6" s="282">
        <f>'T1'!K6/'T1'!K5*100-100</f>
        <v>0.84657122311537591</v>
      </c>
      <c r="L6" s="282">
        <f>'T1'!L6/'T1'!L5*100-100</f>
        <v>38.983489705249866</v>
      </c>
      <c r="M6" s="292">
        <f>'T1'!M6/'T1'!M5*100-100</f>
        <v>9.5045687599997422</v>
      </c>
      <c r="N6" s="292">
        <f>'T1'!N6/'T1'!N5*100-100</f>
        <v>9.0755497430803871</v>
      </c>
      <c r="O6" s="292">
        <f>'T1'!O6/'T1'!O5*100-100</f>
        <v>3.8278599962842179</v>
      </c>
      <c r="P6" s="292">
        <f>'T1'!P6/'T1'!P5*100-100</f>
        <v>19.500000000000057</v>
      </c>
      <c r="Q6" s="292">
        <f>'T1'!Q6/'T1'!Q5*100-100</f>
        <v>10.781644687910713</v>
      </c>
      <c r="R6" s="292">
        <f>'T1'!R6/'T1'!R5*100-100</f>
        <v>2.4000000000000057</v>
      </c>
      <c r="S6" s="292">
        <f>'T1'!S6/'T1'!S5*100-100</f>
        <v>-1.8306603763185763</v>
      </c>
      <c r="T6" s="292">
        <f>'T1'!T6/'T1'!T5*100-100</f>
        <v>12.734106372296395</v>
      </c>
      <c r="U6" s="292">
        <f>'T1'!U6/'T1'!U5*100-100</f>
        <v>13.02545062030822</v>
      </c>
      <c r="V6" s="292">
        <f>'T1'!V6/'T1'!V5*100-100</f>
        <v>4.439205727112423</v>
      </c>
      <c r="W6" s="292">
        <f>'T1'!W6/'T1'!W5*100-100</f>
        <v>9.1613688484176237</v>
      </c>
      <c r="X6" s="297">
        <f>'T1'!X6/'T1'!X5*100-100</f>
        <v>9.3174233314594801</v>
      </c>
      <c r="Y6" s="306">
        <f>'T1'!Y6/'T1'!Y5*100-100</f>
        <v>-4.2307798138319015</v>
      </c>
      <c r="Z6" s="50">
        <f>'T1'!Z6/'T1'!Z5*100-100</f>
        <v>8.4306380242699817</v>
      </c>
      <c r="AA6" s="74"/>
    </row>
    <row r="7" spans="2:31" ht="20.25" hidden="1" customHeight="1">
      <c r="B7" s="66">
        <v>2009</v>
      </c>
      <c r="C7" s="101"/>
      <c r="D7" s="280">
        <f>'T1'!D7/'T1'!D6*100-100</f>
        <v>10.209647386846072</v>
      </c>
      <c r="E7" s="281">
        <f>'T1'!E7/'T1'!E6*100-100</f>
        <v>4.3665196467012066</v>
      </c>
      <c r="F7" s="281">
        <f>'T1'!F7/'T1'!F6*100-100</f>
        <v>0.72021484773374311</v>
      </c>
      <c r="G7" s="281">
        <f>'T1'!G7/'T1'!G6*100-100</f>
        <v>-5.7114630128117767</v>
      </c>
      <c r="H7" s="282">
        <f>'T1'!H7/'T1'!H6*100-100</f>
        <v>6.7516550123353483</v>
      </c>
      <c r="I7" s="282">
        <f>'T1'!I7/'T1'!I6*100-100</f>
        <v>-1.3056693979478666</v>
      </c>
      <c r="J7" s="282">
        <f>'T1'!J7/'T1'!J6*100-100</f>
        <v>7.5043898300072556</v>
      </c>
      <c r="K7" s="282">
        <f>'T1'!K7/'T1'!K6*100-100</f>
        <v>7.6501011709907232</v>
      </c>
      <c r="L7" s="282">
        <f>'T1'!L7/'T1'!L6*100-100</f>
        <v>9.3355354458181097</v>
      </c>
      <c r="M7" s="292">
        <f>'T1'!M7/'T1'!M6*100-100</f>
        <v>5.3917494416368896</v>
      </c>
      <c r="N7" s="292">
        <f>'T1'!N7/'T1'!N6*100-100</f>
        <v>-3.7785667823986131</v>
      </c>
      <c r="O7" s="292">
        <f>'T1'!O7/'T1'!O6*100-100</f>
        <v>4.4247858761263075</v>
      </c>
      <c r="P7" s="292">
        <f>'T1'!P7/'T1'!P6*100-100</f>
        <v>3.8723543389311885</v>
      </c>
      <c r="Q7" s="292">
        <f>'T1'!Q7/'T1'!Q6*100-100</f>
        <v>9.3234826286889216</v>
      </c>
      <c r="R7" s="292">
        <f>'T1'!R7/'T1'!R6*100-100</f>
        <v>2.4000000000000057</v>
      </c>
      <c r="S7" s="292">
        <f>'T1'!S7/'T1'!S6*100-100</f>
        <v>-1.5500615520755616</v>
      </c>
      <c r="T7" s="292">
        <f>'T1'!T7/'T1'!T6*100-100</f>
        <v>11.687427187715912</v>
      </c>
      <c r="U7" s="292">
        <f>'T1'!U7/'T1'!U6*100-100</f>
        <v>12.353155938741693</v>
      </c>
      <c r="V7" s="292">
        <f>'T1'!V7/'T1'!V6*100-100</f>
        <v>15.152343765660973</v>
      </c>
      <c r="W7" s="292">
        <f>'T1'!W7/'T1'!W6*100-100</f>
        <v>7.4706980818651374</v>
      </c>
      <c r="X7" s="297">
        <f>'T1'!X7/'T1'!X6*100-100</f>
        <v>5.7845251555840065</v>
      </c>
      <c r="Y7" s="306">
        <f>'T1'!Y7/'T1'!Y6*100-100</f>
        <v>-25.194111672337456</v>
      </c>
      <c r="Z7" s="50">
        <f>'T1'!Z7/'T1'!Z6*100-100</f>
        <v>3.9936181714969479</v>
      </c>
      <c r="AA7" s="74"/>
    </row>
    <row r="8" spans="2:31" ht="20.25" hidden="1" customHeight="1">
      <c r="B8" s="66">
        <v>2010</v>
      </c>
      <c r="D8" s="32">
        <f>'T1'!D8/'T1'!D7*100-100</f>
        <v>5.0000539094517364</v>
      </c>
      <c r="E8" s="281">
        <f>'T1'!E8/'T1'!E7*100-100</f>
        <v>4.6493195470650051</v>
      </c>
      <c r="F8" s="281">
        <f>'T1'!F8/'T1'!F7*100-100</f>
        <v>10.07128877010814</v>
      </c>
      <c r="G8" s="281">
        <f>'T1'!G8/'T1'!G7*100-100</f>
        <v>1.4907404468012686</v>
      </c>
      <c r="H8" s="282">
        <f>'T1'!H8/'T1'!H7*100-100</f>
        <v>7.6427830219497821</v>
      </c>
      <c r="I8" s="282">
        <f>'T1'!I8/'T1'!I7*100-100</f>
        <v>7.6004356256203209</v>
      </c>
      <c r="J8" s="282">
        <f>'T1'!J8/'T1'!J7*100-100</f>
        <v>12.260229323741484</v>
      </c>
      <c r="K8" s="282">
        <f>'T1'!K8/'T1'!K7*100-100</f>
        <v>5.2637697178197698</v>
      </c>
      <c r="L8" s="282">
        <f>'T1'!L8/'T1'!L7*100-100</f>
        <v>2.4999999999997442</v>
      </c>
      <c r="M8" s="292">
        <f>'T1'!M8/'T1'!M7*100-100</f>
        <v>13.340973852397028</v>
      </c>
      <c r="N8" s="292">
        <f>'T1'!N8/'T1'!N7*100-100</f>
        <v>2.6877702074690859</v>
      </c>
      <c r="O8" s="292">
        <f>'T1'!O8/'T1'!O7*100-100</f>
        <v>8.0344344616680985</v>
      </c>
      <c r="P8" s="292">
        <f>'T1'!P8/'T1'!P7*100-100</f>
        <v>24.47131263344275</v>
      </c>
      <c r="Q8" s="292">
        <f>'T1'!Q8/'T1'!Q7*100-100</f>
        <v>16.749668529543143</v>
      </c>
      <c r="R8" s="292">
        <f>'T1'!R8/'T1'!R7*100-100</f>
        <v>2.3999999999999204</v>
      </c>
      <c r="S8" s="292">
        <f>'T1'!S8/'T1'!S7*100-100</f>
        <v>23.101047420641834</v>
      </c>
      <c r="T8" s="292">
        <f>'T1'!T8/'T1'!T7*100-100</f>
        <v>3.3754509600378384</v>
      </c>
      <c r="U8" s="292">
        <f>'T1'!U8/'T1'!U7*100-100</f>
        <v>5.2823740596394089</v>
      </c>
      <c r="V8" s="292">
        <f>'T1'!V8/'T1'!V7*100-100</f>
        <v>11.240527828975061</v>
      </c>
      <c r="W8" s="292">
        <f>'T1'!W8/'T1'!W7*100-100</f>
        <v>10.70346615366158</v>
      </c>
      <c r="X8" s="297">
        <f>'T1'!X8/'T1'!X7*100-100</f>
        <v>7.5945982799118497</v>
      </c>
      <c r="Y8" s="306">
        <f>'T1'!Y8/'T1'!Y7*100-100</f>
        <v>10.540410082004087</v>
      </c>
      <c r="Z8" s="50">
        <f>'T1'!Z8/'T1'!Z7*100-100</f>
        <v>7.7171007429217724</v>
      </c>
      <c r="AA8" s="74"/>
    </row>
    <row r="9" spans="2:31" ht="5.25" customHeight="1">
      <c r="B9" s="1"/>
      <c r="D9" s="277"/>
      <c r="E9" s="283"/>
      <c r="F9" s="277"/>
      <c r="G9" s="277"/>
      <c r="H9" s="284"/>
      <c r="I9" s="293"/>
      <c r="J9" s="293"/>
      <c r="K9" s="293"/>
      <c r="L9" s="293"/>
      <c r="M9" s="294"/>
      <c r="N9" s="295"/>
      <c r="O9" s="291"/>
      <c r="P9" s="294"/>
      <c r="Q9" s="294"/>
      <c r="R9" s="295"/>
      <c r="S9" s="291"/>
      <c r="T9" s="291"/>
      <c r="U9" s="295"/>
      <c r="V9" s="295"/>
      <c r="W9" s="295"/>
      <c r="X9" s="298"/>
      <c r="Y9" s="307"/>
      <c r="Z9" s="39"/>
    </row>
    <row r="10" spans="2:31" ht="30" customHeight="1">
      <c r="B10" s="1">
        <v>2006</v>
      </c>
      <c r="C10" s="285">
        <v>1</v>
      </c>
      <c r="D10" s="280"/>
      <c r="E10" s="281"/>
      <c r="F10" s="280"/>
      <c r="G10" s="281"/>
      <c r="H10" s="282"/>
      <c r="I10" s="282"/>
      <c r="J10" s="282"/>
      <c r="K10" s="282"/>
      <c r="L10" s="282"/>
      <c r="M10" s="292"/>
      <c r="N10" s="292"/>
      <c r="O10" s="292"/>
      <c r="P10" s="292"/>
      <c r="Q10" s="292"/>
      <c r="R10" s="292"/>
      <c r="S10" s="292"/>
      <c r="T10" s="292"/>
      <c r="U10" s="292"/>
      <c r="V10" s="292"/>
      <c r="W10" s="292"/>
      <c r="X10" s="297"/>
      <c r="Y10" s="306"/>
      <c r="Z10" s="50"/>
      <c r="AC10" s="38">
        <f>D10+E10+F10+G10</f>
        <v>0</v>
      </c>
      <c r="AD10" s="38">
        <f>H10+I10+J10+K10+L10</f>
        <v>0</v>
      </c>
      <c r="AE10" s="38">
        <f>M10+N10+O10+P10+Q10+R10+S10+T10+U10+V10+W10</f>
        <v>0</v>
      </c>
    </row>
    <row r="11" spans="2:31" ht="18.75" customHeight="1">
      <c r="B11" s="1"/>
      <c r="C11" s="285">
        <v>2</v>
      </c>
      <c r="D11" s="280" t="e">
        <f>'qly growth rates'!C6</f>
        <v>#REF!</v>
      </c>
      <c r="E11" s="281" t="e">
        <f>'qly growth rates'!D6</f>
        <v>#REF!</v>
      </c>
      <c r="F11" s="280" t="e">
        <f>'qly growth rates'!E6</f>
        <v>#REF!</v>
      </c>
      <c r="G11" s="281" t="e">
        <f>'qly growth rates'!F6</f>
        <v>#REF!</v>
      </c>
      <c r="H11" s="282" t="e">
        <f>'qly growth rates'!G6</f>
        <v>#REF!</v>
      </c>
      <c r="I11" s="282" t="e">
        <f>'qly growth rates'!H6</f>
        <v>#REF!</v>
      </c>
      <c r="J11" s="282" t="e">
        <f>'qly growth rates'!I6</f>
        <v>#REF!</v>
      </c>
      <c r="K11" s="282" t="e">
        <f>'qly growth rates'!J6</f>
        <v>#REF!</v>
      </c>
      <c r="L11" s="282" t="e">
        <f>'qly growth rates'!K6</f>
        <v>#REF!</v>
      </c>
      <c r="M11" s="292" t="e">
        <f>'qly growth rates'!L6</f>
        <v>#REF!</v>
      </c>
      <c r="N11" s="292" t="e">
        <f>'qly growth rates'!M6</f>
        <v>#REF!</v>
      </c>
      <c r="O11" s="292" t="e">
        <f>'qly growth rates'!N6</f>
        <v>#REF!</v>
      </c>
      <c r="P11" s="292" t="e">
        <f>'qly growth rates'!O6</f>
        <v>#REF!</v>
      </c>
      <c r="Q11" s="292" t="e">
        <f>'qly growth rates'!P6</f>
        <v>#REF!</v>
      </c>
      <c r="R11" s="292" t="e">
        <f>'qly growth rates'!Q6</f>
        <v>#REF!</v>
      </c>
      <c r="S11" s="292" t="e">
        <f>'qly growth rates'!R6</f>
        <v>#REF!</v>
      </c>
      <c r="T11" s="292" t="e">
        <f>'qly growth rates'!S6</f>
        <v>#REF!</v>
      </c>
      <c r="U11" s="292" t="e">
        <f>'qly growth rates'!T6</f>
        <v>#REF!</v>
      </c>
      <c r="V11" s="292" t="e">
        <f>'qly growth rates'!U6</f>
        <v>#REF!</v>
      </c>
      <c r="W11" s="292" t="e">
        <f>'qly growth rates'!V6</f>
        <v>#REF!</v>
      </c>
      <c r="X11" s="297" t="e">
        <f>'qly growth rates'!W6</f>
        <v>#REF!</v>
      </c>
      <c r="Y11" s="306" t="e">
        <f>'qly growth rates'!X6</f>
        <v>#REF!</v>
      </c>
      <c r="Z11" s="50" t="e">
        <f>'qly growth rates'!Y6</f>
        <v>#REF!</v>
      </c>
      <c r="AC11" s="58" t="e">
        <f>'T1'!AC11/'T1'!AC10*100-100</f>
        <v>#REF!</v>
      </c>
      <c r="AD11" s="58" t="e">
        <f>'T1'!AD11/'T1'!AD10*100-100</f>
        <v>#REF!</v>
      </c>
      <c r="AE11" s="58" t="e">
        <f>'T1'!AE11/'T1'!AE10*100-100</f>
        <v>#REF!</v>
      </c>
    </row>
    <row r="12" spans="2:31" ht="18.75" customHeight="1">
      <c r="B12" s="1"/>
      <c r="C12" s="285">
        <v>3</v>
      </c>
      <c r="D12" s="280" t="e">
        <f>'qly growth rates'!C7</f>
        <v>#REF!</v>
      </c>
      <c r="E12" s="281" t="e">
        <f>'qly growth rates'!D7</f>
        <v>#REF!</v>
      </c>
      <c r="F12" s="280" t="e">
        <f>'qly growth rates'!E7</f>
        <v>#REF!</v>
      </c>
      <c r="G12" s="281" t="e">
        <f>'qly growth rates'!F7</f>
        <v>#REF!</v>
      </c>
      <c r="H12" s="282" t="e">
        <f>'qly growth rates'!G7</f>
        <v>#REF!</v>
      </c>
      <c r="I12" s="282" t="e">
        <f>'qly growth rates'!H7</f>
        <v>#REF!</v>
      </c>
      <c r="J12" s="282" t="e">
        <f>'qly growth rates'!I7</f>
        <v>#REF!</v>
      </c>
      <c r="K12" s="282" t="e">
        <f>'qly growth rates'!J7</f>
        <v>#REF!</v>
      </c>
      <c r="L12" s="282" t="e">
        <f>'qly growth rates'!K7</f>
        <v>#REF!</v>
      </c>
      <c r="M12" s="292" t="e">
        <f>'qly growth rates'!L7</f>
        <v>#REF!</v>
      </c>
      <c r="N12" s="292" t="e">
        <f>'qly growth rates'!M7</f>
        <v>#REF!</v>
      </c>
      <c r="O12" s="292" t="e">
        <f>'qly growth rates'!N7</f>
        <v>#REF!</v>
      </c>
      <c r="P12" s="292" t="e">
        <f>'qly growth rates'!O7</f>
        <v>#REF!</v>
      </c>
      <c r="Q12" s="292" t="e">
        <f>'qly growth rates'!P7</f>
        <v>#REF!</v>
      </c>
      <c r="R12" s="292" t="e">
        <f>'qly growth rates'!Q7</f>
        <v>#REF!</v>
      </c>
      <c r="S12" s="292" t="e">
        <f>'qly growth rates'!R7</f>
        <v>#REF!</v>
      </c>
      <c r="T12" s="292" t="e">
        <f>'qly growth rates'!S7</f>
        <v>#REF!</v>
      </c>
      <c r="U12" s="292" t="e">
        <f>'qly growth rates'!T7</f>
        <v>#REF!</v>
      </c>
      <c r="V12" s="292" t="e">
        <f>'qly growth rates'!U7</f>
        <v>#REF!</v>
      </c>
      <c r="W12" s="292" t="e">
        <f>'qly growth rates'!V7</f>
        <v>#REF!</v>
      </c>
      <c r="X12" s="297" t="e">
        <f>'qly growth rates'!W7</f>
        <v>#REF!</v>
      </c>
      <c r="Y12" s="306" t="e">
        <f>'qly growth rates'!X7</f>
        <v>#REF!</v>
      </c>
      <c r="Z12" s="50" t="e">
        <f>'qly growth rates'!Y7</f>
        <v>#REF!</v>
      </c>
      <c r="AC12" s="58" t="e">
        <f>'T1'!AC12/'T1'!AC11*100-100</f>
        <v>#REF!</v>
      </c>
      <c r="AD12" s="58" t="e">
        <f>'T1'!AD12/'T1'!AD11*100-100</f>
        <v>#REF!</v>
      </c>
      <c r="AE12" s="58" t="e">
        <f>'T1'!AE12/'T1'!AE11*100-100</f>
        <v>#REF!</v>
      </c>
    </row>
    <row r="13" spans="2:31" ht="18.75" customHeight="1">
      <c r="B13" s="1"/>
      <c r="C13" s="285">
        <v>4</v>
      </c>
      <c r="D13" s="280" t="e">
        <f>'qly growth rates'!C8</f>
        <v>#REF!</v>
      </c>
      <c r="E13" s="281" t="e">
        <f>'qly growth rates'!D8</f>
        <v>#REF!</v>
      </c>
      <c r="F13" s="280" t="e">
        <f>'qly growth rates'!E8</f>
        <v>#REF!</v>
      </c>
      <c r="G13" s="281" t="e">
        <f>'qly growth rates'!F8</f>
        <v>#REF!</v>
      </c>
      <c r="H13" s="282" t="e">
        <f>'qly growth rates'!G8</f>
        <v>#REF!</v>
      </c>
      <c r="I13" s="282" t="e">
        <f>'qly growth rates'!H8</f>
        <v>#REF!</v>
      </c>
      <c r="J13" s="282" t="e">
        <f>'qly growth rates'!I8</f>
        <v>#REF!</v>
      </c>
      <c r="K13" s="282" t="e">
        <f>'qly growth rates'!J8</f>
        <v>#REF!</v>
      </c>
      <c r="L13" s="282" t="e">
        <f>'qly growth rates'!K8</f>
        <v>#REF!</v>
      </c>
      <c r="M13" s="292" t="e">
        <f>'qly growth rates'!L8</f>
        <v>#REF!</v>
      </c>
      <c r="N13" s="292" t="e">
        <f>'qly growth rates'!M8</f>
        <v>#REF!</v>
      </c>
      <c r="O13" s="292" t="e">
        <f>'qly growth rates'!N8</f>
        <v>#REF!</v>
      </c>
      <c r="P13" s="292" t="e">
        <f>'qly growth rates'!O8</f>
        <v>#REF!</v>
      </c>
      <c r="Q13" s="292" t="e">
        <f>'qly growth rates'!P8</f>
        <v>#REF!</v>
      </c>
      <c r="R13" s="292" t="e">
        <f>'qly growth rates'!Q8</f>
        <v>#REF!</v>
      </c>
      <c r="S13" s="292" t="e">
        <f>'qly growth rates'!R8</f>
        <v>#REF!</v>
      </c>
      <c r="T13" s="292" t="e">
        <f>'qly growth rates'!S8</f>
        <v>#REF!</v>
      </c>
      <c r="U13" s="292" t="e">
        <f>'qly growth rates'!T8</f>
        <v>#REF!</v>
      </c>
      <c r="V13" s="292" t="e">
        <f>'qly growth rates'!U8</f>
        <v>#REF!</v>
      </c>
      <c r="W13" s="292" t="e">
        <f>'qly growth rates'!V8</f>
        <v>#REF!</v>
      </c>
      <c r="X13" s="297" t="e">
        <f>'qly growth rates'!W8</f>
        <v>#REF!</v>
      </c>
      <c r="Y13" s="306" t="e">
        <f>'qly growth rates'!X8</f>
        <v>#REF!</v>
      </c>
      <c r="Z13" s="50" t="e">
        <f>'qly growth rates'!Y8</f>
        <v>#REF!</v>
      </c>
      <c r="AC13" s="58" t="e">
        <f>'T1'!AC13/'T1'!AC12*100-100</f>
        <v>#REF!</v>
      </c>
      <c r="AD13" s="58" t="e">
        <f>'T1'!AD13/'T1'!AD12*100-100</f>
        <v>#REF!</v>
      </c>
      <c r="AE13" s="58" t="e">
        <f>'T1'!AE13/'T1'!AE12*100-100</f>
        <v>#REF!</v>
      </c>
    </row>
    <row r="14" spans="2:31" ht="35.25" customHeight="1">
      <c r="B14" s="1">
        <v>2007</v>
      </c>
      <c r="C14" s="285">
        <v>1</v>
      </c>
      <c r="D14" s="280" t="e">
        <f>'qly growth rates'!C9</f>
        <v>#REF!</v>
      </c>
      <c r="E14" s="281" t="e">
        <f>'qly growth rates'!D9</f>
        <v>#REF!</v>
      </c>
      <c r="F14" s="280" t="e">
        <f>'qly growth rates'!E9</f>
        <v>#REF!</v>
      </c>
      <c r="G14" s="281" t="e">
        <f>'qly growth rates'!F9</f>
        <v>#REF!</v>
      </c>
      <c r="H14" s="282" t="e">
        <f>'qly growth rates'!G9</f>
        <v>#REF!</v>
      </c>
      <c r="I14" s="282" t="e">
        <f>'qly growth rates'!H9</f>
        <v>#REF!</v>
      </c>
      <c r="J14" s="282" t="e">
        <f>'qly growth rates'!I9</f>
        <v>#REF!</v>
      </c>
      <c r="K14" s="282" t="e">
        <f>'qly growth rates'!J9</f>
        <v>#REF!</v>
      </c>
      <c r="L14" s="282" t="e">
        <f>'qly growth rates'!K9</f>
        <v>#REF!</v>
      </c>
      <c r="M14" s="292" t="e">
        <f>'qly growth rates'!L9</f>
        <v>#REF!</v>
      </c>
      <c r="N14" s="292" t="e">
        <f>'qly growth rates'!M9</f>
        <v>#REF!</v>
      </c>
      <c r="O14" s="292" t="e">
        <f>'qly growth rates'!N9</f>
        <v>#REF!</v>
      </c>
      <c r="P14" s="292" t="e">
        <f>'qly growth rates'!O9</f>
        <v>#REF!</v>
      </c>
      <c r="Q14" s="292" t="e">
        <f>'qly growth rates'!P9</f>
        <v>#REF!</v>
      </c>
      <c r="R14" s="292" t="e">
        <f>'qly growth rates'!Q9</f>
        <v>#REF!</v>
      </c>
      <c r="S14" s="292" t="e">
        <f>'qly growth rates'!R9</f>
        <v>#REF!</v>
      </c>
      <c r="T14" s="292" t="e">
        <f>'qly growth rates'!S9</f>
        <v>#REF!</v>
      </c>
      <c r="U14" s="292" t="e">
        <f>'qly growth rates'!T9</f>
        <v>#REF!</v>
      </c>
      <c r="V14" s="292" t="e">
        <f>'qly growth rates'!U9</f>
        <v>#REF!</v>
      </c>
      <c r="W14" s="292" t="e">
        <f>'qly growth rates'!V9</f>
        <v>#REF!</v>
      </c>
      <c r="X14" s="297" t="e">
        <f>'qly growth rates'!W9</f>
        <v>#REF!</v>
      </c>
      <c r="Y14" s="306" t="e">
        <f>'qly growth rates'!X9</f>
        <v>#REF!</v>
      </c>
      <c r="Z14" s="50" t="e">
        <f>'qly growth rates'!Y9</f>
        <v>#REF!</v>
      </c>
      <c r="AC14" s="58" t="e">
        <f>'T1'!AC14/'T1'!AC13*100-100</f>
        <v>#REF!</v>
      </c>
      <c r="AD14" s="58" t="e">
        <f>'T1'!AD14/'T1'!AD13*100-100</f>
        <v>#REF!</v>
      </c>
      <c r="AE14" s="58" t="e">
        <f>'T1'!AE14/'T1'!AE13*100-100</f>
        <v>#REF!</v>
      </c>
    </row>
    <row r="15" spans="2:31" ht="18.75" customHeight="1">
      <c r="B15" s="1"/>
      <c r="C15" s="285">
        <v>2</v>
      </c>
      <c r="D15" s="280" t="e">
        <f>'qly growth rates'!C10</f>
        <v>#REF!</v>
      </c>
      <c r="E15" s="281" t="e">
        <f>'qly growth rates'!D10</f>
        <v>#REF!</v>
      </c>
      <c r="F15" s="280" t="e">
        <f>'qly growth rates'!E10</f>
        <v>#REF!</v>
      </c>
      <c r="G15" s="281" t="e">
        <f>'qly growth rates'!F10</f>
        <v>#REF!</v>
      </c>
      <c r="H15" s="282" t="e">
        <f>'qly growth rates'!G10</f>
        <v>#REF!</v>
      </c>
      <c r="I15" s="282" t="e">
        <f>'qly growth rates'!H10</f>
        <v>#REF!</v>
      </c>
      <c r="J15" s="282" t="e">
        <f>'qly growth rates'!I10</f>
        <v>#REF!</v>
      </c>
      <c r="K15" s="282" t="e">
        <f>'qly growth rates'!J10</f>
        <v>#REF!</v>
      </c>
      <c r="L15" s="282" t="e">
        <f>'qly growth rates'!K10</f>
        <v>#REF!</v>
      </c>
      <c r="M15" s="292" t="e">
        <f>'qly growth rates'!L10</f>
        <v>#REF!</v>
      </c>
      <c r="N15" s="292" t="e">
        <f>'qly growth rates'!M10</f>
        <v>#REF!</v>
      </c>
      <c r="O15" s="292" t="e">
        <f>'qly growth rates'!N10</f>
        <v>#REF!</v>
      </c>
      <c r="P15" s="292" t="e">
        <f>'qly growth rates'!O10</f>
        <v>#REF!</v>
      </c>
      <c r="Q15" s="292" t="e">
        <f>'qly growth rates'!P10</f>
        <v>#REF!</v>
      </c>
      <c r="R15" s="292" t="e">
        <f>'qly growth rates'!Q10</f>
        <v>#REF!</v>
      </c>
      <c r="S15" s="292" t="e">
        <f>'qly growth rates'!R10</f>
        <v>#REF!</v>
      </c>
      <c r="T15" s="292" t="e">
        <f>'qly growth rates'!S10</f>
        <v>#REF!</v>
      </c>
      <c r="U15" s="292" t="e">
        <f>'qly growth rates'!T10</f>
        <v>#REF!</v>
      </c>
      <c r="V15" s="292" t="e">
        <f>'qly growth rates'!U10</f>
        <v>#REF!</v>
      </c>
      <c r="W15" s="292" t="e">
        <f>'qly growth rates'!V10</f>
        <v>#REF!</v>
      </c>
      <c r="X15" s="297" t="e">
        <f>'qly growth rates'!W10</f>
        <v>#REF!</v>
      </c>
      <c r="Y15" s="306" t="e">
        <f>'qly growth rates'!X10</f>
        <v>#REF!</v>
      </c>
      <c r="Z15" s="50" t="e">
        <f>'qly growth rates'!Y10</f>
        <v>#REF!</v>
      </c>
      <c r="AC15" s="58" t="e">
        <f>'T1'!AC15/'T1'!AC14*100-100</f>
        <v>#REF!</v>
      </c>
      <c r="AD15" s="58" t="e">
        <f>'T1'!AD15/'T1'!AD14*100-100</f>
        <v>#REF!</v>
      </c>
      <c r="AE15" s="58" t="e">
        <f>'T1'!AE15/'T1'!AE14*100-100</f>
        <v>#REF!</v>
      </c>
    </row>
    <row r="16" spans="2:31" ht="18.75" customHeight="1">
      <c r="B16" s="1"/>
      <c r="C16" s="285">
        <v>3</v>
      </c>
      <c r="D16" s="280" t="e">
        <f>'qly growth rates'!C11</f>
        <v>#REF!</v>
      </c>
      <c r="E16" s="281" t="e">
        <f>'qly growth rates'!D11</f>
        <v>#REF!</v>
      </c>
      <c r="F16" s="280" t="e">
        <f>'qly growth rates'!E11</f>
        <v>#REF!</v>
      </c>
      <c r="G16" s="281" t="e">
        <f>'qly growth rates'!F11</f>
        <v>#REF!</v>
      </c>
      <c r="H16" s="282" t="e">
        <f>'qly growth rates'!G11</f>
        <v>#REF!</v>
      </c>
      <c r="I16" s="282" t="e">
        <f>'qly growth rates'!H11</f>
        <v>#REF!</v>
      </c>
      <c r="J16" s="282" t="e">
        <f>'qly growth rates'!I11</f>
        <v>#REF!</v>
      </c>
      <c r="K16" s="282" t="e">
        <f>'qly growth rates'!J11</f>
        <v>#REF!</v>
      </c>
      <c r="L16" s="282" t="e">
        <f>'qly growth rates'!K11</f>
        <v>#REF!</v>
      </c>
      <c r="M16" s="292" t="e">
        <f>'qly growth rates'!L11</f>
        <v>#REF!</v>
      </c>
      <c r="N16" s="292" t="e">
        <f>'qly growth rates'!M11</f>
        <v>#REF!</v>
      </c>
      <c r="O16" s="292" t="e">
        <f>'qly growth rates'!N11</f>
        <v>#REF!</v>
      </c>
      <c r="P16" s="292" t="e">
        <f>'qly growth rates'!O11</f>
        <v>#REF!</v>
      </c>
      <c r="Q16" s="292" t="e">
        <f>'qly growth rates'!P11</f>
        <v>#REF!</v>
      </c>
      <c r="R16" s="292" t="e">
        <f>'qly growth rates'!Q11</f>
        <v>#REF!</v>
      </c>
      <c r="S16" s="292" t="e">
        <f>'qly growth rates'!R11</f>
        <v>#REF!</v>
      </c>
      <c r="T16" s="292" t="e">
        <f>'qly growth rates'!S11</f>
        <v>#REF!</v>
      </c>
      <c r="U16" s="292" t="e">
        <f>'qly growth rates'!T11</f>
        <v>#REF!</v>
      </c>
      <c r="V16" s="292" t="e">
        <f>'qly growth rates'!U11</f>
        <v>#REF!</v>
      </c>
      <c r="W16" s="292" t="e">
        <f>'qly growth rates'!V11</f>
        <v>#REF!</v>
      </c>
      <c r="X16" s="297" t="e">
        <f>'qly growth rates'!W11</f>
        <v>#REF!</v>
      </c>
      <c r="Y16" s="306" t="e">
        <f>'qly growth rates'!X11</f>
        <v>#REF!</v>
      </c>
      <c r="Z16" s="50" t="e">
        <f>'qly growth rates'!Y11</f>
        <v>#REF!</v>
      </c>
      <c r="AC16" s="58" t="e">
        <f>'T1'!AC16/'T1'!AC15*100-100</f>
        <v>#REF!</v>
      </c>
      <c r="AD16" s="58" t="e">
        <f>'T1'!AD16/'T1'!AD15*100-100</f>
        <v>#REF!</v>
      </c>
      <c r="AE16" s="58" t="e">
        <f>'T1'!AE16/'T1'!AE15*100-100</f>
        <v>#REF!</v>
      </c>
    </row>
    <row r="17" spans="2:31" ht="18.75" customHeight="1">
      <c r="B17" s="1"/>
      <c r="C17" s="285">
        <v>4</v>
      </c>
      <c r="D17" s="280" t="e">
        <f>'qly growth rates'!C12</f>
        <v>#REF!</v>
      </c>
      <c r="E17" s="281" t="e">
        <f>'qly growth rates'!D12</f>
        <v>#REF!</v>
      </c>
      <c r="F17" s="280" t="e">
        <f>'qly growth rates'!E12</f>
        <v>#REF!</v>
      </c>
      <c r="G17" s="281" t="e">
        <f>'qly growth rates'!F12</f>
        <v>#REF!</v>
      </c>
      <c r="H17" s="282" t="e">
        <f>'qly growth rates'!G12</f>
        <v>#REF!</v>
      </c>
      <c r="I17" s="282" t="e">
        <f>'qly growth rates'!H12</f>
        <v>#REF!</v>
      </c>
      <c r="J17" s="282" t="e">
        <f>'qly growth rates'!I12</f>
        <v>#REF!</v>
      </c>
      <c r="K17" s="282" t="e">
        <f>'qly growth rates'!J12</f>
        <v>#REF!</v>
      </c>
      <c r="L17" s="282" t="e">
        <f>'qly growth rates'!K12</f>
        <v>#REF!</v>
      </c>
      <c r="M17" s="292" t="e">
        <f>'qly growth rates'!L12</f>
        <v>#REF!</v>
      </c>
      <c r="N17" s="292" t="e">
        <f>'qly growth rates'!M12</f>
        <v>#REF!</v>
      </c>
      <c r="O17" s="292" t="e">
        <f>'qly growth rates'!N12</f>
        <v>#REF!</v>
      </c>
      <c r="P17" s="292" t="e">
        <f>'qly growth rates'!O12</f>
        <v>#REF!</v>
      </c>
      <c r="Q17" s="292" t="e">
        <f>'qly growth rates'!P12</f>
        <v>#REF!</v>
      </c>
      <c r="R17" s="292" t="e">
        <f>'qly growth rates'!Q12</f>
        <v>#REF!</v>
      </c>
      <c r="S17" s="292" t="e">
        <f>'qly growth rates'!R12</f>
        <v>#REF!</v>
      </c>
      <c r="T17" s="292" t="e">
        <f>'qly growth rates'!S12</f>
        <v>#REF!</v>
      </c>
      <c r="U17" s="292" t="e">
        <f>'qly growth rates'!T12</f>
        <v>#REF!</v>
      </c>
      <c r="V17" s="292" t="e">
        <f>'qly growth rates'!U12</f>
        <v>#REF!</v>
      </c>
      <c r="W17" s="292" t="e">
        <f>'qly growth rates'!V12</f>
        <v>#REF!</v>
      </c>
      <c r="X17" s="297" t="e">
        <f>'qly growth rates'!W12</f>
        <v>#REF!</v>
      </c>
      <c r="Y17" s="306" t="e">
        <f>'qly growth rates'!X12</f>
        <v>#REF!</v>
      </c>
      <c r="Z17" s="50" t="e">
        <f>'qly growth rates'!Y12</f>
        <v>#REF!</v>
      </c>
      <c r="AC17" s="58" t="e">
        <f>'T1'!AC17/'T1'!AC16*100-100</f>
        <v>#REF!</v>
      </c>
      <c r="AD17" s="58" t="e">
        <f>'T1'!AD17/'T1'!AD16*100-100</f>
        <v>#REF!</v>
      </c>
      <c r="AE17" s="58" t="e">
        <f>'T1'!AE17/'T1'!AE16*100-100</f>
        <v>#REF!</v>
      </c>
    </row>
    <row r="18" spans="2:31" ht="30" customHeight="1">
      <c r="B18" s="1">
        <v>2008</v>
      </c>
      <c r="C18" s="285">
        <v>1</v>
      </c>
      <c r="D18" s="280" t="e">
        <f>'qly growth rates'!C13</f>
        <v>#REF!</v>
      </c>
      <c r="E18" s="281" t="e">
        <f>'qly growth rates'!D13</f>
        <v>#REF!</v>
      </c>
      <c r="F18" s="280" t="e">
        <f>'qly growth rates'!E13</f>
        <v>#REF!</v>
      </c>
      <c r="G18" s="281" t="e">
        <f>'qly growth rates'!F13</f>
        <v>#REF!</v>
      </c>
      <c r="H18" s="282" t="e">
        <f>'qly growth rates'!G13</f>
        <v>#REF!</v>
      </c>
      <c r="I18" s="282" t="e">
        <f>'qly growth rates'!H13</f>
        <v>#REF!</v>
      </c>
      <c r="J18" s="282" t="e">
        <f>'qly growth rates'!I13</f>
        <v>#REF!</v>
      </c>
      <c r="K18" s="282" t="e">
        <f>'qly growth rates'!J13</f>
        <v>#REF!</v>
      </c>
      <c r="L18" s="282" t="e">
        <f>'qly growth rates'!K13</f>
        <v>#REF!</v>
      </c>
      <c r="M18" s="292" t="e">
        <f>'qly growth rates'!L13</f>
        <v>#REF!</v>
      </c>
      <c r="N18" s="292" t="e">
        <f>'qly growth rates'!M13</f>
        <v>#REF!</v>
      </c>
      <c r="O18" s="292" t="e">
        <f>'qly growth rates'!N13</f>
        <v>#REF!</v>
      </c>
      <c r="P18" s="292" t="e">
        <f>'qly growth rates'!O13</f>
        <v>#REF!</v>
      </c>
      <c r="Q18" s="292" t="e">
        <f>'qly growth rates'!P13</f>
        <v>#REF!</v>
      </c>
      <c r="R18" s="292" t="e">
        <f>'qly growth rates'!Q13</f>
        <v>#REF!</v>
      </c>
      <c r="S18" s="292" t="e">
        <f>'qly growth rates'!R13</f>
        <v>#REF!</v>
      </c>
      <c r="T18" s="292" t="e">
        <f>'qly growth rates'!S13</f>
        <v>#REF!</v>
      </c>
      <c r="U18" s="292" t="e">
        <f>'qly growth rates'!T13</f>
        <v>#REF!</v>
      </c>
      <c r="V18" s="292" t="e">
        <f>'qly growth rates'!U13</f>
        <v>#REF!</v>
      </c>
      <c r="W18" s="292" t="e">
        <f>'qly growth rates'!V13</f>
        <v>#REF!</v>
      </c>
      <c r="X18" s="297" t="e">
        <f>'qly growth rates'!W13</f>
        <v>#REF!</v>
      </c>
      <c r="Y18" s="306" t="e">
        <f>'qly growth rates'!X13</f>
        <v>#REF!</v>
      </c>
      <c r="Z18" s="50" t="e">
        <f>'qly growth rates'!Y13</f>
        <v>#REF!</v>
      </c>
      <c r="AC18" s="58" t="e">
        <f>'T1'!AC18/'T1'!AC17*100-100</f>
        <v>#REF!</v>
      </c>
      <c r="AD18" s="58" t="e">
        <f>'T1'!AD18/'T1'!AD17*100-100</f>
        <v>#REF!</v>
      </c>
      <c r="AE18" s="58" t="e">
        <f>'T1'!AE18/'T1'!AE17*100-100</f>
        <v>#REF!</v>
      </c>
    </row>
    <row r="19" spans="2:31" ht="18.75" customHeight="1">
      <c r="B19" s="1"/>
      <c r="C19" s="285">
        <v>2</v>
      </c>
      <c r="D19" s="280" t="e">
        <f>'qly growth rates'!C14</f>
        <v>#REF!</v>
      </c>
      <c r="E19" s="281" t="e">
        <f>'qly growth rates'!D14</f>
        <v>#REF!</v>
      </c>
      <c r="F19" s="280" t="e">
        <f>'qly growth rates'!E14</f>
        <v>#REF!</v>
      </c>
      <c r="G19" s="281" t="e">
        <f>'qly growth rates'!F14</f>
        <v>#REF!</v>
      </c>
      <c r="H19" s="282" t="e">
        <f>'qly growth rates'!G14</f>
        <v>#REF!</v>
      </c>
      <c r="I19" s="282" t="e">
        <f>'qly growth rates'!H14</f>
        <v>#REF!</v>
      </c>
      <c r="J19" s="282" t="e">
        <f>'qly growth rates'!I14</f>
        <v>#REF!</v>
      </c>
      <c r="K19" s="282" t="e">
        <f>'qly growth rates'!J14</f>
        <v>#REF!</v>
      </c>
      <c r="L19" s="282" t="e">
        <f>'qly growth rates'!K14</f>
        <v>#REF!</v>
      </c>
      <c r="M19" s="292" t="e">
        <f>'qly growth rates'!L14</f>
        <v>#REF!</v>
      </c>
      <c r="N19" s="292" t="e">
        <f>'qly growth rates'!M14</f>
        <v>#REF!</v>
      </c>
      <c r="O19" s="292" t="e">
        <f>'qly growth rates'!N14</f>
        <v>#REF!</v>
      </c>
      <c r="P19" s="292" t="e">
        <f>'qly growth rates'!O14</f>
        <v>#REF!</v>
      </c>
      <c r="Q19" s="292" t="e">
        <f>'qly growth rates'!P14</f>
        <v>#REF!</v>
      </c>
      <c r="R19" s="292" t="e">
        <f>'qly growth rates'!Q14</f>
        <v>#REF!</v>
      </c>
      <c r="S19" s="292" t="e">
        <f>'qly growth rates'!R14</f>
        <v>#REF!</v>
      </c>
      <c r="T19" s="292" t="e">
        <f>'qly growth rates'!S14</f>
        <v>#REF!</v>
      </c>
      <c r="U19" s="292" t="e">
        <f>'qly growth rates'!T14</f>
        <v>#REF!</v>
      </c>
      <c r="V19" s="292" t="e">
        <f>'qly growth rates'!U14</f>
        <v>#REF!</v>
      </c>
      <c r="W19" s="292" t="e">
        <f>'qly growth rates'!V14</f>
        <v>#REF!</v>
      </c>
      <c r="X19" s="297" t="e">
        <f>'qly growth rates'!W14</f>
        <v>#REF!</v>
      </c>
      <c r="Y19" s="306" t="e">
        <f>'qly growth rates'!X14</f>
        <v>#REF!</v>
      </c>
      <c r="Z19" s="50" t="e">
        <f>'qly growth rates'!Y14</f>
        <v>#REF!</v>
      </c>
      <c r="AC19" s="58" t="e">
        <f>'T1'!AC19/'T1'!AC18*100-100</f>
        <v>#REF!</v>
      </c>
      <c r="AD19" s="58" t="e">
        <f>'T1'!AD19/'T1'!AD18*100-100</f>
        <v>#REF!</v>
      </c>
      <c r="AE19" s="58" t="e">
        <f>'T1'!AE19/'T1'!AE18*100-100</f>
        <v>#REF!</v>
      </c>
    </row>
    <row r="20" spans="2:31" ht="18.75" customHeight="1">
      <c r="B20" s="1"/>
      <c r="C20" s="285">
        <v>3</v>
      </c>
      <c r="D20" s="280" t="e">
        <f>'qly growth rates'!C15</f>
        <v>#REF!</v>
      </c>
      <c r="E20" s="281" t="e">
        <f>'qly growth rates'!D15</f>
        <v>#REF!</v>
      </c>
      <c r="F20" s="280" t="e">
        <f>'qly growth rates'!E15</f>
        <v>#REF!</v>
      </c>
      <c r="G20" s="281" t="e">
        <f>'qly growth rates'!F15</f>
        <v>#REF!</v>
      </c>
      <c r="H20" s="282" t="e">
        <f>'qly growth rates'!G15</f>
        <v>#REF!</v>
      </c>
      <c r="I20" s="282" t="e">
        <f>'qly growth rates'!H15</f>
        <v>#REF!</v>
      </c>
      <c r="J20" s="282" t="e">
        <f>'qly growth rates'!I15</f>
        <v>#REF!</v>
      </c>
      <c r="K20" s="282" t="e">
        <f>'qly growth rates'!J15</f>
        <v>#REF!</v>
      </c>
      <c r="L20" s="282" t="e">
        <f>'qly growth rates'!K15</f>
        <v>#REF!</v>
      </c>
      <c r="M20" s="292" t="e">
        <f>'qly growth rates'!L15</f>
        <v>#REF!</v>
      </c>
      <c r="N20" s="292" t="e">
        <f>'qly growth rates'!M15</f>
        <v>#REF!</v>
      </c>
      <c r="O20" s="292" t="e">
        <f>'qly growth rates'!N15</f>
        <v>#REF!</v>
      </c>
      <c r="P20" s="292" t="e">
        <f>'qly growth rates'!O15</f>
        <v>#REF!</v>
      </c>
      <c r="Q20" s="292" t="e">
        <f>'qly growth rates'!P15</f>
        <v>#REF!</v>
      </c>
      <c r="R20" s="292" t="e">
        <f>'qly growth rates'!Q15</f>
        <v>#REF!</v>
      </c>
      <c r="S20" s="292" t="e">
        <f>'qly growth rates'!R15</f>
        <v>#REF!</v>
      </c>
      <c r="T20" s="292" t="e">
        <f>'qly growth rates'!S15</f>
        <v>#REF!</v>
      </c>
      <c r="U20" s="292" t="e">
        <f>'qly growth rates'!T15</f>
        <v>#REF!</v>
      </c>
      <c r="V20" s="292" t="e">
        <f>'qly growth rates'!U15</f>
        <v>#REF!</v>
      </c>
      <c r="W20" s="292" t="e">
        <f>'qly growth rates'!V15</f>
        <v>#REF!</v>
      </c>
      <c r="X20" s="297" t="e">
        <f>'qly growth rates'!W15</f>
        <v>#REF!</v>
      </c>
      <c r="Y20" s="306" t="e">
        <f>'qly growth rates'!X15</f>
        <v>#REF!</v>
      </c>
      <c r="Z20" s="50" t="e">
        <f>'qly growth rates'!Y15</f>
        <v>#REF!</v>
      </c>
      <c r="AC20" s="58" t="e">
        <f>'T1'!AC20/'T1'!AC19*100-100</f>
        <v>#REF!</v>
      </c>
      <c r="AD20" s="58" t="e">
        <f>'T1'!AD20/'T1'!AD19*100-100</f>
        <v>#REF!</v>
      </c>
      <c r="AE20" s="58" t="e">
        <f>'T1'!AE20/'T1'!AE19*100-100</f>
        <v>#REF!</v>
      </c>
    </row>
    <row r="21" spans="2:31" ht="18.75" customHeight="1">
      <c r="B21" s="1"/>
      <c r="C21" s="285">
        <v>4</v>
      </c>
      <c r="D21" s="280" t="e">
        <f>'qly growth rates'!C16</f>
        <v>#REF!</v>
      </c>
      <c r="E21" s="281" t="e">
        <f>'qly growth rates'!D16</f>
        <v>#REF!</v>
      </c>
      <c r="F21" s="280" t="e">
        <f>'qly growth rates'!E16</f>
        <v>#REF!</v>
      </c>
      <c r="G21" s="281" t="e">
        <f>'qly growth rates'!F16</f>
        <v>#REF!</v>
      </c>
      <c r="H21" s="282" t="e">
        <f>'qly growth rates'!G16</f>
        <v>#REF!</v>
      </c>
      <c r="I21" s="282" t="e">
        <f>'qly growth rates'!H16</f>
        <v>#REF!</v>
      </c>
      <c r="J21" s="282" t="e">
        <f>'qly growth rates'!I16</f>
        <v>#REF!</v>
      </c>
      <c r="K21" s="282" t="e">
        <f>'qly growth rates'!J16</f>
        <v>#REF!</v>
      </c>
      <c r="L21" s="282" t="e">
        <f>'qly growth rates'!K16</f>
        <v>#REF!</v>
      </c>
      <c r="M21" s="292" t="e">
        <f>'qly growth rates'!L16</f>
        <v>#REF!</v>
      </c>
      <c r="N21" s="292" t="e">
        <f>'qly growth rates'!M16</f>
        <v>#REF!</v>
      </c>
      <c r="O21" s="292" t="e">
        <f>'qly growth rates'!N16</f>
        <v>#REF!</v>
      </c>
      <c r="P21" s="292" t="e">
        <f>'qly growth rates'!O16</f>
        <v>#REF!</v>
      </c>
      <c r="Q21" s="292" t="e">
        <f>'qly growth rates'!P16</f>
        <v>#REF!</v>
      </c>
      <c r="R21" s="292" t="e">
        <f>'qly growth rates'!Q16</f>
        <v>#REF!</v>
      </c>
      <c r="S21" s="292" t="e">
        <f>'qly growth rates'!R16</f>
        <v>#REF!</v>
      </c>
      <c r="T21" s="292" t="e">
        <f>'qly growth rates'!S16</f>
        <v>#REF!</v>
      </c>
      <c r="U21" s="292" t="e">
        <f>'qly growth rates'!T16</f>
        <v>#REF!</v>
      </c>
      <c r="V21" s="292" t="e">
        <f>'qly growth rates'!U16</f>
        <v>#REF!</v>
      </c>
      <c r="W21" s="292" t="e">
        <f>'qly growth rates'!V16</f>
        <v>#REF!</v>
      </c>
      <c r="X21" s="297" t="e">
        <f>'qly growth rates'!W16</f>
        <v>#REF!</v>
      </c>
      <c r="Y21" s="306" t="e">
        <f>'qly growth rates'!X16</f>
        <v>#REF!</v>
      </c>
      <c r="Z21" s="50" t="e">
        <f>'qly growth rates'!Y16</f>
        <v>#REF!</v>
      </c>
      <c r="AC21" s="58" t="e">
        <f>'T1'!AC21/'T1'!AC20*100-100</f>
        <v>#REF!</v>
      </c>
      <c r="AD21" s="58" t="e">
        <f>'T1'!AD21/'T1'!AD20*100-100</f>
        <v>#REF!</v>
      </c>
      <c r="AE21" s="58" t="e">
        <f>'T1'!AE21/'T1'!AE20*100-100</f>
        <v>#REF!</v>
      </c>
    </row>
    <row r="22" spans="2:31" ht="30" customHeight="1">
      <c r="B22" s="1">
        <v>2009</v>
      </c>
      <c r="C22" s="285">
        <v>1</v>
      </c>
      <c r="D22" s="280" t="e">
        <f>'qly growth rates'!C17</f>
        <v>#REF!</v>
      </c>
      <c r="E22" s="281" t="e">
        <f>'qly growth rates'!D17</f>
        <v>#REF!</v>
      </c>
      <c r="F22" s="280" t="e">
        <f>'qly growth rates'!E17</f>
        <v>#REF!</v>
      </c>
      <c r="G22" s="281" t="e">
        <f>'qly growth rates'!F17</f>
        <v>#REF!</v>
      </c>
      <c r="H22" s="282" t="e">
        <f>'qly growth rates'!G17</f>
        <v>#REF!</v>
      </c>
      <c r="I22" s="282" t="e">
        <f>'qly growth rates'!H17</f>
        <v>#REF!</v>
      </c>
      <c r="J22" s="282" t="e">
        <f>'qly growth rates'!I17</f>
        <v>#REF!</v>
      </c>
      <c r="K22" s="282" t="e">
        <f>'qly growth rates'!J17</f>
        <v>#REF!</v>
      </c>
      <c r="L22" s="282" t="e">
        <f>'qly growth rates'!K17</f>
        <v>#REF!</v>
      </c>
      <c r="M22" s="292" t="e">
        <f>'qly growth rates'!L17</f>
        <v>#REF!</v>
      </c>
      <c r="N22" s="292" t="e">
        <f>'qly growth rates'!M17</f>
        <v>#REF!</v>
      </c>
      <c r="O22" s="292" t="e">
        <f>'qly growth rates'!N17</f>
        <v>#REF!</v>
      </c>
      <c r="P22" s="292" t="e">
        <f>'qly growth rates'!O17</f>
        <v>#REF!</v>
      </c>
      <c r="Q22" s="292" t="e">
        <f>'qly growth rates'!P17</f>
        <v>#REF!</v>
      </c>
      <c r="R22" s="292" t="e">
        <f>'qly growth rates'!Q17</f>
        <v>#REF!</v>
      </c>
      <c r="S22" s="292" t="e">
        <f>'qly growth rates'!R17</f>
        <v>#REF!</v>
      </c>
      <c r="T22" s="292" t="e">
        <f>'qly growth rates'!S17</f>
        <v>#REF!</v>
      </c>
      <c r="U22" s="292" t="e">
        <f>'qly growth rates'!T17</f>
        <v>#REF!</v>
      </c>
      <c r="V22" s="292" t="e">
        <f>'qly growth rates'!U17</f>
        <v>#REF!</v>
      </c>
      <c r="W22" s="292" t="e">
        <f>'qly growth rates'!V17</f>
        <v>#REF!</v>
      </c>
      <c r="X22" s="297" t="e">
        <f>'qly growth rates'!W17</f>
        <v>#REF!</v>
      </c>
      <c r="Y22" s="306" t="e">
        <f>'qly growth rates'!X17</f>
        <v>#REF!</v>
      </c>
      <c r="Z22" s="50" t="e">
        <f>'qly growth rates'!Y17</f>
        <v>#REF!</v>
      </c>
      <c r="AC22" s="58" t="e">
        <f>'T1'!AC22/'T1'!AC21*100-100</f>
        <v>#REF!</v>
      </c>
      <c r="AD22" s="58" t="e">
        <f>'T1'!AD22/'T1'!AD21*100-100</f>
        <v>#REF!</v>
      </c>
      <c r="AE22" s="58" t="e">
        <f>'T1'!AE22/'T1'!AE21*100-100</f>
        <v>#REF!</v>
      </c>
    </row>
    <row r="23" spans="2:31" ht="18.75" customHeight="1">
      <c r="B23" s="1"/>
      <c r="C23" s="285">
        <v>2</v>
      </c>
      <c r="D23" s="280" t="e">
        <f>'qly growth rates'!C18</f>
        <v>#REF!</v>
      </c>
      <c r="E23" s="281" t="e">
        <f>'qly growth rates'!D18</f>
        <v>#REF!</v>
      </c>
      <c r="F23" s="280" t="e">
        <f>'qly growth rates'!E18</f>
        <v>#REF!</v>
      </c>
      <c r="G23" s="281" t="e">
        <f>'qly growth rates'!F18</f>
        <v>#REF!</v>
      </c>
      <c r="H23" s="282" t="e">
        <f>'qly growth rates'!G18</f>
        <v>#REF!</v>
      </c>
      <c r="I23" s="282" t="e">
        <f>'qly growth rates'!H18</f>
        <v>#REF!</v>
      </c>
      <c r="J23" s="282" t="e">
        <f>'qly growth rates'!I18</f>
        <v>#REF!</v>
      </c>
      <c r="K23" s="282" t="e">
        <f>'qly growth rates'!J18</f>
        <v>#REF!</v>
      </c>
      <c r="L23" s="282" t="e">
        <f>'qly growth rates'!K18</f>
        <v>#REF!</v>
      </c>
      <c r="M23" s="292" t="e">
        <f>'qly growth rates'!L18</f>
        <v>#REF!</v>
      </c>
      <c r="N23" s="292" t="e">
        <f>'qly growth rates'!M18</f>
        <v>#REF!</v>
      </c>
      <c r="O23" s="292" t="e">
        <f>'qly growth rates'!N18</f>
        <v>#REF!</v>
      </c>
      <c r="P23" s="292" t="e">
        <f>'qly growth rates'!O18</f>
        <v>#REF!</v>
      </c>
      <c r="Q23" s="292" t="e">
        <f>'qly growth rates'!P18</f>
        <v>#REF!</v>
      </c>
      <c r="R23" s="292" t="e">
        <f>'qly growth rates'!Q18</f>
        <v>#REF!</v>
      </c>
      <c r="S23" s="292" t="e">
        <f>'qly growth rates'!R18</f>
        <v>#REF!</v>
      </c>
      <c r="T23" s="292" t="e">
        <f>'qly growth rates'!S18</f>
        <v>#REF!</v>
      </c>
      <c r="U23" s="292" t="e">
        <f>'qly growth rates'!T18</f>
        <v>#REF!</v>
      </c>
      <c r="V23" s="292" t="e">
        <f>'qly growth rates'!U18</f>
        <v>#REF!</v>
      </c>
      <c r="W23" s="292" t="e">
        <f>'qly growth rates'!V18</f>
        <v>#REF!</v>
      </c>
      <c r="X23" s="297" t="e">
        <f>'qly growth rates'!W18</f>
        <v>#REF!</v>
      </c>
      <c r="Y23" s="306" t="e">
        <f>'qly growth rates'!X18</f>
        <v>#REF!</v>
      </c>
      <c r="Z23" s="50" t="e">
        <f>'qly growth rates'!Y18</f>
        <v>#REF!</v>
      </c>
      <c r="AC23" s="58" t="e">
        <f>'T1'!AC23/'T1'!AC22*100-100</f>
        <v>#REF!</v>
      </c>
      <c r="AD23" s="58" t="e">
        <f>'T1'!AD23/'T1'!AD22*100-100</f>
        <v>#REF!</v>
      </c>
      <c r="AE23" s="58" t="e">
        <f>'T1'!AE23/'T1'!AE22*100-100</f>
        <v>#REF!</v>
      </c>
    </row>
    <row r="24" spans="2:31" ht="18.75" customHeight="1">
      <c r="B24" s="1"/>
      <c r="C24" s="285">
        <v>3</v>
      </c>
      <c r="D24" s="280" t="e">
        <f>'qly growth rates'!C19</f>
        <v>#REF!</v>
      </c>
      <c r="E24" s="281" t="e">
        <f>'qly growth rates'!D19</f>
        <v>#REF!</v>
      </c>
      <c r="F24" s="280" t="e">
        <f>'qly growth rates'!E19</f>
        <v>#REF!</v>
      </c>
      <c r="G24" s="281" t="e">
        <f>'qly growth rates'!F19</f>
        <v>#REF!</v>
      </c>
      <c r="H24" s="282" t="e">
        <f>'qly growth rates'!G19</f>
        <v>#REF!</v>
      </c>
      <c r="I24" s="282" t="e">
        <f>'qly growth rates'!H19</f>
        <v>#REF!</v>
      </c>
      <c r="J24" s="282" t="e">
        <f>'qly growth rates'!I19</f>
        <v>#REF!</v>
      </c>
      <c r="K24" s="282" t="e">
        <f>'qly growth rates'!J19</f>
        <v>#REF!</v>
      </c>
      <c r="L24" s="282" t="e">
        <f>'qly growth rates'!K19</f>
        <v>#REF!</v>
      </c>
      <c r="M24" s="292" t="e">
        <f>'qly growth rates'!L19</f>
        <v>#REF!</v>
      </c>
      <c r="N24" s="292" t="e">
        <f>'qly growth rates'!M19</f>
        <v>#REF!</v>
      </c>
      <c r="O24" s="292" t="e">
        <f>'qly growth rates'!N19</f>
        <v>#REF!</v>
      </c>
      <c r="P24" s="292" t="e">
        <f>'qly growth rates'!O19</f>
        <v>#REF!</v>
      </c>
      <c r="Q24" s="292" t="e">
        <f>'qly growth rates'!P19</f>
        <v>#REF!</v>
      </c>
      <c r="R24" s="292" t="e">
        <f>'qly growth rates'!Q19</f>
        <v>#REF!</v>
      </c>
      <c r="S24" s="292" t="e">
        <f>'qly growth rates'!R19</f>
        <v>#REF!</v>
      </c>
      <c r="T24" s="292" t="e">
        <f>'qly growth rates'!S19</f>
        <v>#REF!</v>
      </c>
      <c r="U24" s="292" t="e">
        <f>'qly growth rates'!T19</f>
        <v>#REF!</v>
      </c>
      <c r="V24" s="292" t="e">
        <f>'qly growth rates'!U19</f>
        <v>#REF!</v>
      </c>
      <c r="W24" s="292" t="e">
        <f>'qly growth rates'!V19</f>
        <v>#REF!</v>
      </c>
      <c r="X24" s="297" t="e">
        <f>'qly growth rates'!W19</f>
        <v>#REF!</v>
      </c>
      <c r="Y24" s="306" t="e">
        <f>'qly growth rates'!X19</f>
        <v>#REF!</v>
      </c>
      <c r="Z24" s="50" t="e">
        <f>'qly growth rates'!Y19</f>
        <v>#REF!</v>
      </c>
      <c r="AC24" s="58" t="e">
        <f>'T1'!AC24/'T1'!AC23*100-100</f>
        <v>#REF!</v>
      </c>
      <c r="AD24" s="58" t="e">
        <f>'T1'!AD24/'T1'!AD23*100-100</f>
        <v>#REF!</v>
      </c>
      <c r="AE24" s="58" t="e">
        <f>'T1'!AE24/'T1'!AE23*100-100</f>
        <v>#REF!</v>
      </c>
    </row>
    <row r="25" spans="2:31" ht="18.75" customHeight="1">
      <c r="B25" s="1"/>
      <c r="C25" s="285">
        <v>4</v>
      </c>
      <c r="D25" s="280" t="e">
        <f>'qly growth rates'!C20</f>
        <v>#REF!</v>
      </c>
      <c r="E25" s="281" t="e">
        <f>'qly growth rates'!D20</f>
        <v>#REF!</v>
      </c>
      <c r="F25" s="280" t="e">
        <f>'qly growth rates'!E20</f>
        <v>#REF!</v>
      </c>
      <c r="G25" s="281" t="e">
        <f>'qly growth rates'!F20</f>
        <v>#REF!</v>
      </c>
      <c r="H25" s="282" t="e">
        <f>'qly growth rates'!G20</f>
        <v>#REF!</v>
      </c>
      <c r="I25" s="282" t="e">
        <f>'qly growth rates'!H20</f>
        <v>#REF!</v>
      </c>
      <c r="J25" s="282" t="e">
        <f>'qly growth rates'!I20</f>
        <v>#REF!</v>
      </c>
      <c r="K25" s="282" t="e">
        <f>'qly growth rates'!J20</f>
        <v>#REF!</v>
      </c>
      <c r="L25" s="282" t="e">
        <f>'qly growth rates'!K20</f>
        <v>#REF!</v>
      </c>
      <c r="M25" s="292" t="e">
        <f>'qly growth rates'!L20</f>
        <v>#REF!</v>
      </c>
      <c r="N25" s="292" t="e">
        <f>'qly growth rates'!M20</f>
        <v>#REF!</v>
      </c>
      <c r="O25" s="292" t="e">
        <f>'qly growth rates'!N20</f>
        <v>#REF!</v>
      </c>
      <c r="P25" s="292" t="e">
        <f>'qly growth rates'!O20</f>
        <v>#REF!</v>
      </c>
      <c r="Q25" s="292" t="e">
        <f>'qly growth rates'!P20</f>
        <v>#REF!</v>
      </c>
      <c r="R25" s="292" t="e">
        <f>'qly growth rates'!Q20</f>
        <v>#REF!</v>
      </c>
      <c r="S25" s="292" t="e">
        <f>'qly growth rates'!R20</f>
        <v>#REF!</v>
      </c>
      <c r="T25" s="292" t="e">
        <f>'qly growth rates'!S20</f>
        <v>#REF!</v>
      </c>
      <c r="U25" s="292" t="e">
        <f>'qly growth rates'!T20</f>
        <v>#REF!</v>
      </c>
      <c r="V25" s="292" t="e">
        <f>'qly growth rates'!U20</f>
        <v>#REF!</v>
      </c>
      <c r="W25" s="292" t="e">
        <f>'qly growth rates'!V20</f>
        <v>#REF!</v>
      </c>
      <c r="X25" s="297" t="e">
        <f>'qly growth rates'!W20</f>
        <v>#REF!</v>
      </c>
      <c r="Y25" s="306" t="e">
        <f>'qly growth rates'!X20</f>
        <v>#REF!</v>
      </c>
      <c r="Z25" s="50" t="e">
        <f>'qly growth rates'!Y20</f>
        <v>#REF!</v>
      </c>
      <c r="AC25" s="58" t="e">
        <f>'T1'!AC25/'T1'!AC24*100-100</f>
        <v>#REF!</v>
      </c>
      <c r="AD25" s="58" t="e">
        <f>'T1'!AD25/'T1'!AD24*100-100</f>
        <v>#REF!</v>
      </c>
      <c r="AE25" s="58" t="e">
        <f>'T1'!AE25/'T1'!AE24*100-100</f>
        <v>#REF!</v>
      </c>
    </row>
    <row r="26" spans="2:31" ht="30" customHeight="1">
      <c r="B26" s="1">
        <v>2010</v>
      </c>
      <c r="C26" s="285">
        <v>1</v>
      </c>
      <c r="D26" s="280" t="e">
        <f>'qly growth rates'!C21</f>
        <v>#REF!</v>
      </c>
      <c r="E26" s="281" t="e">
        <f>'qly growth rates'!D21</f>
        <v>#REF!</v>
      </c>
      <c r="F26" s="280" t="e">
        <f>'qly growth rates'!E21</f>
        <v>#REF!</v>
      </c>
      <c r="G26" s="281" t="e">
        <f>'qly growth rates'!F21</f>
        <v>#REF!</v>
      </c>
      <c r="H26" s="282" t="e">
        <f>'qly growth rates'!G21</f>
        <v>#REF!</v>
      </c>
      <c r="I26" s="282" t="e">
        <f>'qly growth rates'!H21</f>
        <v>#REF!</v>
      </c>
      <c r="J26" s="282" t="e">
        <f>'qly growth rates'!I21</f>
        <v>#REF!</v>
      </c>
      <c r="K26" s="282" t="e">
        <f>'qly growth rates'!J21</f>
        <v>#REF!</v>
      </c>
      <c r="L26" s="282" t="e">
        <f>'qly growth rates'!K21</f>
        <v>#REF!</v>
      </c>
      <c r="M26" s="292" t="e">
        <f>'qly growth rates'!L21</f>
        <v>#REF!</v>
      </c>
      <c r="N26" s="292" t="e">
        <f>'qly growth rates'!M21</f>
        <v>#REF!</v>
      </c>
      <c r="O26" s="292" t="e">
        <f>'qly growth rates'!N21</f>
        <v>#REF!</v>
      </c>
      <c r="P26" s="292" t="e">
        <f>'qly growth rates'!O21</f>
        <v>#REF!</v>
      </c>
      <c r="Q26" s="292" t="e">
        <f>'qly growth rates'!P21</f>
        <v>#REF!</v>
      </c>
      <c r="R26" s="292" t="e">
        <f>'qly growth rates'!Q21</f>
        <v>#REF!</v>
      </c>
      <c r="S26" s="292" t="e">
        <f>'qly growth rates'!R21</f>
        <v>#REF!</v>
      </c>
      <c r="T26" s="292" t="e">
        <f>'qly growth rates'!S21</f>
        <v>#REF!</v>
      </c>
      <c r="U26" s="292" t="e">
        <f>'qly growth rates'!T21</f>
        <v>#REF!</v>
      </c>
      <c r="V26" s="292" t="e">
        <f>'qly growth rates'!U21</f>
        <v>#REF!</v>
      </c>
      <c r="W26" s="292" t="e">
        <f>'qly growth rates'!V21</f>
        <v>#REF!</v>
      </c>
      <c r="X26" s="297" t="e">
        <f>'qly growth rates'!W21</f>
        <v>#REF!</v>
      </c>
      <c r="Y26" s="306" t="e">
        <f>'qly growth rates'!X21</f>
        <v>#REF!</v>
      </c>
      <c r="Z26" s="50" t="e">
        <f>'qly growth rates'!Y21</f>
        <v>#REF!</v>
      </c>
      <c r="AC26" s="58" t="e">
        <f>'T1'!AC26/'T1'!AC25*100-100</f>
        <v>#REF!</v>
      </c>
      <c r="AD26" s="58" t="e">
        <f>'T1'!AD26/'T1'!AD25*100-100</f>
        <v>#REF!</v>
      </c>
      <c r="AE26" s="58" t="e">
        <f>'T1'!AE26/'T1'!AE25*100-100</f>
        <v>#REF!</v>
      </c>
    </row>
    <row r="27" spans="2:31" ht="18.75" customHeight="1">
      <c r="B27" s="1"/>
      <c r="C27" s="285">
        <v>2</v>
      </c>
      <c r="D27" s="280" t="e">
        <f>'qly growth rates'!C22</f>
        <v>#REF!</v>
      </c>
      <c r="E27" s="281" t="e">
        <f>'qly growth rates'!D22</f>
        <v>#REF!</v>
      </c>
      <c r="F27" s="280" t="e">
        <f>'qly growth rates'!E22</f>
        <v>#REF!</v>
      </c>
      <c r="G27" s="281" t="e">
        <f>'qly growth rates'!F22</f>
        <v>#REF!</v>
      </c>
      <c r="H27" s="282" t="e">
        <f>'qly growth rates'!G22</f>
        <v>#REF!</v>
      </c>
      <c r="I27" s="282" t="e">
        <f>'qly growth rates'!H22</f>
        <v>#REF!</v>
      </c>
      <c r="J27" s="282" t="e">
        <f>'qly growth rates'!I22</f>
        <v>#REF!</v>
      </c>
      <c r="K27" s="282" t="e">
        <f>'qly growth rates'!J22</f>
        <v>#REF!</v>
      </c>
      <c r="L27" s="282" t="e">
        <f>'qly growth rates'!K22</f>
        <v>#REF!</v>
      </c>
      <c r="M27" s="292" t="e">
        <f>'qly growth rates'!L22</f>
        <v>#REF!</v>
      </c>
      <c r="N27" s="292" t="e">
        <f>'qly growth rates'!M22</f>
        <v>#REF!</v>
      </c>
      <c r="O27" s="292" t="e">
        <f>'qly growth rates'!N22</f>
        <v>#REF!</v>
      </c>
      <c r="P27" s="292" t="e">
        <f>'qly growth rates'!O22</f>
        <v>#REF!</v>
      </c>
      <c r="Q27" s="292" t="e">
        <f>'qly growth rates'!P22</f>
        <v>#REF!</v>
      </c>
      <c r="R27" s="292" t="e">
        <f>'qly growth rates'!Q22</f>
        <v>#REF!</v>
      </c>
      <c r="S27" s="292" t="e">
        <f>'qly growth rates'!R22</f>
        <v>#REF!</v>
      </c>
      <c r="T27" s="292" t="e">
        <f>'qly growth rates'!S22</f>
        <v>#REF!</v>
      </c>
      <c r="U27" s="292" t="e">
        <f>'qly growth rates'!T22</f>
        <v>#REF!</v>
      </c>
      <c r="V27" s="292" t="e">
        <f>'qly growth rates'!U22</f>
        <v>#REF!</v>
      </c>
      <c r="W27" s="292" t="e">
        <f>'qly growth rates'!V22</f>
        <v>#REF!</v>
      </c>
      <c r="X27" s="297" t="e">
        <f>'qly growth rates'!W22</f>
        <v>#REF!</v>
      </c>
      <c r="Y27" s="306" t="e">
        <f>'qly growth rates'!X22</f>
        <v>#REF!</v>
      </c>
      <c r="Z27" s="50" t="e">
        <f>'qly growth rates'!Y22</f>
        <v>#REF!</v>
      </c>
      <c r="AC27" s="58" t="e">
        <f>'T1'!AC27/'T1'!AC26*100-100</f>
        <v>#REF!</v>
      </c>
      <c r="AD27" s="58" t="e">
        <f>'T1'!AD27/'T1'!AD26*100-100</f>
        <v>#REF!</v>
      </c>
      <c r="AE27" s="58" t="e">
        <f>'T1'!AE27/'T1'!AE26*100-100</f>
        <v>#REF!</v>
      </c>
    </row>
    <row r="28" spans="2:31" ht="18.75" customHeight="1">
      <c r="B28" s="1"/>
      <c r="C28" s="285">
        <v>3</v>
      </c>
      <c r="D28" s="280" t="e">
        <f>'qly growth rates'!C23</f>
        <v>#REF!</v>
      </c>
      <c r="E28" s="281" t="e">
        <f>'qly growth rates'!D23</f>
        <v>#REF!</v>
      </c>
      <c r="F28" s="280" t="e">
        <f>'qly growth rates'!E23</f>
        <v>#REF!</v>
      </c>
      <c r="G28" s="281" t="e">
        <f>'qly growth rates'!F23</f>
        <v>#REF!</v>
      </c>
      <c r="H28" s="282" t="e">
        <f>'qly growth rates'!G23</f>
        <v>#REF!</v>
      </c>
      <c r="I28" s="282" t="e">
        <f>'qly growth rates'!H23</f>
        <v>#REF!</v>
      </c>
      <c r="J28" s="282" t="e">
        <f>'qly growth rates'!I23</f>
        <v>#REF!</v>
      </c>
      <c r="K28" s="282" t="e">
        <f>'qly growth rates'!J23</f>
        <v>#REF!</v>
      </c>
      <c r="L28" s="282" t="e">
        <f>'qly growth rates'!K23</f>
        <v>#REF!</v>
      </c>
      <c r="M28" s="292" t="e">
        <f>'qly growth rates'!L23</f>
        <v>#REF!</v>
      </c>
      <c r="N28" s="292" t="e">
        <f>'qly growth rates'!M23</f>
        <v>#REF!</v>
      </c>
      <c r="O28" s="292" t="e">
        <f>'qly growth rates'!N23</f>
        <v>#REF!</v>
      </c>
      <c r="P28" s="292" t="e">
        <f>'qly growth rates'!O23</f>
        <v>#REF!</v>
      </c>
      <c r="Q28" s="292" t="e">
        <f>'qly growth rates'!P23</f>
        <v>#REF!</v>
      </c>
      <c r="R28" s="292" t="e">
        <f>'qly growth rates'!Q23</f>
        <v>#REF!</v>
      </c>
      <c r="S28" s="292" t="e">
        <f>'qly growth rates'!R23</f>
        <v>#REF!</v>
      </c>
      <c r="T28" s="292" t="e">
        <f>'qly growth rates'!S23</f>
        <v>#REF!</v>
      </c>
      <c r="U28" s="292" t="e">
        <f>'qly growth rates'!T23</f>
        <v>#REF!</v>
      </c>
      <c r="V28" s="292" t="e">
        <f>'qly growth rates'!U23</f>
        <v>#REF!</v>
      </c>
      <c r="W28" s="292" t="e">
        <f>'qly growth rates'!V23</f>
        <v>#REF!</v>
      </c>
      <c r="X28" s="297" t="e">
        <f>'qly growth rates'!W23</f>
        <v>#REF!</v>
      </c>
      <c r="Y28" s="306" t="e">
        <f>'qly growth rates'!X23</f>
        <v>#REF!</v>
      </c>
      <c r="Z28" s="50" t="e">
        <f>'qly growth rates'!Y23</f>
        <v>#REF!</v>
      </c>
      <c r="AC28" s="58" t="e">
        <f>'T1'!AC28/'T1'!AC27*100-100</f>
        <v>#REF!</v>
      </c>
      <c r="AD28" s="58" t="e">
        <f>'T1'!AD28/'T1'!AD27*100-100</f>
        <v>#REF!</v>
      </c>
      <c r="AE28" s="58" t="e">
        <f>'T1'!AE28/'T1'!AE27*100-100</f>
        <v>#REF!</v>
      </c>
    </row>
    <row r="29" spans="2:31" ht="18.75" customHeight="1">
      <c r="B29" s="1"/>
      <c r="C29" s="285">
        <v>4</v>
      </c>
      <c r="D29" s="280" t="e">
        <f>'qly growth rates'!C24</f>
        <v>#REF!</v>
      </c>
      <c r="E29" s="281" t="e">
        <f>'qly growth rates'!D24</f>
        <v>#REF!</v>
      </c>
      <c r="F29" s="280" t="e">
        <f>'qly growth rates'!E24</f>
        <v>#REF!</v>
      </c>
      <c r="G29" s="281" t="e">
        <f>'qly growth rates'!F24</f>
        <v>#REF!</v>
      </c>
      <c r="H29" s="282" t="e">
        <f>'qly growth rates'!G24</f>
        <v>#REF!</v>
      </c>
      <c r="I29" s="282" t="e">
        <f>'qly growth rates'!H24</f>
        <v>#REF!</v>
      </c>
      <c r="J29" s="282" t="e">
        <f>'qly growth rates'!I24</f>
        <v>#REF!</v>
      </c>
      <c r="K29" s="282" t="e">
        <f>'qly growth rates'!J24</f>
        <v>#REF!</v>
      </c>
      <c r="L29" s="282" t="e">
        <f>'qly growth rates'!K24</f>
        <v>#REF!</v>
      </c>
      <c r="M29" s="292" t="e">
        <f>'qly growth rates'!L24</f>
        <v>#REF!</v>
      </c>
      <c r="N29" s="292" t="e">
        <f>'qly growth rates'!M24</f>
        <v>#REF!</v>
      </c>
      <c r="O29" s="292" t="e">
        <f>'qly growth rates'!N24</f>
        <v>#REF!</v>
      </c>
      <c r="P29" s="292" t="e">
        <f>'qly growth rates'!O24</f>
        <v>#REF!</v>
      </c>
      <c r="Q29" s="292" t="e">
        <f>'qly growth rates'!P24</f>
        <v>#REF!</v>
      </c>
      <c r="R29" s="292" t="e">
        <f>'qly growth rates'!Q24</f>
        <v>#REF!</v>
      </c>
      <c r="S29" s="292" t="e">
        <f>'qly growth rates'!R24</f>
        <v>#REF!</v>
      </c>
      <c r="T29" s="292" t="e">
        <f>'qly growth rates'!S24</f>
        <v>#REF!</v>
      </c>
      <c r="U29" s="292" t="e">
        <f>'qly growth rates'!T24</f>
        <v>#REF!</v>
      </c>
      <c r="V29" s="292" t="e">
        <f>'qly growth rates'!U24</f>
        <v>#REF!</v>
      </c>
      <c r="W29" s="292" t="e">
        <f>'qly growth rates'!V24</f>
        <v>#REF!</v>
      </c>
      <c r="X29" s="297" t="e">
        <f>'qly growth rates'!W24</f>
        <v>#REF!</v>
      </c>
      <c r="Y29" s="306" t="e">
        <f>'qly growth rates'!X24</f>
        <v>#REF!</v>
      </c>
      <c r="Z29" s="50" t="e">
        <f>'qly growth rates'!Y24</f>
        <v>#REF!</v>
      </c>
      <c r="AC29" s="58" t="e">
        <f>'T1'!AC29/'T1'!AC28*100-100</f>
        <v>#REF!</v>
      </c>
      <c r="AD29" s="58" t="e">
        <f>'T1'!AD29/'T1'!AD28*100-100</f>
        <v>#REF!</v>
      </c>
      <c r="AE29" s="58" t="e">
        <f>'T1'!AE29/'T1'!AE28*100-100</f>
        <v>#REF!</v>
      </c>
    </row>
    <row r="30" spans="2:31" ht="30" customHeight="1">
      <c r="B30" s="1">
        <v>2011</v>
      </c>
      <c r="C30" s="285">
        <v>1</v>
      </c>
      <c r="D30" s="280" t="e">
        <f>'qly growth rates'!C25</f>
        <v>#REF!</v>
      </c>
      <c r="E30" s="281" t="e">
        <f>'qly growth rates'!D25</f>
        <v>#REF!</v>
      </c>
      <c r="F30" s="280" t="e">
        <f>'qly growth rates'!E25</f>
        <v>#REF!</v>
      </c>
      <c r="G30" s="281" t="e">
        <f>'qly growth rates'!F25</f>
        <v>#REF!</v>
      </c>
      <c r="H30" s="282" t="e">
        <f>'qly growth rates'!G25</f>
        <v>#REF!</v>
      </c>
      <c r="I30" s="282" t="e">
        <f>'qly growth rates'!H25</f>
        <v>#REF!</v>
      </c>
      <c r="J30" s="282" t="e">
        <f>'qly growth rates'!I25</f>
        <v>#REF!</v>
      </c>
      <c r="K30" s="282" t="e">
        <f>'qly growth rates'!J25</f>
        <v>#REF!</v>
      </c>
      <c r="L30" s="282" t="e">
        <f>'qly growth rates'!K25</f>
        <v>#REF!</v>
      </c>
      <c r="M30" s="292" t="e">
        <f>'qly growth rates'!L25</f>
        <v>#REF!</v>
      </c>
      <c r="N30" s="292" t="e">
        <f>'qly growth rates'!M25</f>
        <v>#REF!</v>
      </c>
      <c r="O30" s="292" t="e">
        <f>'qly growth rates'!N25</f>
        <v>#REF!</v>
      </c>
      <c r="P30" s="292" t="e">
        <f>'qly growth rates'!O25</f>
        <v>#REF!</v>
      </c>
      <c r="Q30" s="292" t="e">
        <f>'qly growth rates'!P25</f>
        <v>#REF!</v>
      </c>
      <c r="R30" s="292" t="e">
        <f>'qly growth rates'!Q25</f>
        <v>#REF!</v>
      </c>
      <c r="S30" s="292" t="e">
        <f>'qly growth rates'!R25</f>
        <v>#REF!</v>
      </c>
      <c r="T30" s="292" t="e">
        <f>'qly growth rates'!S25</f>
        <v>#REF!</v>
      </c>
      <c r="U30" s="292" t="e">
        <f>'qly growth rates'!T25</f>
        <v>#REF!</v>
      </c>
      <c r="V30" s="292" t="e">
        <f>'qly growth rates'!U25</f>
        <v>#REF!</v>
      </c>
      <c r="W30" s="292" t="e">
        <f>'qly growth rates'!V25</f>
        <v>#REF!</v>
      </c>
      <c r="X30" s="297" t="e">
        <f>'qly growth rates'!W25</f>
        <v>#REF!</v>
      </c>
      <c r="Y30" s="306" t="e">
        <f>'qly growth rates'!X25</f>
        <v>#REF!</v>
      </c>
      <c r="Z30" s="50" t="e">
        <f>'qly growth rates'!Y25</f>
        <v>#REF!</v>
      </c>
      <c r="AC30" s="58" t="e">
        <f>'T1'!AC30/'T1'!AC29*100-100</f>
        <v>#REF!</v>
      </c>
      <c r="AD30" s="58" t="e">
        <f>'T1'!AD30/'T1'!AD29*100-100</f>
        <v>#REF!</v>
      </c>
      <c r="AE30" s="58" t="e">
        <f>'T1'!AE30/'T1'!AE29*100-100</f>
        <v>#REF!</v>
      </c>
    </row>
    <row r="31" spans="2:31" ht="18.75" customHeight="1">
      <c r="B31" s="1"/>
      <c r="C31" s="285">
        <v>2</v>
      </c>
      <c r="D31" s="280" t="e">
        <f>'qly growth rates'!C26</f>
        <v>#REF!</v>
      </c>
      <c r="E31" s="281" t="e">
        <f>'qly growth rates'!D26</f>
        <v>#REF!</v>
      </c>
      <c r="F31" s="280" t="e">
        <f>'qly growth rates'!E26</f>
        <v>#REF!</v>
      </c>
      <c r="G31" s="281" t="e">
        <f>'qly growth rates'!F26</f>
        <v>#REF!</v>
      </c>
      <c r="H31" s="282" t="e">
        <f>'qly growth rates'!G26</f>
        <v>#REF!</v>
      </c>
      <c r="I31" s="282" t="e">
        <f>'qly growth rates'!H26</f>
        <v>#REF!</v>
      </c>
      <c r="J31" s="282" t="e">
        <f>'qly growth rates'!I26</f>
        <v>#REF!</v>
      </c>
      <c r="K31" s="282" t="e">
        <f>'qly growth rates'!J26</f>
        <v>#REF!</v>
      </c>
      <c r="L31" s="282" t="e">
        <f>'qly growth rates'!K26</f>
        <v>#REF!</v>
      </c>
      <c r="M31" s="292" t="e">
        <f>'qly growth rates'!L26</f>
        <v>#REF!</v>
      </c>
      <c r="N31" s="292" t="e">
        <f>'qly growth rates'!M26</f>
        <v>#REF!</v>
      </c>
      <c r="O31" s="292" t="e">
        <f>'qly growth rates'!N26</f>
        <v>#REF!</v>
      </c>
      <c r="P31" s="292" t="e">
        <f>'qly growth rates'!O26</f>
        <v>#REF!</v>
      </c>
      <c r="Q31" s="292" t="e">
        <f>'qly growth rates'!P26</f>
        <v>#REF!</v>
      </c>
      <c r="R31" s="292" t="e">
        <f>'qly growth rates'!Q26</f>
        <v>#REF!</v>
      </c>
      <c r="S31" s="292" t="e">
        <f>'qly growth rates'!R26</f>
        <v>#REF!</v>
      </c>
      <c r="T31" s="292" t="e">
        <f>'qly growth rates'!S26</f>
        <v>#REF!</v>
      </c>
      <c r="U31" s="292" t="e">
        <f>'qly growth rates'!T26</f>
        <v>#REF!</v>
      </c>
      <c r="V31" s="292" t="e">
        <f>'qly growth rates'!U26</f>
        <v>#REF!</v>
      </c>
      <c r="W31" s="292" t="e">
        <f>'qly growth rates'!V26</f>
        <v>#REF!</v>
      </c>
      <c r="X31" s="297" t="e">
        <f>'qly growth rates'!W26</f>
        <v>#REF!</v>
      </c>
      <c r="Y31" s="306" t="e">
        <f>'qly growth rates'!X26</f>
        <v>#REF!</v>
      </c>
      <c r="Z31" s="50" t="e">
        <f>'qly growth rates'!Y26</f>
        <v>#REF!</v>
      </c>
      <c r="AC31" s="58" t="e">
        <f>'T1'!AC31/'T1'!AC30*100-100</f>
        <v>#REF!</v>
      </c>
      <c r="AD31" s="58" t="e">
        <f>'T1'!AD31/'T1'!AD30*100-100</f>
        <v>#REF!</v>
      </c>
      <c r="AE31" s="58" t="e">
        <f>'T1'!AE31/'T1'!AE30*100-100</f>
        <v>#REF!</v>
      </c>
    </row>
    <row r="32" spans="2:31" ht="18.75" customHeight="1">
      <c r="B32" s="1"/>
      <c r="C32" s="285" t="s">
        <v>63</v>
      </c>
      <c r="D32" s="280" t="e">
        <f>'qly growth rates'!C27</f>
        <v>#REF!</v>
      </c>
      <c r="E32" s="281" t="e">
        <f>'qly growth rates'!D27</f>
        <v>#REF!</v>
      </c>
      <c r="F32" s="280" t="e">
        <f>'qly growth rates'!E27</f>
        <v>#REF!</v>
      </c>
      <c r="G32" s="281" t="e">
        <f>'qly growth rates'!F27</f>
        <v>#REF!</v>
      </c>
      <c r="H32" s="282" t="e">
        <f>'qly growth rates'!G27</f>
        <v>#REF!</v>
      </c>
      <c r="I32" s="282" t="e">
        <f>'qly growth rates'!H27</f>
        <v>#REF!</v>
      </c>
      <c r="J32" s="282" t="e">
        <f>'qly growth rates'!I27</f>
        <v>#REF!</v>
      </c>
      <c r="K32" s="282" t="e">
        <f>'qly growth rates'!J27</f>
        <v>#REF!</v>
      </c>
      <c r="L32" s="282" t="e">
        <f>'qly growth rates'!K27</f>
        <v>#REF!</v>
      </c>
      <c r="M32" s="292" t="e">
        <f>'qly growth rates'!L27</f>
        <v>#REF!</v>
      </c>
      <c r="N32" s="292" t="e">
        <f>'qly growth rates'!M27</f>
        <v>#REF!</v>
      </c>
      <c r="O32" s="292" t="e">
        <f>'qly growth rates'!N27</f>
        <v>#REF!</v>
      </c>
      <c r="P32" s="292" t="e">
        <f>'qly growth rates'!O27</f>
        <v>#REF!</v>
      </c>
      <c r="Q32" s="292" t="e">
        <f>'qly growth rates'!P27</f>
        <v>#REF!</v>
      </c>
      <c r="R32" s="292" t="e">
        <f>'qly growth rates'!Q27</f>
        <v>#REF!</v>
      </c>
      <c r="S32" s="292" t="e">
        <f>'qly growth rates'!R27</f>
        <v>#REF!</v>
      </c>
      <c r="T32" s="292" t="e">
        <f>'qly growth rates'!S27</f>
        <v>#REF!</v>
      </c>
      <c r="U32" s="292" t="e">
        <f>'qly growth rates'!T27</f>
        <v>#REF!</v>
      </c>
      <c r="V32" s="292" t="e">
        <f>'qly growth rates'!U27</f>
        <v>#REF!</v>
      </c>
      <c r="W32" s="292" t="e">
        <f>'qly growth rates'!V27</f>
        <v>#REF!</v>
      </c>
      <c r="X32" s="297" t="e">
        <f>'qly growth rates'!W27</f>
        <v>#REF!</v>
      </c>
      <c r="Y32" s="306" t="e">
        <f>'qly growth rates'!X27</f>
        <v>#REF!</v>
      </c>
      <c r="Z32" s="50" t="e">
        <f>'qly growth rates'!Y27</f>
        <v>#REF!</v>
      </c>
      <c r="AC32" s="58" t="e">
        <f>'T1'!AC32/'T1'!AC31*100-100</f>
        <v>#REF!</v>
      </c>
      <c r="AD32" s="58" t="e">
        <f>'T1'!AD32/'T1'!AD31*100-100</f>
        <v>#REF!</v>
      </c>
      <c r="AE32" s="58" t="e">
        <f>'T1'!AE32/'T1'!AE31*100-100</f>
        <v>#REF!</v>
      </c>
    </row>
    <row r="33" spans="2:31" ht="18.75" hidden="1" customHeight="1">
      <c r="B33" s="1"/>
      <c r="C33" s="285" t="s">
        <v>64</v>
      </c>
      <c r="D33" s="280">
        <f>'qly growth rates'!C28</f>
        <v>0</v>
      </c>
      <c r="E33" s="281">
        <f>'qly growth rates'!D28</f>
        <v>0</v>
      </c>
      <c r="F33" s="280">
        <f>'qly growth rates'!E28</f>
        <v>0</v>
      </c>
      <c r="G33" s="281">
        <f>'qly growth rates'!F28</f>
        <v>0</v>
      </c>
      <c r="H33" s="282">
        <f>'qly growth rates'!G28</f>
        <v>0</v>
      </c>
      <c r="I33" s="282">
        <f>'qly growth rates'!H28</f>
        <v>0</v>
      </c>
      <c r="J33" s="282">
        <f>'qly growth rates'!I28</f>
        <v>0</v>
      </c>
      <c r="K33" s="282">
        <f>'qly growth rates'!J28</f>
        <v>0</v>
      </c>
      <c r="L33" s="282">
        <f>'qly growth rates'!K28</f>
        <v>0</v>
      </c>
      <c r="M33" s="292">
        <f>'qly growth rates'!L28</f>
        <v>0</v>
      </c>
      <c r="N33" s="292">
        <f>'qly growth rates'!M28</f>
        <v>0</v>
      </c>
      <c r="O33" s="292">
        <f>'qly growth rates'!N28</f>
        <v>0</v>
      </c>
      <c r="P33" s="292">
        <f>'qly growth rates'!O28</f>
        <v>0</v>
      </c>
      <c r="Q33" s="292">
        <f>'qly growth rates'!P28</f>
        <v>0</v>
      </c>
      <c r="R33" s="292">
        <f>'qly growth rates'!Q28</f>
        <v>0</v>
      </c>
      <c r="S33" s="292">
        <f>'qly growth rates'!R28</f>
        <v>0</v>
      </c>
      <c r="T33" s="292">
        <f>'qly growth rates'!S28</f>
        <v>0</v>
      </c>
      <c r="U33" s="292">
        <f>'qly growth rates'!T28</f>
        <v>0</v>
      </c>
      <c r="V33" s="292">
        <f>'qly growth rates'!U28</f>
        <v>0</v>
      </c>
      <c r="W33" s="292">
        <f>'qly growth rates'!V28</f>
        <v>0</v>
      </c>
      <c r="X33" s="297">
        <f>'qly growth rates'!W28</f>
        <v>0</v>
      </c>
      <c r="Y33" s="306">
        <f>'qly growth rates'!X28</f>
        <v>0</v>
      </c>
      <c r="Z33" s="50">
        <f>'qly growth rates'!Y28</f>
        <v>0</v>
      </c>
      <c r="AC33" s="58" t="e">
        <f>'T1'!AC33/'T1'!AC32*100-100</f>
        <v>#REF!</v>
      </c>
      <c r="AD33" s="58" t="e">
        <f>'T1'!AD33/'T1'!AD32*100-100</f>
        <v>#REF!</v>
      </c>
      <c r="AE33" s="58" t="e">
        <f>'T1'!AE33/'T1'!AE32*100-100</f>
        <v>#DIV/0!</v>
      </c>
    </row>
    <row r="34" spans="2:31" ht="18.75" hidden="1" customHeight="1">
      <c r="B34" s="1">
        <v>2012</v>
      </c>
      <c r="C34" s="285" t="s">
        <v>65</v>
      </c>
      <c r="D34" s="280">
        <f>'qly growth rates'!C29</f>
        <v>0</v>
      </c>
      <c r="E34" s="281">
        <f>'qly growth rates'!D29</f>
        <v>0</v>
      </c>
      <c r="F34" s="280">
        <f>'qly growth rates'!E29</f>
        <v>0</v>
      </c>
      <c r="G34" s="281">
        <f>'qly growth rates'!F29</f>
        <v>0</v>
      </c>
      <c r="H34" s="282">
        <f>'qly growth rates'!G29</f>
        <v>0</v>
      </c>
      <c r="I34" s="282">
        <f>'qly growth rates'!H29</f>
        <v>0</v>
      </c>
      <c r="J34" s="282">
        <f>'qly growth rates'!I29</f>
        <v>0</v>
      </c>
      <c r="K34" s="282">
        <f>'qly growth rates'!J29</f>
        <v>0</v>
      </c>
      <c r="L34" s="282">
        <f>'qly growth rates'!K29</f>
        <v>0</v>
      </c>
      <c r="M34" s="292">
        <f>'qly growth rates'!L29</f>
        <v>0</v>
      </c>
      <c r="N34" s="292">
        <f>'qly growth rates'!M29</f>
        <v>0</v>
      </c>
      <c r="O34" s="292">
        <f>'qly growth rates'!N29</f>
        <v>0</v>
      </c>
      <c r="P34" s="292">
        <f>'qly growth rates'!O29</f>
        <v>0</v>
      </c>
      <c r="Q34" s="292">
        <f>'qly growth rates'!P29</f>
        <v>0</v>
      </c>
      <c r="R34" s="292">
        <f>'qly growth rates'!Q29</f>
        <v>0</v>
      </c>
      <c r="S34" s="292">
        <f>'qly growth rates'!R29</f>
        <v>0</v>
      </c>
      <c r="T34" s="292">
        <f>'qly growth rates'!S29</f>
        <v>0</v>
      </c>
      <c r="U34" s="292">
        <f>'qly growth rates'!T29</f>
        <v>0</v>
      </c>
      <c r="V34" s="292">
        <f>'qly growth rates'!U29</f>
        <v>0</v>
      </c>
      <c r="W34" s="292">
        <f>'qly growth rates'!V29</f>
        <v>0</v>
      </c>
      <c r="X34" s="297">
        <f>'qly growth rates'!W29</f>
        <v>0</v>
      </c>
      <c r="Y34" s="306">
        <f>'qly growth rates'!X29</f>
        <v>0</v>
      </c>
      <c r="Z34" s="50">
        <f>'qly growth rates'!Y29</f>
        <v>0</v>
      </c>
      <c r="AC34" s="58"/>
      <c r="AD34" s="58"/>
      <c r="AE34" s="58"/>
    </row>
    <row r="35" spans="2:31" ht="6" customHeight="1">
      <c r="B35" s="33"/>
      <c r="C35" s="33"/>
      <c r="D35" s="327"/>
      <c r="E35" s="327"/>
      <c r="F35" s="327"/>
      <c r="G35" s="327"/>
      <c r="H35" s="327"/>
      <c r="I35" s="327"/>
      <c r="J35" s="327"/>
      <c r="K35" s="327"/>
      <c r="L35" s="327"/>
      <c r="M35" s="327"/>
      <c r="N35" s="327"/>
      <c r="O35" s="327"/>
      <c r="P35" s="327"/>
      <c r="Q35" s="327"/>
      <c r="R35" s="327"/>
      <c r="S35" s="327"/>
      <c r="T35" s="327"/>
      <c r="U35" s="327"/>
      <c r="V35" s="327"/>
      <c r="W35" s="327"/>
      <c r="X35" s="330"/>
      <c r="Y35" s="331"/>
      <c r="Z35" s="330"/>
      <c r="AC35" s="58"/>
      <c r="AD35" s="58"/>
      <c r="AE35" s="58"/>
    </row>
    <row r="36" spans="2:31" ht="18.75" customHeight="1">
      <c r="B36" s="36" t="s">
        <v>66</v>
      </c>
      <c r="C36" s="1"/>
      <c r="D36" s="328"/>
      <c r="E36" s="328"/>
      <c r="F36" s="328"/>
      <c r="G36" s="328"/>
      <c r="H36" s="328"/>
      <c r="I36" s="328"/>
      <c r="J36" s="328"/>
      <c r="K36" s="328"/>
      <c r="L36" s="328"/>
      <c r="M36" s="328"/>
      <c r="N36" s="328"/>
      <c r="O36" s="328"/>
      <c r="P36" s="328"/>
      <c r="Q36" s="328"/>
      <c r="R36" s="328"/>
      <c r="S36" s="328"/>
      <c r="T36" s="328"/>
      <c r="U36" s="328"/>
      <c r="V36" s="328"/>
      <c r="W36" s="328"/>
      <c r="X36" s="50"/>
      <c r="Y36" s="332"/>
      <c r="Z36" s="50"/>
      <c r="AC36" s="58"/>
      <c r="AD36" s="58"/>
      <c r="AE36" s="58"/>
    </row>
    <row r="37" spans="2:31" ht="3" customHeight="1">
      <c r="D37" s="329"/>
      <c r="E37" s="75"/>
      <c r="F37" s="75"/>
      <c r="G37" s="75"/>
      <c r="H37" s="75"/>
      <c r="I37" s="75"/>
      <c r="J37" s="75"/>
    </row>
  </sheetData>
  <mergeCells count="3">
    <mergeCell ref="D2:G2"/>
    <mergeCell ref="H2:L2"/>
    <mergeCell ref="M2:W2"/>
  </mergeCells>
  <printOptions horizontalCentered="1"/>
  <pageMargins left="0.42" right="0.28000000000000003" top="0.84" bottom="0.64" header="0.3" footer="0.3"/>
  <pageSetup scale="75" fitToWidth="0" fitToHeight="0" orientation="landscape" horizontalDpi="300" verticalDpi="30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pageSetUpPr fitToPage="1"/>
  </sheetPr>
  <dimension ref="B1:BB38"/>
  <sheetViews>
    <sheetView zoomScale="90" zoomScaleNormal="90" workbookViewId="0">
      <selection activeCell="AI50" sqref="AI50"/>
    </sheetView>
  </sheetViews>
  <sheetFormatPr baseColWidth="10" defaultColWidth="8" defaultRowHeight="14"/>
  <cols>
    <col min="1" max="1" width="0.5" style="13" customWidth="1"/>
    <col min="2" max="2" width="6" style="13" customWidth="1"/>
    <col min="3" max="3" width="5" style="13" customWidth="1"/>
    <col min="4" max="7" width="6.5" style="13" customWidth="1"/>
    <col min="8" max="8" width="9.5" style="13" customWidth="1"/>
    <col min="9" max="13" width="7.1640625" style="13" customWidth="1"/>
    <col min="14" max="14" width="10.6640625" style="13" customWidth="1"/>
    <col min="15" max="25" width="7.1640625" style="13" customWidth="1"/>
    <col min="26" max="26" width="9.5" style="13" customWidth="1"/>
    <col min="27" max="27" width="10.1640625" style="13" customWidth="1"/>
    <col min="28" max="28" width="0.5" style="13" customWidth="1"/>
    <col min="29" max="31" width="9.1640625" style="13" customWidth="1"/>
    <col min="32" max="36" width="6.5" style="13" customWidth="1"/>
    <col min="37" max="37" width="9.1640625" style="13" customWidth="1"/>
    <col min="38" max="42" width="5.5" style="13" customWidth="1"/>
    <col min="43" max="43" width="9.1640625" style="13" customWidth="1"/>
    <col min="44" max="54" width="5.6640625" style="13" customWidth="1"/>
    <col min="55" max="248" width="9.1640625" style="13" customWidth="1"/>
    <col min="249" max="249" width="6" style="13" customWidth="1"/>
    <col min="250" max="250" width="3.5" style="13" customWidth="1"/>
    <col min="251" max="251" width="8.1640625" style="13" customWidth="1"/>
    <col min="252" max="254" width="6.5" style="13" customWidth="1"/>
    <col min="255" max="255" width="6.1640625" style="13" customWidth="1"/>
    <col min="256" max="16384" width="8" style="13"/>
  </cols>
  <sheetData>
    <row r="1" spans="2:54" ht="39" customHeight="1">
      <c r="B1" s="273" t="s">
        <v>30</v>
      </c>
      <c r="D1" s="12"/>
      <c r="E1" s="12"/>
      <c r="F1" s="12"/>
      <c r="G1" s="12"/>
      <c r="H1" s="12"/>
      <c r="I1" s="12"/>
      <c r="J1" s="12"/>
      <c r="K1" s="12"/>
      <c r="L1" s="12"/>
    </row>
    <row r="2" spans="2:54" ht="15">
      <c r="B2" s="540"/>
      <c r="C2" s="541"/>
      <c r="D2" s="734" t="s">
        <v>31</v>
      </c>
      <c r="E2" s="735"/>
      <c r="F2" s="735"/>
      <c r="G2" s="735"/>
      <c r="H2" s="736"/>
      <c r="I2" s="734" t="s">
        <v>32</v>
      </c>
      <c r="J2" s="737"/>
      <c r="K2" s="737"/>
      <c r="L2" s="737"/>
      <c r="M2" s="737"/>
      <c r="N2" s="738"/>
      <c r="O2" s="734" t="s">
        <v>33</v>
      </c>
      <c r="P2" s="737"/>
      <c r="Q2" s="737"/>
      <c r="R2" s="737"/>
      <c r="S2" s="737"/>
      <c r="T2" s="737"/>
      <c r="U2" s="737"/>
      <c r="V2" s="737"/>
      <c r="W2" s="737"/>
      <c r="X2" s="737"/>
      <c r="Y2" s="737"/>
      <c r="Z2" s="738"/>
      <c r="AA2" s="739" t="s">
        <v>56</v>
      </c>
      <c r="AB2" s="383"/>
    </row>
    <row r="3" spans="2:54" s="12" customFormat="1" ht="106.5" customHeight="1">
      <c r="B3" s="436" t="s">
        <v>34</v>
      </c>
      <c r="C3" s="436" t="s">
        <v>35</v>
      </c>
      <c r="D3" s="437" t="s">
        <v>36</v>
      </c>
      <c r="E3" s="437" t="s">
        <v>37</v>
      </c>
      <c r="F3" s="437" t="s">
        <v>38</v>
      </c>
      <c r="G3" s="437" t="s">
        <v>39</v>
      </c>
      <c r="H3" s="438" t="s">
        <v>71</v>
      </c>
      <c r="I3" s="439" t="s">
        <v>40</v>
      </c>
      <c r="J3" s="440" t="s">
        <v>41</v>
      </c>
      <c r="K3" s="439" t="s">
        <v>42</v>
      </c>
      <c r="L3" s="439" t="s">
        <v>43</v>
      </c>
      <c r="M3" s="440" t="s">
        <v>44</v>
      </c>
      <c r="N3" s="441" t="s">
        <v>71</v>
      </c>
      <c r="O3" s="442" t="s">
        <v>45</v>
      </c>
      <c r="P3" s="442" t="s">
        <v>46</v>
      </c>
      <c r="Q3" s="442" t="s">
        <v>47</v>
      </c>
      <c r="R3" s="442" t="s">
        <v>48</v>
      </c>
      <c r="S3" s="442" t="s">
        <v>49</v>
      </c>
      <c r="T3" s="442" t="s">
        <v>50</v>
      </c>
      <c r="U3" s="442" t="s">
        <v>51</v>
      </c>
      <c r="V3" s="442" t="s">
        <v>52</v>
      </c>
      <c r="W3" s="442" t="s">
        <v>53</v>
      </c>
      <c r="X3" s="442" t="s">
        <v>54</v>
      </c>
      <c r="Y3" s="442" t="s">
        <v>55</v>
      </c>
      <c r="Z3" s="443" t="s">
        <v>71</v>
      </c>
      <c r="AA3" s="740"/>
      <c r="AB3" s="2"/>
    </row>
    <row r="4" spans="2:54" s="333" customFormat="1" ht="13">
      <c r="B4" s="542"/>
      <c r="C4" s="543"/>
      <c r="D4" s="584">
        <v>1</v>
      </c>
      <c r="E4" s="585">
        <v>2</v>
      </c>
      <c r="F4" s="584">
        <v>3</v>
      </c>
      <c r="G4" s="585">
        <v>4</v>
      </c>
      <c r="H4" s="584" t="s">
        <v>72</v>
      </c>
      <c r="I4" s="586">
        <v>6</v>
      </c>
      <c r="J4" s="587">
        <v>7</v>
      </c>
      <c r="K4" s="588">
        <v>8</v>
      </c>
      <c r="L4" s="586">
        <v>9</v>
      </c>
      <c r="M4" s="589">
        <v>10</v>
      </c>
      <c r="N4" s="587" t="s">
        <v>73</v>
      </c>
      <c r="O4" s="590">
        <v>11</v>
      </c>
      <c r="P4" s="591">
        <v>12</v>
      </c>
      <c r="Q4" s="590">
        <v>13</v>
      </c>
      <c r="R4" s="591">
        <v>14</v>
      </c>
      <c r="S4" s="590">
        <v>15</v>
      </c>
      <c r="T4" s="591">
        <v>16</v>
      </c>
      <c r="U4" s="590">
        <v>17</v>
      </c>
      <c r="V4" s="591">
        <v>18</v>
      </c>
      <c r="W4" s="590">
        <v>19</v>
      </c>
      <c r="X4" s="591">
        <v>20</v>
      </c>
      <c r="Y4" s="590">
        <v>21</v>
      </c>
      <c r="Z4" s="590" t="s">
        <v>74</v>
      </c>
      <c r="AA4" s="592" t="s">
        <v>75</v>
      </c>
      <c r="AB4" s="56"/>
    </row>
    <row r="5" spans="2:54" s="333" customFormat="1" ht="9" customHeight="1">
      <c r="B5" s="334"/>
      <c r="C5" s="335"/>
      <c r="D5" s="336"/>
      <c r="E5" s="337"/>
      <c r="F5" s="336"/>
      <c r="G5" s="337"/>
      <c r="H5" s="338"/>
      <c r="I5" s="356"/>
      <c r="J5" s="357"/>
      <c r="K5" s="356"/>
      <c r="L5" s="358"/>
      <c r="M5" s="359"/>
      <c r="N5" s="357"/>
      <c r="O5" s="360"/>
      <c r="P5" s="361"/>
      <c r="Q5" s="360"/>
      <c r="R5" s="361"/>
      <c r="S5" s="360"/>
      <c r="T5" s="361"/>
      <c r="U5" s="360"/>
      <c r="V5" s="361"/>
      <c r="W5" s="360"/>
      <c r="X5" s="361"/>
      <c r="Y5" s="360"/>
      <c r="Z5" s="360"/>
      <c r="AA5" s="384"/>
      <c r="AB5" s="56"/>
      <c r="AF5" s="385"/>
      <c r="AG5" s="385" t="str">
        <f>D3</f>
        <v>Crops &amp; Cocoa</v>
      </c>
      <c r="AH5" s="385" t="str">
        <f>E3</f>
        <v>Livestock</v>
      </c>
      <c r="AI5" s="385" t="str">
        <f>F3</f>
        <v>Forestry</v>
      </c>
      <c r="AJ5" s="385" t="str">
        <f>G3</f>
        <v>Fishing</v>
      </c>
      <c r="AK5" s="385"/>
      <c r="AL5" s="385" t="str">
        <f>I3</f>
        <v>Mining 
and Quarrying</v>
      </c>
      <c r="AM5" s="385" t="str">
        <f>J3</f>
        <v xml:space="preserve"> Manufacturing</v>
      </c>
      <c r="AN5" s="385" t="str">
        <f>K3</f>
        <v xml:space="preserve">Electricity 
</v>
      </c>
      <c r="AO5" s="385" t="str">
        <f>L3</f>
        <v>Water &amp; Sewerage</v>
      </c>
      <c r="AP5" s="385" t="str">
        <f>M3</f>
        <v xml:space="preserve"> Construction</v>
      </c>
      <c r="AQ5" s="385"/>
      <c r="AR5" s="385" t="str">
        <f t="shared" ref="AR5:BB5" si="0">O3</f>
        <v>Trade; Repair Of Vehicles, Household Goods</v>
      </c>
      <c r="AS5" s="385" t="str">
        <f t="shared" si="0"/>
        <v>Hotels And Restaurants</v>
      </c>
      <c r="AT5" s="385" t="str">
        <f t="shared" si="0"/>
        <v>Transport &amp; Storage</v>
      </c>
      <c r="AU5" s="385" t="str">
        <f t="shared" si="0"/>
        <v>Information &amp; Communication</v>
      </c>
      <c r="AV5" s="385" t="str">
        <f t="shared" si="0"/>
        <v xml:space="preserve"> Financial &amp; Insurance Activities</v>
      </c>
      <c r="AW5" s="385" t="str">
        <f t="shared" si="0"/>
        <v>Real Estate Activities</v>
      </c>
      <c r="AX5" s="385" t="str">
        <f t="shared" si="0"/>
        <v>Business &amp; other Services Activities</v>
      </c>
      <c r="AY5" s="385" t="str">
        <f t="shared" si="0"/>
        <v>Public Administration</v>
      </c>
      <c r="AZ5" s="385" t="str">
        <f t="shared" si="0"/>
        <v>Education</v>
      </c>
      <c r="BA5" s="385" t="str">
        <f t="shared" si="0"/>
        <v>Health</v>
      </c>
      <c r="BB5" s="385" t="str">
        <f t="shared" si="0"/>
        <v xml:space="preserve"> Other  Personal Service  Activities</v>
      </c>
    </row>
    <row r="6" spans="2:54" ht="24.75" customHeight="1">
      <c r="B6" s="339">
        <v>2006</v>
      </c>
      <c r="C6" s="101"/>
      <c r="D6" s="340">
        <v>3793.6819574757301</v>
      </c>
      <c r="E6" s="341">
        <v>437.09725333260502</v>
      </c>
      <c r="F6" s="342">
        <v>736.00308898936498</v>
      </c>
      <c r="G6" s="343">
        <v>448.251528056187</v>
      </c>
      <c r="H6" s="344">
        <f>SUM(D6:G6)</f>
        <v>5415.0338278538875</v>
      </c>
      <c r="I6" s="362">
        <v>497.44519969573003</v>
      </c>
      <c r="J6" s="363">
        <v>1823.4832603298701</v>
      </c>
      <c r="K6" s="362">
        <v>142.71911509884299</v>
      </c>
      <c r="L6" s="364">
        <v>224.361360030822</v>
      </c>
      <c r="M6" s="362">
        <v>1016.27444160192</v>
      </c>
      <c r="N6" s="363">
        <f>SUM(I6:M6)</f>
        <v>3704.2833767571851</v>
      </c>
      <c r="O6" s="365">
        <v>1140.69923531022</v>
      </c>
      <c r="P6" s="366">
        <v>894.08203413493095</v>
      </c>
      <c r="Q6" s="365">
        <v>2357.2216847258701</v>
      </c>
      <c r="R6" s="366">
        <v>483.03722895626902</v>
      </c>
      <c r="S6" s="365">
        <v>472.85610000000003</v>
      </c>
      <c r="T6" s="366">
        <v>391.4</v>
      </c>
      <c r="U6" s="365">
        <v>522.52707483695099</v>
      </c>
      <c r="V6" s="366">
        <v>862.13806675830995</v>
      </c>
      <c r="W6" s="365">
        <v>654.95995300000004</v>
      </c>
      <c r="X6" s="374">
        <v>249.83920972583701</v>
      </c>
      <c r="Y6" s="365">
        <v>661.615525987414</v>
      </c>
      <c r="Z6" s="365">
        <f>SUM(O6:Y6)</f>
        <v>8690.376113435801</v>
      </c>
      <c r="AA6" s="386">
        <f t="shared" ref="AA6:AA36" si="1">D6+E6+F6+G6+I6+J6+K6+L6+M6+O6+P6+Q6+R6+S6+T6+U6+V6+W6+X6+Y6</f>
        <v>17809.693318046877</v>
      </c>
      <c r="AB6" s="298"/>
      <c r="AF6" s="387" t="s">
        <v>76</v>
      </c>
      <c r="AG6" s="393" t="e">
        <f>D12</f>
        <v>#REF!</v>
      </c>
      <c r="AH6" s="393" t="e">
        <f>E12</f>
        <v>#REF!</v>
      </c>
      <c r="AI6" s="393" t="e">
        <f>F12</f>
        <v>#REF!</v>
      </c>
      <c r="AJ6" s="393" t="e">
        <f>G12</f>
        <v>#REF!</v>
      </c>
      <c r="AK6" s="393"/>
      <c r="AL6" s="393" t="e">
        <f>I12</f>
        <v>#REF!</v>
      </c>
      <c r="AM6" s="393" t="e">
        <f>J12</f>
        <v>#REF!</v>
      </c>
      <c r="AN6" s="393" t="e">
        <f>K12</f>
        <v>#REF!</v>
      </c>
      <c r="AO6" s="393" t="e">
        <f>L12</f>
        <v>#REF!</v>
      </c>
      <c r="AP6" s="393" t="e">
        <f>M12</f>
        <v>#REF!</v>
      </c>
      <c r="AQ6" s="393"/>
      <c r="AR6" s="393" t="e">
        <f t="shared" ref="AR6:BB6" si="2">O12</f>
        <v>#REF!</v>
      </c>
      <c r="AS6" s="393" t="e">
        <f t="shared" si="2"/>
        <v>#REF!</v>
      </c>
      <c r="AT6" s="393" t="e">
        <f t="shared" si="2"/>
        <v>#REF!</v>
      </c>
      <c r="AU6" s="393" t="e">
        <f t="shared" si="2"/>
        <v>#REF!</v>
      </c>
      <c r="AV6" s="393" t="e">
        <f t="shared" si="2"/>
        <v>#REF!</v>
      </c>
      <c r="AW6" s="393" t="e">
        <f t="shared" si="2"/>
        <v>#REF!</v>
      </c>
      <c r="AX6" s="393" t="e">
        <f t="shared" si="2"/>
        <v>#REF!</v>
      </c>
      <c r="AY6" s="393" t="e">
        <f t="shared" si="2"/>
        <v>#REF!</v>
      </c>
      <c r="AZ6" s="393" t="e">
        <f t="shared" si="2"/>
        <v>#REF!</v>
      </c>
      <c r="BA6" s="393" t="e">
        <f t="shared" si="2"/>
        <v>#REF!</v>
      </c>
      <c r="BB6" s="393" t="e">
        <f t="shared" si="2"/>
        <v>#REF!</v>
      </c>
    </row>
    <row r="7" spans="2:54" ht="20.25" customHeight="1">
      <c r="B7" s="339">
        <v>2007</v>
      </c>
      <c r="C7" s="101"/>
      <c r="D7" s="340">
        <v>3742.5960471347798</v>
      </c>
      <c r="E7" s="341">
        <v>457.779151031818</v>
      </c>
      <c r="F7" s="342">
        <v>705.88126916661304</v>
      </c>
      <c r="G7" s="344">
        <v>415.765625221427</v>
      </c>
      <c r="H7" s="344">
        <f t="shared" ref="H7:H36" si="3">SUM(D7:G7)</f>
        <v>5322.0220925546382</v>
      </c>
      <c r="I7" s="362">
        <v>531.58029611332904</v>
      </c>
      <c r="J7" s="363">
        <v>1801.3122840461201</v>
      </c>
      <c r="K7" s="362">
        <v>118.15348396860399</v>
      </c>
      <c r="L7" s="364">
        <v>226.96636816948899</v>
      </c>
      <c r="M7" s="362">
        <v>1251.5619102452099</v>
      </c>
      <c r="N7" s="363">
        <f t="shared" ref="N7:N36" si="4">SUM(I7:M7)</f>
        <v>3929.5743425427527</v>
      </c>
      <c r="O7" s="365">
        <v>1202.6216724278099</v>
      </c>
      <c r="P7" s="366">
        <v>916.59233209358695</v>
      </c>
      <c r="Q7" s="365">
        <v>2573.4037110869299</v>
      </c>
      <c r="R7" s="366">
        <v>502.841755343476</v>
      </c>
      <c r="S7" s="365">
        <v>559.76896800603299</v>
      </c>
      <c r="T7" s="366">
        <v>400.79360000000003</v>
      </c>
      <c r="U7" s="365">
        <v>542.72236620534898</v>
      </c>
      <c r="V7" s="366">
        <v>959.55966830199895</v>
      </c>
      <c r="W7" s="365">
        <v>720.45594830000005</v>
      </c>
      <c r="X7" s="374">
        <v>259.27272368374099</v>
      </c>
      <c r="Y7" s="365">
        <v>720.31677691726304</v>
      </c>
      <c r="Z7" s="365">
        <f t="shared" ref="Z7:Z36" si="5">SUM(O7:Y7)</f>
        <v>9358.3495223661885</v>
      </c>
      <c r="AA7" s="386">
        <f t="shared" si="1"/>
        <v>18609.94595746358</v>
      </c>
      <c r="AB7" s="298"/>
      <c r="AF7" s="385" t="s">
        <v>77</v>
      </c>
      <c r="AG7" s="393" t="e">
        <f t="shared" ref="AG7:AG28" si="6">D13</f>
        <v>#REF!</v>
      </c>
      <c r="AH7" s="393" t="e">
        <f t="shared" ref="AH7:AH28" si="7">E13</f>
        <v>#REF!</v>
      </c>
      <c r="AI7" s="393" t="e">
        <f t="shared" ref="AI7:AI28" si="8">F13</f>
        <v>#REF!</v>
      </c>
      <c r="AJ7" s="393" t="e">
        <f t="shared" ref="AJ7:AJ28" si="9">G13</f>
        <v>#REF!</v>
      </c>
      <c r="AL7" s="393" t="e">
        <f t="shared" ref="AL7:AL28" si="10">I13</f>
        <v>#REF!</v>
      </c>
      <c r="AM7" s="393" t="e">
        <f t="shared" ref="AM7:AM28" si="11">J13</f>
        <v>#REF!</v>
      </c>
      <c r="AN7" s="393" t="e">
        <f t="shared" ref="AN7:AN28" si="12">K13</f>
        <v>#REF!</v>
      </c>
      <c r="AO7" s="393" t="e">
        <f t="shared" ref="AO7:AO28" si="13">L13</f>
        <v>#REF!</v>
      </c>
      <c r="AP7" s="393" t="e">
        <f t="shared" ref="AP7:AP28" si="14">M13</f>
        <v>#REF!</v>
      </c>
      <c r="AR7" s="393" t="e">
        <f t="shared" ref="AR7:AR28" si="15">O13</f>
        <v>#REF!</v>
      </c>
      <c r="AS7" s="393" t="e">
        <f t="shared" ref="AS7:AS28" si="16">P13</f>
        <v>#REF!</v>
      </c>
      <c r="AT7" s="393" t="e">
        <f t="shared" ref="AT7:AT28" si="17">Q13</f>
        <v>#REF!</v>
      </c>
      <c r="AU7" s="393" t="e">
        <f t="shared" ref="AU7:AU28" si="18">R13</f>
        <v>#REF!</v>
      </c>
      <c r="AV7" s="393" t="e">
        <f t="shared" ref="AV7:AV28" si="19">S13</f>
        <v>#REF!</v>
      </c>
      <c r="AW7" s="393" t="e">
        <f t="shared" ref="AW7:AW28" si="20">T13</f>
        <v>#REF!</v>
      </c>
      <c r="AX7" s="393" t="e">
        <f t="shared" ref="AX7:AX28" si="21">U13</f>
        <v>#REF!</v>
      </c>
      <c r="AY7" s="393" t="e">
        <f t="shared" ref="AY7:AY28" si="22">V13</f>
        <v>#REF!</v>
      </c>
      <c r="AZ7" s="393" t="e">
        <f t="shared" ref="AZ7:AZ28" si="23">W13</f>
        <v>#REF!</v>
      </c>
      <c r="BA7" s="393" t="e">
        <f t="shared" ref="BA7:BA28" si="24">X13</f>
        <v>#REF!</v>
      </c>
      <c r="BB7" s="393" t="e">
        <f t="shared" ref="BB7:BB28" si="25">Y13</f>
        <v>#REF!</v>
      </c>
    </row>
    <row r="8" spans="2:54" ht="20.25" customHeight="1">
      <c r="B8" s="339">
        <v>2008</v>
      </c>
      <c r="C8" s="101"/>
      <c r="D8" s="340">
        <v>4064.4593071883701</v>
      </c>
      <c r="E8" s="341">
        <v>481.14404086167298</v>
      </c>
      <c r="F8" s="342">
        <v>682.44508318328496</v>
      </c>
      <c r="G8" s="344">
        <v>488.02891963837999</v>
      </c>
      <c r="H8" s="344">
        <f t="shared" si="3"/>
        <v>5716.0773508717075</v>
      </c>
      <c r="I8" s="362">
        <v>544.44120883450603</v>
      </c>
      <c r="J8" s="363">
        <v>1867.96940158077</v>
      </c>
      <c r="K8" s="362">
        <v>141.10301794833299</v>
      </c>
      <c r="L8" s="364">
        <v>228.88780012856199</v>
      </c>
      <c r="M8" s="362">
        <v>1739.4644186804801</v>
      </c>
      <c r="N8" s="363">
        <f t="shared" si="4"/>
        <v>4521.8658471726512</v>
      </c>
      <c r="O8" s="365">
        <v>1316.9256762063701</v>
      </c>
      <c r="P8" s="366">
        <v>999.77812513400102</v>
      </c>
      <c r="Q8" s="365">
        <v>2671.91000228652</v>
      </c>
      <c r="R8" s="366">
        <v>600.89589763545405</v>
      </c>
      <c r="S8" s="365">
        <v>620.12126920962805</v>
      </c>
      <c r="T8" s="366">
        <v>410.41264640000003</v>
      </c>
      <c r="U8" s="365">
        <v>532.786962893809</v>
      </c>
      <c r="V8" s="366">
        <v>1081.75101716923</v>
      </c>
      <c r="W8" s="365">
        <v>814.29858208688995</v>
      </c>
      <c r="X8" s="374">
        <v>270.78237328235002</v>
      </c>
      <c r="Y8" s="365">
        <v>786.30765372768701</v>
      </c>
      <c r="Z8" s="365">
        <f t="shared" si="5"/>
        <v>10105.97020603194</v>
      </c>
      <c r="AA8" s="386">
        <f t="shared" si="1"/>
        <v>20343.913404076295</v>
      </c>
      <c r="AB8" s="298"/>
      <c r="AF8" s="385" t="s">
        <v>78</v>
      </c>
      <c r="AG8" s="393" t="e">
        <f t="shared" si="6"/>
        <v>#REF!</v>
      </c>
      <c r="AH8" s="393" t="e">
        <f t="shared" si="7"/>
        <v>#REF!</v>
      </c>
      <c r="AI8" s="393" t="e">
        <f t="shared" si="8"/>
        <v>#REF!</v>
      </c>
      <c r="AJ8" s="393" t="e">
        <f t="shared" si="9"/>
        <v>#REF!</v>
      </c>
      <c r="AL8" s="393" t="e">
        <f t="shared" si="10"/>
        <v>#REF!</v>
      </c>
      <c r="AM8" s="393" t="e">
        <f t="shared" si="11"/>
        <v>#REF!</v>
      </c>
      <c r="AN8" s="393" t="e">
        <f t="shared" si="12"/>
        <v>#REF!</v>
      </c>
      <c r="AO8" s="393" t="e">
        <f t="shared" si="13"/>
        <v>#REF!</v>
      </c>
      <c r="AP8" s="393" t="e">
        <f t="shared" si="14"/>
        <v>#REF!</v>
      </c>
      <c r="AR8" s="393" t="e">
        <f t="shared" si="15"/>
        <v>#REF!</v>
      </c>
      <c r="AS8" s="393" t="e">
        <f t="shared" si="16"/>
        <v>#REF!</v>
      </c>
      <c r="AT8" s="393" t="e">
        <f t="shared" si="17"/>
        <v>#REF!</v>
      </c>
      <c r="AU8" s="393" t="e">
        <f t="shared" si="18"/>
        <v>#REF!</v>
      </c>
      <c r="AV8" s="393" t="e">
        <f t="shared" si="19"/>
        <v>#REF!</v>
      </c>
      <c r="AW8" s="393" t="e">
        <f t="shared" si="20"/>
        <v>#REF!</v>
      </c>
      <c r="AX8" s="393" t="e">
        <f t="shared" si="21"/>
        <v>#REF!</v>
      </c>
      <c r="AY8" s="393" t="e">
        <f t="shared" si="22"/>
        <v>#REF!</v>
      </c>
      <c r="AZ8" s="393" t="e">
        <f t="shared" si="23"/>
        <v>#REF!</v>
      </c>
      <c r="BA8" s="393" t="e">
        <f t="shared" si="24"/>
        <v>#REF!</v>
      </c>
      <c r="BB8" s="393" t="e">
        <f t="shared" si="25"/>
        <v>#REF!</v>
      </c>
    </row>
    <row r="9" spans="2:54" ht="20.25" customHeight="1">
      <c r="B9" s="339">
        <v>2009</v>
      </c>
      <c r="C9" s="101"/>
      <c r="D9" s="340">
        <v>4479.4262706341497</v>
      </c>
      <c r="E9" s="341">
        <v>502.15328993483001</v>
      </c>
      <c r="F9" s="340">
        <v>687.36015399999997</v>
      </c>
      <c r="G9" s="344">
        <v>460.15532840140901</v>
      </c>
      <c r="H9" s="344">
        <f t="shared" si="3"/>
        <v>6129.0950429703889</v>
      </c>
      <c r="I9" s="362">
        <v>581.20000100000004</v>
      </c>
      <c r="J9" s="363">
        <v>1843.5798967413</v>
      </c>
      <c r="K9" s="362">
        <v>151.69193847708101</v>
      </c>
      <c r="L9" s="364">
        <v>246.397948406452</v>
      </c>
      <c r="M9" s="362">
        <v>1901.8527360537901</v>
      </c>
      <c r="N9" s="363">
        <f t="shared" si="4"/>
        <v>4724.7225206786225</v>
      </c>
      <c r="O9" s="365">
        <v>1387.9310089999999</v>
      </c>
      <c r="P9" s="366">
        <v>962.00084100000004</v>
      </c>
      <c r="Q9" s="365">
        <v>2790.1362986905001</v>
      </c>
      <c r="R9" s="366">
        <v>624.164716</v>
      </c>
      <c r="S9" s="365">
        <v>677.93816802119295</v>
      </c>
      <c r="T9" s="366">
        <v>420.26254991360003</v>
      </c>
      <c r="U9" s="365">
        <v>524.52843702752102</v>
      </c>
      <c r="V9" s="366">
        <v>1208.1798796532601</v>
      </c>
      <c r="W9" s="365">
        <v>914.89015573904601</v>
      </c>
      <c r="X9" s="374">
        <v>311.81224933890701</v>
      </c>
      <c r="Y9" s="365">
        <v>845.05032453228</v>
      </c>
      <c r="Z9" s="365">
        <f t="shared" si="5"/>
        <v>10666.894628916307</v>
      </c>
      <c r="AA9" s="386">
        <f t="shared" si="1"/>
        <v>21520.712192565315</v>
      </c>
      <c r="AB9" s="298"/>
      <c r="AF9" s="385" t="s">
        <v>79</v>
      </c>
      <c r="AG9" s="393" t="e">
        <f t="shared" si="6"/>
        <v>#REF!</v>
      </c>
      <c r="AH9" s="393" t="e">
        <f t="shared" si="7"/>
        <v>#REF!</v>
      </c>
      <c r="AI9" s="393" t="e">
        <f t="shared" si="8"/>
        <v>#REF!</v>
      </c>
      <c r="AJ9" s="393" t="e">
        <f t="shared" si="9"/>
        <v>#REF!</v>
      </c>
      <c r="AL9" s="393" t="e">
        <f t="shared" si="10"/>
        <v>#REF!</v>
      </c>
      <c r="AM9" s="393" t="e">
        <f t="shared" si="11"/>
        <v>#REF!</v>
      </c>
      <c r="AN9" s="393" t="e">
        <f t="shared" si="12"/>
        <v>#REF!</v>
      </c>
      <c r="AO9" s="393" t="e">
        <f t="shared" si="13"/>
        <v>#REF!</v>
      </c>
      <c r="AP9" s="393" t="e">
        <f t="shared" si="14"/>
        <v>#REF!</v>
      </c>
      <c r="AR9" s="393" t="e">
        <f t="shared" si="15"/>
        <v>#REF!</v>
      </c>
      <c r="AS9" s="393" t="e">
        <f t="shared" si="16"/>
        <v>#REF!</v>
      </c>
      <c r="AT9" s="393" t="e">
        <f t="shared" si="17"/>
        <v>#REF!</v>
      </c>
      <c r="AU9" s="393" t="e">
        <f t="shared" si="18"/>
        <v>#REF!</v>
      </c>
      <c r="AV9" s="393" t="e">
        <f t="shared" si="19"/>
        <v>#REF!</v>
      </c>
      <c r="AW9" s="393" t="e">
        <f t="shared" si="20"/>
        <v>#REF!</v>
      </c>
      <c r="AX9" s="393" t="e">
        <f t="shared" si="21"/>
        <v>#REF!</v>
      </c>
      <c r="AY9" s="393" t="e">
        <f t="shared" si="22"/>
        <v>#REF!</v>
      </c>
      <c r="AZ9" s="393" t="e">
        <f t="shared" si="23"/>
        <v>#REF!</v>
      </c>
      <c r="BA9" s="393" t="e">
        <f t="shared" si="24"/>
        <v>#REF!</v>
      </c>
      <c r="BB9" s="393" t="e">
        <f t="shared" si="25"/>
        <v>#REF!</v>
      </c>
    </row>
    <row r="10" spans="2:54" ht="20.25" customHeight="1">
      <c r="B10" s="339">
        <v>2010</v>
      </c>
      <c r="D10" s="341">
        <v>4703.3999990000002</v>
      </c>
      <c r="E10" s="341">
        <v>525.500001</v>
      </c>
      <c r="F10" s="340">
        <v>756.58618000000001</v>
      </c>
      <c r="G10" s="341">
        <v>467.01504999999997</v>
      </c>
      <c r="H10" s="344">
        <f t="shared" si="3"/>
        <v>6452.5012300000008</v>
      </c>
      <c r="I10" s="362">
        <v>625.61985600000003</v>
      </c>
      <c r="J10" s="363">
        <v>1983.7</v>
      </c>
      <c r="K10" s="362">
        <v>170.28971799999999</v>
      </c>
      <c r="L10" s="363">
        <v>259.36776900000001</v>
      </c>
      <c r="M10" s="362">
        <v>1949.39905445513</v>
      </c>
      <c r="N10" s="363">
        <f t="shared" si="4"/>
        <v>4988.3763974551302</v>
      </c>
      <c r="O10" s="365">
        <v>1573.0945220000001</v>
      </c>
      <c r="P10" s="366">
        <v>987.857213</v>
      </c>
      <c r="Q10" s="365">
        <v>3014.3079710000002</v>
      </c>
      <c r="R10" s="366">
        <v>776.90601500000002</v>
      </c>
      <c r="S10" s="365">
        <v>791.49056399999995</v>
      </c>
      <c r="T10" s="366">
        <v>430.34885111152602</v>
      </c>
      <c r="U10" s="365">
        <v>645.70000000000005</v>
      </c>
      <c r="V10" s="366">
        <v>1248.961399</v>
      </c>
      <c r="W10" s="365">
        <v>963.218076</v>
      </c>
      <c r="X10" s="366">
        <v>346.86159199999997</v>
      </c>
      <c r="Y10" s="365">
        <v>935.5</v>
      </c>
      <c r="Z10" s="365">
        <f t="shared" si="5"/>
        <v>11714.246203111525</v>
      </c>
      <c r="AA10" s="386">
        <f t="shared" si="1"/>
        <v>23155.123830566659</v>
      </c>
      <c r="AB10" s="298"/>
      <c r="AF10" s="387" t="s">
        <v>80</v>
      </c>
      <c r="AG10" s="393" t="e">
        <f t="shared" si="6"/>
        <v>#REF!</v>
      </c>
      <c r="AH10" s="393" t="e">
        <f t="shared" si="7"/>
        <v>#REF!</v>
      </c>
      <c r="AI10" s="393" t="e">
        <f t="shared" si="8"/>
        <v>#REF!</v>
      </c>
      <c r="AJ10" s="393" t="e">
        <f t="shared" si="9"/>
        <v>#REF!</v>
      </c>
      <c r="AL10" s="393" t="e">
        <f t="shared" si="10"/>
        <v>#REF!</v>
      </c>
      <c r="AM10" s="393" t="e">
        <f t="shared" si="11"/>
        <v>#REF!</v>
      </c>
      <c r="AN10" s="393" t="e">
        <f t="shared" si="12"/>
        <v>#REF!</v>
      </c>
      <c r="AO10" s="393" t="e">
        <f t="shared" si="13"/>
        <v>#REF!</v>
      </c>
      <c r="AP10" s="393" t="e">
        <f t="shared" si="14"/>
        <v>#REF!</v>
      </c>
      <c r="AR10" s="393" t="e">
        <f t="shared" si="15"/>
        <v>#REF!</v>
      </c>
      <c r="AS10" s="393" t="e">
        <f t="shared" si="16"/>
        <v>#REF!</v>
      </c>
      <c r="AT10" s="393" t="e">
        <f t="shared" si="17"/>
        <v>#REF!</v>
      </c>
      <c r="AU10" s="393" t="e">
        <f t="shared" si="18"/>
        <v>#REF!</v>
      </c>
      <c r="AV10" s="393" t="e">
        <f t="shared" si="19"/>
        <v>#REF!</v>
      </c>
      <c r="AW10" s="393" t="e">
        <f t="shared" si="20"/>
        <v>#REF!</v>
      </c>
      <c r="AX10" s="393" t="e">
        <f t="shared" si="21"/>
        <v>#REF!</v>
      </c>
      <c r="AY10" s="393" t="e">
        <f t="shared" si="22"/>
        <v>#REF!</v>
      </c>
      <c r="AZ10" s="393" t="e">
        <f t="shared" si="23"/>
        <v>#REF!</v>
      </c>
      <c r="BA10" s="393" t="e">
        <f t="shared" si="24"/>
        <v>#REF!</v>
      </c>
      <c r="BB10" s="393" t="e">
        <f t="shared" si="25"/>
        <v>#REF!</v>
      </c>
    </row>
    <row r="11" spans="2:54" ht="18.75" hidden="1" customHeight="1">
      <c r="B11" s="462">
        <v>2011</v>
      </c>
      <c r="C11" s="51"/>
      <c r="D11" s="444"/>
      <c r="E11" s="445"/>
      <c r="F11" s="345"/>
      <c r="G11" s="444"/>
      <c r="H11" s="444">
        <f t="shared" si="3"/>
        <v>0</v>
      </c>
      <c r="I11" s="367"/>
      <c r="J11" s="446"/>
      <c r="K11" s="368"/>
      <c r="L11" s="446"/>
      <c r="M11" s="368"/>
      <c r="N11" s="447">
        <f t="shared" si="4"/>
        <v>0</v>
      </c>
      <c r="O11" s="448"/>
      <c r="P11" s="369"/>
      <c r="Q11" s="449"/>
      <c r="R11" s="375"/>
      <c r="S11" s="448"/>
      <c r="T11" s="369"/>
      <c r="U11" s="449"/>
      <c r="V11" s="376"/>
      <c r="W11" s="450"/>
      <c r="X11" s="369"/>
      <c r="Y11" s="450"/>
      <c r="Z11" s="449">
        <f t="shared" si="5"/>
        <v>0</v>
      </c>
      <c r="AA11" s="451">
        <f t="shared" si="1"/>
        <v>0</v>
      </c>
      <c r="AB11" s="298"/>
      <c r="AF11" s="385" t="s">
        <v>81</v>
      </c>
      <c r="AG11" s="393" t="e">
        <f t="shared" si="6"/>
        <v>#REF!</v>
      </c>
      <c r="AH11" s="393" t="e">
        <f t="shared" si="7"/>
        <v>#REF!</v>
      </c>
      <c r="AI11" s="393" t="e">
        <f t="shared" si="8"/>
        <v>#REF!</v>
      </c>
      <c r="AJ11" s="393" t="e">
        <f t="shared" si="9"/>
        <v>#REF!</v>
      </c>
      <c r="AL11" s="393" t="e">
        <f t="shared" si="10"/>
        <v>#REF!</v>
      </c>
      <c r="AM11" s="393" t="e">
        <f t="shared" si="11"/>
        <v>#REF!</v>
      </c>
      <c r="AN11" s="393" t="e">
        <f t="shared" si="12"/>
        <v>#REF!</v>
      </c>
      <c r="AO11" s="393" t="e">
        <f t="shared" si="13"/>
        <v>#REF!</v>
      </c>
      <c r="AP11" s="393" t="e">
        <f t="shared" si="14"/>
        <v>#REF!</v>
      </c>
      <c r="AR11" s="393" t="e">
        <f t="shared" si="15"/>
        <v>#REF!</v>
      </c>
      <c r="AS11" s="393" t="e">
        <f t="shared" si="16"/>
        <v>#REF!</v>
      </c>
      <c r="AT11" s="393" t="e">
        <f t="shared" si="17"/>
        <v>#REF!</v>
      </c>
      <c r="AU11" s="393" t="e">
        <f t="shared" si="18"/>
        <v>#REF!</v>
      </c>
      <c r="AV11" s="393" t="e">
        <f t="shared" si="19"/>
        <v>#REF!</v>
      </c>
      <c r="AW11" s="393" t="e">
        <f t="shared" si="20"/>
        <v>#REF!</v>
      </c>
      <c r="AX11" s="393" t="e">
        <f t="shared" si="21"/>
        <v>#REF!</v>
      </c>
      <c r="AY11" s="393" t="e">
        <f t="shared" si="22"/>
        <v>#REF!</v>
      </c>
      <c r="AZ11" s="393" t="e">
        <f t="shared" si="23"/>
        <v>#REF!</v>
      </c>
      <c r="BA11" s="393" t="e">
        <f t="shared" si="24"/>
        <v>#REF!</v>
      </c>
      <c r="BB11" s="393" t="e">
        <f t="shared" si="25"/>
        <v>#REF!</v>
      </c>
    </row>
    <row r="12" spans="2:54" ht="30" customHeight="1">
      <c r="B12" s="346">
        <v>2006</v>
      </c>
      <c r="C12" s="347" t="s">
        <v>82</v>
      </c>
      <c r="D12" s="348" t="e">
        <f>#REF!</f>
        <v>#REF!</v>
      </c>
      <c r="E12" s="349" t="e">
        <f>#REF!</f>
        <v>#REF!</v>
      </c>
      <c r="F12" s="350" t="e">
        <f>#REF!</f>
        <v>#REF!</v>
      </c>
      <c r="G12" s="349" t="e">
        <f>#REF!</f>
        <v>#REF!</v>
      </c>
      <c r="H12" s="351" t="e">
        <f t="shared" si="3"/>
        <v>#REF!</v>
      </c>
      <c r="I12" s="370" t="e">
        <f>#REF!</f>
        <v>#REF!</v>
      </c>
      <c r="J12" s="371" t="e">
        <f>#REF!</f>
        <v>#REF!</v>
      </c>
      <c r="K12" s="370" t="e">
        <f>#REF!</f>
        <v>#REF!</v>
      </c>
      <c r="L12" s="371" t="e">
        <f>#REF!</f>
        <v>#REF!</v>
      </c>
      <c r="M12" s="370" t="e">
        <f>#REF!</f>
        <v>#REF!</v>
      </c>
      <c r="N12" s="371" t="e">
        <f t="shared" si="4"/>
        <v>#REF!</v>
      </c>
      <c r="O12" s="372" t="e">
        <f>#REF!</f>
        <v>#REF!</v>
      </c>
      <c r="P12" s="373" t="e">
        <f>#REF!</f>
        <v>#REF!</v>
      </c>
      <c r="Q12" s="372" t="e">
        <f>#REF!</f>
        <v>#REF!</v>
      </c>
      <c r="R12" s="373" t="e">
        <f>#REF!</f>
        <v>#REF!</v>
      </c>
      <c r="S12" s="372" t="e">
        <f>#REF!</f>
        <v>#REF!</v>
      </c>
      <c r="T12" s="377" t="e">
        <f>#REF!</f>
        <v>#REF!</v>
      </c>
      <c r="U12" s="378" t="e">
        <f>#REF!</f>
        <v>#REF!</v>
      </c>
      <c r="V12" s="373" t="e">
        <f>#REF!</f>
        <v>#REF!</v>
      </c>
      <c r="W12" s="372" t="e">
        <f>#REF!</f>
        <v>#REF!</v>
      </c>
      <c r="X12" s="373" t="e">
        <f>#REF!</f>
        <v>#REF!</v>
      </c>
      <c r="Y12" s="388" t="e">
        <f>#REF!</f>
        <v>#REF!</v>
      </c>
      <c r="Z12" s="372" t="e">
        <f t="shared" si="5"/>
        <v>#REF!</v>
      </c>
      <c r="AA12" s="389" t="e">
        <f t="shared" si="1"/>
        <v>#REF!</v>
      </c>
      <c r="AB12" s="298"/>
      <c r="AF12" s="385" t="s">
        <v>83</v>
      </c>
      <c r="AG12" s="393" t="e">
        <f t="shared" si="6"/>
        <v>#REF!</v>
      </c>
      <c r="AH12" s="393" t="e">
        <f t="shared" si="7"/>
        <v>#REF!</v>
      </c>
      <c r="AI12" s="393" t="e">
        <f t="shared" si="8"/>
        <v>#REF!</v>
      </c>
      <c r="AJ12" s="393" t="e">
        <f t="shared" si="9"/>
        <v>#REF!</v>
      </c>
      <c r="AL12" s="393" t="e">
        <f t="shared" si="10"/>
        <v>#REF!</v>
      </c>
      <c r="AM12" s="393" t="e">
        <f t="shared" si="11"/>
        <v>#REF!</v>
      </c>
      <c r="AN12" s="393" t="e">
        <f t="shared" si="12"/>
        <v>#REF!</v>
      </c>
      <c r="AO12" s="393" t="e">
        <f t="shared" si="13"/>
        <v>#REF!</v>
      </c>
      <c r="AP12" s="393" t="e">
        <f t="shared" si="14"/>
        <v>#REF!</v>
      </c>
      <c r="AR12" s="393" t="e">
        <f t="shared" si="15"/>
        <v>#REF!</v>
      </c>
      <c r="AS12" s="393" t="e">
        <f t="shared" si="16"/>
        <v>#REF!</v>
      </c>
      <c r="AT12" s="393" t="e">
        <f t="shared" si="17"/>
        <v>#REF!</v>
      </c>
      <c r="AU12" s="393" t="e">
        <f t="shared" si="18"/>
        <v>#REF!</v>
      </c>
      <c r="AV12" s="393" t="e">
        <f t="shared" si="19"/>
        <v>#REF!</v>
      </c>
      <c r="AW12" s="393" t="e">
        <f t="shared" si="20"/>
        <v>#REF!</v>
      </c>
      <c r="AX12" s="393" t="e">
        <f t="shared" si="21"/>
        <v>#REF!</v>
      </c>
      <c r="AY12" s="393" t="e">
        <f t="shared" si="22"/>
        <v>#REF!</v>
      </c>
      <c r="AZ12" s="393" t="e">
        <f t="shared" si="23"/>
        <v>#REF!</v>
      </c>
      <c r="BA12" s="393" t="e">
        <f t="shared" si="24"/>
        <v>#REF!</v>
      </c>
      <c r="BB12" s="393" t="e">
        <f t="shared" si="25"/>
        <v>#REF!</v>
      </c>
    </row>
    <row r="13" spans="2:54" ht="18.75" customHeight="1">
      <c r="B13" s="26"/>
      <c r="C13" s="285" t="s">
        <v>84</v>
      </c>
      <c r="D13" s="352" t="e">
        <f>#REF!</f>
        <v>#REF!</v>
      </c>
      <c r="E13" s="341" t="e">
        <f>#REF!</f>
        <v>#REF!</v>
      </c>
      <c r="F13" s="340" t="e">
        <f>#REF!</f>
        <v>#REF!</v>
      </c>
      <c r="G13" s="341" t="e">
        <f>#REF!</f>
        <v>#REF!</v>
      </c>
      <c r="H13" s="344" t="e">
        <f t="shared" si="3"/>
        <v>#REF!</v>
      </c>
      <c r="I13" s="362" t="e">
        <f>#REF!</f>
        <v>#REF!</v>
      </c>
      <c r="J13" s="363" t="e">
        <f>#REF!</f>
        <v>#REF!</v>
      </c>
      <c r="K13" s="362" t="e">
        <f>#REF!</f>
        <v>#REF!</v>
      </c>
      <c r="L13" s="363" t="e">
        <f>#REF!</f>
        <v>#REF!</v>
      </c>
      <c r="M13" s="362" t="e">
        <f>#REF!</f>
        <v>#REF!</v>
      </c>
      <c r="N13" s="363" t="e">
        <f t="shared" si="4"/>
        <v>#REF!</v>
      </c>
      <c r="O13" s="365" t="e">
        <f>#REF!</f>
        <v>#REF!</v>
      </c>
      <c r="P13" s="366" t="e">
        <f>#REF!</f>
        <v>#REF!</v>
      </c>
      <c r="Q13" s="365" t="e">
        <f>#REF!</f>
        <v>#REF!</v>
      </c>
      <c r="R13" s="366" t="e">
        <f>#REF!</f>
        <v>#REF!</v>
      </c>
      <c r="S13" s="365" t="e">
        <f>#REF!</f>
        <v>#REF!</v>
      </c>
      <c r="T13" s="374" t="e">
        <f>#REF!</f>
        <v>#REF!</v>
      </c>
      <c r="U13" s="379" t="e">
        <f>#REF!</f>
        <v>#REF!</v>
      </c>
      <c r="V13" s="366" t="e">
        <f>#REF!</f>
        <v>#REF!</v>
      </c>
      <c r="W13" s="365" t="e">
        <f>#REF!</f>
        <v>#REF!</v>
      </c>
      <c r="X13" s="366" t="e">
        <f>#REF!</f>
        <v>#REF!</v>
      </c>
      <c r="Y13" s="390" t="e">
        <f>#REF!</f>
        <v>#REF!</v>
      </c>
      <c r="Z13" s="365" t="e">
        <f t="shared" si="5"/>
        <v>#REF!</v>
      </c>
      <c r="AA13" s="386" t="e">
        <f t="shared" si="1"/>
        <v>#REF!</v>
      </c>
      <c r="AB13" s="298"/>
      <c r="AF13" s="385" t="s">
        <v>85</v>
      </c>
      <c r="AG13" s="393" t="e">
        <f t="shared" si="6"/>
        <v>#REF!</v>
      </c>
      <c r="AH13" s="393" t="e">
        <f t="shared" si="7"/>
        <v>#REF!</v>
      </c>
      <c r="AI13" s="393" t="e">
        <f t="shared" si="8"/>
        <v>#REF!</v>
      </c>
      <c r="AJ13" s="393" t="e">
        <f t="shared" si="9"/>
        <v>#REF!</v>
      </c>
      <c r="AL13" s="393" t="e">
        <f t="shared" si="10"/>
        <v>#REF!</v>
      </c>
      <c r="AM13" s="393" t="e">
        <f t="shared" si="11"/>
        <v>#REF!</v>
      </c>
      <c r="AN13" s="393" t="e">
        <f t="shared" si="12"/>
        <v>#REF!</v>
      </c>
      <c r="AO13" s="393" t="e">
        <f t="shared" si="13"/>
        <v>#REF!</v>
      </c>
      <c r="AP13" s="393" t="e">
        <f t="shared" si="14"/>
        <v>#REF!</v>
      </c>
      <c r="AR13" s="393" t="e">
        <f t="shared" si="15"/>
        <v>#REF!</v>
      </c>
      <c r="AS13" s="393" t="e">
        <f t="shared" si="16"/>
        <v>#REF!</v>
      </c>
      <c r="AT13" s="393" t="e">
        <f t="shared" si="17"/>
        <v>#REF!</v>
      </c>
      <c r="AU13" s="393" t="e">
        <f t="shared" si="18"/>
        <v>#REF!</v>
      </c>
      <c r="AV13" s="393" t="e">
        <f t="shared" si="19"/>
        <v>#REF!</v>
      </c>
      <c r="AW13" s="393" t="e">
        <f t="shared" si="20"/>
        <v>#REF!</v>
      </c>
      <c r="AX13" s="393" t="e">
        <f t="shared" si="21"/>
        <v>#REF!</v>
      </c>
      <c r="AY13" s="393" t="e">
        <f t="shared" si="22"/>
        <v>#REF!</v>
      </c>
      <c r="AZ13" s="393" t="e">
        <f t="shared" si="23"/>
        <v>#REF!</v>
      </c>
      <c r="BA13" s="393" t="e">
        <f t="shared" si="24"/>
        <v>#REF!</v>
      </c>
      <c r="BB13" s="393" t="e">
        <f t="shared" si="25"/>
        <v>#REF!</v>
      </c>
    </row>
    <row r="14" spans="2:54" ht="18.75" customHeight="1">
      <c r="B14" s="26"/>
      <c r="C14" s="285" t="s">
        <v>86</v>
      </c>
      <c r="D14" s="352" t="e">
        <f>#REF!</f>
        <v>#REF!</v>
      </c>
      <c r="E14" s="341" t="e">
        <f>#REF!</f>
        <v>#REF!</v>
      </c>
      <c r="F14" s="340" t="e">
        <f>#REF!</f>
        <v>#REF!</v>
      </c>
      <c r="G14" s="341" t="e">
        <f>#REF!</f>
        <v>#REF!</v>
      </c>
      <c r="H14" s="344" t="e">
        <f t="shared" si="3"/>
        <v>#REF!</v>
      </c>
      <c r="I14" s="362" t="e">
        <f>#REF!</f>
        <v>#REF!</v>
      </c>
      <c r="J14" s="363" t="e">
        <f>#REF!</f>
        <v>#REF!</v>
      </c>
      <c r="K14" s="362" t="e">
        <f>#REF!</f>
        <v>#REF!</v>
      </c>
      <c r="L14" s="363" t="e">
        <f>#REF!</f>
        <v>#REF!</v>
      </c>
      <c r="M14" s="362" t="e">
        <f>#REF!</f>
        <v>#REF!</v>
      </c>
      <c r="N14" s="363" t="e">
        <f t="shared" si="4"/>
        <v>#REF!</v>
      </c>
      <c r="O14" s="365" t="e">
        <f>#REF!</f>
        <v>#REF!</v>
      </c>
      <c r="P14" s="366" t="e">
        <f>#REF!</f>
        <v>#REF!</v>
      </c>
      <c r="Q14" s="365" t="e">
        <f>#REF!</f>
        <v>#REF!</v>
      </c>
      <c r="R14" s="366" t="e">
        <f>#REF!</f>
        <v>#REF!</v>
      </c>
      <c r="S14" s="365" t="e">
        <f>#REF!</f>
        <v>#REF!</v>
      </c>
      <c r="T14" s="374" t="e">
        <f>#REF!</f>
        <v>#REF!</v>
      </c>
      <c r="U14" s="379" t="e">
        <f>#REF!</f>
        <v>#REF!</v>
      </c>
      <c r="V14" s="366" t="e">
        <f>#REF!</f>
        <v>#REF!</v>
      </c>
      <c r="W14" s="365" t="e">
        <f>#REF!</f>
        <v>#REF!</v>
      </c>
      <c r="X14" s="366" t="e">
        <f>#REF!</f>
        <v>#REF!</v>
      </c>
      <c r="Y14" s="390" t="e">
        <f>#REF!</f>
        <v>#REF!</v>
      </c>
      <c r="Z14" s="365" t="e">
        <f t="shared" si="5"/>
        <v>#REF!</v>
      </c>
      <c r="AA14" s="386" t="e">
        <f t="shared" si="1"/>
        <v>#REF!</v>
      </c>
      <c r="AB14" s="298"/>
      <c r="AF14" s="387" t="s">
        <v>87</v>
      </c>
      <c r="AG14" s="393" t="e">
        <f t="shared" si="6"/>
        <v>#REF!</v>
      </c>
      <c r="AH14" s="393" t="e">
        <f t="shared" si="7"/>
        <v>#REF!</v>
      </c>
      <c r="AI14" s="393" t="e">
        <f t="shared" si="8"/>
        <v>#REF!</v>
      </c>
      <c r="AJ14" s="393" t="e">
        <f t="shared" si="9"/>
        <v>#REF!</v>
      </c>
      <c r="AL14" s="393" t="e">
        <f t="shared" si="10"/>
        <v>#REF!</v>
      </c>
      <c r="AM14" s="393" t="e">
        <f t="shared" si="11"/>
        <v>#REF!</v>
      </c>
      <c r="AN14" s="393" t="e">
        <f t="shared" si="12"/>
        <v>#REF!</v>
      </c>
      <c r="AO14" s="393" t="e">
        <f t="shared" si="13"/>
        <v>#REF!</v>
      </c>
      <c r="AP14" s="393" t="e">
        <f t="shared" si="14"/>
        <v>#REF!</v>
      </c>
      <c r="AR14" s="393" t="e">
        <f t="shared" si="15"/>
        <v>#REF!</v>
      </c>
      <c r="AS14" s="393" t="e">
        <f t="shared" si="16"/>
        <v>#REF!</v>
      </c>
      <c r="AT14" s="393" t="e">
        <f t="shared" si="17"/>
        <v>#REF!</v>
      </c>
      <c r="AU14" s="393" t="e">
        <f t="shared" si="18"/>
        <v>#REF!</v>
      </c>
      <c r="AV14" s="393" t="e">
        <f t="shared" si="19"/>
        <v>#REF!</v>
      </c>
      <c r="AW14" s="393" t="e">
        <f t="shared" si="20"/>
        <v>#REF!</v>
      </c>
      <c r="AX14" s="393" t="e">
        <f t="shared" si="21"/>
        <v>#REF!</v>
      </c>
      <c r="AY14" s="393" t="e">
        <f t="shared" si="22"/>
        <v>#REF!</v>
      </c>
      <c r="AZ14" s="393" t="e">
        <f t="shared" si="23"/>
        <v>#REF!</v>
      </c>
      <c r="BA14" s="393" t="e">
        <f t="shared" si="24"/>
        <v>#REF!</v>
      </c>
      <c r="BB14" s="393" t="e">
        <f t="shared" si="25"/>
        <v>#REF!</v>
      </c>
    </row>
    <row r="15" spans="2:54" ht="18.75" customHeight="1">
      <c r="B15" s="26"/>
      <c r="C15" s="285" t="s">
        <v>88</v>
      </c>
      <c r="D15" s="352" t="e">
        <f>#REF!</f>
        <v>#REF!</v>
      </c>
      <c r="E15" s="341" t="e">
        <f>#REF!</f>
        <v>#REF!</v>
      </c>
      <c r="F15" s="340" t="e">
        <f>#REF!</f>
        <v>#REF!</v>
      </c>
      <c r="G15" s="341" t="e">
        <f>#REF!</f>
        <v>#REF!</v>
      </c>
      <c r="H15" s="344" t="e">
        <f t="shared" si="3"/>
        <v>#REF!</v>
      </c>
      <c r="I15" s="362" t="e">
        <f>#REF!</f>
        <v>#REF!</v>
      </c>
      <c r="J15" s="363" t="e">
        <f>#REF!</f>
        <v>#REF!</v>
      </c>
      <c r="K15" s="362" t="e">
        <f>#REF!</f>
        <v>#REF!</v>
      </c>
      <c r="L15" s="363" t="e">
        <f>#REF!</f>
        <v>#REF!</v>
      </c>
      <c r="M15" s="362" t="e">
        <f>#REF!</f>
        <v>#REF!</v>
      </c>
      <c r="N15" s="363" t="e">
        <f t="shared" si="4"/>
        <v>#REF!</v>
      </c>
      <c r="O15" s="365" t="e">
        <f>#REF!</f>
        <v>#REF!</v>
      </c>
      <c r="P15" s="366" t="e">
        <f>#REF!</f>
        <v>#REF!</v>
      </c>
      <c r="Q15" s="365" t="e">
        <f>#REF!</f>
        <v>#REF!</v>
      </c>
      <c r="R15" s="366" t="e">
        <f>#REF!</f>
        <v>#REF!</v>
      </c>
      <c r="S15" s="365" t="e">
        <f>#REF!</f>
        <v>#REF!</v>
      </c>
      <c r="T15" s="374" t="e">
        <f>#REF!</f>
        <v>#REF!</v>
      </c>
      <c r="U15" s="379" t="e">
        <f>#REF!</f>
        <v>#REF!</v>
      </c>
      <c r="V15" s="366" t="e">
        <f>#REF!</f>
        <v>#REF!</v>
      </c>
      <c r="W15" s="365" t="e">
        <f>#REF!</f>
        <v>#REF!</v>
      </c>
      <c r="X15" s="366" t="e">
        <f>#REF!</f>
        <v>#REF!</v>
      </c>
      <c r="Y15" s="390" t="e">
        <f>#REF!</f>
        <v>#REF!</v>
      </c>
      <c r="Z15" s="365" t="e">
        <f t="shared" si="5"/>
        <v>#REF!</v>
      </c>
      <c r="AA15" s="386" t="e">
        <f t="shared" si="1"/>
        <v>#REF!</v>
      </c>
      <c r="AB15" s="298"/>
      <c r="AF15" s="385" t="s">
        <v>89</v>
      </c>
      <c r="AG15" s="393" t="e">
        <f t="shared" si="6"/>
        <v>#REF!</v>
      </c>
      <c r="AH15" s="393" t="e">
        <f t="shared" si="7"/>
        <v>#REF!</v>
      </c>
      <c r="AI15" s="393" t="e">
        <f t="shared" si="8"/>
        <v>#REF!</v>
      </c>
      <c r="AJ15" s="393" t="e">
        <f t="shared" si="9"/>
        <v>#REF!</v>
      </c>
      <c r="AL15" s="393" t="e">
        <f t="shared" si="10"/>
        <v>#REF!</v>
      </c>
      <c r="AM15" s="393" t="e">
        <f t="shared" si="11"/>
        <v>#REF!</v>
      </c>
      <c r="AN15" s="393" t="e">
        <f t="shared" si="12"/>
        <v>#REF!</v>
      </c>
      <c r="AO15" s="393" t="e">
        <f t="shared" si="13"/>
        <v>#REF!</v>
      </c>
      <c r="AP15" s="393" t="e">
        <f t="shared" si="14"/>
        <v>#REF!</v>
      </c>
      <c r="AR15" s="393" t="e">
        <f t="shared" si="15"/>
        <v>#REF!</v>
      </c>
      <c r="AS15" s="393" t="e">
        <f t="shared" si="16"/>
        <v>#REF!</v>
      </c>
      <c r="AT15" s="393" t="e">
        <f t="shared" si="17"/>
        <v>#REF!</v>
      </c>
      <c r="AU15" s="393" t="e">
        <f t="shared" si="18"/>
        <v>#REF!</v>
      </c>
      <c r="AV15" s="393" t="e">
        <f t="shared" si="19"/>
        <v>#REF!</v>
      </c>
      <c r="AW15" s="393" t="e">
        <f t="shared" si="20"/>
        <v>#REF!</v>
      </c>
      <c r="AX15" s="393" t="e">
        <f t="shared" si="21"/>
        <v>#REF!</v>
      </c>
      <c r="AY15" s="393" t="e">
        <f t="shared" si="22"/>
        <v>#REF!</v>
      </c>
      <c r="AZ15" s="393" t="e">
        <f t="shared" si="23"/>
        <v>#REF!</v>
      </c>
      <c r="BA15" s="393" t="e">
        <f t="shared" si="24"/>
        <v>#REF!</v>
      </c>
      <c r="BB15" s="393" t="e">
        <f t="shared" si="25"/>
        <v>#REF!</v>
      </c>
    </row>
    <row r="16" spans="2:54" ht="30" customHeight="1">
      <c r="B16" s="26">
        <v>2007</v>
      </c>
      <c r="C16" s="285" t="s">
        <v>82</v>
      </c>
      <c r="D16" s="352" t="e">
        <f>#REF!</f>
        <v>#REF!</v>
      </c>
      <c r="E16" s="341" t="e">
        <f>#REF!</f>
        <v>#REF!</v>
      </c>
      <c r="F16" s="340" t="e">
        <f>#REF!</f>
        <v>#REF!</v>
      </c>
      <c r="G16" s="341" t="e">
        <f>#REF!</f>
        <v>#REF!</v>
      </c>
      <c r="H16" s="344" t="e">
        <f t="shared" si="3"/>
        <v>#REF!</v>
      </c>
      <c r="I16" s="362" t="e">
        <f>#REF!</f>
        <v>#REF!</v>
      </c>
      <c r="J16" s="363" t="e">
        <f>#REF!</f>
        <v>#REF!</v>
      </c>
      <c r="K16" s="362" t="e">
        <f>#REF!</f>
        <v>#REF!</v>
      </c>
      <c r="L16" s="363" t="e">
        <f>#REF!</f>
        <v>#REF!</v>
      </c>
      <c r="M16" s="362" t="e">
        <f>#REF!</f>
        <v>#REF!</v>
      </c>
      <c r="N16" s="363" t="e">
        <f t="shared" si="4"/>
        <v>#REF!</v>
      </c>
      <c r="O16" s="365" t="e">
        <f>#REF!</f>
        <v>#REF!</v>
      </c>
      <c r="P16" s="366" t="e">
        <f>#REF!</f>
        <v>#REF!</v>
      </c>
      <c r="Q16" s="365" t="e">
        <f>#REF!</f>
        <v>#REF!</v>
      </c>
      <c r="R16" s="366" t="e">
        <f>#REF!</f>
        <v>#REF!</v>
      </c>
      <c r="S16" s="365" t="e">
        <f>#REF!</f>
        <v>#REF!</v>
      </c>
      <c r="T16" s="374" t="e">
        <f>#REF!</f>
        <v>#REF!</v>
      </c>
      <c r="U16" s="379" t="e">
        <f>#REF!</f>
        <v>#REF!</v>
      </c>
      <c r="V16" s="366" t="e">
        <f>#REF!</f>
        <v>#REF!</v>
      </c>
      <c r="W16" s="365" t="e">
        <f>#REF!</f>
        <v>#REF!</v>
      </c>
      <c r="X16" s="366" t="e">
        <f>#REF!</f>
        <v>#REF!</v>
      </c>
      <c r="Y16" s="390" t="e">
        <f>#REF!</f>
        <v>#REF!</v>
      </c>
      <c r="Z16" s="365" t="e">
        <f t="shared" si="5"/>
        <v>#REF!</v>
      </c>
      <c r="AA16" s="386" t="e">
        <f t="shared" si="1"/>
        <v>#REF!</v>
      </c>
      <c r="AB16" s="298"/>
      <c r="AF16" s="385" t="s">
        <v>90</v>
      </c>
      <c r="AG16" s="393" t="e">
        <f t="shared" si="6"/>
        <v>#REF!</v>
      </c>
      <c r="AH16" s="393" t="e">
        <f t="shared" si="7"/>
        <v>#REF!</v>
      </c>
      <c r="AI16" s="393" t="e">
        <f t="shared" si="8"/>
        <v>#REF!</v>
      </c>
      <c r="AJ16" s="393" t="e">
        <f t="shared" si="9"/>
        <v>#REF!</v>
      </c>
      <c r="AL16" s="393" t="e">
        <f t="shared" si="10"/>
        <v>#REF!</v>
      </c>
      <c r="AM16" s="393" t="e">
        <f t="shared" si="11"/>
        <v>#REF!</v>
      </c>
      <c r="AN16" s="393" t="e">
        <f t="shared" si="12"/>
        <v>#REF!</v>
      </c>
      <c r="AO16" s="393" t="e">
        <f t="shared" si="13"/>
        <v>#REF!</v>
      </c>
      <c r="AP16" s="393" t="e">
        <f t="shared" si="14"/>
        <v>#REF!</v>
      </c>
      <c r="AR16" s="393" t="e">
        <f t="shared" si="15"/>
        <v>#REF!</v>
      </c>
      <c r="AS16" s="393" t="e">
        <f t="shared" si="16"/>
        <v>#REF!</v>
      </c>
      <c r="AT16" s="393" t="e">
        <f t="shared" si="17"/>
        <v>#REF!</v>
      </c>
      <c r="AU16" s="393" t="e">
        <f t="shared" si="18"/>
        <v>#REF!</v>
      </c>
      <c r="AV16" s="393" t="e">
        <f t="shared" si="19"/>
        <v>#REF!</v>
      </c>
      <c r="AW16" s="393" t="e">
        <f t="shared" si="20"/>
        <v>#REF!</v>
      </c>
      <c r="AX16" s="393" t="e">
        <f t="shared" si="21"/>
        <v>#REF!</v>
      </c>
      <c r="AY16" s="393" t="e">
        <f t="shared" si="22"/>
        <v>#REF!</v>
      </c>
      <c r="AZ16" s="393" t="e">
        <f t="shared" si="23"/>
        <v>#REF!</v>
      </c>
      <c r="BA16" s="393" t="e">
        <f t="shared" si="24"/>
        <v>#REF!</v>
      </c>
      <c r="BB16" s="393" t="e">
        <f t="shared" si="25"/>
        <v>#REF!</v>
      </c>
    </row>
    <row r="17" spans="2:54" ht="18.75" customHeight="1">
      <c r="B17" s="26"/>
      <c r="C17" s="285" t="s">
        <v>84</v>
      </c>
      <c r="D17" s="352" t="e">
        <f>#REF!</f>
        <v>#REF!</v>
      </c>
      <c r="E17" s="341" t="e">
        <f>#REF!</f>
        <v>#REF!</v>
      </c>
      <c r="F17" s="340" t="e">
        <f>#REF!</f>
        <v>#REF!</v>
      </c>
      <c r="G17" s="341" t="e">
        <f>#REF!</f>
        <v>#REF!</v>
      </c>
      <c r="H17" s="344" t="e">
        <f t="shared" si="3"/>
        <v>#REF!</v>
      </c>
      <c r="I17" s="362" t="e">
        <f>#REF!</f>
        <v>#REF!</v>
      </c>
      <c r="J17" s="363" t="e">
        <f>#REF!</f>
        <v>#REF!</v>
      </c>
      <c r="K17" s="362" t="e">
        <f>#REF!</f>
        <v>#REF!</v>
      </c>
      <c r="L17" s="363" t="e">
        <f>#REF!</f>
        <v>#REF!</v>
      </c>
      <c r="M17" s="362" t="e">
        <f>#REF!</f>
        <v>#REF!</v>
      </c>
      <c r="N17" s="363" t="e">
        <f t="shared" si="4"/>
        <v>#REF!</v>
      </c>
      <c r="O17" s="365" t="e">
        <f>#REF!</f>
        <v>#REF!</v>
      </c>
      <c r="P17" s="366" t="e">
        <f>#REF!</f>
        <v>#REF!</v>
      </c>
      <c r="Q17" s="365" t="e">
        <f>#REF!</f>
        <v>#REF!</v>
      </c>
      <c r="R17" s="366" t="e">
        <f>#REF!</f>
        <v>#REF!</v>
      </c>
      <c r="S17" s="365" t="e">
        <f>#REF!</f>
        <v>#REF!</v>
      </c>
      <c r="T17" s="374" t="e">
        <f>#REF!</f>
        <v>#REF!</v>
      </c>
      <c r="U17" s="379" t="e">
        <f>#REF!</f>
        <v>#REF!</v>
      </c>
      <c r="V17" s="366" t="e">
        <f>#REF!</f>
        <v>#REF!</v>
      </c>
      <c r="W17" s="365" t="e">
        <f>#REF!</f>
        <v>#REF!</v>
      </c>
      <c r="X17" s="366" t="e">
        <f>#REF!</f>
        <v>#REF!</v>
      </c>
      <c r="Y17" s="390" t="e">
        <f>#REF!</f>
        <v>#REF!</v>
      </c>
      <c r="Z17" s="365" t="e">
        <f t="shared" si="5"/>
        <v>#REF!</v>
      </c>
      <c r="AA17" s="386" t="e">
        <f t="shared" si="1"/>
        <v>#REF!</v>
      </c>
      <c r="AB17" s="298"/>
      <c r="AF17" s="385" t="s">
        <v>91</v>
      </c>
      <c r="AG17" s="393" t="e">
        <f t="shared" si="6"/>
        <v>#REF!</v>
      </c>
      <c r="AH17" s="393" t="e">
        <f t="shared" si="7"/>
        <v>#REF!</v>
      </c>
      <c r="AI17" s="393" t="e">
        <f t="shared" si="8"/>
        <v>#REF!</v>
      </c>
      <c r="AJ17" s="393" t="e">
        <f t="shared" si="9"/>
        <v>#REF!</v>
      </c>
      <c r="AL17" s="393" t="e">
        <f t="shared" si="10"/>
        <v>#REF!</v>
      </c>
      <c r="AM17" s="393" t="e">
        <f t="shared" si="11"/>
        <v>#REF!</v>
      </c>
      <c r="AN17" s="393" t="e">
        <f t="shared" si="12"/>
        <v>#REF!</v>
      </c>
      <c r="AO17" s="393" t="e">
        <f t="shared" si="13"/>
        <v>#REF!</v>
      </c>
      <c r="AP17" s="393" t="e">
        <f t="shared" si="14"/>
        <v>#REF!</v>
      </c>
      <c r="AR17" s="393" t="e">
        <f t="shared" si="15"/>
        <v>#REF!</v>
      </c>
      <c r="AS17" s="393" t="e">
        <f t="shared" si="16"/>
        <v>#REF!</v>
      </c>
      <c r="AT17" s="393" t="e">
        <f t="shared" si="17"/>
        <v>#REF!</v>
      </c>
      <c r="AU17" s="393" t="e">
        <f t="shared" si="18"/>
        <v>#REF!</v>
      </c>
      <c r="AV17" s="393" t="e">
        <f t="shared" si="19"/>
        <v>#REF!</v>
      </c>
      <c r="AW17" s="393" t="e">
        <f t="shared" si="20"/>
        <v>#REF!</v>
      </c>
      <c r="AX17" s="393" t="e">
        <f t="shared" si="21"/>
        <v>#REF!</v>
      </c>
      <c r="AY17" s="393" t="e">
        <f t="shared" si="22"/>
        <v>#REF!</v>
      </c>
      <c r="AZ17" s="393" t="e">
        <f t="shared" si="23"/>
        <v>#REF!</v>
      </c>
      <c r="BA17" s="393" t="e">
        <f t="shared" si="24"/>
        <v>#REF!</v>
      </c>
      <c r="BB17" s="393" t="e">
        <f t="shared" si="25"/>
        <v>#REF!</v>
      </c>
    </row>
    <row r="18" spans="2:54" ht="18.75" customHeight="1">
      <c r="B18" s="26"/>
      <c r="C18" s="285" t="s">
        <v>86</v>
      </c>
      <c r="D18" s="352" t="e">
        <f>#REF!</f>
        <v>#REF!</v>
      </c>
      <c r="E18" s="341" t="e">
        <f>#REF!</f>
        <v>#REF!</v>
      </c>
      <c r="F18" s="340" t="e">
        <f>#REF!</f>
        <v>#REF!</v>
      </c>
      <c r="G18" s="341" t="e">
        <f>#REF!</f>
        <v>#REF!</v>
      </c>
      <c r="H18" s="344" t="e">
        <f t="shared" si="3"/>
        <v>#REF!</v>
      </c>
      <c r="I18" s="362" t="e">
        <f>#REF!</f>
        <v>#REF!</v>
      </c>
      <c r="J18" s="363" t="e">
        <f>#REF!</f>
        <v>#REF!</v>
      </c>
      <c r="K18" s="362" t="e">
        <f>#REF!</f>
        <v>#REF!</v>
      </c>
      <c r="L18" s="363" t="e">
        <f>#REF!</f>
        <v>#REF!</v>
      </c>
      <c r="M18" s="362" t="e">
        <f>#REF!</f>
        <v>#REF!</v>
      </c>
      <c r="N18" s="363" t="e">
        <f t="shared" si="4"/>
        <v>#REF!</v>
      </c>
      <c r="O18" s="365" t="e">
        <f>#REF!</f>
        <v>#REF!</v>
      </c>
      <c r="P18" s="366" t="e">
        <f>#REF!</f>
        <v>#REF!</v>
      </c>
      <c r="Q18" s="365" t="e">
        <f>#REF!</f>
        <v>#REF!</v>
      </c>
      <c r="R18" s="366" t="e">
        <f>#REF!</f>
        <v>#REF!</v>
      </c>
      <c r="S18" s="365" t="e">
        <f>#REF!</f>
        <v>#REF!</v>
      </c>
      <c r="T18" s="374" t="e">
        <f>#REF!</f>
        <v>#REF!</v>
      </c>
      <c r="U18" s="379" t="e">
        <f>#REF!</f>
        <v>#REF!</v>
      </c>
      <c r="V18" s="366" t="e">
        <f>#REF!</f>
        <v>#REF!</v>
      </c>
      <c r="W18" s="365" t="e">
        <f>#REF!</f>
        <v>#REF!</v>
      </c>
      <c r="X18" s="366" t="e">
        <f>#REF!</f>
        <v>#REF!</v>
      </c>
      <c r="Y18" s="390" t="e">
        <f>#REF!</f>
        <v>#REF!</v>
      </c>
      <c r="Z18" s="365" t="e">
        <f t="shared" si="5"/>
        <v>#REF!</v>
      </c>
      <c r="AA18" s="386" t="e">
        <f t="shared" si="1"/>
        <v>#REF!</v>
      </c>
      <c r="AB18" s="298"/>
      <c r="AF18" s="387" t="s">
        <v>92</v>
      </c>
      <c r="AG18" s="393" t="e">
        <f t="shared" si="6"/>
        <v>#REF!</v>
      </c>
      <c r="AH18" s="393" t="e">
        <f t="shared" si="7"/>
        <v>#REF!</v>
      </c>
      <c r="AI18" s="393" t="e">
        <f t="shared" si="8"/>
        <v>#REF!</v>
      </c>
      <c r="AJ18" s="393" t="e">
        <f t="shared" si="9"/>
        <v>#REF!</v>
      </c>
      <c r="AL18" s="393" t="e">
        <f t="shared" si="10"/>
        <v>#REF!</v>
      </c>
      <c r="AM18" s="393" t="e">
        <f t="shared" si="11"/>
        <v>#REF!</v>
      </c>
      <c r="AN18" s="393" t="e">
        <f t="shared" si="12"/>
        <v>#REF!</v>
      </c>
      <c r="AO18" s="393" t="e">
        <f t="shared" si="13"/>
        <v>#REF!</v>
      </c>
      <c r="AP18" s="393" t="e">
        <f t="shared" si="14"/>
        <v>#REF!</v>
      </c>
      <c r="AR18" s="393" t="e">
        <f t="shared" si="15"/>
        <v>#REF!</v>
      </c>
      <c r="AS18" s="393" t="e">
        <f t="shared" si="16"/>
        <v>#REF!</v>
      </c>
      <c r="AT18" s="393" t="e">
        <f t="shared" si="17"/>
        <v>#REF!</v>
      </c>
      <c r="AU18" s="393" t="e">
        <f t="shared" si="18"/>
        <v>#REF!</v>
      </c>
      <c r="AV18" s="393" t="e">
        <f t="shared" si="19"/>
        <v>#REF!</v>
      </c>
      <c r="AW18" s="393" t="e">
        <f t="shared" si="20"/>
        <v>#REF!</v>
      </c>
      <c r="AX18" s="393" t="e">
        <f t="shared" si="21"/>
        <v>#REF!</v>
      </c>
      <c r="AY18" s="393" t="e">
        <f t="shared" si="22"/>
        <v>#REF!</v>
      </c>
      <c r="AZ18" s="393" t="e">
        <f t="shared" si="23"/>
        <v>#REF!</v>
      </c>
      <c r="BA18" s="393" t="e">
        <f t="shared" si="24"/>
        <v>#REF!</v>
      </c>
      <c r="BB18" s="393" t="e">
        <f t="shared" si="25"/>
        <v>#REF!</v>
      </c>
    </row>
    <row r="19" spans="2:54" ht="18.75" customHeight="1">
      <c r="B19" s="26"/>
      <c r="C19" s="285" t="s">
        <v>88</v>
      </c>
      <c r="D19" s="352" t="e">
        <f>#REF!</f>
        <v>#REF!</v>
      </c>
      <c r="E19" s="341" t="e">
        <f>#REF!</f>
        <v>#REF!</v>
      </c>
      <c r="F19" s="340" t="e">
        <f>#REF!</f>
        <v>#REF!</v>
      </c>
      <c r="G19" s="341" t="e">
        <f>#REF!</f>
        <v>#REF!</v>
      </c>
      <c r="H19" s="344" t="e">
        <f t="shared" si="3"/>
        <v>#REF!</v>
      </c>
      <c r="I19" s="362" t="e">
        <f>#REF!</f>
        <v>#REF!</v>
      </c>
      <c r="J19" s="363" t="e">
        <f>#REF!</f>
        <v>#REF!</v>
      </c>
      <c r="K19" s="362" t="e">
        <f>#REF!</f>
        <v>#REF!</v>
      </c>
      <c r="L19" s="363" t="e">
        <f>#REF!</f>
        <v>#REF!</v>
      </c>
      <c r="M19" s="362" t="e">
        <f>#REF!</f>
        <v>#REF!</v>
      </c>
      <c r="N19" s="363" t="e">
        <f t="shared" si="4"/>
        <v>#REF!</v>
      </c>
      <c r="O19" s="365" t="e">
        <f>#REF!</f>
        <v>#REF!</v>
      </c>
      <c r="P19" s="366" t="e">
        <f>#REF!</f>
        <v>#REF!</v>
      </c>
      <c r="Q19" s="365" t="e">
        <f>#REF!</f>
        <v>#REF!</v>
      </c>
      <c r="R19" s="366" t="e">
        <f>#REF!</f>
        <v>#REF!</v>
      </c>
      <c r="S19" s="365" t="e">
        <f>#REF!</f>
        <v>#REF!</v>
      </c>
      <c r="T19" s="374" t="e">
        <f>#REF!</f>
        <v>#REF!</v>
      </c>
      <c r="U19" s="379" t="e">
        <f>#REF!</f>
        <v>#REF!</v>
      </c>
      <c r="V19" s="366" t="e">
        <f>#REF!</f>
        <v>#REF!</v>
      </c>
      <c r="W19" s="365" t="e">
        <f>#REF!</f>
        <v>#REF!</v>
      </c>
      <c r="X19" s="366" t="e">
        <f>#REF!</f>
        <v>#REF!</v>
      </c>
      <c r="Y19" s="390" t="e">
        <f>#REF!</f>
        <v>#REF!</v>
      </c>
      <c r="Z19" s="365" t="e">
        <f t="shared" si="5"/>
        <v>#REF!</v>
      </c>
      <c r="AA19" s="386" t="e">
        <f t="shared" si="1"/>
        <v>#REF!</v>
      </c>
      <c r="AB19" s="298"/>
      <c r="AF19" s="385" t="s">
        <v>93</v>
      </c>
      <c r="AG19" s="393" t="e">
        <f t="shared" si="6"/>
        <v>#REF!</v>
      </c>
      <c r="AH19" s="393" t="e">
        <f t="shared" si="7"/>
        <v>#REF!</v>
      </c>
      <c r="AI19" s="393" t="e">
        <f t="shared" si="8"/>
        <v>#REF!</v>
      </c>
      <c r="AJ19" s="393" t="e">
        <f t="shared" si="9"/>
        <v>#REF!</v>
      </c>
      <c r="AL19" s="393" t="e">
        <f t="shared" si="10"/>
        <v>#REF!</v>
      </c>
      <c r="AM19" s="393" t="e">
        <f t="shared" si="11"/>
        <v>#REF!</v>
      </c>
      <c r="AN19" s="393" t="e">
        <f t="shared" si="12"/>
        <v>#REF!</v>
      </c>
      <c r="AO19" s="393" t="e">
        <f t="shared" si="13"/>
        <v>#REF!</v>
      </c>
      <c r="AP19" s="393" t="e">
        <f t="shared" si="14"/>
        <v>#REF!</v>
      </c>
      <c r="AR19" s="393" t="e">
        <f t="shared" si="15"/>
        <v>#REF!</v>
      </c>
      <c r="AS19" s="393" t="e">
        <f t="shared" si="16"/>
        <v>#REF!</v>
      </c>
      <c r="AT19" s="393" t="e">
        <f t="shared" si="17"/>
        <v>#REF!</v>
      </c>
      <c r="AU19" s="393" t="e">
        <f t="shared" si="18"/>
        <v>#REF!</v>
      </c>
      <c r="AV19" s="393" t="e">
        <f t="shared" si="19"/>
        <v>#REF!</v>
      </c>
      <c r="AW19" s="393" t="e">
        <f t="shared" si="20"/>
        <v>#REF!</v>
      </c>
      <c r="AX19" s="393" t="e">
        <f t="shared" si="21"/>
        <v>#REF!</v>
      </c>
      <c r="AY19" s="393" t="e">
        <f t="shared" si="22"/>
        <v>#REF!</v>
      </c>
      <c r="AZ19" s="393" t="e">
        <f t="shared" si="23"/>
        <v>#REF!</v>
      </c>
      <c r="BA19" s="393" t="e">
        <f t="shared" si="24"/>
        <v>#REF!</v>
      </c>
      <c r="BB19" s="393" t="e">
        <f t="shared" si="25"/>
        <v>#REF!</v>
      </c>
    </row>
    <row r="20" spans="2:54" ht="30" customHeight="1">
      <c r="B20" s="26">
        <v>2008</v>
      </c>
      <c r="C20" s="285" t="s">
        <v>82</v>
      </c>
      <c r="D20" s="352" t="e">
        <f>#REF!</f>
        <v>#REF!</v>
      </c>
      <c r="E20" s="341" t="e">
        <f>#REF!</f>
        <v>#REF!</v>
      </c>
      <c r="F20" s="340" t="e">
        <f>#REF!</f>
        <v>#REF!</v>
      </c>
      <c r="G20" s="341" t="e">
        <f>#REF!</f>
        <v>#REF!</v>
      </c>
      <c r="H20" s="344" t="e">
        <f t="shared" si="3"/>
        <v>#REF!</v>
      </c>
      <c r="I20" s="362" t="e">
        <f>#REF!</f>
        <v>#REF!</v>
      </c>
      <c r="J20" s="363" t="e">
        <f>#REF!</f>
        <v>#REF!</v>
      </c>
      <c r="K20" s="362" t="e">
        <f>#REF!</f>
        <v>#REF!</v>
      </c>
      <c r="L20" s="363" t="e">
        <f>#REF!</f>
        <v>#REF!</v>
      </c>
      <c r="M20" s="362" t="e">
        <f>#REF!</f>
        <v>#REF!</v>
      </c>
      <c r="N20" s="363" t="e">
        <f t="shared" si="4"/>
        <v>#REF!</v>
      </c>
      <c r="O20" s="365" t="e">
        <f>#REF!</f>
        <v>#REF!</v>
      </c>
      <c r="P20" s="366" t="e">
        <f>#REF!</f>
        <v>#REF!</v>
      </c>
      <c r="Q20" s="365" t="e">
        <f>#REF!</f>
        <v>#REF!</v>
      </c>
      <c r="R20" s="366" t="e">
        <f>#REF!</f>
        <v>#REF!</v>
      </c>
      <c r="S20" s="365" t="e">
        <f>#REF!</f>
        <v>#REF!</v>
      </c>
      <c r="T20" s="374" t="e">
        <f>#REF!</f>
        <v>#REF!</v>
      </c>
      <c r="U20" s="379" t="e">
        <f>#REF!</f>
        <v>#REF!</v>
      </c>
      <c r="V20" s="366" t="e">
        <f>#REF!</f>
        <v>#REF!</v>
      </c>
      <c r="W20" s="365" t="e">
        <f>#REF!</f>
        <v>#REF!</v>
      </c>
      <c r="X20" s="366" t="e">
        <f>#REF!</f>
        <v>#REF!</v>
      </c>
      <c r="Y20" s="390" t="e">
        <f>#REF!</f>
        <v>#REF!</v>
      </c>
      <c r="Z20" s="365" t="e">
        <f t="shared" si="5"/>
        <v>#REF!</v>
      </c>
      <c r="AA20" s="386" t="e">
        <f t="shared" si="1"/>
        <v>#REF!</v>
      </c>
      <c r="AB20" s="298"/>
      <c r="AF20" s="385" t="s">
        <v>94</v>
      </c>
      <c r="AG20" s="393" t="e">
        <f t="shared" si="6"/>
        <v>#REF!</v>
      </c>
      <c r="AH20" s="393" t="e">
        <f t="shared" si="7"/>
        <v>#REF!</v>
      </c>
      <c r="AI20" s="393" t="e">
        <f t="shared" si="8"/>
        <v>#REF!</v>
      </c>
      <c r="AJ20" s="393" t="e">
        <f t="shared" si="9"/>
        <v>#REF!</v>
      </c>
      <c r="AL20" s="393" t="e">
        <f t="shared" si="10"/>
        <v>#REF!</v>
      </c>
      <c r="AM20" s="393" t="e">
        <f t="shared" si="11"/>
        <v>#REF!</v>
      </c>
      <c r="AN20" s="393" t="e">
        <f t="shared" si="12"/>
        <v>#REF!</v>
      </c>
      <c r="AO20" s="393" t="e">
        <f t="shared" si="13"/>
        <v>#REF!</v>
      </c>
      <c r="AP20" s="393" t="e">
        <f t="shared" si="14"/>
        <v>#REF!</v>
      </c>
      <c r="AR20" s="393" t="e">
        <f t="shared" si="15"/>
        <v>#REF!</v>
      </c>
      <c r="AS20" s="393" t="e">
        <f t="shared" si="16"/>
        <v>#REF!</v>
      </c>
      <c r="AT20" s="393" t="e">
        <f t="shared" si="17"/>
        <v>#REF!</v>
      </c>
      <c r="AU20" s="393" t="e">
        <f t="shared" si="18"/>
        <v>#REF!</v>
      </c>
      <c r="AV20" s="393" t="e">
        <f t="shared" si="19"/>
        <v>#REF!</v>
      </c>
      <c r="AW20" s="393" t="e">
        <f t="shared" si="20"/>
        <v>#REF!</v>
      </c>
      <c r="AX20" s="393" t="e">
        <f t="shared" si="21"/>
        <v>#REF!</v>
      </c>
      <c r="AY20" s="393" t="e">
        <f t="shared" si="22"/>
        <v>#REF!</v>
      </c>
      <c r="AZ20" s="393" t="e">
        <f t="shared" si="23"/>
        <v>#REF!</v>
      </c>
      <c r="BA20" s="393" t="e">
        <f t="shared" si="24"/>
        <v>#REF!</v>
      </c>
      <c r="BB20" s="393" t="e">
        <f t="shared" si="25"/>
        <v>#REF!</v>
      </c>
    </row>
    <row r="21" spans="2:54" ht="18.75" customHeight="1">
      <c r="B21" s="26"/>
      <c r="C21" s="285" t="s">
        <v>84</v>
      </c>
      <c r="D21" s="352" t="e">
        <f>#REF!</f>
        <v>#REF!</v>
      </c>
      <c r="E21" s="341" t="e">
        <f>#REF!</f>
        <v>#REF!</v>
      </c>
      <c r="F21" s="340" t="e">
        <f>#REF!</f>
        <v>#REF!</v>
      </c>
      <c r="G21" s="341" t="e">
        <f>#REF!</f>
        <v>#REF!</v>
      </c>
      <c r="H21" s="344" t="e">
        <f t="shared" si="3"/>
        <v>#REF!</v>
      </c>
      <c r="I21" s="362" t="e">
        <f>#REF!</f>
        <v>#REF!</v>
      </c>
      <c r="J21" s="363" t="e">
        <f>#REF!</f>
        <v>#REF!</v>
      </c>
      <c r="K21" s="362" t="e">
        <f>#REF!</f>
        <v>#REF!</v>
      </c>
      <c r="L21" s="363" t="e">
        <f>#REF!</f>
        <v>#REF!</v>
      </c>
      <c r="M21" s="362" t="e">
        <f>#REF!</f>
        <v>#REF!</v>
      </c>
      <c r="N21" s="363" t="e">
        <f t="shared" si="4"/>
        <v>#REF!</v>
      </c>
      <c r="O21" s="365" t="e">
        <f>#REF!</f>
        <v>#REF!</v>
      </c>
      <c r="P21" s="366" t="e">
        <f>#REF!</f>
        <v>#REF!</v>
      </c>
      <c r="Q21" s="365" t="e">
        <f>#REF!</f>
        <v>#REF!</v>
      </c>
      <c r="R21" s="366" t="e">
        <f>#REF!</f>
        <v>#REF!</v>
      </c>
      <c r="S21" s="365" t="e">
        <f>#REF!</f>
        <v>#REF!</v>
      </c>
      <c r="T21" s="374" t="e">
        <f>#REF!</f>
        <v>#REF!</v>
      </c>
      <c r="U21" s="379" t="e">
        <f>#REF!</f>
        <v>#REF!</v>
      </c>
      <c r="V21" s="366" t="e">
        <f>#REF!</f>
        <v>#REF!</v>
      </c>
      <c r="W21" s="365" t="e">
        <f>#REF!</f>
        <v>#REF!</v>
      </c>
      <c r="X21" s="366" t="e">
        <f>#REF!</f>
        <v>#REF!</v>
      </c>
      <c r="Y21" s="390" t="e">
        <f>#REF!</f>
        <v>#REF!</v>
      </c>
      <c r="Z21" s="365" t="e">
        <f t="shared" si="5"/>
        <v>#REF!</v>
      </c>
      <c r="AA21" s="386" t="e">
        <f t="shared" si="1"/>
        <v>#REF!</v>
      </c>
      <c r="AB21" s="298"/>
      <c r="AF21" s="385" t="s">
        <v>95</v>
      </c>
      <c r="AG21" s="393" t="e">
        <f t="shared" si="6"/>
        <v>#REF!</v>
      </c>
      <c r="AH21" s="393" t="e">
        <f t="shared" si="7"/>
        <v>#REF!</v>
      </c>
      <c r="AI21" s="393" t="e">
        <f t="shared" si="8"/>
        <v>#REF!</v>
      </c>
      <c r="AJ21" s="393" t="e">
        <f t="shared" si="9"/>
        <v>#REF!</v>
      </c>
      <c r="AL21" s="393" t="e">
        <f t="shared" si="10"/>
        <v>#REF!</v>
      </c>
      <c r="AM21" s="393" t="e">
        <f t="shared" si="11"/>
        <v>#REF!</v>
      </c>
      <c r="AN21" s="393" t="e">
        <f t="shared" si="12"/>
        <v>#REF!</v>
      </c>
      <c r="AO21" s="393" t="e">
        <f t="shared" si="13"/>
        <v>#REF!</v>
      </c>
      <c r="AP21" s="393" t="e">
        <f t="shared" si="14"/>
        <v>#REF!</v>
      </c>
      <c r="AR21" s="393" t="e">
        <f t="shared" si="15"/>
        <v>#REF!</v>
      </c>
      <c r="AS21" s="393" t="e">
        <f t="shared" si="16"/>
        <v>#REF!</v>
      </c>
      <c r="AT21" s="393" t="e">
        <f t="shared" si="17"/>
        <v>#REF!</v>
      </c>
      <c r="AU21" s="393" t="e">
        <f t="shared" si="18"/>
        <v>#REF!</v>
      </c>
      <c r="AV21" s="393" t="e">
        <f t="shared" si="19"/>
        <v>#REF!</v>
      </c>
      <c r="AW21" s="393" t="e">
        <f t="shared" si="20"/>
        <v>#REF!</v>
      </c>
      <c r="AX21" s="393" t="e">
        <f t="shared" si="21"/>
        <v>#REF!</v>
      </c>
      <c r="AY21" s="393" t="e">
        <f t="shared" si="22"/>
        <v>#REF!</v>
      </c>
      <c r="AZ21" s="393" t="e">
        <f t="shared" si="23"/>
        <v>#REF!</v>
      </c>
      <c r="BA21" s="393" t="e">
        <f t="shared" si="24"/>
        <v>#REF!</v>
      </c>
      <c r="BB21" s="393" t="e">
        <f t="shared" si="25"/>
        <v>#REF!</v>
      </c>
    </row>
    <row r="22" spans="2:54" ht="18.75" customHeight="1">
      <c r="B22" s="26"/>
      <c r="C22" s="285" t="s">
        <v>86</v>
      </c>
      <c r="D22" s="352" t="e">
        <f>#REF!</f>
        <v>#REF!</v>
      </c>
      <c r="E22" s="341" t="e">
        <f>#REF!</f>
        <v>#REF!</v>
      </c>
      <c r="F22" s="340" t="e">
        <f>#REF!</f>
        <v>#REF!</v>
      </c>
      <c r="G22" s="341" t="e">
        <f>#REF!</f>
        <v>#REF!</v>
      </c>
      <c r="H22" s="344" t="e">
        <f t="shared" si="3"/>
        <v>#REF!</v>
      </c>
      <c r="I22" s="362" t="e">
        <f>#REF!</f>
        <v>#REF!</v>
      </c>
      <c r="J22" s="363" t="e">
        <f>#REF!</f>
        <v>#REF!</v>
      </c>
      <c r="K22" s="362" t="e">
        <f>#REF!</f>
        <v>#REF!</v>
      </c>
      <c r="L22" s="363" t="e">
        <f>#REF!</f>
        <v>#REF!</v>
      </c>
      <c r="M22" s="362" t="e">
        <f>#REF!</f>
        <v>#REF!</v>
      </c>
      <c r="N22" s="363" t="e">
        <f t="shared" si="4"/>
        <v>#REF!</v>
      </c>
      <c r="O22" s="365" t="e">
        <f>#REF!</f>
        <v>#REF!</v>
      </c>
      <c r="P22" s="366" t="e">
        <f>#REF!</f>
        <v>#REF!</v>
      </c>
      <c r="Q22" s="365" t="e">
        <f>#REF!</f>
        <v>#REF!</v>
      </c>
      <c r="R22" s="366" t="e">
        <f>#REF!</f>
        <v>#REF!</v>
      </c>
      <c r="S22" s="365" t="e">
        <f>#REF!</f>
        <v>#REF!</v>
      </c>
      <c r="T22" s="374" t="e">
        <f>#REF!</f>
        <v>#REF!</v>
      </c>
      <c r="U22" s="379" t="e">
        <f>#REF!</f>
        <v>#REF!</v>
      </c>
      <c r="V22" s="366" t="e">
        <f>#REF!</f>
        <v>#REF!</v>
      </c>
      <c r="W22" s="365" t="e">
        <f>#REF!</f>
        <v>#REF!</v>
      </c>
      <c r="X22" s="366" t="e">
        <f>#REF!</f>
        <v>#REF!</v>
      </c>
      <c r="Y22" s="390" t="e">
        <f>#REF!</f>
        <v>#REF!</v>
      </c>
      <c r="Z22" s="365" t="e">
        <f t="shared" si="5"/>
        <v>#REF!</v>
      </c>
      <c r="AA22" s="386" t="e">
        <f t="shared" si="1"/>
        <v>#REF!</v>
      </c>
      <c r="AB22" s="298"/>
      <c r="AF22" s="387" t="s">
        <v>96</v>
      </c>
      <c r="AG22" s="393" t="e">
        <f t="shared" si="6"/>
        <v>#REF!</v>
      </c>
      <c r="AH22" s="393" t="e">
        <f t="shared" si="7"/>
        <v>#REF!</v>
      </c>
      <c r="AI22" s="393" t="e">
        <f t="shared" si="8"/>
        <v>#REF!</v>
      </c>
      <c r="AJ22" s="393" t="e">
        <f t="shared" si="9"/>
        <v>#REF!</v>
      </c>
      <c r="AL22" s="393" t="e">
        <f t="shared" si="10"/>
        <v>#REF!</v>
      </c>
      <c r="AM22" s="393" t="e">
        <f t="shared" si="11"/>
        <v>#REF!</v>
      </c>
      <c r="AN22" s="393" t="e">
        <f t="shared" si="12"/>
        <v>#REF!</v>
      </c>
      <c r="AO22" s="393" t="e">
        <f t="shared" si="13"/>
        <v>#REF!</v>
      </c>
      <c r="AP22" s="393" t="e">
        <f t="shared" si="14"/>
        <v>#REF!</v>
      </c>
      <c r="AR22" s="393" t="e">
        <f t="shared" si="15"/>
        <v>#REF!</v>
      </c>
      <c r="AS22" s="393" t="e">
        <f t="shared" si="16"/>
        <v>#REF!</v>
      </c>
      <c r="AT22" s="393" t="e">
        <f t="shared" si="17"/>
        <v>#REF!</v>
      </c>
      <c r="AU22" s="393" t="e">
        <f t="shared" si="18"/>
        <v>#REF!</v>
      </c>
      <c r="AV22" s="393" t="e">
        <f t="shared" si="19"/>
        <v>#REF!</v>
      </c>
      <c r="AW22" s="393" t="e">
        <f t="shared" si="20"/>
        <v>#REF!</v>
      </c>
      <c r="AX22" s="393" t="e">
        <f t="shared" si="21"/>
        <v>#REF!</v>
      </c>
      <c r="AY22" s="393" t="e">
        <f t="shared" si="22"/>
        <v>#REF!</v>
      </c>
      <c r="AZ22" s="393" t="e">
        <f t="shared" si="23"/>
        <v>#REF!</v>
      </c>
      <c r="BA22" s="393" t="e">
        <f t="shared" si="24"/>
        <v>#REF!</v>
      </c>
      <c r="BB22" s="393" t="e">
        <f t="shared" si="25"/>
        <v>#REF!</v>
      </c>
    </row>
    <row r="23" spans="2:54" ht="18.75" customHeight="1">
      <c r="B23" s="26"/>
      <c r="C23" s="285" t="s">
        <v>88</v>
      </c>
      <c r="D23" s="352" t="e">
        <f>#REF!</f>
        <v>#REF!</v>
      </c>
      <c r="E23" s="341" t="e">
        <f>#REF!</f>
        <v>#REF!</v>
      </c>
      <c r="F23" s="340" t="e">
        <f>#REF!</f>
        <v>#REF!</v>
      </c>
      <c r="G23" s="341" t="e">
        <f>#REF!</f>
        <v>#REF!</v>
      </c>
      <c r="H23" s="344" t="e">
        <f t="shared" si="3"/>
        <v>#REF!</v>
      </c>
      <c r="I23" s="362" t="e">
        <f>#REF!</f>
        <v>#REF!</v>
      </c>
      <c r="J23" s="363" t="e">
        <f>#REF!</f>
        <v>#REF!</v>
      </c>
      <c r="K23" s="362" t="e">
        <f>#REF!</f>
        <v>#REF!</v>
      </c>
      <c r="L23" s="363" t="e">
        <f>#REF!</f>
        <v>#REF!</v>
      </c>
      <c r="M23" s="362" t="e">
        <f>#REF!</f>
        <v>#REF!</v>
      </c>
      <c r="N23" s="363" t="e">
        <f t="shared" si="4"/>
        <v>#REF!</v>
      </c>
      <c r="O23" s="365" t="e">
        <f>#REF!</f>
        <v>#REF!</v>
      </c>
      <c r="P23" s="366" t="e">
        <f>#REF!</f>
        <v>#REF!</v>
      </c>
      <c r="Q23" s="365" t="e">
        <f>#REF!</f>
        <v>#REF!</v>
      </c>
      <c r="R23" s="366" t="e">
        <f>#REF!</f>
        <v>#REF!</v>
      </c>
      <c r="S23" s="365" t="e">
        <f>#REF!</f>
        <v>#REF!</v>
      </c>
      <c r="T23" s="374" t="e">
        <f>#REF!</f>
        <v>#REF!</v>
      </c>
      <c r="U23" s="379" t="e">
        <f>#REF!</f>
        <v>#REF!</v>
      </c>
      <c r="V23" s="366" t="e">
        <f>#REF!</f>
        <v>#REF!</v>
      </c>
      <c r="W23" s="365" t="e">
        <f>#REF!</f>
        <v>#REF!</v>
      </c>
      <c r="X23" s="366" t="e">
        <f>#REF!</f>
        <v>#REF!</v>
      </c>
      <c r="Y23" s="390" t="e">
        <f>#REF!</f>
        <v>#REF!</v>
      </c>
      <c r="Z23" s="365" t="e">
        <f t="shared" si="5"/>
        <v>#REF!</v>
      </c>
      <c r="AA23" s="386" t="e">
        <f t="shared" si="1"/>
        <v>#REF!</v>
      </c>
      <c r="AB23" s="298"/>
      <c r="AF23" s="385" t="s">
        <v>97</v>
      </c>
      <c r="AG23" s="393" t="e">
        <f t="shared" si="6"/>
        <v>#REF!</v>
      </c>
      <c r="AH23" s="393" t="e">
        <f t="shared" si="7"/>
        <v>#REF!</v>
      </c>
      <c r="AI23" s="393" t="e">
        <f t="shared" si="8"/>
        <v>#REF!</v>
      </c>
      <c r="AJ23" s="393" t="e">
        <f t="shared" si="9"/>
        <v>#REF!</v>
      </c>
      <c r="AL23" s="393" t="e">
        <f t="shared" si="10"/>
        <v>#REF!</v>
      </c>
      <c r="AM23" s="393" t="e">
        <f t="shared" si="11"/>
        <v>#REF!</v>
      </c>
      <c r="AN23" s="393" t="e">
        <f t="shared" si="12"/>
        <v>#REF!</v>
      </c>
      <c r="AO23" s="393" t="e">
        <f t="shared" si="13"/>
        <v>#REF!</v>
      </c>
      <c r="AP23" s="393" t="e">
        <f t="shared" si="14"/>
        <v>#REF!</v>
      </c>
      <c r="AR23" s="393" t="e">
        <f t="shared" si="15"/>
        <v>#REF!</v>
      </c>
      <c r="AS23" s="393" t="e">
        <f t="shared" si="16"/>
        <v>#REF!</v>
      </c>
      <c r="AT23" s="393" t="e">
        <f t="shared" si="17"/>
        <v>#REF!</v>
      </c>
      <c r="AU23" s="393" t="e">
        <f t="shared" si="18"/>
        <v>#REF!</v>
      </c>
      <c r="AV23" s="393" t="e">
        <f t="shared" si="19"/>
        <v>#REF!</v>
      </c>
      <c r="AW23" s="393" t="e">
        <f t="shared" si="20"/>
        <v>#REF!</v>
      </c>
      <c r="AX23" s="393" t="e">
        <f t="shared" si="21"/>
        <v>#REF!</v>
      </c>
      <c r="AY23" s="393" t="e">
        <f t="shared" si="22"/>
        <v>#REF!</v>
      </c>
      <c r="AZ23" s="393" t="e">
        <f t="shared" si="23"/>
        <v>#REF!</v>
      </c>
      <c r="BA23" s="393" t="e">
        <f t="shared" si="24"/>
        <v>#REF!</v>
      </c>
      <c r="BB23" s="393" t="e">
        <f t="shared" si="25"/>
        <v>#REF!</v>
      </c>
    </row>
    <row r="24" spans="2:54" ht="30" customHeight="1">
      <c r="B24" s="26">
        <v>2009</v>
      </c>
      <c r="C24" s="285" t="s">
        <v>82</v>
      </c>
      <c r="D24" s="352" t="e">
        <f>#REF!</f>
        <v>#REF!</v>
      </c>
      <c r="E24" s="341" t="e">
        <f>#REF!</f>
        <v>#REF!</v>
      </c>
      <c r="F24" s="340" t="e">
        <f>#REF!</f>
        <v>#REF!</v>
      </c>
      <c r="G24" s="341" t="e">
        <f>#REF!</f>
        <v>#REF!</v>
      </c>
      <c r="H24" s="344" t="e">
        <f t="shared" si="3"/>
        <v>#REF!</v>
      </c>
      <c r="I24" s="362" t="e">
        <f>#REF!</f>
        <v>#REF!</v>
      </c>
      <c r="J24" s="363" t="e">
        <f>#REF!</f>
        <v>#REF!</v>
      </c>
      <c r="K24" s="362" t="e">
        <f>#REF!</f>
        <v>#REF!</v>
      </c>
      <c r="L24" s="363" t="e">
        <f>#REF!</f>
        <v>#REF!</v>
      </c>
      <c r="M24" s="362" t="e">
        <f>#REF!</f>
        <v>#REF!</v>
      </c>
      <c r="N24" s="363" t="e">
        <f t="shared" si="4"/>
        <v>#REF!</v>
      </c>
      <c r="O24" s="365" t="e">
        <f>#REF!</f>
        <v>#REF!</v>
      </c>
      <c r="P24" s="366" t="e">
        <f>#REF!</f>
        <v>#REF!</v>
      </c>
      <c r="Q24" s="365" t="e">
        <f>#REF!</f>
        <v>#REF!</v>
      </c>
      <c r="R24" s="366" t="e">
        <f>#REF!</f>
        <v>#REF!</v>
      </c>
      <c r="S24" s="365" t="e">
        <f>#REF!</f>
        <v>#REF!</v>
      </c>
      <c r="T24" s="374" t="e">
        <f>#REF!</f>
        <v>#REF!</v>
      </c>
      <c r="U24" s="379" t="e">
        <f>#REF!</f>
        <v>#REF!</v>
      </c>
      <c r="V24" s="366" t="e">
        <f>#REF!</f>
        <v>#REF!</v>
      </c>
      <c r="W24" s="365" t="e">
        <f>#REF!</f>
        <v>#REF!</v>
      </c>
      <c r="X24" s="366" t="e">
        <f>#REF!</f>
        <v>#REF!</v>
      </c>
      <c r="Y24" s="390" t="e">
        <f>#REF!</f>
        <v>#REF!</v>
      </c>
      <c r="Z24" s="365" t="e">
        <f t="shared" si="5"/>
        <v>#REF!</v>
      </c>
      <c r="AA24" s="386" t="e">
        <f t="shared" si="1"/>
        <v>#REF!</v>
      </c>
      <c r="AB24" s="298"/>
      <c r="AF24" s="385" t="s">
        <v>98</v>
      </c>
      <c r="AG24" s="393" t="e">
        <f t="shared" si="6"/>
        <v>#REF!</v>
      </c>
      <c r="AH24" s="393" t="e">
        <f t="shared" si="7"/>
        <v>#REF!</v>
      </c>
      <c r="AI24" s="393" t="e">
        <f t="shared" si="8"/>
        <v>#REF!</v>
      </c>
      <c r="AJ24" s="393" t="e">
        <f t="shared" si="9"/>
        <v>#REF!</v>
      </c>
      <c r="AL24" s="393" t="e">
        <f t="shared" si="10"/>
        <v>#REF!</v>
      </c>
      <c r="AM24" s="393" t="e">
        <f t="shared" si="11"/>
        <v>#REF!</v>
      </c>
      <c r="AN24" s="393" t="e">
        <f t="shared" si="12"/>
        <v>#REF!</v>
      </c>
      <c r="AO24" s="393" t="e">
        <f t="shared" si="13"/>
        <v>#REF!</v>
      </c>
      <c r="AP24" s="393" t="e">
        <f t="shared" si="14"/>
        <v>#REF!</v>
      </c>
      <c r="AR24" s="393" t="e">
        <f t="shared" si="15"/>
        <v>#REF!</v>
      </c>
      <c r="AS24" s="393" t="e">
        <f t="shared" si="16"/>
        <v>#REF!</v>
      </c>
      <c r="AT24" s="393" t="e">
        <f t="shared" si="17"/>
        <v>#REF!</v>
      </c>
      <c r="AU24" s="393" t="e">
        <f t="shared" si="18"/>
        <v>#REF!</v>
      </c>
      <c r="AV24" s="393" t="e">
        <f t="shared" si="19"/>
        <v>#REF!</v>
      </c>
      <c r="AW24" s="393" t="e">
        <f t="shared" si="20"/>
        <v>#REF!</v>
      </c>
      <c r="AX24" s="393" t="e">
        <f t="shared" si="21"/>
        <v>#REF!</v>
      </c>
      <c r="AY24" s="393" t="e">
        <f t="shared" si="22"/>
        <v>#REF!</v>
      </c>
      <c r="AZ24" s="393" t="e">
        <f t="shared" si="23"/>
        <v>#REF!</v>
      </c>
      <c r="BA24" s="393" t="e">
        <f t="shared" si="24"/>
        <v>#REF!</v>
      </c>
      <c r="BB24" s="393" t="e">
        <f t="shared" si="25"/>
        <v>#REF!</v>
      </c>
    </row>
    <row r="25" spans="2:54" ht="18.75" customHeight="1">
      <c r="B25" s="26"/>
      <c r="C25" s="285" t="s">
        <v>84</v>
      </c>
      <c r="D25" s="352" t="e">
        <f>#REF!</f>
        <v>#REF!</v>
      </c>
      <c r="E25" s="341" t="e">
        <f>#REF!</f>
        <v>#REF!</v>
      </c>
      <c r="F25" s="340" t="e">
        <f>#REF!</f>
        <v>#REF!</v>
      </c>
      <c r="G25" s="341" t="e">
        <f>#REF!</f>
        <v>#REF!</v>
      </c>
      <c r="H25" s="344" t="e">
        <f t="shared" si="3"/>
        <v>#REF!</v>
      </c>
      <c r="I25" s="362" t="e">
        <f>#REF!</f>
        <v>#REF!</v>
      </c>
      <c r="J25" s="363" t="e">
        <f>#REF!</f>
        <v>#REF!</v>
      </c>
      <c r="K25" s="362" t="e">
        <f>#REF!</f>
        <v>#REF!</v>
      </c>
      <c r="L25" s="363" t="e">
        <f>#REF!</f>
        <v>#REF!</v>
      </c>
      <c r="M25" s="362" t="e">
        <f>#REF!</f>
        <v>#REF!</v>
      </c>
      <c r="N25" s="363" t="e">
        <f t="shared" si="4"/>
        <v>#REF!</v>
      </c>
      <c r="O25" s="365" t="e">
        <f>#REF!</f>
        <v>#REF!</v>
      </c>
      <c r="P25" s="366" t="e">
        <f>#REF!</f>
        <v>#REF!</v>
      </c>
      <c r="Q25" s="365" t="e">
        <f>#REF!</f>
        <v>#REF!</v>
      </c>
      <c r="R25" s="366" t="e">
        <f>#REF!</f>
        <v>#REF!</v>
      </c>
      <c r="S25" s="365" t="e">
        <f>#REF!</f>
        <v>#REF!</v>
      </c>
      <c r="T25" s="374" t="e">
        <f>#REF!</f>
        <v>#REF!</v>
      </c>
      <c r="U25" s="379" t="e">
        <f>#REF!</f>
        <v>#REF!</v>
      </c>
      <c r="V25" s="366" t="e">
        <f>#REF!</f>
        <v>#REF!</v>
      </c>
      <c r="W25" s="365" t="e">
        <f>#REF!</f>
        <v>#REF!</v>
      </c>
      <c r="X25" s="366" t="e">
        <f>#REF!</f>
        <v>#REF!</v>
      </c>
      <c r="Y25" s="390" t="e">
        <f>#REF!</f>
        <v>#REF!</v>
      </c>
      <c r="Z25" s="365" t="e">
        <f t="shared" si="5"/>
        <v>#REF!</v>
      </c>
      <c r="AA25" s="386" t="e">
        <f t="shared" si="1"/>
        <v>#REF!</v>
      </c>
      <c r="AB25" s="298"/>
      <c r="AF25" s="385" t="s">
        <v>99</v>
      </c>
      <c r="AG25" s="393" t="e">
        <f t="shared" si="6"/>
        <v>#REF!</v>
      </c>
      <c r="AH25" s="393" t="e">
        <f t="shared" si="7"/>
        <v>#REF!</v>
      </c>
      <c r="AI25" s="393" t="e">
        <f t="shared" si="8"/>
        <v>#REF!</v>
      </c>
      <c r="AJ25" s="393" t="e">
        <f t="shared" si="9"/>
        <v>#REF!</v>
      </c>
      <c r="AL25" s="393" t="e">
        <f t="shared" si="10"/>
        <v>#REF!</v>
      </c>
      <c r="AM25" s="393" t="e">
        <f t="shared" si="11"/>
        <v>#REF!</v>
      </c>
      <c r="AN25" s="393" t="e">
        <f t="shared" si="12"/>
        <v>#REF!</v>
      </c>
      <c r="AO25" s="393" t="e">
        <f t="shared" si="13"/>
        <v>#REF!</v>
      </c>
      <c r="AP25" s="393" t="e">
        <f t="shared" si="14"/>
        <v>#REF!</v>
      </c>
      <c r="AR25" s="393" t="e">
        <f t="shared" si="15"/>
        <v>#REF!</v>
      </c>
      <c r="AS25" s="393" t="e">
        <f t="shared" si="16"/>
        <v>#REF!</v>
      </c>
      <c r="AT25" s="393" t="e">
        <f t="shared" si="17"/>
        <v>#REF!</v>
      </c>
      <c r="AU25" s="393" t="e">
        <f t="shared" si="18"/>
        <v>#REF!</v>
      </c>
      <c r="AV25" s="393" t="e">
        <f t="shared" si="19"/>
        <v>#REF!</v>
      </c>
      <c r="AW25" s="393" t="e">
        <f t="shared" si="20"/>
        <v>#REF!</v>
      </c>
      <c r="AX25" s="393" t="e">
        <f t="shared" si="21"/>
        <v>#REF!</v>
      </c>
      <c r="AY25" s="393" t="e">
        <f t="shared" si="22"/>
        <v>#REF!</v>
      </c>
      <c r="AZ25" s="393" t="e">
        <f t="shared" si="23"/>
        <v>#REF!</v>
      </c>
      <c r="BA25" s="393" t="e">
        <f t="shared" si="24"/>
        <v>#REF!</v>
      </c>
      <c r="BB25" s="393" t="e">
        <f t="shared" si="25"/>
        <v>#REF!</v>
      </c>
    </row>
    <row r="26" spans="2:54" ht="18.75" customHeight="1">
      <c r="B26" s="26"/>
      <c r="C26" s="285" t="s">
        <v>86</v>
      </c>
      <c r="D26" s="352" t="e">
        <f>#REF!</f>
        <v>#REF!</v>
      </c>
      <c r="E26" s="341" t="e">
        <f>#REF!</f>
        <v>#REF!</v>
      </c>
      <c r="F26" s="340" t="e">
        <f>#REF!</f>
        <v>#REF!</v>
      </c>
      <c r="G26" s="341" t="e">
        <f>#REF!</f>
        <v>#REF!</v>
      </c>
      <c r="H26" s="344" t="e">
        <f t="shared" si="3"/>
        <v>#REF!</v>
      </c>
      <c r="I26" s="362" t="e">
        <f>#REF!</f>
        <v>#REF!</v>
      </c>
      <c r="J26" s="363" t="e">
        <f>#REF!</f>
        <v>#REF!</v>
      </c>
      <c r="K26" s="362" t="e">
        <f>#REF!</f>
        <v>#REF!</v>
      </c>
      <c r="L26" s="363" t="e">
        <f>#REF!</f>
        <v>#REF!</v>
      </c>
      <c r="M26" s="362" t="e">
        <f>#REF!</f>
        <v>#REF!</v>
      </c>
      <c r="N26" s="363" t="e">
        <f t="shared" si="4"/>
        <v>#REF!</v>
      </c>
      <c r="O26" s="365" t="e">
        <f>#REF!</f>
        <v>#REF!</v>
      </c>
      <c r="P26" s="366" t="e">
        <f>#REF!</f>
        <v>#REF!</v>
      </c>
      <c r="Q26" s="365" t="e">
        <f>#REF!</f>
        <v>#REF!</v>
      </c>
      <c r="R26" s="366" t="e">
        <f>#REF!</f>
        <v>#REF!</v>
      </c>
      <c r="S26" s="365" t="e">
        <f>#REF!</f>
        <v>#REF!</v>
      </c>
      <c r="T26" s="374" t="e">
        <f>#REF!</f>
        <v>#REF!</v>
      </c>
      <c r="U26" s="379" t="e">
        <f>#REF!</f>
        <v>#REF!</v>
      </c>
      <c r="V26" s="366" t="e">
        <f>#REF!</f>
        <v>#REF!</v>
      </c>
      <c r="W26" s="365" t="e">
        <f>#REF!</f>
        <v>#REF!</v>
      </c>
      <c r="X26" s="366" t="e">
        <f>#REF!</f>
        <v>#REF!</v>
      </c>
      <c r="Y26" s="390" t="e">
        <f>#REF!</f>
        <v>#REF!</v>
      </c>
      <c r="Z26" s="365" t="e">
        <f t="shared" si="5"/>
        <v>#REF!</v>
      </c>
      <c r="AA26" s="386" t="e">
        <f t="shared" si="1"/>
        <v>#REF!</v>
      </c>
      <c r="AB26" s="298"/>
      <c r="AF26" s="387" t="s">
        <v>100</v>
      </c>
      <c r="AG26" s="393" t="e">
        <f t="shared" si="6"/>
        <v>#REF!</v>
      </c>
      <c r="AH26" s="393" t="e">
        <f t="shared" si="7"/>
        <v>#REF!</v>
      </c>
      <c r="AI26" s="393" t="e">
        <f t="shared" si="8"/>
        <v>#REF!</v>
      </c>
      <c r="AJ26" s="393" t="e">
        <f t="shared" si="9"/>
        <v>#REF!</v>
      </c>
      <c r="AL26" s="393" t="e">
        <f t="shared" si="10"/>
        <v>#REF!</v>
      </c>
      <c r="AM26" s="393" t="e">
        <f t="shared" si="11"/>
        <v>#REF!</v>
      </c>
      <c r="AN26" s="393" t="e">
        <f t="shared" si="12"/>
        <v>#REF!</v>
      </c>
      <c r="AO26" s="393" t="e">
        <f t="shared" si="13"/>
        <v>#REF!</v>
      </c>
      <c r="AP26" s="393" t="e">
        <f t="shared" si="14"/>
        <v>#REF!</v>
      </c>
      <c r="AR26" s="393" t="e">
        <f t="shared" si="15"/>
        <v>#REF!</v>
      </c>
      <c r="AS26" s="393" t="e">
        <f t="shared" si="16"/>
        <v>#REF!</v>
      </c>
      <c r="AT26" s="393" t="e">
        <f t="shared" si="17"/>
        <v>#REF!</v>
      </c>
      <c r="AU26" s="393" t="e">
        <f t="shared" si="18"/>
        <v>#REF!</v>
      </c>
      <c r="AV26" s="393" t="e">
        <f t="shared" si="19"/>
        <v>#REF!</v>
      </c>
      <c r="AW26" s="393" t="e">
        <f t="shared" si="20"/>
        <v>#REF!</v>
      </c>
      <c r="AX26" s="393" t="e">
        <f t="shared" si="21"/>
        <v>#REF!</v>
      </c>
      <c r="AY26" s="393" t="e">
        <f t="shared" si="22"/>
        <v>#REF!</v>
      </c>
      <c r="AZ26" s="393" t="e">
        <f t="shared" si="23"/>
        <v>#REF!</v>
      </c>
      <c r="BA26" s="393" t="e">
        <f t="shared" si="24"/>
        <v>#REF!</v>
      </c>
      <c r="BB26" s="393" t="e">
        <f t="shared" si="25"/>
        <v>#REF!</v>
      </c>
    </row>
    <row r="27" spans="2:54" ht="18.75" customHeight="1">
      <c r="B27" s="26"/>
      <c r="C27" s="285" t="s">
        <v>88</v>
      </c>
      <c r="D27" s="352" t="e">
        <f>#REF!</f>
        <v>#REF!</v>
      </c>
      <c r="E27" s="341" t="e">
        <f>#REF!</f>
        <v>#REF!</v>
      </c>
      <c r="F27" s="340" t="e">
        <f>#REF!</f>
        <v>#REF!</v>
      </c>
      <c r="G27" s="341" t="e">
        <f>#REF!</f>
        <v>#REF!</v>
      </c>
      <c r="H27" s="344" t="e">
        <f t="shared" si="3"/>
        <v>#REF!</v>
      </c>
      <c r="I27" s="362" t="e">
        <f>#REF!</f>
        <v>#REF!</v>
      </c>
      <c r="J27" s="363" t="e">
        <f>#REF!</f>
        <v>#REF!</v>
      </c>
      <c r="K27" s="362" t="e">
        <f>#REF!</f>
        <v>#REF!</v>
      </c>
      <c r="L27" s="363" t="e">
        <f>#REF!</f>
        <v>#REF!</v>
      </c>
      <c r="M27" s="362" t="e">
        <f>#REF!</f>
        <v>#REF!</v>
      </c>
      <c r="N27" s="363" t="e">
        <f t="shared" si="4"/>
        <v>#REF!</v>
      </c>
      <c r="O27" s="365" t="e">
        <f>#REF!</f>
        <v>#REF!</v>
      </c>
      <c r="P27" s="366" t="e">
        <f>#REF!</f>
        <v>#REF!</v>
      </c>
      <c r="Q27" s="365" t="e">
        <f>#REF!</f>
        <v>#REF!</v>
      </c>
      <c r="R27" s="366" t="e">
        <f>#REF!</f>
        <v>#REF!</v>
      </c>
      <c r="S27" s="365" t="e">
        <f>#REF!</f>
        <v>#REF!</v>
      </c>
      <c r="T27" s="374" t="e">
        <f>#REF!</f>
        <v>#REF!</v>
      </c>
      <c r="U27" s="379" t="e">
        <f>#REF!</f>
        <v>#REF!</v>
      </c>
      <c r="V27" s="366" t="e">
        <f>#REF!</f>
        <v>#REF!</v>
      </c>
      <c r="W27" s="365" t="e">
        <f>#REF!</f>
        <v>#REF!</v>
      </c>
      <c r="X27" s="366" t="e">
        <f>#REF!</f>
        <v>#REF!</v>
      </c>
      <c r="Y27" s="390" t="e">
        <f>#REF!</f>
        <v>#REF!</v>
      </c>
      <c r="Z27" s="365" t="e">
        <f t="shared" si="5"/>
        <v>#REF!</v>
      </c>
      <c r="AA27" s="386" t="e">
        <f t="shared" si="1"/>
        <v>#REF!</v>
      </c>
      <c r="AB27" s="298"/>
      <c r="AF27" s="387" t="s">
        <v>101</v>
      </c>
      <c r="AG27" s="393" t="e">
        <f t="shared" si="6"/>
        <v>#REF!</v>
      </c>
      <c r="AH27" s="393" t="e">
        <f t="shared" si="7"/>
        <v>#REF!</v>
      </c>
      <c r="AI27" s="393" t="e">
        <f t="shared" si="8"/>
        <v>#REF!</v>
      </c>
      <c r="AJ27" s="393" t="e">
        <f t="shared" si="9"/>
        <v>#REF!</v>
      </c>
      <c r="AL27" s="393" t="e">
        <f t="shared" si="10"/>
        <v>#REF!</v>
      </c>
      <c r="AM27" s="393" t="e">
        <f t="shared" si="11"/>
        <v>#REF!</v>
      </c>
      <c r="AN27" s="393" t="e">
        <f t="shared" si="12"/>
        <v>#REF!</v>
      </c>
      <c r="AO27" s="393" t="e">
        <f t="shared" si="13"/>
        <v>#REF!</v>
      </c>
      <c r="AP27" s="393" t="e">
        <f t="shared" si="14"/>
        <v>#REF!</v>
      </c>
      <c r="AR27" s="393" t="e">
        <f t="shared" si="15"/>
        <v>#REF!</v>
      </c>
      <c r="AS27" s="393" t="e">
        <f t="shared" si="16"/>
        <v>#REF!</v>
      </c>
      <c r="AT27" s="393" t="e">
        <f t="shared" si="17"/>
        <v>#REF!</v>
      </c>
      <c r="AU27" s="393" t="e">
        <f t="shared" si="18"/>
        <v>#REF!</v>
      </c>
      <c r="AV27" s="393" t="e">
        <f t="shared" si="19"/>
        <v>#REF!</v>
      </c>
      <c r="AW27" s="393" t="e">
        <f t="shared" si="20"/>
        <v>#REF!</v>
      </c>
      <c r="AX27" s="393" t="e">
        <f t="shared" si="21"/>
        <v>#REF!</v>
      </c>
      <c r="AY27" s="393" t="e">
        <f t="shared" si="22"/>
        <v>#REF!</v>
      </c>
      <c r="AZ27" s="393" t="e">
        <f t="shared" si="23"/>
        <v>#REF!</v>
      </c>
      <c r="BA27" s="393" t="e">
        <f t="shared" si="24"/>
        <v>#REF!</v>
      </c>
      <c r="BB27" s="393" t="e">
        <f t="shared" si="25"/>
        <v>#REF!</v>
      </c>
    </row>
    <row r="28" spans="2:54" ht="30" customHeight="1">
      <c r="B28" s="26">
        <v>2010</v>
      </c>
      <c r="C28" s="285" t="s">
        <v>82</v>
      </c>
      <c r="D28" s="352" t="e">
        <f>#REF!</f>
        <v>#REF!</v>
      </c>
      <c r="E28" s="341" t="e">
        <f>#REF!</f>
        <v>#REF!</v>
      </c>
      <c r="F28" s="340" t="e">
        <f>#REF!</f>
        <v>#REF!</v>
      </c>
      <c r="G28" s="341" t="e">
        <f>#REF!</f>
        <v>#REF!</v>
      </c>
      <c r="H28" s="344" t="e">
        <f t="shared" si="3"/>
        <v>#REF!</v>
      </c>
      <c r="I28" s="362" t="e">
        <f>#REF!</f>
        <v>#REF!</v>
      </c>
      <c r="J28" s="363" t="e">
        <f>#REF!</f>
        <v>#REF!</v>
      </c>
      <c r="K28" s="362" t="e">
        <f>#REF!</f>
        <v>#REF!</v>
      </c>
      <c r="L28" s="363" t="e">
        <f>#REF!</f>
        <v>#REF!</v>
      </c>
      <c r="M28" s="362" t="e">
        <f>#REF!</f>
        <v>#REF!</v>
      </c>
      <c r="N28" s="363" t="e">
        <f t="shared" si="4"/>
        <v>#REF!</v>
      </c>
      <c r="O28" s="365" t="e">
        <f>#REF!</f>
        <v>#REF!</v>
      </c>
      <c r="P28" s="366" t="e">
        <f>#REF!</f>
        <v>#REF!</v>
      </c>
      <c r="Q28" s="365" t="e">
        <f>#REF!</f>
        <v>#REF!</v>
      </c>
      <c r="R28" s="366" t="e">
        <f>#REF!</f>
        <v>#REF!</v>
      </c>
      <c r="S28" s="365" t="e">
        <f>#REF!</f>
        <v>#REF!</v>
      </c>
      <c r="T28" s="374" t="e">
        <f>#REF!</f>
        <v>#REF!</v>
      </c>
      <c r="U28" s="379" t="e">
        <f>#REF!</f>
        <v>#REF!</v>
      </c>
      <c r="V28" s="366" t="e">
        <f>#REF!</f>
        <v>#REF!</v>
      </c>
      <c r="W28" s="365" t="e">
        <f>#REF!</f>
        <v>#REF!</v>
      </c>
      <c r="X28" s="366" t="e">
        <f>#REF!</f>
        <v>#REF!</v>
      </c>
      <c r="Y28" s="390" t="e">
        <f>#REF!</f>
        <v>#REF!</v>
      </c>
      <c r="Z28" s="365" t="e">
        <f t="shared" si="5"/>
        <v>#REF!</v>
      </c>
      <c r="AA28" s="386" t="e">
        <f t="shared" si="1"/>
        <v>#REF!</v>
      </c>
      <c r="AB28" s="298"/>
      <c r="AF28" s="387" t="s">
        <v>102</v>
      </c>
      <c r="AG28" s="393" t="e">
        <f t="shared" si="6"/>
        <v>#REF!</v>
      </c>
      <c r="AH28" s="393" t="e">
        <f t="shared" si="7"/>
        <v>#REF!</v>
      </c>
      <c r="AI28" s="393" t="e">
        <f t="shared" si="8"/>
        <v>#REF!</v>
      </c>
      <c r="AJ28" s="393" t="e">
        <f t="shared" si="9"/>
        <v>#REF!</v>
      </c>
      <c r="AL28" s="393" t="e">
        <f t="shared" si="10"/>
        <v>#REF!</v>
      </c>
      <c r="AM28" s="393" t="e">
        <f t="shared" si="11"/>
        <v>#REF!</v>
      </c>
      <c r="AN28" s="393" t="e">
        <f t="shared" si="12"/>
        <v>#REF!</v>
      </c>
      <c r="AO28" s="393" t="e">
        <f t="shared" si="13"/>
        <v>#REF!</v>
      </c>
      <c r="AP28" s="393" t="e">
        <f t="shared" si="14"/>
        <v>#REF!</v>
      </c>
      <c r="AR28" s="393" t="e">
        <f t="shared" si="15"/>
        <v>#REF!</v>
      </c>
      <c r="AS28" s="393" t="e">
        <f t="shared" si="16"/>
        <v>#REF!</v>
      </c>
      <c r="AT28" s="393" t="e">
        <f t="shared" si="17"/>
        <v>#REF!</v>
      </c>
      <c r="AU28" s="393" t="e">
        <f t="shared" si="18"/>
        <v>#REF!</v>
      </c>
      <c r="AV28" s="393" t="e">
        <f t="shared" si="19"/>
        <v>#REF!</v>
      </c>
      <c r="AW28" s="393" t="e">
        <f t="shared" si="20"/>
        <v>#REF!</v>
      </c>
      <c r="AX28" s="393" t="e">
        <f t="shared" si="21"/>
        <v>#REF!</v>
      </c>
      <c r="AY28" s="393" t="e">
        <f t="shared" si="22"/>
        <v>#REF!</v>
      </c>
      <c r="AZ28" s="393" t="e">
        <f t="shared" si="23"/>
        <v>#REF!</v>
      </c>
      <c r="BA28" s="393" t="e">
        <f t="shared" si="24"/>
        <v>#REF!</v>
      </c>
      <c r="BB28" s="393" t="e">
        <f t="shared" si="25"/>
        <v>#REF!</v>
      </c>
    </row>
    <row r="29" spans="2:54" ht="18.75" customHeight="1">
      <c r="B29" s="26"/>
      <c r="C29" s="285" t="s">
        <v>84</v>
      </c>
      <c r="D29" s="352" t="e">
        <f>#REF!</f>
        <v>#REF!</v>
      </c>
      <c r="E29" s="341" t="e">
        <f>#REF!</f>
        <v>#REF!</v>
      </c>
      <c r="F29" s="340" t="e">
        <f>#REF!</f>
        <v>#REF!</v>
      </c>
      <c r="G29" s="341" t="e">
        <f>#REF!</f>
        <v>#REF!</v>
      </c>
      <c r="H29" s="344" t="e">
        <f t="shared" si="3"/>
        <v>#REF!</v>
      </c>
      <c r="I29" s="362" t="e">
        <f>#REF!</f>
        <v>#REF!</v>
      </c>
      <c r="J29" s="363" t="e">
        <f>#REF!</f>
        <v>#REF!</v>
      </c>
      <c r="K29" s="362" t="e">
        <f>#REF!</f>
        <v>#REF!</v>
      </c>
      <c r="L29" s="363" t="e">
        <f>#REF!</f>
        <v>#REF!</v>
      </c>
      <c r="M29" s="362" t="e">
        <f>#REF!</f>
        <v>#REF!</v>
      </c>
      <c r="N29" s="363" t="e">
        <f t="shared" si="4"/>
        <v>#REF!</v>
      </c>
      <c r="O29" s="365" t="e">
        <f>#REF!</f>
        <v>#REF!</v>
      </c>
      <c r="P29" s="366" t="e">
        <f>#REF!</f>
        <v>#REF!</v>
      </c>
      <c r="Q29" s="365" t="e">
        <f>#REF!</f>
        <v>#REF!</v>
      </c>
      <c r="R29" s="366" t="e">
        <f>#REF!</f>
        <v>#REF!</v>
      </c>
      <c r="S29" s="365" t="e">
        <f>#REF!</f>
        <v>#REF!</v>
      </c>
      <c r="T29" s="374" t="e">
        <f>#REF!</f>
        <v>#REF!</v>
      </c>
      <c r="U29" s="379" t="e">
        <f>#REF!</f>
        <v>#REF!</v>
      </c>
      <c r="V29" s="366" t="e">
        <f>#REF!</f>
        <v>#REF!</v>
      </c>
      <c r="W29" s="365" t="e">
        <f>#REF!</f>
        <v>#REF!</v>
      </c>
      <c r="X29" s="366" t="e">
        <f>#REF!</f>
        <v>#REF!</v>
      </c>
      <c r="Y29" s="390" t="e">
        <f>#REF!</f>
        <v>#REF!</v>
      </c>
      <c r="Z29" s="365" t="e">
        <f t="shared" si="5"/>
        <v>#REF!</v>
      </c>
      <c r="AA29" s="386" t="e">
        <f t="shared" si="1"/>
        <v>#REF!</v>
      </c>
      <c r="AB29" s="298"/>
      <c r="AR29" s="393"/>
      <c r="AS29" s="393"/>
      <c r="AT29" s="393"/>
      <c r="AU29" s="393"/>
      <c r="AV29" s="393"/>
      <c r="AW29" s="393"/>
      <c r="AX29" s="393"/>
      <c r="AY29" s="393"/>
      <c r="AZ29" s="393"/>
      <c r="BA29" s="393"/>
      <c r="BB29" s="393"/>
    </row>
    <row r="30" spans="2:54" ht="18.75" customHeight="1">
      <c r="B30" s="26"/>
      <c r="C30" s="285" t="s">
        <v>86</v>
      </c>
      <c r="D30" s="352" t="e">
        <f>#REF!</f>
        <v>#REF!</v>
      </c>
      <c r="E30" s="341" t="e">
        <f>#REF!</f>
        <v>#REF!</v>
      </c>
      <c r="F30" s="340" t="e">
        <f>#REF!</f>
        <v>#REF!</v>
      </c>
      <c r="G30" s="341" t="e">
        <f>#REF!</f>
        <v>#REF!</v>
      </c>
      <c r="H30" s="344" t="e">
        <f t="shared" si="3"/>
        <v>#REF!</v>
      </c>
      <c r="I30" s="362" t="e">
        <f>#REF!</f>
        <v>#REF!</v>
      </c>
      <c r="J30" s="363" t="e">
        <f>#REF!</f>
        <v>#REF!</v>
      </c>
      <c r="K30" s="362" t="e">
        <f>#REF!</f>
        <v>#REF!</v>
      </c>
      <c r="L30" s="363" t="e">
        <f>#REF!</f>
        <v>#REF!</v>
      </c>
      <c r="M30" s="362" t="e">
        <f>#REF!</f>
        <v>#REF!</v>
      </c>
      <c r="N30" s="363" t="e">
        <f t="shared" si="4"/>
        <v>#REF!</v>
      </c>
      <c r="O30" s="365" t="e">
        <f>#REF!</f>
        <v>#REF!</v>
      </c>
      <c r="P30" s="366" t="e">
        <f>#REF!</f>
        <v>#REF!</v>
      </c>
      <c r="Q30" s="365" t="e">
        <f>#REF!</f>
        <v>#REF!</v>
      </c>
      <c r="R30" s="366" t="e">
        <f>#REF!</f>
        <v>#REF!</v>
      </c>
      <c r="S30" s="365" t="e">
        <f>#REF!</f>
        <v>#REF!</v>
      </c>
      <c r="T30" s="374" t="e">
        <f>#REF!</f>
        <v>#REF!</v>
      </c>
      <c r="U30" s="379" t="e">
        <f>#REF!</f>
        <v>#REF!</v>
      </c>
      <c r="V30" s="366" t="e">
        <f>#REF!</f>
        <v>#REF!</v>
      </c>
      <c r="W30" s="365" t="e">
        <f>#REF!</f>
        <v>#REF!</v>
      </c>
      <c r="X30" s="366" t="e">
        <f>#REF!</f>
        <v>#REF!</v>
      </c>
      <c r="Y30" s="390" t="e">
        <f>#REF!</f>
        <v>#REF!</v>
      </c>
      <c r="Z30" s="365" t="e">
        <f t="shared" si="5"/>
        <v>#REF!</v>
      </c>
      <c r="AA30" s="386" t="e">
        <f t="shared" si="1"/>
        <v>#REF!</v>
      </c>
      <c r="AB30" s="298"/>
      <c r="AR30" s="393"/>
      <c r="AS30" s="393"/>
      <c r="AT30" s="393"/>
      <c r="AU30" s="393"/>
      <c r="AV30" s="393"/>
      <c r="AW30" s="393"/>
      <c r="AX30" s="393"/>
      <c r="AY30" s="393"/>
      <c r="AZ30" s="393"/>
      <c r="BA30" s="393"/>
      <c r="BB30" s="393"/>
    </row>
    <row r="31" spans="2:54" ht="18.75" customHeight="1">
      <c r="B31" s="26"/>
      <c r="C31" s="285" t="s">
        <v>88</v>
      </c>
      <c r="D31" s="352" t="e">
        <f>#REF!</f>
        <v>#REF!</v>
      </c>
      <c r="E31" s="341" t="e">
        <f>#REF!</f>
        <v>#REF!</v>
      </c>
      <c r="F31" s="340" t="e">
        <f>#REF!</f>
        <v>#REF!</v>
      </c>
      <c r="G31" s="341" t="e">
        <f>#REF!</f>
        <v>#REF!</v>
      </c>
      <c r="H31" s="344" t="e">
        <f t="shared" si="3"/>
        <v>#REF!</v>
      </c>
      <c r="I31" s="362" t="e">
        <f>#REF!</f>
        <v>#REF!</v>
      </c>
      <c r="J31" s="363" t="e">
        <f>#REF!</f>
        <v>#REF!</v>
      </c>
      <c r="K31" s="362" t="e">
        <f>#REF!</f>
        <v>#REF!</v>
      </c>
      <c r="L31" s="363" t="e">
        <f>#REF!</f>
        <v>#REF!</v>
      </c>
      <c r="M31" s="362" t="e">
        <f>#REF!</f>
        <v>#REF!</v>
      </c>
      <c r="N31" s="363" t="e">
        <f t="shared" si="4"/>
        <v>#REF!</v>
      </c>
      <c r="O31" s="365" t="e">
        <f>#REF!</f>
        <v>#REF!</v>
      </c>
      <c r="P31" s="366" t="e">
        <f>#REF!</f>
        <v>#REF!</v>
      </c>
      <c r="Q31" s="365" t="e">
        <f>#REF!</f>
        <v>#REF!</v>
      </c>
      <c r="R31" s="366" t="e">
        <f>#REF!</f>
        <v>#REF!</v>
      </c>
      <c r="S31" s="365" t="e">
        <f>#REF!</f>
        <v>#REF!</v>
      </c>
      <c r="T31" s="374" t="e">
        <f>#REF!</f>
        <v>#REF!</v>
      </c>
      <c r="U31" s="379" t="e">
        <f>#REF!</f>
        <v>#REF!</v>
      </c>
      <c r="V31" s="366" t="e">
        <f>#REF!</f>
        <v>#REF!</v>
      </c>
      <c r="W31" s="365" t="e">
        <f>#REF!</f>
        <v>#REF!</v>
      </c>
      <c r="X31" s="366" t="e">
        <f>#REF!</f>
        <v>#REF!</v>
      </c>
      <c r="Y31" s="390" t="e">
        <f>#REF!</f>
        <v>#REF!</v>
      </c>
      <c r="Z31" s="365" t="e">
        <f t="shared" si="5"/>
        <v>#REF!</v>
      </c>
      <c r="AA31" s="386" t="e">
        <f t="shared" si="1"/>
        <v>#REF!</v>
      </c>
      <c r="AB31" s="298"/>
      <c r="AR31" s="393"/>
      <c r="AS31" s="393"/>
      <c r="AT31" s="393"/>
      <c r="AU31" s="393"/>
      <c r="AV31" s="393"/>
      <c r="AW31" s="393"/>
      <c r="AX31" s="393"/>
      <c r="AY31" s="393"/>
      <c r="AZ31" s="393"/>
      <c r="BA31" s="393"/>
      <c r="BB31" s="393"/>
    </row>
    <row r="32" spans="2:54" ht="29.25" customHeight="1">
      <c r="B32" s="26">
        <v>2011</v>
      </c>
      <c r="C32" s="285" t="s">
        <v>82</v>
      </c>
      <c r="D32" s="352" t="e">
        <f>#REF!</f>
        <v>#REF!</v>
      </c>
      <c r="E32" s="341" t="e">
        <f>#REF!</f>
        <v>#REF!</v>
      </c>
      <c r="F32" s="340" t="e">
        <f>#REF!</f>
        <v>#REF!</v>
      </c>
      <c r="G32" s="341" t="e">
        <f>#REF!</f>
        <v>#REF!</v>
      </c>
      <c r="H32" s="344" t="e">
        <f t="shared" si="3"/>
        <v>#REF!</v>
      </c>
      <c r="I32" s="362" t="e">
        <f>#REF!</f>
        <v>#REF!</v>
      </c>
      <c r="J32" s="363" t="e">
        <f>#REF!</f>
        <v>#REF!</v>
      </c>
      <c r="K32" s="362" t="e">
        <f>#REF!</f>
        <v>#REF!</v>
      </c>
      <c r="L32" s="363" t="e">
        <f>#REF!</f>
        <v>#REF!</v>
      </c>
      <c r="M32" s="362" t="e">
        <f>#REF!</f>
        <v>#REF!</v>
      </c>
      <c r="N32" s="363" t="e">
        <f t="shared" si="4"/>
        <v>#REF!</v>
      </c>
      <c r="O32" s="365" t="e">
        <f>#REF!</f>
        <v>#REF!</v>
      </c>
      <c r="P32" s="366" t="e">
        <f>#REF!</f>
        <v>#REF!</v>
      </c>
      <c r="Q32" s="365" t="e">
        <f>#REF!</f>
        <v>#REF!</v>
      </c>
      <c r="R32" s="366" t="e">
        <f>#REF!</f>
        <v>#REF!</v>
      </c>
      <c r="S32" s="365" t="e">
        <f>#REF!</f>
        <v>#REF!</v>
      </c>
      <c r="T32" s="374" t="e">
        <f>#REF!</f>
        <v>#REF!</v>
      </c>
      <c r="U32" s="379" t="e">
        <f>#REF!</f>
        <v>#REF!</v>
      </c>
      <c r="V32" s="366" t="e">
        <f>#REF!</f>
        <v>#REF!</v>
      </c>
      <c r="W32" s="365" t="e">
        <f>#REF!</f>
        <v>#REF!</v>
      </c>
      <c r="X32" s="366" t="e">
        <f>#REF!</f>
        <v>#REF!</v>
      </c>
      <c r="Y32" s="390" t="e">
        <f>#REF!</f>
        <v>#REF!</v>
      </c>
      <c r="Z32" s="365" t="e">
        <f t="shared" si="5"/>
        <v>#REF!</v>
      </c>
      <c r="AA32" s="386" t="e">
        <f t="shared" si="1"/>
        <v>#REF!</v>
      </c>
      <c r="AB32" s="298"/>
      <c r="AR32" s="393"/>
      <c r="AS32" s="393"/>
      <c r="AT32" s="393"/>
      <c r="AU32" s="393"/>
      <c r="AV32" s="393"/>
      <c r="AW32" s="393"/>
      <c r="AX32" s="393"/>
      <c r="AY32" s="393"/>
      <c r="AZ32" s="393"/>
      <c r="BA32" s="393"/>
      <c r="BB32" s="393"/>
    </row>
    <row r="33" spans="2:28" ht="18.75" customHeight="1">
      <c r="B33" s="26"/>
      <c r="C33" s="285" t="s">
        <v>103</v>
      </c>
      <c r="D33" s="352" t="e">
        <f>#REF!</f>
        <v>#REF!</v>
      </c>
      <c r="E33" s="341" t="e">
        <f>#REF!</f>
        <v>#REF!</v>
      </c>
      <c r="F33" s="340" t="e">
        <f>#REF!</f>
        <v>#REF!</v>
      </c>
      <c r="G33" s="341" t="e">
        <f>#REF!</f>
        <v>#REF!</v>
      </c>
      <c r="H33" s="344" t="e">
        <f t="shared" si="3"/>
        <v>#REF!</v>
      </c>
      <c r="I33" s="362" t="e">
        <f>#REF!</f>
        <v>#REF!</v>
      </c>
      <c r="J33" s="363" t="e">
        <f>#REF!</f>
        <v>#REF!</v>
      </c>
      <c r="K33" s="362" t="e">
        <f>#REF!</f>
        <v>#REF!</v>
      </c>
      <c r="L33" s="363" t="e">
        <f>#REF!</f>
        <v>#REF!</v>
      </c>
      <c r="M33" s="362" t="e">
        <f>#REF!</f>
        <v>#REF!</v>
      </c>
      <c r="N33" s="363" t="e">
        <f t="shared" si="4"/>
        <v>#REF!</v>
      </c>
      <c r="O33" s="365" t="e">
        <f>#REF!</f>
        <v>#REF!</v>
      </c>
      <c r="P33" s="366" t="e">
        <f>#REF!</f>
        <v>#REF!</v>
      </c>
      <c r="Q33" s="365" t="e">
        <f>#REF!</f>
        <v>#REF!</v>
      </c>
      <c r="R33" s="366" t="e">
        <f>#REF!</f>
        <v>#REF!</v>
      </c>
      <c r="S33" s="365" t="e">
        <f>#REF!</f>
        <v>#REF!</v>
      </c>
      <c r="T33" s="374" t="e">
        <f>#REF!</f>
        <v>#REF!</v>
      </c>
      <c r="U33" s="379" t="e">
        <f>#REF!</f>
        <v>#REF!</v>
      </c>
      <c r="V33" s="366" t="e">
        <f>#REF!</f>
        <v>#REF!</v>
      </c>
      <c r="W33" s="365" t="e">
        <f>#REF!</f>
        <v>#REF!</v>
      </c>
      <c r="X33" s="366" t="e">
        <f>#REF!</f>
        <v>#REF!</v>
      </c>
      <c r="Y33" s="390" t="e">
        <f>#REF!</f>
        <v>#REF!</v>
      </c>
      <c r="Z33" s="365" t="e">
        <f t="shared" si="5"/>
        <v>#REF!</v>
      </c>
      <c r="AA33" s="386" t="e">
        <f t="shared" si="1"/>
        <v>#REF!</v>
      </c>
      <c r="AB33" s="298"/>
    </row>
    <row r="34" spans="2:28" ht="18.75" customHeight="1">
      <c r="B34" s="26"/>
      <c r="C34" s="285" t="s">
        <v>104</v>
      </c>
      <c r="D34" s="352" t="e">
        <f>#REF!</f>
        <v>#REF!</v>
      </c>
      <c r="E34" s="341" t="e">
        <f>#REF!</f>
        <v>#REF!</v>
      </c>
      <c r="F34" s="340" t="e">
        <f>#REF!</f>
        <v>#REF!</v>
      </c>
      <c r="G34" s="341" t="e">
        <f>#REF!</f>
        <v>#REF!</v>
      </c>
      <c r="H34" s="344" t="e">
        <f t="shared" si="3"/>
        <v>#REF!</v>
      </c>
      <c r="I34" s="362" t="e">
        <f>#REF!</f>
        <v>#REF!</v>
      </c>
      <c r="J34" s="363" t="e">
        <f>#REF!</f>
        <v>#REF!</v>
      </c>
      <c r="K34" s="362" t="e">
        <f>#REF!</f>
        <v>#REF!</v>
      </c>
      <c r="L34" s="363" t="e">
        <f>#REF!</f>
        <v>#REF!</v>
      </c>
      <c r="M34" s="362" t="e">
        <f>#REF!</f>
        <v>#REF!</v>
      </c>
      <c r="N34" s="363" t="e">
        <f t="shared" si="4"/>
        <v>#REF!</v>
      </c>
      <c r="O34" s="365" t="e">
        <f>#REF!</f>
        <v>#REF!</v>
      </c>
      <c r="P34" s="366" t="e">
        <f>#REF!</f>
        <v>#REF!</v>
      </c>
      <c r="Q34" s="365" t="e">
        <f>#REF!</f>
        <v>#REF!</v>
      </c>
      <c r="R34" s="366" t="e">
        <f>#REF!</f>
        <v>#REF!</v>
      </c>
      <c r="S34" s="365" t="e">
        <f>#REF!</f>
        <v>#REF!</v>
      </c>
      <c r="T34" s="374" t="e">
        <f>#REF!</f>
        <v>#REF!</v>
      </c>
      <c r="U34" s="379" t="e">
        <f>#REF!</f>
        <v>#REF!</v>
      </c>
      <c r="V34" s="366" t="e">
        <f>#REF!</f>
        <v>#REF!</v>
      </c>
      <c r="W34" s="365" t="e">
        <f>#REF!</f>
        <v>#REF!</v>
      </c>
      <c r="X34" s="366" t="e">
        <f>#REF!</f>
        <v>#REF!</v>
      </c>
      <c r="Y34" s="390" t="e">
        <f>#REF!</f>
        <v>#REF!</v>
      </c>
      <c r="Z34" s="365" t="e">
        <f t="shared" si="5"/>
        <v>#REF!</v>
      </c>
      <c r="AA34" s="386" t="e">
        <f t="shared" si="1"/>
        <v>#REF!</v>
      </c>
      <c r="AB34" s="298"/>
    </row>
    <row r="35" spans="2:28" ht="18.75" hidden="1" customHeight="1">
      <c r="B35" s="26"/>
      <c r="C35" s="285" t="s">
        <v>105</v>
      </c>
      <c r="D35" s="352" t="e">
        <f>#REF!</f>
        <v>#REF!</v>
      </c>
      <c r="E35" s="341" t="e">
        <f>#REF!</f>
        <v>#REF!</v>
      </c>
      <c r="F35" s="340" t="e">
        <f>#REF!</f>
        <v>#REF!</v>
      </c>
      <c r="G35" s="341" t="e">
        <f>#REF!</f>
        <v>#REF!</v>
      </c>
      <c r="H35" s="344" t="e">
        <f t="shared" si="3"/>
        <v>#REF!</v>
      </c>
      <c r="I35" s="362" t="e">
        <f>#REF!</f>
        <v>#REF!</v>
      </c>
      <c r="J35" s="363" t="e">
        <f>#REF!</f>
        <v>#REF!</v>
      </c>
      <c r="K35" s="362" t="e">
        <f>#REF!</f>
        <v>#REF!</v>
      </c>
      <c r="L35" s="363" t="e">
        <f>#REF!</f>
        <v>#REF!</v>
      </c>
      <c r="M35" s="362" t="e">
        <f>#REF!</f>
        <v>#REF!</v>
      </c>
      <c r="N35" s="363" t="e">
        <f t="shared" si="4"/>
        <v>#REF!</v>
      </c>
      <c r="O35" s="365" t="e">
        <f>#REF!</f>
        <v>#REF!</v>
      </c>
      <c r="P35" s="366" t="e">
        <f>#REF!</f>
        <v>#REF!</v>
      </c>
      <c r="Q35" s="365" t="e">
        <f>#REF!</f>
        <v>#REF!</v>
      </c>
      <c r="R35" s="366" t="e">
        <f>#REF!</f>
        <v>#REF!</v>
      </c>
      <c r="S35" s="365" t="e">
        <f>#REF!</f>
        <v>#REF!</v>
      </c>
      <c r="T35" s="374" t="e">
        <f>#REF!</f>
        <v>#REF!</v>
      </c>
      <c r="U35" s="379" t="e">
        <f>#REF!</f>
        <v>#REF!</v>
      </c>
      <c r="V35" s="366" t="e">
        <f>#REF!</f>
        <v>#REF!</v>
      </c>
      <c r="W35" s="365" t="e">
        <f>#REF!</f>
        <v>#REF!</v>
      </c>
      <c r="X35" s="366" t="e">
        <f>#REF!</f>
        <v>#REF!</v>
      </c>
      <c r="Y35" s="390" t="e">
        <f>#REF!</f>
        <v>#REF!</v>
      </c>
      <c r="Z35" s="365" t="e">
        <f t="shared" si="5"/>
        <v>#REF!</v>
      </c>
      <c r="AA35" s="386" t="e">
        <f t="shared" si="1"/>
        <v>#REF!</v>
      </c>
      <c r="AB35" s="298"/>
    </row>
    <row r="36" spans="2:28" ht="18.75" hidden="1" customHeight="1">
      <c r="B36" s="26">
        <v>2012</v>
      </c>
      <c r="C36" s="285" t="s">
        <v>106</v>
      </c>
      <c r="D36" s="352" t="e">
        <f>#REF!</f>
        <v>#REF!</v>
      </c>
      <c r="E36" s="341" t="e">
        <f>#REF!</f>
        <v>#REF!</v>
      </c>
      <c r="F36" s="340" t="e">
        <f>#REF!</f>
        <v>#REF!</v>
      </c>
      <c r="G36" s="341" t="e">
        <f>#REF!</f>
        <v>#REF!</v>
      </c>
      <c r="H36" s="344" t="e">
        <f t="shared" si="3"/>
        <v>#REF!</v>
      </c>
      <c r="I36" s="362" t="e">
        <f>#REF!</f>
        <v>#REF!</v>
      </c>
      <c r="J36" s="363" t="e">
        <f>#REF!</f>
        <v>#REF!</v>
      </c>
      <c r="K36" s="362" t="e">
        <f>#REF!</f>
        <v>#REF!</v>
      </c>
      <c r="L36" s="363" t="e">
        <f>#REF!</f>
        <v>#REF!</v>
      </c>
      <c r="M36" s="362" t="e">
        <f>#REF!</f>
        <v>#REF!</v>
      </c>
      <c r="N36" s="363" t="e">
        <f t="shared" si="4"/>
        <v>#REF!</v>
      </c>
      <c r="O36" s="365" t="e">
        <f>#REF!</f>
        <v>#REF!</v>
      </c>
      <c r="P36" s="366" t="e">
        <f>#REF!</f>
        <v>#REF!</v>
      </c>
      <c r="Q36" s="365" t="e">
        <f>#REF!</f>
        <v>#REF!</v>
      </c>
      <c r="R36" s="366" t="e">
        <f>#REF!</f>
        <v>#REF!</v>
      </c>
      <c r="S36" s="365" t="e">
        <f>#REF!</f>
        <v>#REF!</v>
      </c>
      <c r="T36" s="374" t="e">
        <f>#REF!</f>
        <v>#REF!</v>
      </c>
      <c r="U36" s="379" t="e">
        <f>#REF!</f>
        <v>#REF!</v>
      </c>
      <c r="V36" s="366" t="e">
        <f>#REF!</f>
        <v>#REF!</v>
      </c>
      <c r="W36" s="365" t="e">
        <f>#REF!</f>
        <v>#REF!</v>
      </c>
      <c r="X36" s="366" t="e">
        <f>#REF!</f>
        <v>#REF!</v>
      </c>
      <c r="Y36" s="390" t="e">
        <f>#REF!</f>
        <v>#REF!</v>
      </c>
      <c r="Z36" s="365" t="e">
        <f t="shared" si="5"/>
        <v>#REF!</v>
      </c>
      <c r="AA36" s="386" t="e">
        <f t="shared" si="1"/>
        <v>#REF!</v>
      </c>
      <c r="AB36" s="298"/>
    </row>
    <row r="37" spans="2:28" ht="4.5" customHeight="1">
      <c r="B37" s="462"/>
      <c r="C37" s="33"/>
      <c r="D37" s="353"/>
      <c r="E37" s="354"/>
      <c r="F37" s="354"/>
      <c r="G37" s="354"/>
      <c r="H37" s="354"/>
      <c r="I37" s="354"/>
      <c r="J37" s="354"/>
      <c r="K37" s="354"/>
      <c r="L37" s="354"/>
      <c r="M37" s="354"/>
      <c r="N37" s="354"/>
      <c r="O37" s="354"/>
      <c r="P37" s="354"/>
      <c r="Q37" s="354"/>
      <c r="R37" s="354"/>
      <c r="S37" s="354"/>
      <c r="T37" s="380"/>
      <c r="U37" s="381"/>
      <c r="V37" s="354"/>
      <c r="W37" s="354"/>
      <c r="X37" s="354"/>
      <c r="Y37" s="380"/>
      <c r="Z37" s="380"/>
      <c r="AA37" s="391"/>
      <c r="AB37" s="392"/>
    </row>
    <row r="38" spans="2:28" ht="18.75" customHeight="1">
      <c r="B38" s="36" t="s">
        <v>66</v>
      </c>
      <c r="C38" s="1"/>
      <c r="D38" s="355"/>
      <c r="E38" s="42"/>
      <c r="F38" s="42"/>
      <c r="G38" s="42"/>
      <c r="H38" s="42"/>
      <c r="I38" s="42"/>
      <c r="J38" s="42"/>
      <c r="K38" s="42"/>
      <c r="L38" s="42"/>
      <c r="M38" s="42"/>
      <c r="N38" s="42"/>
      <c r="O38" s="42"/>
      <c r="P38" s="42"/>
      <c r="Q38" s="42"/>
      <c r="R38" s="42"/>
      <c r="S38" s="42"/>
      <c r="T38" s="38"/>
      <c r="U38" s="382"/>
      <c r="V38" s="42"/>
      <c r="W38" s="42"/>
      <c r="X38" s="42"/>
      <c r="Y38" s="38"/>
      <c r="Z38" s="38"/>
      <c r="AA38" s="392"/>
      <c r="AB38" s="392"/>
    </row>
  </sheetData>
  <mergeCells count="4">
    <mergeCell ref="D2:H2"/>
    <mergeCell ref="I2:N2"/>
    <mergeCell ref="O2:Z2"/>
    <mergeCell ref="AA2:AA3"/>
  </mergeCells>
  <printOptions horizontalCentered="1"/>
  <pageMargins left="0.5" right="0" top="0.5" bottom="0.25" header="0.15" footer="0.15"/>
  <pageSetup scale="51" orientation="portrait" horizontalDpi="300" verticalDpi="300"/>
  <drawing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B1:AH37"/>
  <sheetViews>
    <sheetView zoomScale="74" zoomScaleNormal="74" workbookViewId="0">
      <selection activeCell="AI50" sqref="AI50"/>
    </sheetView>
  </sheetViews>
  <sheetFormatPr baseColWidth="10" defaultColWidth="9.1640625" defaultRowHeight="14"/>
  <cols>
    <col min="1" max="1" width="2.1640625" style="13" customWidth="1"/>
    <col min="2" max="2" width="6" style="13" customWidth="1"/>
    <col min="3" max="3" width="3.5" style="13" customWidth="1"/>
    <col min="4" max="26" width="7.1640625" style="13" customWidth="1"/>
    <col min="27" max="27" width="8.5" style="13" customWidth="1"/>
    <col min="28" max="28" width="7.1640625" style="272" customWidth="1"/>
    <col min="29" max="29" width="8.5" style="13" customWidth="1"/>
    <col min="30" max="30" width="1.1640625" style="13" customWidth="1"/>
    <col min="31" max="16384" width="9.1640625" style="13"/>
  </cols>
  <sheetData>
    <row r="1" spans="2:34" ht="26.25" customHeight="1">
      <c r="B1" s="273" t="s">
        <v>67</v>
      </c>
      <c r="D1" s="12"/>
      <c r="E1" s="12"/>
      <c r="F1" s="12"/>
      <c r="G1" s="12"/>
      <c r="H1" s="12"/>
      <c r="I1" s="12"/>
      <c r="J1" s="12"/>
      <c r="K1" s="12"/>
      <c r="L1" s="12"/>
    </row>
    <row r="2" spans="2:34" ht="15">
      <c r="B2" s="105"/>
      <c r="D2" s="729" t="s">
        <v>31</v>
      </c>
      <c r="E2" s="730"/>
      <c r="F2" s="730"/>
      <c r="G2" s="731"/>
      <c r="H2" s="10"/>
      <c r="I2" s="729" t="s">
        <v>32</v>
      </c>
      <c r="J2" s="732"/>
      <c r="K2" s="732"/>
      <c r="L2" s="732"/>
      <c r="M2" s="733"/>
      <c r="N2" s="9"/>
      <c r="O2" s="729" t="s">
        <v>33</v>
      </c>
      <c r="P2" s="732"/>
      <c r="Q2" s="732"/>
      <c r="R2" s="732"/>
      <c r="S2" s="732"/>
      <c r="T2" s="732"/>
      <c r="U2" s="732"/>
      <c r="V2" s="732"/>
      <c r="W2" s="732"/>
      <c r="X2" s="732"/>
      <c r="Y2" s="733"/>
      <c r="Z2" s="8"/>
      <c r="AA2" s="8"/>
      <c r="AB2" s="303"/>
      <c r="AC2" s="245"/>
    </row>
    <row r="3" spans="2:34" s="12" customFormat="1" ht="123.75" customHeight="1">
      <c r="B3" s="538" t="s">
        <v>68</v>
      </c>
      <c r="C3" s="576" t="s">
        <v>69</v>
      </c>
      <c r="D3" s="577" t="s">
        <v>36</v>
      </c>
      <c r="E3" s="577" t="s">
        <v>37</v>
      </c>
      <c r="F3" s="577" t="s">
        <v>38</v>
      </c>
      <c r="G3" s="577" t="s">
        <v>39</v>
      </c>
      <c r="H3" s="577"/>
      <c r="I3" s="578" t="s">
        <v>40</v>
      </c>
      <c r="J3" s="579" t="s">
        <v>41</v>
      </c>
      <c r="K3" s="578" t="s">
        <v>42</v>
      </c>
      <c r="L3" s="578" t="s">
        <v>43</v>
      </c>
      <c r="M3" s="579" t="s">
        <v>44</v>
      </c>
      <c r="N3" s="579"/>
      <c r="O3" s="580" t="s">
        <v>45</v>
      </c>
      <c r="P3" s="580" t="s">
        <v>46</v>
      </c>
      <c r="Q3" s="580" t="s">
        <v>47</v>
      </c>
      <c r="R3" s="580" t="s">
        <v>48</v>
      </c>
      <c r="S3" s="580" t="s">
        <v>49</v>
      </c>
      <c r="T3" s="580" t="s">
        <v>50</v>
      </c>
      <c r="U3" s="580" t="s">
        <v>51</v>
      </c>
      <c r="V3" s="580" t="s">
        <v>52</v>
      </c>
      <c r="W3" s="580" t="s">
        <v>53</v>
      </c>
      <c r="X3" s="580" t="s">
        <v>54</v>
      </c>
      <c r="Y3" s="580" t="s">
        <v>55</v>
      </c>
      <c r="Z3" s="580"/>
      <c r="AA3" s="581" t="s">
        <v>70</v>
      </c>
      <c r="AB3" s="583" t="s">
        <v>57</v>
      </c>
      <c r="AC3" s="539" t="s">
        <v>58</v>
      </c>
      <c r="AF3" s="8" t="s">
        <v>59</v>
      </c>
      <c r="AG3" s="8" t="s">
        <v>60</v>
      </c>
      <c r="AH3" s="8" t="s">
        <v>61</v>
      </c>
    </row>
    <row r="4" spans="2:34" ht="24.75" customHeight="1">
      <c r="B4" s="66">
        <v>2006</v>
      </c>
      <c r="C4" s="101"/>
      <c r="D4" s="275"/>
      <c r="E4" s="276"/>
      <c r="F4" s="277"/>
      <c r="G4" s="278"/>
      <c r="H4" s="277"/>
      <c r="I4" s="279"/>
      <c r="J4" s="288"/>
      <c r="K4" s="279"/>
      <c r="L4" s="289"/>
      <c r="M4" s="279"/>
      <c r="N4" s="279"/>
      <c r="O4" s="290"/>
      <c r="P4" s="291"/>
      <c r="Q4" s="290"/>
      <c r="R4" s="291"/>
      <c r="S4" s="290"/>
      <c r="T4" s="291"/>
      <c r="U4" s="290"/>
      <c r="V4" s="291"/>
      <c r="W4" s="290"/>
      <c r="X4" s="295"/>
      <c r="Y4" s="290"/>
      <c r="Z4" s="290"/>
      <c r="AA4" s="296"/>
      <c r="AB4" s="304"/>
      <c r="AC4" s="305"/>
    </row>
    <row r="5" spans="2:34" ht="27" customHeight="1">
      <c r="B5" s="66">
        <v>2007</v>
      </c>
      <c r="C5" s="101"/>
      <c r="D5" s="280">
        <f>'T1'!D5/'T1'!D4*100-100</f>
        <v>-1.3466049846451114</v>
      </c>
      <c r="E5" s="281">
        <f>'T1'!E5/'T1'!E4*100-100</f>
        <v>4.7316466853831542</v>
      </c>
      <c r="F5" s="281">
        <f>'T1'!F5/'T1'!F4*100-100</f>
        <v>-4.0926213861566083</v>
      </c>
      <c r="G5" s="281">
        <f>'T1'!G5/'T1'!G4*100-100</f>
        <v>-7.24724865426181</v>
      </c>
      <c r="H5" s="281"/>
      <c r="I5" s="282">
        <f>'T1'!H5/'T1'!H4*100-100</f>
        <v>6.8620817807626366</v>
      </c>
      <c r="J5" s="282">
        <f>'T1'!I5/'T1'!I4*100-100</f>
        <v>-1.2158585036716687</v>
      </c>
      <c r="K5" s="282">
        <f>'T1'!J5/'T1'!J4*100-100</f>
        <v>-17.212572480725925</v>
      </c>
      <c r="L5" s="282">
        <f>'T1'!K5/'T1'!K4*100-100</f>
        <v>1.1610769957487861</v>
      </c>
      <c r="M5" s="282">
        <f>'T1'!L5/'T1'!L4*100-100</f>
        <v>23.151961617022863</v>
      </c>
      <c r="N5" s="282"/>
      <c r="O5" s="292">
        <f>'T1'!M5/'T1'!M4*100-100</f>
        <v>5.4284631041020788</v>
      </c>
      <c r="P5" s="292">
        <f>'T1'!N5/'T1'!N4*100-100</f>
        <v>2.5176993943778001</v>
      </c>
      <c r="Q5" s="292">
        <f>'T1'!O5/'T1'!O4*100-100</f>
        <v>9.1710519957396457</v>
      </c>
      <c r="R5" s="292">
        <f>'T1'!P5/'T1'!P4*100-100</f>
        <v>4.0999999999999943</v>
      </c>
      <c r="S5" s="292">
        <f>'T1'!Q5/'T1'!Q4*100-100</f>
        <v>18.380405371958403</v>
      </c>
      <c r="T5" s="292">
        <f>'T1'!R5/'T1'!R4*100-100</f>
        <v>2.4000000000000057</v>
      </c>
      <c r="U5" s="292">
        <f>'T1'!S5/'T1'!S4*100-100</f>
        <v>3.8649272623241018</v>
      </c>
      <c r="V5" s="292">
        <f>'T1'!T5/'T1'!T4*100-100</f>
        <v>11.299999999999997</v>
      </c>
      <c r="W5" s="292">
        <f>'T1'!U5/'T1'!U4*100-100</f>
        <v>10.000000000000014</v>
      </c>
      <c r="X5" s="292">
        <f>'T1'!V5/'T1'!V4*100-100</f>
        <v>3.7758340527317245</v>
      </c>
      <c r="Y5" s="292">
        <f>'T1'!W5/'T1'!W4*100-100</f>
        <v>8.8724113362124655</v>
      </c>
      <c r="Z5" s="292"/>
      <c r="AA5" s="297">
        <f>'T1'!X5/'T1'!X4*100-100</f>
        <v>4.4933544060850892</v>
      </c>
      <c r="AB5" s="306">
        <f>'T1'!Y5/'T1'!Y4*100-100</f>
        <v>45.573883590117816</v>
      </c>
      <c r="AC5" s="50">
        <f>'T1'!Z5/'T1'!Z4*100-100</f>
        <v>6.4597679891949014</v>
      </c>
      <c r="AD5" s="74"/>
    </row>
    <row r="6" spans="2:34" ht="20.25" customHeight="1">
      <c r="B6" s="66">
        <v>2008</v>
      </c>
      <c r="C6" s="101"/>
      <c r="D6" s="280">
        <f>'T1'!D6/'T1'!D5*100-100</f>
        <v>8.5999999999999801</v>
      </c>
      <c r="E6" s="281">
        <f>'T1'!E6/'T1'!E5*100-100</f>
        <v>5.1039654770627578</v>
      </c>
      <c r="F6" s="281">
        <f>'T1'!F6/'T1'!F5*100-100</f>
        <v>-3.3201314451929846</v>
      </c>
      <c r="G6" s="281">
        <f>'T1'!G6/'T1'!G5*100-100</f>
        <v>17.38077658018679</v>
      </c>
      <c r="H6" s="281"/>
      <c r="I6" s="282">
        <f>'T1'!H6/'T1'!H5*100-100</f>
        <v>2.4193734822772939</v>
      </c>
      <c r="J6" s="282">
        <f>'T1'!I6/'T1'!I5*100-100</f>
        <v>3.7004753770359002</v>
      </c>
      <c r="K6" s="282">
        <f>'T1'!J6/'T1'!J5*100-100</f>
        <v>19.423493246993189</v>
      </c>
      <c r="L6" s="282">
        <f>'T1'!K6/'T1'!K5*100-100</f>
        <v>0.84657122311537591</v>
      </c>
      <c r="M6" s="282">
        <f>'T1'!L6/'T1'!L5*100-100</f>
        <v>38.983489705249866</v>
      </c>
      <c r="N6" s="282"/>
      <c r="O6" s="292">
        <f>'T1'!M6/'T1'!M5*100-100</f>
        <v>9.5045687599997422</v>
      </c>
      <c r="P6" s="292">
        <f>'T1'!N6/'T1'!N5*100-100</f>
        <v>9.0755497430803871</v>
      </c>
      <c r="Q6" s="292">
        <f>'T1'!O6/'T1'!O5*100-100</f>
        <v>3.8278599962842179</v>
      </c>
      <c r="R6" s="292">
        <f>'T1'!P6/'T1'!P5*100-100</f>
        <v>19.500000000000057</v>
      </c>
      <c r="S6" s="292">
        <f>'T1'!Q6/'T1'!Q5*100-100</f>
        <v>10.781644687910713</v>
      </c>
      <c r="T6" s="292">
        <f>'T1'!R6/'T1'!R5*100-100</f>
        <v>2.4000000000000057</v>
      </c>
      <c r="U6" s="292">
        <f>'T1'!S6/'T1'!S5*100-100</f>
        <v>-1.8306603763185763</v>
      </c>
      <c r="V6" s="292">
        <f>'T1'!T6/'T1'!T5*100-100</f>
        <v>12.734106372296395</v>
      </c>
      <c r="W6" s="292">
        <f>'T1'!U6/'T1'!U5*100-100</f>
        <v>13.02545062030822</v>
      </c>
      <c r="X6" s="292">
        <f>'T1'!V6/'T1'!V5*100-100</f>
        <v>4.439205727112423</v>
      </c>
      <c r="Y6" s="292">
        <f>'T1'!W6/'T1'!W5*100-100</f>
        <v>9.1613688484176237</v>
      </c>
      <c r="Z6" s="292"/>
      <c r="AA6" s="297">
        <f>'T1'!X6/'T1'!X5*100-100</f>
        <v>9.3174233314594801</v>
      </c>
      <c r="AB6" s="306">
        <f>'T1'!Y6/'T1'!Y5*100-100</f>
        <v>-4.2307798138319015</v>
      </c>
      <c r="AC6" s="50">
        <f>'T1'!Z6/'T1'!Z5*100-100</f>
        <v>8.4306380242699817</v>
      </c>
      <c r="AD6" s="74"/>
    </row>
    <row r="7" spans="2:34" ht="20.25" customHeight="1">
      <c r="B7" s="66">
        <v>2009</v>
      </c>
      <c r="C7" s="101"/>
      <c r="D7" s="280">
        <f>'T1'!D7/'T1'!D6*100-100</f>
        <v>10.209647386846072</v>
      </c>
      <c r="E7" s="281">
        <f>'T1'!E7/'T1'!E6*100-100</f>
        <v>4.3665196467012066</v>
      </c>
      <c r="F7" s="281">
        <f>'T1'!F7/'T1'!F6*100-100</f>
        <v>0.72021484773374311</v>
      </c>
      <c r="G7" s="281">
        <f>'T1'!G7/'T1'!G6*100-100</f>
        <v>-5.7114630128117767</v>
      </c>
      <c r="H7" s="281"/>
      <c r="I7" s="282">
        <f>'T1'!H7/'T1'!H6*100-100</f>
        <v>6.7516550123353483</v>
      </c>
      <c r="J7" s="282">
        <f>'T1'!I7/'T1'!I6*100-100</f>
        <v>-1.3056693979478666</v>
      </c>
      <c r="K7" s="282">
        <f>'T1'!J7/'T1'!J6*100-100</f>
        <v>7.5043898300072556</v>
      </c>
      <c r="L7" s="282">
        <f>'T1'!K7/'T1'!K6*100-100</f>
        <v>7.6501011709907232</v>
      </c>
      <c r="M7" s="282">
        <f>'T1'!L7/'T1'!L6*100-100</f>
        <v>9.3355354458181097</v>
      </c>
      <c r="N7" s="282"/>
      <c r="O7" s="292">
        <f>'T1'!M7/'T1'!M6*100-100</f>
        <v>5.3917494416368896</v>
      </c>
      <c r="P7" s="292">
        <f>'T1'!N7/'T1'!N6*100-100</f>
        <v>-3.7785667823986131</v>
      </c>
      <c r="Q7" s="292">
        <f>'T1'!O7/'T1'!O6*100-100</f>
        <v>4.4247858761263075</v>
      </c>
      <c r="R7" s="292">
        <f>'T1'!P7/'T1'!P6*100-100</f>
        <v>3.8723543389311885</v>
      </c>
      <c r="S7" s="292">
        <f>'T1'!Q7/'T1'!Q6*100-100</f>
        <v>9.3234826286889216</v>
      </c>
      <c r="T7" s="292">
        <f>'T1'!R7/'T1'!R6*100-100</f>
        <v>2.4000000000000057</v>
      </c>
      <c r="U7" s="292">
        <f>'T1'!S7/'T1'!S6*100-100</f>
        <v>-1.5500615520755616</v>
      </c>
      <c r="V7" s="292">
        <f>'T1'!T7/'T1'!T6*100-100</f>
        <v>11.687427187715912</v>
      </c>
      <c r="W7" s="292">
        <f>'T1'!U7/'T1'!U6*100-100</f>
        <v>12.353155938741693</v>
      </c>
      <c r="X7" s="292">
        <f>'T1'!V7/'T1'!V6*100-100</f>
        <v>15.152343765660973</v>
      </c>
      <c r="Y7" s="292">
        <f>'T1'!W7/'T1'!W6*100-100</f>
        <v>7.4706980818651374</v>
      </c>
      <c r="Z7" s="292"/>
      <c r="AA7" s="297">
        <f>'T1'!X7/'T1'!X6*100-100</f>
        <v>5.7845251555840065</v>
      </c>
      <c r="AB7" s="306">
        <f>'T1'!Y7/'T1'!Y6*100-100</f>
        <v>-25.194111672337456</v>
      </c>
      <c r="AC7" s="50">
        <f>'T1'!Z7/'T1'!Z6*100-100</f>
        <v>3.9936181714969479</v>
      </c>
      <c r="AD7" s="74"/>
    </row>
    <row r="8" spans="2:34" ht="20.25" customHeight="1">
      <c r="B8" s="66">
        <v>2010</v>
      </c>
      <c r="D8" s="32">
        <f>'T1'!D8/'T1'!D7*100-100</f>
        <v>5.0000539094517364</v>
      </c>
      <c r="E8" s="281">
        <f>'T1'!E8/'T1'!E7*100-100</f>
        <v>4.6493195470650051</v>
      </c>
      <c r="F8" s="281">
        <f>'T1'!F8/'T1'!F7*100-100</f>
        <v>10.07128877010814</v>
      </c>
      <c r="G8" s="281">
        <f>'T1'!G8/'T1'!G7*100-100</f>
        <v>1.4907404468012686</v>
      </c>
      <c r="H8" s="281"/>
      <c r="I8" s="282">
        <f>'T1'!H8/'T1'!H7*100-100</f>
        <v>7.6427830219497821</v>
      </c>
      <c r="J8" s="282">
        <f>'T1'!I8/'T1'!I7*100-100</f>
        <v>7.6004356256203209</v>
      </c>
      <c r="K8" s="282">
        <f>'T1'!J8/'T1'!J7*100-100</f>
        <v>12.260229323741484</v>
      </c>
      <c r="L8" s="282">
        <f>'T1'!K8/'T1'!K7*100-100</f>
        <v>5.2637697178197698</v>
      </c>
      <c r="M8" s="282">
        <f>'T1'!L8/'T1'!L7*100-100</f>
        <v>2.4999999999997442</v>
      </c>
      <c r="N8" s="282"/>
      <c r="O8" s="292">
        <f>'T1'!M8/'T1'!M7*100-100</f>
        <v>13.340973852397028</v>
      </c>
      <c r="P8" s="292">
        <f>'T1'!N8/'T1'!N7*100-100</f>
        <v>2.6877702074690859</v>
      </c>
      <c r="Q8" s="292">
        <f>'T1'!O8/'T1'!O7*100-100</f>
        <v>8.0344344616680985</v>
      </c>
      <c r="R8" s="292">
        <f>'T1'!P8/'T1'!P7*100-100</f>
        <v>24.47131263344275</v>
      </c>
      <c r="S8" s="292">
        <f>'T1'!Q8/'T1'!Q7*100-100</f>
        <v>16.749668529543143</v>
      </c>
      <c r="T8" s="292">
        <f>'T1'!R8/'T1'!R7*100-100</f>
        <v>2.3999999999999204</v>
      </c>
      <c r="U8" s="292">
        <f>'T1'!S8/'T1'!S7*100-100</f>
        <v>23.101047420641834</v>
      </c>
      <c r="V8" s="292">
        <f>'T1'!T8/'T1'!T7*100-100</f>
        <v>3.3754509600378384</v>
      </c>
      <c r="W8" s="292">
        <f>'T1'!U8/'T1'!U7*100-100</f>
        <v>5.2823740596394089</v>
      </c>
      <c r="X8" s="292">
        <f>'T1'!V8/'T1'!V7*100-100</f>
        <v>11.240527828975061</v>
      </c>
      <c r="Y8" s="292">
        <f>'T1'!W8/'T1'!W7*100-100</f>
        <v>10.70346615366158</v>
      </c>
      <c r="Z8" s="292"/>
      <c r="AA8" s="297">
        <f>'T1'!X8/'T1'!X7*100-100</f>
        <v>7.5945982799118497</v>
      </c>
      <c r="AB8" s="306">
        <f>'T1'!Y8/'T1'!Y7*100-100</f>
        <v>10.540410082004087</v>
      </c>
      <c r="AC8" s="50">
        <f>'T1'!Z8/'T1'!Z7*100-100</f>
        <v>7.7171007429217724</v>
      </c>
      <c r="AD8" s="74"/>
    </row>
    <row r="9" spans="2:34" ht="5.25" customHeight="1">
      <c r="B9" s="1"/>
      <c r="D9" s="277"/>
      <c r="E9" s="283"/>
      <c r="F9" s="277"/>
      <c r="G9" s="277"/>
      <c r="H9" s="277"/>
      <c r="I9" s="284"/>
      <c r="J9" s="293"/>
      <c r="K9" s="293"/>
      <c r="L9" s="293"/>
      <c r="M9" s="293"/>
      <c r="N9" s="293"/>
      <c r="O9" s="294"/>
      <c r="P9" s="295"/>
      <c r="Q9" s="291"/>
      <c r="R9" s="294"/>
      <c r="S9" s="294"/>
      <c r="T9" s="295"/>
      <c r="U9" s="291"/>
      <c r="V9" s="291"/>
      <c r="W9" s="295"/>
      <c r="X9" s="295"/>
      <c r="Y9" s="295"/>
      <c r="Z9" s="295"/>
      <c r="AA9" s="298"/>
      <c r="AB9" s="307"/>
      <c r="AC9" s="39"/>
    </row>
    <row r="10" spans="2:34" ht="30" customHeight="1">
      <c r="B10" s="1">
        <v>2006</v>
      </c>
      <c r="C10" s="285">
        <v>1</v>
      </c>
      <c r="D10" s="280"/>
      <c r="E10" s="281"/>
      <c r="F10" s="280"/>
      <c r="G10" s="281"/>
      <c r="H10" s="281"/>
      <c r="I10" s="282"/>
      <c r="J10" s="282"/>
      <c r="K10" s="282"/>
      <c r="L10" s="282"/>
      <c r="M10" s="282"/>
      <c r="N10" s="282"/>
      <c r="O10" s="292"/>
      <c r="P10" s="292"/>
      <c r="Q10" s="292"/>
      <c r="R10" s="292"/>
      <c r="S10" s="292"/>
      <c r="T10" s="292"/>
      <c r="U10" s="292"/>
      <c r="V10" s="292"/>
      <c r="W10" s="292"/>
      <c r="X10" s="292"/>
      <c r="Y10" s="292"/>
      <c r="Z10" s="292"/>
      <c r="AA10" s="297"/>
      <c r="AB10" s="306"/>
      <c r="AC10" s="50"/>
      <c r="AF10" s="38">
        <f>D10+E10+F10+G10</f>
        <v>0</v>
      </c>
      <c r="AG10" s="38">
        <f>I10+J10+K10+L10+M10</f>
        <v>0</v>
      </c>
      <c r="AH10" s="38">
        <f>O10+P10+Q10+R10+S10+T10+U10+V10+W10+X10+Y10</f>
        <v>0</v>
      </c>
    </row>
    <row r="11" spans="2:34" ht="18.75" customHeight="1">
      <c r="B11" s="1"/>
      <c r="C11" s="285">
        <v>2</v>
      </c>
      <c r="D11" s="280" t="e">
        <f>'qly growth rates'!C6</f>
        <v>#REF!</v>
      </c>
      <c r="E11" s="281" t="e">
        <f>'qly growth rates'!D6</f>
        <v>#REF!</v>
      </c>
      <c r="F11" s="280" t="e">
        <f>'qly growth rates'!E6</f>
        <v>#REF!</v>
      </c>
      <c r="G11" s="281" t="e">
        <f>'qly growth rates'!F6</f>
        <v>#REF!</v>
      </c>
      <c r="H11" s="281"/>
      <c r="I11" s="282" t="e">
        <f>'qly growth rates'!G6</f>
        <v>#REF!</v>
      </c>
      <c r="J11" s="282" t="e">
        <f>'qly growth rates'!H6</f>
        <v>#REF!</v>
      </c>
      <c r="K11" s="282" t="e">
        <f>'qly growth rates'!I6</f>
        <v>#REF!</v>
      </c>
      <c r="L11" s="282" t="e">
        <f>'qly growth rates'!J6</f>
        <v>#REF!</v>
      </c>
      <c r="M11" s="282" t="e">
        <f>'qly growth rates'!K6</f>
        <v>#REF!</v>
      </c>
      <c r="N11" s="282"/>
      <c r="O11" s="292" t="e">
        <f>'qly growth rates'!L6</f>
        <v>#REF!</v>
      </c>
      <c r="P11" s="292" t="e">
        <f>'qly growth rates'!M6</f>
        <v>#REF!</v>
      </c>
      <c r="Q11" s="292" t="e">
        <f>'qly growth rates'!N6</f>
        <v>#REF!</v>
      </c>
      <c r="R11" s="292" t="e">
        <f>'qly growth rates'!O6</f>
        <v>#REF!</v>
      </c>
      <c r="S11" s="292" t="e">
        <f>'qly growth rates'!P6</f>
        <v>#REF!</v>
      </c>
      <c r="T11" s="292" t="e">
        <f>'qly growth rates'!Q6</f>
        <v>#REF!</v>
      </c>
      <c r="U11" s="292" t="e">
        <f>'qly growth rates'!R6</f>
        <v>#REF!</v>
      </c>
      <c r="V11" s="292" t="e">
        <f>'qly growth rates'!S6</f>
        <v>#REF!</v>
      </c>
      <c r="W11" s="292" t="e">
        <f>'qly growth rates'!T6</f>
        <v>#REF!</v>
      </c>
      <c r="X11" s="292" t="e">
        <f>'qly growth rates'!U6</f>
        <v>#REF!</v>
      </c>
      <c r="Y11" s="292" t="e">
        <f>'qly growth rates'!V6</f>
        <v>#REF!</v>
      </c>
      <c r="Z11" s="292"/>
      <c r="AA11" s="297" t="e">
        <f>'qly growth rates'!W6</f>
        <v>#REF!</v>
      </c>
      <c r="AB11" s="306" t="e">
        <f>'qly growth rates'!X6</f>
        <v>#REF!</v>
      </c>
      <c r="AC11" s="50" t="e">
        <f>'qly growth rates'!Y6</f>
        <v>#REF!</v>
      </c>
      <c r="AF11" s="58" t="e">
        <f>'T1'!AC11/'T1'!AC10*100-100</f>
        <v>#REF!</v>
      </c>
      <c r="AG11" s="58" t="e">
        <f>'T1'!AD11/'T1'!AD10*100-100</f>
        <v>#REF!</v>
      </c>
      <c r="AH11" s="58" t="e">
        <f>'T1'!AE11/'T1'!AE10*100-100</f>
        <v>#REF!</v>
      </c>
    </row>
    <row r="12" spans="2:34" ht="18.75" customHeight="1">
      <c r="B12" s="1"/>
      <c r="C12" s="285">
        <v>3</v>
      </c>
      <c r="D12" s="280" t="e">
        <f>'qly growth rates'!C7</f>
        <v>#REF!</v>
      </c>
      <c r="E12" s="281" t="e">
        <f>'qly growth rates'!D7</f>
        <v>#REF!</v>
      </c>
      <c r="F12" s="280" t="e">
        <f>'qly growth rates'!E7</f>
        <v>#REF!</v>
      </c>
      <c r="G12" s="281" t="e">
        <f>'qly growth rates'!F7</f>
        <v>#REF!</v>
      </c>
      <c r="H12" s="281"/>
      <c r="I12" s="282" t="e">
        <f>'qly growth rates'!G7</f>
        <v>#REF!</v>
      </c>
      <c r="J12" s="282" t="e">
        <f>'qly growth rates'!H7</f>
        <v>#REF!</v>
      </c>
      <c r="K12" s="282" t="e">
        <f>'qly growth rates'!I7</f>
        <v>#REF!</v>
      </c>
      <c r="L12" s="282" t="e">
        <f>'qly growth rates'!J7</f>
        <v>#REF!</v>
      </c>
      <c r="M12" s="282" t="e">
        <f>'qly growth rates'!K7</f>
        <v>#REF!</v>
      </c>
      <c r="N12" s="282"/>
      <c r="O12" s="292" t="e">
        <f>'qly growth rates'!L7</f>
        <v>#REF!</v>
      </c>
      <c r="P12" s="292" t="e">
        <f>'qly growth rates'!M7</f>
        <v>#REF!</v>
      </c>
      <c r="Q12" s="292" t="e">
        <f>'qly growth rates'!N7</f>
        <v>#REF!</v>
      </c>
      <c r="R12" s="292" t="e">
        <f>'qly growth rates'!O7</f>
        <v>#REF!</v>
      </c>
      <c r="S12" s="292" t="e">
        <f>'qly growth rates'!P7</f>
        <v>#REF!</v>
      </c>
      <c r="T12" s="292" t="e">
        <f>'qly growth rates'!Q7</f>
        <v>#REF!</v>
      </c>
      <c r="U12" s="292" t="e">
        <f>'qly growth rates'!R7</f>
        <v>#REF!</v>
      </c>
      <c r="V12" s="292" t="e">
        <f>'qly growth rates'!S7</f>
        <v>#REF!</v>
      </c>
      <c r="W12" s="292" t="e">
        <f>'qly growth rates'!T7</f>
        <v>#REF!</v>
      </c>
      <c r="X12" s="292" t="e">
        <f>'qly growth rates'!U7</f>
        <v>#REF!</v>
      </c>
      <c r="Y12" s="292" t="e">
        <f>'qly growth rates'!V7</f>
        <v>#REF!</v>
      </c>
      <c r="Z12" s="292"/>
      <c r="AA12" s="297" t="e">
        <f>'qly growth rates'!W7</f>
        <v>#REF!</v>
      </c>
      <c r="AB12" s="306" t="e">
        <f>'qly growth rates'!X7</f>
        <v>#REF!</v>
      </c>
      <c r="AC12" s="50" t="e">
        <f>'qly growth rates'!Y7</f>
        <v>#REF!</v>
      </c>
      <c r="AF12" s="58" t="e">
        <f>'T1'!AC12/'T1'!AC11*100-100</f>
        <v>#REF!</v>
      </c>
      <c r="AG12" s="58" t="e">
        <f>'T1'!AD12/'T1'!AD11*100-100</f>
        <v>#REF!</v>
      </c>
      <c r="AH12" s="58" t="e">
        <f>'T1'!AE12/'T1'!AE11*100-100</f>
        <v>#REF!</v>
      </c>
    </row>
    <row r="13" spans="2:34" ht="18.75" customHeight="1">
      <c r="B13" s="1"/>
      <c r="C13" s="285">
        <v>4</v>
      </c>
      <c r="D13" s="280" t="e">
        <f>'qly growth rates'!C8</f>
        <v>#REF!</v>
      </c>
      <c r="E13" s="281" t="e">
        <f>'qly growth rates'!D8</f>
        <v>#REF!</v>
      </c>
      <c r="F13" s="280" t="e">
        <f>'qly growth rates'!E8</f>
        <v>#REF!</v>
      </c>
      <c r="G13" s="281" t="e">
        <f>'qly growth rates'!F8</f>
        <v>#REF!</v>
      </c>
      <c r="H13" s="281"/>
      <c r="I13" s="282" t="e">
        <f>'qly growth rates'!G8</f>
        <v>#REF!</v>
      </c>
      <c r="J13" s="282" t="e">
        <f>'qly growth rates'!H8</f>
        <v>#REF!</v>
      </c>
      <c r="K13" s="282" t="e">
        <f>'qly growth rates'!I8</f>
        <v>#REF!</v>
      </c>
      <c r="L13" s="282" t="e">
        <f>'qly growth rates'!J8</f>
        <v>#REF!</v>
      </c>
      <c r="M13" s="282" t="e">
        <f>'qly growth rates'!K8</f>
        <v>#REF!</v>
      </c>
      <c r="N13" s="282"/>
      <c r="O13" s="292" t="e">
        <f>'qly growth rates'!L8</f>
        <v>#REF!</v>
      </c>
      <c r="P13" s="292" t="e">
        <f>'qly growth rates'!M8</f>
        <v>#REF!</v>
      </c>
      <c r="Q13" s="292" t="e">
        <f>'qly growth rates'!N8</f>
        <v>#REF!</v>
      </c>
      <c r="R13" s="292" t="e">
        <f>'qly growth rates'!O8</f>
        <v>#REF!</v>
      </c>
      <c r="S13" s="292" t="e">
        <f>'qly growth rates'!P8</f>
        <v>#REF!</v>
      </c>
      <c r="T13" s="292" t="e">
        <f>'qly growth rates'!Q8</f>
        <v>#REF!</v>
      </c>
      <c r="U13" s="292" t="e">
        <f>'qly growth rates'!R8</f>
        <v>#REF!</v>
      </c>
      <c r="V13" s="292" t="e">
        <f>'qly growth rates'!S8</f>
        <v>#REF!</v>
      </c>
      <c r="W13" s="292" t="e">
        <f>'qly growth rates'!T8</f>
        <v>#REF!</v>
      </c>
      <c r="X13" s="292" t="e">
        <f>'qly growth rates'!U8</f>
        <v>#REF!</v>
      </c>
      <c r="Y13" s="292" t="e">
        <f>'qly growth rates'!V8</f>
        <v>#REF!</v>
      </c>
      <c r="Z13" s="292"/>
      <c r="AA13" s="297" t="e">
        <f>'qly growth rates'!W8</f>
        <v>#REF!</v>
      </c>
      <c r="AB13" s="306" t="e">
        <f>'qly growth rates'!X8</f>
        <v>#REF!</v>
      </c>
      <c r="AC13" s="50" t="e">
        <f>'qly growth rates'!Y8</f>
        <v>#REF!</v>
      </c>
      <c r="AF13" s="58" t="e">
        <f>'T1'!AC13/'T1'!AC12*100-100</f>
        <v>#REF!</v>
      </c>
      <c r="AG13" s="58" t="e">
        <f>'T1'!AD13/'T1'!AD12*100-100</f>
        <v>#REF!</v>
      </c>
      <c r="AH13" s="58" t="e">
        <f>'T1'!AE13/'T1'!AE12*100-100</f>
        <v>#REF!</v>
      </c>
    </row>
    <row r="14" spans="2:34" ht="35.25" customHeight="1">
      <c r="B14" s="1">
        <v>2007</v>
      </c>
      <c r="C14" s="285">
        <v>1</v>
      </c>
      <c r="D14" s="280" t="e">
        <f>'qly growth rates'!C9</f>
        <v>#REF!</v>
      </c>
      <c r="E14" s="281" t="e">
        <f>'qly growth rates'!D9</f>
        <v>#REF!</v>
      </c>
      <c r="F14" s="280" t="e">
        <f>'qly growth rates'!E9</f>
        <v>#REF!</v>
      </c>
      <c r="G14" s="281" t="e">
        <f>'qly growth rates'!F9</f>
        <v>#REF!</v>
      </c>
      <c r="H14" s="281"/>
      <c r="I14" s="282" t="e">
        <f>'qly growth rates'!G9</f>
        <v>#REF!</v>
      </c>
      <c r="J14" s="282" t="e">
        <f>'qly growth rates'!H9</f>
        <v>#REF!</v>
      </c>
      <c r="K14" s="282" t="e">
        <f>'qly growth rates'!I9</f>
        <v>#REF!</v>
      </c>
      <c r="L14" s="282" t="e">
        <f>'qly growth rates'!J9</f>
        <v>#REF!</v>
      </c>
      <c r="M14" s="282" t="e">
        <f>'qly growth rates'!K9</f>
        <v>#REF!</v>
      </c>
      <c r="N14" s="282"/>
      <c r="O14" s="292" t="e">
        <f>'qly growth rates'!L9</f>
        <v>#REF!</v>
      </c>
      <c r="P14" s="292" t="e">
        <f>'qly growth rates'!M9</f>
        <v>#REF!</v>
      </c>
      <c r="Q14" s="292" t="e">
        <f>'qly growth rates'!N9</f>
        <v>#REF!</v>
      </c>
      <c r="R14" s="292" t="e">
        <f>'qly growth rates'!O9</f>
        <v>#REF!</v>
      </c>
      <c r="S14" s="292" t="e">
        <f>'qly growth rates'!P9</f>
        <v>#REF!</v>
      </c>
      <c r="T14" s="292" t="e">
        <f>'qly growth rates'!Q9</f>
        <v>#REF!</v>
      </c>
      <c r="U14" s="292" t="e">
        <f>'qly growth rates'!R9</f>
        <v>#REF!</v>
      </c>
      <c r="V14" s="292" t="e">
        <f>'qly growth rates'!S9</f>
        <v>#REF!</v>
      </c>
      <c r="W14" s="292" t="e">
        <f>'qly growth rates'!T9</f>
        <v>#REF!</v>
      </c>
      <c r="X14" s="292" t="e">
        <f>'qly growth rates'!U9</f>
        <v>#REF!</v>
      </c>
      <c r="Y14" s="292" t="e">
        <f>'qly growth rates'!V9</f>
        <v>#REF!</v>
      </c>
      <c r="Z14" s="292"/>
      <c r="AA14" s="297" t="e">
        <f>'qly growth rates'!W9</f>
        <v>#REF!</v>
      </c>
      <c r="AB14" s="306" t="e">
        <f>'qly growth rates'!X9</f>
        <v>#REF!</v>
      </c>
      <c r="AC14" s="50" t="e">
        <f>'qly growth rates'!Y9</f>
        <v>#REF!</v>
      </c>
      <c r="AF14" s="58" t="e">
        <f>'T1'!AC14/'T1'!AC13*100-100</f>
        <v>#REF!</v>
      </c>
      <c r="AG14" s="58" t="e">
        <f>'T1'!AD14/'T1'!AD13*100-100</f>
        <v>#REF!</v>
      </c>
      <c r="AH14" s="58" t="e">
        <f>'T1'!AE14/'T1'!AE13*100-100</f>
        <v>#REF!</v>
      </c>
    </row>
    <row r="15" spans="2:34" ht="18.75" customHeight="1">
      <c r="B15" s="1"/>
      <c r="C15" s="285">
        <v>2</v>
      </c>
      <c r="D15" s="280" t="e">
        <f>'qly growth rates'!C10</f>
        <v>#REF!</v>
      </c>
      <c r="E15" s="281" t="e">
        <f>'qly growth rates'!D10</f>
        <v>#REF!</v>
      </c>
      <c r="F15" s="280" t="e">
        <f>'qly growth rates'!E10</f>
        <v>#REF!</v>
      </c>
      <c r="G15" s="281" t="e">
        <f>'qly growth rates'!F10</f>
        <v>#REF!</v>
      </c>
      <c r="H15" s="281"/>
      <c r="I15" s="282" t="e">
        <f>'qly growth rates'!G10</f>
        <v>#REF!</v>
      </c>
      <c r="J15" s="282" t="e">
        <f>'qly growth rates'!H10</f>
        <v>#REF!</v>
      </c>
      <c r="K15" s="282" t="e">
        <f>'qly growth rates'!I10</f>
        <v>#REF!</v>
      </c>
      <c r="L15" s="282" t="e">
        <f>'qly growth rates'!J10</f>
        <v>#REF!</v>
      </c>
      <c r="M15" s="282" t="e">
        <f>'qly growth rates'!K10</f>
        <v>#REF!</v>
      </c>
      <c r="N15" s="282"/>
      <c r="O15" s="292" t="e">
        <f>'qly growth rates'!L10</f>
        <v>#REF!</v>
      </c>
      <c r="P15" s="292" t="e">
        <f>'qly growth rates'!M10</f>
        <v>#REF!</v>
      </c>
      <c r="Q15" s="292" t="e">
        <f>'qly growth rates'!N10</f>
        <v>#REF!</v>
      </c>
      <c r="R15" s="292" t="e">
        <f>'qly growth rates'!O10</f>
        <v>#REF!</v>
      </c>
      <c r="S15" s="292" t="e">
        <f>'qly growth rates'!P10</f>
        <v>#REF!</v>
      </c>
      <c r="T15" s="292" t="e">
        <f>'qly growth rates'!Q10</f>
        <v>#REF!</v>
      </c>
      <c r="U15" s="292" t="e">
        <f>'qly growth rates'!R10</f>
        <v>#REF!</v>
      </c>
      <c r="V15" s="292" t="e">
        <f>'qly growth rates'!S10</f>
        <v>#REF!</v>
      </c>
      <c r="W15" s="292" t="e">
        <f>'qly growth rates'!T10</f>
        <v>#REF!</v>
      </c>
      <c r="X15" s="292" t="e">
        <f>'qly growth rates'!U10</f>
        <v>#REF!</v>
      </c>
      <c r="Y15" s="292" t="e">
        <f>'qly growth rates'!V10</f>
        <v>#REF!</v>
      </c>
      <c r="Z15" s="292"/>
      <c r="AA15" s="297" t="e">
        <f>'qly growth rates'!W10</f>
        <v>#REF!</v>
      </c>
      <c r="AB15" s="306" t="e">
        <f>'qly growth rates'!X10</f>
        <v>#REF!</v>
      </c>
      <c r="AC15" s="50" t="e">
        <f>'qly growth rates'!Y10</f>
        <v>#REF!</v>
      </c>
      <c r="AF15" s="58" t="e">
        <f>'T1'!AC15/'T1'!AC14*100-100</f>
        <v>#REF!</v>
      </c>
      <c r="AG15" s="58" t="e">
        <f>'T1'!AD15/'T1'!AD14*100-100</f>
        <v>#REF!</v>
      </c>
      <c r="AH15" s="58" t="e">
        <f>'T1'!AE15/'T1'!AE14*100-100</f>
        <v>#REF!</v>
      </c>
    </row>
    <row r="16" spans="2:34" ht="18.75" customHeight="1">
      <c r="B16" s="1"/>
      <c r="C16" s="285">
        <v>3</v>
      </c>
      <c r="D16" s="280" t="e">
        <f>'qly growth rates'!C11</f>
        <v>#REF!</v>
      </c>
      <c r="E16" s="281" t="e">
        <f>'qly growth rates'!D11</f>
        <v>#REF!</v>
      </c>
      <c r="F16" s="280" t="e">
        <f>'qly growth rates'!E11</f>
        <v>#REF!</v>
      </c>
      <c r="G16" s="281" t="e">
        <f>'qly growth rates'!F11</f>
        <v>#REF!</v>
      </c>
      <c r="H16" s="281"/>
      <c r="I16" s="282" t="e">
        <f>'qly growth rates'!G11</f>
        <v>#REF!</v>
      </c>
      <c r="J16" s="282" t="e">
        <f>'qly growth rates'!H11</f>
        <v>#REF!</v>
      </c>
      <c r="K16" s="282" t="e">
        <f>'qly growth rates'!I11</f>
        <v>#REF!</v>
      </c>
      <c r="L16" s="282" t="e">
        <f>'qly growth rates'!J11</f>
        <v>#REF!</v>
      </c>
      <c r="M16" s="282" t="e">
        <f>'qly growth rates'!K11</f>
        <v>#REF!</v>
      </c>
      <c r="N16" s="282"/>
      <c r="O16" s="292" t="e">
        <f>'qly growth rates'!L11</f>
        <v>#REF!</v>
      </c>
      <c r="P16" s="292" t="e">
        <f>'qly growth rates'!M11</f>
        <v>#REF!</v>
      </c>
      <c r="Q16" s="292" t="e">
        <f>'qly growth rates'!N11</f>
        <v>#REF!</v>
      </c>
      <c r="R16" s="292" t="e">
        <f>'qly growth rates'!O11</f>
        <v>#REF!</v>
      </c>
      <c r="S16" s="292" t="e">
        <f>'qly growth rates'!P11</f>
        <v>#REF!</v>
      </c>
      <c r="T16" s="292" t="e">
        <f>'qly growth rates'!Q11</f>
        <v>#REF!</v>
      </c>
      <c r="U16" s="292" t="e">
        <f>'qly growth rates'!R11</f>
        <v>#REF!</v>
      </c>
      <c r="V16" s="292" t="e">
        <f>'qly growth rates'!S11</f>
        <v>#REF!</v>
      </c>
      <c r="W16" s="292" t="e">
        <f>'qly growth rates'!T11</f>
        <v>#REF!</v>
      </c>
      <c r="X16" s="292" t="e">
        <f>'qly growth rates'!U11</f>
        <v>#REF!</v>
      </c>
      <c r="Y16" s="292" t="e">
        <f>'qly growth rates'!V11</f>
        <v>#REF!</v>
      </c>
      <c r="Z16" s="292"/>
      <c r="AA16" s="297" t="e">
        <f>'qly growth rates'!W11</f>
        <v>#REF!</v>
      </c>
      <c r="AB16" s="306" t="e">
        <f>'qly growth rates'!X11</f>
        <v>#REF!</v>
      </c>
      <c r="AC16" s="50" t="e">
        <f>'qly growth rates'!Y11</f>
        <v>#REF!</v>
      </c>
      <c r="AF16" s="58" t="e">
        <f>'T1'!AC16/'T1'!AC15*100-100</f>
        <v>#REF!</v>
      </c>
      <c r="AG16" s="58" t="e">
        <f>'T1'!AD16/'T1'!AD15*100-100</f>
        <v>#REF!</v>
      </c>
      <c r="AH16" s="58" t="e">
        <f>'T1'!AE16/'T1'!AE15*100-100</f>
        <v>#REF!</v>
      </c>
    </row>
    <row r="17" spans="2:34" ht="18.75" customHeight="1">
      <c r="B17" s="1"/>
      <c r="C17" s="285">
        <v>4</v>
      </c>
      <c r="D17" s="280" t="e">
        <f>'qly growth rates'!C12</f>
        <v>#REF!</v>
      </c>
      <c r="E17" s="281" t="e">
        <f>'qly growth rates'!D12</f>
        <v>#REF!</v>
      </c>
      <c r="F17" s="280" t="e">
        <f>'qly growth rates'!E12</f>
        <v>#REF!</v>
      </c>
      <c r="G17" s="281" t="e">
        <f>'qly growth rates'!F12</f>
        <v>#REF!</v>
      </c>
      <c r="H17" s="281"/>
      <c r="I17" s="282" t="e">
        <f>'qly growth rates'!G12</f>
        <v>#REF!</v>
      </c>
      <c r="J17" s="282" t="e">
        <f>'qly growth rates'!H12</f>
        <v>#REF!</v>
      </c>
      <c r="K17" s="282" t="e">
        <f>'qly growth rates'!I12</f>
        <v>#REF!</v>
      </c>
      <c r="L17" s="282" t="e">
        <f>'qly growth rates'!J12</f>
        <v>#REF!</v>
      </c>
      <c r="M17" s="282" t="e">
        <f>'qly growth rates'!K12</f>
        <v>#REF!</v>
      </c>
      <c r="N17" s="282"/>
      <c r="O17" s="292" t="e">
        <f>'qly growth rates'!L12</f>
        <v>#REF!</v>
      </c>
      <c r="P17" s="292" t="e">
        <f>'qly growth rates'!M12</f>
        <v>#REF!</v>
      </c>
      <c r="Q17" s="292" t="e">
        <f>'qly growth rates'!N12</f>
        <v>#REF!</v>
      </c>
      <c r="R17" s="292" t="e">
        <f>'qly growth rates'!O12</f>
        <v>#REF!</v>
      </c>
      <c r="S17" s="292" t="e">
        <f>'qly growth rates'!P12</f>
        <v>#REF!</v>
      </c>
      <c r="T17" s="292" t="e">
        <f>'qly growth rates'!Q12</f>
        <v>#REF!</v>
      </c>
      <c r="U17" s="292" t="e">
        <f>'qly growth rates'!R12</f>
        <v>#REF!</v>
      </c>
      <c r="V17" s="292" t="e">
        <f>'qly growth rates'!S12</f>
        <v>#REF!</v>
      </c>
      <c r="W17" s="292" t="e">
        <f>'qly growth rates'!T12</f>
        <v>#REF!</v>
      </c>
      <c r="X17" s="292" t="e">
        <f>'qly growth rates'!U12</f>
        <v>#REF!</v>
      </c>
      <c r="Y17" s="292" t="e">
        <f>'qly growth rates'!V12</f>
        <v>#REF!</v>
      </c>
      <c r="Z17" s="292"/>
      <c r="AA17" s="297" t="e">
        <f>'qly growth rates'!W12</f>
        <v>#REF!</v>
      </c>
      <c r="AB17" s="306" t="e">
        <f>'qly growth rates'!X12</f>
        <v>#REF!</v>
      </c>
      <c r="AC17" s="50" t="e">
        <f>'qly growth rates'!Y12</f>
        <v>#REF!</v>
      </c>
      <c r="AF17" s="58" t="e">
        <f>'T1'!AC17/'T1'!AC16*100-100</f>
        <v>#REF!</v>
      </c>
      <c r="AG17" s="58" t="e">
        <f>'T1'!AD17/'T1'!AD16*100-100</f>
        <v>#REF!</v>
      </c>
      <c r="AH17" s="58" t="e">
        <f>'T1'!AE17/'T1'!AE16*100-100</f>
        <v>#REF!</v>
      </c>
    </row>
    <row r="18" spans="2:34" ht="30" customHeight="1">
      <c r="B18" s="1">
        <v>2008</v>
      </c>
      <c r="C18" s="285">
        <v>1</v>
      </c>
      <c r="D18" s="280" t="e">
        <f>'qly growth rates'!C13</f>
        <v>#REF!</v>
      </c>
      <c r="E18" s="281" t="e">
        <f>'qly growth rates'!D13</f>
        <v>#REF!</v>
      </c>
      <c r="F18" s="280" t="e">
        <f>'qly growth rates'!E13</f>
        <v>#REF!</v>
      </c>
      <c r="G18" s="281" t="e">
        <f>'qly growth rates'!F13</f>
        <v>#REF!</v>
      </c>
      <c r="H18" s="281"/>
      <c r="I18" s="282" t="e">
        <f>'qly growth rates'!G13</f>
        <v>#REF!</v>
      </c>
      <c r="J18" s="282" t="e">
        <f>'qly growth rates'!H13</f>
        <v>#REF!</v>
      </c>
      <c r="K18" s="282" t="e">
        <f>'qly growth rates'!I13</f>
        <v>#REF!</v>
      </c>
      <c r="L18" s="282" t="e">
        <f>'qly growth rates'!J13</f>
        <v>#REF!</v>
      </c>
      <c r="M18" s="282" t="e">
        <f>'qly growth rates'!K13</f>
        <v>#REF!</v>
      </c>
      <c r="N18" s="282"/>
      <c r="O18" s="292" t="e">
        <f>'qly growth rates'!L13</f>
        <v>#REF!</v>
      </c>
      <c r="P18" s="292" t="e">
        <f>'qly growth rates'!M13</f>
        <v>#REF!</v>
      </c>
      <c r="Q18" s="292" t="e">
        <f>'qly growth rates'!N13</f>
        <v>#REF!</v>
      </c>
      <c r="R18" s="292" t="e">
        <f>'qly growth rates'!O13</f>
        <v>#REF!</v>
      </c>
      <c r="S18" s="292" t="e">
        <f>'qly growth rates'!P13</f>
        <v>#REF!</v>
      </c>
      <c r="T18" s="292" t="e">
        <f>'qly growth rates'!Q13</f>
        <v>#REF!</v>
      </c>
      <c r="U18" s="292" t="e">
        <f>'qly growth rates'!R13</f>
        <v>#REF!</v>
      </c>
      <c r="V18" s="292" t="e">
        <f>'qly growth rates'!S13</f>
        <v>#REF!</v>
      </c>
      <c r="W18" s="292" t="e">
        <f>'qly growth rates'!T13</f>
        <v>#REF!</v>
      </c>
      <c r="X18" s="292" t="e">
        <f>'qly growth rates'!U13</f>
        <v>#REF!</v>
      </c>
      <c r="Y18" s="292" t="e">
        <f>'qly growth rates'!V13</f>
        <v>#REF!</v>
      </c>
      <c r="Z18" s="292"/>
      <c r="AA18" s="297" t="e">
        <f>'qly growth rates'!W13</f>
        <v>#REF!</v>
      </c>
      <c r="AB18" s="306" t="e">
        <f>'qly growth rates'!X13</f>
        <v>#REF!</v>
      </c>
      <c r="AC18" s="50" t="e">
        <f>'qly growth rates'!Y13</f>
        <v>#REF!</v>
      </c>
      <c r="AF18" s="58" t="e">
        <f>'T1'!AC18/'T1'!AC17*100-100</f>
        <v>#REF!</v>
      </c>
      <c r="AG18" s="58" t="e">
        <f>'T1'!AD18/'T1'!AD17*100-100</f>
        <v>#REF!</v>
      </c>
      <c r="AH18" s="58" t="e">
        <f>'T1'!AE18/'T1'!AE17*100-100</f>
        <v>#REF!</v>
      </c>
    </row>
    <row r="19" spans="2:34" ht="18.75" customHeight="1">
      <c r="B19" s="1"/>
      <c r="C19" s="285">
        <v>2</v>
      </c>
      <c r="D19" s="280" t="e">
        <f>'qly growth rates'!C14</f>
        <v>#REF!</v>
      </c>
      <c r="E19" s="281" t="e">
        <f>'qly growth rates'!D14</f>
        <v>#REF!</v>
      </c>
      <c r="F19" s="280" t="e">
        <f>'qly growth rates'!E14</f>
        <v>#REF!</v>
      </c>
      <c r="G19" s="281" t="e">
        <f>'qly growth rates'!F14</f>
        <v>#REF!</v>
      </c>
      <c r="H19" s="281"/>
      <c r="I19" s="282" t="e">
        <f>'qly growth rates'!G14</f>
        <v>#REF!</v>
      </c>
      <c r="J19" s="282" t="e">
        <f>'qly growth rates'!H14</f>
        <v>#REF!</v>
      </c>
      <c r="K19" s="282" t="e">
        <f>'qly growth rates'!I14</f>
        <v>#REF!</v>
      </c>
      <c r="L19" s="282" t="e">
        <f>'qly growth rates'!J14</f>
        <v>#REF!</v>
      </c>
      <c r="M19" s="282" t="e">
        <f>'qly growth rates'!K14</f>
        <v>#REF!</v>
      </c>
      <c r="N19" s="282"/>
      <c r="O19" s="292" t="e">
        <f>'qly growth rates'!L14</f>
        <v>#REF!</v>
      </c>
      <c r="P19" s="292" t="e">
        <f>'qly growth rates'!M14</f>
        <v>#REF!</v>
      </c>
      <c r="Q19" s="292" t="e">
        <f>'qly growth rates'!N14</f>
        <v>#REF!</v>
      </c>
      <c r="R19" s="292" t="e">
        <f>'qly growth rates'!O14</f>
        <v>#REF!</v>
      </c>
      <c r="S19" s="292" t="e">
        <f>'qly growth rates'!P14</f>
        <v>#REF!</v>
      </c>
      <c r="T19" s="292" t="e">
        <f>'qly growth rates'!Q14</f>
        <v>#REF!</v>
      </c>
      <c r="U19" s="292" t="e">
        <f>'qly growth rates'!R14</f>
        <v>#REF!</v>
      </c>
      <c r="V19" s="292" t="e">
        <f>'qly growth rates'!S14</f>
        <v>#REF!</v>
      </c>
      <c r="W19" s="292" t="e">
        <f>'qly growth rates'!T14</f>
        <v>#REF!</v>
      </c>
      <c r="X19" s="292" t="e">
        <f>'qly growth rates'!U14</f>
        <v>#REF!</v>
      </c>
      <c r="Y19" s="292" t="e">
        <f>'qly growth rates'!V14</f>
        <v>#REF!</v>
      </c>
      <c r="Z19" s="292"/>
      <c r="AA19" s="297" t="e">
        <f>'qly growth rates'!W14</f>
        <v>#REF!</v>
      </c>
      <c r="AB19" s="306" t="e">
        <f>'qly growth rates'!X14</f>
        <v>#REF!</v>
      </c>
      <c r="AC19" s="50" t="e">
        <f>'qly growth rates'!Y14</f>
        <v>#REF!</v>
      </c>
      <c r="AF19" s="58" t="e">
        <f>'T1'!AC19/'T1'!AC18*100-100</f>
        <v>#REF!</v>
      </c>
      <c r="AG19" s="58" t="e">
        <f>'T1'!AD19/'T1'!AD18*100-100</f>
        <v>#REF!</v>
      </c>
      <c r="AH19" s="58" t="e">
        <f>'T1'!AE19/'T1'!AE18*100-100</f>
        <v>#REF!</v>
      </c>
    </row>
    <row r="20" spans="2:34" ht="18.75" customHeight="1">
      <c r="B20" s="1"/>
      <c r="C20" s="285">
        <v>3</v>
      </c>
      <c r="D20" s="280" t="e">
        <f>'qly growth rates'!C15</f>
        <v>#REF!</v>
      </c>
      <c r="E20" s="281" t="e">
        <f>'qly growth rates'!D15</f>
        <v>#REF!</v>
      </c>
      <c r="F20" s="280" t="e">
        <f>'qly growth rates'!E15</f>
        <v>#REF!</v>
      </c>
      <c r="G20" s="281" t="e">
        <f>'qly growth rates'!F15</f>
        <v>#REF!</v>
      </c>
      <c r="H20" s="281"/>
      <c r="I20" s="282" t="e">
        <f>'qly growth rates'!G15</f>
        <v>#REF!</v>
      </c>
      <c r="J20" s="282" t="e">
        <f>'qly growth rates'!H15</f>
        <v>#REF!</v>
      </c>
      <c r="K20" s="282" t="e">
        <f>'qly growth rates'!I15</f>
        <v>#REF!</v>
      </c>
      <c r="L20" s="282" t="e">
        <f>'qly growth rates'!J15</f>
        <v>#REF!</v>
      </c>
      <c r="M20" s="282" t="e">
        <f>'qly growth rates'!K15</f>
        <v>#REF!</v>
      </c>
      <c r="N20" s="282"/>
      <c r="O20" s="292" t="e">
        <f>'qly growth rates'!L15</f>
        <v>#REF!</v>
      </c>
      <c r="P20" s="292" t="e">
        <f>'qly growth rates'!M15</f>
        <v>#REF!</v>
      </c>
      <c r="Q20" s="292" t="e">
        <f>'qly growth rates'!N15</f>
        <v>#REF!</v>
      </c>
      <c r="R20" s="292" t="e">
        <f>'qly growth rates'!O15</f>
        <v>#REF!</v>
      </c>
      <c r="S20" s="292" t="e">
        <f>'qly growth rates'!P15</f>
        <v>#REF!</v>
      </c>
      <c r="T20" s="292" t="e">
        <f>'qly growth rates'!Q15</f>
        <v>#REF!</v>
      </c>
      <c r="U20" s="292" t="e">
        <f>'qly growth rates'!R15</f>
        <v>#REF!</v>
      </c>
      <c r="V20" s="292" t="e">
        <f>'qly growth rates'!S15</f>
        <v>#REF!</v>
      </c>
      <c r="W20" s="292" t="e">
        <f>'qly growth rates'!T15</f>
        <v>#REF!</v>
      </c>
      <c r="X20" s="292" t="e">
        <f>'qly growth rates'!U15</f>
        <v>#REF!</v>
      </c>
      <c r="Y20" s="292" t="e">
        <f>'qly growth rates'!V15</f>
        <v>#REF!</v>
      </c>
      <c r="Z20" s="292"/>
      <c r="AA20" s="297" t="e">
        <f>'qly growth rates'!W15</f>
        <v>#REF!</v>
      </c>
      <c r="AB20" s="306" t="e">
        <f>'qly growth rates'!X15</f>
        <v>#REF!</v>
      </c>
      <c r="AC20" s="50" t="e">
        <f>'qly growth rates'!Y15</f>
        <v>#REF!</v>
      </c>
      <c r="AF20" s="58" t="e">
        <f>'T1'!AC20/'T1'!AC19*100-100</f>
        <v>#REF!</v>
      </c>
      <c r="AG20" s="58" t="e">
        <f>'T1'!AD20/'T1'!AD19*100-100</f>
        <v>#REF!</v>
      </c>
      <c r="AH20" s="58" t="e">
        <f>'T1'!AE20/'T1'!AE19*100-100</f>
        <v>#REF!</v>
      </c>
    </row>
    <row r="21" spans="2:34" ht="18.75" customHeight="1">
      <c r="B21" s="1"/>
      <c r="C21" s="285">
        <v>4</v>
      </c>
      <c r="D21" s="280" t="e">
        <f>'qly growth rates'!C16</f>
        <v>#REF!</v>
      </c>
      <c r="E21" s="281" t="e">
        <f>'qly growth rates'!D16</f>
        <v>#REF!</v>
      </c>
      <c r="F21" s="280" t="e">
        <f>'qly growth rates'!E16</f>
        <v>#REF!</v>
      </c>
      <c r="G21" s="281" t="e">
        <f>'qly growth rates'!F16</f>
        <v>#REF!</v>
      </c>
      <c r="H21" s="281"/>
      <c r="I21" s="282" t="e">
        <f>'qly growth rates'!G16</f>
        <v>#REF!</v>
      </c>
      <c r="J21" s="282" t="e">
        <f>'qly growth rates'!H16</f>
        <v>#REF!</v>
      </c>
      <c r="K21" s="282" t="e">
        <f>'qly growth rates'!I16</f>
        <v>#REF!</v>
      </c>
      <c r="L21" s="282" t="e">
        <f>'qly growth rates'!J16</f>
        <v>#REF!</v>
      </c>
      <c r="M21" s="282" t="e">
        <f>'qly growth rates'!K16</f>
        <v>#REF!</v>
      </c>
      <c r="N21" s="282"/>
      <c r="O21" s="292" t="e">
        <f>'qly growth rates'!L16</f>
        <v>#REF!</v>
      </c>
      <c r="P21" s="292" t="e">
        <f>'qly growth rates'!M16</f>
        <v>#REF!</v>
      </c>
      <c r="Q21" s="292" t="e">
        <f>'qly growth rates'!N16</f>
        <v>#REF!</v>
      </c>
      <c r="R21" s="292" t="e">
        <f>'qly growth rates'!O16</f>
        <v>#REF!</v>
      </c>
      <c r="S21" s="292" t="e">
        <f>'qly growth rates'!P16</f>
        <v>#REF!</v>
      </c>
      <c r="T21" s="292" t="e">
        <f>'qly growth rates'!Q16</f>
        <v>#REF!</v>
      </c>
      <c r="U21" s="292" t="e">
        <f>'qly growth rates'!R16</f>
        <v>#REF!</v>
      </c>
      <c r="V21" s="292" t="e">
        <f>'qly growth rates'!S16</f>
        <v>#REF!</v>
      </c>
      <c r="W21" s="292" t="e">
        <f>'qly growth rates'!T16</f>
        <v>#REF!</v>
      </c>
      <c r="X21" s="292" t="e">
        <f>'qly growth rates'!U16</f>
        <v>#REF!</v>
      </c>
      <c r="Y21" s="292" t="e">
        <f>'qly growth rates'!V16</f>
        <v>#REF!</v>
      </c>
      <c r="Z21" s="292"/>
      <c r="AA21" s="297" t="e">
        <f>'qly growth rates'!W16</f>
        <v>#REF!</v>
      </c>
      <c r="AB21" s="306" t="e">
        <f>'qly growth rates'!X16</f>
        <v>#REF!</v>
      </c>
      <c r="AC21" s="50" t="e">
        <f>'qly growth rates'!Y16</f>
        <v>#REF!</v>
      </c>
      <c r="AF21" s="58" t="e">
        <f>'T1'!AC21/'T1'!AC20*100-100</f>
        <v>#REF!</v>
      </c>
      <c r="AG21" s="58" t="e">
        <f>'T1'!AD21/'T1'!AD20*100-100</f>
        <v>#REF!</v>
      </c>
      <c r="AH21" s="58" t="e">
        <f>'T1'!AE21/'T1'!AE20*100-100</f>
        <v>#REF!</v>
      </c>
    </row>
    <row r="22" spans="2:34" ht="30" customHeight="1">
      <c r="B22" s="1">
        <v>2009</v>
      </c>
      <c r="C22" s="285">
        <v>1</v>
      </c>
      <c r="D22" s="280" t="e">
        <f>'qly growth rates'!C17</f>
        <v>#REF!</v>
      </c>
      <c r="E22" s="281" t="e">
        <f>'qly growth rates'!D17</f>
        <v>#REF!</v>
      </c>
      <c r="F22" s="280" t="e">
        <f>'qly growth rates'!E17</f>
        <v>#REF!</v>
      </c>
      <c r="G22" s="281" t="e">
        <f>'qly growth rates'!F17</f>
        <v>#REF!</v>
      </c>
      <c r="H22" s="281"/>
      <c r="I22" s="282" t="e">
        <f>'qly growth rates'!G17</f>
        <v>#REF!</v>
      </c>
      <c r="J22" s="282" t="e">
        <f>'qly growth rates'!H17</f>
        <v>#REF!</v>
      </c>
      <c r="K22" s="282" t="e">
        <f>'qly growth rates'!I17</f>
        <v>#REF!</v>
      </c>
      <c r="L22" s="282" t="e">
        <f>'qly growth rates'!J17</f>
        <v>#REF!</v>
      </c>
      <c r="M22" s="282" t="e">
        <f>'qly growth rates'!K17</f>
        <v>#REF!</v>
      </c>
      <c r="N22" s="282"/>
      <c r="O22" s="292" t="e">
        <f>'qly growth rates'!L17</f>
        <v>#REF!</v>
      </c>
      <c r="P22" s="292" t="e">
        <f>'qly growth rates'!M17</f>
        <v>#REF!</v>
      </c>
      <c r="Q22" s="292" t="e">
        <f>'qly growth rates'!N17</f>
        <v>#REF!</v>
      </c>
      <c r="R22" s="292" t="e">
        <f>'qly growth rates'!O17</f>
        <v>#REF!</v>
      </c>
      <c r="S22" s="292" t="e">
        <f>'qly growth rates'!P17</f>
        <v>#REF!</v>
      </c>
      <c r="T22" s="292" t="e">
        <f>'qly growth rates'!Q17</f>
        <v>#REF!</v>
      </c>
      <c r="U22" s="292" t="e">
        <f>'qly growth rates'!R17</f>
        <v>#REF!</v>
      </c>
      <c r="V22" s="292" t="e">
        <f>'qly growth rates'!S17</f>
        <v>#REF!</v>
      </c>
      <c r="W22" s="292" t="e">
        <f>'qly growth rates'!T17</f>
        <v>#REF!</v>
      </c>
      <c r="X22" s="292" t="e">
        <f>'qly growth rates'!U17</f>
        <v>#REF!</v>
      </c>
      <c r="Y22" s="292" t="e">
        <f>'qly growth rates'!V17</f>
        <v>#REF!</v>
      </c>
      <c r="Z22" s="292"/>
      <c r="AA22" s="297" t="e">
        <f>'qly growth rates'!W17</f>
        <v>#REF!</v>
      </c>
      <c r="AB22" s="306" t="e">
        <f>'qly growth rates'!X17</f>
        <v>#REF!</v>
      </c>
      <c r="AC22" s="50" t="e">
        <f>'qly growth rates'!Y17</f>
        <v>#REF!</v>
      </c>
      <c r="AF22" s="58" t="e">
        <f>'T1'!AC22/'T1'!AC21*100-100</f>
        <v>#REF!</v>
      </c>
      <c r="AG22" s="58" t="e">
        <f>'T1'!AD22/'T1'!AD21*100-100</f>
        <v>#REF!</v>
      </c>
      <c r="AH22" s="58" t="e">
        <f>'T1'!AE22/'T1'!AE21*100-100</f>
        <v>#REF!</v>
      </c>
    </row>
    <row r="23" spans="2:34" ht="18.75" customHeight="1">
      <c r="B23" s="1"/>
      <c r="C23" s="285">
        <v>2</v>
      </c>
      <c r="D23" s="280" t="e">
        <f>'qly growth rates'!C18</f>
        <v>#REF!</v>
      </c>
      <c r="E23" s="281" t="e">
        <f>'qly growth rates'!D18</f>
        <v>#REF!</v>
      </c>
      <c r="F23" s="280" t="e">
        <f>'qly growth rates'!E18</f>
        <v>#REF!</v>
      </c>
      <c r="G23" s="281" t="e">
        <f>'qly growth rates'!F18</f>
        <v>#REF!</v>
      </c>
      <c r="H23" s="281"/>
      <c r="I23" s="282" t="e">
        <f>'qly growth rates'!G18</f>
        <v>#REF!</v>
      </c>
      <c r="J23" s="282" t="e">
        <f>'qly growth rates'!H18</f>
        <v>#REF!</v>
      </c>
      <c r="K23" s="282" t="e">
        <f>'qly growth rates'!I18</f>
        <v>#REF!</v>
      </c>
      <c r="L23" s="282" t="e">
        <f>'qly growth rates'!J18</f>
        <v>#REF!</v>
      </c>
      <c r="M23" s="282" t="e">
        <f>'qly growth rates'!K18</f>
        <v>#REF!</v>
      </c>
      <c r="N23" s="282"/>
      <c r="O23" s="292" t="e">
        <f>'qly growth rates'!L18</f>
        <v>#REF!</v>
      </c>
      <c r="P23" s="292" t="e">
        <f>'qly growth rates'!M18</f>
        <v>#REF!</v>
      </c>
      <c r="Q23" s="292" t="e">
        <f>'qly growth rates'!N18</f>
        <v>#REF!</v>
      </c>
      <c r="R23" s="292" t="e">
        <f>'qly growth rates'!O18</f>
        <v>#REF!</v>
      </c>
      <c r="S23" s="292" t="e">
        <f>'qly growth rates'!P18</f>
        <v>#REF!</v>
      </c>
      <c r="T23" s="292" t="e">
        <f>'qly growth rates'!Q18</f>
        <v>#REF!</v>
      </c>
      <c r="U23" s="292" t="e">
        <f>'qly growth rates'!R18</f>
        <v>#REF!</v>
      </c>
      <c r="V23" s="292" t="e">
        <f>'qly growth rates'!S18</f>
        <v>#REF!</v>
      </c>
      <c r="W23" s="292" t="e">
        <f>'qly growth rates'!T18</f>
        <v>#REF!</v>
      </c>
      <c r="X23" s="292" t="e">
        <f>'qly growth rates'!U18</f>
        <v>#REF!</v>
      </c>
      <c r="Y23" s="292" t="e">
        <f>'qly growth rates'!V18</f>
        <v>#REF!</v>
      </c>
      <c r="Z23" s="292"/>
      <c r="AA23" s="297" t="e">
        <f>'qly growth rates'!W18</f>
        <v>#REF!</v>
      </c>
      <c r="AB23" s="306" t="e">
        <f>'qly growth rates'!X18</f>
        <v>#REF!</v>
      </c>
      <c r="AC23" s="50" t="e">
        <f>'qly growth rates'!Y18</f>
        <v>#REF!</v>
      </c>
      <c r="AF23" s="58" t="e">
        <f>'T1'!AC23/'T1'!AC22*100-100</f>
        <v>#REF!</v>
      </c>
      <c r="AG23" s="58" t="e">
        <f>'T1'!AD23/'T1'!AD22*100-100</f>
        <v>#REF!</v>
      </c>
      <c r="AH23" s="58" t="e">
        <f>'T1'!AE23/'T1'!AE22*100-100</f>
        <v>#REF!</v>
      </c>
    </row>
    <row r="24" spans="2:34" ht="18.75" customHeight="1">
      <c r="B24" s="1"/>
      <c r="C24" s="285">
        <v>3</v>
      </c>
      <c r="D24" s="280" t="e">
        <f>'qly growth rates'!C19</f>
        <v>#REF!</v>
      </c>
      <c r="E24" s="281" t="e">
        <f>'qly growth rates'!D19</f>
        <v>#REF!</v>
      </c>
      <c r="F24" s="280" t="e">
        <f>'qly growth rates'!E19</f>
        <v>#REF!</v>
      </c>
      <c r="G24" s="281" t="e">
        <f>'qly growth rates'!F19</f>
        <v>#REF!</v>
      </c>
      <c r="H24" s="281"/>
      <c r="I24" s="282" t="e">
        <f>'qly growth rates'!G19</f>
        <v>#REF!</v>
      </c>
      <c r="J24" s="282" t="e">
        <f>'qly growth rates'!H19</f>
        <v>#REF!</v>
      </c>
      <c r="K24" s="282" t="e">
        <f>'qly growth rates'!I19</f>
        <v>#REF!</v>
      </c>
      <c r="L24" s="282" t="e">
        <f>'qly growth rates'!J19</f>
        <v>#REF!</v>
      </c>
      <c r="M24" s="282" t="e">
        <f>'qly growth rates'!K19</f>
        <v>#REF!</v>
      </c>
      <c r="N24" s="282"/>
      <c r="O24" s="292" t="e">
        <f>'qly growth rates'!L19</f>
        <v>#REF!</v>
      </c>
      <c r="P24" s="292" t="e">
        <f>'qly growth rates'!M19</f>
        <v>#REF!</v>
      </c>
      <c r="Q24" s="292" t="e">
        <f>'qly growth rates'!N19</f>
        <v>#REF!</v>
      </c>
      <c r="R24" s="292" t="e">
        <f>'qly growth rates'!O19</f>
        <v>#REF!</v>
      </c>
      <c r="S24" s="292" t="e">
        <f>'qly growth rates'!P19</f>
        <v>#REF!</v>
      </c>
      <c r="T24" s="292" t="e">
        <f>'qly growth rates'!Q19</f>
        <v>#REF!</v>
      </c>
      <c r="U24" s="292" t="e">
        <f>'qly growth rates'!R19</f>
        <v>#REF!</v>
      </c>
      <c r="V24" s="292" t="e">
        <f>'qly growth rates'!S19</f>
        <v>#REF!</v>
      </c>
      <c r="W24" s="292" t="e">
        <f>'qly growth rates'!T19</f>
        <v>#REF!</v>
      </c>
      <c r="X24" s="292" t="e">
        <f>'qly growth rates'!U19</f>
        <v>#REF!</v>
      </c>
      <c r="Y24" s="292" t="e">
        <f>'qly growth rates'!V19</f>
        <v>#REF!</v>
      </c>
      <c r="Z24" s="292"/>
      <c r="AA24" s="297" t="e">
        <f>'qly growth rates'!W19</f>
        <v>#REF!</v>
      </c>
      <c r="AB24" s="306" t="e">
        <f>'qly growth rates'!X19</f>
        <v>#REF!</v>
      </c>
      <c r="AC24" s="50" t="e">
        <f>'qly growth rates'!Y19</f>
        <v>#REF!</v>
      </c>
      <c r="AF24" s="58" t="e">
        <f>'T1'!AC24/'T1'!AC23*100-100</f>
        <v>#REF!</v>
      </c>
      <c r="AG24" s="58" t="e">
        <f>'T1'!AD24/'T1'!AD23*100-100</f>
        <v>#REF!</v>
      </c>
      <c r="AH24" s="58" t="e">
        <f>'T1'!AE24/'T1'!AE23*100-100</f>
        <v>#REF!</v>
      </c>
    </row>
    <row r="25" spans="2:34" ht="18.75" customHeight="1">
      <c r="B25" s="1"/>
      <c r="C25" s="285">
        <v>4</v>
      </c>
      <c r="D25" s="280" t="e">
        <f>'qly growth rates'!C20</f>
        <v>#REF!</v>
      </c>
      <c r="E25" s="281" t="e">
        <f>'qly growth rates'!D20</f>
        <v>#REF!</v>
      </c>
      <c r="F25" s="280" t="e">
        <f>'qly growth rates'!E20</f>
        <v>#REF!</v>
      </c>
      <c r="G25" s="281" t="e">
        <f>'qly growth rates'!F20</f>
        <v>#REF!</v>
      </c>
      <c r="H25" s="281"/>
      <c r="I25" s="282" t="e">
        <f>'qly growth rates'!G20</f>
        <v>#REF!</v>
      </c>
      <c r="J25" s="282" t="e">
        <f>'qly growth rates'!H20</f>
        <v>#REF!</v>
      </c>
      <c r="K25" s="282" t="e">
        <f>'qly growth rates'!I20</f>
        <v>#REF!</v>
      </c>
      <c r="L25" s="282" t="e">
        <f>'qly growth rates'!J20</f>
        <v>#REF!</v>
      </c>
      <c r="M25" s="282" t="e">
        <f>'qly growth rates'!K20</f>
        <v>#REF!</v>
      </c>
      <c r="N25" s="282"/>
      <c r="O25" s="292" t="e">
        <f>'qly growth rates'!L20</f>
        <v>#REF!</v>
      </c>
      <c r="P25" s="292" t="e">
        <f>'qly growth rates'!M20</f>
        <v>#REF!</v>
      </c>
      <c r="Q25" s="292" t="e">
        <f>'qly growth rates'!N20</f>
        <v>#REF!</v>
      </c>
      <c r="R25" s="292" t="e">
        <f>'qly growth rates'!O20</f>
        <v>#REF!</v>
      </c>
      <c r="S25" s="292" t="e">
        <f>'qly growth rates'!P20</f>
        <v>#REF!</v>
      </c>
      <c r="T25" s="292" t="e">
        <f>'qly growth rates'!Q20</f>
        <v>#REF!</v>
      </c>
      <c r="U25" s="292" t="e">
        <f>'qly growth rates'!R20</f>
        <v>#REF!</v>
      </c>
      <c r="V25" s="292" t="e">
        <f>'qly growth rates'!S20</f>
        <v>#REF!</v>
      </c>
      <c r="W25" s="292" t="e">
        <f>'qly growth rates'!T20</f>
        <v>#REF!</v>
      </c>
      <c r="X25" s="292" t="e">
        <f>'qly growth rates'!U20</f>
        <v>#REF!</v>
      </c>
      <c r="Y25" s="292" t="e">
        <f>'qly growth rates'!V20</f>
        <v>#REF!</v>
      </c>
      <c r="Z25" s="292"/>
      <c r="AA25" s="297" t="e">
        <f>'qly growth rates'!W20</f>
        <v>#REF!</v>
      </c>
      <c r="AB25" s="306" t="e">
        <f>'qly growth rates'!X20</f>
        <v>#REF!</v>
      </c>
      <c r="AC25" s="50" t="e">
        <f>'qly growth rates'!Y20</f>
        <v>#REF!</v>
      </c>
      <c r="AF25" s="58" t="e">
        <f>'T1'!AC25/'T1'!AC24*100-100</f>
        <v>#REF!</v>
      </c>
      <c r="AG25" s="58" t="e">
        <f>'T1'!AD25/'T1'!AD24*100-100</f>
        <v>#REF!</v>
      </c>
      <c r="AH25" s="58" t="e">
        <f>'T1'!AE25/'T1'!AE24*100-100</f>
        <v>#REF!</v>
      </c>
    </row>
    <row r="26" spans="2:34" ht="30" customHeight="1">
      <c r="B26" s="1">
        <v>2010</v>
      </c>
      <c r="C26" s="285">
        <v>1</v>
      </c>
      <c r="D26" s="280" t="e">
        <f>'qly growth rates'!C21</f>
        <v>#REF!</v>
      </c>
      <c r="E26" s="281" t="e">
        <f>'qly growth rates'!D21</f>
        <v>#REF!</v>
      </c>
      <c r="F26" s="280" t="e">
        <f>'qly growth rates'!E21</f>
        <v>#REF!</v>
      </c>
      <c r="G26" s="281" t="e">
        <f>'qly growth rates'!F21</f>
        <v>#REF!</v>
      </c>
      <c r="H26" s="281"/>
      <c r="I26" s="282" t="e">
        <f>'qly growth rates'!G21</f>
        <v>#REF!</v>
      </c>
      <c r="J26" s="282" t="e">
        <f>'qly growth rates'!H21</f>
        <v>#REF!</v>
      </c>
      <c r="K26" s="282" t="e">
        <f>'qly growth rates'!I21</f>
        <v>#REF!</v>
      </c>
      <c r="L26" s="282" t="e">
        <f>'qly growth rates'!J21</f>
        <v>#REF!</v>
      </c>
      <c r="M26" s="282" t="e">
        <f>'qly growth rates'!K21</f>
        <v>#REF!</v>
      </c>
      <c r="N26" s="282"/>
      <c r="O26" s="292" t="e">
        <f>'qly growth rates'!L21</f>
        <v>#REF!</v>
      </c>
      <c r="P26" s="292" t="e">
        <f>'qly growth rates'!M21</f>
        <v>#REF!</v>
      </c>
      <c r="Q26" s="292" t="e">
        <f>'qly growth rates'!N21</f>
        <v>#REF!</v>
      </c>
      <c r="R26" s="292" t="e">
        <f>'qly growth rates'!O21</f>
        <v>#REF!</v>
      </c>
      <c r="S26" s="292" t="e">
        <f>'qly growth rates'!P21</f>
        <v>#REF!</v>
      </c>
      <c r="T26" s="292" t="e">
        <f>'qly growth rates'!Q21</f>
        <v>#REF!</v>
      </c>
      <c r="U26" s="292" t="e">
        <f>'qly growth rates'!R21</f>
        <v>#REF!</v>
      </c>
      <c r="V26" s="292" t="e">
        <f>'qly growth rates'!S21</f>
        <v>#REF!</v>
      </c>
      <c r="W26" s="292" t="e">
        <f>'qly growth rates'!T21</f>
        <v>#REF!</v>
      </c>
      <c r="X26" s="292" t="e">
        <f>'qly growth rates'!U21</f>
        <v>#REF!</v>
      </c>
      <c r="Y26" s="292" t="e">
        <f>'qly growth rates'!V21</f>
        <v>#REF!</v>
      </c>
      <c r="Z26" s="292"/>
      <c r="AA26" s="297" t="e">
        <f>'qly growth rates'!W21</f>
        <v>#REF!</v>
      </c>
      <c r="AB26" s="306" t="e">
        <f>'qly growth rates'!X21</f>
        <v>#REF!</v>
      </c>
      <c r="AC26" s="50" t="e">
        <f>'qly growth rates'!Y21</f>
        <v>#REF!</v>
      </c>
      <c r="AF26" s="58" t="e">
        <f>'T1'!AC26/'T1'!AC25*100-100</f>
        <v>#REF!</v>
      </c>
      <c r="AG26" s="58" t="e">
        <f>'T1'!AD26/'T1'!AD25*100-100</f>
        <v>#REF!</v>
      </c>
      <c r="AH26" s="58" t="e">
        <f>'T1'!AE26/'T1'!AE25*100-100</f>
        <v>#REF!</v>
      </c>
    </row>
    <row r="27" spans="2:34" ht="18.75" customHeight="1">
      <c r="B27" s="1"/>
      <c r="C27" s="285">
        <v>2</v>
      </c>
      <c r="D27" s="280" t="e">
        <f>'qly growth rates'!C22</f>
        <v>#REF!</v>
      </c>
      <c r="E27" s="281" t="e">
        <f>'qly growth rates'!D22</f>
        <v>#REF!</v>
      </c>
      <c r="F27" s="280" t="e">
        <f>'qly growth rates'!E22</f>
        <v>#REF!</v>
      </c>
      <c r="G27" s="281" t="e">
        <f>'qly growth rates'!F22</f>
        <v>#REF!</v>
      </c>
      <c r="H27" s="281"/>
      <c r="I27" s="282" t="e">
        <f>'qly growth rates'!G22</f>
        <v>#REF!</v>
      </c>
      <c r="J27" s="282" t="e">
        <f>'qly growth rates'!H22</f>
        <v>#REF!</v>
      </c>
      <c r="K27" s="282" t="e">
        <f>'qly growth rates'!I22</f>
        <v>#REF!</v>
      </c>
      <c r="L27" s="282" t="e">
        <f>'qly growth rates'!J22</f>
        <v>#REF!</v>
      </c>
      <c r="M27" s="282" t="e">
        <f>'qly growth rates'!K22</f>
        <v>#REF!</v>
      </c>
      <c r="N27" s="282"/>
      <c r="O27" s="292" t="e">
        <f>'qly growth rates'!L22</f>
        <v>#REF!</v>
      </c>
      <c r="P27" s="292" t="e">
        <f>'qly growth rates'!M22</f>
        <v>#REF!</v>
      </c>
      <c r="Q27" s="292" t="e">
        <f>'qly growth rates'!N22</f>
        <v>#REF!</v>
      </c>
      <c r="R27" s="292" t="e">
        <f>'qly growth rates'!O22</f>
        <v>#REF!</v>
      </c>
      <c r="S27" s="292" t="e">
        <f>'qly growth rates'!P22</f>
        <v>#REF!</v>
      </c>
      <c r="T27" s="292" t="e">
        <f>'qly growth rates'!Q22</f>
        <v>#REF!</v>
      </c>
      <c r="U27" s="292" t="e">
        <f>'qly growth rates'!R22</f>
        <v>#REF!</v>
      </c>
      <c r="V27" s="292" t="e">
        <f>'qly growth rates'!S22</f>
        <v>#REF!</v>
      </c>
      <c r="W27" s="292" t="e">
        <f>'qly growth rates'!T22</f>
        <v>#REF!</v>
      </c>
      <c r="X27" s="292" t="e">
        <f>'qly growth rates'!U22</f>
        <v>#REF!</v>
      </c>
      <c r="Y27" s="292" t="e">
        <f>'qly growth rates'!V22</f>
        <v>#REF!</v>
      </c>
      <c r="Z27" s="292"/>
      <c r="AA27" s="297" t="e">
        <f>'qly growth rates'!W22</f>
        <v>#REF!</v>
      </c>
      <c r="AB27" s="306" t="e">
        <f>'qly growth rates'!X22</f>
        <v>#REF!</v>
      </c>
      <c r="AC27" s="50" t="e">
        <f>'qly growth rates'!Y22</f>
        <v>#REF!</v>
      </c>
      <c r="AF27" s="58" t="e">
        <f>'T1'!AC27/'T1'!AC26*100-100</f>
        <v>#REF!</v>
      </c>
      <c r="AG27" s="58" t="e">
        <f>'T1'!AD27/'T1'!AD26*100-100</f>
        <v>#REF!</v>
      </c>
      <c r="AH27" s="58" t="e">
        <f>'T1'!AE27/'T1'!AE26*100-100</f>
        <v>#REF!</v>
      </c>
    </row>
    <row r="28" spans="2:34" ht="18.75" customHeight="1">
      <c r="B28" s="1"/>
      <c r="C28" s="285">
        <v>3</v>
      </c>
      <c r="D28" s="280" t="e">
        <f>'qly growth rates'!C23</f>
        <v>#REF!</v>
      </c>
      <c r="E28" s="281" t="e">
        <f>'qly growth rates'!D23</f>
        <v>#REF!</v>
      </c>
      <c r="F28" s="280" t="e">
        <f>'qly growth rates'!E23</f>
        <v>#REF!</v>
      </c>
      <c r="G28" s="281" t="e">
        <f>'qly growth rates'!F23</f>
        <v>#REF!</v>
      </c>
      <c r="H28" s="281"/>
      <c r="I28" s="282" t="e">
        <f>'qly growth rates'!G23</f>
        <v>#REF!</v>
      </c>
      <c r="J28" s="282" t="e">
        <f>'qly growth rates'!H23</f>
        <v>#REF!</v>
      </c>
      <c r="K28" s="282" t="e">
        <f>'qly growth rates'!I23</f>
        <v>#REF!</v>
      </c>
      <c r="L28" s="282" t="e">
        <f>'qly growth rates'!J23</f>
        <v>#REF!</v>
      </c>
      <c r="M28" s="282" t="e">
        <f>'qly growth rates'!K23</f>
        <v>#REF!</v>
      </c>
      <c r="N28" s="282"/>
      <c r="O28" s="292" t="e">
        <f>'qly growth rates'!L23</f>
        <v>#REF!</v>
      </c>
      <c r="P28" s="292" t="e">
        <f>'qly growth rates'!M23</f>
        <v>#REF!</v>
      </c>
      <c r="Q28" s="292" t="e">
        <f>'qly growth rates'!N23</f>
        <v>#REF!</v>
      </c>
      <c r="R28" s="292" t="e">
        <f>'qly growth rates'!O23</f>
        <v>#REF!</v>
      </c>
      <c r="S28" s="292" t="e">
        <f>'qly growth rates'!P23</f>
        <v>#REF!</v>
      </c>
      <c r="T28" s="292" t="e">
        <f>'qly growth rates'!Q23</f>
        <v>#REF!</v>
      </c>
      <c r="U28" s="292" t="e">
        <f>'qly growth rates'!R23</f>
        <v>#REF!</v>
      </c>
      <c r="V28" s="292" t="e">
        <f>'qly growth rates'!S23</f>
        <v>#REF!</v>
      </c>
      <c r="W28" s="292" t="e">
        <f>'qly growth rates'!T23</f>
        <v>#REF!</v>
      </c>
      <c r="X28" s="292" t="e">
        <f>'qly growth rates'!U23</f>
        <v>#REF!</v>
      </c>
      <c r="Y28" s="292" t="e">
        <f>'qly growth rates'!V23</f>
        <v>#REF!</v>
      </c>
      <c r="Z28" s="292"/>
      <c r="AA28" s="297" t="e">
        <f>'qly growth rates'!W23</f>
        <v>#REF!</v>
      </c>
      <c r="AB28" s="306" t="e">
        <f>'qly growth rates'!X23</f>
        <v>#REF!</v>
      </c>
      <c r="AC28" s="50" t="e">
        <f>'qly growth rates'!Y23</f>
        <v>#REF!</v>
      </c>
      <c r="AF28" s="58" t="e">
        <f>'T1'!AC28/'T1'!AC27*100-100</f>
        <v>#REF!</v>
      </c>
      <c r="AG28" s="58" t="e">
        <f>'T1'!AD28/'T1'!AD27*100-100</f>
        <v>#REF!</v>
      </c>
      <c r="AH28" s="58" t="e">
        <f>'T1'!AE28/'T1'!AE27*100-100</f>
        <v>#REF!</v>
      </c>
    </row>
    <row r="29" spans="2:34" ht="18.75" customHeight="1">
      <c r="B29" s="1"/>
      <c r="C29" s="285">
        <v>4</v>
      </c>
      <c r="D29" s="280" t="e">
        <f>'qly growth rates'!C24</f>
        <v>#REF!</v>
      </c>
      <c r="E29" s="281" t="e">
        <f>'qly growth rates'!D24</f>
        <v>#REF!</v>
      </c>
      <c r="F29" s="280" t="e">
        <f>'qly growth rates'!E24</f>
        <v>#REF!</v>
      </c>
      <c r="G29" s="281" t="e">
        <f>'qly growth rates'!F24</f>
        <v>#REF!</v>
      </c>
      <c r="H29" s="281"/>
      <c r="I29" s="282" t="e">
        <f>'qly growth rates'!G24</f>
        <v>#REF!</v>
      </c>
      <c r="J29" s="282" t="e">
        <f>'qly growth rates'!H24</f>
        <v>#REF!</v>
      </c>
      <c r="K29" s="282" t="e">
        <f>'qly growth rates'!I24</f>
        <v>#REF!</v>
      </c>
      <c r="L29" s="282" t="e">
        <f>'qly growth rates'!J24</f>
        <v>#REF!</v>
      </c>
      <c r="M29" s="282" t="e">
        <f>'qly growth rates'!K24</f>
        <v>#REF!</v>
      </c>
      <c r="N29" s="282"/>
      <c r="O29" s="292" t="e">
        <f>'qly growth rates'!L24</f>
        <v>#REF!</v>
      </c>
      <c r="P29" s="292" t="e">
        <f>'qly growth rates'!M24</f>
        <v>#REF!</v>
      </c>
      <c r="Q29" s="292" t="e">
        <f>'qly growth rates'!N24</f>
        <v>#REF!</v>
      </c>
      <c r="R29" s="292" t="e">
        <f>'qly growth rates'!O24</f>
        <v>#REF!</v>
      </c>
      <c r="S29" s="292" t="e">
        <f>'qly growth rates'!P24</f>
        <v>#REF!</v>
      </c>
      <c r="T29" s="292" t="e">
        <f>'qly growth rates'!Q24</f>
        <v>#REF!</v>
      </c>
      <c r="U29" s="292" t="e">
        <f>'qly growth rates'!R24</f>
        <v>#REF!</v>
      </c>
      <c r="V29" s="292" t="e">
        <f>'qly growth rates'!S24</f>
        <v>#REF!</v>
      </c>
      <c r="W29" s="292" t="e">
        <f>'qly growth rates'!T24</f>
        <v>#REF!</v>
      </c>
      <c r="X29" s="292" t="e">
        <f>'qly growth rates'!U24</f>
        <v>#REF!</v>
      </c>
      <c r="Y29" s="292" t="e">
        <f>'qly growth rates'!V24</f>
        <v>#REF!</v>
      </c>
      <c r="Z29" s="292"/>
      <c r="AA29" s="297" t="e">
        <f>'qly growth rates'!W24</f>
        <v>#REF!</v>
      </c>
      <c r="AB29" s="306" t="e">
        <f>'qly growth rates'!X24</f>
        <v>#REF!</v>
      </c>
      <c r="AC29" s="50" t="e">
        <f>'qly growth rates'!Y24</f>
        <v>#REF!</v>
      </c>
      <c r="AF29" s="58" t="e">
        <f>'T1'!AC29/'T1'!AC28*100-100</f>
        <v>#REF!</v>
      </c>
      <c r="AG29" s="58" t="e">
        <f>'T1'!AD29/'T1'!AD28*100-100</f>
        <v>#REF!</v>
      </c>
      <c r="AH29" s="58" t="e">
        <f>'T1'!AE29/'T1'!AE28*100-100</f>
        <v>#REF!</v>
      </c>
    </row>
    <row r="30" spans="2:34" ht="30" customHeight="1">
      <c r="B30" s="1">
        <v>2011</v>
      </c>
      <c r="C30" s="285">
        <v>1</v>
      </c>
      <c r="D30" s="280" t="e">
        <f>'qly growth rates'!C25</f>
        <v>#REF!</v>
      </c>
      <c r="E30" s="281" t="e">
        <f>'qly growth rates'!D25</f>
        <v>#REF!</v>
      </c>
      <c r="F30" s="280" t="e">
        <f>'qly growth rates'!E25</f>
        <v>#REF!</v>
      </c>
      <c r="G30" s="281" t="e">
        <f>'qly growth rates'!F25</f>
        <v>#REF!</v>
      </c>
      <c r="H30" s="281"/>
      <c r="I30" s="282" t="e">
        <f>'qly growth rates'!G25</f>
        <v>#REF!</v>
      </c>
      <c r="J30" s="282" t="e">
        <f>'qly growth rates'!H25</f>
        <v>#REF!</v>
      </c>
      <c r="K30" s="282" t="e">
        <f>'qly growth rates'!I25</f>
        <v>#REF!</v>
      </c>
      <c r="L30" s="282" t="e">
        <f>'qly growth rates'!J25</f>
        <v>#REF!</v>
      </c>
      <c r="M30" s="282" t="e">
        <f>'qly growth rates'!K25</f>
        <v>#REF!</v>
      </c>
      <c r="N30" s="282"/>
      <c r="O30" s="292" t="e">
        <f>'qly growth rates'!L25</f>
        <v>#REF!</v>
      </c>
      <c r="P30" s="292" t="e">
        <f>'qly growth rates'!M25</f>
        <v>#REF!</v>
      </c>
      <c r="Q30" s="292" t="e">
        <f>'qly growth rates'!N25</f>
        <v>#REF!</v>
      </c>
      <c r="R30" s="292" t="e">
        <f>'qly growth rates'!O25</f>
        <v>#REF!</v>
      </c>
      <c r="S30" s="292" t="e">
        <f>'qly growth rates'!P25</f>
        <v>#REF!</v>
      </c>
      <c r="T30" s="292" t="e">
        <f>'qly growth rates'!Q25</f>
        <v>#REF!</v>
      </c>
      <c r="U30" s="292" t="e">
        <f>'qly growth rates'!R25</f>
        <v>#REF!</v>
      </c>
      <c r="V30" s="292" t="e">
        <f>'qly growth rates'!S25</f>
        <v>#REF!</v>
      </c>
      <c r="W30" s="292" t="e">
        <f>'qly growth rates'!T25</f>
        <v>#REF!</v>
      </c>
      <c r="X30" s="292" t="e">
        <f>'qly growth rates'!U25</f>
        <v>#REF!</v>
      </c>
      <c r="Y30" s="292" t="e">
        <f>'qly growth rates'!V25</f>
        <v>#REF!</v>
      </c>
      <c r="Z30" s="292"/>
      <c r="AA30" s="297" t="e">
        <f>'qly growth rates'!W25</f>
        <v>#REF!</v>
      </c>
      <c r="AB30" s="306" t="e">
        <f>'qly growth rates'!X25</f>
        <v>#REF!</v>
      </c>
      <c r="AC30" s="50" t="e">
        <f>'qly growth rates'!Y25</f>
        <v>#REF!</v>
      </c>
      <c r="AF30" s="58" t="e">
        <f>'T1'!AC30/'T1'!AC29*100-100</f>
        <v>#REF!</v>
      </c>
      <c r="AG30" s="58" t="e">
        <f>'T1'!AD30/'T1'!AD29*100-100</f>
        <v>#REF!</v>
      </c>
      <c r="AH30" s="58" t="e">
        <f>'T1'!AE30/'T1'!AE29*100-100</f>
        <v>#REF!</v>
      </c>
    </row>
    <row r="31" spans="2:34" ht="18.75" customHeight="1">
      <c r="B31" s="1"/>
      <c r="C31" s="285">
        <v>2</v>
      </c>
      <c r="D31" s="280" t="e">
        <f>'qly growth rates'!C26</f>
        <v>#REF!</v>
      </c>
      <c r="E31" s="281" t="e">
        <f>'qly growth rates'!D26</f>
        <v>#REF!</v>
      </c>
      <c r="F31" s="280" t="e">
        <f>'qly growth rates'!E26</f>
        <v>#REF!</v>
      </c>
      <c r="G31" s="281" t="e">
        <f>'qly growth rates'!F26</f>
        <v>#REF!</v>
      </c>
      <c r="H31" s="281"/>
      <c r="I31" s="282" t="e">
        <f>'qly growth rates'!G26</f>
        <v>#REF!</v>
      </c>
      <c r="J31" s="282" t="e">
        <f>'qly growth rates'!H26</f>
        <v>#REF!</v>
      </c>
      <c r="K31" s="282" t="e">
        <f>'qly growth rates'!I26</f>
        <v>#REF!</v>
      </c>
      <c r="L31" s="282" t="e">
        <f>'qly growth rates'!J26</f>
        <v>#REF!</v>
      </c>
      <c r="M31" s="282" t="e">
        <f>'qly growth rates'!K26</f>
        <v>#REF!</v>
      </c>
      <c r="N31" s="282"/>
      <c r="O31" s="292" t="e">
        <f>'qly growth rates'!L26</f>
        <v>#REF!</v>
      </c>
      <c r="P31" s="292" t="e">
        <f>'qly growth rates'!M26</f>
        <v>#REF!</v>
      </c>
      <c r="Q31" s="292" t="e">
        <f>'qly growth rates'!N26</f>
        <v>#REF!</v>
      </c>
      <c r="R31" s="292" t="e">
        <f>'qly growth rates'!O26</f>
        <v>#REF!</v>
      </c>
      <c r="S31" s="292" t="e">
        <f>'qly growth rates'!P26</f>
        <v>#REF!</v>
      </c>
      <c r="T31" s="292" t="e">
        <f>'qly growth rates'!Q26</f>
        <v>#REF!</v>
      </c>
      <c r="U31" s="292" t="e">
        <f>'qly growth rates'!R26</f>
        <v>#REF!</v>
      </c>
      <c r="V31" s="292" t="e">
        <f>'qly growth rates'!S26</f>
        <v>#REF!</v>
      </c>
      <c r="W31" s="292" t="e">
        <f>'qly growth rates'!T26</f>
        <v>#REF!</v>
      </c>
      <c r="X31" s="292" t="e">
        <f>'qly growth rates'!U26</f>
        <v>#REF!</v>
      </c>
      <c r="Y31" s="292" t="e">
        <f>'qly growth rates'!V26</f>
        <v>#REF!</v>
      </c>
      <c r="Z31" s="292"/>
      <c r="AA31" s="297" t="e">
        <f>'qly growth rates'!W26</f>
        <v>#REF!</v>
      </c>
      <c r="AB31" s="306" t="e">
        <f>'qly growth rates'!X26</f>
        <v>#REF!</v>
      </c>
      <c r="AC31" s="50" t="e">
        <f>'qly growth rates'!Y26</f>
        <v>#REF!</v>
      </c>
      <c r="AF31" s="58" t="e">
        <f>'T1'!AC31/'T1'!AC30*100-100</f>
        <v>#REF!</v>
      </c>
      <c r="AG31" s="58" t="e">
        <f>'T1'!AD31/'T1'!AD30*100-100</f>
        <v>#REF!</v>
      </c>
      <c r="AH31" s="58" t="e">
        <f>'T1'!AE31/'T1'!AE30*100-100</f>
        <v>#REF!</v>
      </c>
    </row>
    <row r="32" spans="2:34" ht="18.75" customHeight="1">
      <c r="B32" s="1"/>
      <c r="C32" s="285" t="s">
        <v>63</v>
      </c>
      <c r="D32" s="280" t="e">
        <f>'qly growth rates'!C27</f>
        <v>#REF!</v>
      </c>
      <c r="E32" s="281" t="e">
        <f>'qly growth rates'!D27</f>
        <v>#REF!</v>
      </c>
      <c r="F32" s="280" t="e">
        <f>'qly growth rates'!E27</f>
        <v>#REF!</v>
      </c>
      <c r="G32" s="281" t="e">
        <f>'qly growth rates'!F27</f>
        <v>#REF!</v>
      </c>
      <c r="H32" s="281"/>
      <c r="I32" s="282" t="e">
        <f>'qly growth rates'!G27</f>
        <v>#REF!</v>
      </c>
      <c r="J32" s="282" t="e">
        <f>'qly growth rates'!H27</f>
        <v>#REF!</v>
      </c>
      <c r="K32" s="282" t="e">
        <f>'qly growth rates'!I27</f>
        <v>#REF!</v>
      </c>
      <c r="L32" s="282" t="e">
        <f>'qly growth rates'!J27</f>
        <v>#REF!</v>
      </c>
      <c r="M32" s="282" t="e">
        <f>'qly growth rates'!K27</f>
        <v>#REF!</v>
      </c>
      <c r="N32" s="282"/>
      <c r="O32" s="292" t="e">
        <f>'qly growth rates'!L27</f>
        <v>#REF!</v>
      </c>
      <c r="P32" s="292" t="e">
        <f>'qly growth rates'!M27</f>
        <v>#REF!</v>
      </c>
      <c r="Q32" s="292" t="e">
        <f>'qly growth rates'!N27</f>
        <v>#REF!</v>
      </c>
      <c r="R32" s="292" t="e">
        <f>'qly growth rates'!O27</f>
        <v>#REF!</v>
      </c>
      <c r="S32" s="292" t="e">
        <f>'qly growth rates'!P27</f>
        <v>#REF!</v>
      </c>
      <c r="T32" s="292" t="e">
        <f>'qly growth rates'!Q27</f>
        <v>#REF!</v>
      </c>
      <c r="U32" s="292" t="e">
        <f>'qly growth rates'!R27</f>
        <v>#REF!</v>
      </c>
      <c r="V32" s="292" t="e">
        <f>'qly growth rates'!S27</f>
        <v>#REF!</v>
      </c>
      <c r="W32" s="292" t="e">
        <f>'qly growth rates'!T27</f>
        <v>#REF!</v>
      </c>
      <c r="X32" s="292" t="e">
        <f>'qly growth rates'!U27</f>
        <v>#REF!</v>
      </c>
      <c r="Y32" s="292" t="e">
        <f>'qly growth rates'!V27</f>
        <v>#REF!</v>
      </c>
      <c r="Z32" s="292"/>
      <c r="AA32" s="297" t="e">
        <f>'qly growth rates'!W27</f>
        <v>#REF!</v>
      </c>
      <c r="AB32" s="306" t="e">
        <f>'qly growth rates'!X27</f>
        <v>#REF!</v>
      </c>
      <c r="AC32" s="50" t="e">
        <f>'qly growth rates'!Y27</f>
        <v>#REF!</v>
      </c>
      <c r="AF32" s="58" t="e">
        <f>'T1'!AC32/'T1'!AC31*100-100</f>
        <v>#REF!</v>
      </c>
      <c r="AG32" s="58" t="e">
        <f>'T1'!AD32/'T1'!AD31*100-100</f>
        <v>#REF!</v>
      </c>
      <c r="AH32" s="58" t="e">
        <f>'T1'!AE32/'T1'!AE31*100-100</f>
        <v>#REF!</v>
      </c>
    </row>
    <row r="33" spans="2:34" ht="18.75" hidden="1" customHeight="1">
      <c r="B33" s="1"/>
      <c r="C33" s="285" t="s">
        <v>64</v>
      </c>
      <c r="D33" s="280">
        <f>'qly growth rates'!C28</f>
        <v>0</v>
      </c>
      <c r="E33" s="281">
        <f>'qly growth rates'!D28</f>
        <v>0</v>
      </c>
      <c r="F33" s="280">
        <f>'qly growth rates'!E28</f>
        <v>0</v>
      </c>
      <c r="G33" s="281">
        <f>'qly growth rates'!F28</f>
        <v>0</v>
      </c>
      <c r="H33" s="281"/>
      <c r="I33" s="282">
        <f>'qly growth rates'!G28</f>
        <v>0</v>
      </c>
      <c r="J33" s="282">
        <f>'qly growth rates'!H28</f>
        <v>0</v>
      </c>
      <c r="K33" s="282">
        <f>'qly growth rates'!I28</f>
        <v>0</v>
      </c>
      <c r="L33" s="282">
        <f>'qly growth rates'!J28</f>
        <v>0</v>
      </c>
      <c r="M33" s="282">
        <f>'qly growth rates'!K28</f>
        <v>0</v>
      </c>
      <c r="N33" s="282"/>
      <c r="O33" s="292">
        <f>'qly growth rates'!L28</f>
        <v>0</v>
      </c>
      <c r="P33" s="292">
        <f>'qly growth rates'!M28</f>
        <v>0</v>
      </c>
      <c r="Q33" s="292">
        <f>'qly growth rates'!N28</f>
        <v>0</v>
      </c>
      <c r="R33" s="292">
        <f>'qly growth rates'!O28</f>
        <v>0</v>
      </c>
      <c r="S33" s="292">
        <f>'qly growth rates'!P28</f>
        <v>0</v>
      </c>
      <c r="T33" s="292">
        <f>'qly growth rates'!Q28</f>
        <v>0</v>
      </c>
      <c r="U33" s="292">
        <f>'qly growth rates'!R28</f>
        <v>0</v>
      </c>
      <c r="V33" s="292">
        <f>'qly growth rates'!S28</f>
        <v>0</v>
      </c>
      <c r="W33" s="292">
        <f>'qly growth rates'!T28</f>
        <v>0</v>
      </c>
      <c r="X33" s="292">
        <f>'qly growth rates'!U28</f>
        <v>0</v>
      </c>
      <c r="Y33" s="292">
        <f>'qly growth rates'!V28</f>
        <v>0</v>
      </c>
      <c r="Z33" s="292"/>
      <c r="AA33" s="297">
        <f>'qly growth rates'!W28</f>
        <v>0</v>
      </c>
      <c r="AB33" s="306">
        <f>'qly growth rates'!X28</f>
        <v>0</v>
      </c>
      <c r="AC33" s="50">
        <f>'qly growth rates'!Y28</f>
        <v>0</v>
      </c>
      <c r="AF33" s="58" t="e">
        <f>'T1'!AC33/'T1'!AC32*100-100</f>
        <v>#REF!</v>
      </c>
      <c r="AG33" s="58" t="e">
        <f>'T1'!AD33/'T1'!AD32*100-100</f>
        <v>#REF!</v>
      </c>
      <c r="AH33" s="58" t="e">
        <f>'T1'!AE33/'T1'!AE32*100-100</f>
        <v>#DIV/0!</v>
      </c>
    </row>
    <row r="34" spans="2:34" ht="18.75" hidden="1" customHeight="1">
      <c r="B34" s="1">
        <v>2012</v>
      </c>
      <c r="C34" s="285" t="s">
        <v>65</v>
      </c>
      <c r="D34" s="280">
        <f>'qly growth rates'!C29</f>
        <v>0</v>
      </c>
      <c r="E34" s="281">
        <f>'qly growth rates'!D29</f>
        <v>0</v>
      </c>
      <c r="F34" s="280">
        <f>'qly growth rates'!E29</f>
        <v>0</v>
      </c>
      <c r="G34" s="281">
        <f>'qly growth rates'!F29</f>
        <v>0</v>
      </c>
      <c r="H34" s="281"/>
      <c r="I34" s="282">
        <f>'qly growth rates'!G29</f>
        <v>0</v>
      </c>
      <c r="J34" s="282">
        <f>'qly growth rates'!H29</f>
        <v>0</v>
      </c>
      <c r="K34" s="282">
        <f>'qly growth rates'!I29</f>
        <v>0</v>
      </c>
      <c r="L34" s="282">
        <f>'qly growth rates'!J29</f>
        <v>0</v>
      </c>
      <c r="M34" s="282">
        <f>'qly growth rates'!K29</f>
        <v>0</v>
      </c>
      <c r="N34" s="282"/>
      <c r="O34" s="292">
        <f>'qly growth rates'!L29</f>
        <v>0</v>
      </c>
      <c r="P34" s="292">
        <f>'qly growth rates'!M29</f>
        <v>0</v>
      </c>
      <c r="Q34" s="292">
        <f>'qly growth rates'!N29</f>
        <v>0</v>
      </c>
      <c r="R34" s="292">
        <f>'qly growth rates'!O29</f>
        <v>0</v>
      </c>
      <c r="S34" s="292">
        <f>'qly growth rates'!P29</f>
        <v>0</v>
      </c>
      <c r="T34" s="292">
        <f>'qly growth rates'!Q29</f>
        <v>0</v>
      </c>
      <c r="U34" s="292">
        <f>'qly growth rates'!R29</f>
        <v>0</v>
      </c>
      <c r="V34" s="292">
        <f>'qly growth rates'!S29</f>
        <v>0</v>
      </c>
      <c r="W34" s="292">
        <f>'qly growth rates'!T29</f>
        <v>0</v>
      </c>
      <c r="X34" s="292">
        <f>'qly growth rates'!U29</f>
        <v>0</v>
      </c>
      <c r="Y34" s="292">
        <f>'qly growth rates'!V29</f>
        <v>0</v>
      </c>
      <c r="Z34" s="292"/>
      <c r="AA34" s="297">
        <f>'qly growth rates'!W29</f>
        <v>0</v>
      </c>
      <c r="AB34" s="306">
        <f>'qly growth rates'!X29</f>
        <v>0</v>
      </c>
      <c r="AC34" s="50">
        <f>'qly growth rates'!Y29</f>
        <v>0</v>
      </c>
      <c r="AF34" s="58"/>
      <c r="AG34" s="58"/>
      <c r="AH34" s="58"/>
    </row>
    <row r="35" spans="2:34" ht="6" customHeight="1">
      <c r="B35" s="33"/>
      <c r="C35" s="33"/>
      <c r="D35" s="327"/>
      <c r="E35" s="327"/>
      <c r="F35" s="327"/>
      <c r="G35" s="327"/>
      <c r="H35" s="327"/>
      <c r="I35" s="327"/>
      <c r="J35" s="327"/>
      <c r="K35" s="327"/>
      <c r="L35" s="327"/>
      <c r="M35" s="327"/>
      <c r="N35" s="327"/>
      <c r="O35" s="327"/>
      <c r="P35" s="327"/>
      <c r="Q35" s="327"/>
      <c r="R35" s="327"/>
      <c r="S35" s="327"/>
      <c r="T35" s="327"/>
      <c r="U35" s="327"/>
      <c r="V35" s="327"/>
      <c r="W35" s="327"/>
      <c r="X35" s="327"/>
      <c r="Y35" s="327"/>
      <c r="Z35" s="327"/>
      <c r="AA35" s="330"/>
      <c r="AB35" s="331"/>
      <c r="AC35" s="330"/>
      <c r="AF35" s="58"/>
      <c r="AG35" s="58"/>
      <c r="AH35" s="58"/>
    </row>
    <row r="36" spans="2:34" ht="18.75" customHeight="1">
      <c r="B36" s="36" t="s">
        <v>66</v>
      </c>
      <c r="C36" s="1"/>
      <c r="D36" s="328"/>
      <c r="E36" s="328"/>
      <c r="F36" s="328"/>
      <c r="G36" s="328"/>
      <c r="H36" s="328"/>
      <c r="I36" s="328"/>
      <c r="J36" s="328"/>
      <c r="K36" s="328"/>
      <c r="L36" s="328"/>
      <c r="M36" s="328"/>
      <c r="N36" s="328"/>
      <c r="O36" s="328"/>
      <c r="P36" s="328"/>
      <c r="Q36" s="328"/>
      <c r="R36" s="328"/>
      <c r="S36" s="328"/>
      <c r="T36" s="328"/>
      <c r="U36" s="328"/>
      <c r="V36" s="328"/>
      <c r="W36" s="328"/>
      <c r="X36" s="328"/>
      <c r="Y36" s="328"/>
      <c r="Z36" s="328"/>
      <c r="AA36" s="50"/>
      <c r="AB36" s="332"/>
      <c r="AC36" s="50"/>
      <c r="AF36" s="58"/>
      <c r="AG36" s="58"/>
      <c r="AH36" s="58"/>
    </row>
    <row r="37" spans="2:34" ht="3" customHeight="1">
      <c r="D37" s="329"/>
      <c r="E37" s="75"/>
      <c r="F37" s="75"/>
      <c r="G37" s="75"/>
      <c r="H37" s="75"/>
      <c r="I37" s="75"/>
      <c r="J37" s="75"/>
      <c r="K37" s="75"/>
    </row>
  </sheetData>
  <mergeCells count="3">
    <mergeCell ref="D2:G2"/>
    <mergeCell ref="I2:M2"/>
    <mergeCell ref="O2:Y2"/>
  </mergeCells>
  <printOptions horizontalCentered="1"/>
  <pageMargins left="0.42" right="0.28000000000000003" top="0.84" bottom="0.64" header="0.3" footer="0.3"/>
  <pageSetup scale="75" fitToWidth="0" fitToHeight="0" orientation="landscape" horizontalDpi="300" verticalDpi="30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B1:AE40"/>
  <sheetViews>
    <sheetView zoomScale="75" zoomScaleNormal="75" workbookViewId="0">
      <selection activeCell="AI50" sqref="AI50"/>
    </sheetView>
  </sheetViews>
  <sheetFormatPr baseColWidth="10" defaultColWidth="9.1640625" defaultRowHeight="14"/>
  <cols>
    <col min="1" max="1" width="1" style="13" customWidth="1"/>
    <col min="2" max="2" width="6" style="13" customWidth="1"/>
    <col min="3" max="3" width="3.5" style="13" customWidth="1"/>
    <col min="4" max="23" width="7.1640625" style="13" customWidth="1"/>
    <col min="24" max="24" width="8.5" style="13" customWidth="1"/>
    <col min="25" max="25" width="7.1640625" style="272" customWidth="1"/>
    <col min="26" max="26" width="8.5" style="13" customWidth="1"/>
    <col min="27" max="27" width="1.1640625" style="13" customWidth="1"/>
    <col min="28" max="16384" width="9.1640625" style="13"/>
  </cols>
  <sheetData>
    <row r="1" spans="2:31" ht="26.25" customHeight="1">
      <c r="B1" s="273" t="s">
        <v>107</v>
      </c>
      <c r="D1" s="12"/>
      <c r="E1" s="12"/>
      <c r="F1" s="12"/>
      <c r="G1" s="12"/>
      <c r="H1" s="12"/>
      <c r="I1" s="12"/>
      <c r="J1" s="12"/>
      <c r="K1" s="12"/>
    </row>
    <row r="2" spans="2:31" ht="15" hidden="1">
      <c r="B2" s="105"/>
      <c r="D2" s="729" t="s">
        <v>31</v>
      </c>
      <c r="E2" s="730"/>
      <c r="F2" s="730"/>
      <c r="G2" s="731"/>
      <c r="H2" s="729" t="s">
        <v>32</v>
      </c>
      <c r="I2" s="732"/>
      <c r="J2" s="732"/>
      <c r="K2" s="732"/>
      <c r="L2" s="733"/>
      <c r="M2" s="729" t="s">
        <v>33</v>
      </c>
      <c r="N2" s="732"/>
      <c r="O2" s="732"/>
      <c r="P2" s="732"/>
      <c r="Q2" s="732"/>
      <c r="R2" s="732"/>
      <c r="S2" s="732"/>
      <c r="T2" s="732"/>
      <c r="U2" s="732"/>
      <c r="V2" s="732"/>
      <c r="W2" s="733"/>
      <c r="X2" s="8"/>
      <c r="Y2" s="303"/>
      <c r="Z2" s="245"/>
    </row>
    <row r="3" spans="2:31" s="12" customFormat="1" ht="123.75" customHeight="1">
      <c r="B3" s="538" t="s">
        <v>108</v>
      </c>
      <c r="C3" s="576" t="s">
        <v>109</v>
      </c>
      <c r="D3" s="577" t="s">
        <v>36</v>
      </c>
      <c r="E3" s="577" t="s">
        <v>37</v>
      </c>
      <c r="F3" s="577" t="s">
        <v>38</v>
      </c>
      <c r="G3" s="577" t="s">
        <v>39</v>
      </c>
      <c r="H3" s="578" t="s">
        <v>40</v>
      </c>
      <c r="I3" s="579" t="s">
        <v>41</v>
      </c>
      <c r="J3" s="578" t="s">
        <v>42</v>
      </c>
      <c r="K3" s="578" t="s">
        <v>43</v>
      </c>
      <c r="L3" s="579" t="s">
        <v>44</v>
      </c>
      <c r="M3" s="580" t="s">
        <v>45</v>
      </c>
      <c r="N3" s="580" t="s">
        <v>46</v>
      </c>
      <c r="O3" s="580" t="s">
        <v>47</v>
      </c>
      <c r="P3" s="580" t="s">
        <v>48</v>
      </c>
      <c r="Q3" s="580" t="s">
        <v>49</v>
      </c>
      <c r="R3" s="580" t="s">
        <v>50</v>
      </c>
      <c r="S3" s="580" t="s">
        <v>51</v>
      </c>
      <c r="T3" s="580" t="s">
        <v>52</v>
      </c>
      <c r="U3" s="580" t="s">
        <v>53</v>
      </c>
      <c r="V3" s="580" t="s">
        <v>54</v>
      </c>
      <c r="W3" s="580" t="s">
        <v>55</v>
      </c>
      <c r="X3" s="581" t="s">
        <v>70</v>
      </c>
      <c r="Y3" s="583" t="s">
        <v>57</v>
      </c>
      <c r="Z3" s="539" t="s">
        <v>58</v>
      </c>
      <c r="AC3" s="8" t="s">
        <v>59</v>
      </c>
      <c r="AD3" s="8" t="s">
        <v>60</v>
      </c>
      <c r="AE3" s="8" t="s">
        <v>61</v>
      </c>
    </row>
    <row r="4" spans="2:31" ht="24.75" hidden="1" customHeight="1">
      <c r="B4" s="66">
        <v>2006</v>
      </c>
      <c r="C4" s="101"/>
      <c r="D4" s="275"/>
      <c r="E4" s="276"/>
      <c r="F4" s="277"/>
      <c r="G4" s="278"/>
      <c r="H4" s="279"/>
      <c r="I4" s="288"/>
      <c r="J4" s="279"/>
      <c r="K4" s="289"/>
      <c r="L4" s="279"/>
      <c r="M4" s="290"/>
      <c r="N4" s="291"/>
      <c r="O4" s="290"/>
      <c r="P4" s="291"/>
      <c r="Q4" s="290"/>
      <c r="R4" s="291"/>
      <c r="S4" s="290"/>
      <c r="T4" s="291"/>
      <c r="U4" s="290"/>
      <c r="V4" s="295"/>
      <c r="W4" s="290"/>
      <c r="X4" s="296"/>
      <c r="Y4" s="304"/>
      <c r="Z4" s="305"/>
    </row>
    <row r="5" spans="2:31" ht="27" hidden="1" customHeight="1">
      <c r="B5" s="66">
        <v>2007</v>
      </c>
      <c r="C5" s="101"/>
      <c r="D5" s="280">
        <f>'T1'!D5/'T1'!D4*100-100</f>
        <v>-1.3466049846451114</v>
      </c>
      <c r="E5" s="281">
        <f>'T1'!E5/'T1'!E4*100-100</f>
        <v>4.7316466853831542</v>
      </c>
      <c r="F5" s="281">
        <f>'T1'!F5/'T1'!F4*100-100</f>
        <v>-4.0926213861566083</v>
      </c>
      <c r="G5" s="281">
        <f>'T1'!G5/'T1'!G4*100-100</f>
        <v>-7.24724865426181</v>
      </c>
      <c r="H5" s="282">
        <f>'T1'!H5/'T1'!H4*100-100</f>
        <v>6.8620817807626366</v>
      </c>
      <c r="I5" s="282">
        <f>'T1'!I5/'T1'!I4*100-100</f>
        <v>-1.2158585036716687</v>
      </c>
      <c r="J5" s="282">
        <f>'T1'!J5/'T1'!J4*100-100</f>
        <v>-17.212572480725925</v>
      </c>
      <c r="K5" s="282">
        <f>'T1'!K5/'T1'!K4*100-100</f>
        <v>1.1610769957487861</v>
      </c>
      <c r="L5" s="282">
        <f>'T1'!L5/'T1'!L4*100-100</f>
        <v>23.151961617022863</v>
      </c>
      <c r="M5" s="292">
        <f>'T1'!M5/'T1'!M4*100-100</f>
        <v>5.4284631041020788</v>
      </c>
      <c r="N5" s="292">
        <f>'T1'!N5/'T1'!N4*100-100</f>
        <v>2.5176993943778001</v>
      </c>
      <c r="O5" s="292">
        <f>'T1'!O5/'T1'!O4*100-100</f>
        <v>9.1710519957396457</v>
      </c>
      <c r="P5" s="292">
        <f>'T1'!P5/'T1'!P4*100-100</f>
        <v>4.0999999999999943</v>
      </c>
      <c r="Q5" s="292">
        <f>'T1'!Q5/'T1'!Q4*100-100</f>
        <v>18.380405371958403</v>
      </c>
      <c r="R5" s="292">
        <f>'T1'!R5/'T1'!R4*100-100</f>
        <v>2.4000000000000057</v>
      </c>
      <c r="S5" s="292">
        <f>'T1'!S5/'T1'!S4*100-100</f>
        <v>3.8649272623241018</v>
      </c>
      <c r="T5" s="292">
        <f>'T1'!T5/'T1'!T4*100-100</f>
        <v>11.299999999999997</v>
      </c>
      <c r="U5" s="292">
        <f>'T1'!U5/'T1'!U4*100-100</f>
        <v>10.000000000000014</v>
      </c>
      <c r="V5" s="292">
        <f>'T1'!V5/'T1'!V4*100-100</f>
        <v>3.7758340527317245</v>
      </c>
      <c r="W5" s="292">
        <f>'T1'!W5/'T1'!W4*100-100</f>
        <v>8.8724113362124655</v>
      </c>
      <c r="X5" s="297">
        <f>'T1'!X5/'T1'!X4*100-100</f>
        <v>4.4933544060850892</v>
      </c>
      <c r="Y5" s="306">
        <f>'T1'!Y5/'T1'!Y4*100-100</f>
        <v>45.573883590117816</v>
      </c>
      <c r="Z5" s="50">
        <f>'T1'!Z5/'T1'!Z4*100-100</f>
        <v>6.4597679891949014</v>
      </c>
      <c r="AA5" s="74"/>
    </row>
    <row r="6" spans="2:31" ht="20.25" hidden="1" customHeight="1">
      <c r="B6" s="66">
        <v>2008</v>
      </c>
      <c r="C6" s="101"/>
      <c r="D6" s="280">
        <f>'T1'!D6/'T1'!D5*100-100</f>
        <v>8.5999999999999801</v>
      </c>
      <c r="E6" s="281">
        <f>'T1'!E6/'T1'!E5*100-100</f>
        <v>5.1039654770627578</v>
      </c>
      <c r="F6" s="281">
        <f>'T1'!F6/'T1'!F5*100-100</f>
        <v>-3.3201314451929846</v>
      </c>
      <c r="G6" s="281">
        <f>'T1'!G6/'T1'!G5*100-100</f>
        <v>17.38077658018679</v>
      </c>
      <c r="H6" s="282">
        <f>'T1'!H6/'T1'!H5*100-100</f>
        <v>2.4193734822772939</v>
      </c>
      <c r="I6" s="282">
        <f>'T1'!I6/'T1'!I5*100-100</f>
        <v>3.7004753770359002</v>
      </c>
      <c r="J6" s="282">
        <f>'T1'!J6/'T1'!J5*100-100</f>
        <v>19.423493246993189</v>
      </c>
      <c r="K6" s="282">
        <f>'T1'!K6/'T1'!K5*100-100</f>
        <v>0.84657122311537591</v>
      </c>
      <c r="L6" s="282">
        <f>'T1'!L6/'T1'!L5*100-100</f>
        <v>38.983489705249866</v>
      </c>
      <c r="M6" s="292">
        <f>'T1'!M6/'T1'!M5*100-100</f>
        <v>9.5045687599997422</v>
      </c>
      <c r="N6" s="292">
        <f>'T1'!N6/'T1'!N5*100-100</f>
        <v>9.0755497430803871</v>
      </c>
      <c r="O6" s="292">
        <f>'T1'!O6/'T1'!O5*100-100</f>
        <v>3.8278599962842179</v>
      </c>
      <c r="P6" s="292">
        <f>'T1'!P6/'T1'!P5*100-100</f>
        <v>19.500000000000057</v>
      </c>
      <c r="Q6" s="292">
        <f>'T1'!Q6/'T1'!Q5*100-100</f>
        <v>10.781644687910713</v>
      </c>
      <c r="R6" s="292">
        <f>'T1'!R6/'T1'!R5*100-100</f>
        <v>2.4000000000000057</v>
      </c>
      <c r="S6" s="292">
        <f>'T1'!S6/'T1'!S5*100-100</f>
        <v>-1.8306603763185763</v>
      </c>
      <c r="T6" s="292">
        <f>'T1'!T6/'T1'!T5*100-100</f>
        <v>12.734106372296395</v>
      </c>
      <c r="U6" s="292">
        <f>'T1'!U6/'T1'!U5*100-100</f>
        <v>13.02545062030822</v>
      </c>
      <c r="V6" s="292">
        <f>'T1'!V6/'T1'!V5*100-100</f>
        <v>4.439205727112423</v>
      </c>
      <c r="W6" s="292">
        <f>'T1'!W6/'T1'!W5*100-100</f>
        <v>9.1613688484176237</v>
      </c>
      <c r="X6" s="297">
        <f>'T1'!X6/'T1'!X5*100-100</f>
        <v>9.3174233314594801</v>
      </c>
      <c r="Y6" s="306">
        <f>'T1'!Y6/'T1'!Y5*100-100</f>
        <v>-4.2307798138319015</v>
      </c>
      <c r="Z6" s="50">
        <f>'T1'!Z6/'T1'!Z5*100-100</f>
        <v>8.4306380242699817</v>
      </c>
      <c r="AA6" s="74"/>
    </row>
    <row r="7" spans="2:31" ht="20.25" hidden="1" customHeight="1">
      <c r="B7" s="66">
        <v>2009</v>
      </c>
      <c r="C7" s="101"/>
      <c r="D7" s="280">
        <f>'T1'!D7/'T1'!D6*100-100</f>
        <v>10.209647386846072</v>
      </c>
      <c r="E7" s="281">
        <f>'T1'!E7/'T1'!E6*100-100</f>
        <v>4.3665196467012066</v>
      </c>
      <c r="F7" s="281">
        <f>'T1'!F7/'T1'!F6*100-100</f>
        <v>0.72021484773374311</v>
      </c>
      <c r="G7" s="281">
        <f>'T1'!G7/'T1'!G6*100-100</f>
        <v>-5.7114630128117767</v>
      </c>
      <c r="H7" s="282">
        <f>'T1'!H7/'T1'!H6*100-100</f>
        <v>6.7516550123353483</v>
      </c>
      <c r="I7" s="282">
        <f>'T1'!I7/'T1'!I6*100-100</f>
        <v>-1.3056693979478666</v>
      </c>
      <c r="J7" s="282">
        <f>'T1'!J7/'T1'!J6*100-100</f>
        <v>7.5043898300072556</v>
      </c>
      <c r="K7" s="282">
        <f>'T1'!K7/'T1'!K6*100-100</f>
        <v>7.6501011709907232</v>
      </c>
      <c r="L7" s="282">
        <f>'T1'!L7/'T1'!L6*100-100</f>
        <v>9.3355354458181097</v>
      </c>
      <c r="M7" s="292">
        <f>'T1'!M7/'T1'!M6*100-100</f>
        <v>5.3917494416368896</v>
      </c>
      <c r="N7" s="292">
        <f>'T1'!N7/'T1'!N6*100-100</f>
        <v>-3.7785667823986131</v>
      </c>
      <c r="O7" s="292">
        <f>'T1'!O7/'T1'!O6*100-100</f>
        <v>4.4247858761263075</v>
      </c>
      <c r="P7" s="292">
        <f>'T1'!P7/'T1'!P6*100-100</f>
        <v>3.8723543389311885</v>
      </c>
      <c r="Q7" s="292">
        <f>'T1'!Q7/'T1'!Q6*100-100</f>
        <v>9.3234826286889216</v>
      </c>
      <c r="R7" s="292">
        <f>'T1'!R7/'T1'!R6*100-100</f>
        <v>2.4000000000000057</v>
      </c>
      <c r="S7" s="292">
        <f>'T1'!S7/'T1'!S6*100-100</f>
        <v>-1.5500615520755616</v>
      </c>
      <c r="T7" s="292">
        <f>'T1'!T7/'T1'!T6*100-100</f>
        <v>11.687427187715912</v>
      </c>
      <c r="U7" s="292">
        <f>'T1'!U7/'T1'!U6*100-100</f>
        <v>12.353155938741693</v>
      </c>
      <c r="V7" s="292">
        <f>'T1'!V7/'T1'!V6*100-100</f>
        <v>15.152343765660973</v>
      </c>
      <c r="W7" s="292">
        <f>'T1'!W7/'T1'!W6*100-100</f>
        <v>7.4706980818651374</v>
      </c>
      <c r="X7" s="297">
        <f>'T1'!X7/'T1'!X6*100-100</f>
        <v>5.7845251555840065</v>
      </c>
      <c r="Y7" s="306">
        <f>'T1'!Y7/'T1'!Y6*100-100</f>
        <v>-25.194111672337456</v>
      </c>
      <c r="Z7" s="50">
        <f>'T1'!Z7/'T1'!Z6*100-100</f>
        <v>3.9936181714969479</v>
      </c>
      <c r="AA7" s="74"/>
    </row>
    <row r="8" spans="2:31" ht="20.25" hidden="1" customHeight="1">
      <c r="B8" s="66">
        <v>2010</v>
      </c>
      <c r="D8" s="32">
        <f>'T1'!D8/'T1'!D7*100-100</f>
        <v>5.0000539094517364</v>
      </c>
      <c r="E8" s="281">
        <f>'T1'!E8/'T1'!E7*100-100</f>
        <v>4.6493195470650051</v>
      </c>
      <c r="F8" s="281">
        <f>'T1'!F8/'T1'!F7*100-100</f>
        <v>10.07128877010814</v>
      </c>
      <c r="G8" s="281">
        <f>'T1'!G8/'T1'!G7*100-100</f>
        <v>1.4907404468012686</v>
      </c>
      <c r="H8" s="282">
        <f>'T1'!H8/'T1'!H7*100-100</f>
        <v>7.6427830219497821</v>
      </c>
      <c r="I8" s="282">
        <f>'T1'!I8/'T1'!I7*100-100</f>
        <v>7.6004356256203209</v>
      </c>
      <c r="J8" s="282">
        <f>'T1'!J8/'T1'!J7*100-100</f>
        <v>12.260229323741484</v>
      </c>
      <c r="K8" s="282">
        <f>'T1'!K8/'T1'!K7*100-100</f>
        <v>5.2637697178197698</v>
      </c>
      <c r="L8" s="282">
        <f>'T1'!L8/'T1'!L7*100-100</f>
        <v>2.4999999999997442</v>
      </c>
      <c r="M8" s="292">
        <f>'T1'!M8/'T1'!M7*100-100</f>
        <v>13.340973852397028</v>
      </c>
      <c r="N8" s="292">
        <f>'T1'!N8/'T1'!N7*100-100</f>
        <v>2.6877702074690859</v>
      </c>
      <c r="O8" s="292">
        <f>'T1'!O8/'T1'!O7*100-100</f>
        <v>8.0344344616680985</v>
      </c>
      <c r="P8" s="292">
        <f>'T1'!P8/'T1'!P7*100-100</f>
        <v>24.47131263344275</v>
      </c>
      <c r="Q8" s="292">
        <f>'T1'!Q8/'T1'!Q7*100-100</f>
        <v>16.749668529543143</v>
      </c>
      <c r="R8" s="292">
        <f>'T1'!R8/'T1'!R7*100-100</f>
        <v>2.3999999999999204</v>
      </c>
      <c r="S8" s="292">
        <f>'T1'!S8/'T1'!S7*100-100</f>
        <v>23.101047420641834</v>
      </c>
      <c r="T8" s="292">
        <f>'T1'!T8/'T1'!T7*100-100</f>
        <v>3.3754509600378384</v>
      </c>
      <c r="U8" s="292">
        <f>'T1'!U8/'T1'!U7*100-100</f>
        <v>5.2823740596394089</v>
      </c>
      <c r="V8" s="292">
        <f>'T1'!V8/'T1'!V7*100-100</f>
        <v>11.240527828975061</v>
      </c>
      <c r="W8" s="292">
        <f>'T1'!W8/'T1'!W7*100-100</f>
        <v>10.70346615366158</v>
      </c>
      <c r="X8" s="297">
        <f>'T1'!X8/'T1'!X7*100-100</f>
        <v>7.5945982799118497</v>
      </c>
      <c r="Y8" s="306">
        <f>'T1'!Y8/'T1'!Y7*100-100</f>
        <v>10.540410082004087</v>
      </c>
      <c r="Z8" s="50">
        <f>'T1'!Z8/'T1'!Z7*100-100</f>
        <v>7.7171007429217724</v>
      </c>
      <c r="AA8" s="74"/>
    </row>
    <row r="9" spans="2:31" ht="18" hidden="1" customHeight="1">
      <c r="B9" s="33"/>
      <c r="C9" s="51"/>
      <c r="D9" s="317"/>
      <c r="E9" s="318"/>
      <c r="F9" s="317"/>
      <c r="G9" s="317"/>
      <c r="H9" s="319"/>
      <c r="I9" s="320"/>
      <c r="J9" s="320"/>
      <c r="K9" s="320"/>
      <c r="L9" s="320"/>
      <c r="M9" s="321"/>
      <c r="N9" s="322"/>
      <c r="O9" s="323"/>
      <c r="P9" s="321"/>
      <c r="Q9" s="321"/>
      <c r="R9" s="322"/>
      <c r="S9" s="323"/>
      <c r="T9" s="323"/>
      <c r="U9" s="322"/>
      <c r="V9" s="322"/>
      <c r="W9" s="322"/>
      <c r="X9" s="324"/>
      <c r="Y9" s="325"/>
      <c r="Z9" s="326"/>
    </row>
    <row r="10" spans="2:31" ht="30" hidden="1" customHeight="1">
      <c r="B10" s="1">
        <v>2006</v>
      </c>
      <c r="C10" s="285">
        <v>1</v>
      </c>
      <c r="D10" s="286"/>
      <c r="E10" s="276"/>
      <c r="F10" s="275"/>
      <c r="G10" s="276"/>
      <c r="H10" s="279"/>
      <c r="I10" s="288"/>
      <c r="J10" s="279"/>
      <c r="K10" s="288"/>
      <c r="L10" s="279"/>
      <c r="M10" s="290"/>
      <c r="N10" s="291"/>
      <c r="O10" s="290"/>
      <c r="P10" s="291"/>
      <c r="Q10" s="290"/>
      <c r="R10" s="295"/>
      <c r="S10" s="299"/>
      <c r="T10" s="291"/>
      <c r="U10" s="290"/>
      <c r="V10" s="291"/>
      <c r="W10" s="300"/>
      <c r="X10" s="296"/>
      <c r="Y10" s="304"/>
      <c r="Z10" s="308"/>
      <c r="AC10" s="38">
        <f>D10+E10+F10+G10</f>
        <v>0</v>
      </c>
      <c r="AD10" s="38">
        <f>H10+I10+J10+K10+L10</f>
        <v>0</v>
      </c>
      <c r="AE10" s="38">
        <f>M10+N10+O10+P10+Q10+R10+S10+T10+U10+V10+W10</f>
        <v>0</v>
      </c>
    </row>
    <row r="11" spans="2:31" ht="18.75" hidden="1" customHeight="1">
      <c r="B11" s="1"/>
      <c r="C11" s="285">
        <v>2</v>
      </c>
      <c r="D11" s="286"/>
      <c r="E11" s="276"/>
      <c r="F11" s="275"/>
      <c r="G11" s="276"/>
      <c r="H11" s="279"/>
      <c r="I11" s="288"/>
      <c r="J11" s="279"/>
      <c r="K11" s="288"/>
      <c r="L11" s="279"/>
      <c r="M11" s="290"/>
      <c r="N11" s="291"/>
      <c r="O11" s="290"/>
      <c r="P11" s="291"/>
      <c r="Q11" s="290"/>
      <c r="R11" s="295"/>
      <c r="S11" s="301"/>
      <c r="T11" s="291"/>
      <c r="U11" s="290"/>
      <c r="V11" s="291"/>
      <c r="W11" s="300"/>
      <c r="X11" s="296"/>
      <c r="Y11" s="304"/>
      <c r="Z11" s="308"/>
      <c r="AC11" s="58" t="e">
        <f>'T4'!AC11/'T4'!AC10*100-100</f>
        <v>#REF!</v>
      </c>
      <c r="AD11" s="58" t="e">
        <f>'T4'!AD11/'T4'!AD10*100-100</f>
        <v>#REF!</v>
      </c>
      <c r="AE11" s="58" t="e">
        <f>'T4'!AE11/'T4'!AE10*100-100</f>
        <v>#REF!</v>
      </c>
    </row>
    <row r="12" spans="2:31" ht="18.75" hidden="1" customHeight="1">
      <c r="B12" s="1"/>
      <c r="C12" s="285">
        <v>3</v>
      </c>
      <c r="D12" s="286"/>
      <c r="E12" s="276"/>
      <c r="F12" s="275"/>
      <c r="G12" s="276"/>
      <c r="H12" s="279"/>
      <c r="I12" s="288"/>
      <c r="J12" s="279"/>
      <c r="K12" s="288"/>
      <c r="L12" s="279"/>
      <c r="M12" s="290"/>
      <c r="N12" s="291"/>
      <c r="O12" s="290"/>
      <c r="P12" s="291"/>
      <c r="Q12" s="290"/>
      <c r="R12" s="295"/>
      <c r="S12" s="301"/>
      <c r="T12" s="291"/>
      <c r="U12" s="290"/>
      <c r="V12" s="291"/>
      <c r="W12" s="300"/>
      <c r="X12" s="296"/>
      <c r="Y12" s="304"/>
      <c r="Z12" s="308"/>
    </row>
    <row r="13" spans="2:31" ht="18.75" hidden="1" customHeight="1">
      <c r="B13" s="1"/>
      <c r="C13" s="285">
        <v>4</v>
      </c>
      <c r="D13" s="286"/>
      <c r="E13" s="276"/>
      <c r="F13" s="275"/>
      <c r="G13" s="276"/>
      <c r="H13" s="279"/>
      <c r="I13" s="288"/>
      <c r="J13" s="279"/>
      <c r="K13" s="288"/>
      <c r="L13" s="279"/>
      <c r="M13" s="290"/>
      <c r="N13" s="291"/>
      <c r="O13" s="290"/>
      <c r="P13" s="291"/>
      <c r="Q13" s="290"/>
      <c r="R13" s="295"/>
      <c r="S13" s="301"/>
      <c r="T13" s="291"/>
      <c r="U13" s="290"/>
      <c r="V13" s="291"/>
      <c r="W13" s="300"/>
      <c r="X13" s="296"/>
      <c r="Y13" s="304"/>
      <c r="Z13" s="308"/>
    </row>
    <row r="14" spans="2:31" ht="35.25" customHeight="1">
      <c r="B14" s="1">
        <v>2007</v>
      </c>
      <c r="C14" s="285">
        <v>1</v>
      </c>
      <c r="D14" s="280" t="e">
        <f>YYgrowthrates!C9</f>
        <v>#REF!</v>
      </c>
      <c r="E14" s="281" t="e">
        <f>YYgrowthrates!D9</f>
        <v>#REF!</v>
      </c>
      <c r="F14" s="280" t="e">
        <f>YYgrowthrates!E9</f>
        <v>#REF!</v>
      </c>
      <c r="G14" s="281" t="e">
        <f>YYgrowthrates!F9</f>
        <v>#REF!</v>
      </c>
      <c r="H14" s="282" t="e">
        <f>YYgrowthrates!G9</f>
        <v>#REF!</v>
      </c>
      <c r="I14" s="282" t="e">
        <f>YYgrowthrates!H9</f>
        <v>#REF!</v>
      </c>
      <c r="J14" s="282" t="e">
        <f>YYgrowthrates!I9</f>
        <v>#REF!</v>
      </c>
      <c r="K14" s="282" t="e">
        <f>YYgrowthrates!J9</f>
        <v>#REF!</v>
      </c>
      <c r="L14" s="282" t="e">
        <f>YYgrowthrates!K9</f>
        <v>#REF!</v>
      </c>
      <c r="M14" s="292" t="e">
        <f>YYgrowthrates!L9</f>
        <v>#REF!</v>
      </c>
      <c r="N14" s="292" t="e">
        <f>YYgrowthrates!M9</f>
        <v>#REF!</v>
      </c>
      <c r="O14" s="292" t="e">
        <f>YYgrowthrates!N9</f>
        <v>#REF!</v>
      </c>
      <c r="P14" s="292" t="e">
        <f>YYgrowthrates!O9</f>
        <v>#REF!</v>
      </c>
      <c r="Q14" s="292" t="e">
        <f>YYgrowthrates!P9</f>
        <v>#REF!</v>
      </c>
      <c r="R14" s="292" t="e">
        <f>YYgrowthrates!Q9</f>
        <v>#REF!</v>
      </c>
      <c r="S14" s="292" t="e">
        <f>YYgrowthrates!R9</f>
        <v>#REF!</v>
      </c>
      <c r="T14" s="292" t="e">
        <f>YYgrowthrates!S9</f>
        <v>#REF!</v>
      </c>
      <c r="U14" s="292" t="e">
        <f>YYgrowthrates!T9</f>
        <v>#REF!</v>
      </c>
      <c r="V14" s="292" t="e">
        <f>YYgrowthrates!U9</f>
        <v>#REF!</v>
      </c>
      <c r="W14" s="292" t="e">
        <f>YYgrowthrates!V9</f>
        <v>#REF!</v>
      </c>
      <c r="X14" s="297" t="e">
        <f>YYgrowthrates!W9</f>
        <v>#REF!</v>
      </c>
      <c r="Y14" s="306" t="e">
        <f>YYgrowthrates!X9</f>
        <v>#REF!</v>
      </c>
      <c r="Z14" s="50" t="e">
        <f>YYgrowthrates!Y9</f>
        <v>#REF!</v>
      </c>
      <c r="AC14" s="58" t="e">
        <f>'T1'!AC14/'T1'!AC10*100-100</f>
        <v>#REF!</v>
      </c>
      <c r="AD14" s="58" t="e">
        <f>'T1'!AD14/'T1'!AD10*100-100</f>
        <v>#REF!</v>
      </c>
      <c r="AE14" s="58"/>
    </row>
    <row r="15" spans="2:31" ht="18.75" customHeight="1">
      <c r="B15" s="1"/>
      <c r="C15" s="285">
        <v>2</v>
      </c>
      <c r="D15" s="280" t="e">
        <f>YYgrowthrates!C10</f>
        <v>#REF!</v>
      </c>
      <c r="E15" s="281" t="e">
        <f>YYgrowthrates!D10</f>
        <v>#REF!</v>
      </c>
      <c r="F15" s="280" t="e">
        <f>YYgrowthrates!E10</f>
        <v>#REF!</v>
      </c>
      <c r="G15" s="281" t="e">
        <f>YYgrowthrates!F10</f>
        <v>#REF!</v>
      </c>
      <c r="H15" s="282" t="e">
        <f>YYgrowthrates!G10</f>
        <v>#REF!</v>
      </c>
      <c r="I15" s="282" t="e">
        <f>YYgrowthrates!H10</f>
        <v>#REF!</v>
      </c>
      <c r="J15" s="282" t="e">
        <f>YYgrowthrates!I10</f>
        <v>#REF!</v>
      </c>
      <c r="K15" s="282" t="e">
        <f>YYgrowthrates!J10</f>
        <v>#REF!</v>
      </c>
      <c r="L15" s="282" t="e">
        <f>YYgrowthrates!K10</f>
        <v>#REF!</v>
      </c>
      <c r="M15" s="292" t="e">
        <f>YYgrowthrates!L10</f>
        <v>#REF!</v>
      </c>
      <c r="N15" s="292" t="e">
        <f>YYgrowthrates!M10</f>
        <v>#REF!</v>
      </c>
      <c r="O15" s="292" t="e">
        <f>YYgrowthrates!N10</f>
        <v>#REF!</v>
      </c>
      <c r="P15" s="292" t="e">
        <f>YYgrowthrates!O10</f>
        <v>#REF!</v>
      </c>
      <c r="Q15" s="292" t="e">
        <f>YYgrowthrates!P10</f>
        <v>#REF!</v>
      </c>
      <c r="R15" s="292" t="e">
        <f>YYgrowthrates!Q10</f>
        <v>#REF!</v>
      </c>
      <c r="S15" s="292" t="e">
        <f>YYgrowthrates!R10</f>
        <v>#REF!</v>
      </c>
      <c r="T15" s="292" t="e">
        <f>YYgrowthrates!S10</f>
        <v>#REF!</v>
      </c>
      <c r="U15" s="292" t="e">
        <f>YYgrowthrates!T10</f>
        <v>#REF!</v>
      </c>
      <c r="V15" s="292" t="e">
        <f>YYgrowthrates!U10</f>
        <v>#REF!</v>
      </c>
      <c r="W15" s="292" t="e">
        <f>YYgrowthrates!V10</f>
        <v>#REF!</v>
      </c>
      <c r="X15" s="297" t="e">
        <f>YYgrowthrates!W10</f>
        <v>#REF!</v>
      </c>
      <c r="Y15" s="306" t="e">
        <f>YYgrowthrates!X10</f>
        <v>#REF!</v>
      </c>
      <c r="Z15" s="50" t="e">
        <f>YYgrowthrates!Y10</f>
        <v>#REF!</v>
      </c>
      <c r="AC15" s="58" t="e">
        <f>'T1'!AC15/'T1'!AC11*100-100</f>
        <v>#REF!</v>
      </c>
      <c r="AD15" s="58" t="e">
        <f>'T1'!AD15/'T1'!AD11*100-100</f>
        <v>#REF!</v>
      </c>
      <c r="AE15" s="58" t="e">
        <f>'T1'!AE15/'T1'!AE11*100-100</f>
        <v>#REF!</v>
      </c>
    </row>
    <row r="16" spans="2:31" ht="18.75" customHeight="1">
      <c r="B16" s="1"/>
      <c r="C16" s="285">
        <v>3</v>
      </c>
      <c r="D16" s="280" t="e">
        <f>YYgrowthrates!C11</f>
        <v>#REF!</v>
      </c>
      <c r="E16" s="281" t="e">
        <f>YYgrowthrates!D11</f>
        <v>#REF!</v>
      </c>
      <c r="F16" s="280" t="e">
        <f>YYgrowthrates!E11</f>
        <v>#REF!</v>
      </c>
      <c r="G16" s="281" t="e">
        <f>YYgrowthrates!F11</f>
        <v>#REF!</v>
      </c>
      <c r="H16" s="282" t="e">
        <f>YYgrowthrates!G11</f>
        <v>#REF!</v>
      </c>
      <c r="I16" s="282" t="e">
        <f>YYgrowthrates!H11</f>
        <v>#REF!</v>
      </c>
      <c r="J16" s="282" t="e">
        <f>YYgrowthrates!I11</f>
        <v>#REF!</v>
      </c>
      <c r="K16" s="282" t="e">
        <f>YYgrowthrates!J11</f>
        <v>#REF!</v>
      </c>
      <c r="L16" s="282" t="e">
        <f>YYgrowthrates!K11</f>
        <v>#REF!</v>
      </c>
      <c r="M16" s="292" t="e">
        <f>YYgrowthrates!L11</f>
        <v>#REF!</v>
      </c>
      <c r="N16" s="292" t="e">
        <f>YYgrowthrates!M11</f>
        <v>#REF!</v>
      </c>
      <c r="O16" s="292" t="e">
        <f>YYgrowthrates!N11</f>
        <v>#REF!</v>
      </c>
      <c r="P16" s="292" t="e">
        <f>YYgrowthrates!O11</f>
        <v>#REF!</v>
      </c>
      <c r="Q16" s="292" t="e">
        <f>YYgrowthrates!P11</f>
        <v>#REF!</v>
      </c>
      <c r="R16" s="292" t="e">
        <f>YYgrowthrates!Q11</f>
        <v>#REF!</v>
      </c>
      <c r="S16" s="292" t="e">
        <f>YYgrowthrates!R11</f>
        <v>#REF!</v>
      </c>
      <c r="T16" s="292" t="e">
        <f>YYgrowthrates!S11</f>
        <v>#REF!</v>
      </c>
      <c r="U16" s="292" t="e">
        <f>YYgrowthrates!T11</f>
        <v>#REF!</v>
      </c>
      <c r="V16" s="292" t="e">
        <f>YYgrowthrates!U11</f>
        <v>#REF!</v>
      </c>
      <c r="W16" s="292" t="e">
        <f>YYgrowthrates!V11</f>
        <v>#REF!</v>
      </c>
      <c r="X16" s="297" t="e">
        <f>YYgrowthrates!W11</f>
        <v>#REF!</v>
      </c>
      <c r="Y16" s="306" t="e">
        <f>YYgrowthrates!X11</f>
        <v>#REF!</v>
      </c>
      <c r="Z16" s="50" t="e">
        <f>YYgrowthrates!Y11</f>
        <v>#REF!</v>
      </c>
      <c r="AC16" s="58" t="e">
        <f>'T1'!AC16/'T1'!AC12*100-100</f>
        <v>#REF!</v>
      </c>
      <c r="AD16" s="58" t="e">
        <f>'T1'!AD16/'T1'!AD12*100-100</f>
        <v>#REF!</v>
      </c>
      <c r="AE16" s="58" t="e">
        <f>'T1'!AE16/'T1'!AE12*100-100</f>
        <v>#REF!</v>
      </c>
    </row>
    <row r="17" spans="2:31" ht="18.75" customHeight="1">
      <c r="B17" s="1"/>
      <c r="C17" s="285">
        <v>4</v>
      </c>
      <c r="D17" s="280" t="e">
        <f>YYgrowthrates!C12</f>
        <v>#REF!</v>
      </c>
      <c r="E17" s="281" t="e">
        <f>YYgrowthrates!D12</f>
        <v>#REF!</v>
      </c>
      <c r="F17" s="280" t="e">
        <f>YYgrowthrates!E12</f>
        <v>#REF!</v>
      </c>
      <c r="G17" s="281" t="e">
        <f>YYgrowthrates!F12</f>
        <v>#REF!</v>
      </c>
      <c r="H17" s="282" t="e">
        <f>YYgrowthrates!G12</f>
        <v>#REF!</v>
      </c>
      <c r="I17" s="282" t="e">
        <f>YYgrowthrates!H12</f>
        <v>#REF!</v>
      </c>
      <c r="J17" s="282" t="e">
        <f>YYgrowthrates!I12</f>
        <v>#REF!</v>
      </c>
      <c r="K17" s="282" t="e">
        <f>YYgrowthrates!J12</f>
        <v>#REF!</v>
      </c>
      <c r="L17" s="282" t="e">
        <f>YYgrowthrates!K12</f>
        <v>#REF!</v>
      </c>
      <c r="M17" s="292" t="e">
        <f>YYgrowthrates!L12</f>
        <v>#REF!</v>
      </c>
      <c r="N17" s="292" t="e">
        <f>YYgrowthrates!M12</f>
        <v>#REF!</v>
      </c>
      <c r="O17" s="292" t="e">
        <f>YYgrowthrates!N12</f>
        <v>#REF!</v>
      </c>
      <c r="P17" s="292" t="e">
        <f>YYgrowthrates!O12</f>
        <v>#REF!</v>
      </c>
      <c r="Q17" s="292" t="e">
        <f>YYgrowthrates!P12</f>
        <v>#REF!</v>
      </c>
      <c r="R17" s="292" t="e">
        <f>YYgrowthrates!Q12</f>
        <v>#REF!</v>
      </c>
      <c r="S17" s="292" t="e">
        <f>YYgrowthrates!R12</f>
        <v>#REF!</v>
      </c>
      <c r="T17" s="292" t="e">
        <f>YYgrowthrates!S12</f>
        <v>#REF!</v>
      </c>
      <c r="U17" s="292" t="e">
        <f>YYgrowthrates!T12</f>
        <v>#REF!</v>
      </c>
      <c r="V17" s="292" t="e">
        <f>YYgrowthrates!U12</f>
        <v>#REF!</v>
      </c>
      <c r="W17" s="292" t="e">
        <f>YYgrowthrates!V12</f>
        <v>#REF!</v>
      </c>
      <c r="X17" s="297" t="e">
        <f>YYgrowthrates!W12</f>
        <v>#REF!</v>
      </c>
      <c r="Y17" s="306" t="e">
        <f>YYgrowthrates!X12</f>
        <v>#REF!</v>
      </c>
      <c r="Z17" s="50" t="e">
        <f>YYgrowthrates!Y12</f>
        <v>#REF!</v>
      </c>
      <c r="AC17" s="58" t="e">
        <f>'T1'!AC17/'T1'!AC13*100-100</f>
        <v>#REF!</v>
      </c>
      <c r="AD17" s="58" t="e">
        <f>'T1'!AD17/'T1'!AD13*100-100</f>
        <v>#REF!</v>
      </c>
      <c r="AE17" s="58" t="e">
        <f>'T1'!AE17/'T1'!AE13*100-100</f>
        <v>#REF!</v>
      </c>
    </row>
    <row r="18" spans="2:31" ht="30" customHeight="1">
      <c r="B18" s="1">
        <v>2008</v>
      </c>
      <c r="C18" s="285">
        <v>1</v>
      </c>
      <c r="D18" s="280" t="e">
        <f>YYgrowthrates!C13</f>
        <v>#REF!</v>
      </c>
      <c r="E18" s="281" t="e">
        <f>YYgrowthrates!D13</f>
        <v>#REF!</v>
      </c>
      <c r="F18" s="280" t="e">
        <f>YYgrowthrates!E13</f>
        <v>#REF!</v>
      </c>
      <c r="G18" s="281" t="e">
        <f>YYgrowthrates!F13</f>
        <v>#REF!</v>
      </c>
      <c r="H18" s="282" t="e">
        <f>YYgrowthrates!G13</f>
        <v>#REF!</v>
      </c>
      <c r="I18" s="282" t="e">
        <f>YYgrowthrates!H13</f>
        <v>#REF!</v>
      </c>
      <c r="J18" s="282" t="e">
        <f>YYgrowthrates!I13</f>
        <v>#REF!</v>
      </c>
      <c r="K18" s="282" t="e">
        <f>YYgrowthrates!J13</f>
        <v>#REF!</v>
      </c>
      <c r="L18" s="282" t="e">
        <f>YYgrowthrates!K13</f>
        <v>#REF!</v>
      </c>
      <c r="M18" s="292" t="e">
        <f>YYgrowthrates!L13</f>
        <v>#REF!</v>
      </c>
      <c r="N18" s="292" t="e">
        <f>YYgrowthrates!M13</f>
        <v>#REF!</v>
      </c>
      <c r="O18" s="292" t="e">
        <f>YYgrowthrates!N13</f>
        <v>#REF!</v>
      </c>
      <c r="P18" s="292" t="e">
        <f>YYgrowthrates!O13</f>
        <v>#REF!</v>
      </c>
      <c r="Q18" s="292" t="e">
        <f>YYgrowthrates!P13</f>
        <v>#REF!</v>
      </c>
      <c r="R18" s="292" t="e">
        <f>YYgrowthrates!Q13</f>
        <v>#REF!</v>
      </c>
      <c r="S18" s="292" t="e">
        <f>YYgrowthrates!R13</f>
        <v>#REF!</v>
      </c>
      <c r="T18" s="292" t="e">
        <f>YYgrowthrates!S13</f>
        <v>#REF!</v>
      </c>
      <c r="U18" s="292" t="e">
        <f>YYgrowthrates!T13</f>
        <v>#REF!</v>
      </c>
      <c r="V18" s="292" t="e">
        <f>YYgrowthrates!U13</f>
        <v>#REF!</v>
      </c>
      <c r="W18" s="292" t="e">
        <f>YYgrowthrates!V13</f>
        <v>#REF!</v>
      </c>
      <c r="X18" s="297" t="e">
        <f>YYgrowthrates!W13</f>
        <v>#REF!</v>
      </c>
      <c r="Y18" s="306" t="e">
        <f>YYgrowthrates!X13</f>
        <v>#REF!</v>
      </c>
      <c r="Z18" s="50" t="e">
        <f>YYgrowthrates!Y13</f>
        <v>#REF!</v>
      </c>
      <c r="AC18" s="58" t="e">
        <f>'T1'!AC18/'T1'!AC14*100-100</f>
        <v>#REF!</v>
      </c>
      <c r="AD18" s="58" t="e">
        <f>'T1'!AD18/'T1'!AD14*100-100</f>
        <v>#REF!</v>
      </c>
      <c r="AE18" s="58" t="e">
        <f>'T1'!AE18/'T1'!AE14*100-100</f>
        <v>#REF!</v>
      </c>
    </row>
    <row r="19" spans="2:31" ht="18.75" customHeight="1">
      <c r="B19" s="1"/>
      <c r="C19" s="285">
        <v>2</v>
      </c>
      <c r="D19" s="280" t="e">
        <f>YYgrowthrates!C14</f>
        <v>#REF!</v>
      </c>
      <c r="E19" s="281" t="e">
        <f>YYgrowthrates!D14</f>
        <v>#REF!</v>
      </c>
      <c r="F19" s="280" t="e">
        <f>YYgrowthrates!E14</f>
        <v>#REF!</v>
      </c>
      <c r="G19" s="281" t="e">
        <f>YYgrowthrates!F14</f>
        <v>#REF!</v>
      </c>
      <c r="H19" s="282" t="e">
        <f>YYgrowthrates!G14</f>
        <v>#REF!</v>
      </c>
      <c r="I19" s="282" t="e">
        <f>YYgrowthrates!H14</f>
        <v>#REF!</v>
      </c>
      <c r="J19" s="282" t="e">
        <f>YYgrowthrates!I14</f>
        <v>#REF!</v>
      </c>
      <c r="K19" s="282" t="e">
        <f>YYgrowthrates!J14</f>
        <v>#REF!</v>
      </c>
      <c r="L19" s="282" t="e">
        <f>YYgrowthrates!K14</f>
        <v>#REF!</v>
      </c>
      <c r="M19" s="292" t="e">
        <f>YYgrowthrates!L14</f>
        <v>#REF!</v>
      </c>
      <c r="N19" s="292" t="e">
        <f>YYgrowthrates!M14</f>
        <v>#REF!</v>
      </c>
      <c r="O19" s="292" t="e">
        <f>YYgrowthrates!N14</f>
        <v>#REF!</v>
      </c>
      <c r="P19" s="292" t="e">
        <f>YYgrowthrates!O14</f>
        <v>#REF!</v>
      </c>
      <c r="Q19" s="292" t="e">
        <f>YYgrowthrates!P14</f>
        <v>#REF!</v>
      </c>
      <c r="R19" s="292" t="e">
        <f>YYgrowthrates!Q14</f>
        <v>#REF!</v>
      </c>
      <c r="S19" s="292" t="e">
        <f>YYgrowthrates!R14</f>
        <v>#REF!</v>
      </c>
      <c r="T19" s="292" t="e">
        <f>YYgrowthrates!S14</f>
        <v>#REF!</v>
      </c>
      <c r="U19" s="292" t="e">
        <f>YYgrowthrates!T14</f>
        <v>#REF!</v>
      </c>
      <c r="V19" s="292" t="e">
        <f>YYgrowthrates!U14</f>
        <v>#REF!</v>
      </c>
      <c r="W19" s="292" t="e">
        <f>YYgrowthrates!V14</f>
        <v>#REF!</v>
      </c>
      <c r="X19" s="297" t="e">
        <f>YYgrowthrates!W14</f>
        <v>#REF!</v>
      </c>
      <c r="Y19" s="306" t="e">
        <f>YYgrowthrates!X14</f>
        <v>#REF!</v>
      </c>
      <c r="Z19" s="50" t="e">
        <f>YYgrowthrates!Y14</f>
        <v>#REF!</v>
      </c>
      <c r="AC19" s="58" t="e">
        <f>'T1'!AC19/'T1'!AC15*100-100</f>
        <v>#REF!</v>
      </c>
      <c r="AD19" s="58" t="e">
        <f>'T1'!AD19/'T1'!AD15*100-100</f>
        <v>#REF!</v>
      </c>
      <c r="AE19" s="58" t="e">
        <f>'T1'!AE19/'T1'!AE15*100-100</f>
        <v>#REF!</v>
      </c>
    </row>
    <row r="20" spans="2:31" ht="18.75" customHeight="1">
      <c r="B20" s="1"/>
      <c r="C20" s="285">
        <v>3</v>
      </c>
      <c r="D20" s="280" t="e">
        <f>YYgrowthrates!C15</f>
        <v>#REF!</v>
      </c>
      <c r="E20" s="281" t="e">
        <f>YYgrowthrates!D15</f>
        <v>#REF!</v>
      </c>
      <c r="F20" s="280" t="e">
        <f>YYgrowthrates!E15</f>
        <v>#REF!</v>
      </c>
      <c r="G20" s="281" t="e">
        <f>YYgrowthrates!F15</f>
        <v>#REF!</v>
      </c>
      <c r="H20" s="282" t="e">
        <f>YYgrowthrates!G15</f>
        <v>#REF!</v>
      </c>
      <c r="I20" s="282" t="e">
        <f>YYgrowthrates!H15</f>
        <v>#REF!</v>
      </c>
      <c r="J20" s="282" t="e">
        <f>YYgrowthrates!I15</f>
        <v>#REF!</v>
      </c>
      <c r="K20" s="282" t="e">
        <f>YYgrowthrates!J15</f>
        <v>#REF!</v>
      </c>
      <c r="L20" s="282" t="e">
        <f>YYgrowthrates!K15</f>
        <v>#REF!</v>
      </c>
      <c r="M20" s="292" t="e">
        <f>YYgrowthrates!L15</f>
        <v>#REF!</v>
      </c>
      <c r="N20" s="292" t="e">
        <f>YYgrowthrates!M15</f>
        <v>#REF!</v>
      </c>
      <c r="O20" s="292" t="e">
        <f>YYgrowthrates!N15</f>
        <v>#REF!</v>
      </c>
      <c r="P20" s="292" t="e">
        <f>YYgrowthrates!O15</f>
        <v>#REF!</v>
      </c>
      <c r="Q20" s="292" t="e">
        <f>YYgrowthrates!P15</f>
        <v>#REF!</v>
      </c>
      <c r="R20" s="292" t="e">
        <f>YYgrowthrates!Q15</f>
        <v>#REF!</v>
      </c>
      <c r="S20" s="292" t="e">
        <f>YYgrowthrates!R15</f>
        <v>#REF!</v>
      </c>
      <c r="T20" s="292" t="e">
        <f>YYgrowthrates!S15</f>
        <v>#REF!</v>
      </c>
      <c r="U20" s="292" t="e">
        <f>YYgrowthrates!T15</f>
        <v>#REF!</v>
      </c>
      <c r="V20" s="292" t="e">
        <f>YYgrowthrates!U15</f>
        <v>#REF!</v>
      </c>
      <c r="W20" s="292" t="e">
        <f>YYgrowthrates!V15</f>
        <v>#REF!</v>
      </c>
      <c r="X20" s="297" t="e">
        <f>YYgrowthrates!W15</f>
        <v>#REF!</v>
      </c>
      <c r="Y20" s="306" t="e">
        <f>YYgrowthrates!X15</f>
        <v>#REF!</v>
      </c>
      <c r="Z20" s="50" t="e">
        <f>YYgrowthrates!Y15</f>
        <v>#REF!</v>
      </c>
      <c r="AC20" s="58" t="e">
        <f>'T1'!AC20/'T1'!AC16*100-100</f>
        <v>#REF!</v>
      </c>
      <c r="AD20" s="58" t="e">
        <f>'T1'!AD20/'T1'!AD16*100-100</f>
        <v>#REF!</v>
      </c>
      <c r="AE20" s="58" t="e">
        <f>'T1'!AE20/'T1'!AE16*100-100</f>
        <v>#REF!</v>
      </c>
    </row>
    <row r="21" spans="2:31" ht="18.75" customHeight="1">
      <c r="B21" s="1"/>
      <c r="C21" s="285">
        <v>4</v>
      </c>
      <c r="D21" s="280" t="e">
        <f>YYgrowthrates!C16</f>
        <v>#REF!</v>
      </c>
      <c r="E21" s="281" t="e">
        <f>YYgrowthrates!D16</f>
        <v>#REF!</v>
      </c>
      <c r="F21" s="280" t="e">
        <f>YYgrowthrates!E16</f>
        <v>#REF!</v>
      </c>
      <c r="G21" s="281" t="e">
        <f>YYgrowthrates!F16</f>
        <v>#REF!</v>
      </c>
      <c r="H21" s="282" t="e">
        <f>YYgrowthrates!G16</f>
        <v>#REF!</v>
      </c>
      <c r="I21" s="282" t="e">
        <f>YYgrowthrates!H16</f>
        <v>#REF!</v>
      </c>
      <c r="J21" s="282" t="e">
        <f>YYgrowthrates!I16</f>
        <v>#REF!</v>
      </c>
      <c r="K21" s="282" t="e">
        <f>YYgrowthrates!J16</f>
        <v>#REF!</v>
      </c>
      <c r="L21" s="282" t="e">
        <f>YYgrowthrates!K16</f>
        <v>#REF!</v>
      </c>
      <c r="M21" s="292" t="e">
        <f>YYgrowthrates!L16</f>
        <v>#REF!</v>
      </c>
      <c r="N21" s="292" t="e">
        <f>YYgrowthrates!M16</f>
        <v>#REF!</v>
      </c>
      <c r="O21" s="292" t="e">
        <f>YYgrowthrates!N16</f>
        <v>#REF!</v>
      </c>
      <c r="P21" s="292" t="e">
        <f>YYgrowthrates!O16</f>
        <v>#REF!</v>
      </c>
      <c r="Q21" s="292" t="e">
        <f>YYgrowthrates!P16</f>
        <v>#REF!</v>
      </c>
      <c r="R21" s="292" t="e">
        <f>YYgrowthrates!Q16</f>
        <v>#REF!</v>
      </c>
      <c r="S21" s="292" t="e">
        <f>YYgrowthrates!R16</f>
        <v>#REF!</v>
      </c>
      <c r="T21" s="292" t="e">
        <f>YYgrowthrates!S16</f>
        <v>#REF!</v>
      </c>
      <c r="U21" s="292" t="e">
        <f>YYgrowthrates!T16</f>
        <v>#REF!</v>
      </c>
      <c r="V21" s="292" t="e">
        <f>YYgrowthrates!U16</f>
        <v>#REF!</v>
      </c>
      <c r="W21" s="292" t="e">
        <f>YYgrowthrates!V16</f>
        <v>#REF!</v>
      </c>
      <c r="X21" s="297" t="e">
        <f>YYgrowthrates!W16</f>
        <v>#REF!</v>
      </c>
      <c r="Y21" s="306" t="e">
        <f>YYgrowthrates!X16</f>
        <v>#REF!</v>
      </c>
      <c r="Z21" s="50" t="e">
        <f>YYgrowthrates!Y16</f>
        <v>#REF!</v>
      </c>
      <c r="AC21" s="58" t="e">
        <f>'T1'!AC21/'T1'!AC17*100-100</f>
        <v>#REF!</v>
      </c>
      <c r="AD21" s="58" t="e">
        <f>'T1'!AD21/'T1'!AD17*100-100</f>
        <v>#REF!</v>
      </c>
      <c r="AE21" s="58" t="e">
        <f>'T1'!AE21/'T1'!AE17*100-100</f>
        <v>#REF!</v>
      </c>
    </row>
    <row r="22" spans="2:31" ht="30" customHeight="1">
      <c r="B22" s="1">
        <v>2009</v>
      </c>
      <c r="C22" s="285">
        <v>1</v>
      </c>
      <c r="D22" s="280" t="e">
        <f>YYgrowthrates!C17</f>
        <v>#REF!</v>
      </c>
      <c r="E22" s="281" t="e">
        <f>YYgrowthrates!D17</f>
        <v>#REF!</v>
      </c>
      <c r="F22" s="280" t="e">
        <f>YYgrowthrates!E17</f>
        <v>#REF!</v>
      </c>
      <c r="G22" s="281" t="e">
        <f>YYgrowthrates!F17</f>
        <v>#REF!</v>
      </c>
      <c r="H22" s="282" t="e">
        <f>YYgrowthrates!G17</f>
        <v>#REF!</v>
      </c>
      <c r="I22" s="282" t="e">
        <f>YYgrowthrates!H17</f>
        <v>#REF!</v>
      </c>
      <c r="J22" s="282" t="e">
        <f>YYgrowthrates!I17</f>
        <v>#REF!</v>
      </c>
      <c r="K22" s="282" t="e">
        <f>YYgrowthrates!J17</f>
        <v>#REF!</v>
      </c>
      <c r="L22" s="282" t="e">
        <f>YYgrowthrates!K17</f>
        <v>#REF!</v>
      </c>
      <c r="M22" s="292" t="e">
        <f>YYgrowthrates!L17</f>
        <v>#REF!</v>
      </c>
      <c r="N22" s="292" t="e">
        <f>YYgrowthrates!M17</f>
        <v>#REF!</v>
      </c>
      <c r="O22" s="292" t="e">
        <f>YYgrowthrates!N17</f>
        <v>#REF!</v>
      </c>
      <c r="P22" s="292" t="e">
        <f>YYgrowthrates!O17</f>
        <v>#REF!</v>
      </c>
      <c r="Q22" s="292" t="e">
        <f>YYgrowthrates!P17</f>
        <v>#REF!</v>
      </c>
      <c r="R22" s="292" t="e">
        <f>YYgrowthrates!Q17</f>
        <v>#REF!</v>
      </c>
      <c r="S22" s="292" t="e">
        <f>YYgrowthrates!R17</f>
        <v>#REF!</v>
      </c>
      <c r="T22" s="292" t="e">
        <f>YYgrowthrates!S17</f>
        <v>#REF!</v>
      </c>
      <c r="U22" s="292" t="e">
        <f>YYgrowthrates!T17</f>
        <v>#REF!</v>
      </c>
      <c r="V22" s="292" t="e">
        <f>YYgrowthrates!U17</f>
        <v>#REF!</v>
      </c>
      <c r="W22" s="292" t="e">
        <f>YYgrowthrates!V17</f>
        <v>#REF!</v>
      </c>
      <c r="X22" s="297" t="e">
        <f>YYgrowthrates!W17</f>
        <v>#REF!</v>
      </c>
      <c r="Y22" s="306" t="e">
        <f>YYgrowthrates!X17</f>
        <v>#REF!</v>
      </c>
      <c r="Z22" s="50" t="e">
        <f>YYgrowthrates!Y17</f>
        <v>#REF!</v>
      </c>
      <c r="AC22" s="58" t="e">
        <f>'T1'!AC22/'T1'!AC18*100-100</f>
        <v>#REF!</v>
      </c>
      <c r="AD22" s="58" t="e">
        <f>'T1'!AD22/'T1'!AD18*100-100</f>
        <v>#REF!</v>
      </c>
      <c r="AE22" s="58" t="e">
        <f>'T1'!AE22/'T1'!AE18*100-100</f>
        <v>#REF!</v>
      </c>
    </row>
    <row r="23" spans="2:31" ht="18.75" customHeight="1">
      <c r="B23" s="1"/>
      <c r="C23" s="285">
        <v>2</v>
      </c>
      <c r="D23" s="280" t="e">
        <f>YYgrowthrates!C18</f>
        <v>#REF!</v>
      </c>
      <c r="E23" s="281" t="e">
        <f>YYgrowthrates!D18</f>
        <v>#REF!</v>
      </c>
      <c r="F23" s="280" t="e">
        <f>YYgrowthrates!E18</f>
        <v>#REF!</v>
      </c>
      <c r="G23" s="281" t="e">
        <f>YYgrowthrates!F18</f>
        <v>#REF!</v>
      </c>
      <c r="H23" s="282" t="e">
        <f>YYgrowthrates!G18</f>
        <v>#REF!</v>
      </c>
      <c r="I23" s="282" t="e">
        <f>YYgrowthrates!H18</f>
        <v>#REF!</v>
      </c>
      <c r="J23" s="282" t="e">
        <f>YYgrowthrates!I18</f>
        <v>#REF!</v>
      </c>
      <c r="K23" s="282" t="e">
        <f>YYgrowthrates!J18</f>
        <v>#REF!</v>
      </c>
      <c r="L23" s="282" t="e">
        <f>YYgrowthrates!K18</f>
        <v>#REF!</v>
      </c>
      <c r="M23" s="292" t="e">
        <f>YYgrowthrates!L18</f>
        <v>#REF!</v>
      </c>
      <c r="N23" s="292" t="e">
        <f>YYgrowthrates!M18</f>
        <v>#REF!</v>
      </c>
      <c r="O23" s="292" t="e">
        <f>YYgrowthrates!N18</f>
        <v>#REF!</v>
      </c>
      <c r="P23" s="292" t="e">
        <f>YYgrowthrates!O18</f>
        <v>#REF!</v>
      </c>
      <c r="Q23" s="292" t="e">
        <f>YYgrowthrates!P18</f>
        <v>#REF!</v>
      </c>
      <c r="R23" s="292" t="e">
        <f>YYgrowthrates!Q18</f>
        <v>#REF!</v>
      </c>
      <c r="S23" s="292" t="e">
        <f>YYgrowthrates!R18</f>
        <v>#REF!</v>
      </c>
      <c r="T23" s="292" t="e">
        <f>YYgrowthrates!S18</f>
        <v>#REF!</v>
      </c>
      <c r="U23" s="292" t="e">
        <f>YYgrowthrates!T18</f>
        <v>#REF!</v>
      </c>
      <c r="V23" s="292" t="e">
        <f>YYgrowthrates!U18</f>
        <v>#REF!</v>
      </c>
      <c r="W23" s="292" t="e">
        <f>YYgrowthrates!V18</f>
        <v>#REF!</v>
      </c>
      <c r="X23" s="297" t="e">
        <f>YYgrowthrates!W18</f>
        <v>#REF!</v>
      </c>
      <c r="Y23" s="306" t="e">
        <f>YYgrowthrates!X18</f>
        <v>#REF!</v>
      </c>
      <c r="Z23" s="50" t="e">
        <f>YYgrowthrates!Y18</f>
        <v>#REF!</v>
      </c>
      <c r="AC23" s="58" t="e">
        <f>'T1'!AC23/'T1'!AC19*100-100</f>
        <v>#REF!</v>
      </c>
      <c r="AD23" s="58" t="e">
        <f>'T1'!AD23/'T1'!AD19*100-100</f>
        <v>#REF!</v>
      </c>
      <c r="AE23" s="58" t="e">
        <f>'T1'!AE23/'T1'!AE19*100-100</f>
        <v>#REF!</v>
      </c>
    </row>
    <row r="24" spans="2:31" ht="18.75" customHeight="1">
      <c r="B24" s="1"/>
      <c r="C24" s="285">
        <v>3</v>
      </c>
      <c r="D24" s="280" t="e">
        <f>YYgrowthrates!C19</f>
        <v>#REF!</v>
      </c>
      <c r="E24" s="281" t="e">
        <f>YYgrowthrates!D19</f>
        <v>#REF!</v>
      </c>
      <c r="F24" s="280" t="e">
        <f>YYgrowthrates!E19</f>
        <v>#REF!</v>
      </c>
      <c r="G24" s="281" t="e">
        <f>YYgrowthrates!F19</f>
        <v>#REF!</v>
      </c>
      <c r="H24" s="282" t="e">
        <f>YYgrowthrates!G19</f>
        <v>#REF!</v>
      </c>
      <c r="I24" s="282" t="e">
        <f>YYgrowthrates!H19</f>
        <v>#REF!</v>
      </c>
      <c r="J24" s="282" t="e">
        <f>YYgrowthrates!I19</f>
        <v>#REF!</v>
      </c>
      <c r="K24" s="282" t="e">
        <f>YYgrowthrates!J19</f>
        <v>#REF!</v>
      </c>
      <c r="L24" s="282" t="e">
        <f>YYgrowthrates!K19</f>
        <v>#REF!</v>
      </c>
      <c r="M24" s="292" t="e">
        <f>YYgrowthrates!L19</f>
        <v>#REF!</v>
      </c>
      <c r="N24" s="292" t="e">
        <f>YYgrowthrates!M19</f>
        <v>#REF!</v>
      </c>
      <c r="O24" s="292" t="e">
        <f>YYgrowthrates!N19</f>
        <v>#REF!</v>
      </c>
      <c r="P24" s="292" t="e">
        <f>YYgrowthrates!O19</f>
        <v>#REF!</v>
      </c>
      <c r="Q24" s="292" t="e">
        <f>YYgrowthrates!P19</f>
        <v>#REF!</v>
      </c>
      <c r="R24" s="292" t="e">
        <f>YYgrowthrates!Q19</f>
        <v>#REF!</v>
      </c>
      <c r="S24" s="292" t="e">
        <f>YYgrowthrates!R19</f>
        <v>#REF!</v>
      </c>
      <c r="T24" s="292" t="e">
        <f>YYgrowthrates!S19</f>
        <v>#REF!</v>
      </c>
      <c r="U24" s="292" t="e">
        <f>YYgrowthrates!T19</f>
        <v>#REF!</v>
      </c>
      <c r="V24" s="292" t="e">
        <f>YYgrowthrates!U19</f>
        <v>#REF!</v>
      </c>
      <c r="W24" s="292" t="e">
        <f>YYgrowthrates!V19</f>
        <v>#REF!</v>
      </c>
      <c r="X24" s="297" t="e">
        <f>YYgrowthrates!W19</f>
        <v>#REF!</v>
      </c>
      <c r="Y24" s="306" t="e">
        <f>YYgrowthrates!X19</f>
        <v>#REF!</v>
      </c>
      <c r="Z24" s="50" t="e">
        <f>YYgrowthrates!Y19</f>
        <v>#REF!</v>
      </c>
      <c r="AC24" s="58" t="e">
        <f>'T1'!AC24/'T1'!AC20*100-100</f>
        <v>#REF!</v>
      </c>
      <c r="AD24" s="58" t="e">
        <f>'T1'!AD24/'T1'!AD20*100-100</f>
        <v>#REF!</v>
      </c>
      <c r="AE24" s="58" t="e">
        <f>'T1'!AE24/'T1'!AE20*100-100</f>
        <v>#REF!</v>
      </c>
    </row>
    <row r="25" spans="2:31" ht="18.75" customHeight="1">
      <c r="B25" s="1"/>
      <c r="C25" s="285">
        <v>4</v>
      </c>
      <c r="D25" s="280" t="e">
        <f>YYgrowthrates!C20</f>
        <v>#REF!</v>
      </c>
      <c r="E25" s="281" t="e">
        <f>YYgrowthrates!D20</f>
        <v>#REF!</v>
      </c>
      <c r="F25" s="280" t="e">
        <f>YYgrowthrates!E20</f>
        <v>#REF!</v>
      </c>
      <c r="G25" s="281" t="e">
        <f>YYgrowthrates!F20</f>
        <v>#REF!</v>
      </c>
      <c r="H25" s="282" t="e">
        <f>YYgrowthrates!G20</f>
        <v>#REF!</v>
      </c>
      <c r="I25" s="282" t="e">
        <f>YYgrowthrates!H20</f>
        <v>#REF!</v>
      </c>
      <c r="J25" s="282" t="e">
        <f>YYgrowthrates!I20</f>
        <v>#REF!</v>
      </c>
      <c r="K25" s="282" t="e">
        <f>YYgrowthrates!J20</f>
        <v>#REF!</v>
      </c>
      <c r="L25" s="282" t="e">
        <f>YYgrowthrates!K20</f>
        <v>#REF!</v>
      </c>
      <c r="M25" s="292" t="e">
        <f>YYgrowthrates!L20</f>
        <v>#REF!</v>
      </c>
      <c r="N25" s="292" t="e">
        <f>YYgrowthrates!M20</f>
        <v>#REF!</v>
      </c>
      <c r="O25" s="292" t="e">
        <f>YYgrowthrates!N20</f>
        <v>#REF!</v>
      </c>
      <c r="P25" s="292" t="e">
        <f>YYgrowthrates!O20</f>
        <v>#REF!</v>
      </c>
      <c r="Q25" s="292" t="e">
        <f>YYgrowthrates!P20</f>
        <v>#REF!</v>
      </c>
      <c r="R25" s="292" t="e">
        <f>YYgrowthrates!Q20</f>
        <v>#REF!</v>
      </c>
      <c r="S25" s="292" t="e">
        <f>YYgrowthrates!R20</f>
        <v>#REF!</v>
      </c>
      <c r="T25" s="292" t="e">
        <f>YYgrowthrates!S20</f>
        <v>#REF!</v>
      </c>
      <c r="U25" s="292" t="e">
        <f>YYgrowthrates!T20</f>
        <v>#REF!</v>
      </c>
      <c r="V25" s="292" t="e">
        <f>YYgrowthrates!U20</f>
        <v>#REF!</v>
      </c>
      <c r="W25" s="292" t="e">
        <f>YYgrowthrates!V20</f>
        <v>#REF!</v>
      </c>
      <c r="X25" s="297" t="e">
        <f>YYgrowthrates!W20</f>
        <v>#REF!</v>
      </c>
      <c r="Y25" s="306" t="e">
        <f>YYgrowthrates!X20</f>
        <v>#REF!</v>
      </c>
      <c r="Z25" s="50" t="e">
        <f>YYgrowthrates!Y20</f>
        <v>#REF!</v>
      </c>
      <c r="AC25" s="58" t="e">
        <f>'T1'!AC25/'T1'!AC21*100-100</f>
        <v>#REF!</v>
      </c>
      <c r="AD25" s="58" t="e">
        <f>'T1'!AD25/'T1'!AD21*100-100</f>
        <v>#REF!</v>
      </c>
      <c r="AE25" s="58" t="e">
        <f>'T1'!AE25/'T1'!AE21*100-100</f>
        <v>#REF!</v>
      </c>
    </row>
    <row r="26" spans="2:31" ht="30" customHeight="1">
      <c r="B26" s="1">
        <v>2010</v>
      </c>
      <c r="C26" s="285">
        <v>1</v>
      </c>
      <c r="D26" s="280" t="e">
        <f>YYgrowthrates!C21</f>
        <v>#REF!</v>
      </c>
      <c r="E26" s="281" t="e">
        <f>YYgrowthrates!D21</f>
        <v>#REF!</v>
      </c>
      <c r="F26" s="280" t="e">
        <f>YYgrowthrates!E21</f>
        <v>#REF!</v>
      </c>
      <c r="G26" s="281" t="e">
        <f>YYgrowthrates!F21</f>
        <v>#REF!</v>
      </c>
      <c r="H26" s="282" t="e">
        <f>YYgrowthrates!G21</f>
        <v>#REF!</v>
      </c>
      <c r="I26" s="282" t="e">
        <f>YYgrowthrates!H21</f>
        <v>#REF!</v>
      </c>
      <c r="J26" s="282" t="e">
        <f>YYgrowthrates!I21</f>
        <v>#REF!</v>
      </c>
      <c r="K26" s="282" t="e">
        <f>YYgrowthrates!J21</f>
        <v>#REF!</v>
      </c>
      <c r="L26" s="282" t="e">
        <f>YYgrowthrates!K21</f>
        <v>#REF!</v>
      </c>
      <c r="M26" s="292" t="e">
        <f>YYgrowthrates!L21</f>
        <v>#REF!</v>
      </c>
      <c r="N26" s="292" t="e">
        <f>YYgrowthrates!M21</f>
        <v>#REF!</v>
      </c>
      <c r="O26" s="292" t="e">
        <f>YYgrowthrates!N21</f>
        <v>#REF!</v>
      </c>
      <c r="P26" s="292" t="e">
        <f>YYgrowthrates!O21</f>
        <v>#REF!</v>
      </c>
      <c r="Q26" s="292" t="e">
        <f>YYgrowthrates!P21</f>
        <v>#REF!</v>
      </c>
      <c r="R26" s="292" t="e">
        <f>YYgrowthrates!Q21</f>
        <v>#REF!</v>
      </c>
      <c r="S26" s="292" t="e">
        <f>YYgrowthrates!R21</f>
        <v>#REF!</v>
      </c>
      <c r="T26" s="292" t="e">
        <f>YYgrowthrates!S21</f>
        <v>#REF!</v>
      </c>
      <c r="U26" s="292" t="e">
        <f>YYgrowthrates!T21</f>
        <v>#REF!</v>
      </c>
      <c r="V26" s="292" t="e">
        <f>YYgrowthrates!U21</f>
        <v>#REF!</v>
      </c>
      <c r="W26" s="292" t="e">
        <f>YYgrowthrates!V21</f>
        <v>#REF!</v>
      </c>
      <c r="X26" s="297" t="e">
        <f>YYgrowthrates!W21</f>
        <v>#REF!</v>
      </c>
      <c r="Y26" s="306" t="e">
        <f>YYgrowthrates!X21</f>
        <v>#REF!</v>
      </c>
      <c r="Z26" s="50" t="e">
        <f>YYgrowthrates!Y21</f>
        <v>#REF!</v>
      </c>
      <c r="AC26" s="58" t="e">
        <f>'T1'!AC26/'T1'!AC22*100-100</f>
        <v>#REF!</v>
      </c>
      <c r="AD26" s="58" t="e">
        <f>'T1'!AD26/'T1'!AD22*100-100</f>
        <v>#REF!</v>
      </c>
      <c r="AE26" s="58" t="e">
        <f>'T1'!AE26/'T1'!AE22*100-100</f>
        <v>#REF!</v>
      </c>
    </row>
    <row r="27" spans="2:31" ht="18.75" customHeight="1">
      <c r="B27" s="1"/>
      <c r="C27" s="285">
        <v>2</v>
      </c>
      <c r="D27" s="280" t="e">
        <f>YYgrowthrates!C22</f>
        <v>#REF!</v>
      </c>
      <c r="E27" s="281" t="e">
        <f>YYgrowthrates!D22</f>
        <v>#REF!</v>
      </c>
      <c r="F27" s="280" t="e">
        <f>YYgrowthrates!E22</f>
        <v>#REF!</v>
      </c>
      <c r="G27" s="281" t="e">
        <f>YYgrowthrates!F22</f>
        <v>#REF!</v>
      </c>
      <c r="H27" s="282" t="e">
        <f>YYgrowthrates!G22</f>
        <v>#REF!</v>
      </c>
      <c r="I27" s="282" t="e">
        <f>YYgrowthrates!H22</f>
        <v>#REF!</v>
      </c>
      <c r="J27" s="282" t="e">
        <f>YYgrowthrates!I22</f>
        <v>#REF!</v>
      </c>
      <c r="K27" s="282" t="e">
        <f>YYgrowthrates!J22</f>
        <v>#REF!</v>
      </c>
      <c r="L27" s="282" t="e">
        <f>YYgrowthrates!K22</f>
        <v>#REF!</v>
      </c>
      <c r="M27" s="292" t="e">
        <f>YYgrowthrates!L22</f>
        <v>#REF!</v>
      </c>
      <c r="N27" s="292" t="e">
        <f>YYgrowthrates!M22</f>
        <v>#REF!</v>
      </c>
      <c r="O27" s="292" t="e">
        <f>YYgrowthrates!N22</f>
        <v>#REF!</v>
      </c>
      <c r="P27" s="292" t="e">
        <f>YYgrowthrates!O22</f>
        <v>#REF!</v>
      </c>
      <c r="Q27" s="292" t="e">
        <f>YYgrowthrates!P22</f>
        <v>#REF!</v>
      </c>
      <c r="R27" s="292" t="e">
        <f>YYgrowthrates!Q22</f>
        <v>#REF!</v>
      </c>
      <c r="S27" s="292" t="e">
        <f>YYgrowthrates!R22</f>
        <v>#REF!</v>
      </c>
      <c r="T27" s="292" t="e">
        <f>YYgrowthrates!S22</f>
        <v>#REF!</v>
      </c>
      <c r="U27" s="292" t="e">
        <f>YYgrowthrates!T22</f>
        <v>#REF!</v>
      </c>
      <c r="V27" s="292" t="e">
        <f>YYgrowthrates!U22</f>
        <v>#REF!</v>
      </c>
      <c r="W27" s="292" t="e">
        <f>YYgrowthrates!V22</f>
        <v>#REF!</v>
      </c>
      <c r="X27" s="297" t="e">
        <f>YYgrowthrates!W22</f>
        <v>#REF!</v>
      </c>
      <c r="Y27" s="306" t="e">
        <f>YYgrowthrates!X22</f>
        <v>#REF!</v>
      </c>
      <c r="Z27" s="50" t="e">
        <f>YYgrowthrates!Y22</f>
        <v>#REF!</v>
      </c>
      <c r="AC27" s="58" t="e">
        <f>'T1'!AC27/'T1'!AC23*100-100</f>
        <v>#REF!</v>
      </c>
      <c r="AD27" s="58" t="e">
        <f>'T1'!AD27/'T1'!AD23*100-100</f>
        <v>#REF!</v>
      </c>
      <c r="AE27" s="58" t="e">
        <f>'T1'!AE27/'T1'!AE23*100-100</f>
        <v>#REF!</v>
      </c>
    </row>
    <row r="28" spans="2:31" ht="18.75" customHeight="1">
      <c r="B28" s="1"/>
      <c r="C28" s="285">
        <v>3</v>
      </c>
      <c r="D28" s="280" t="e">
        <f>YYgrowthrates!C23</f>
        <v>#REF!</v>
      </c>
      <c r="E28" s="281" t="e">
        <f>YYgrowthrates!D23</f>
        <v>#REF!</v>
      </c>
      <c r="F28" s="280" t="e">
        <f>YYgrowthrates!E23</f>
        <v>#REF!</v>
      </c>
      <c r="G28" s="281" t="e">
        <f>YYgrowthrates!F23</f>
        <v>#REF!</v>
      </c>
      <c r="H28" s="282" t="e">
        <f>YYgrowthrates!G23</f>
        <v>#REF!</v>
      </c>
      <c r="I28" s="282" t="e">
        <f>YYgrowthrates!H23</f>
        <v>#REF!</v>
      </c>
      <c r="J28" s="282" t="e">
        <f>YYgrowthrates!I23</f>
        <v>#REF!</v>
      </c>
      <c r="K28" s="282" t="e">
        <f>YYgrowthrates!J23</f>
        <v>#REF!</v>
      </c>
      <c r="L28" s="282" t="e">
        <f>YYgrowthrates!K23</f>
        <v>#REF!</v>
      </c>
      <c r="M28" s="292" t="e">
        <f>YYgrowthrates!L23</f>
        <v>#REF!</v>
      </c>
      <c r="N28" s="292" t="e">
        <f>YYgrowthrates!M23</f>
        <v>#REF!</v>
      </c>
      <c r="O28" s="292" t="e">
        <f>YYgrowthrates!N23</f>
        <v>#REF!</v>
      </c>
      <c r="P28" s="292" t="e">
        <f>YYgrowthrates!O23</f>
        <v>#REF!</v>
      </c>
      <c r="Q28" s="292" t="e">
        <f>YYgrowthrates!P23</f>
        <v>#REF!</v>
      </c>
      <c r="R28" s="292" t="e">
        <f>YYgrowthrates!Q23</f>
        <v>#REF!</v>
      </c>
      <c r="S28" s="292" t="e">
        <f>YYgrowthrates!R23</f>
        <v>#REF!</v>
      </c>
      <c r="T28" s="292" t="e">
        <f>YYgrowthrates!S23</f>
        <v>#REF!</v>
      </c>
      <c r="U28" s="292" t="e">
        <f>YYgrowthrates!T23</f>
        <v>#REF!</v>
      </c>
      <c r="V28" s="292" t="e">
        <f>YYgrowthrates!U23</f>
        <v>#REF!</v>
      </c>
      <c r="W28" s="292" t="e">
        <f>YYgrowthrates!V23</f>
        <v>#REF!</v>
      </c>
      <c r="X28" s="297" t="e">
        <f>YYgrowthrates!W23</f>
        <v>#REF!</v>
      </c>
      <c r="Y28" s="306" t="e">
        <f>YYgrowthrates!X23</f>
        <v>#REF!</v>
      </c>
      <c r="Z28" s="50" t="e">
        <f>YYgrowthrates!Y23</f>
        <v>#REF!</v>
      </c>
      <c r="AC28" s="58" t="e">
        <f>'T1'!AC28/'T1'!AC24*100-100</f>
        <v>#REF!</v>
      </c>
      <c r="AD28" s="58" t="e">
        <f>'T1'!AD28/'T1'!AD24*100-100</f>
        <v>#REF!</v>
      </c>
      <c r="AE28" s="58" t="e">
        <f>'T1'!AE28/'T1'!AE24*100-100</f>
        <v>#REF!</v>
      </c>
    </row>
    <row r="29" spans="2:31" ht="18.75" customHeight="1">
      <c r="B29" s="1"/>
      <c r="C29" s="285">
        <v>4</v>
      </c>
      <c r="D29" s="280" t="e">
        <f>YYgrowthrates!C24</f>
        <v>#REF!</v>
      </c>
      <c r="E29" s="281" t="e">
        <f>YYgrowthrates!D24</f>
        <v>#REF!</v>
      </c>
      <c r="F29" s="280" t="e">
        <f>YYgrowthrates!E24</f>
        <v>#REF!</v>
      </c>
      <c r="G29" s="281" t="e">
        <f>YYgrowthrates!F24</f>
        <v>#REF!</v>
      </c>
      <c r="H29" s="282" t="e">
        <f>YYgrowthrates!G24</f>
        <v>#REF!</v>
      </c>
      <c r="I29" s="282" t="e">
        <f>YYgrowthrates!H24</f>
        <v>#REF!</v>
      </c>
      <c r="J29" s="282" t="e">
        <f>YYgrowthrates!I24</f>
        <v>#REF!</v>
      </c>
      <c r="K29" s="282" t="e">
        <f>YYgrowthrates!J24</f>
        <v>#REF!</v>
      </c>
      <c r="L29" s="282" t="e">
        <f>YYgrowthrates!K24</f>
        <v>#REF!</v>
      </c>
      <c r="M29" s="292" t="e">
        <f>YYgrowthrates!L24</f>
        <v>#REF!</v>
      </c>
      <c r="N29" s="292" t="e">
        <f>YYgrowthrates!M24</f>
        <v>#REF!</v>
      </c>
      <c r="O29" s="292" t="e">
        <f>YYgrowthrates!N24</f>
        <v>#REF!</v>
      </c>
      <c r="P29" s="292" t="e">
        <f>YYgrowthrates!O24</f>
        <v>#REF!</v>
      </c>
      <c r="Q29" s="292" t="e">
        <f>YYgrowthrates!P24</f>
        <v>#REF!</v>
      </c>
      <c r="R29" s="292" t="e">
        <f>YYgrowthrates!Q24</f>
        <v>#REF!</v>
      </c>
      <c r="S29" s="292" t="e">
        <f>YYgrowthrates!R24</f>
        <v>#REF!</v>
      </c>
      <c r="T29" s="292" t="e">
        <f>YYgrowthrates!S24</f>
        <v>#REF!</v>
      </c>
      <c r="U29" s="292" t="e">
        <f>YYgrowthrates!T24</f>
        <v>#REF!</v>
      </c>
      <c r="V29" s="292" t="e">
        <f>YYgrowthrates!U24</f>
        <v>#REF!</v>
      </c>
      <c r="W29" s="292" t="e">
        <f>YYgrowthrates!V24</f>
        <v>#REF!</v>
      </c>
      <c r="X29" s="297" t="e">
        <f>YYgrowthrates!W24</f>
        <v>#REF!</v>
      </c>
      <c r="Y29" s="306" t="e">
        <f>YYgrowthrates!X24</f>
        <v>#REF!</v>
      </c>
      <c r="Z29" s="50" t="e">
        <f>YYgrowthrates!Y24</f>
        <v>#REF!</v>
      </c>
      <c r="AC29" s="58" t="e">
        <f>'T1'!AC29/'T1'!AC25*100-100</f>
        <v>#REF!</v>
      </c>
      <c r="AD29" s="58" t="e">
        <f>'T1'!AD29/'T1'!AD25*100-100</f>
        <v>#REF!</v>
      </c>
      <c r="AE29" s="58" t="e">
        <f>'T1'!AE29/'T1'!AE25*100-100</f>
        <v>#REF!</v>
      </c>
    </row>
    <row r="30" spans="2:31" ht="29.25" customHeight="1">
      <c r="B30" s="1">
        <v>2011</v>
      </c>
      <c r="C30" s="285">
        <v>1</v>
      </c>
      <c r="D30" s="280" t="e">
        <f>YYgrowthrates!C25</f>
        <v>#REF!</v>
      </c>
      <c r="E30" s="281" t="e">
        <f>YYgrowthrates!D25</f>
        <v>#REF!</v>
      </c>
      <c r="F30" s="280" t="e">
        <f>YYgrowthrates!E25</f>
        <v>#REF!</v>
      </c>
      <c r="G30" s="281" t="e">
        <f>YYgrowthrates!F25</f>
        <v>#REF!</v>
      </c>
      <c r="H30" s="282" t="e">
        <f>YYgrowthrates!G25</f>
        <v>#REF!</v>
      </c>
      <c r="I30" s="282" t="e">
        <f>YYgrowthrates!H25</f>
        <v>#REF!</v>
      </c>
      <c r="J30" s="282" t="e">
        <f>YYgrowthrates!I25</f>
        <v>#REF!</v>
      </c>
      <c r="K30" s="282" t="e">
        <f>YYgrowthrates!J25</f>
        <v>#REF!</v>
      </c>
      <c r="L30" s="282" t="e">
        <f>YYgrowthrates!K25</f>
        <v>#REF!</v>
      </c>
      <c r="M30" s="292" t="e">
        <f>YYgrowthrates!L25</f>
        <v>#REF!</v>
      </c>
      <c r="N30" s="292" t="e">
        <f>YYgrowthrates!M25</f>
        <v>#REF!</v>
      </c>
      <c r="O30" s="292" t="e">
        <f>YYgrowthrates!N25</f>
        <v>#REF!</v>
      </c>
      <c r="P30" s="292" t="e">
        <f>YYgrowthrates!O25</f>
        <v>#REF!</v>
      </c>
      <c r="Q30" s="292" t="e">
        <f>YYgrowthrates!P25</f>
        <v>#REF!</v>
      </c>
      <c r="R30" s="292" t="e">
        <f>YYgrowthrates!Q25</f>
        <v>#REF!</v>
      </c>
      <c r="S30" s="292" t="e">
        <f>YYgrowthrates!R25</f>
        <v>#REF!</v>
      </c>
      <c r="T30" s="292" t="e">
        <f>YYgrowthrates!S25</f>
        <v>#REF!</v>
      </c>
      <c r="U30" s="292" t="e">
        <f>YYgrowthrates!T25</f>
        <v>#REF!</v>
      </c>
      <c r="V30" s="292" t="e">
        <f>YYgrowthrates!U25</f>
        <v>#REF!</v>
      </c>
      <c r="W30" s="292" t="e">
        <f>YYgrowthrates!V25</f>
        <v>#REF!</v>
      </c>
      <c r="X30" s="297" t="e">
        <f>YYgrowthrates!W25</f>
        <v>#REF!</v>
      </c>
      <c r="Y30" s="306" t="e">
        <f>YYgrowthrates!X25</f>
        <v>#REF!</v>
      </c>
      <c r="Z30" s="50" t="e">
        <f>YYgrowthrates!Y25</f>
        <v>#REF!</v>
      </c>
      <c r="AC30" s="58" t="e">
        <f>'T1'!AC30/'T1'!AC26*100-100</f>
        <v>#REF!</v>
      </c>
      <c r="AD30" s="58" t="e">
        <f>'T1'!AD30/'T1'!AD26*100-100</f>
        <v>#REF!</v>
      </c>
      <c r="AE30" s="58" t="e">
        <f>'T1'!AE30/'T1'!AE26*100-100</f>
        <v>#REF!</v>
      </c>
    </row>
    <row r="31" spans="2:31" ht="18.75" customHeight="1">
      <c r="B31" s="1"/>
      <c r="C31" s="285">
        <v>2</v>
      </c>
      <c r="D31" s="280" t="e">
        <f>YYgrowthrates!C26</f>
        <v>#REF!</v>
      </c>
      <c r="E31" s="281" t="e">
        <f>YYgrowthrates!D26</f>
        <v>#REF!</v>
      </c>
      <c r="F31" s="280" t="e">
        <f>YYgrowthrates!E26</f>
        <v>#REF!</v>
      </c>
      <c r="G31" s="281" t="e">
        <f>YYgrowthrates!F26</f>
        <v>#REF!</v>
      </c>
      <c r="H31" s="282" t="e">
        <f>YYgrowthrates!G26</f>
        <v>#REF!</v>
      </c>
      <c r="I31" s="282" t="e">
        <f>YYgrowthrates!H26</f>
        <v>#REF!</v>
      </c>
      <c r="J31" s="282" t="e">
        <f>YYgrowthrates!I26</f>
        <v>#REF!</v>
      </c>
      <c r="K31" s="282" t="e">
        <f>YYgrowthrates!J26</f>
        <v>#REF!</v>
      </c>
      <c r="L31" s="282" t="e">
        <f>YYgrowthrates!K26</f>
        <v>#REF!</v>
      </c>
      <c r="M31" s="292" t="e">
        <f>YYgrowthrates!L26</f>
        <v>#REF!</v>
      </c>
      <c r="N31" s="292" t="e">
        <f>YYgrowthrates!M26</f>
        <v>#REF!</v>
      </c>
      <c r="O31" s="292" t="e">
        <f>YYgrowthrates!N26</f>
        <v>#REF!</v>
      </c>
      <c r="P31" s="292" t="e">
        <f>YYgrowthrates!O26</f>
        <v>#REF!</v>
      </c>
      <c r="Q31" s="292" t="e">
        <f>YYgrowthrates!P26</f>
        <v>#REF!</v>
      </c>
      <c r="R31" s="292" t="e">
        <f>YYgrowthrates!Q26</f>
        <v>#REF!</v>
      </c>
      <c r="S31" s="292" t="e">
        <f>YYgrowthrates!R26</f>
        <v>#REF!</v>
      </c>
      <c r="T31" s="292" t="e">
        <f>YYgrowthrates!S26</f>
        <v>#REF!</v>
      </c>
      <c r="U31" s="292" t="e">
        <f>YYgrowthrates!T26</f>
        <v>#REF!</v>
      </c>
      <c r="V31" s="292" t="e">
        <f>YYgrowthrates!U26</f>
        <v>#REF!</v>
      </c>
      <c r="W31" s="292" t="e">
        <f>YYgrowthrates!V26</f>
        <v>#REF!</v>
      </c>
      <c r="X31" s="297" t="e">
        <f>YYgrowthrates!W26</f>
        <v>#REF!</v>
      </c>
      <c r="Y31" s="306" t="e">
        <f>YYgrowthrates!X26</f>
        <v>#REF!</v>
      </c>
      <c r="Z31" s="50" t="e">
        <f>YYgrowthrates!Y26</f>
        <v>#REF!</v>
      </c>
      <c r="AC31" s="58" t="e">
        <f>'T1'!AC31/'T1'!AC27*100-100</f>
        <v>#REF!</v>
      </c>
      <c r="AD31" s="58" t="e">
        <f>'T1'!AD31/'T1'!AD27*100-100</f>
        <v>#REF!</v>
      </c>
      <c r="AE31" s="58" t="e">
        <f>'T1'!AE31/'T1'!AE27*100-100</f>
        <v>#REF!</v>
      </c>
    </row>
    <row r="32" spans="2:31" ht="18.75" customHeight="1">
      <c r="B32" s="1"/>
      <c r="C32" s="285" t="s">
        <v>63</v>
      </c>
      <c r="D32" s="280" t="e">
        <f>YYgrowthrates!C27</f>
        <v>#REF!</v>
      </c>
      <c r="E32" s="281" t="e">
        <f>YYgrowthrates!D27</f>
        <v>#REF!</v>
      </c>
      <c r="F32" s="280" t="e">
        <f>YYgrowthrates!E27</f>
        <v>#REF!</v>
      </c>
      <c r="G32" s="281" t="e">
        <f>YYgrowthrates!F27</f>
        <v>#REF!</v>
      </c>
      <c r="H32" s="282" t="e">
        <f>YYgrowthrates!G27</f>
        <v>#REF!</v>
      </c>
      <c r="I32" s="282" t="e">
        <f>YYgrowthrates!H27</f>
        <v>#REF!</v>
      </c>
      <c r="J32" s="282" t="e">
        <f>YYgrowthrates!I27</f>
        <v>#REF!</v>
      </c>
      <c r="K32" s="282" t="e">
        <f>YYgrowthrates!J27</f>
        <v>#REF!</v>
      </c>
      <c r="L32" s="282" t="e">
        <f>YYgrowthrates!K27</f>
        <v>#REF!</v>
      </c>
      <c r="M32" s="292" t="e">
        <f>YYgrowthrates!L27</f>
        <v>#REF!</v>
      </c>
      <c r="N32" s="292" t="e">
        <f>YYgrowthrates!M27</f>
        <v>#REF!</v>
      </c>
      <c r="O32" s="292" t="e">
        <f>YYgrowthrates!N27</f>
        <v>#REF!</v>
      </c>
      <c r="P32" s="292" t="e">
        <f>YYgrowthrates!O27</f>
        <v>#REF!</v>
      </c>
      <c r="Q32" s="292" t="e">
        <f>YYgrowthrates!P27</f>
        <v>#REF!</v>
      </c>
      <c r="R32" s="292" t="e">
        <f>YYgrowthrates!Q27</f>
        <v>#REF!</v>
      </c>
      <c r="S32" s="292" t="e">
        <f>YYgrowthrates!R27</f>
        <v>#REF!</v>
      </c>
      <c r="T32" s="292" t="e">
        <f>YYgrowthrates!S27</f>
        <v>#REF!</v>
      </c>
      <c r="U32" s="292" t="e">
        <f>YYgrowthrates!T27</f>
        <v>#REF!</v>
      </c>
      <c r="V32" s="292" t="e">
        <f>YYgrowthrates!U27</f>
        <v>#REF!</v>
      </c>
      <c r="W32" s="292" t="e">
        <f>YYgrowthrates!V27</f>
        <v>#REF!</v>
      </c>
      <c r="X32" s="297" t="e">
        <f>YYgrowthrates!W27</f>
        <v>#REF!</v>
      </c>
      <c r="Y32" s="306" t="e">
        <f>YYgrowthrates!X27</f>
        <v>#REF!</v>
      </c>
      <c r="Z32" s="50" t="e">
        <f>YYgrowthrates!Y27</f>
        <v>#REF!</v>
      </c>
      <c r="AC32" s="58" t="e">
        <f>'T1'!AC32/'T1'!AC28*100-100</f>
        <v>#REF!</v>
      </c>
      <c r="AD32" s="58" t="e">
        <f>'T1'!AD32/'T1'!AD28*100-100</f>
        <v>#REF!</v>
      </c>
      <c r="AE32" s="58" t="e">
        <f>'T1'!AE32/'T1'!AE28*100-100</f>
        <v>#REF!</v>
      </c>
    </row>
    <row r="33" spans="2:31" ht="18.75" hidden="1" customHeight="1">
      <c r="B33" s="1"/>
      <c r="C33" s="285" t="s">
        <v>64</v>
      </c>
      <c r="D33" s="280">
        <f>YYgrowthrates!C28</f>
        <v>0</v>
      </c>
      <c r="E33" s="281">
        <f>YYgrowthrates!D28</f>
        <v>0</v>
      </c>
      <c r="F33" s="280">
        <f>YYgrowthrates!E28</f>
        <v>0</v>
      </c>
      <c r="G33" s="281">
        <f>YYgrowthrates!F28</f>
        <v>0</v>
      </c>
      <c r="H33" s="282">
        <f>YYgrowthrates!G28</f>
        <v>0</v>
      </c>
      <c r="I33" s="282">
        <f>YYgrowthrates!H28</f>
        <v>0</v>
      </c>
      <c r="J33" s="282">
        <f>YYgrowthrates!I28</f>
        <v>0</v>
      </c>
      <c r="K33" s="282">
        <f>YYgrowthrates!J28</f>
        <v>0</v>
      </c>
      <c r="L33" s="282">
        <f>YYgrowthrates!K28</f>
        <v>0</v>
      </c>
      <c r="M33" s="292">
        <f>YYgrowthrates!L28</f>
        <v>0</v>
      </c>
      <c r="N33" s="292">
        <f>YYgrowthrates!M28</f>
        <v>0</v>
      </c>
      <c r="O33" s="292">
        <f>YYgrowthrates!N28</f>
        <v>0</v>
      </c>
      <c r="P33" s="292">
        <f>YYgrowthrates!O28</f>
        <v>0</v>
      </c>
      <c r="Q33" s="292">
        <f>YYgrowthrates!P28</f>
        <v>0</v>
      </c>
      <c r="R33" s="292">
        <f>YYgrowthrates!Q28</f>
        <v>0</v>
      </c>
      <c r="S33" s="292">
        <f>YYgrowthrates!R28</f>
        <v>0</v>
      </c>
      <c r="T33" s="292">
        <f>YYgrowthrates!S28</f>
        <v>0</v>
      </c>
      <c r="U33" s="292">
        <f>YYgrowthrates!T28</f>
        <v>0</v>
      </c>
      <c r="V33" s="292">
        <f>YYgrowthrates!U28</f>
        <v>0</v>
      </c>
      <c r="W33" s="292">
        <f>YYgrowthrates!V28</f>
        <v>0</v>
      </c>
      <c r="X33" s="297">
        <f>YYgrowthrates!W28</f>
        <v>0</v>
      </c>
      <c r="Y33" s="306">
        <f>YYgrowthrates!X28</f>
        <v>0</v>
      </c>
      <c r="Z33" s="50">
        <f>YYgrowthrates!Y28</f>
        <v>0</v>
      </c>
      <c r="AC33" s="58" t="e">
        <f>'T1'!AC33/'T1'!AC29*100-100</f>
        <v>#REF!</v>
      </c>
      <c r="AD33" s="58" t="e">
        <f>'T1'!AD33/'T1'!AD29*100-100</f>
        <v>#REF!</v>
      </c>
      <c r="AE33" s="58" t="e">
        <f>'T1'!AE33/'T1'!AE29*100-100</f>
        <v>#REF!</v>
      </c>
    </row>
    <row r="34" spans="2:31" ht="18.75" hidden="1" customHeight="1">
      <c r="B34" s="1">
        <v>2012</v>
      </c>
      <c r="C34" s="285" t="s">
        <v>65</v>
      </c>
      <c r="D34" s="280">
        <f>YYgrowthrates!C29</f>
        <v>0</v>
      </c>
      <c r="E34" s="281">
        <f>YYgrowthrates!D29</f>
        <v>0</v>
      </c>
      <c r="F34" s="280">
        <f>YYgrowthrates!E29</f>
        <v>0</v>
      </c>
      <c r="G34" s="281">
        <f>YYgrowthrates!F29</f>
        <v>0</v>
      </c>
      <c r="H34" s="282">
        <f>YYgrowthrates!G29</f>
        <v>0</v>
      </c>
      <c r="I34" s="282">
        <f>YYgrowthrates!H29</f>
        <v>0</v>
      </c>
      <c r="J34" s="282">
        <f>YYgrowthrates!I29</f>
        <v>0</v>
      </c>
      <c r="K34" s="282">
        <f>YYgrowthrates!J29</f>
        <v>0</v>
      </c>
      <c r="L34" s="282">
        <f>YYgrowthrates!K29</f>
        <v>0</v>
      </c>
      <c r="M34" s="292">
        <f>YYgrowthrates!L29</f>
        <v>0</v>
      </c>
      <c r="N34" s="292">
        <f>YYgrowthrates!M29</f>
        <v>0</v>
      </c>
      <c r="O34" s="292">
        <f>YYgrowthrates!N29</f>
        <v>0</v>
      </c>
      <c r="P34" s="292">
        <f>YYgrowthrates!O29</f>
        <v>0</v>
      </c>
      <c r="Q34" s="292">
        <f>YYgrowthrates!P29</f>
        <v>0</v>
      </c>
      <c r="R34" s="292">
        <f>YYgrowthrates!Q29</f>
        <v>0</v>
      </c>
      <c r="S34" s="292">
        <f>YYgrowthrates!R29</f>
        <v>0</v>
      </c>
      <c r="T34" s="292">
        <f>YYgrowthrates!S29</f>
        <v>0</v>
      </c>
      <c r="U34" s="292">
        <f>YYgrowthrates!T29</f>
        <v>0</v>
      </c>
      <c r="V34" s="292">
        <f>YYgrowthrates!U29</f>
        <v>0</v>
      </c>
      <c r="W34" s="292">
        <f>YYgrowthrates!V29</f>
        <v>0</v>
      </c>
      <c r="X34" s="297">
        <f>YYgrowthrates!W29</f>
        <v>0</v>
      </c>
      <c r="Y34" s="306">
        <f>YYgrowthrates!X29</f>
        <v>0</v>
      </c>
      <c r="Z34" s="50">
        <f>YYgrowthrates!Y29</f>
        <v>0</v>
      </c>
      <c r="AC34" s="58"/>
      <c r="AD34" s="58"/>
      <c r="AE34" s="58"/>
    </row>
    <row r="35" spans="2:31" ht="3" customHeight="1">
      <c r="B35" s="51"/>
      <c r="C35" s="51"/>
      <c r="D35" s="34"/>
      <c r="E35" s="35"/>
      <c r="F35" s="35"/>
      <c r="G35" s="35"/>
      <c r="H35" s="35"/>
      <c r="I35" s="35"/>
      <c r="J35" s="35"/>
      <c r="K35" s="51"/>
      <c r="L35" s="51"/>
      <c r="M35" s="51"/>
      <c r="N35" s="51"/>
      <c r="O35" s="51"/>
      <c r="P35" s="51"/>
      <c r="Q35" s="51"/>
      <c r="R35" s="51"/>
      <c r="S35" s="51"/>
      <c r="T35" s="51"/>
      <c r="U35" s="51"/>
      <c r="V35" s="51"/>
      <c r="W35" s="51"/>
      <c r="X35" s="51"/>
      <c r="Y35" s="310"/>
      <c r="Z35" s="51"/>
    </row>
    <row r="36" spans="2:31" ht="12" customHeight="1">
      <c r="B36" s="36" t="s">
        <v>66</v>
      </c>
    </row>
    <row r="37" spans="2:31" ht="2.25" customHeight="1"/>
    <row r="38" spans="2:31">
      <c r="B38" s="287" t="s">
        <v>110</v>
      </c>
    </row>
    <row r="39" spans="2:31">
      <c r="B39" s="287" t="s">
        <v>111</v>
      </c>
    </row>
    <row r="40" spans="2:31" ht="3" customHeight="1"/>
  </sheetData>
  <mergeCells count="3">
    <mergeCell ref="D2:G2"/>
    <mergeCell ref="H2:L2"/>
    <mergeCell ref="M2:W2"/>
  </mergeCells>
  <printOptions horizontalCentered="1"/>
  <pageMargins left="0.34" right="0.28000000000000003" top="1.08" bottom="0.64" header="0.3" footer="0.3"/>
  <pageSetup scale="75" fitToWidth="0" fitToHeight="0" orientation="landscape" horizontalDpi="300" verticalDpi="30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B1:AG35"/>
  <sheetViews>
    <sheetView zoomScale="76" zoomScaleNormal="76" workbookViewId="0">
      <selection activeCell="AI50" sqref="AI50"/>
    </sheetView>
  </sheetViews>
  <sheetFormatPr baseColWidth="10" defaultColWidth="9.1640625" defaultRowHeight="14"/>
  <cols>
    <col min="1" max="1" width="1.5" style="13" customWidth="1"/>
    <col min="2" max="2" width="6" style="13" customWidth="1"/>
    <col min="3" max="3" width="3.5" style="13" customWidth="1"/>
    <col min="4" max="23" width="7.1640625" style="13" customWidth="1"/>
    <col min="24" max="24" width="8.5" style="272" customWidth="1"/>
    <col min="25" max="25" width="7.1640625" style="13" customWidth="1"/>
    <col min="26" max="26" width="8.5" style="13" customWidth="1"/>
    <col min="27" max="27" width="1.1640625" style="13" customWidth="1"/>
    <col min="28" max="32" width="9.1640625" style="13"/>
    <col min="33" max="33" width="4.5" style="13" customWidth="1"/>
    <col min="34" max="16384" width="9.1640625" style="13"/>
  </cols>
  <sheetData>
    <row r="1" spans="2:33" ht="38.25" customHeight="1">
      <c r="B1" s="14" t="s">
        <v>112</v>
      </c>
      <c r="D1" s="12"/>
      <c r="E1" s="12"/>
      <c r="F1" s="12"/>
      <c r="G1" s="12"/>
      <c r="H1" s="12"/>
      <c r="I1" s="12"/>
      <c r="J1" s="12"/>
      <c r="K1" s="12"/>
    </row>
    <row r="2" spans="2:33" ht="15" hidden="1">
      <c r="B2" s="105"/>
      <c r="D2" s="729" t="s">
        <v>31</v>
      </c>
      <c r="E2" s="730"/>
      <c r="F2" s="730"/>
      <c r="G2" s="731"/>
      <c r="H2" s="729" t="s">
        <v>32</v>
      </c>
      <c r="I2" s="732"/>
      <c r="J2" s="732"/>
      <c r="K2" s="732"/>
      <c r="L2" s="733"/>
      <c r="M2" s="729" t="s">
        <v>33</v>
      </c>
      <c r="N2" s="732"/>
      <c r="O2" s="732"/>
      <c r="P2" s="732"/>
      <c r="Q2" s="732"/>
      <c r="R2" s="732"/>
      <c r="S2" s="732"/>
      <c r="T2" s="732"/>
      <c r="U2" s="732"/>
      <c r="V2" s="732"/>
      <c r="W2" s="733"/>
      <c r="X2" s="311"/>
      <c r="Y2" s="136"/>
      <c r="Z2" s="245"/>
    </row>
    <row r="3" spans="2:33" s="12" customFormat="1" ht="123.75" customHeight="1">
      <c r="B3" s="538" t="s">
        <v>34</v>
      </c>
      <c r="C3" s="576" t="s">
        <v>35</v>
      </c>
      <c r="D3" s="577" t="s">
        <v>36</v>
      </c>
      <c r="E3" s="577" t="s">
        <v>37</v>
      </c>
      <c r="F3" s="577" t="s">
        <v>38</v>
      </c>
      <c r="G3" s="577" t="s">
        <v>39</v>
      </c>
      <c r="H3" s="578" t="s">
        <v>40</v>
      </c>
      <c r="I3" s="579" t="s">
        <v>41</v>
      </c>
      <c r="J3" s="578" t="s">
        <v>42</v>
      </c>
      <c r="K3" s="578" t="s">
        <v>43</v>
      </c>
      <c r="L3" s="579" t="s">
        <v>44</v>
      </c>
      <c r="M3" s="580" t="s">
        <v>45</v>
      </c>
      <c r="N3" s="580" t="s">
        <v>46</v>
      </c>
      <c r="O3" s="580" t="s">
        <v>47</v>
      </c>
      <c r="P3" s="580" t="s">
        <v>48</v>
      </c>
      <c r="Q3" s="580" t="s">
        <v>49</v>
      </c>
      <c r="R3" s="580" t="s">
        <v>50</v>
      </c>
      <c r="S3" s="580" t="s">
        <v>51</v>
      </c>
      <c r="T3" s="580" t="s">
        <v>52</v>
      </c>
      <c r="U3" s="580" t="s">
        <v>53</v>
      </c>
      <c r="V3" s="580" t="s">
        <v>54</v>
      </c>
      <c r="W3" s="580" t="s">
        <v>55</v>
      </c>
      <c r="X3" s="583" t="s">
        <v>56</v>
      </c>
      <c r="Y3" s="582" t="s">
        <v>57</v>
      </c>
      <c r="Z3" s="539" t="s">
        <v>58</v>
      </c>
      <c r="AC3" s="8" t="s">
        <v>59</v>
      </c>
      <c r="AD3" s="8" t="s">
        <v>60</v>
      </c>
      <c r="AE3" s="8" t="s">
        <v>61</v>
      </c>
      <c r="AF3" s="12" t="s">
        <v>62</v>
      </c>
    </row>
    <row r="4" spans="2:33" ht="24.75" hidden="1" customHeight="1">
      <c r="B4" s="66"/>
      <c r="C4" s="101"/>
      <c r="D4" s="275"/>
      <c r="E4" s="276"/>
      <c r="F4" s="277"/>
      <c r="G4" s="278"/>
      <c r="H4" s="279"/>
      <c r="I4" s="288"/>
      <c r="J4" s="279"/>
      <c r="K4" s="289"/>
      <c r="L4" s="279"/>
      <c r="M4" s="290"/>
      <c r="N4" s="291"/>
      <c r="O4" s="290"/>
      <c r="P4" s="291"/>
      <c r="Q4" s="290"/>
      <c r="R4" s="291"/>
      <c r="S4" s="290"/>
      <c r="T4" s="291"/>
      <c r="U4" s="290"/>
      <c r="V4" s="295"/>
      <c r="W4" s="290"/>
      <c r="X4" s="312"/>
      <c r="Y4" s="315"/>
      <c r="Z4" s="305"/>
    </row>
    <row r="5" spans="2:33" ht="20.25" hidden="1" customHeight="1">
      <c r="B5" s="66"/>
      <c r="C5" s="101"/>
      <c r="D5" s="275"/>
      <c r="E5" s="276"/>
      <c r="F5" s="277"/>
      <c r="G5" s="278"/>
      <c r="H5" s="279"/>
      <c r="I5" s="288"/>
      <c r="J5" s="279"/>
      <c r="K5" s="289"/>
      <c r="L5" s="279"/>
      <c r="M5" s="290"/>
      <c r="N5" s="291"/>
      <c r="O5" s="290"/>
      <c r="P5" s="291"/>
      <c r="Q5" s="290"/>
      <c r="R5" s="291"/>
      <c r="S5" s="290"/>
      <c r="T5" s="291"/>
      <c r="U5" s="290"/>
      <c r="V5" s="295"/>
      <c r="W5" s="290"/>
      <c r="X5" s="312"/>
      <c r="Y5" s="315"/>
      <c r="Z5" s="305"/>
      <c r="AA5" s="74"/>
    </row>
    <row r="6" spans="2:33" ht="20.25" hidden="1" customHeight="1">
      <c r="B6" s="66"/>
      <c r="C6" s="101"/>
      <c r="D6" s="275"/>
      <c r="E6" s="276"/>
      <c r="F6" s="277"/>
      <c r="G6" s="278"/>
      <c r="H6" s="279"/>
      <c r="I6" s="288"/>
      <c r="J6" s="279"/>
      <c r="K6" s="289"/>
      <c r="L6" s="279"/>
      <c r="M6" s="290"/>
      <c r="N6" s="291"/>
      <c r="O6" s="290"/>
      <c r="P6" s="291"/>
      <c r="Q6" s="290"/>
      <c r="R6" s="291"/>
      <c r="S6" s="290"/>
      <c r="T6" s="291"/>
      <c r="U6" s="290"/>
      <c r="V6" s="295"/>
      <c r="W6" s="290"/>
      <c r="X6" s="312"/>
      <c r="Y6" s="315"/>
      <c r="Z6" s="305"/>
      <c r="AA6" s="74"/>
    </row>
    <row r="7" spans="2:33" ht="20.25" hidden="1" customHeight="1">
      <c r="B7" s="66"/>
      <c r="C7" s="101"/>
      <c r="D7" s="275"/>
      <c r="E7" s="276"/>
      <c r="F7" s="275"/>
      <c r="G7" s="278"/>
      <c r="H7" s="279"/>
      <c r="I7" s="288"/>
      <c r="J7" s="279"/>
      <c r="K7" s="289"/>
      <c r="L7" s="279"/>
      <c r="M7" s="290"/>
      <c r="N7" s="291"/>
      <c r="O7" s="290"/>
      <c r="P7" s="291"/>
      <c r="Q7" s="290"/>
      <c r="R7" s="291"/>
      <c r="S7" s="290"/>
      <c r="T7" s="291"/>
      <c r="U7" s="290"/>
      <c r="V7" s="295"/>
      <c r="W7" s="290"/>
      <c r="X7" s="312"/>
      <c r="Y7" s="315"/>
      <c r="Z7" s="305"/>
      <c r="AA7" s="74"/>
    </row>
    <row r="8" spans="2:33" ht="20.25" hidden="1" customHeight="1">
      <c r="B8" s="66"/>
      <c r="D8" s="276"/>
      <c r="E8" s="276"/>
      <c r="F8" s="275"/>
      <c r="G8" s="276"/>
      <c r="H8" s="279"/>
      <c r="I8" s="288"/>
      <c r="J8" s="279"/>
      <c r="K8" s="288"/>
      <c r="L8" s="279"/>
      <c r="M8" s="290"/>
      <c r="N8" s="291"/>
      <c r="O8" s="290"/>
      <c r="P8" s="291"/>
      <c r="Q8" s="290"/>
      <c r="R8" s="291"/>
      <c r="S8" s="290"/>
      <c r="T8" s="291"/>
      <c r="U8" s="290"/>
      <c r="V8" s="291"/>
      <c r="W8" s="290"/>
      <c r="X8" s="312"/>
      <c r="Y8" s="315"/>
      <c r="Z8" s="305"/>
      <c r="AA8" s="74"/>
    </row>
    <row r="9" spans="2:33" ht="5.25" customHeight="1">
      <c r="B9" s="1"/>
      <c r="D9" s="277"/>
      <c r="E9" s="283"/>
      <c r="F9" s="277"/>
      <c r="G9" s="277"/>
      <c r="H9" s="284"/>
      <c r="I9" s="293"/>
      <c r="J9" s="293"/>
      <c r="K9" s="293"/>
      <c r="L9" s="293"/>
      <c r="M9" s="294"/>
      <c r="N9" s="295"/>
      <c r="O9" s="291"/>
      <c r="P9" s="294"/>
      <c r="Q9" s="294"/>
      <c r="R9" s="295"/>
      <c r="S9" s="291"/>
      <c r="T9" s="291"/>
      <c r="U9" s="295"/>
      <c r="V9" s="295"/>
      <c r="W9" s="295"/>
      <c r="X9" s="314"/>
      <c r="Y9" s="316"/>
      <c r="Z9" s="39"/>
    </row>
    <row r="10" spans="2:33" ht="30" customHeight="1">
      <c r="B10" s="1">
        <v>2006</v>
      </c>
      <c r="C10" s="285">
        <v>1</v>
      </c>
      <c r="D10" s="286" t="e">
        <f>#REF!</f>
        <v>#REF!</v>
      </c>
      <c r="E10" s="276" t="e">
        <f>#REF!</f>
        <v>#REF!</v>
      </c>
      <c r="F10" s="275" t="e">
        <f>#REF!</f>
        <v>#REF!</v>
      </c>
      <c r="G10" s="276" t="e">
        <f>#REF!</f>
        <v>#REF!</v>
      </c>
      <c r="H10" s="279" t="e">
        <f>#REF!</f>
        <v>#REF!</v>
      </c>
      <c r="I10" s="288" t="e">
        <f>#REF!</f>
        <v>#REF!</v>
      </c>
      <c r="J10" s="279" t="e">
        <f>#REF!</f>
        <v>#REF!</v>
      </c>
      <c r="K10" s="288" t="e">
        <f>#REF!</f>
        <v>#REF!</v>
      </c>
      <c r="L10" s="279" t="e">
        <f>#REF!</f>
        <v>#REF!</v>
      </c>
      <c r="M10" s="290" t="e">
        <f>#REF!</f>
        <v>#REF!</v>
      </c>
      <c r="N10" s="291" t="e">
        <f>#REF!</f>
        <v>#REF!</v>
      </c>
      <c r="O10" s="290" t="e">
        <f>#REF!</f>
        <v>#REF!</v>
      </c>
      <c r="P10" s="291" t="e">
        <f>#REF!</f>
        <v>#REF!</v>
      </c>
      <c r="Q10" s="290" t="e">
        <f>#REF!</f>
        <v>#REF!</v>
      </c>
      <c r="R10" s="295" t="e">
        <f>#REF!</f>
        <v>#REF!</v>
      </c>
      <c r="S10" s="301" t="e">
        <f>#REF!</f>
        <v>#REF!</v>
      </c>
      <c r="T10" s="291" t="e">
        <f>#REF!</f>
        <v>#REF!</v>
      </c>
      <c r="U10" s="290" t="e">
        <f>#REF!</f>
        <v>#REF!</v>
      </c>
      <c r="V10" s="291" t="e">
        <f>#REF!</f>
        <v>#REF!</v>
      </c>
      <c r="W10" s="300" t="e">
        <f>#REF!</f>
        <v>#REF!</v>
      </c>
      <c r="X10" s="312" t="e">
        <f>#REF!</f>
        <v>#REF!</v>
      </c>
      <c r="Y10" s="315" t="e">
        <f>#REF!</f>
        <v>#REF!</v>
      </c>
      <c r="Z10" s="308" t="e">
        <f>#REF!</f>
        <v>#REF!</v>
      </c>
      <c r="AC10" s="38" t="e">
        <f>D10+E10+F10+G10</f>
        <v>#REF!</v>
      </c>
      <c r="AD10" s="38" t="e">
        <f>H10+I10+J10+K10+L10</f>
        <v>#REF!</v>
      </c>
      <c r="AE10" s="38" t="e">
        <f>M10+N10+O10+P10+Q10+R10+S10+T10+U10+V10+W10</f>
        <v>#REF!</v>
      </c>
      <c r="AF10" s="38" t="e">
        <f>AC10+AD10+AE10</f>
        <v>#REF!</v>
      </c>
      <c r="AG10" s="38" t="e">
        <f>AF10-X10</f>
        <v>#REF!</v>
      </c>
    </row>
    <row r="11" spans="2:33" ht="18.75" customHeight="1">
      <c r="B11" s="1"/>
      <c r="C11" s="285">
        <v>2</v>
      </c>
      <c r="D11" s="286" t="e">
        <f>#REF!</f>
        <v>#REF!</v>
      </c>
      <c r="E11" s="276" t="e">
        <f>#REF!</f>
        <v>#REF!</v>
      </c>
      <c r="F11" s="275" t="e">
        <f>#REF!</f>
        <v>#REF!</v>
      </c>
      <c r="G11" s="276" t="e">
        <f>#REF!</f>
        <v>#REF!</v>
      </c>
      <c r="H11" s="279" t="e">
        <f>#REF!</f>
        <v>#REF!</v>
      </c>
      <c r="I11" s="288" t="e">
        <f>#REF!</f>
        <v>#REF!</v>
      </c>
      <c r="J11" s="279" t="e">
        <f>#REF!</f>
        <v>#REF!</v>
      </c>
      <c r="K11" s="288" t="e">
        <f>#REF!</f>
        <v>#REF!</v>
      </c>
      <c r="L11" s="279" t="e">
        <f>#REF!</f>
        <v>#REF!</v>
      </c>
      <c r="M11" s="290" t="e">
        <f>#REF!</f>
        <v>#REF!</v>
      </c>
      <c r="N11" s="291" t="e">
        <f>#REF!</f>
        <v>#REF!</v>
      </c>
      <c r="O11" s="290" t="e">
        <f>#REF!</f>
        <v>#REF!</v>
      </c>
      <c r="P11" s="291" t="e">
        <f>#REF!</f>
        <v>#REF!</v>
      </c>
      <c r="Q11" s="290" t="e">
        <f>#REF!</f>
        <v>#REF!</v>
      </c>
      <c r="R11" s="295" t="e">
        <f>#REF!</f>
        <v>#REF!</v>
      </c>
      <c r="S11" s="301" t="e">
        <f>#REF!</f>
        <v>#REF!</v>
      </c>
      <c r="T11" s="291" t="e">
        <f>#REF!</f>
        <v>#REF!</v>
      </c>
      <c r="U11" s="290" t="e">
        <f>#REF!</f>
        <v>#REF!</v>
      </c>
      <c r="V11" s="291" t="e">
        <f>#REF!</f>
        <v>#REF!</v>
      </c>
      <c r="W11" s="300" t="e">
        <f>#REF!</f>
        <v>#REF!</v>
      </c>
      <c r="X11" s="312" t="e">
        <f>#REF!</f>
        <v>#REF!</v>
      </c>
      <c r="Y11" s="315" t="e">
        <f>#REF!</f>
        <v>#REF!</v>
      </c>
      <c r="Z11" s="308" t="e">
        <f>#REF!</f>
        <v>#REF!</v>
      </c>
      <c r="AC11" s="38" t="e">
        <f t="shared" ref="AC11:AC31" si="0">D11+E11+F11+G11</f>
        <v>#REF!</v>
      </c>
      <c r="AD11" s="38" t="e">
        <f t="shared" ref="AD11:AD31" si="1">H11+I11+J11+K11+L11</f>
        <v>#REF!</v>
      </c>
      <c r="AE11" s="38" t="e">
        <f t="shared" ref="AE11:AE31" si="2">M11+N11+O11+P11+Q11+R11+S11+T11+U11+V11+W11</f>
        <v>#REF!</v>
      </c>
      <c r="AF11" s="38" t="e">
        <f t="shared" ref="AF11:AF31" si="3">AC11+AD11+AE11</f>
        <v>#REF!</v>
      </c>
      <c r="AG11" s="38" t="e">
        <f t="shared" ref="AG11:AG31" si="4">AF11-X11</f>
        <v>#REF!</v>
      </c>
    </row>
    <row r="12" spans="2:33" ht="18.75" customHeight="1">
      <c r="B12" s="1"/>
      <c r="C12" s="285">
        <v>3</v>
      </c>
      <c r="D12" s="286" t="e">
        <f>#REF!</f>
        <v>#REF!</v>
      </c>
      <c r="E12" s="276" t="e">
        <f>#REF!</f>
        <v>#REF!</v>
      </c>
      <c r="F12" s="275" t="e">
        <f>#REF!</f>
        <v>#REF!</v>
      </c>
      <c r="G12" s="276" t="e">
        <f>#REF!</f>
        <v>#REF!</v>
      </c>
      <c r="H12" s="279" t="e">
        <f>#REF!</f>
        <v>#REF!</v>
      </c>
      <c r="I12" s="288" t="e">
        <f>#REF!</f>
        <v>#REF!</v>
      </c>
      <c r="J12" s="279" t="e">
        <f>#REF!</f>
        <v>#REF!</v>
      </c>
      <c r="K12" s="288" t="e">
        <f>#REF!</f>
        <v>#REF!</v>
      </c>
      <c r="L12" s="279" t="e">
        <f>#REF!</f>
        <v>#REF!</v>
      </c>
      <c r="M12" s="290" t="e">
        <f>#REF!</f>
        <v>#REF!</v>
      </c>
      <c r="N12" s="291" t="e">
        <f>#REF!</f>
        <v>#REF!</v>
      </c>
      <c r="O12" s="290" t="e">
        <f>#REF!</f>
        <v>#REF!</v>
      </c>
      <c r="P12" s="291" t="e">
        <f>#REF!</f>
        <v>#REF!</v>
      </c>
      <c r="Q12" s="290" t="e">
        <f>#REF!</f>
        <v>#REF!</v>
      </c>
      <c r="R12" s="295" t="e">
        <f>#REF!</f>
        <v>#REF!</v>
      </c>
      <c r="S12" s="301" t="e">
        <f>#REF!</f>
        <v>#REF!</v>
      </c>
      <c r="T12" s="291" t="e">
        <f>#REF!</f>
        <v>#REF!</v>
      </c>
      <c r="U12" s="290" t="e">
        <f>#REF!</f>
        <v>#REF!</v>
      </c>
      <c r="V12" s="291" t="e">
        <f>#REF!</f>
        <v>#REF!</v>
      </c>
      <c r="W12" s="300" t="e">
        <f>#REF!</f>
        <v>#REF!</v>
      </c>
      <c r="X12" s="312" t="e">
        <f>#REF!</f>
        <v>#REF!</v>
      </c>
      <c r="Y12" s="315" t="e">
        <f>#REF!</f>
        <v>#REF!</v>
      </c>
      <c r="Z12" s="308" t="e">
        <f>#REF!</f>
        <v>#REF!</v>
      </c>
      <c r="AC12" s="38" t="e">
        <f t="shared" si="0"/>
        <v>#REF!</v>
      </c>
      <c r="AD12" s="38" t="e">
        <f t="shared" si="1"/>
        <v>#REF!</v>
      </c>
      <c r="AE12" s="38" t="e">
        <f t="shared" si="2"/>
        <v>#REF!</v>
      </c>
      <c r="AF12" s="38" t="e">
        <f t="shared" si="3"/>
        <v>#REF!</v>
      </c>
      <c r="AG12" s="38" t="e">
        <f t="shared" si="4"/>
        <v>#REF!</v>
      </c>
    </row>
    <row r="13" spans="2:33" ht="18.75" customHeight="1">
      <c r="B13" s="1"/>
      <c r="C13" s="285">
        <v>4</v>
      </c>
      <c r="D13" s="286" t="e">
        <f>#REF!</f>
        <v>#REF!</v>
      </c>
      <c r="E13" s="276" t="e">
        <f>#REF!</f>
        <v>#REF!</v>
      </c>
      <c r="F13" s="275" t="e">
        <f>#REF!</f>
        <v>#REF!</v>
      </c>
      <c r="G13" s="276" t="e">
        <f>#REF!</f>
        <v>#REF!</v>
      </c>
      <c r="H13" s="279" t="e">
        <f>#REF!</f>
        <v>#REF!</v>
      </c>
      <c r="I13" s="288" t="e">
        <f>#REF!</f>
        <v>#REF!</v>
      </c>
      <c r="J13" s="279" t="e">
        <f>#REF!</f>
        <v>#REF!</v>
      </c>
      <c r="K13" s="288" t="e">
        <f>#REF!</f>
        <v>#REF!</v>
      </c>
      <c r="L13" s="279" t="e">
        <f>#REF!</f>
        <v>#REF!</v>
      </c>
      <c r="M13" s="290" t="e">
        <f>#REF!</f>
        <v>#REF!</v>
      </c>
      <c r="N13" s="291" t="e">
        <f>#REF!</f>
        <v>#REF!</v>
      </c>
      <c r="O13" s="290" t="e">
        <f>#REF!</f>
        <v>#REF!</v>
      </c>
      <c r="P13" s="291" t="e">
        <f>#REF!</f>
        <v>#REF!</v>
      </c>
      <c r="Q13" s="290" t="e">
        <f>#REF!</f>
        <v>#REF!</v>
      </c>
      <c r="R13" s="295" t="e">
        <f>#REF!</f>
        <v>#REF!</v>
      </c>
      <c r="S13" s="301" t="e">
        <f>#REF!</f>
        <v>#REF!</v>
      </c>
      <c r="T13" s="291" t="e">
        <f>#REF!</f>
        <v>#REF!</v>
      </c>
      <c r="U13" s="290" t="e">
        <f>#REF!</f>
        <v>#REF!</v>
      </c>
      <c r="V13" s="291" t="e">
        <f>#REF!</f>
        <v>#REF!</v>
      </c>
      <c r="W13" s="300" t="e">
        <f>#REF!</f>
        <v>#REF!</v>
      </c>
      <c r="X13" s="312" t="e">
        <f>#REF!</f>
        <v>#REF!</v>
      </c>
      <c r="Y13" s="315" t="e">
        <f>#REF!</f>
        <v>#REF!</v>
      </c>
      <c r="Z13" s="308" t="e">
        <f>#REF!</f>
        <v>#REF!</v>
      </c>
      <c r="AC13" s="38" t="e">
        <f t="shared" si="0"/>
        <v>#REF!</v>
      </c>
      <c r="AD13" s="38" t="e">
        <f t="shared" si="1"/>
        <v>#REF!</v>
      </c>
      <c r="AE13" s="38" t="e">
        <f t="shared" si="2"/>
        <v>#REF!</v>
      </c>
      <c r="AF13" s="38" t="e">
        <f t="shared" si="3"/>
        <v>#REF!</v>
      </c>
      <c r="AG13" s="38" t="e">
        <f t="shared" si="4"/>
        <v>#REF!</v>
      </c>
    </row>
    <row r="14" spans="2:33" ht="30" customHeight="1">
      <c r="B14" s="1">
        <v>2007</v>
      </c>
      <c r="C14" s="285">
        <v>1</v>
      </c>
      <c r="D14" s="286" t="e">
        <f>#REF!</f>
        <v>#REF!</v>
      </c>
      <c r="E14" s="276" t="e">
        <f>#REF!</f>
        <v>#REF!</v>
      </c>
      <c r="F14" s="275" t="e">
        <f>#REF!</f>
        <v>#REF!</v>
      </c>
      <c r="G14" s="276" t="e">
        <f>#REF!</f>
        <v>#REF!</v>
      </c>
      <c r="H14" s="279" t="e">
        <f>#REF!</f>
        <v>#REF!</v>
      </c>
      <c r="I14" s="288" t="e">
        <f>#REF!</f>
        <v>#REF!</v>
      </c>
      <c r="J14" s="279" t="e">
        <f>#REF!</f>
        <v>#REF!</v>
      </c>
      <c r="K14" s="288" t="e">
        <f>#REF!</f>
        <v>#REF!</v>
      </c>
      <c r="L14" s="279" t="e">
        <f>#REF!</f>
        <v>#REF!</v>
      </c>
      <c r="M14" s="290" t="e">
        <f>#REF!</f>
        <v>#REF!</v>
      </c>
      <c r="N14" s="291" t="e">
        <f>#REF!</f>
        <v>#REF!</v>
      </c>
      <c r="O14" s="290" t="e">
        <f>#REF!</f>
        <v>#REF!</v>
      </c>
      <c r="P14" s="291" t="e">
        <f>#REF!</f>
        <v>#REF!</v>
      </c>
      <c r="Q14" s="290" t="e">
        <f>#REF!</f>
        <v>#REF!</v>
      </c>
      <c r="R14" s="295" t="e">
        <f>#REF!</f>
        <v>#REF!</v>
      </c>
      <c r="S14" s="301" t="e">
        <f>#REF!</f>
        <v>#REF!</v>
      </c>
      <c r="T14" s="291" t="e">
        <f>#REF!</f>
        <v>#REF!</v>
      </c>
      <c r="U14" s="290" t="e">
        <f>#REF!</f>
        <v>#REF!</v>
      </c>
      <c r="V14" s="291" t="e">
        <f>#REF!</f>
        <v>#REF!</v>
      </c>
      <c r="W14" s="300" t="e">
        <f>#REF!</f>
        <v>#REF!</v>
      </c>
      <c r="X14" s="312" t="e">
        <f>#REF!</f>
        <v>#REF!</v>
      </c>
      <c r="Y14" s="315" t="e">
        <f>#REF!</f>
        <v>#REF!</v>
      </c>
      <c r="Z14" s="308" t="e">
        <f>#REF!</f>
        <v>#REF!</v>
      </c>
      <c r="AC14" s="38" t="e">
        <f t="shared" si="0"/>
        <v>#REF!</v>
      </c>
      <c r="AD14" s="38" t="e">
        <f t="shared" si="1"/>
        <v>#REF!</v>
      </c>
      <c r="AE14" s="38" t="e">
        <f t="shared" si="2"/>
        <v>#REF!</v>
      </c>
      <c r="AF14" s="38" t="e">
        <f t="shared" si="3"/>
        <v>#REF!</v>
      </c>
      <c r="AG14" s="38" t="e">
        <f t="shared" si="4"/>
        <v>#REF!</v>
      </c>
    </row>
    <row r="15" spans="2:33" ht="18.75" customHeight="1">
      <c r="B15" s="1"/>
      <c r="C15" s="285">
        <v>2</v>
      </c>
      <c r="D15" s="286" t="e">
        <f>#REF!</f>
        <v>#REF!</v>
      </c>
      <c r="E15" s="276" t="e">
        <f>#REF!</f>
        <v>#REF!</v>
      </c>
      <c r="F15" s="275" t="e">
        <f>#REF!</f>
        <v>#REF!</v>
      </c>
      <c r="G15" s="276" t="e">
        <f>#REF!</f>
        <v>#REF!</v>
      </c>
      <c r="H15" s="279" t="e">
        <f>#REF!</f>
        <v>#REF!</v>
      </c>
      <c r="I15" s="288" t="e">
        <f>#REF!</f>
        <v>#REF!</v>
      </c>
      <c r="J15" s="279" t="e">
        <f>#REF!</f>
        <v>#REF!</v>
      </c>
      <c r="K15" s="288" t="e">
        <f>#REF!</f>
        <v>#REF!</v>
      </c>
      <c r="L15" s="279" t="e">
        <f>#REF!</f>
        <v>#REF!</v>
      </c>
      <c r="M15" s="290" t="e">
        <f>#REF!</f>
        <v>#REF!</v>
      </c>
      <c r="N15" s="291" t="e">
        <f>#REF!</f>
        <v>#REF!</v>
      </c>
      <c r="O15" s="290" t="e">
        <f>#REF!</f>
        <v>#REF!</v>
      </c>
      <c r="P15" s="291" t="e">
        <f>#REF!</f>
        <v>#REF!</v>
      </c>
      <c r="Q15" s="290" t="e">
        <f>#REF!</f>
        <v>#REF!</v>
      </c>
      <c r="R15" s="295" t="e">
        <f>#REF!</f>
        <v>#REF!</v>
      </c>
      <c r="S15" s="301" t="e">
        <f>#REF!</f>
        <v>#REF!</v>
      </c>
      <c r="T15" s="291" t="e">
        <f>#REF!</f>
        <v>#REF!</v>
      </c>
      <c r="U15" s="290" t="e">
        <f>#REF!</f>
        <v>#REF!</v>
      </c>
      <c r="V15" s="291" t="e">
        <f>#REF!</f>
        <v>#REF!</v>
      </c>
      <c r="W15" s="300" t="e">
        <f>#REF!</f>
        <v>#REF!</v>
      </c>
      <c r="X15" s="312" t="e">
        <f>#REF!</f>
        <v>#REF!</v>
      </c>
      <c r="Y15" s="315" t="e">
        <f>#REF!</f>
        <v>#REF!</v>
      </c>
      <c r="Z15" s="308" t="e">
        <f>#REF!</f>
        <v>#REF!</v>
      </c>
      <c r="AC15" s="38" t="e">
        <f t="shared" si="0"/>
        <v>#REF!</v>
      </c>
      <c r="AD15" s="38" t="e">
        <f t="shared" si="1"/>
        <v>#REF!</v>
      </c>
      <c r="AE15" s="38" t="e">
        <f t="shared" si="2"/>
        <v>#REF!</v>
      </c>
      <c r="AF15" s="38" t="e">
        <f t="shared" si="3"/>
        <v>#REF!</v>
      </c>
      <c r="AG15" s="38" t="e">
        <f t="shared" si="4"/>
        <v>#REF!</v>
      </c>
    </row>
    <row r="16" spans="2:33" ht="18.75" customHeight="1">
      <c r="B16" s="1"/>
      <c r="C16" s="285">
        <v>3</v>
      </c>
      <c r="D16" s="286" t="e">
        <f>#REF!</f>
        <v>#REF!</v>
      </c>
      <c r="E16" s="276" t="e">
        <f>#REF!</f>
        <v>#REF!</v>
      </c>
      <c r="F16" s="275" t="e">
        <f>#REF!</f>
        <v>#REF!</v>
      </c>
      <c r="G16" s="276" t="e">
        <f>#REF!</f>
        <v>#REF!</v>
      </c>
      <c r="H16" s="279" t="e">
        <f>#REF!</f>
        <v>#REF!</v>
      </c>
      <c r="I16" s="288" t="e">
        <f>#REF!</f>
        <v>#REF!</v>
      </c>
      <c r="J16" s="279" t="e">
        <f>#REF!</f>
        <v>#REF!</v>
      </c>
      <c r="K16" s="288" t="e">
        <f>#REF!</f>
        <v>#REF!</v>
      </c>
      <c r="L16" s="279" t="e">
        <f>#REF!</f>
        <v>#REF!</v>
      </c>
      <c r="M16" s="290" t="e">
        <f>#REF!</f>
        <v>#REF!</v>
      </c>
      <c r="N16" s="291" t="e">
        <f>#REF!</f>
        <v>#REF!</v>
      </c>
      <c r="O16" s="290" t="e">
        <f>#REF!</f>
        <v>#REF!</v>
      </c>
      <c r="P16" s="291" t="e">
        <f>#REF!</f>
        <v>#REF!</v>
      </c>
      <c r="Q16" s="290" t="e">
        <f>#REF!</f>
        <v>#REF!</v>
      </c>
      <c r="R16" s="295" t="e">
        <f>#REF!</f>
        <v>#REF!</v>
      </c>
      <c r="S16" s="301" t="e">
        <f>#REF!</f>
        <v>#REF!</v>
      </c>
      <c r="T16" s="291" t="e">
        <f>#REF!</f>
        <v>#REF!</v>
      </c>
      <c r="U16" s="290" t="e">
        <f>#REF!</f>
        <v>#REF!</v>
      </c>
      <c r="V16" s="291" t="e">
        <f>#REF!</f>
        <v>#REF!</v>
      </c>
      <c r="W16" s="300" t="e">
        <f>#REF!</f>
        <v>#REF!</v>
      </c>
      <c r="X16" s="312" t="e">
        <f>#REF!</f>
        <v>#REF!</v>
      </c>
      <c r="Y16" s="315" t="e">
        <f>#REF!</f>
        <v>#REF!</v>
      </c>
      <c r="Z16" s="308" t="e">
        <f>#REF!</f>
        <v>#REF!</v>
      </c>
      <c r="AC16" s="38" t="e">
        <f t="shared" si="0"/>
        <v>#REF!</v>
      </c>
      <c r="AD16" s="38" t="e">
        <f t="shared" si="1"/>
        <v>#REF!</v>
      </c>
      <c r="AE16" s="38" t="e">
        <f t="shared" si="2"/>
        <v>#REF!</v>
      </c>
      <c r="AF16" s="38" t="e">
        <f t="shared" si="3"/>
        <v>#REF!</v>
      </c>
      <c r="AG16" s="38" t="e">
        <f t="shared" si="4"/>
        <v>#REF!</v>
      </c>
    </row>
    <row r="17" spans="2:33" ht="18.75" customHeight="1">
      <c r="B17" s="1"/>
      <c r="C17" s="285">
        <v>4</v>
      </c>
      <c r="D17" s="286" t="e">
        <f>#REF!</f>
        <v>#REF!</v>
      </c>
      <c r="E17" s="276" t="e">
        <f>#REF!</f>
        <v>#REF!</v>
      </c>
      <c r="F17" s="275" t="e">
        <f>#REF!</f>
        <v>#REF!</v>
      </c>
      <c r="G17" s="276" t="e">
        <f>#REF!</f>
        <v>#REF!</v>
      </c>
      <c r="H17" s="279" t="e">
        <f>#REF!</f>
        <v>#REF!</v>
      </c>
      <c r="I17" s="288" t="e">
        <f>#REF!</f>
        <v>#REF!</v>
      </c>
      <c r="J17" s="279" t="e">
        <f>#REF!</f>
        <v>#REF!</v>
      </c>
      <c r="K17" s="288" t="e">
        <f>#REF!</f>
        <v>#REF!</v>
      </c>
      <c r="L17" s="279" t="e">
        <f>#REF!</f>
        <v>#REF!</v>
      </c>
      <c r="M17" s="290" t="e">
        <f>#REF!</f>
        <v>#REF!</v>
      </c>
      <c r="N17" s="291" t="e">
        <f>#REF!</f>
        <v>#REF!</v>
      </c>
      <c r="O17" s="290" t="e">
        <f>#REF!</f>
        <v>#REF!</v>
      </c>
      <c r="P17" s="291" t="e">
        <f>#REF!</f>
        <v>#REF!</v>
      </c>
      <c r="Q17" s="290" t="e">
        <f>#REF!</f>
        <v>#REF!</v>
      </c>
      <c r="R17" s="295" t="e">
        <f>#REF!</f>
        <v>#REF!</v>
      </c>
      <c r="S17" s="301" t="e">
        <f>#REF!</f>
        <v>#REF!</v>
      </c>
      <c r="T17" s="291" t="e">
        <f>#REF!</f>
        <v>#REF!</v>
      </c>
      <c r="U17" s="290" t="e">
        <f>#REF!</f>
        <v>#REF!</v>
      </c>
      <c r="V17" s="291" t="e">
        <f>#REF!</f>
        <v>#REF!</v>
      </c>
      <c r="W17" s="300" t="e">
        <f>#REF!</f>
        <v>#REF!</v>
      </c>
      <c r="X17" s="312" t="e">
        <f>#REF!</f>
        <v>#REF!</v>
      </c>
      <c r="Y17" s="315" t="e">
        <f>#REF!</f>
        <v>#REF!</v>
      </c>
      <c r="Z17" s="308" t="e">
        <f>#REF!</f>
        <v>#REF!</v>
      </c>
      <c r="AC17" s="38" t="e">
        <f t="shared" si="0"/>
        <v>#REF!</v>
      </c>
      <c r="AD17" s="38" t="e">
        <f t="shared" si="1"/>
        <v>#REF!</v>
      </c>
      <c r="AE17" s="38" t="e">
        <f t="shared" si="2"/>
        <v>#REF!</v>
      </c>
      <c r="AF17" s="38" t="e">
        <f t="shared" si="3"/>
        <v>#REF!</v>
      </c>
      <c r="AG17" s="38" t="e">
        <f t="shared" si="4"/>
        <v>#REF!</v>
      </c>
    </row>
    <row r="18" spans="2:33" ht="30" customHeight="1">
      <c r="B18" s="1">
        <v>2008</v>
      </c>
      <c r="C18" s="285">
        <v>1</v>
      </c>
      <c r="D18" s="286" t="e">
        <f>#REF!</f>
        <v>#REF!</v>
      </c>
      <c r="E18" s="276" t="e">
        <f>#REF!</f>
        <v>#REF!</v>
      </c>
      <c r="F18" s="275" t="e">
        <f>#REF!</f>
        <v>#REF!</v>
      </c>
      <c r="G18" s="276" t="e">
        <f>#REF!</f>
        <v>#REF!</v>
      </c>
      <c r="H18" s="279" t="e">
        <f>#REF!</f>
        <v>#REF!</v>
      </c>
      <c r="I18" s="288" t="e">
        <f>#REF!</f>
        <v>#REF!</v>
      </c>
      <c r="J18" s="279" t="e">
        <f>#REF!</f>
        <v>#REF!</v>
      </c>
      <c r="K18" s="288" t="e">
        <f>#REF!</f>
        <v>#REF!</v>
      </c>
      <c r="L18" s="279" t="e">
        <f>#REF!</f>
        <v>#REF!</v>
      </c>
      <c r="M18" s="290" t="e">
        <f>#REF!</f>
        <v>#REF!</v>
      </c>
      <c r="N18" s="291" t="e">
        <f>#REF!</f>
        <v>#REF!</v>
      </c>
      <c r="O18" s="290" t="e">
        <f>#REF!</f>
        <v>#REF!</v>
      </c>
      <c r="P18" s="291" t="e">
        <f>#REF!</f>
        <v>#REF!</v>
      </c>
      <c r="Q18" s="290" t="e">
        <f>#REF!</f>
        <v>#REF!</v>
      </c>
      <c r="R18" s="295" t="e">
        <f>#REF!</f>
        <v>#REF!</v>
      </c>
      <c r="S18" s="301" t="e">
        <f>#REF!</f>
        <v>#REF!</v>
      </c>
      <c r="T18" s="291" t="e">
        <f>#REF!</f>
        <v>#REF!</v>
      </c>
      <c r="U18" s="290" t="e">
        <f>#REF!</f>
        <v>#REF!</v>
      </c>
      <c r="V18" s="291" t="e">
        <f>#REF!</f>
        <v>#REF!</v>
      </c>
      <c r="W18" s="300" t="e">
        <f>#REF!</f>
        <v>#REF!</v>
      </c>
      <c r="X18" s="312" t="e">
        <f>#REF!</f>
        <v>#REF!</v>
      </c>
      <c r="Y18" s="315" t="e">
        <f>#REF!</f>
        <v>#REF!</v>
      </c>
      <c r="Z18" s="308" t="e">
        <f>#REF!</f>
        <v>#REF!</v>
      </c>
      <c r="AC18" s="38" t="e">
        <f t="shared" si="0"/>
        <v>#REF!</v>
      </c>
      <c r="AD18" s="38" t="e">
        <f t="shared" si="1"/>
        <v>#REF!</v>
      </c>
      <c r="AE18" s="38" t="e">
        <f t="shared" si="2"/>
        <v>#REF!</v>
      </c>
      <c r="AF18" s="38" t="e">
        <f t="shared" si="3"/>
        <v>#REF!</v>
      </c>
      <c r="AG18" s="38" t="e">
        <f t="shared" si="4"/>
        <v>#REF!</v>
      </c>
    </row>
    <row r="19" spans="2:33" ht="18.75" customHeight="1">
      <c r="B19" s="1"/>
      <c r="C19" s="285">
        <v>2</v>
      </c>
      <c r="D19" s="286" t="e">
        <f>#REF!</f>
        <v>#REF!</v>
      </c>
      <c r="E19" s="276" t="e">
        <f>#REF!</f>
        <v>#REF!</v>
      </c>
      <c r="F19" s="275" t="e">
        <f>#REF!</f>
        <v>#REF!</v>
      </c>
      <c r="G19" s="276" t="e">
        <f>#REF!</f>
        <v>#REF!</v>
      </c>
      <c r="H19" s="279" t="e">
        <f>#REF!</f>
        <v>#REF!</v>
      </c>
      <c r="I19" s="288" t="e">
        <f>#REF!</f>
        <v>#REF!</v>
      </c>
      <c r="J19" s="279" t="e">
        <f>#REF!</f>
        <v>#REF!</v>
      </c>
      <c r="K19" s="288" t="e">
        <f>#REF!</f>
        <v>#REF!</v>
      </c>
      <c r="L19" s="279" t="e">
        <f>#REF!</f>
        <v>#REF!</v>
      </c>
      <c r="M19" s="290" t="e">
        <f>#REF!</f>
        <v>#REF!</v>
      </c>
      <c r="N19" s="291" t="e">
        <f>#REF!</f>
        <v>#REF!</v>
      </c>
      <c r="O19" s="290" t="e">
        <f>#REF!</f>
        <v>#REF!</v>
      </c>
      <c r="P19" s="291" t="e">
        <f>#REF!</f>
        <v>#REF!</v>
      </c>
      <c r="Q19" s="290" t="e">
        <f>#REF!</f>
        <v>#REF!</v>
      </c>
      <c r="R19" s="295" t="e">
        <f>#REF!</f>
        <v>#REF!</v>
      </c>
      <c r="S19" s="301" t="e">
        <f>#REF!</f>
        <v>#REF!</v>
      </c>
      <c r="T19" s="291" t="e">
        <f>#REF!</f>
        <v>#REF!</v>
      </c>
      <c r="U19" s="290" t="e">
        <f>#REF!</f>
        <v>#REF!</v>
      </c>
      <c r="V19" s="291" t="e">
        <f>#REF!</f>
        <v>#REF!</v>
      </c>
      <c r="W19" s="300" t="e">
        <f>#REF!</f>
        <v>#REF!</v>
      </c>
      <c r="X19" s="312" t="e">
        <f>#REF!</f>
        <v>#REF!</v>
      </c>
      <c r="Y19" s="315" t="e">
        <f>#REF!</f>
        <v>#REF!</v>
      </c>
      <c r="Z19" s="308" t="e">
        <f>#REF!</f>
        <v>#REF!</v>
      </c>
      <c r="AC19" s="38" t="e">
        <f t="shared" si="0"/>
        <v>#REF!</v>
      </c>
      <c r="AD19" s="38" t="e">
        <f t="shared" si="1"/>
        <v>#REF!</v>
      </c>
      <c r="AE19" s="38" t="e">
        <f t="shared" si="2"/>
        <v>#REF!</v>
      </c>
      <c r="AF19" s="38" t="e">
        <f t="shared" si="3"/>
        <v>#REF!</v>
      </c>
      <c r="AG19" s="38" t="e">
        <f t="shared" si="4"/>
        <v>#REF!</v>
      </c>
    </row>
    <row r="20" spans="2:33" ht="18.75" customHeight="1">
      <c r="B20" s="1"/>
      <c r="C20" s="285">
        <v>3</v>
      </c>
      <c r="D20" s="286" t="e">
        <f>#REF!</f>
        <v>#REF!</v>
      </c>
      <c r="E20" s="276" t="e">
        <f>#REF!</f>
        <v>#REF!</v>
      </c>
      <c r="F20" s="275" t="e">
        <f>#REF!</f>
        <v>#REF!</v>
      </c>
      <c r="G20" s="276" t="e">
        <f>#REF!</f>
        <v>#REF!</v>
      </c>
      <c r="H20" s="279" t="e">
        <f>#REF!</f>
        <v>#REF!</v>
      </c>
      <c r="I20" s="288" t="e">
        <f>#REF!</f>
        <v>#REF!</v>
      </c>
      <c r="J20" s="279" t="e">
        <f>#REF!</f>
        <v>#REF!</v>
      </c>
      <c r="K20" s="288" t="e">
        <f>#REF!</f>
        <v>#REF!</v>
      </c>
      <c r="L20" s="279" t="e">
        <f>#REF!</f>
        <v>#REF!</v>
      </c>
      <c r="M20" s="290" t="e">
        <f>#REF!</f>
        <v>#REF!</v>
      </c>
      <c r="N20" s="291" t="e">
        <f>#REF!</f>
        <v>#REF!</v>
      </c>
      <c r="O20" s="290" t="e">
        <f>#REF!</f>
        <v>#REF!</v>
      </c>
      <c r="P20" s="291" t="e">
        <f>#REF!</f>
        <v>#REF!</v>
      </c>
      <c r="Q20" s="290" t="e">
        <f>#REF!</f>
        <v>#REF!</v>
      </c>
      <c r="R20" s="295" t="e">
        <f>#REF!</f>
        <v>#REF!</v>
      </c>
      <c r="S20" s="301" t="e">
        <f>#REF!</f>
        <v>#REF!</v>
      </c>
      <c r="T20" s="291" t="e">
        <f>#REF!</f>
        <v>#REF!</v>
      </c>
      <c r="U20" s="290" t="e">
        <f>#REF!</f>
        <v>#REF!</v>
      </c>
      <c r="V20" s="291" t="e">
        <f>#REF!</f>
        <v>#REF!</v>
      </c>
      <c r="W20" s="300" t="e">
        <f>#REF!</f>
        <v>#REF!</v>
      </c>
      <c r="X20" s="312" t="e">
        <f>#REF!</f>
        <v>#REF!</v>
      </c>
      <c r="Y20" s="315" t="e">
        <f>#REF!</f>
        <v>#REF!</v>
      </c>
      <c r="Z20" s="308" t="e">
        <f>#REF!</f>
        <v>#REF!</v>
      </c>
      <c r="AC20" s="38" t="e">
        <f t="shared" si="0"/>
        <v>#REF!</v>
      </c>
      <c r="AD20" s="38" t="e">
        <f t="shared" si="1"/>
        <v>#REF!</v>
      </c>
      <c r="AE20" s="38" t="e">
        <f t="shared" si="2"/>
        <v>#REF!</v>
      </c>
      <c r="AF20" s="38" t="e">
        <f t="shared" si="3"/>
        <v>#REF!</v>
      </c>
      <c r="AG20" s="38" t="e">
        <f t="shared" si="4"/>
        <v>#REF!</v>
      </c>
    </row>
    <row r="21" spans="2:33" ht="18.75" customHeight="1">
      <c r="B21" s="1"/>
      <c r="C21" s="285">
        <v>4</v>
      </c>
      <c r="D21" s="286" t="e">
        <f>#REF!</f>
        <v>#REF!</v>
      </c>
      <c r="E21" s="276" t="e">
        <f>#REF!</f>
        <v>#REF!</v>
      </c>
      <c r="F21" s="275" t="e">
        <f>#REF!</f>
        <v>#REF!</v>
      </c>
      <c r="G21" s="276" t="e">
        <f>#REF!</f>
        <v>#REF!</v>
      </c>
      <c r="H21" s="279" t="e">
        <f>#REF!</f>
        <v>#REF!</v>
      </c>
      <c r="I21" s="288" t="e">
        <f>#REF!</f>
        <v>#REF!</v>
      </c>
      <c r="J21" s="279" t="e">
        <f>#REF!</f>
        <v>#REF!</v>
      </c>
      <c r="K21" s="288" t="e">
        <f>#REF!</f>
        <v>#REF!</v>
      </c>
      <c r="L21" s="279" t="e">
        <f>#REF!</f>
        <v>#REF!</v>
      </c>
      <c r="M21" s="290" t="e">
        <f>#REF!</f>
        <v>#REF!</v>
      </c>
      <c r="N21" s="291" t="e">
        <f>#REF!</f>
        <v>#REF!</v>
      </c>
      <c r="O21" s="290" t="e">
        <f>#REF!</f>
        <v>#REF!</v>
      </c>
      <c r="P21" s="291" t="e">
        <f>#REF!</f>
        <v>#REF!</v>
      </c>
      <c r="Q21" s="290" t="e">
        <f>#REF!</f>
        <v>#REF!</v>
      </c>
      <c r="R21" s="295" t="e">
        <f>#REF!</f>
        <v>#REF!</v>
      </c>
      <c r="S21" s="301" t="e">
        <f>#REF!</f>
        <v>#REF!</v>
      </c>
      <c r="T21" s="291" t="e">
        <f>#REF!</f>
        <v>#REF!</v>
      </c>
      <c r="U21" s="290" t="e">
        <f>#REF!</f>
        <v>#REF!</v>
      </c>
      <c r="V21" s="291" t="e">
        <f>#REF!</f>
        <v>#REF!</v>
      </c>
      <c r="W21" s="300" t="e">
        <f>#REF!</f>
        <v>#REF!</v>
      </c>
      <c r="X21" s="312" t="e">
        <f>#REF!</f>
        <v>#REF!</v>
      </c>
      <c r="Y21" s="315" t="e">
        <f>#REF!</f>
        <v>#REF!</v>
      </c>
      <c r="Z21" s="308" t="e">
        <f>#REF!</f>
        <v>#REF!</v>
      </c>
      <c r="AC21" s="38" t="e">
        <f t="shared" si="0"/>
        <v>#REF!</v>
      </c>
      <c r="AD21" s="38" t="e">
        <f t="shared" si="1"/>
        <v>#REF!</v>
      </c>
      <c r="AE21" s="38" t="e">
        <f t="shared" si="2"/>
        <v>#REF!</v>
      </c>
      <c r="AF21" s="38" t="e">
        <f t="shared" si="3"/>
        <v>#REF!</v>
      </c>
      <c r="AG21" s="38" t="e">
        <f t="shared" si="4"/>
        <v>#REF!</v>
      </c>
    </row>
    <row r="22" spans="2:33" ht="30" customHeight="1">
      <c r="B22" s="1">
        <v>2009</v>
      </c>
      <c r="C22" s="285">
        <v>1</v>
      </c>
      <c r="D22" s="286" t="e">
        <f>#REF!</f>
        <v>#REF!</v>
      </c>
      <c r="E22" s="276" t="e">
        <f>#REF!</f>
        <v>#REF!</v>
      </c>
      <c r="F22" s="275" t="e">
        <f>#REF!</f>
        <v>#REF!</v>
      </c>
      <c r="G22" s="276" t="e">
        <f>#REF!</f>
        <v>#REF!</v>
      </c>
      <c r="H22" s="279" t="e">
        <f>#REF!</f>
        <v>#REF!</v>
      </c>
      <c r="I22" s="288" t="e">
        <f>#REF!</f>
        <v>#REF!</v>
      </c>
      <c r="J22" s="279" t="e">
        <f>#REF!</f>
        <v>#REF!</v>
      </c>
      <c r="K22" s="288" t="e">
        <f>#REF!</f>
        <v>#REF!</v>
      </c>
      <c r="L22" s="279" t="e">
        <f>#REF!</f>
        <v>#REF!</v>
      </c>
      <c r="M22" s="290" t="e">
        <f>#REF!</f>
        <v>#REF!</v>
      </c>
      <c r="N22" s="291" t="e">
        <f>#REF!</f>
        <v>#REF!</v>
      </c>
      <c r="O22" s="290" t="e">
        <f>#REF!</f>
        <v>#REF!</v>
      </c>
      <c r="P22" s="291" t="e">
        <f>#REF!</f>
        <v>#REF!</v>
      </c>
      <c r="Q22" s="290" t="e">
        <f>#REF!</f>
        <v>#REF!</v>
      </c>
      <c r="R22" s="295" t="e">
        <f>#REF!</f>
        <v>#REF!</v>
      </c>
      <c r="S22" s="301" t="e">
        <f>#REF!</f>
        <v>#REF!</v>
      </c>
      <c r="T22" s="291" t="e">
        <f>#REF!</f>
        <v>#REF!</v>
      </c>
      <c r="U22" s="290" t="e">
        <f>#REF!</f>
        <v>#REF!</v>
      </c>
      <c r="V22" s="291" t="e">
        <f>#REF!</f>
        <v>#REF!</v>
      </c>
      <c r="W22" s="300" t="e">
        <f>#REF!</f>
        <v>#REF!</v>
      </c>
      <c r="X22" s="312" t="e">
        <f>#REF!</f>
        <v>#REF!</v>
      </c>
      <c r="Y22" s="315" t="e">
        <f>#REF!</f>
        <v>#REF!</v>
      </c>
      <c r="Z22" s="308" t="e">
        <f>#REF!</f>
        <v>#REF!</v>
      </c>
      <c r="AC22" s="38" t="e">
        <f t="shared" si="0"/>
        <v>#REF!</v>
      </c>
      <c r="AD22" s="38" t="e">
        <f t="shared" si="1"/>
        <v>#REF!</v>
      </c>
      <c r="AE22" s="38" t="e">
        <f t="shared" si="2"/>
        <v>#REF!</v>
      </c>
      <c r="AF22" s="38" t="e">
        <f t="shared" si="3"/>
        <v>#REF!</v>
      </c>
      <c r="AG22" s="38" t="e">
        <f t="shared" si="4"/>
        <v>#REF!</v>
      </c>
    </row>
    <row r="23" spans="2:33" ht="18.75" customHeight="1">
      <c r="B23" s="1"/>
      <c r="C23" s="285">
        <v>2</v>
      </c>
      <c r="D23" s="286" t="e">
        <f>#REF!</f>
        <v>#REF!</v>
      </c>
      <c r="E23" s="276" t="e">
        <f>#REF!</f>
        <v>#REF!</v>
      </c>
      <c r="F23" s="275" t="e">
        <f>#REF!</f>
        <v>#REF!</v>
      </c>
      <c r="G23" s="276" t="e">
        <f>#REF!</f>
        <v>#REF!</v>
      </c>
      <c r="H23" s="279" t="e">
        <f>#REF!</f>
        <v>#REF!</v>
      </c>
      <c r="I23" s="288" t="e">
        <f>#REF!</f>
        <v>#REF!</v>
      </c>
      <c r="J23" s="279" t="e">
        <f>#REF!</f>
        <v>#REF!</v>
      </c>
      <c r="K23" s="288" t="e">
        <f>#REF!</f>
        <v>#REF!</v>
      </c>
      <c r="L23" s="279" t="e">
        <f>#REF!</f>
        <v>#REF!</v>
      </c>
      <c r="M23" s="290" t="e">
        <f>#REF!</f>
        <v>#REF!</v>
      </c>
      <c r="N23" s="291" t="e">
        <f>#REF!</f>
        <v>#REF!</v>
      </c>
      <c r="O23" s="290" t="e">
        <f>#REF!</f>
        <v>#REF!</v>
      </c>
      <c r="P23" s="291" t="e">
        <f>#REF!</f>
        <v>#REF!</v>
      </c>
      <c r="Q23" s="290" t="e">
        <f>#REF!</f>
        <v>#REF!</v>
      </c>
      <c r="R23" s="295" t="e">
        <f>#REF!</f>
        <v>#REF!</v>
      </c>
      <c r="S23" s="301" t="e">
        <f>#REF!</f>
        <v>#REF!</v>
      </c>
      <c r="T23" s="291" t="e">
        <f>#REF!</f>
        <v>#REF!</v>
      </c>
      <c r="U23" s="290" t="e">
        <f>#REF!</f>
        <v>#REF!</v>
      </c>
      <c r="V23" s="291" t="e">
        <f>#REF!</f>
        <v>#REF!</v>
      </c>
      <c r="W23" s="300" t="e">
        <f>#REF!</f>
        <v>#REF!</v>
      </c>
      <c r="X23" s="312" t="e">
        <f>#REF!</f>
        <v>#REF!</v>
      </c>
      <c r="Y23" s="315" t="e">
        <f>#REF!</f>
        <v>#REF!</v>
      </c>
      <c r="Z23" s="308" t="e">
        <f>#REF!</f>
        <v>#REF!</v>
      </c>
      <c r="AC23" s="38" t="e">
        <f t="shared" si="0"/>
        <v>#REF!</v>
      </c>
      <c r="AD23" s="38" t="e">
        <f t="shared" si="1"/>
        <v>#REF!</v>
      </c>
      <c r="AE23" s="38" t="e">
        <f t="shared" si="2"/>
        <v>#REF!</v>
      </c>
      <c r="AF23" s="38" t="e">
        <f t="shared" si="3"/>
        <v>#REF!</v>
      </c>
      <c r="AG23" s="38" t="e">
        <f t="shared" si="4"/>
        <v>#REF!</v>
      </c>
    </row>
    <row r="24" spans="2:33" ht="18.75" customHeight="1">
      <c r="B24" s="1"/>
      <c r="C24" s="285">
        <v>3</v>
      </c>
      <c r="D24" s="286" t="e">
        <f>#REF!</f>
        <v>#REF!</v>
      </c>
      <c r="E24" s="276" t="e">
        <f>#REF!</f>
        <v>#REF!</v>
      </c>
      <c r="F24" s="275" t="e">
        <f>#REF!</f>
        <v>#REF!</v>
      </c>
      <c r="G24" s="276" t="e">
        <f>#REF!</f>
        <v>#REF!</v>
      </c>
      <c r="H24" s="279" t="e">
        <f>#REF!</f>
        <v>#REF!</v>
      </c>
      <c r="I24" s="288" t="e">
        <f>#REF!</f>
        <v>#REF!</v>
      </c>
      <c r="J24" s="279" t="e">
        <f>#REF!</f>
        <v>#REF!</v>
      </c>
      <c r="K24" s="288" t="e">
        <f>#REF!</f>
        <v>#REF!</v>
      </c>
      <c r="L24" s="279" t="e">
        <f>#REF!</f>
        <v>#REF!</v>
      </c>
      <c r="M24" s="290" t="e">
        <f>#REF!</f>
        <v>#REF!</v>
      </c>
      <c r="N24" s="291" t="e">
        <f>#REF!</f>
        <v>#REF!</v>
      </c>
      <c r="O24" s="290" t="e">
        <f>#REF!</f>
        <v>#REF!</v>
      </c>
      <c r="P24" s="291" t="e">
        <f>#REF!</f>
        <v>#REF!</v>
      </c>
      <c r="Q24" s="290" t="e">
        <f>#REF!</f>
        <v>#REF!</v>
      </c>
      <c r="R24" s="295" t="e">
        <f>#REF!</f>
        <v>#REF!</v>
      </c>
      <c r="S24" s="301" t="e">
        <f>#REF!</f>
        <v>#REF!</v>
      </c>
      <c r="T24" s="291" t="e">
        <f>#REF!</f>
        <v>#REF!</v>
      </c>
      <c r="U24" s="290" t="e">
        <f>#REF!</f>
        <v>#REF!</v>
      </c>
      <c r="V24" s="291" t="e">
        <f>#REF!</f>
        <v>#REF!</v>
      </c>
      <c r="W24" s="300" t="e">
        <f>#REF!</f>
        <v>#REF!</v>
      </c>
      <c r="X24" s="312" t="e">
        <f>#REF!</f>
        <v>#REF!</v>
      </c>
      <c r="Y24" s="315" t="e">
        <f>#REF!</f>
        <v>#REF!</v>
      </c>
      <c r="Z24" s="308" t="e">
        <f>#REF!</f>
        <v>#REF!</v>
      </c>
      <c r="AC24" s="38" t="e">
        <f t="shared" si="0"/>
        <v>#REF!</v>
      </c>
      <c r="AD24" s="38" t="e">
        <f t="shared" si="1"/>
        <v>#REF!</v>
      </c>
      <c r="AE24" s="38" t="e">
        <f t="shared" si="2"/>
        <v>#REF!</v>
      </c>
      <c r="AF24" s="38" t="e">
        <f t="shared" si="3"/>
        <v>#REF!</v>
      </c>
      <c r="AG24" s="38" t="e">
        <f t="shared" si="4"/>
        <v>#REF!</v>
      </c>
    </row>
    <row r="25" spans="2:33" ht="18.75" customHeight="1">
      <c r="B25" s="1"/>
      <c r="C25" s="285">
        <v>4</v>
      </c>
      <c r="D25" s="286" t="e">
        <f>#REF!</f>
        <v>#REF!</v>
      </c>
      <c r="E25" s="276" t="e">
        <f>#REF!</f>
        <v>#REF!</v>
      </c>
      <c r="F25" s="275" t="e">
        <f>#REF!</f>
        <v>#REF!</v>
      </c>
      <c r="G25" s="276" t="e">
        <f>#REF!</f>
        <v>#REF!</v>
      </c>
      <c r="H25" s="279" t="e">
        <f>#REF!</f>
        <v>#REF!</v>
      </c>
      <c r="I25" s="288" t="e">
        <f>#REF!</f>
        <v>#REF!</v>
      </c>
      <c r="J25" s="279" t="e">
        <f>#REF!</f>
        <v>#REF!</v>
      </c>
      <c r="K25" s="288" t="e">
        <f>#REF!</f>
        <v>#REF!</v>
      </c>
      <c r="L25" s="279" t="e">
        <f>#REF!</f>
        <v>#REF!</v>
      </c>
      <c r="M25" s="290" t="e">
        <f>#REF!</f>
        <v>#REF!</v>
      </c>
      <c r="N25" s="291" t="e">
        <f>#REF!</f>
        <v>#REF!</v>
      </c>
      <c r="O25" s="290" t="e">
        <f>#REF!</f>
        <v>#REF!</v>
      </c>
      <c r="P25" s="291" t="e">
        <f>#REF!</f>
        <v>#REF!</v>
      </c>
      <c r="Q25" s="290" t="e">
        <f>#REF!</f>
        <v>#REF!</v>
      </c>
      <c r="R25" s="295" t="e">
        <f>#REF!</f>
        <v>#REF!</v>
      </c>
      <c r="S25" s="301" t="e">
        <f>#REF!</f>
        <v>#REF!</v>
      </c>
      <c r="T25" s="291" t="e">
        <f>#REF!</f>
        <v>#REF!</v>
      </c>
      <c r="U25" s="290" t="e">
        <f>#REF!</f>
        <v>#REF!</v>
      </c>
      <c r="V25" s="291" t="e">
        <f>#REF!</f>
        <v>#REF!</v>
      </c>
      <c r="W25" s="300" t="e">
        <f>#REF!</f>
        <v>#REF!</v>
      </c>
      <c r="X25" s="312" t="e">
        <f>#REF!</f>
        <v>#REF!</v>
      </c>
      <c r="Y25" s="315" t="e">
        <f>#REF!</f>
        <v>#REF!</v>
      </c>
      <c r="Z25" s="308" t="e">
        <f>#REF!</f>
        <v>#REF!</v>
      </c>
      <c r="AC25" s="38" t="e">
        <f t="shared" si="0"/>
        <v>#REF!</v>
      </c>
      <c r="AD25" s="38" t="e">
        <f t="shared" si="1"/>
        <v>#REF!</v>
      </c>
      <c r="AE25" s="38" t="e">
        <f t="shared" si="2"/>
        <v>#REF!</v>
      </c>
      <c r="AF25" s="38" t="e">
        <f t="shared" si="3"/>
        <v>#REF!</v>
      </c>
      <c r="AG25" s="38" t="e">
        <f t="shared" si="4"/>
        <v>#REF!</v>
      </c>
    </row>
    <row r="26" spans="2:33" ht="30" customHeight="1">
      <c r="B26" s="1">
        <v>2010</v>
      </c>
      <c r="C26" s="285">
        <v>1</v>
      </c>
      <c r="D26" s="286" t="e">
        <f>#REF!</f>
        <v>#REF!</v>
      </c>
      <c r="E26" s="276" t="e">
        <f>#REF!</f>
        <v>#REF!</v>
      </c>
      <c r="F26" s="275" t="e">
        <f>#REF!</f>
        <v>#REF!</v>
      </c>
      <c r="G26" s="276" t="e">
        <f>#REF!</f>
        <v>#REF!</v>
      </c>
      <c r="H26" s="279" t="e">
        <f>#REF!</f>
        <v>#REF!</v>
      </c>
      <c r="I26" s="288" t="e">
        <f>#REF!</f>
        <v>#REF!</v>
      </c>
      <c r="J26" s="279" t="e">
        <f>#REF!</f>
        <v>#REF!</v>
      </c>
      <c r="K26" s="288" t="e">
        <f>#REF!</f>
        <v>#REF!</v>
      </c>
      <c r="L26" s="279" t="e">
        <f>#REF!</f>
        <v>#REF!</v>
      </c>
      <c r="M26" s="290" t="e">
        <f>#REF!</f>
        <v>#REF!</v>
      </c>
      <c r="N26" s="291" t="e">
        <f>#REF!</f>
        <v>#REF!</v>
      </c>
      <c r="O26" s="290" t="e">
        <f>#REF!</f>
        <v>#REF!</v>
      </c>
      <c r="P26" s="291" t="e">
        <f>#REF!</f>
        <v>#REF!</v>
      </c>
      <c r="Q26" s="290" t="e">
        <f>#REF!</f>
        <v>#REF!</v>
      </c>
      <c r="R26" s="295" t="e">
        <f>#REF!</f>
        <v>#REF!</v>
      </c>
      <c r="S26" s="301" t="e">
        <f>#REF!</f>
        <v>#REF!</v>
      </c>
      <c r="T26" s="291" t="e">
        <f>#REF!</f>
        <v>#REF!</v>
      </c>
      <c r="U26" s="290" t="e">
        <f>#REF!</f>
        <v>#REF!</v>
      </c>
      <c r="V26" s="291" t="e">
        <f>#REF!</f>
        <v>#REF!</v>
      </c>
      <c r="W26" s="300" t="e">
        <f>#REF!</f>
        <v>#REF!</v>
      </c>
      <c r="X26" s="312" t="e">
        <f>#REF!</f>
        <v>#REF!</v>
      </c>
      <c r="Y26" s="315" t="e">
        <f>#REF!</f>
        <v>#REF!</v>
      </c>
      <c r="Z26" s="308" t="e">
        <f>#REF!</f>
        <v>#REF!</v>
      </c>
      <c r="AC26" s="38" t="e">
        <f t="shared" si="0"/>
        <v>#REF!</v>
      </c>
      <c r="AD26" s="38" t="e">
        <f t="shared" si="1"/>
        <v>#REF!</v>
      </c>
      <c r="AE26" s="38" t="e">
        <f t="shared" si="2"/>
        <v>#REF!</v>
      </c>
      <c r="AF26" s="38" t="e">
        <f t="shared" si="3"/>
        <v>#REF!</v>
      </c>
      <c r="AG26" s="38" t="e">
        <f t="shared" si="4"/>
        <v>#REF!</v>
      </c>
    </row>
    <row r="27" spans="2:33" ht="18.75" customHeight="1">
      <c r="B27" s="1"/>
      <c r="C27" s="285">
        <v>2</v>
      </c>
      <c r="D27" s="286" t="e">
        <f>#REF!</f>
        <v>#REF!</v>
      </c>
      <c r="E27" s="276" t="e">
        <f>#REF!</f>
        <v>#REF!</v>
      </c>
      <c r="F27" s="275" t="e">
        <f>#REF!</f>
        <v>#REF!</v>
      </c>
      <c r="G27" s="276" t="e">
        <f>#REF!</f>
        <v>#REF!</v>
      </c>
      <c r="H27" s="279" t="e">
        <f>#REF!</f>
        <v>#REF!</v>
      </c>
      <c r="I27" s="288" t="e">
        <f>#REF!</f>
        <v>#REF!</v>
      </c>
      <c r="J27" s="279" t="e">
        <f>#REF!</f>
        <v>#REF!</v>
      </c>
      <c r="K27" s="288" t="e">
        <f>#REF!</f>
        <v>#REF!</v>
      </c>
      <c r="L27" s="279" t="e">
        <f>#REF!</f>
        <v>#REF!</v>
      </c>
      <c r="M27" s="290" t="e">
        <f>#REF!</f>
        <v>#REF!</v>
      </c>
      <c r="N27" s="291" t="e">
        <f>#REF!</f>
        <v>#REF!</v>
      </c>
      <c r="O27" s="290" t="e">
        <f>#REF!</f>
        <v>#REF!</v>
      </c>
      <c r="P27" s="291" t="e">
        <f>#REF!</f>
        <v>#REF!</v>
      </c>
      <c r="Q27" s="290" t="e">
        <f>#REF!</f>
        <v>#REF!</v>
      </c>
      <c r="R27" s="295" t="e">
        <f>#REF!</f>
        <v>#REF!</v>
      </c>
      <c r="S27" s="301" t="e">
        <f>#REF!</f>
        <v>#REF!</v>
      </c>
      <c r="T27" s="291" t="e">
        <f>#REF!</f>
        <v>#REF!</v>
      </c>
      <c r="U27" s="290" t="e">
        <f>#REF!</f>
        <v>#REF!</v>
      </c>
      <c r="V27" s="291" t="e">
        <f>#REF!</f>
        <v>#REF!</v>
      </c>
      <c r="W27" s="300" t="e">
        <f>#REF!</f>
        <v>#REF!</v>
      </c>
      <c r="X27" s="312" t="e">
        <f>#REF!</f>
        <v>#REF!</v>
      </c>
      <c r="Y27" s="315" t="e">
        <f>#REF!</f>
        <v>#REF!</v>
      </c>
      <c r="Z27" s="308" t="e">
        <f>#REF!</f>
        <v>#REF!</v>
      </c>
      <c r="AC27" s="38" t="e">
        <f t="shared" si="0"/>
        <v>#REF!</v>
      </c>
      <c r="AD27" s="38" t="e">
        <f t="shared" si="1"/>
        <v>#REF!</v>
      </c>
      <c r="AE27" s="38" t="e">
        <f t="shared" si="2"/>
        <v>#REF!</v>
      </c>
      <c r="AF27" s="38" t="e">
        <f t="shared" si="3"/>
        <v>#REF!</v>
      </c>
      <c r="AG27" s="38" t="e">
        <f t="shared" si="4"/>
        <v>#REF!</v>
      </c>
    </row>
    <row r="28" spans="2:33" ht="18.75" customHeight="1">
      <c r="B28" s="1"/>
      <c r="C28" s="285">
        <v>3</v>
      </c>
      <c r="D28" s="286" t="e">
        <f>#REF!</f>
        <v>#REF!</v>
      </c>
      <c r="E28" s="276" t="e">
        <f>#REF!</f>
        <v>#REF!</v>
      </c>
      <c r="F28" s="275" t="e">
        <f>#REF!</f>
        <v>#REF!</v>
      </c>
      <c r="G28" s="276" t="e">
        <f>#REF!</f>
        <v>#REF!</v>
      </c>
      <c r="H28" s="279" t="e">
        <f>#REF!</f>
        <v>#REF!</v>
      </c>
      <c r="I28" s="288" t="e">
        <f>#REF!</f>
        <v>#REF!</v>
      </c>
      <c r="J28" s="279" t="e">
        <f>#REF!</f>
        <v>#REF!</v>
      </c>
      <c r="K28" s="288" t="e">
        <f>#REF!</f>
        <v>#REF!</v>
      </c>
      <c r="L28" s="279" t="e">
        <f>#REF!</f>
        <v>#REF!</v>
      </c>
      <c r="M28" s="290" t="e">
        <f>#REF!</f>
        <v>#REF!</v>
      </c>
      <c r="N28" s="291" t="e">
        <f>#REF!</f>
        <v>#REF!</v>
      </c>
      <c r="O28" s="290" t="e">
        <f>#REF!</f>
        <v>#REF!</v>
      </c>
      <c r="P28" s="291" t="e">
        <f>#REF!</f>
        <v>#REF!</v>
      </c>
      <c r="Q28" s="290" t="e">
        <f>#REF!</f>
        <v>#REF!</v>
      </c>
      <c r="R28" s="295" t="e">
        <f>#REF!</f>
        <v>#REF!</v>
      </c>
      <c r="S28" s="301" t="e">
        <f>#REF!</f>
        <v>#REF!</v>
      </c>
      <c r="T28" s="291" t="e">
        <f>#REF!</f>
        <v>#REF!</v>
      </c>
      <c r="U28" s="290" t="e">
        <f>#REF!</f>
        <v>#REF!</v>
      </c>
      <c r="V28" s="291" t="e">
        <f>#REF!</f>
        <v>#REF!</v>
      </c>
      <c r="W28" s="300" t="e">
        <f>#REF!</f>
        <v>#REF!</v>
      </c>
      <c r="X28" s="312" t="e">
        <f>#REF!</f>
        <v>#REF!</v>
      </c>
      <c r="Y28" s="315" t="e">
        <f>#REF!</f>
        <v>#REF!</v>
      </c>
      <c r="Z28" s="308" t="e">
        <f>#REF!</f>
        <v>#REF!</v>
      </c>
      <c r="AC28" s="38" t="e">
        <f t="shared" si="0"/>
        <v>#REF!</v>
      </c>
      <c r="AD28" s="38" t="e">
        <f t="shared" si="1"/>
        <v>#REF!</v>
      </c>
      <c r="AE28" s="38" t="e">
        <f t="shared" si="2"/>
        <v>#REF!</v>
      </c>
      <c r="AF28" s="38" t="e">
        <f t="shared" si="3"/>
        <v>#REF!</v>
      </c>
      <c r="AG28" s="38" t="e">
        <f t="shared" si="4"/>
        <v>#REF!</v>
      </c>
    </row>
    <row r="29" spans="2:33" ht="18.75" customHeight="1">
      <c r="B29" s="1"/>
      <c r="C29" s="285">
        <v>4</v>
      </c>
      <c r="D29" s="286" t="e">
        <f>#REF!</f>
        <v>#REF!</v>
      </c>
      <c r="E29" s="276" t="e">
        <f>#REF!</f>
        <v>#REF!</v>
      </c>
      <c r="F29" s="275" t="e">
        <f>#REF!</f>
        <v>#REF!</v>
      </c>
      <c r="G29" s="276" t="e">
        <f>#REF!</f>
        <v>#REF!</v>
      </c>
      <c r="H29" s="279" t="e">
        <f>#REF!</f>
        <v>#REF!</v>
      </c>
      <c r="I29" s="288" t="e">
        <f>#REF!</f>
        <v>#REF!</v>
      </c>
      <c r="J29" s="279" t="e">
        <f>#REF!</f>
        <v>#REF!</v>
      </c>
      <c r="K29" s="288" t="e">
        <f>#REF!</f>
        <v>#REF!</v>
      </c>
      <c r="L29" s="279" t="e">
        <f>#REF!</f>
        <v>#REF!</v>
      </c>
      <c r="M29" s="290" t="e">
        <f>#REF!</f>
        <v>#REF!</v>
      </c>
      <c r="N29" s="291" t="e">
        <f>#REF!</f>
        <v>#REF!</v>
      </c>
      <c r="O29" s="290" t="e">
        <f>#REF!</f>
        <v>#REF!</v>
      </c>
      <c r="P29" s="291" t="e">
        <f>#REF!</f>
        <v>#REF!</v>
      </c>
      <c r="Q29" s="290" t="e">
        <f>#REF!</f>
        <v>#REF!</v>
      </c>
      <c r="R29" s="295" t="e">
        <f>#REF!</f>
        <v>#REF!</v>
      </c>
      <c r="S29" s="301" t="e">
        <f>#REF!</f>
        <v>#REF!</v>
      </c>
      <c r="T29" s="291" t="e">
        <f>#REF!</f>
        <v>#REF!</v>
      </c>
      <c r="U29" s="290" t="e">
        <f>#REF!</f>
        <v>#REF!</v>
      </c>
      <c r="V29" s="291" t="e">
        <f>#REF!</f>
        <v>#REF!</v>
      </c>
      <c r="W29" s="300" t="e">
        <f>#REF!</f>
        <v>#REF!</v>
      </c>
      <c r="X29" s="312" t="e">
        <f>#REF!</f>
        <v>#REF!</v>
      </c>
      <c r="Y29" s="315" t="e">
        <f>#REF!</f>
        <v>#REF!</v>
      </c>
      <c r="Z29" s="308" t="e">
        <f>#REF!</f>
        <v>#REF!</v>
      </c>
      <c r="AC29" s="38" t="e">
        <f t="shared" si="0"/>
        <v>#REF!</v>
      </c>
      <c r="AD29" s="38" t="e">
        <f t="shared" si="1"/>
        <v>#REF!</v>
      </c>
      <c r="AE29" s="38" t="e">
        <f t="shared" si="2"/>
        <v>#REF!</v>
      </c>
      <c r="AF29" s="38" t="e">
        <f t="shared" si="3"/>
        <v>#REF!</v>
      </c>
      <c r="AG29" s="38" t="e">
        <f t="shared" si="4"/>
        <v>#REF!</v>
      </c>
    </row>
    <row r="30" spans="2:33" ht="30" customHeight="1">
      <c r="B30" s="1">
        <v>2011</v>
      </c>
      <c r="C30" s="285">
        <v>1</v>
      </c>
      <c r="D30" s="286" t="e">
        <f>#REF!</f>
        <v>#REF!</v>
      </c>
      <c r="E30" s="276" t="e">
        <f>#REF!</f>
        <v>#REF!</v>
      </c>
      <c r="F30" s="275" t="e">
        <f>#REF!</f>
        <v>#REF!</v>
      </c>
      <c r="G30" s="276" t="e">
        <f>#REF!</f>
        <v>#REF!</v>
      </c>
      <c r="H30" s="279" t="e">
        <f>#REF!</f>
        <v>#REF!</v>
      </c>
      <c r="I30" s="288" t="e">
        <f>#REF!</f>
        <v>#REF!</v>
      </c>
      <c r="J30" s="279" t="e">
        <f>#REF!</f>
        <v>#REF!</v>
      </c>
      <c r="K30" s="288" t="e">
        <f>#REF!</f>
        <v>#REF!</v>
      </c>
      <c r="L30" s="279" t="e">
        <f>#REF!</f>
        <v>#REF!</v>
      </c>
      <c r="M30" s="290" t="e">
        <f>#REF!</f>
        <v>#REF!</v>
      </c>
      <c r="N30" s="291" t="e">
        <f>#REF!</f>
        <v>#REF!</v>
      </c>
      <c r="O30" s="290" t="e">
        <f>#REF!</f>
        <v>#REF!</v>
      </c>
      <c r="P30" s="291" t="e">
        <f>#REF!</f>
        <v>#REF!</v>
      </c>
      <c r="Q30" s="290" t="e">
        <f>#REF!</f>
        <v>#REF!</v>
      </c>
      <c r="R30" s="295" t="e">
        <f>#REF!</f>
        <v>#REF!</v>
      </c>
      <c r="S30" s="301" t="e">
        <f>#REF!</f>
        <v>#REF!</v>
      </c>
      <c r="T30" s="291" t="e">
        <f>#REF!</f>
        <v>#REF!</v>
      </c>
      <c r="U30" s="290" t="e">
        <f>#REF!</f>
        <v>#REF!</v>
      </c>
      <c r="V30" s="291" t="e">
        <f>#REF!</f>
        <v>#REF!</v>
      </c>
      <c r="W30" s="300" t="e">
        <f>#REF!</f>
        <v>#REF!</v>
      </c>
      <c r="X30" s="312" t="e">
        <f>#REF!</f>
        <v>#REF!</v>
      </c>
      <c r="Y30" s="315" t="e">
        <f>#REF!</f>
        <v>#REF!</v>
      </c>
      <c r="Z30" s="308" t="e">
        <f>#REF!</f>
        <v>#REF!</v>
      </c>
      <c r="AC30" s="38" t="e">
        <f t="shared" si="0"/>
        <v>#REF!</v>
      </c>
      <c r="AD30" s="38" t="e">
        <f t="shared" si="1"/>
        <v>#REF!</v>
      </c>
      <c r="AE30" s="38" t="e">
        <f t="shared" si="2"/>
        <v>#REF!</v>
      </c>
      <c r="AF30" s="38" t="e">
        <f t="shared" si="3"/>
        <v>#REF!</v>
      </c>
      <c r="AG30" s="38" t="e">
        <f t="shared" si="4"/>
        <v>#REF!</v>
      </c>
    </row>
    <row r="31" spans="2:33" ht="18.75" customHeight="1">
      <c r="B31" s="1"/>
      <c r="C31" s="285">
        <v>2</v>
      </c>
      <c r="D31" s="286" t="e">
        <f>#REF!</f>
        <v>#REF!</v>
      </c>
      <c r="E31" s="276" t="e">
        <f>#REF!</f>
        <v>#REF!</v>
      </c>
      <c r="F31" s="275" t="e">
        <f>#REF!</f>
        <v>#REF!</v>
      </c>
      <c r="G31" s="276" t="e">
        <f>#REF!</f>
        <v>#REF!</v>
      </c>
      <c r="H31" s="279" t="e">
        <f>#REF!</f>
        <v>#REF!</v>
      </c>
      <c r="I31" s="288" t="e">
        <f>#REF!</f>
        <v>#REF!</v>
      </c>
      <c r="J31" s="279" t="e">
        <f>#REF!</f>
        <v>#REF!</v>
      </c>
      <c r="K31" s="288" t="e">
        <f>#REF!</f>
        <v>#REF!</v>
      </c>
      <c r="L31" s="279" t="e">
        <f>#REF!</f>
        <v>#REF!</v>
      </c>
      <c r="M31" s="290" t="e">
        <f>#REF!</f>
        <v>#REF!</v>
      </c>
      <c r="N31" s="291" t="e">
        <f>#REF!</f>
        <v>#REF!</v>
      </c>
      <c r="O31" s="290" t="e">
        <f>#REF!</f>
        <v>#REF!</v>
      </c>
      <c r="P31" s="291" t="e">
        <f>#REF!</f>
        <v>#REF!</v>
      </c>
      <c r="Q31" s="290" t="e">
        <f>#REF!</f>
        <v>#REF!</v>
      </c>
      <c r="R31" s="295" t="e">
        <f>#REF!</f>
        <v>#REF!</v>
      </c>
      <c r="S31" s="301" t="e">
        <f>#REF!</f>
        <v>#REF!</v>
      </c>
      <c r="T31" s="291" t="e">
        <f>#REF!</f>
        <v>#REF!</v>
      </c>
      <c r="U31" s="290" t="e">
        <f>#REF!</f>
        <v>#REF!</v>
      </c>
      <c r="V31" s="291" t="e">
        <f>#REF!</f>
        <v>#REF!</v>
      </c>
      <c r="W31" s="300" t="e">
        <f>#REF!</f>
        <v>#REF!</v>
      </c>
      <c r="X31" s="312" t="e">
        <f>#REF!</f>
        <v>#REF!</v>
      </c>
      <c r="Y31" s="315" t="e">
        <f>#REF!</f>
        <v>#REF!</v>
      </c>
      <c r="Z31" s="308" t="e">
        <f>#REF!</f>
        <v>#REF!</v>
      </c>
      <c r="AC31" s="38" t="e">
        <f t="shared" si="0"/>
        <v>#REF!</v>
      </c>
      <c r="AD31" s="38" t="e">
        <f t="shared" si="1"/>
        <v>#REF!</v>
      </c>
      <c r="AE31" s="38" t="e">
        <f t="shared" si="2"/>
        <v>#REF!</v>
      </c>
      <c r="AF31" s="38" t="e">
        <f t="shared" si="3"/>
        <v>#REF!</v>
      </c>
      <c r="AG31" s="38" t="e">
        <f t="shared" si="4"/>
        <v>#REF!</v>
      </c>
    </row>
    <row r="32" spans="2:33" ht="18.75" customHeight="1">
      <c r="B32" s="1"/>
      <c r="C32" s="285" t="s">
        <v>63</v>
      </c>
      <c r="D32" s="286" t="e">
        <f>#REF!</f>
        <v>#REF!</v>
      </c>
      <c r="E32" s="276" t="e">
        <f>#REF!</f>
        <v>#REF!</v>
      </c>
      <c r="F32" s="275" t="e">
        <f>#REF!</f>
        <v>#REF!</v>
      </c>
      <c r="G32" s="276" t="e">
        <f>#REF!</f>
        <v>#REF!</v>
      </c>
      <c r="H32" s="279" t="e">
        <f>#REF!</f>
        <v>#REF!</v>
      </c>
      <c r="I32" s="288" t="e">
        <f>#REF!</f>
        <v>#REF!</v>
      </c>
      <c r="J32" s="279" t="e">
        <f>#REF!</f>
        <v>#REF!</v>
      </c>
      <c r="K32" s="288" t="e">
        <f>#REF!</f>
        <v>#REF!</v>
      </c>
      <c r="L32" s="279" t="e">
        <f>#REF!</f>
        <v>#REF!</v>
      </c>
      <c r="M32" s="290" t="e">
        <f>#REF!</f>
        <v>#REF!</v>
      </c>
      <c r="N32" s="291" t="e">
        <f>#REF!</f>
        <v>#REF!</v>
      </c>
      <c r="O32" s="290" t="e">
        <f>#REF!</f>
        <v>#REF!</v>
      </c>
      <c r="P32" s="291" t="e">
        <f>#REF!</f>
        <v>#REF!</v>
      </c>
      <c r="Q32" s="290" t="e">
        <f>#REF!</f>
        <v>#REF!</v>
      </c>
      <c r="R32" s="295" t="e">
        <f>#REF!</f>
        <v>#REF!</v>
      </c>
      <c r="S32" s="301" t="e">
        <f>#REF!</f>
        <v>#REF!</v>
      </c>
      <c r="T32" s="291" t="e">
        <f>#REF!</f>
        <v>#REF!</v>
      </c>
      <c r="U32" s="290" t="e">
        <f>#REF!</f>
        <v>#REF!</v>
      </c>
      <c r="V32" s="291" t="e">
        <f>#REF!</f>
        <v>#REF!</v>
      </c>
      <c r="W32" s="300" t="e">
        <f>#REF!</f>
        <v>#REF!</v>
      </c>
      <c r="X32" s="312" t="e">
        <f>#REF!</f>
        <v>#REF!</v>
      </c>
      <c r="Y32" s="315" t="e">
        <f>#REF!</f>
        <v>#REF!</v>
      </c>
      <c r="Z32" s="308" t="e">
        <f>#REF!</f>
        <v>#REF!</v>
      </c>
      <c r="AC32" s="38"/>
      <c r="AD32" s="38"/>
      <c r="AE32" s="38"/>
      <c r="AF32" s="38"/>
      <c r="AG32" s="38"/>
    </row>
    <row r="33" spans="2:26" ht="18.75" hidden="1" customHeight="1">
      <c r="B33" s="1"/>
      <c r="C33" s="285" t="s">
        <v>64</v>
      </c>
      <c r="D33" s="286" t="e">
        <f>#REF!</f>
        <v>#REF!</v>
      </c>
      <c r="E33" s="276" t="e">
        <f>#REF!</f>
        <v>#REF!</v>
      </c>
      <c r="F33" s="275" t="e">
        <f>#REF!</f>
        <v>#REF!</v>
      </c>
      <c r="G33" s="276" t="e">
        <f>#REF!</f>
        <v>#REF!</v>
      </c>
      <c r="H33" s="279" t="e">
        <f>#REF!</f>
        <v>#REF!</v>
      </c>
      <c r="I33" s="288" t="e">
        <f>#REF!</f>
        <v>#REF!</v>
      </c>
      <c r="J33" s="279" t="e">
        <f>#REF!</f>
        <v>#REF!</v>
      </c>
      <c r="K33" s="288" t="e">
        <f>#REF!</f>
        <v>#REF!</v>
      </c>
      <c r="L33" s="279" t="e">
        <f>#REF!</f>
        <v>#REF!</v>
      </c>
      <c r="M33" s="290" t="e">
        <f>#REF!</f>
        <v>#REF!</v>
      </c>
      <c r="N33" s="291" t="e">
        <f>#REF!</f>
        <v>#REF!</v>
      </c>
      <c r="O33" s="290" t="e">
        <f>#REF!</f>
        <v>#REF!</v>
      </c>
      <c r="P33" s="291" t="e">
        <f>#REF!</f>
        <v>#REF!</v>
      </c>
      <c r="Q33" s="290" t="e">
        <f>#REF!</f>
        <v>#REF!</v>
      </c>
      <c r="R33" s="295" t="e">
        <f>#REF!</f>
        <v>#REF!</v>
      </c>
      <c r="S33" s="301" t="e">
        <f>#REF!</f>
        <v>#REF!</v>
      </c>
      <c r="T33" s="291" t="e">
        <f>#REF!</f>
        <v>#REF!</v>
      </c>
      <c r="U33" s="290" t="e">
        <f>#REF!</f>
        <v>#REF!</v>
      </c>
      <c r="V33" s="291" t="e">
        <f>#REF!</f>
        <v>#REF!</v>
      </c>
      <c r="W33" s="300" t="e">
        <f>#REF!</f>
        <v>#REF!</v>
      </c>
      <c r="X33" s="312" t="e">
        <f>#REF!</f>
        <v>#REF!</v>
      </c>
      <c r="Y33" s="315" t="e">
        <f>#REF!</f>
        <v>#REF!</v>
      </c>
      <c r="Z33" s="308" t="e">
        <f>#REF!</f>
        <v>#REF!</v>
      </c>
    </row>
    <row r="34" spans="2:26" ht="3" customHeight="1">
      <c r="B34" s="51"/>
      <c r="C34" s="51"/>
      <c r="D34" s="34"/>
      <c r="E34" s="35"/>
      <c r="F34" s="35"/>
      <c r="G34" s="35"/>
      <c r="H34" s="35"/>
      <c r="I34" s="35"/>
      <c r="J34" s="35"/>
      <c r="K34" s="51"/>
      <c r="L34" s="51"/>
      <c r="M34" s="51"/>
      <c r="N34" s="51"/>
      <c r="O34" s="51"/>
      <c r="P34" s="51"/>
      <c r="Q34" s="51"/>
      <c r="R34" s="51"/>
      <c r="S34" s="51"/>
      <c r="T34" s="51"/>
      <c r="U34" s="51"/>
      <c r="V34" s="51"/>
      <c r="W34" s="51"/>
      <c r="X34" s="310"/>
      <c r="Y34" s="51"/>
      <c r="Z34" s="51"/>
    </row>
    <row r="35" spans="2:26">
      <c r="B35" s="36" t="s">
        <v>66</v>
      </c>
    </row>
  </sheetData>
  <mergeCells count="3">
    <mergeCell ref="D2:G2"/>
    <mergeCell ref="H2:L2"/>
    <mergeCell ref="M2:W2"/>
  </mergeCells>
  <printOptions horizontalCentered="1"/>
  <pageMargins left="0.3" right="0.14000000000000001" top="0.81" bottom="0.44" header="0.3" footer="0.3"/>
  <pageSetup scale="75" fitToWidth="0" fitToHeight="0" orientation="landscape"/>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B1:AF37"/>
  <sheetViews>
    <sheetView zoomScale="75" zoomScaleNormal="75" workbookViewId="0">
      <selection activeCell="AI50" sqref="AI50"/>
    </sheetView>
  </sheetViews>
  <sheetFormatPr baseColWidth="10" defaultColWidth="9.1640625" defaultRowHeight="14"/>
  <cols>
    <col min="1" max="1" width="5.5" style="13" customWidth="1"/>
    <col min="2" max="2" width="6" style="13" customWidth="1"/>
    <col min="3" max="3" width="3.5" style="13" customWidth="1"/>
    <col min="4" max="23" width="7.1640625" style="13" customWidth="1"/>
    <col min="24" max="24" width="8.5" style="272" customWidth="1"/>
    <col min="25" max="25" width="7.1640625" style="272" customWidth="1"/>
    <col min="26" max="26" width="8.5" style="13" customWidth="1"/>
    <col min="27" max="27" width="1.1640625" style="13" customWidth="1"/>
    <col min="28" max="16384" width="9.1640625" style="13"/>
  </cols>
  <sheetData>
    <row r="1" spans="2:32" ht="30.75" customHeight="1">
      <c r="B1" s="273" t="s">
        <v>113</v>
      </c>
      <c r="D1" s="12"/>
      <c r="E1" s="12"/>
      <c r="F1" s="12"/>
      <c r="G1" s="12"/>
      <c r="H1" s="12"/>
      <c r="I1" s="12"/>
      <c r="J1" s="12"/>
      <c r="K1" s="12"/>
    </row>
    <row r="2" spans="2:32" ht="15" hidden="1">
      <c r="B2" s="105"/>
      <c r="D2" s="729" t="s">
        <v>31</v>
      </c>
      <c r="E2" s="730"/>
      <c r="F2" s="730"/>
      <c r="G2" s="731"/>
      <c r="H2" s="729" t="s">
        <v>32</v>
      </c>
      <c r="I2" s="732"/>
      <c r="J2" s="732"/>
      <c r="K2" s="732"/>
      <c r="L2" s="733"/>
      <c r="M2" s="729" t="s">
        <v>33</v>
      </c>
      <c r="N2" s="732"/>
      <c r="O2" s="732"/>
      <c r="P2" s="732"/>
      <c r="Q2" s="732"/>
      <c r="R2" s="732"/>
      <c r="S2" s="732"/>
      <c r="T2" s="732"/>
      <c r="U2" s="732"/>
      <c r="V2" s="732"/>
      <c r="W2" s="733"/>
      <c r="X2" s="311"/>
      <c r="Y2" s="303"/>
      <c r="Z2" s="245"/>
    </row>
    <row r="3" spans="2:32" s="12" customFormat="1" ht="123.75" customHeight="1">
      <c r="B3" s="538" t="s">
        <v>68</v>
      </c>
      <c r="C3" s="576" t="s">
        <v>69</v>
      </c>
      <c r="D3" s="577" t="s">
        <v>36</v>
      </c>
      <c r="E3" s="577" t="s">
        <v>37</v>
      </c>
      <c r="F3" s="577" t="s">
        <v>38</v>
      </c>
      <c r="G3" s="577" t="s">
        <v>39</v>
      </c>
      <c r="H3" s="578" t="s">
        <v>40</v>
      </c>
      <c r="I3" s="579" t="s">
        <v>41</v>
      </c>
      <c r="J3" s="578" t="s">
        <v>42</v>
      </c>
      <c r="K3" s="578" t="s">
        <v>43</v>
      </c>
      <c r="L3" s="579" t="s">
        <v>44</v>
      </c>
      <c r="M3" s="580" t="s">
        <v>45</v>
      </c>
      <c r="N3" s="580" t="s">
        <v>46</v>
      </c>
      <c r="O3" s="580" t="s">
        <v>47</v>
      </c>
      <c r="P3" s="580" t="s">
        <v>48</v>
      </c>
      <c r="Q3" s="580" t="s">
        <v>49</v>
      </c>
      <c r="R3" s="580" t="s">
        <v>50</v>
      </c>
      <c r="S3" s="580" t="s">
        <v>51</v>
      </c>
      <c r="T3" s="580" t="s">
        <v>52</v>
      </c>
      <c r="U3" s="580" t="s">
        <v>53</v>
      </c>
      <c r="V3" s="580" t="s">
        <v>54</v>
      </c>
      <c r="W3" s="580" t="s">
        <v>55</v>
      </c>
      <c r="X3" s="583" t="s">
        <v>70</v>
      </c>
      <c r="Y3" s="583" t="s">
        <v>57</v>
      </c>
      <c r="Z3" s="539" t="s">
        <v>58</v>
      </c>
      <c r="AC3" s="8" t="s">
        <v>59</v>
      </c>
      <c r="AD3" s="8" t="s">
        <v>60</v>
      </c>
      <c r="AE3" s="8" t="s">
        <v>61</v>
      </c>
      <c r="AF3" s="12" t="s">
        <v>62</v>
      </c>
    </row>
    <row r="4" spans="2:32" ht="24.75" hidden="1" customHeight="1">
      <c r="B4" s="66">
        <v>2006</v>
      </c>
      <c r="C4" s="101"/>
      <c r="D4" s="275"/>
      <c r="E4" s="276"/>
      <c r="F4" s="277"/>
      <c r="G4" s="278"/>
      <c r="H4" s="279"/>
      <c r="I4" s="288"/>
      <c r="J4" s="279"/>
      <c r="K4" s="289"/>
      <c r="L4" s="279"/>
      <c r="M4" s="290"/>
      <c r="N4" s="291"/>
      <c r="O4" s="290"/>
      <c r="P4" s="291"/>
      <c r="Q4" s="290"/>
      <c r="R4" s="291"/>
      <c r="S4" s="290"/>
      <c r="T4" s="291"/>
      <c r="U4" s="290"/>
      <c r="V4" s="295"/>
      <c r="W4" s="290"/>
      <c r="X4" s="312"/>
      <c r="Y4" s="304"/>
      <c r="Z4" s="305"/>
    </row>
    <row r="5" spans="2:32" ht="27" hidden="1" customHeight="1">
      <c r="B5" s="66"/>
      <c r="C5" s="101"/>
      <c r="D5" s="280"/>
      <c r="E5" s="281"/>
      <c r="F5" s="281"/>
      <c r="G5" s="281"/>
      <c r="H5" s="282"/>
      <c r="I5" s="282"/>
      <c r="J5" s="282"/>
      <c r="K5" s="282"/>
      <c r="L5" s="282"/>
      <c r="M5" s="292"/>
      <c r="N5" s="292"/>
      <c r="O5" s="292"/>
      <c r="P5" s="292"/>
      <c r="Q5" s="292"/>
      <c r="R5" s="292"/>
      <c r="S5" s="292"/>
      <c r="T5" s="292"/>
      <c r="U5" s="292"/>
      <c r="V5" s="292"/>
      <c r="W5" s="292"/>
      <c r="X5" s="313"/>
      <c r="Y5" s="306"/>
      <c r="Z5" s="50"/>
      <c r="AA5" s="74"/>
    </row>
    <row r="6" spans="2:32" ht="20.25" hidden="1" customHeight="1">
      <c r="B6" s="66"/>
      <c r="C6" s="101"/>
      <c r="D6" s="280"/>
      <c r="E6" s="281"/>
      <c r="F6" s="281"/>
      <c r="G6" s="281"/>
      <c r="H6" s="282"/>
      <c r="I6" s="282"/>
      <c r="J6" s="282"/>
      <c r="K6" s="282"/>
      <c r="L6" s="282"/>
      <c r="M6" s="292"/>
      <c r="N6" s="292"/>
      <c r="O6" s="292"/>
      <c r="P6" s="292"/>
      <c r="Q6" s="292"/>
      <c r="R6" s="292"/>
      <c r="S6" s="292"/>
      <c r="T6" s="292"/>
      <c r="U6" s="292"/>
      <c r="V6" s="292"/>
      <c r="W6" s="292"/>
      <c r="X6" s="313"/>
      <c r="Y6" s="306"/>
      <c r="Z6" s="50"/>
      <c r="AA6" s="74"/>
    </row>
    <row r="7" spans="2:32" ht="20.25" hidden="1" customHeight="1">
      <c r="B7" s="66"/>
      <c r="C7" s="101"/>
      <c r="D7" s="280"/>
      <c r="E7" s="281"/>
      <c r="F7" s="281"/>
      <c r="G7" s="281"/>
      <c r="H7" s="282"/>
      <c r="I7" s="282"/>
      <c r="J7" s="282"/>
      <c r="K7" s="282"/>
      <c r="L7" s="282"/>
      <c r="M7" s="292"/>
      <c r="N7" s="292"/>
      <c r="O7" s="292"/>
      <c r="P7" s="292"/>
      <c r="Q7" s="292"/>
      <c r="R7" s="292"/>
      <c r="S7" s="292"/>
      <c r="T7" s="292"/>
      <c r="U7" s="292"/>
      <c r="V7" s="292"/>
      <c r="W7" s="292"/>
      <c r="X7" s="313"/>
      <c r="Y7" s="306"/>
      <c r="Z7" s="50"/>
      <c r="AA7" s="74"/>
    </row>
    <row r="8" spans="2:32" ht="20.25" hidden="1" customHeight="1">
      <c r="B8" s="66"/>
      <c r="D8" s="32"/>
      <c r="E8" s="281"/>
      <c r="F8" s="281"/>
      <c r="G8" s="281"/>
      <c r="H8" s="282"/>
      <c r="I8" s="282"/>
      <c r="J8" s="282"/>
      <c r="K8" s="282"/>
      <c r="L8" s="282"/>
      <c r="M8" s="292"/>
      <c r="N8" s="292"/>
      <c r="O8" s="292"/>
      <c r="P8" s="292"/>
      <c r="Q8" s="292"/>
      <c r="R8" s="292"/>
      <c r="S8" s="292"/>
      <c r="T8" s="292"/>
      <c r="U8" s="292"/>
      <c r="V8" s="292"/>
      <c r="W8" s="292"/>
      <c r="X8" s="313"/>
      <c r="Y8" s="306"/>
      <c r="Z8" s="50"/>
      <c r="AA8" s="74"/>
    </row>
    <row r="9" spans="2:32" ht="5.25" customHeight="1">
      <c r="B9" s="1"/>
      <c r="D9" s="277"/>
      <c r="E9" s="283"/>
      <c r="F9" s="277"/>
      <c r="G9" s="277"/>
      <c r="H9" s="284"/>
      <c r="I9" s="293"/>
      <c r="J9" s="293"/>
      <c r="K9" s="293"/>
      <c r="L9" s="293"/>
      <c r="M9" s="294"/>
      <c r="N9" s="295"/>
      <c r="O9" s="291"/>
      <c r="P9" s="294"/>
      <c r="Q9" s="294"/>
      <c r="R9" s="295"/>
      <c r="S9" s="291"/>
      <c r="T9" s="291"/>
      <c r="U9" s="295"/>
      <c r="V9" s="295"/>
      <c r="W9" s="295"/>
      <c r="X9" s="314"/>
      <c r="Y9" s="307"/>
      <c r="Z9" s="39"/>
    </row>
    <row r="10" spans="2:32" ht="30" customHeight="1">
      <c r="B10" s="1">
        <v>2006</v>
      </c>
      <c r="C10" s="285">
        <v>1</v>
      </c>
      <c r="D10" s="280"/>
      <c r="E10" s="281"/>
      <c r="F10" s="280"/>
      <c r="G10" s="281"/>
      <c r="H10" s="282"/>
      <c r="I10" s="282"/>
      <c r="J10" s="282"/>
      <c r="K10" s="282"/>
      <c r="L10" s="282"/>
      <c r="M10" s="292"/>
      <c r="N10" s="292"/>
      <c r="O10" s="292"/>
      <c r="P10" s="292"/>
      <c r="Q10" s="292"/>
      <c r="R10" s="292"/>
      <c r="S10" s="292"/>
      <c r="T10" s="292"/>
      <c r="U10" s="292"/>
      <c r="V10" s="292"/>
      <c r="W10" s="292"/>
      <c r="X10" s="313"/>
      <c r="Y10" s="306"/>
      <c r="Z10" s="50"/>
      <c r="AC10" s="38">
        <f>D10+E10+F10+G10</f>
        <v>0</v>
      </c>
      <c r="AD10" s="38">
        <f>H10+I10+J10+K10+L10</f>
        <v>0</v>
      </c>
      <c r="AE10" s="38">
        <f>M10+N10+O10+P10+Q10+R10+S10+T10+U10+V10+W10</f>
        <v>0</v>
      </c>
      <c r="AF10" s="38"/>
    </row>
    <row r="11" spans="2:32" ht="18.75" customHeight="1">
      <c r="B11" s="1"/>
      <c r="C11" s="285">
        <v>2</v>
      </c>
      <c r="D11" s="280" t="e">
        <f>'%QQSea Adjust'!C6</f>
        <v>#REF!</v>
      </c>
      <c r="E11" s="281" t="e">
        <f>'%QQSea Adjust'!D6</f>
        <v>#REF!</v>
      </c>
      <c r="F11" s="280" t="e">
        <f>'%QQSea Adjust'!E6</f>
        <v>#REF!</v>
      </c>
      <c r="G11" s="281" t="e">
        <f>'%QQSea Adjust'!F6</f>
        <v>#REF!</v>
      </c>
      <c r="H11" s="282" t="e">
        <f>'%QQSea Adjust'!G6</f>
        <v>#REF!</v>
      </c>
      <c r="I11" s="282" t="e">
        <f>'%QQSea Adjust'!H6</f>
        <v>#REF!</v>
      </c>
      <c r="J11" s="282" t="e">
        <f>'%QQSea Adjust'!I6</f>
        <v>#REF!</v>
      </c>
      <c r="K11" s="282" t="e">
        <f>'%QQSea Adjust'!J6</f>
        <v>#REF!</v>
      </c>
      <c r="L11" s="282" t="e">
        <f>'%QQSea Adjust'!K6</f>
        <v>#REF!</v>
      </c>
      <c r="M11" s="292" t="e">
        <f>'%QQSea Adjust'!L6</f>
        <v>#REF!</v>
      </c>
      <c r="N11" s="292" t="e">
        <f>'%QQSea Adjust'!M6</f>
        <v>#REF!</v>
      </c>
      <c r="O11" s="292" t="e">
        <f>'%QQSea Adjust'!N6</f>
        <v>#REF!</v>
      </c>
      <c r="P11" s="292" t="e">
        <f>'%QQSea Adjust'!O6</f>
        <v>#REF!</v>
      </c>
      <c r="Q11" s="292" t="e">
        <f>'%QQSea Adjust'!P6</f>
        <v>#REF!</v>
      </c>
      <c r="R11" s="292" t="e">
        <f>'%QQSea Adjust'!Q6</f>
        <v>#REF!</v>
      </c>
      <c r="S11" s="292" t="e">
        <f>'%QQSea Adjust'!R6</f>
        <v>#REF!</v>
      </c>
      <c r="T11" s="292" t="e">
        <f>'%QQSea Adjust'!S6</f>
        <v>#REF!</v>
      </c>
      <c r="U11" s="292" t="e">
        <f>'%QQSea Adjust'!T6</f>
        <v>#REF!</v>
      </c>
      <c r="V11" s="292" t="e">
        <f>'%QQSea Adjust'!U6</f>
        <v>#REF!</v>
      </c>
      <c r="W11" s="292" t="e">
        <f>'%QQSea Adjust'!V6</f>
        <v>#REF!</v>
      </c>
      <c r="X11" s="313" t="e">
        <f>'%QQSea Adjust'!W6</f>
        <v>#REF!</v>
      </c>
      <c r="Y11" s="306" t="e">
        <f>'%QQSea Adjust'!X6</f>
        <v>#REF!</v>
      </c>
      <c r="Z11" s="50" t="e">
        <f>'%QQSea Adjust'!Y6</f>
        <v>#REF!</v>
      </c>
      <c r="AC11" s="58" t="e">
        <f>'T4'!AC11/'T4'!AC10*100-100</f>
        <v>#REF!</v>
      </c>
      <c r="AD11" s="58" t="e">
        <f>'T4'!AD11/'T4'!AD10*100-100</f>
        <v>#REF!</v>
      </c>
      <c r="AE11" s="58" t="e">
        <f>'T4'!AE11/'T4'!AE10*100-100</f>
        <v>#REF!</v>
      </c>
    </row>
    <row r="12" spans="2:32" ht="18.75" customHeight="1">
      <c r="B12" s="1"/>
      <c r="C12" s="285">
        <v>3</v>
      </c>
      <c r="D12" s="280" t="e">
        <f>'%QQSea Adjust'!C7</f>
        <v>#REF!</v>
      </c>
      <c r="E12" s="281" t="e">
        <f>'%QQSea Adjust'!D7</f>
        <v>#REF!</v>
      </c>
      <c r="F12" s="280" t="e">
        <f>'%QQSea Adjust'!E7</f>
        <v>#REF!</v>
      </c>
      <c r="G12" s="281" t="e">
        <f>'%QQSea Adjust'!F7</f>
        <v>#REF!</v>
      </c>
      <c r="H12" s="282" t="e">
        <f>'%QQSea Adjust'!G7</f>
        <v>#REF!</v>
      </c>
      <c r="I12" s="282" t="e">
        <f>'%QQSea Adjust'!H7</f>
        <v>#REF!</v>
      </c>
      <c r="J12" s="282" t="e">
        <f>'%QQSea Adjust'!I7</f>
        <v>#REF!</v>
      </c>
      <c r="K12" s="282" t="e">
        <f>'%QQSea Adjust'!J7</f>
        <v>#REF!</v>
      </c>
      <c r="L12" s="282" t="e">
        <f>'%QQSea Adjust'!K7</f>
        <v>#REF!</v>
      </c>
      <c r="M12" s="292" t="e">
        <f>'%QQSea Adjust'!L7</f>
        <v>#REF!</v>
      </c>
      <c r="N12" s="292" t="e">
        <f>'%QQSea Adjust'!M7</f>
        <v>#REF!</v>
      </c>
      <c r="O12" s="292" t="e">
        <f>'%QQSea Adjust'!N7</f>
        <v>#REF!</v>
      </c>
      <c r="P12" s="292" t="e">
        <f>'%QQSea Adjust'!O7</f>
        <v>#REF!</v>
      </c>
      <c r="Q12" s="292" t="e">
        <f>'%QQSea Adjust'!P7</f>
        <v>#REF!</v>
      </c>
      <c r="R12" s="292" t="e">
        <f>'%QQSea Adjust'!Q7</f>
        <v>#REF!</v>
      </c>
      <c r="S12" s="292" t="e">
        <f>'%QQSea Adjust'!R7</f>
        <v>#REF!</v>
      </c>
      <c r="T12" s="292" t="e">
        <f>'%QQSea Adjust'!S7</f>
        <v>#REF!</v>
      </c>
      <c r="U12" s="292" t="e">
        <f>'%QQSea Adjust'!T7</f>
        <v>#REF!</v>
      </c>
      <c r="V12" s="292" t="e">
        <f>'%QQSea Adjust'!U7</f>
        <v>#REF!</v>
      </c>
      <c r="W12" s="292" t="e">
        <f>'%QQSea Adjust'!V7</f>
        <v>#REF!</v>
      </c>
      <c r="X12" s="313" t="e">
        <f>'%QQSea Adjust'!W7</f>
        <v>#REF!</v>
      </c>
      <c r="Y12" s="306" t="e">
        <f>'%QQSea Adjust'!X7</f>
        <v>#REF!</v>
      </c>
      <c r="Z12" s="50" t="e">
        <f>'%QQSea Adjust'!Y7</f>
        <v>#REF!</v>
      </c>
      <c r="AC12" s="58" t="e">
        <f>'T4'!AC12/'T4'!AC11*100-100</f>
        <v>#REF!</v>
      </c>
      <c r="AD12" s="58" t="e">
        <f>'T4'!AD12/'T4'!AD11*100-100</f>
        <v>#REF!</v>
      </c>
      <c r="AE12" s="58" t="e">
        <f>'T4'!AE12/'T4'!AE11*100-100</f>
        <v>#REF!</v>
      </c>
    </row>
    <row r="13" spans="2:32" ht="18.75" customHeight="1">
      <c r="B13" s="1"/>
      <c r="C13" s="285">
        <v>4</v>
      </c>
      <c r="D13" s="280" t="e">
        <f>'%QQSea Adjust'!C8</f>
        <v>#REF!</v>
      </c>
      <c r="E13" s="281" t="e">
        <f>'%QQSea Adjust'!D8</f>
        <v>#REF!</v>
      </c>
      <c r="F13" s="280" t="e">
        <f>'%QQSea Adjust'!E8</f>
        <v>#REF!</v>
      </c>
      <c r="G13" s="281" t="e">
        <f>'%QQSea Adjust'!F8</f>
        <v>#REF!</v>
      </c>
      <c r="H13" s="282" t="e">
        <f>'%QQSea Adjust'!G8</f>
        <v>#REF!</v>
      </c>
      <c r="I13" s="282" t="e">
        <f>'%QQSea Adjust'!H8</f>
        <v>#REF!</v>
      </c>
      <c r="J13" s="282" t="e">
        <f>'%QQSea Adjust'!I8</f>
        <v>#REF!</v>
      </c>
      <c r="K13" s="282" t="e">
        <f>'%QQSea Adjust'!J8</f>
        <v>#REF!</v>
      </c>
      <c r="L13" s="282" t="e">
        <f>'%QQSea Adjust'!K8</f>
        <v>#REF!</v>
      </c>
      <c r="M13" s="292" t="e">
        <f>'%QQSea Adjust'!L8</f>
        <v>#REF!</v>
      </c>
      <c r="N13" s="292" t="e">
        <f>'%QQSea Adjust'!M8</f>
        <v>#REF!</v>
      </c>
      <c r="O13" s="292" t="e">
        <f>'%QQSea Adjust'!N8</f>
        <v>#REF!</v>
      </c>
      <c r="P13" s="292" t="e">
        <f>'%QQSea Adjust'!O8</f>
        <v>#REF!</v>
      </c>
      <c r="Q13" s="292" t="e">
        <f>'%QQSea Adjust'!P8</f>
        <v>#REF!</v>
      </c>
      <c r="R13" s="292" t="e">
        <f>'%QQSea Adjust'!Q8</f>
        <v>#REF!</v>
      </c>
      <c r="S13" s="292" t="e">
        <f>'%QQSea Adjust'!R8</f>
        <v>#REF!</v>
      </c>
      <c r="T13" s="292" t="e">
        <f>'%QQSea Adjust'!S8</f>
        <v>#REF!</v>
      </c>
      <c r="U13" s="292" t="e">
        <f>'%QQSea Adjust'!T8</f>
        <v>#REF!</v>
      </c>
      <c r="V13" s="292" t="e">
        <f>'%QQSea Adjust'!U8</f>
        <v>#REF!</v>
      </c>
      <c r="W13" s="292" t="e">
        <f>'%QQSea Adjust'!V8</f>
        <v>#REF!</v>
      </c>
      <c r="X13" s="313" t="e">
        <f>'%QQSea Adjust'!W8</f>
        <v>#REF!</v>
      </c>
      <c r="Y13" s="306" t="e">
        <f>'%QQSea Adjust'!X8</f>
        <v>#REF!</v>
      </c>
      <c r="Z13" s="50" t="e">
        <f>'%QQSea Adjust'!Y8</f>
        <v>#REF!</v>
      </c>
      <c r="AC13" s="58" t="e">
        <f>'T4'!AC13/'T4'!AC12*100-100</f>
        <v>#REF!</v>
      </c>
      <c r="AD13" s="58" t="e">
        <f>'T4'!AD13/'T4'!AD12*100-100</f>
        <v>#REF!</v>
      </c>
      <c r="AE13" s="58" t="e">
        <f>'T4'!AE13/'T4'!AE12*100-100</f>
        <v>#REF!</v>
      </c>
    </row>
    <row r="14" spans="2:32" ht="35.25" customHeight="1">
      <c r="B14" s="1">
        <v>2007</v>
      </c>
      <c r="C14" s="285">
        <v>1</v>
      </c>
      <c r="D14" s="280" t="e">
        <f>'%QQSea Adjust'!C9</f>
        <v>#REF!</v>
      </c>
      <c r="E14" s="281" t="e">
        <f>'%QQSea Adjust'!D9</f>
        <v>#REF!</v>
      </c>
      <c r="F14" s="280" t="e">
        <f>'%QQSea Adjust'!E9</f>
        <v>#REF!</v>
      </c>
      <c r="G14" s="281" t="e">
        <f>'%QQSea Adjust'!F9</f>
        <v>#REF!</v>
      </c>
      <c r="H14" s="282" t="e">
        <f>'%QQSea Adjust'!G9</f>
        <v>#REF!</v>
      </c>
      <c r="I14" s="282" t="e">
        <f>'%QQSea Adjust'!H9</f>
        <v>#REF!</v>
      </c>
      <c r="J14" s="282" t="e">
        <f>'%QQSea Adjust'!I9</f>
        <v>#REF!</v>
      </c>
      <c r="K14" s="282" t="e">
        <f>'%QQSea Adjust'!J9</f>
        <v>#REF!</v>
      </c>
      <c r="L14" s="282" t="e">
        <f>'%QQSea Adjust'!K9</f>
        <v>#REF!</v>
      </c>
      <c r="M14" s="292" t="e">
        <f>'%QQSea Adjust'!L9</f>
        <v>#REF!</v>
      </c>
      <c r="N14" s="292" t="e">
        <f>'%QQSea Adjust'!M9</f>
        <v>#REF!</v>
      </c>
      <c r="O14" s="292" t="e">
        <f>'%QQSea Adjust'!N9</f>
        <v>#REF!</v>
      </c>
      <c r="P14" s="292" t="e">
        <f>'%QQSea Adjust'!O9</f>
        <v>#REF!</v>
      </c>
      <c r="Q14" s="292" t="e">
        <f>'%QQSea Adjust'!P9</f>
        <v>#REF!</v>
      </c>
      <c r="R14" s="292" t="e">
        <f>'%QQSea Adjust'!Q9</f>
        <v>#REF!</v>
      </c>
      <c r="S14" s="292" t="e">
        <f>'%QQSea Adjust'!R9</f>
        <v>#REF!</v>
      </c>
      <c r="T14" s="292" t="e">
        <f>'%QQSea Adjust'!S9</f>
        <v>#REF!</v>
      </c>
      <c r="U14" s="292" t="e">
        <f>'%QQSea Adjust'!T9</f>
        <v>#REF!</v>
      </c>
      <c r="V14" s="292" t="e">
        <f>'%QQSea Adjust'!U9</f>
        <v>#REF!</v>
      </c>
      <c r="W14" s="292" t="e">
        <f>'%QQSea Adjust'!V9</f>
        <v>#REF!</v>
      </c>
      <c r="X14" s="313" t="e">
        <f>'%QQSea Adjust'!W9</f>
        <v>#REF!</v>
      </c>
      <c r="Y14" s="306" t="e">
        <f>'%QQSea Adjust'!X9</f>
        <v>#REF!</v>
      </c>
      <c r="Z14" s="50" t="e">
        <f>'%QQSea Adjust'!Y9</f>
        <v>#REF!</v>
      </c>
      <c r="AC14" s="58" t="e">
        <f>'T4'!AC14/'T4'!AC13*100-100</f>
        <v>#REF!</v>
      </c>
      <c r="AD14" s="58" t="e">
        <f>'T4'!AD14/'T4'!AD13*100-100</f>
        <v>#REF!</v>
      </c>
      <c r="AE14" s="58" t="e">
        <f>'T4'!AE14/'T4'!AE13*100-100</f>
        <v>#REF!</v>
      </c>
    </row>
    <row r="15" spans="2:32" ht="18.75" customHeight="1">
      <c r="B15" s="1"/>
      <c r="C15" s="285">
        <v>2</v>
      </c>
      <c r="D15" s="280" t="e">
        <f>'%QQSea Adjust'!C10</f>
        <v>#REF!</v>
      </c>
      <c r="E15" s="281" t="e">
        <f>'%QQSea Adjust'!D10</f>
        <v>#REF!</v>
      </c>
      <c r="F15" s="280" t="e">
        <f>'%QQSea Adjust'!E10</f>
        <v>#REF!</v>
      </c>
      <c r="G15" s="281" t="e">
        <f>'%QQSea Adjust'!F10</f>
        <v>#REF!</v>
      </c>
      <c r="H15" s="282" t="e">
        <f>'%QQSea Adjust'!G10</f>
        <v>#REF!</v>
      </c>
      <c r="I15" s="282" t="e">
        <f>'%QQSea Adjust'!H10</f>
        <v>#REF!</v>
      </c>
      <c r="J15" s="282" t="e">
        <f>'%QQSea Adjust'!I10</f>
        <v>#REF!</v>
      </c>
      <c r="K15" s="282" t="e">
        <f>'%QQSea Adjust'!J10</f>
        <v>#REF!</v>
      </c>
      <c r="L15" s="282" t="e">
        <f>'%QQSea Adjust'!K10</f>
        <v>#REF!</v>
      </c>
      <c r="M15" s="292" t="e">
        <f>'%QQSea Adjust'!L10</f>
        <v>#REF!</v>
      </c>
      <c r="N15" s="292" t="e">
        <f>'%QQSea Adjust'!M10</f>
        <v>#REF!</v>
      </c>
      <c r="O15" s="292" t="e">
        <f>'%QQSea Adjust'!N10</f>
        <v>#REF!</v>
      </c>
      <c r="P15" s="292" t="e">
        <f>'%QQSea Adjust'!O10</f>
        <v>#REF!</v>
      </c>
      <c r="Q15" s="292" t="e">
        <f>'%QQSea Adjust'!P10</f>
        <v>#REF!</v>
      </c>
      <c r="R15" s="292" t="e">
        <f>'%QQSea Adjust'!Q10</f>
        <v>#REF!</v>
      </c>
      <c r="S15" s="292" t="e">
        <f>'%QQSea Adjust'!R10</f>
        <v>#REF!</v>
      </c>
      <c r="T15" s="292" t="e">
        <f>'%QQSea Adjust'!S10</f>
        <v>#REF!</v>
      </c>
      <c r="U15" s="292" t="e">
        <f>'%QQSea Adjust'!T10</f>
        <v>#REF!</v>
      </c>
      <c r="V15" s="292" t="e">
        <f>'%QQSea Adjust'!U10</f>
        <v>#REF!</v>
      </c>
      <c r="W15" s="292" t="e">
        <f>'%QQSea Adjust'!V10</f>
        <v>#REF!</v>
      </c>
      <c r="X15" s="313" t="e">
        <f>'%QQSea Adjust'!W10</f>
        <v>#REF!</v>
      </c>
      <c r="Y15" s="306" t="e">
        <f>'%QQSea Adjust'!X10</f>
        <v>#REF!</v>
      </c>
      <c r="Z15" s="50" t="e">
        <f>'%QQSea Adjust'!Y10</f>
        <v>#REF!</v>
      </c>
      <c r="AC15" s="58" t="e">
        <f>'T4'!AC15/'T4'!AC14*100-100</f>
        <v>#REF!</v>
      </c>
      <c r="AD15" s="58" t="e">
        <f>'T4'!AD15/'T4'!AD14*100-100</f>
        <v>#REF!</v>
      </c>
      <c r="AE15" s="58" t="e">
        <f>'T4'!AE15/'T4'!AE14*100-100</f>
        <v>#REF!</v>
      </c>
    </row>
    <row r="16" spans="2:32" ht="18.75" customHeight="1">
      <c r="B16" s="1"/>
      <c r="C16" s="285">
        <v>3</v>
      </c>
      <c r="D16" s="280" t="e">
        <f>'%QQSea Adjust'!C11</f>
        <v>#REF!</v>
      </c>
      <c r="E16" s="281" t="e">
        <f>'%QQSea Adjust'!D11</f>
        <v>#REF!</v>
      </c>
      <c r="F16" s="280" t="e">
        <f>'%QQSea Adjust'!E11</f>
        <v>#REF!</v>
      </c>
      <c r="G16" s="281" t="e">
        <f>'%QQSea Adjust'!F11</f>
        <v>#REF!</v>
      </c>
      <c r="H16" s="282" t="e">
        <f>'%QQSea Adjust'!G11</f>
        <v>#REF!</v>
      </c>
      <c r="I16" s="282" t="e">
        <f>'%QQSea Adjust'!H11</f>
        <v>#REF!</v>
      </c>
      <c r="J16" s="282" t="e">
        <f>'%QQSea Adjust'!I11</f>
        <v>#REF!</v>
      </c>
      <c r="K16" s="282" t="e">
        <f>'%QQSea Adjust'!J11</f>
        <v>#REF!</v>
      </c>
      <c r="L16" s="282" t="e">
        <f>'%QQSea Adjust'!K11</f>
        <v>#REF!</v>
      </c>
      <c r="M16" s="292" t="e">
        <f>'%QQSea Adjust'!L11</f>
        <v>#REF!</v>
      </c>
      <c r="N16" s="292" t="e">
        <f>'%QQSea Adjust'!M11</f>
        <v>#REF!</v>
      </c>
      <c r="O16" s="292" t="e">
        <f>'%QQSea Adjust'!N11</f>
        <v>#REF!</v>
      </c>
      <c r="P16" s="292" t="e">
        <f>'%QQSea Adjust'!O11</f>
        <v>#REF!</v>
      </c>
      <c r="Q16" s="292" t="e">
        <f>'%QQSea Adjust'!P11</f>
        <v>#REF!</v>
      </c>
      <c r="R16" s="292" t="e">
        <f>'%QQSea Adjust'!Q11</f>
        <v>#REF!</v>
      </c>
      <c r="S16" s="292" t="e">
        <f>'%QQSea Adjust'!R11</f>
        <v>#REF!</v>
      </c>
      <c r="T16" s="292" t="e">
        <f>'%QQSea Adjust'!S11</f>
        <v>#REF!</v>
      </c>
      <c r="U16" s="292" t="e">
        <f>'%QQSea Adjust'!T11</f>
        <v>#REF!</v>
      </c>
      <c r="V16" s="292" t="e">
        <f>'%QQSea Adjust'!U11</f>
        <v>#REF!</v>
      </c>
      <c r="W16" s="292" t="e">
        <f>'%QQSea Adjust'!V11</f>
        <v>#REF!</v>
      </c>
      <c r="X16" s="313" t="e">
        <f>'%QQSea Adjust'!W11</f>
        <v>#REF!</v>
      </c>
      <c r="Y16" s="306" t="e">
        <f>'%QQSea Adjust'!X11</f>
        <v>#REF!</v>
      </c>
      <c r="Z16" s="50" t="e">
        <f>'%QQSea Adjust'!Y11</f>
        <v>#REF!</v>
      </c>
      <c r="AC16" s="58" t="e">
        <f>'T4'!AC16/'T4'!AC15*100-100</f>
        <v>#REF!</v>
      </c>
      <c r="AD16" s="58" t="e">
        <f>'T4'!AD16/'T4'!AD15*100-100</f>
        <v>#REF!</v>
      </c>
      <c r="AE16" s="58" t="e">
        <f>'T4'!AE16/'T4'!AE15*100-100</f>
        <v>#REF!</v>
      </c>
    </row>
    <row r="17" spans="2:31" ht="18.75" customHeight="1">
      <c r="B17" s="1"/>
      <c r="C17" s="285">
        <v>4</v>
      </c>
      <c r="D17" s="280" t="e">
        <f>'%QQSea Adjust'!C12</f>
        <v>#REF!</v>
      </c>
      <c r="E17" s="281" t="e">
        <f>'%QQSea Adjust'!D12</f>
        <v>#REF!</v>
      </c>
      <c r="F17" s="280" t="e">
        <f>'%QQSea Adjust'!E12</f>
        <v>#REF!</v>
      </c>
      <c r="G17" s="281" t="e">
        <f>'%QQSea Adjust'!F12</f>
        <v>#REF!</v>
      </c>
      <c r="H17" s="282" t="e">
        <f>'%QQSea Adjust'!G12</f>
        <v>#REF!</v>
      </c>
      <c r="I17" s="282" t="e">
        <f>'%QQSea Adjust'!H12</f>
        <v>#REF!</v>
      </c>
      <c r="J17" s="282" t="e">
        <f>'%QQSea Adjust'!I12</f>
        <v>#REF!</v>
      </c>
      <c r="K17" s="282" t="e">
        <f>'%QQSea Adjust'!J12</f>
        <v>#REF!</v>
      </c>
      <c r="L17" s="282" t="e">
        <f>'%QQSea Adjust'!K12</f>
        <v>#REF!</v>
      </c>
      <c r="M17" s="292" t="e">
        <f>'%QQSea Adjust'!L12</f>
        <v>#REF!</v>
      </c>
      <c r="N17" s="292" t="e">
        <f>'%QQSea Adjust'!M12</f>
        <v>#REF!</v>
      </c>
      <c r="O17" s="292" t="e">
        <f>'%QQSea Adjust'!N12</f>
        <v>#REF!</v>
      </c>
      <c r="P17" s="292" t="e">
        <f>'%QQSea Adjust'!O12</f>
        <v>#REF!</v>
      </c>
      <c r="Q17" s="292" t="e">
        <f>'%QQSea Adjust'!P12</f>
        <v>#REF!</v>
      </c>
      <c r="R17" s="292" t="e">
        <f>'%QQSea Adjust'!Q12</f>
        <v>#REF!</v>
      </c>
      <c r="S17" s="292" t="e">
        <f>'%QQSea Adjust'!R12</f>
        <v>#REF!</v>
      </c>
      <c r="T17" s="292" t="e">
        <f>'%QQSea Adjust'!S12</f>
        <v>#REF!</v>
      </c>
      <c r="U17" s="292" t="e">
        <f>'%QQSea Adjust'!T12</f>
        <v>#REF!</v>
      </c>
      <c r="V17" s="292" t="e">
        <f>'%QQSea Adjust'!U12</f>
        <v>#REF!</v>
      </c>
      <c r="W17" s="292" t="e">
        <f>'%QQSea Adjust'!V12</f>
        <v>#REF!</v>
      </c>
      <c r="X17" s="313" t="e">
        <f>'%QQSea Adjust'!W12</f>
        <v>#REF!</v>
      </c>
      <c r="Y17" s="306" t="e">
        <f>'%QQSea Adjust'!X12</f>
        <v>#REF!</v>
      </c>
      <c r="Z17" s="50" t="e">
        <f>'%QQSea Adjust'!Y12</f>
        <v>#REF!</v>
      </c>
      <c r="AC17" s="58" t="e">
        <f>'T4'!AC17/'T4'!AC16*100-100</f>
        <v>#REF!</v>
      </c>
      <c r="AD17" s="58" t="e">
        <f>'T4'!AD17/'T4'!AD16*100-100</f>
        <v>#REF!</v>
      </c>
      <c r="AE17" s="58" t="e">
        <f>'T4'!AE17/'T4'!AE16*100-100</f>
        <v>#REF!</v>
      </c>
    </row>
    <row r="18" spans="2:31" ht="30" customHeight="1">
      <c r="B18" s="1">
        <v>2008</v>
      </c>
      <c r="C18" s="285">
        <v>1</v>
      </c>
      <c r="D18" s="280" t="e">
        <f>'%QQSea Adjust'!C13</f>
        <v>#REF!</v>
      </c>
      <c r="E18" s="281" t="e">
        <f>'%QQSea Adjust'!D13</f>
        <v>#REF!</v>
      </c>
      <c r="F18" s="280" t="e">
        <f>'%QQSea Adjust'!E13</f>
        <v>#REF!</v>
      </c>
      <c r="G18" s="281" t="e">
        <f>'%QQSea Adjust'!F13</f>
        <v>#REF!</v>
      </c>
      <c r="H18" s="282" t="e">
        <f>'%QQSea Adjust'!G13</f>
        <v>#REF!</v>
      </c>
      <c r="I18" s="282" t="e">
        <f>'%QQSea Adjust'!H13</f>
        <v>#REF!</v>
      </c>
      <c r="J18" s="282" t="e">
        <f>'%QQSea Adjust'!I13</f>
        <v>#REF!</v>
      </c>
      <c r="K18" s="282" t="e">
        <f>'%QQSea Adjust'!J13</f>
        <v>#REF!</v>
      </c>
      <c r="L18" s="282" t="e">
        <f>'%QQSea Adjust'!K13</f>
        <v>#REF!</v>
      </c>
      <c r="M18" s="292" t="e">
        <f>'%QQSea Adjust'!L13</f>
        <v>#REF!</v>
      </c>
      <c r="N18" s="292" t="e">
        <f>'%QQSea Adjust'!M13</f>
        <v>#REF!</v>
      </c>
      <c r="O18" s="292" t="e">
        <f>'%QQSea Adjust'!N13</f>
        <v>#REF!</v>
      </c>
      <c r="P18" s="292" t="e">
        <f>'%QQSea Adjust'!O13</f>
        <v>#REF!</v>
      </c>
      <c r="Q18" s="292" t="e">
        <f>'%QQSea Adjust'!P13</f>
        <v>#REF!</v>
      </c>
      <c r="R18" s="292" t="e">
        <f>'%QQSea Adjust'!Q13</f>
        <v>#REF!</v>
      </c>
      <c r="S18" s="292" t="e">
        <f>'%QQSea Adjust'!R13</f>
        <v>#REF!</v>
      </c>
      <c r="T18" s="292" t="e">
        <f>'%QQSea Adjust'!S13</f>
        <v>#REF!</v>
      </c>
      <c r="U18" s="292" t="e">
        <f>'%QQSea Adjust'!T13</f>
        <v>#REF!</v>
      </c>
      <c r="V18" s="292" t="e">
        <f>'%QQSea Adjust'!U13</f>
        <v>#REF!</v>
      </c>
      <c r="W18" s="292" t="e">
        <f>'%QQSea Adjust'!V13</f>
        <v>#REF!</v>
      </c>
      <c r="X18" s="313" t="e">
        <f>'%QQSea Adjust'!W13</f>
        <v>#REF!</v>
      </c>
      <c r="Y18" s="306" t="e">
        <f>'%QQSea Adjust'!X13</f>
        <v>#REF!</v>
      </c>
      <c r="Z18" s="50" t="e">
        <f>'%QQSea Adjust'!Y13</f>
        <v>#REF!</v>
      </c>
      <c r="AC18" s="58" t="e">
        <f>'T4'!AC18/'T4'!AC17*100-100</f>
        <v>#REF!</v>
      </c>
      <c r="AD18" s="58" t="e">
        <f>'T4'!AD18/'T4'!AD17*100-100</f>
        <v>#REF!</v>
      </c>
      <c r="AE18" s="58" t="e">
        <f>'T4'!AE18/'T4'!AE17*100-100</f>
        <v>#REF!</v>
      </c>
    </row>
    <row r="19" spans="2:31" ht="18.75" customHeight="1">
      <c r="B19" s="1"/>
      <c r="C19" s="285">
        <v>2</v>
      </c>
      <c r="D19" s="280" t="e">
        <f>'%QQSea Adjust'!C14</f>
        <v>#REF!</v>
      </c>
      <c r="E19" s="281" t="e">
        <f>'%QQSea Adjust'!D14</f>
        <v>#REF!</v>
      </c>
      <c r="F19" s="280" t="e">
        <f>'%QQSea Adjust'!E14</f>
        <v>#REF!</v>
      </c>
      <c r="G19" s="281" t="e">
        <f>'%QQSea Adjust'!F14</f>
        <v>#REF!</v>
      </c>
      <c r="H19" s="282" t="e">
        <f>'%QQSea Adjust'!G14</f>
        <v>#REF!</v>
      </c>
      <c r="I19" s="282" t="e">
        <f>'%QQSea Adjust'!H14</f>
        <v>#REF!</v>
      </c>
      <c r="J19" s="282" t="e">
        <f>'%QQSea Adjust'!I14</f>
        <v>#REF!</v>
      </c>
      <c r="K19" s="282" t="e">
        <f>'%QQSea Adjust'!J14</f>
        <v>#REF!</v>
      </c>
      <c r="L19" s="282" t="e">
        <f>'%QQSea Adjust'!K14</f>
        <v>#REF!</v>
      </c>
      <c r="M19" s="292" t="e">
        <f>'%QQSea Adjust'!L14</f>
        <v>#REF!</v>
      </c>
      <c r="N19" s="292" t="e">
        <f>'%QQSea Adjust'!M14</f>
        <v>#REF!</v>
      </c>
      <c r="O19" s="292" t="e">
        <f>'%QQSea Adjust'!N14</f>
        <v>#REF!</v>
      </c>
      <c r="P19" s="292" t="e">
        <f>'%QQSea Adjust'!O14</f>
        <v>#REF!</v>
      </c>
      <c r="Q19" s="292" t="e">
        <f>'%QQSea Adjust'!P14</f>
        <v>#REF!</v>
      </c>
      <c r="R19" s="292" t="e">
        <f>'%QQSea Adjust'!Q14</f>
        <v>#REF!</v>
      </c>
      <c r="S19" s="292" t="e">
        <f>'%QQSea Adjust'!R14</f>
        <v>#REF!</v>
      </c>
      <c r="T19" s="292" t="e">
        <f>'%QQSea Adjust'!S14</f>
        <v>#REF!</v>
      </c>
      <c r="U19" s="292" t="e">
        <f>'%QQSea Adjust'!T14</f>
        <v>#REF!</v>
      </c>
      <c r="V19" s="292" t="e">
        <f>'%QQSea Adjust'!U14</f>
        <v>#REF!</v>
      </c>
      <c r="W19" s="292" t="e">
        <f>'%QQSea Adjust'!V14</f>
        <v>#REF!</v>
      </c>
      <c r="X19" s="313" t="e">
        <f>'%QQSea Adjust'!W14</f>
        <v>#REF!</v>
      </c>
      <c r="Y19" s="306" t="e">
        <f>'%QQSea Adjust'!X14</f>
        <v>#REF!</v>
      </c>
      <c r="Z19" s="50" t="e">
        <f>'%QQSea Adjust'!Y14</f>
        <v>#REF!</v>
      </c>
      <c r="AC19" s="58" t="e">
        <f>'T4'!AC19/'T4'!AC18*100-100</f>
        <v>#REF!</v>
      </c>
      <c r="AD19" s="58" t="e">
        <f>'T4'!AD19/'T4'!AD18*100-100</f>
        <v>#REF!</v>
      </c>
      <c r="AE19" s="58" t="e">
        <f>'T4'!AE19/'T4'!AE18*100-100</f>
        <v>#REF!</v>
      </c>
    </row>
    <row r="20" spans="2:31" ht="18.75" customHeight="1">
      <c r="B20" s="1"/>
      <c r="C20" s="285">
        <v>3</v>
      </c>
      <c r="D20" s="280" t="e">
        <f>'%QQSea Adjust'!C15</f>
        <v>#REF!</v>
      </c>
      <c r="E20" s="281" t="e">
        <f>'%QQSea Adjust'!D15</f>
        <v>#REF!</v>
      </c>
      <c r="F20" s="280" t="e">
        <f>'%QQSea Adjust'!E15</f>
        <v>#REF!</v>
      </c>
      <c r="G20" s="281" t="e">
        <f>'%QQSea Adjust'!F15</f>
        <v>#REF!</v>
      </c>
      <c r="H20" s="282" t="e">
        <f>'%QQSea Adjust'!G15</f>
        <v>#REF!</v>
      </c>
      <c r="I20" s="282" t="e">
        <f>'%QQSea Adjust'!H15</f>
        <v>#REF!</v>
      </c>
      <c r="J20" s="282" t="e">
        <f>'%QQSea Adjust'!I15</f>
        <v>#REF!</v>
      </c>
      <c r="K20" s="282" t="e">
        <f>'%QQSea Adjust'!J15</f>
        <v>#REF!</v>
      </c>
      <c r="L20" s="282" t="e">
        <f>'%QQSea Adjust'!K15</f>
        <v>#REF!</v>
      </c>
      <c r="M20" s="292" t="e">
        <f>'%QQSea Adjust'!L15</f>
        <v>#REF!</v>
      </c>
      <c r="N20" s="292" t="e">
        <f>'%QQSea Adjust'!M15</f>
        <v>#REF!</v>
      </c>
      <c r="O20" s="292" t="e">
        <f>'%QQSea Adjust'!N15</f>
        <v>#REF!</v>
      </c>
      <c r="P20" s="292" t="e">
        <f>'%QQSea Adjust'!O15</f>
        <v>#REF!</v>
      </c>
      <c r="Q20" s="292" t="e">
        <f>'%QQSea Adjust'!P15</f>
        <v>#REF!</v>
      </c>
      <c r="R20" s="292" t="e">
        <f>'%QQSea Adjust'!Q15</f>
        <v>#REF!</v>
      </c>
      <c r="S20" s="292" t="e">
        <f>'%QQSea Adjust'!R15</f>
        <v>#REF!</v>
      </c>
      <c r="T20" s="292" t="e">
        <f>'%QQSea Adjust'!S15</f>
        <v>#REF!</v>
      </c>
      <c r="U20" s="292" t="e">
        <f>'%QQSea Adjust'!T15</f>
        <v>#REF!</v>
      </c>
      <c r="V20" s="292" t="e">
        <f>'%QQSea Adjust'!U15</f>
        <v>#REF!</v>
      </c>
      <c r="W20" s="292" t="e">
        <f>'%QQSea Adjust'!V15</f>
        <v>#REF!</v>
      </c>
      <c r="X20" s="313" t="e">
        <f>'%QQSea Adjust'!W15</f>
        <v>#REF!</v>
      </c>
      <c r="Y20" s="306" t="e">
        <f>'%QQSea Adjust'!X15</f>
        <v>#REF!</v>
      </c>
      <c r="Z20" s="50" t="e">
        <f>'%QQSea Adjust'!Y15</f>
        <v>#REF!</v>
      </c>
      <c r="AC20" s="58" t="e">
        <f>'T4'!AC20/'T4'!AC19*100-100</f>
        <v>#REF!</v>
      </c>
      <c r="AD20" s="58" t="e">
        <f>'T4'!AD20/'T4'!AD19*100-100</f>
        <v>#REF!</v>
      </c>
      <c r="AE20" s="58" t="e">
        <f>'T4'!AE20/'T4'!AE19*100-100</f>
        <v>#REF!</v>
      </c>
    </row>
    <row r="21" spans="2:31" ht="18.75" customHeight="1">
      <c r="B21" s="1"/>
      <c r="C21" s="285">
        <v>4</v>
      </c>
      <c r="D21" s="280" t="e">
        <f>'%QQSea Adjust'!C16</f>
        <v>#REF!</v>
      </c>
      <c r="E21" s="281" t="e">
        <f>'%QQSea Adjust'!D16</f>
        <v>#REF!</v>
      </c>
      <c r="F21" s="280" t="e">
        <f>'%QQSea Adjust'!E16</f>
        <v>#REF!</v>
      </c>
      <c r="G21" s="281" t="e">
        <f>'%QQSea Adjust'!F16</f>
        <v>#REF!</v>
      </c>
      <c r="H21" s="282" t="e">
        <f>'%QQSea Adjust'!G16</f>
        <v>#REF!</v>
      </c>
      <c r="I21" s="282" t="e">
        <f>'%QQSea Adjust'!H16</f>
        <v>#REF!</v>
      </c>
      <c r="J21" s="282" t="e">
        <f>'%QQSea Adjust'!I16</f>
        <v>#REF!</v>
      </c>
      <c r="K21" s="282" t="e">
        <f>'%QQSea Adjust'!J16</f>
        <v>#REF!</v>
      </c>
      <c r="L21" s="282" t="e">
        <f>'%QQSea Adjust'!K16</f>
        <v>#REF!</v>
      </c>
      <c r="M21" s="292" t="e">
        <f>'%QQSea Adjust'!L16</f>
        <v>#REF!</v>
      </c>
      <c r="N21" s="292" t="e">
        <f>'%QQSea Adjust'!M16</f>
        <v>#REF!</v>
      </c>
      <c r="O21" s="292" t="e">
        <f>'%QQSea Adjust'!N16</f>
        <v>#REF!</v>
      </c>
      <c r="P21" s="292" t="e">
        <f>'%QQSea Adjust'!O16</f>
        <v>#REF!</v>
      </c>
      <c r="Q21" s="292" t="e">
        <f>'%QQSea Adjust'!P16</f>
        <v>#REF!</v>
      </c>
      <c r="R21" s="292" t="e">
        <f>'%QQSea Adjust'!Q16</f>
        <v>#REF!</v>
      </c>
      <c r="S21" s="292" t="e">
        <f>'%QQSea Adjust'!R16</f>
        <v>#REF!</v>
      </c>
      <c r="T21" s="292" t="e">
        <f>'%QQSea Adjust'!S16</f>
        <v>#REF!</v>
      </c>
      <c r="U21" s="292" t="e">
        <f>'%QQSea Adjust'!T16</f>
        <v>#REF!</v>
      </c>
      <c r="V21" s="292" t="e">
        <f>'%QQSea Adjust'!U16</f>
        <v>#REF!</v>
      </c>
      <c r="W21" s="292" t="e">
        <f>'%QQSea Adjust'!V16</f>
        <v>#REF!</v>
      </c>
      <c r="X21" s="313" t="e">
        <f>'%QQSea Adjust'!W16</f>
        <v>#REF!</v>
      </c>
      <c r="Y21" s="306" t="e">
        <f>'%QQSea Adjust'!X16</f>
        <v>#REF!</v>
      </c>
      <c r="Z21" s="50" t="e">
        <f>'%QQSea Adjust'!Y16</f>
        <v>#REF!</v>
      </c>
      <c r="AC21" s="58" t="e">
        <f>'T4'!AC21/'T4'!AC20*100-100</f>
        <v>#REF!</v>
      </c>
      <c r="AD21" s="58" t="e">
        <f>'T4'!AD21/'T4'!AD20*100-100</f>
        <v>#REF!</v>
      </c>
      <c r="AE21" s="58" t="e">
        <f>'T4'!AE21/'T4'!AE20*100-100</f>
        <v>#REF!</v>
      </c>
    </row>
    <row r="22" spans="2:31" ht="30" customHeight="1">
      <c r="B22" s="1">
        <v>2009</v>
      </c>
      <c r="C22" s="285">
        <v>1</v>
      </c>
      <c r="D22" s="280" t="e">
        <f>'%QQSea Adjust'!C17</f>
        <v>#REF!</v>
      </c>
      <c r="E22" s="281" t="e">
        <f>'%QQSea Adjust'!D17</f>
        <v>#REF!</v>
      </c>
      <c r="F22" s="280" t="e">
        <f>'%QQSea Adjust'!E17</f>
        <v>#REF!</v>
      </c>
      <c r="G22" s="281" t="e">
        <f>'%QQSea Adjust'!F17</f>
        <v>#REF!</v>
      </c>
      <c r="H22" s="282" t="e">
        <f>'%QQSea Adjust'!G17</f>
        <v>#REF!</v>
      </c>
      <c r="I22" s="282" t="e">
        <f>'%QQSea Adjust'!H17</f>
        <v>#REF!</v>
      </c>
      <c r="J22" s="282" t="e">
        <f>'%QQSea Adjust'!I17</f>
        <v>#REF!</v>
      </c>
      <c r="K22" s="282" t="e">
        <f>'%QQSea Adjust'!J17</f>
        <v>#REF!</v>
      </c>
      <c r="L22" s="282" t="e">
        <f>'%QQSea Adjust'!K17</f>
        <v>#REF!</v>
      </c>
      <c r="M22" s="292" t="e">
        <f>'%QQSea Adjust'!L17</f>
        <v>#REF!</v>
      </c>
      <c r="N22" s="292" t="e">
        <f>'%QQSea Adjust'!M17</f>
        <v>#REF!</v>
      </c>
      <c r="O22" s="292" t="e">
        <f>'%QQSea Adjust'!N17</f>
        <v>#REF!</v>
      </c>
      <c r="P22" s="292" t="e">
        <f>'%QQSea Adjust'!O17</f>
        <v>#REF!</v>
      </c>
      <c r="Q22" s="292" t="e">
        <f>'%QQSea Adjust'!P17</f>
        <v>#REF!</v>
      </c>
      <c r="R22" s="292" t="e">
        <f>'%QQSea Adjust'!Q17</f>
        <v>#REF!</v>
      </c>
      <c r="S22" s="292" t="e">
        <f>'%QQSea Adjust'!R17</f>
        <v>#REF!</v>
      </c>
      <c r="T22" s="292" t="e">
        <f>'%QQSea Adjust'!S17</f>
        <v>#REF!</v>
      </c>
      <c r="U22" s="292" t="e">
        <f>'%QQSea Adjust'!T17</f>
        <v>#REF!</v>
      </c>
      <c r="V22" s="292" t="e">
        <f>'%QQSea Adjust'!U17</f>
        <v>#REF!</v>
      </c>
      <c r="W22" s="292" t="e">
        <f>'%QQSea Adjust'!V17</f>
        <v>#REF!</v>
      </c>
      <c r="X22" s="313" t="e">
        <f>'%QQSea Adjust'!W17</f>
        <v>#REF!</v>
      </c>
      <c r="Y22" s="306" t="e">
        <f>'%QQSea Adjust'!X17</f>
        <v>#REF!</v>
      </c>
      <c r="Z22" s="50" t="e">
        <f>'%QQSea Adjust'!Y17</f>
        <v>#REF!</v>
      </c>
      <c r="AC22" s="58" t="e">
        <f>'T4'!AC22/'T4'!AC21*100-100</f>
        <v>#REF!</v>
      </c>
      <c r="AD22" s="58" t="e">
        <f>'T4'!AD22/'T4'!AD21*100-100</f>
        <v>#REF!</v>
      </c>
      <c r="AE22" s="58" t="e">
        <f>'T4'!AE22/'T4'!AE21*100-100</f>
        <v>#REF!</v>
      </c>
    </row>
    <row r="23" spans="2:31" ht="18.75" customHeight="1">
      <c r="B23" s="1"/>
      <c r="C23" s="285">
        <v>2</v>
      </c>
      <c r="D23" s="280" t="e">
        <f>'%QQSea Adjust'!C18</f>
        <v>#REF!</v>
      </c>
      <c r="E23" s="281" t="e">
        <f>'%QQSea Adjust'!D18</f>
        <v>#REF!</v>
      </c>
      <c r="F23" s="280" t="e">
        <f>'%QQSea Adjust'!E18</f>
        <v>#REF!</v>
      </c>
      <c r="G23" s="281" t="e">
        <f>'%QQSea Adjust'!F18</f>
        <v>#REF!</v>
      </c>
      <c r="H23" s="282" t="e">
        <f>'%QQSea Adjust'!G18</f>
        <v>#REF!</v>
      </c>
      <c r="I23" s="282" t="e">
        <f>'%QQSea Adjust'!H18</f>
        <v>#REF!</v>
      </c>
      <c r="J23" s="282" t="e">
        <f>'%QQSea Adjust'!I18</f>
        <v>#REF!</v>
      </c>
      <c r="K23" s="282" t="e">
        <f>'%QQSea Adjust'!J18</f>
        <v>#REF!</v>
      </c>
      <c r="L23" s="282" t="e">
        <f>'%QQSea Adjust'!K18</f>
        <v>#REF!</v>
      </c>
      <c r="M23" s="292" t="e">
        <f>'%QQSea Adjust'!L18</f>
        <v>#REF!</v>
      </c>
      <c r="N23" s="292" t="e">
        <f>'%QQSea Adjust'!M18</f>
        <v>#REF!</v>
      </c>
      <c r="O23" s="292" t="e">
        <f>'%QQSea Adjust'!N18</f>
        <v>#REF!</v>
      </c>
      <c r="P23" s="292" t="e">
        <f>'%QQSea Adjust'!O18</f>
        <v>#REF!</v>
      </c>
      <c r="Q23" s="292" t="e">
        <f>'%QQSea Adjust'!P18</f>
        <v>#REF!</v>
      </c>
      <c r="R23" s="292" t="e">
        <f>'%QQSea Adjust'!Q18</f>
        <v>#REF!</v>
      </c>
      <c r="S23" s="292" t="e">
        <f>'%QQSea Adjust'!R18</f>
        <v>#REF!</v>
      </c>
      <c r="T23" s="292" t="e">
        <f>'%QQSea Adjust'!S18</f>
        <v>#REF!</v>
      </c>
      <c r="U23" s="292" t="e">
        <f>'%QQSea Adjust'!T18</f>
        <v>#REF!</v>
      </c>
      <c r="V23" s="292" t="e">
        <f>'%QQSea Adjust'!U18</f>
        <v>#REF!</v>
      </c>
      <c r="W23" s="292" t="e">
        <f>'%QQSea Adjust'!V18</f>
        <v>#REF!</v>
      </c>
      <c r="X23" s="313" t="e">
        <f>'%QQSea Adjust'!W18</f>
        <v>#REF!</v>
      </c>
      <c r="Y23" s="306" t="e">
        <f>'%QQSea Adjust'!X18</f>
        <v>#REF!</v>
      </c>
      <c r="Z23" s="50" t="e">
        <f>'%QQSea Adjust'!Y18</f>
        <v>#REF!</v>
      </c>
      <c r="AC23" s="58" t="e">
        <f>'T4'!AC23/'T4'!AC22*100-100</f>
        <v>#REF!</v>
      </c>
      <c r="AD23" s="58" t="e">
        <f>'T4'!AD23/'T4'!AD22*100-100</f>
        <v>#REF!</v>
      </c>
      <c r="AE23" s="58" t="e">
        <f>'T4'!AE23/'T4'!AE22*100-100</f>
        <v>#REF!</v>
      </c>
    </row>
    <row r="24" spans="2:31" ht="18.75" customHeight="1">
      <c r="B24" s="1"/>
      <c r="C24" s="285">
        <v>3</v>
      </c>
      <c r="D24" s="280" t="e">
        <f>'%QQSea Adjust'!C19</f>
        <v>#REF!</v>
      </c>
      <c r="E24" s="281" t="e">
        <f>'%QQSea Adjust'!D19</f>
        <v>#REF!</v>
      </c>
      <c r="F24" s="280" t="e">
        <f>'%QQSea Adjust'!E19</f>
        <v>#REF!</v>
      </c>
      <c r="G24" s="281" t="e">
        <f>'%QQSea Adjust'!F19</f>
        <v>#REF!</v>
      </c>
      <c r="H24" s="282" t="e">
        <f>'%QQSea Adjust'!G19</f>
        <v>#REF!</v>
      </c>
      <c r="I24" s="282" t="e">
        <f>'%QQSea Adjust'!H19</f>
        <v>#REF!</v>
      </c>
      <c r="J24" s="282" t="e">
        <f>'%QQSea Adjust'!I19</f>
        <v>#REF!</v>
      </c>
      <c r="K24" s="282" t="e">
        <f>'%QQSea Adjust'!J19</f>
        <v>#REF!</v>
      </c>
      <c r="L24" s="282" t="e">
        <f>'%QQSea Adjust'!K19</f>
        <v>#REF!</v>
      </c>
      <c r="M24" s="292" t="e">
        <f>'%QQSea Adjust'!L19</f>
        <v>#REF!</v>
      </c>
      <c r="N24" s="292" t="e">
        <f>'%QQSea Adjust'!M19</f>
        <v>#REF!</v>
      </c>
      <c r="O24" s="292" t="e">
        <f>'%QQSea Adjust'!N19</f>
        <v>#REF!</v>
      </c>
      <c r="P24" s="292" t="e">
        <f>'%QQSea Adjust'!O19</f>
        <v>#REF!</v>
      </c>
      <c r="Q24" s="292" t="e">
        <f>'%QQSea Adjust'!P19</f>
        <v>#REF!</v>
      </c>
      <c r="R24" s="292" t="e">
        <f>'%QQSea Adjust'!Q19</f>
        <v>#REF!</v>
      </c>
      <c r="S24" s="292" t="e">
        <f>'%QQSea Adjust'!R19</f>
        <v>#REF!</v>
      </c>
      <c r="T24" s="292" t="e">
        <f>'%QQSea Adjust'!S19</f>
        <v>#REF!</v>
      </c>
      <c r="U24" s="292" t="e">
        <f>'%QQSea Adjust'!T19</f>
        <v>#REF!</v>
      </c>
      <c r="V24" s="292" t="e">
        <f>'%QQSea Adjust'!U19</f>
        <v>#REF!</v>
      </c>
      <c r="W24" s="292" t="e">
        <f>'%QQSea Adjust'!V19</f>
        <v>#REF!</v>
      </c>
      <c r="X24" s="313" t="e">
        <f>'%QQSea Adjust'!W19</f>
        <v>#REF!</v>
      </c>
      <c r="Y24" s="306" t="e">
        <f>'%QQSea Adjust'!X19</f>
        <v>#REF!</v>
      </c>
      <c r="Z24" s="50" t="e">
        <f>'%QQSea Adjust'!Y19</f>
        <v>#REF!</v>
      </c>
      <c r="AC24" s="58" t="e">
        <f>'T4'!AC24/'T4'!AC23*100-100</f>
        <v>#REF!</v>
      </c>
      <c r="AD24" s="58" t="e">
        <f>'T4'!AD24/'T4'!AD23*100-100</f>
        <v>#REF!</v>
      </c>
      <c r="AE24" s="58" t="e">
        <f>'T4'!AE24/'T4'!AE23*100-100</f>
        <v>#REF!</v>
      </c>
    </row>
    <row r="25" spans="2:31" ht="18.75" customHeight="1">
      <c r="B25" s="1"/>
      <c r="C25" s="285">
        <v>4</v>
      </c>
      <c r="D25" s="280" t="e">
        <f>'%QQSea Adjust'!C20</f>
        <v>#REF!</v>
      </c>
      <c r="E25" s="281" t="e">
        <f>'%QQSea Adjust'!D20</f>
        <v>#REF!</v>
      </c>
      <c r="F25" s="280" t="e">
        <f>'%QQSea Adjust'!E20</f>
        <v>#REF!</v>
      </c>
      <c r="G25" s="281" t="e">
        <f>'%QQSea Adjust'!F20</f>
        <v>#REF!</v>
      </c>
      <c r="H25" s="282" t="e">
        <f>'%QQSea Adjust'!G20</f>
        <v>#REF!</v>
      </c>
      <c r="I25" s="282" t="e">
        <f>'%QQSea Adjust'!H20</f>
        <v>#REF!</v>
      </c>
      <c r="J25" s="282" t="e">
        <f>'%QQSea Adjust'!I20</f>
        <v>#REF!</v>
      </c>
      <c r="K25" s="282" t="e">
        <f>'%QQSea Adjust'!J20</f>
        <v>#REF!</v>
      </c>
      <c r="L25" s="282" t="e">
        <f>'%QQSea Adjust'!K20</f>
        <v>#REF!</v>
      </c>
      <c r="M25" s="292" t="e">
        <f>'%QQSea Adjust'!L20</f>
        <v>#REF!</v>
      </c>
      <c r="N25" s="292" t="e">
        <f>'%QQSea Adjust'!M20</f>
        <v>#REF!</v>
      </c>
      <c r="O25" s="292" t="e">
        <f>'%QQSea Adjust'!N20</f>
        <v>#REF!</v>
      </c>
      <c r="P25" s="292" t="e">
        <f>'%QQSea Adjust'!O20</f>
        <v>#REF!</v>
      </c>
      <c r="Q25" s="292" t="e">
        <f>'%QQSea Adjust'!P20</f>
        <v>#REF!</v>
      </c>
      <c r="R25" s="292" t="e">
        <f>'%QQSea Adjust'!Q20</f>
        <v>#REF!</v>
      </c>
      <c r="S25" s="292" t="e">
        <f>'%QQSea Adjust'!R20</f>
        <v>#REF!</v>
      </c>
      <c r="T25" s="292" t="e">
        <f>'%QQSea Adjust'!S20</f>
        <v>#REF!</v>
      </c>
      <c r="U25" s="292" t="e">
        <f>'%QQSea Adjust'!T20</f>
        <v>#REF!</v>
      </c>
      <c r="V25" s="292" t="e">
        <f>'%QQSea Adjust'!U20</f>
        <v>#REF!</v>
      </c>
      <c r="W25" s="292" t="e">
        <f>'%QQSea Adjust'!V20</f>
        <v>#REF!</v>
      </c>
      <c r="X25" s="313" t="e">
        <f>'%QQSea Adjust'!W20</f>
        <v>#REF!</v>
      </c>
      <c r="Y25" s="306" t="e">
        <f>'%QQSea Adjust'!X20</f>
        <v>#REF!</v>
      </c>
      <c r="Z25" s="50" t="e">
        <f>'%QQSea Adjust'!Y20</f>
        <v>#REF!</v>
      </c>
      <c r="AC25" s="58" t="e">
        <f>'T4'!AC25/'T4'!AC24*100-100</f>
        <v>#REF!</v>
      </c>
      <c r="AD25" s="58" t="e">
        <f>'T4'!AD25/'T4'!AD24*100-100</f>
        <v>#REF!</v>
      </c>
      <c r="AE25" s="58" t="e">
        <f>'T4'!AE25/'T4'!AE24*100-100</f>
        <v>#REF!</v>
      </c>
    </row>
    <row r="26" spans="2:31" ht="30" customHeight="1">
      <c r="B26" s="1">
        <v>2010</v>
      </c>
      <c r="C26" s="285">
        <v>1</v>
      </c>
      <c r="D26" s="280" t="e">
        <f>'%QQSea Adjust'!C21</f>
        <v>#REF!</v>
      </c>
      <c r="E26" s="281" t="e">
        <f>'%QQSea Adjust'!D21</f>
        <v>#REF!</v>
      </c>
      <c r="F26" s="280" t="e">
        <f>'%QQSea Adjust'!E21</f>
        <v>#REF!</v>
      </c>
      <c r="G26" s="281" t="e">
        <f>'%QQSea Adjust'!F21</f>
        <v>#REF!</v>
      </c>
      <c r="H26" s="282" t="e">
        <f>'%QQSea Adjust'!G21</f>
        <v>#REF!</v>
      </c>
      <c r="I26" s="282" t="e">
        <f>'%QQSea Adjust'!H21</f>
        <v>#REF!</v>
      </c>
      <c r="J26" s="282" t="e">
        <f>'%QQSea Adjust'!I21</f>
        <v>#REF!</v>
      </c>
      <c r="K26" s="282" t="e">
        <f>'%QQSea Adjust'!J21</f>
        <v>#REF!</v>
      </c>
      <c r="L26" s="282" t="e">
        <f>'%QQSea Adjust'!K21</f>
        <v>#REF!</v>
      </c>
      <c r="M26" s="292" t="e">
        <f>'%QQSea Adjust'!L21</f>
        <v>#REF!</v>
      </c>
      <c r="N26" s="292" t="e">
        <f>'%QQSea Adjust'!M21</f>
        <v>#REF!</v>
      </c>
      <c r="O26" s="292" t="e">
        <f>'%QQSea Adjust'!N21</f>
        <v>#REF!</v>
      </c>
      <c r="P26" s="292" t="e">
        <f>'%QQSea Adjust'!O21</f>
        <v>#REF!</v>
      </c>
      <c r="Q26" s="292" t="e">
        <f>'%QQSea Adjust'!P21</f>
        <v>#REF!</v>
      </c>
      <c r="R26" s="292" t="e">
        <f>'%QQSea Adjust'!Q21</f>
        <v>#REF!</v>
      </c>
      <c r="S26" s="292" t="e">
        <f>'%QQSea Adjust'!R21</f>
        <v>#REF!</v>
      </c>
      <c r="T26" s="292" t="e">
        <f>'%QQSea Adjust'!S21</f>
        <v>#REF!</v>
      </c>
      <c r="U26" s="292" t="e">
        <f>'%QQSea Adjust'!T21</f>
        <v>#REF!</v>
      </c>
      <c r="V26" s="292" t="e">
        <f>'%QQSea Adjust'!U21</f>
        <v>#REF!</v>
      </c>
      <c r="W26" s="292" t="e">
        <f>'%QQSea Adjust'!V21</f>
        <v>#REF!</v>
      </c>
      <c r="X26" s="313" t="e">
        <f>'%QQSea Adjust'!W21</f>
        <v>#REF!</v>
      </c>
      <c r="Y26" s="306" t="e">
        <f>'%QQSea Adjust'!X21</f>
        <v>#REF!</v>
      </c>
      <c r="Z26" s="50" t="e">
        <f>'%QQSea Adjust'!Y21</f>
        <v>#REF!</v>
      </c>
      <c r="AC26" s="58" t="e">
        <f>'T4'!AC26/'T4'!AC25*100-100</f>
        <v>#REF!</v>
      </c>
      <c r="AD26" s="58" t="e">
        <f>'T4'!AD26/'T4'!AD25*100-100</f>
        <v>#REF!</v>
      </c>
      <c r="AE26" s="58" t="e">
        <f>'T4'!AE26/'T4'!AE25*100-100</f>
        <v>#REF!</v>
      </c>
    </row>
    <row r="27" spans="2:31" ht="18.75" customHeight="1">
      <c r="B27" s="1"/>
      <c r="C27" s="285">
        <v>2</v>
      </c>
      <c r="D27" s="280" t="e">
        <f>'%QQSea Adjust'!C22</f>
        <v>#REF!</v>
      </c>
      <c r="E27" s="281" t="e">
        <f>'%QQSea Adjust'!D22</f>
        <v>#REF!</v>
      </c>
      <c r="F27" s="280" t="e">
        <f>'%QQSea Adjust'!E22</f>
        <v>#REF!</v>
      </c>
      <c r="G27" s="281" t="e">
        <f>'%QQSea Adjust'!F22</f>
        <v>#REF!</v>
      </c>
      <c r="H27" s="282" t="e">
        <f>'%QQSea Adjust'!G22</f>
        <v>#REF!</v>
      </c>
      <c r="I27" s="282" t="e">
        <f>'%QQSea Adjust'!H22</f>
        <v>#REF!</v>
      </c>
      <c r="J27" s="282" t="e">
        <f>'%QQSea Adjust'!I22</f>
        <v>#REF!</v>
      </c>
      <c r="K27" s="282" t="e">
        <f>'%QQSea Adjust'!J22</f>
        <v>#REF!</v>
      </c>
      <c r="L27" s="282" t="e">
        <f>'%QQSea Adjust'!K22</f>
        <v>#REF!</v>
      </c>
      <c r="M27" s="292" t="e">
        <f>'%QQSea Adjust'!L22</f>
        <v>#REF!</v>
      </c>
      <c r="N27" s="292" t="e">
        <f>'%QQSea Adjust'!M22</f>
        <v>#REF!</v>
      </c>
      <c r="O27" s="292" t="e">
        <f>'%QQSea Adjust'!N22</f>
        <v>#REF!</v>
      </c>
      <c r="P27" s="292" t="e">
        <f>'%QQSea Adjust'!O22</f>
        <v>#REF!</v>
      </c>
      <c r="Q27" s="292" t="e">
        <f>'%QQSea Adjust'!P22</f>
        <v>#REF!</v>
      </c>
      <c r="R27" s="292" t="e">
        <f>'%QQSea Adjust'!Q22</f>
        <v>#REF!</v>
      </c>
      <c r="S27" s="292" t="e">
        <f>'%QQSea Adjust'!R22</f>
        <v>#REF!</v>
      </c>
      <c r="T27" s="292" t="e">
        <f>'%QQSea Adjust'!S22</f>
        <v>#REF!</v>
      </c>
      <c r="U27" s="292" t="e">
        <f>'%QQSea Adjust'!T22</f>
        <v>#REF!</v>
      </c>
      <c r="V27" s="292" t="e">
        <f>'%QQSea Adjust'!U22</f>
        <v>#REF!</v>
      </c>
      <c r="W27" s="292" t="e">
        <f>'%QQSea Adjust'!V22</f>
        <v>#REF!</v>
      </c>
      <c r="X27" s="313" t="e">
        <f>'%QQSea Adjust'!W22</f>
        <v>#REF!</v>
      </c>
      <c r="Y27" s="306" t="e">
        <f>'%QQSea Adjust'!X22</f>
        <v>#REF!</v>
      </c>
      <c r="Z27" s="50" t="e">
        <f>'%QQSea Adjust'!Y22</f>
        <v>#REF!</v>
      </c>
      <c r="AC27" s="58" t="e">
        <f>'T4'!AC27/'T4'!AC26*100-100</f>
        <v>#REF!</v>
      </c>
      <c r="AD27" s="58" t="e">
        <f>'T4'!AD27/'T4'!AD26*100-100</f>
        <v>#REF!</v>
      </c>
      <c r="AE27" s="58" t="e">
        <f>'T4'!AE27/'T4'!AE26*100-100</f>
        <v>#REF!</v>
      </c>
    </row>
    <row r="28" spans="2:31" ht="18.75" customHeight="1">
      <c r="B28" s="1"/>
      <c r="C28" s="285">
        <v>3</v>
      </c>
      <c r="D28" s="280" t="e">
        <f>'%QQSea Adjust'!C23</f>
        <v>#REF!</v>
      </c>
      <c r="E28" s="281" t="e">
        <f>'%QQSea Adjust'!D23</f>
        <v>#REF!</v>
      </c>
      <c r="F28" s="280" t="e">
        <f>'%QQSea Adjust'!E23</f>
        <v>#REF!</v>
      </c>
      <c r="G28" s="281" t="e">
        <f>'%QQSea Adjust'!F23</f>
        <v>#REF!</v>
      </c>
      <c r="H28" s="282" t="e">
        <f>'%QQSea Adjust'!G23</f>
        <v>#REF!</v>
      </c>
      <c r="I28" s="282" t="e">
        <f>'%QQSea Adjust'!H23</f>
        <v>#REF!</v>
      </c>
      <c r="J28" s="282" t="e">
        <f>'%QQSea Adjust'!I23</f>
        <v>#REF!</v>
      </c>
      <c r="K28" s="282" t="e">
        <f>'%QQSea Adjust'!J23</f>
        <v>#REF!</v>
      </c>
      <c r="L28" s="282" t="e">
        <f>'%QQSea Adjust'!K23</f>
        <v>#REF!</v>
      </c>
      <c r="M28" s="292" t="e">
        <f>'%QQSea Adjust'!L23</f>
        <v>#REF!</v>
      </c>
      <c r="N28" s="292" t="e">
        <f>'%QQSea Adjust'!M23</f>
        <v>#REF!</v>
      </c>
      <c r="O28" s="292" t="e">
        <f>'%QQSea Adjust'!N23</f>
        <v>#REF!</v>
      </c>
      <c r="P28" s="292" t="e">
        <f>'%QQSea Adjust'!O23</f>
        <v>#REF!</v>
      </c>
      <c r="Q28" s="292" t="e">
        <f>'%QQSea Adjust'!P23</f>
        <v>#REF!</v>
      </c>
      <c r="R28" s="292" t="e">
        <f>'%QQSea Adjust'!Q23</f>
        <v>#REF!</v>
      </c>
      <c r="S28" s="292" t="e">
        <f>'%QQSea Adjust'!R23</f>
        <v>#REF!</v>
      </c>
      <c r="T28" s="292" t="e">
        <f>'%QQSea Adjust'!S23</f>
        <v>#REF!</v>
      </c>
      <c r="U28" s="292" t="e">
        <f>'%QQSea Adjust'!T23</f>
        <v>#REF!</v>
      </c>
      <c r="V28" s="292" t="e">
        <f>'%QQSea Adjust'!U23</f>
        <v>#REF!</v>
      </c>
      <c r="W28" s="292" t="e">
        <f>'%QQSea Adjust'!V23</f>
        <v>#REF!</v>
      </c>
      <c r="X28" s="313" t="e">
        <f>'%QQSea Adjust'!W23</f>
        <v>#REF!</v>
      </c>
      <c r="Y28" s="306" t="e">
        <f>'%QQSea Adjust'!X23</f>
        <v>#REF!</v>
      </c>
      <c r="Z28" s="50" t="e">
        <f>'%QQSea Adjust'!Y23</f>
        <v>#REF!</v>
      </c>
      <c r="AC28" s="58" t="e">
        <f>'T4'!AC28/'T4'!AC27*100-100</f>
        <v>#REF!</v>
      </c>
      <c r="AD28" s="58" t="e">
        <f>'T4'!AD28/'T4'!AD27*100-100</f>
        <v>#REF!</v>
      </c>
      <c r="AE28" s="58" t="e">
        <f>'T4'!AE28/'T4'!AE27*100-100</f>
        <v>#REF!</v>
      </c>
    </row>
    <row r="29" spans="2:31" ht="18.75" customHeight="1">
      <c r="B29" s="1"/>
      <c r="C29" s="285">
        <v>4</v>
      </c>
      <c r="D29" s="280" t="e">
        <f>'%QQSea Adjust'!C24</f>
        <v>#REF!</v>
      </c>
      <c r="E29" s="281" t="e">
        <f>'%QQSea Adjust'!D24</f>
        <v>#REF!</v>
      </c>
      <c r="F29" s="280" t="e">
        <f>'%QQSea Adjust'!E24</f>
        <v>#REF!</v>
      </c>
      <c r="G29" s="281" t="e">
        <f>'%QQSea Adjust'!F24</f>
        <v>#REF!</v>
      </c>
      <c r="H29" s="282" t="e">
        <f>'%QQSea Adjust'!G24</f>
        <v>#REF!</v>
      </c>
      <c r="I29" s="282" t="e">
        <f>'%QQSea Adjust'!H24</f>
        <v>#REF!</v>
      </c>
      <c r="J29" s="282" t="e">
        <f>'%QQSea Adjust'!I24</f>
        <v>#REF!</v>
      </c>
      <c r="K29" s="282" t="e">
        <f>'%QQSea Adjust'!J24</f>
        <v>#REF!</v>
      </c>
      <c r="L29" s="282" t="e">
        <f>'%QQSea Adjust'!K24</f>
        <v>#REF!</v>
      </c>
      <c r="M29" s="292" t="e">
        <f>'%QQSea Adjust'!L24</f>
        <v>#REF!</v>
      </c>
      <c r="N29" s="292" t="e">
        <f>'%QQSea Adjust'!M24</f>
        <v>#REF!</v>
      </c>
      <c r="O29" s="292" t="e">
        <f>'%QQSea Adjust'!N24</f>
        <v>#REF!</v>
      </c>
      <c r="P29" s="292" t="e">
        <f>'%QQSea Adjust'!O24</f>
        <v>#REF!</v>
      </c>
      <c r="Q29" s="292" t="e">
        <f>'%QQSea Adjust'!P24</f>
        <v>#REF!</v>
      </c>
      <c r="R29" s="292" t="e">
        <f>'%QQSea Adjust'!Q24</f>
        <v>#REF!</v>
      </c>
      <c r="S29" s="292" t="e">
        <f>'%QQSea Adjust'!R24</f>
        <v>#REF!</v>
      </c>
      <c r="T29" s="292" t="e">
        <f>'%QQSea Adjust'!S24</f>
        <v>#REF!</v>
      </c>
      <c r="U29" s="292" t="e">
        <f>'%QQSea Adjust'!T24</f>
        <v>#REF!</v>
      </c>
      <c r="V29" s="292" t="e">
        <f>'%QQSea Adjust'!U24</f>
        <v>#REF!</v>
      </c>
      <c r="W29" s="292" t="e">
        <f>'%QQSea Adjust'!V24</f>
        <v>#REF!</v>
      </c>
      <c r="X29" s="313" t="e">
        <f>'%QQSea Adjust'!W24</f>
        <v>#REF!</v>
      </c>
      <c r="Y29" s="306" t="e">
        <f>'%QQSea Adjust'!X24</f>
        <v>#REF!</v>
      </c>
      <c r="Z29" s="50" t="e">
        <f>'%QQSea Adjust'!Y24</f>
        <v>#REF!</v>
      </c>
      <c r="AC29" s="58" t="e">
        <f>'T4'!AC29/'T4'!AC28*100-100</f>
        <v>#REF!</v>
      </c>
      <c r="AD29" s="58" t="e">
        <f>'T4'!AD29/'T4'!AD28*100-100</f>
        <v>#REF!</v>
      </c>
      <c r="AE29" s="58" t="e">
        <f>'T4'!AE29/'T4'!AE28*100-100</f>
        <v>#REF!</v>
      </c>
    </row>
    <row r="30" spans="2:31" ht="30" customHeight="1">
      <c r="B30" s="1">
        <v>2010</v>
      </c>
      <c r="C30" s="285">
        <v>1</v>
      </c>
      <c r="D30" s="280" t="e">
        <f>'%QQSea Adjust'!C25</f>
        <v>#REF!</v>
      </c>
      <c r="E30" s="281" t="e">
        <f>'%QQSea Adjust'!D25</f>
        <v>#REF!</v>
      </c>
      <c r="F30" s="280" t="e">
        <f>'%QQSea Adjust'!E25</f>
        <v>#REF!</v>
      </c>
      <c r="G30" s="281" t="e">
        <f>'%QQSea Adjust'!F25</f>
        <v>#REF!</v>
      </c>
      <c r="H30" s="282" t="e">
        <f>'%QQSea Adjust'!G25</f>
        <v>#REF!</v>
      </c>
      <c r="I30" s="282" t="e">
        <f>'%QQSea Adjust'!H25</f>
        <v>#REF!</v>
      </c>
      <c r="J30" s="282" t="e">
        <f>'%QQSea Adjust'!I25</f>
        <v>#REF!</v>
      </c>
      <c r="K30" s="282" t="e">
        <f>'%QQSea Adjust'!J25</f>
        <v>#REF!</v>
      </c>
      <c r="L30" s="282" t="e">
        <f>'%QQSea Adjust'!K25</f>
        <v>#REF!</v>
      </c>
      <c r="M30" s="292" t="e">
        <f>'%QQSea Adjust'!L25</f>
        <v>#REF!</v>
      </c>
      <c r="N30" s="292" t="e">
        <f>'%QQSea Adjust'!M25</f>
        <v>#REF!</v>
      </c>
      <c r="O30" s="292" t="e">
        <f>'%QQSea Adjust'!N25</f>
        <v>#REF!</v>
      </c>
      <c r="P30" s="292" t="e">
        <f>'%QQSea Adjust'!O25</f>
        <v>#REF!</v>
      </c>
      <c r="Q30" s="292" t="e">
        <f>'%QQSea Adjust'!P25</f>
        <v>#REF!</v>
      </c>
      <c r="R30" s="292" t="e">
        <f>'%QQSea Adjust'!Q25</f>
        <v>#REF!</v>
      </c>
      <c r="S30" s="292" t="e">
        <f>'%QQSea Adjust'!R25</f>
        <v>#REF!</v>
      </c>
      <c r="T30" s="292" t="e">
        <f>'%QQSea Adjust'!S25</f>
        <v>#REF!</v>
      </c>
      <c r="U30" s="292" t="e">
        <f>'%QQSea Adjust'!T25</f>
        <v>#REF!</v>
      </c>
      <c r="V30" s="292" t="e">
        <f>'%QQSea Adjust'!U25</f>
        <v>#REF!</v>
      </c>
      <c r="W30" s="292" t="e">
        <f>'%QQSea Adjust'!V25</f>
        <v>#REF!</v>
      </c>
      <c r="X30" s="313" t="e">
        <f>'%QQSea Adjust'!W25</f>
        <v>#REF!</v>
      </c>
      <c r="Y30" s="306" t="e">
        <f>'%QQSea Adjust'!X25</f>
        <v>#REF!</v>
      </c>
      <c r="Z30" s="50" t="e">
        <f>'%QQSea Adjust'!Y25</f>
        <v>#REF!</v>
      </c>
      <c r="AC30" s="58" t="e">
        <f>'T4'!AC30/'T4'!AC29*100-100</f>
        <v>#REF!</v>
      </c>
      <c r="AD30" s="58" t="e">
        <f>'T4'!AD30/'T4'!AD29*100-100</f>
        <v>#REF!</v>
      </c>
      <c r="AE30" s="58" t="e">
        <f>'T4'!AE30/'T4'!AE29*100-100</f>
        <v>#REF!</v>
      </c>
    </row>
    <row r="31" spans="2:31" ht="18.75" customHeight="1">
      <c r="B31" s="1"/>
      <c r="C31" s="285">
        <v>2</v>
      </c>
      <c r="D31" s="280" t="e">
        <f>'%QQSea Adjust'!C26</f>
        <v>#REF!</v>
      </c>
      <c r="E31" s="281" t="e">
        <f>'%QQSea Adjust'!D26</f>
        <v>#REF!</v>
      </c>
      <c r="F31" s="280" t="e">
        <f>'%QQSea Adjust'!E26</f>
        <v>#REF!</v>
      </c>
      <c r="G31" s="281" t="e">
        <f>'%QQSea Adjust'!F26</f>
        <v>#REF!</v>
      </c>
      <c r="H31" s="282" t="e">
        <f>'%QQSea Adjust'!G26</f>
        <v>#REF!</v>
      </c>
      <c r="I31" s="282" t="e">
        <f>'%QQSea Adjust'!H26</f>
        <v>#REF!</v>
      </c>
      <c r="J31" s="282" t="e">
        <f>'%QQSea Adjust'!I26</f>
        <v>#REF!</v>
      </c>
      <c r="K31" s="282" t="e">
        <f>'%QQSea Adjust'!J26</f>
        <v>#REF!</v>
      </c>
      <c r="L31" s="282" t="e">
        <f>'%QQSea Adjust'!K26</f>
        <v>#REF!</v>
      </c>
      <c r="M31" s="292" t="e">
        <f>'%QQSea Adjust'!L26</f>
        <v>#REF!</v>
      </c>
      <c r="N31" s="292" t="e">
        <f>'%QQSea Adjust'!M26</f>
        <v>#REF!</v>
      </c>
      <c r="O31" s="292" t="e">
        <f>'%QQSea Adjust'!N26</f>
        <v>#REF!</v>
      </c>
      <c r="P31" s="292" t="e">
        <f>'%QQSea Adjust'!O26</f>
        <v>#REF!</v>
      </c>
      <c r="Q31" s="292" t="e">
        <f>'%QQSea Adjust'!P26</f>
        <v>#REF!</v>
      </c>
      <c r="R31" s="292" t="e">
        <f>'%QQSea Adjust'!Q26</f>
        <v>#REF!</v>
      </c>
      <c r="S31" s="292" t="e">
        <f>'%QQSea Adjust'!R26</f>
        <v>#REF!</v>
      </c>
      <c r="T31" s="292" t="e">
        <f>'%QQSea Adjust'!S26</f>
        <v>#REF!</v>
      </c>
      <c r="U31" s="292" t="e">
        <f>'%QQSea Adjust'!T26</f>
        <v>#REF!</v>
      </c>
      <c r="V31" s="292" t="e">
        <f>'%QQSea Adjust'!U26</f>
        <v>#REF!</v>
      </c>
      <c r="W31" s="292" t="e">
        <f>'%QQSea Adjust'!V26</f>
        <v>#REF!</v>
      </c>
      <c r="X31" s="313" t="e">
        <f>'%QQSea Adjust'!W26</f>
        <v>#REF!</v>
      </c>
      <c r="Y31" s="306" t="e">
        <f>'%QQSea Adjust'!X26</f>
        <v>#REF!</v>
      </c>
      <c r="Z31" s="50" t="e">
        <f>'%QQSea Adjust'!Y26</f>
        <v>#REF!</v>
      </c>
      <c r="AC31" s="58"/>
      <c r="AD31" s="58"/>
      <c r="AE31" s="58"/>
    </row>
    <row r="32" spans="2:31" ht="18.75" customHeight="1">
      <c r="B32" s="1"/>
      <c r="C32" s="285" t="s">
        <v>63</v>
      </c>
      <c r="D32" s="280" t="e">
        <f>'%QQSea Adjust'!C27</f>
        <v>#REF!</v>
      </c>
      <c r="E32" s="281" t="e">
        <f>'%QQSea Adjust'!D27</f>
        <v>#REF!</v>
      </c>
      <c r="F32" s="280" t="e">
        <f>'%QQSea Adjust'!E27</f>
        <v>#REF!</v>
      </c>
      <c r="G32" s="281" t="e">
        <f>'%QQSea Adjust'!F27</f>
        <v>#REF!</v>
      </c>
      <c r="H32" s="282" t="e">
        <f>'%QQSea Adjust'!G27</f>
        <v>#REF!</v>
      </c>
      <c r="I32" s="282" t="e">
        <f>'%QQSea Adjust'!H27</f>
        <v>#REF!</v>
      </c>
      <c r="J32" s="282" t="e">
        <f>'%QQSea Adjust'!I27</f>
        <v>#REF!</v>
      </c>
      <c r="K32" s="282" t="e">
        <f>'%QQSea Adjust'!J27</f>
        <v>#REF!</v>
      </c>
      <c r="L32" s="282" t="e">
        <f>'%QQSea Adjust'!K27</f>
        <v>#REF!</v>
      </c>
      <c r="M32" s="292" t="e">
        <f>'%QQSea Adjust'!L27</f>
        <v>#REF!</v>
      </c>
      <c r="N32" s="292" t="e">
        <f>'%QQSea Adjust'!M27</f>
        <v>#REF!</v>
      </c>
      <c r="O32" s="292" t="e">
        <f>'%QQSea Adjust'!N27</f>
        <v>#REF!</v>
      </c>
      <c r="P32" s="292" t="e">
        <f>'%QQSea Adjust'!O27</f>
        <v>#REF!</v>
      </c>
      <c r="Q32" s="292" t="e">
        <f>'%QQSea Adjust'!P27</f>
        <v>#REF!</v>
      </c>
      <c r="R32" s="292" t="e">
        <f>'%QQSea Adjust'!Q27</f>
        <v>#REF!</v>
      </c>
      <c r="S32" s="292" t="e">
        <f>'%QQSea Adjust'!R27</f>
        <v>#REF!</v>
      </c>
      <c r="T32" s="292" t="e">
        <f>'%QQSea Adjust'!S27</f>
        <v>#REF!</v>
      </c>
      <c r="U32" s="292" t="e">
        <f>'%QQSea Adjust'!T27</f>
        <v>#REF!</v>
      </c>
      <c r="V32" s="292" t="e">
        <f>'%QQSea Adjust'!U27</f>
        <v>#REF!</v>
      </c>
      <c r="W32" s="292" t="e">
        <f>'%QQSea Adjust'!V27</f>
        <v>#REF!</v>
      </c>
      <c r="X32" s="313" t="e">
        <f>'%QQSea Adjust'!W27</f>
        <v>#REF!</v>
      </c>
      <c r="Y32" s="306" t="e">
        <f>'%QQSea Adjust'!X27</f>
        <v>#REF!</v>
      </c>
      <c r="Z32" s="50" t="e">
        <f>'%QQSea Adjust'!Y27</f>
        <v>#REF!</v>
      </c>
      <c r="AC32" s="58"/>
      <c r="AD32" s="58"/>
      <c r="AE32" s="58"/>
    </row>
    <row r="33" spans="2:26" ht="18.75" hidden="1" customHeight="1">
      <c r="B33" s="1"/>
      <c r="C33" s="285">
        <v>4</v>
      </c>
      <c r="D33" s="280">
        <f>'%QQSea Adjust'!C28</f>
        <v>0</v>
      </c>
      <c r="E33" s="281">
        <f>'%QQSea Adjust'!D28</f>
        <v>0</v>
      </c>
      <c r="F33" s="280">
        <f>'%QQSea Adjust'!E28</f>
        <v>0</v>
      </c>
      <c r="G33" s="281">
        <f>'%QQSea Adjust'!F28</f>
        <v>0</v>
      </c>
      <c r="H33" s="282">
        <f>'%QQSea Adjust'!G28</f>
        <v>0</v>
      </c>
      <c r="I33" s="282">
        <f>'%QQSea Adjust'!H28</f>
        <v>0</v>
      </c>
      <c r="J33" s="282">
        <f>'%QQSea Adjust'!I28</f>
        <v>0</v>
      </c>
      <c r="K33" s="282">
        <f>'%QQSea Adjust'!J28</f>
        <v>0</v>
      </c>
      <c r="L33" s="282">
        <f>'%QQSea Adjust'!K28</f>
        <v>0</v>
      </c>
      <c r="M33" s="292">
        <f>'%QQSea Adjust'!L28</f>
        <v>0</v>
      </c>
      <c r="N33" s="292">
        <f>'%QQSea Adjust'!M28</f>
        <v>0</v>
      </c>
      <c r="O33" s="292">
        <f>'%QQSea Adjust'!N28</f>
        <v>0</v>
      </c>
      <c r="P33" s="292">
        <f>'%QQSea Adjust'!O28</f>
        <v>0</v>
      </c>
      <c r="Q33" s="292">
        <f>'%QQSea Adjust'!P28</f>
        <v>0</v>
      </c>
      <c r="R33" s="292">
        <f>'%QQSea Adjust'!Q28</f>
        <v>0</v>
      </c>
      <c r="S33" s="292">
        <f>'%QQSea Adjust'!R28</f>
        <v>0</v>
      </c>
      <c r="T33" s="292">
        <f>'%QQSea Adjust'!S28</f>
        <v>0</v>
      </c>
      <c r="U33" s="292">
        <f>'%QQSea Adjust'!T28</f>
        <v>0</v>
      </c>
      <c r="V33" s="292">
        <f>'%QQSea Adjust'!U28</f>
        <v>0</v>
      </c>
      <c r="W33" s="292">
        <f>'%QQSea Adjust'!V28</f>
        <v>0</v>
      </c>
      <c r="X33" s="313">
        <f>'%QQSea Adjust'!W28</f>
        <v>0</v>
      </c>
      <c r="Y33" s="306">
        <f>'%QQSea Adjust'!X28</f>
        <v>0</v>
      </c>
      <c r="Z33" s="50">
        <f>'%QQSea Adjust'!Y28</f>
        <v>0</v>
      </c>
    </row>
    <row r="34" spans="2:26" ht="3" customHeight="1">
      <c r="B34" s="51"/>
      <c r="C34" s="51"/>
      <c r="D34" s="34"/>
      <c r="E34" s="35"/>
      <c r="F34" s="35"/>
      <c r="G34" s="35"/>
      <c r="H34" s="35"/>
      <c r="I34" s="35"/>
      <c r="J34" s="35"/>
      <c r="K34" s="51"/>
      <c r="L34" s="51"/>
      <c r="M34" s="51"/>
      <c r="N34" s="51"/>
      <c r="O34" s="51"/>
      <c r="P34" s="51"/>
      <c r="Q34" s="51"/>
      <c r="R34" s="51"/>
      <c r="S34" s="51"/>
      <c r="T34" s="51"/>
      <c r="U34" s="51"/>
      <c r="V34" s="51"/>
      <c r="W34" s="51"/>
      <c r="X34" s="310"/>
      <c r="Y34" s="310"/>
      <c r="Z34" s="51"/>
    </row>
    <row r="35" spans="2:26" ht="13.5" customHeight="1">
      <c r="B35" s="36" t="s">
        <v>66</v>
      </c>
    </row>
    <row r="36" spans="2:26">
      <c r="B36" s="287"/>
    </row>
    <row r="37" spans="2:26">
      <c r="B37" s="287"/>
    </row>
  </sheetData>
  <mergeCells count="3">
    <mergeCell ref="D2:G2"/>
    <mergeCell ref="H2:L2"/>
    <mergeCell ref="M2:W2"/>
  </mergeCells>
  <printOptions horizontalCentered="1"/>
  <pageMargins left="0.42" right="0.16" top="0.95" bottom="0.4" header="0.3" footer="0.3"/>
  <pageSetup scale="75" fitToWidth="0" fitToHeight="0" orientation="landscape" horizontalDpi="300" verticalDpi="30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B1:AF37"/>
  <sheetViews>
    <sheetView zoomScale="80" zoomScaleNormal="80" workbookViewId="0">
      <selection activeCell="AI50" sqref="AI50"/>
    </sheetView>
  </sheetViews>
  <sheetFormatPr baseColWidth="10" defaultColWidth="9.1640625" defaultRowHeight="14"/>
  <cols>
    <col min="1" max="1" width="1.1640625" style="13" customWidth="1"/>
    <col min="2" max="2" width="6" style="13" customWidth="1"/>
    <col min="3" max="3" width="3.5" style="13" customWidth="1"/>
    <col min="4" max="23" width="7.1640625" style="13" customWidth="1"/>
    <col min="24" max="24" width="8.5" style="13" customWidth="1"/>
    <col min="25" max="25" width="7.1640625" style="272" hidden="1" customWidth="1"/>
    <col min="26" max="26" width="8.5" style="13" customWidth="1"/>
    <col min="27" max="27" width="1.1640625" style="13" customWidth="1"/>
    <col min="28" max="16384" width="9.1640625" style="13"/>
  </cols>
  <sheetData>
    <row r="1" spans="2:32" ht="29.25" customHeight="1">
      <c r="B1" s="273" t="s">
        <v>114</v>
      </c>
      <c r="D1" s="12"/>
      <c r="E1" s="12"/>
      <c r="F1" s="274"/>
      <c r="G1" s="12"/>
      <c r="H1" s="12"/>
      <c r="I1" s="12"/>
      <c r="J1" s="12"/>
      <c r="K1" s="12"/>
    </row>
    <row r="2" spans="2:32" ht="15" hidden="1">
      <c r="B2" s="105"/>
      <c r="D2" s="729" t="s">
        <v>31</v>
      </c>
      <c r="E2" s="730"/>
      <c r="F2" s="730"/>
      <c r="G2" s="731"/>
      <c r="H2" s="729" t="s">
        <v>32</v>
      </c>
      <c r="I2" s="732"/>
      <c r="J2" s="732"/>
      <c r="K2" s="732"/>
      <c r="L2" s="733"/>
      <c r="M2" s="729" t="s">
        <v>33</v>
      </c>
      <c r="N2" s="732"/>
      <c r="O2" s="732"/>
      <c r="P2" s="732"/>
      <c r="Q2" s="732"/>
      <c r="R2" s="732"/>
      <c r="S2" s="732"/>
      <c r="T2" s="732"/>
      <c r="U2" s="732"/>
      <c r="V2" s="732"/>
      <c r="W2" s="733"/>
      <c r="X2" s="8"/>
      <c r="Y2" s="303"/>
      <c r="Z2" s="245"/>
    </row>
    <row r="3" spans="2:32" s="12" customFormat="1" ht="123.75" customHeight="1">
      <c r="B3" s="538" t="s">
        <v>115</v>
      </c>
      <c r="C3" s="576" t="s">
        <v>109</v>
      </c>
      <c r="D3" s="577" t="s">
        <v>36</v>
      </c>
      <c r="E3" s="577" t="s">
        <v>37</v>
      </c>
      <c r="F3" s="577" t="s">
        <v>38</v>
      </c>
      <c r="G3" s="577" t="s">
        <v>39</v>
      </c>
      <c r="H3" s="578" t="s">
        <v>40</v>
      </c>
      <c r="I3" s="579" t="s">
        <v>41</v>
      </c>
      <c r="J3" s="578" t="s">
        <v>42</v>
      </c>
      <c r="K3" s="578" t="s">
        <v>43</v>
      </c>
      <c r="L3" s="579" t="s">
        <v>44</v>
      </c>
      <c r="M3" s="580" t="s">
        <v>45</v>
      </c>
      <c r="N3" s="580" t="s">
        <v>46</v>
      </c>
      <c r="O3" s="580" t="s">
        <v>47</v>
      </c>
      <c r="P3" s="580" t="s">
        <v>48</v>
      </c>
      <c r="Q3" s="580" t="s">
        <v>49</v>
      </c>
      <c r="R3" s="580" t="s">
        <v>50</v>
      </c>
      <c r="S3" s="580" t="s">
        <v>51</v>
      </c>
      <c r="T3" s="580" t="s">
        <v>52</v>
      </c>
      <c r="U3" s="580" t="s">
        <v>53</v>
      </c>
      <c r="V3" s="580" t="s">
        <v>54</v>
      </c>
      <c r="W3" s="580" t="s">
        <v>55</v>
      </c>
      <c r="X3" s="581" t="s">
        <v>70</v>
      </c>
      <c r="Y3" s="583" t="s">
        <v>57</v>
      </c>
      <c r="Z3" s="539" t="s">
        <v>58</v>
      </c>
      <c r="AC3" s="8" t="s">
        <v>59</v>
      </c>
      <c r="AD3" s="8" t="s">
        <v>60</v>
      </c>
      <c r="AE3" s="8" t="s">
        <v>61</v>
      </c>
      <c r="AF3" s="12" t="s">
        <v>62</v>
      </c>
    </row>
    <row r="4" spans="2:32" ht="24.75" hidden="1" customHeight="1">
      <c r="B4" s="66">
        <v>2006</v>
      </c>
      <c r="C4" s="101"/>
      <c r="D4" s="275"/>
      <c r="E4" s="276"/>
      <c r="F4" s="277"/>
      <c r="G4" s="278"/>
      <c r="H4" s="279"/>
      <c r="I4" s="288"/>
      <c r="J4" s="279"/>
      <c r="K4" s="289"/>
      <c r="L4" s="279"/>
      <c r="M4" s="290"/>
      <c r="N4" s="291"/>
      <c r="O4" s="290"/>
      <c r="P4" s="291"/>
      <c r="Q4" s="290"/>
      <c r="R4" s="291"/>
      <c r="S4" s="290"/>
      <c r="T4" s="291"/>
      <c r="U4" s="290"/>
      <c r="V4" s="295"/>
      <c r="W4" s="290"/>
      <c r="X4" s="296"/>
      <c r="Y4" s="304"/>
      <c r="Z4" s="305"/>
    </row>
    <row r="5" spans="2:32" ht="27" hidden="1" customHeight="1">
      <c r="B5" s="66"/>
      <c r="C5" s="101"/>
      <c r="D5" s="280"/>
      <c r="E5" s="281"/>
      <c r="F5" s="281"/>
      <c r="G5" s="281"/>
      <c r="H5" s="282"/>
      <c r="I5" s="282"/>
      <c r="J5" s="282"/>
      <c r="K5" s="282"/>
      <c r="L5" s="282"/>
      <c r="M5" s="292"/>
      <c r="N5" s="292"/>
      <c r="O5" s="292"/>
      <c r="P5" s="292"/>
      <c r="Q5" s="292"/>
      <c r="R5" s="292"/>
      <c r="S5" s="292"/>
      <c r="T5" s="292"/>
      <c r="U5" s="292"/>
      <c r="V5" s="292"/>
      <c r="W5" s="292"/>
      <c r="X5" s="297"/>
      <c r="Y5" s="306"/>
      <c r="Z5" s="50"/>
      <c r="AA5" s="74"/>
    </row>
    <row r="6" spans="2:32" ht="20.25" hidden="1" customHeight="1">
      <c r="B6" s="66"/>
      <c r="C6" s="101"/>
      <c r="D6" s="280"/>
      <c r="E6" s="281"/>
      <c r="F6" s="281"/>
      <c r="G6" s="281"/>
      <c r="H6" s="282"/>
      <c r="I6" s="282"/>
      <c r="J6" s="282"/>
      <c r="K6" s="282"/>
      <c r="L6" s="282"/>
      <c r="M6" s="292"/>
      <c r="N6" s="292"/>
      <c r="O6" s="292"/>
      <c r="P6" s="292"/>
      <c r="Q6" s="292"/>
      <c r="R6" s="292"/>
      <c r="S6" s="292"/>
      <c r="T6" s="292"/>
      <c r="U6" s="292"/>
      <c r="V6" s="292"/>
      <c r="W6" s="292"/>
      <c r="X6" s="297"/>
      <c r="Y6" s="306"/>
      <c r="Z6" s="50"/>
      <c r="AA6" s="74"/>
    </row>
    <row r="7" spans="2:32" ht="20.25" hidden="1" customHeight="1">
      <c r="B7" s="66"/>
      <c r="C7" s="101"/>
      <c r="D7" s="280"/>
      <c r="E7" s="281"/>
      <c r="F7" s="281"/>
      <c r="G7" s="281"/>
      <c r="H7" s="282"/>
      <c r="I7" s="282"/>
      <c r="J7" s="282"/>
      <c r="K7" s="282"/>
      <c r="L7" s="282"/>
      <c r="M7" s="292"/>
      <c r="N7" s="292"/>
      <c r="O7" s="292"/>
      <c r="P7" s="292"/>
      <c r="Q7" s="292"/>
      <c r="R7" s="292"/>
      <c r="S7" s="292"/>
      <c r="T7" s="292"/>
      <c r="U7" s="292"/>
      <c r="V7" s="292"/>
      <c r="W7" s="292"/>
      <c r="X7" s="297"/>
      <c r="Y7" s="306"/>
      <c r="Z7" s="50"/>
      <c r="AA7" s="74"/>
    </row>
    <row r="8" spans="2:32" ht="20.25" hidden="1" customHeight="1">
      <c r="B8" s="66"/>
      <c r="D8" s="32"/>
      <c r="E8" s="281"/>
      <c r="F8" s="281"/>
      <c r="G8" s="281"/>
      <c r="H8" s="282"/>
      <c r="I8" s="282"/>
      <c r="J8" s="282"/>
      <c r="K8" s="282"/>
      <c r="L8" s="282"/>
      <c r="M8" s="292"/>
      <c r="N8" s="292"/>
      <c r="O8" s="292"/>
      <c r="P8" s="292"/>
      <c r="Q8" s="292"/>
      <c r="R8" s="292"/>
      <c r="S8" s="292"/>
      <c r="T8" s="292"/>
      <c r="U8" s="292"/>
      <c r="V8" s="292"/>
      <c r="W8" s="292"/>
      <c r="X8" s="297"/>
      <c r="Y8" s="306"/>
      <c r="Z8" s="50"/>
      <c r="AA8" s="74"/>
    </row>
    <row r="9" spans="2:32" ht="5.25" customHeight="1">
      <c r="B9" s="1"/>
      <c r="D9" s="277"/>
      <c r="E9" s="283"/>
      <c r="F9" s="277"/>
      <c r="G9" s="277"/>
      <c r="H9" s="284"/>
      <c r="I9" s="293"/>
      <c r="J9" s="293"/>
      <c r="K9" s="293"/>
      <c r="L9" s="293"/>
      <c r="M9" s="294"/>
      <c r="N9" s="295"/>
      <c r="O9" s="291"/>
      <c r="P9" s="294"/>
      <c r="Q9" s="294"/>
      <c r="R9" s="295"/>
      <c r="S9" s="291"/>
      <c r="T9" s="291"/>
      <c r="U9" s="295"/>
      <c r="V9" s="295"/>
      <c r="W9" s="295"/>
      <c r="X9" s="298"/>
      <c r="Y9" s="307"/>
      <c r="Z9" s="39"/>
    </row>
    <row r="10" spans="2:32" ht="30" hidden="1" customHeight="1">
      <c r="B10" s="1">
        <v>2006</v>
      </c>
      <c r="C10" s="285">
        <v>1</v>
      </c>
      <c r="D10" s="286"/>
      <c r="E10" s="276"/>
      <c r="F10" s="275"/>
      <c r="G10" s="276"/>
      <c r="H10" s="279"/>
      <c r="I10" s="288"/>
      <c r="J10" s="279"/>
      <c r="K10" s="288"/>
      <c r="L10" s="279"/>
      <c r="M10" s="290"/>
      <c r="N10" s="291"/>
      <c r="O10" s="290"/>
      <c r="P10" s="291"/>
      <c r="Q10" s="290"/>
      <c r="R10" s="295"/>
      <c r="S10" s="299"/>
      <c r="T10" s="291"/>
      <c r="U10" s="290"/>
      <c r="V10" s="291"/>
      <c r="W10" s="300"/>
      <c r="X10" s="296"/>
      <c r="Y10" s="304"/>
      <c r="Z10" s="308"/>
      <c r="AC10" s="38">
        <f>D10+E10+F10+G10</f>
        <v>0</v>
      </c>
      <c r="AD10" s="38">
        <f>H10+I10+J10+K10+L10</f>
        <v>0</v>
      </c>
      <c r="AE10" s="38">
        <f>M10+N10+O10+P10+Q10+R10+S10+T10+U10+V10+W10</f>
        <v>0</v>
      </c>
      <c r="AF10" s="38"/>
    </row>
    <row r="11" spans="2:32" ht="18.75" hidden="1" customHeight="1">
      <c r="B11" s="1"/>
      <c r="C11" s="285">
        <v>2</v>
      </c>
      <c r="D11" s="286"/>
      <c r="E11" s="276"/>
      <c r="F11" s="275"/>
      <c r="G11" s="276"/>
      <c r="H11" s="279"/>
      <c r="I11" s="288"/>
      <c r="J11" s="279"/>
      <c r="K11" s="288"/>
      <c r="L11" s="279"/>
      <c r="M11" s="290"/>
      <c r="N11" s="291"/>
      <c r="O11" s="290"/>
      <c r="P11" s="291"/>
      <c r="Q11" s="290"/>
      <c r="R11" s="295"/>
      <c r="S11" s="301"/>
      <c r="T11" s="291"/>
      <c r="U11" s="290"/>
      <c r="V11" s="291"/>
      <c r="W11" s="300"/>
      <c r="X11" s="296"/>
      <c r="Y11" s="304"/>
      <c r="Z11" s="308"/>
      <c r="AC11" s="58" t="e">
        <f>'T4'!AC11/'T4'!AC10*100-100</f>
        <v>#REF!</v>
      </c>
      <c r="AD11" s="58" t="e">
        <f>'T4'!AD11/'T4'!AD10*100-100</f>
        <v>#REF!</v>
      </c>
      <c r="AE11" s="58" t="e">
        <f>'T4'!AE11/'T4'!AE10*100-100</f>
        <v>#REF!</v>
      </c>
    </row>
    <row r="12" spans="2:32" ht="18.75" hidden="1" customHeight="1">
      <c r="B12" s="1"/>
      <c r="C12" s="285">
        <v>3</v>
      </c>
      <c r="D12" s="286"/>
      <c r="E12" s="276"/>
      <c r="F12" s="275"/>
      <c r="G12" s="276"/>
      <c r="H12" s="279"/>
      <c r="I12" s="288"/>
      <c r="J12" s="279"/>
      <c r="K12" s="288"/>
      <c r="L12" s="279"/>
      <c r="M12" s="290"/>
      <c r="N12" s="291"/>
      <c r="O12" s="290"/>
      <c r="P12" s="291"/>
      <c r="Q12" s="290"/>
      <c r="R12" s="295"/>
      <c r="S12" s="301"/>
      <c r="T12" s="291"/>
      <c r="U12" s="290"/>
      <c r="V12" s="291"/>
      <c r="W12" s="300"/>
      <c r="X12" s="296"/>
      <c r="Y12" s="304"/>
      <c r="Z12" s="308"/>
    </row>
    <row r="13" spans="2:32" ht="18.75" hidden="1" customHeight="1">
      <c r="B13" s="1"/>
      <c r="C13" s="285">
        <v>4</v>
      </c>
      <c r="D13" s="286"/>
      <c r="E13" s="276"/>
      <c r="F13" s="275"/>
      <c r="G13" s="276"/>
      <c r="H13" s="279"/>
      <c r="I13" s="288"/>
      <c r="J13" s="279"/>
      <c r="K13" s="288"/>
      <c r="L13" s="279"/>
      <c r="M13" s="290"/>
      <c r="N13" s="291"/>
      <c r="O13" s="290"/>
      <c r="P13" s="291"/>
      <c r="Q13" s="290"/>
      <c r="R13" s="295"/>
      <c r="S13" s="301"/>
      <c r="T13" s="291"/>
      <c r="U13" s="290"/>
      <c r="V13" s="291"/>
      <c r="W13" s="300"/>
      <c r="X13" s="296"/>
      <c r="Y13" s="304"/>
      <c r="Z13" s="308"/>
    </row>
    <row r="14" spans="2:32" ht="35.25" customHeight="1">
      <c r="B14" s="1">
        <v>2007</v>
      </c>
      <c r="C14" s="285">
        <v>1</v>
      </c>
      <c r="D14" s="280" t="e">
        <f>'YY%4qsea adj'!C5</f>
        <v>#REF!</v>
      </c>
      <c r="E14" s="32" t="e">
        <f>'YY%4qsea adj'!D5</f>
        <v>#REF!</v>
      </c>
      <c r="F14" s="281" t="e">
        <f>'YY%4qsea adj'!E5</f>
        <v>#REF!</v>
      </c>
      <c r="G14" s="280" t="e">
        <f>'YY%4qsea adj'!F5</f>
        <v>#REF!</v>
      </c>
      <c r="H14" s="282" t="e">
        <f>'YY%4qsea adj'!G5</f>
        <v>#REF!</v>
      </c>
      <c r="I14" s="282" t="e">
        <f>'YY%4qsea adj'!H5</f>
        <v>#REF!</v>
      </c>
      <c r="J14" s="282" t="e">
        <f>'YY%4qsea adj'!I5</f>
        <v>#REF!</v>
      </c>
      <c r="K14" s="282" t="e">
        <f>'YY%4qsea adj'!J5</f>
        <v>#REF!</v>
      </c>
      <c r="L14" s="282" t="e">
        <f>'YY%4qsea adj'!K5</f>
        <v>#REF!</v>
      </c>
      <c r="M14" s="292" t="e">
        <f>'YY%4qsea adj'!L5</f>
        <v>#REF!</v>
      </c>
      <c r="N14" s="292" t="e">
        <f>'YY%4qsea adj'!M5</f>
        <v>#REF!</v>
      </c>
      <c r="O14" s="292" t="e">
        <f>'YY%4qsea adj'!N5</f>
        <v>#REF!</v>
      </c>
      <c r="P14" s="292" t="e">
        <f>'YY%4qsea adj'!O5</f>
        <v>#REF!</v>
      </c>
      <c r="Q14" s="292" t="e">
        <f>'YY%4qsea adj'!P5</f>
        <v>#REF!</v>
      </c>
      <c r="R14" s="292" t="e">
        <f>'YY%4qsea adj'!Q5</f>
        <v>#REF!</v>
      </c>
      <c r="S14" s="292" t="e">
        <f>'YY%4qsea adj'!R5</f>
        <v>#REF!</v>
      </c>
      <c r="T14" s="292" t="e">
        <f>'YY%4qsea adj'!S5</f>
        <v>#REF!</v>
      </c>
      <c r="U14" s="292" t="e">
        <f>'YY%4qsea adj'!T5</f>
        <v>#REF!</v>
      </c>
      <c r="V14" s="292" t="e">
        <f>'YY%4qsea adj'!U5</f>
        <v>#REF!</v>
      </c>
      <c r="W14" s="292" t="e">
        <f>'YY%4qsea adj'!V5</f>
        <v>#REF!</v>
      </c>
      <c r="X14" s="302" t="e">
        <f>'YY%4qsea adj'!W5</f>
        <v>#REF!</v>
      </c>
      <c r="Y14" s="302" t="e">
        <f>'YY%4qsea adj'!X5</f>
        <v>#REF!</v>
      </c>
      <c r="Z14" s="309" t="e">
        <f>'YY%4qsea adj'!Y5</f>
        <v>#REF!</v>
      </c>
      <c r="AC14" s="58" t="e">
        <f>'T4'!AC14/'T4'!AC10*100-100</f>
        <v>#REF!</v>
      </c>
      <c r="AD14" s="58" t="e">
        <f>'T4'!AD14/'T4'!AD10*100-100</f>
        <v>#REF!</v>
      </c>
      <c r="AE14" s="58" t="e">
        <f>'T4'!AE14/'T4'!AE10*100-100</f>
        <v>#REF!</v>
      </c>
    </row>
    <row r="15" spans="2:32" ht="18.75" customHeight="1">
      <c r="B15" s="1"/>
      <c r="C15" s="285">
        <v>2</v>
      </c>
      <c r="D15" s="280" t="e">
        <f>'YY%4qsea adj'!C6</f>
        <v>#REF!</v>
      </c>
      <c r="E15" s="32" t="e">
        <f>'YY%4qsea adj'!D6</f>
        <v>#REF!</v>
      </c>
      <c r="F15" s="281" t="e">
        <f>'YY%4qsea adj'!E6</f>
        <v>#REF!</v>
      </c>
      <c r="G15" s="280" t="e">
        <f>'YY%4qsea adj'!F6</f>
        <v>#REF!</v>
      </c>
      <c r="H15" s="282" t="e">
        <f>'YY%4qsea adj'!G6</f>
        <v>#REF!</v>
      </c>
      <c r="I15" s="282" t="e">
        <f>'YY%4qsea adj'!H6</f>
        <v>#REF!</v>
      </c>
      <c r="J15" s="282" t="e">
        <f>'YY%4qsea adj'!I6</f>
        <v>#REF!</v>
      </c>
      <c r="K15" s="282" t="e">
        <f>'YY%4qsea adj'!J6</f>
        <v>#REF!</v>
      </c>
      <c r="L15" s="282" t="e">
        <f>'YY%4qsea adj'!K6</f>
        <v>#REF!</v>
      </c>
      <c r="M15" s="292" t="e">
        <f>'YY%4qsea adj'!L6</f>
        <v>#REF!</v>
      </c>
      <c r="N15" s="292" t="e">
        <f>'YY%4qsea adj'!M6</f>
        <v>#REF!</v>
      </c>
      <c r="O15" s="292" t="e">
        <f>'YY%4qsea adj'!N6</f>
        <v>#REF!</v>
      </c>
      <c r="P15" s="292" t="e">
        <f>'YY%4qsea adj'!O6</f>
        <v>#REF!</v>
      </c>
      <c r="Q15" s="292" t="e">
        <f>'YY%4qsea adj'!P6</f>
        <v>#REF!</v>
      </c>
      <c r="R15" s="292" t="e">
        <f>'YY%4qsea adj'!Q6</f>
        <v>#REF!</v>
      </c>
      <c r="S15" s="292" t="e">
        <f>'YY%4qsea adj'!R6</f>
        <v>#REF!</v>
      </c>
      <c r="T15" s="292" t="e">
        <f>'YY%4qsea adj'!S6</f>
        <v>#REF!</v>
      </c>
      <c r="U15" s="292" t="e">
        <f>'YY%4qsea adj'!T6</f>
        <v>#REF!</v>
      </c>
      <c r="V15" s="292" t="e">
        <f>'YY%4qsea adj'!U6</f>
        <v>#REF!</v>
      </c>
      <c r="W15" s="292" t="e">
        <f>'YY%4qsea adj'!V6</f>
        <v>#REF!</v>
      </c>
      <c r="X15" s="302" t="e">
        <f>'YY%4qsea adj'!W6</f>
        <v>#REF!</v>
      </c>
      <c r="Y15" s="302" t="e">
        <f>'YY%4qsea adj'!X6</f>
        <v>#REF!</v>
      </c>
      <c r="Z15" s="309" t="e">
        <f>'YY%4qsea adj'!Y6</f>
        <v>#REF!</v>
      </c>
      <c r="AC15" s="58" t="e">
        <f>'T4'!AC15/'T4'!AC11*100-100</f>
        <v>#REF!</v>
      </c>
      <c r="AD15" s="58" t="e">
        <f>'T4'!AD15/'T4'!AD11*100-100</f>
        <v>#REF!</v>
      </c>
      <c r="AE15" s="58" t="e">
        <f>'T4'!AE15/'T4'!AE11*100-100</f>
        <v>#REF!</v>
      </c>
    </row>
    <row r="16" spans="2:32" ht="18.75" customHeight="1">
      <c r="B16" s="1"/>
      <c r="C16" s="285">
        <v>3</v>
      </c>
      <c r="D16" s="280" t="e">
        <f>'YY%4qsea adj'!C7</f>
        <v>#REF!</v>
      </c>
      <c r="E16" s="32" t="e">
        <f>'YY%4qsea adj'!D7</f>
        <v>#REF!</v>
      </c>
      <c r="F16" s="281" t="e">
        <f>'YY%4qsea adj'!E7</f>
        <v>#REF!</v>
      </c>
      <c r="G16" s="280" t="e">
        <f>'YY%4qsea adj'!F7</f>
        <v>#REF!</v>
      </c>
      <c r="H16" s="282" t="e">
        <f>'YY%4qsea adj'!G7</f>
        <v>#REF!</v>
      </c>
      <c r="I16" s="282" t="e">
        <f>'YY%4qsea adj'!H7</f>
        <v>#REF!</v>
      </c>
      <c r="J16" s="282" t="e">
        <f>'YY%4qsea adj'!I7</f>
        <v>#REF!</v>
      </c>
      <c r="K16" s="282" t="e">
        <f>'YY%4qsea adj'!J7</f>
        <v>#REF!</v>
      </c>
      <c r="L16" s="282" t="e">
        <f>'YY%4qsea adj'!K7</f>
        <v>#REF!</v>
      </c>
      <c r="M16" s="292" t="e">
        <f>'YY%4qsea adj'!L7</f>
        <v>#REF!</v>
      </c>
      <c r="N16" s="292" t="e">
        <f>'YY%4qsea adj'!M7</f>
        <v>#REF!</v>
      </c>
      <c r="O16" s="292" t="e">
        <f>'YY%4qsea adj'!N7</f>
        <v>#REF!</v>
      </c>
      <c r="P16" s="292" t="e">
        <f>'YY%4qsea adj'!O7</f>
        <v>#REF!</v>
      </c>
      <c r="Q16" s="292" t="e">
        <f>'YY%4qsea adj'!P7</f>
        <v>#REF!</v>
      </c>
      <c r="R16" s="292" t="e">
        <f>'YY%4qsea adj'!Q7</f>
        <v>#REF!</v>
      </c>
      <c r="S16" s="292" t="e">
        <f>'YY%4qsea adj'!R7</f>
        <v>#REF!</v>
      </c>
      <c r="T16" s="292" t="e">
        <f>'YY%4qsea adj'!S7</f>
        <v>#REF!</v>
      </c>
      <c r="U16" s="292" t="e">
        <f>'YY%4qsea adj'!T7</f>
        <v>#REF!</v>
      </c>
      <c r="V16" s="292" t="e">
        <f>'YY%4qsea adj'!U7</f>
        <v>#REF!</v>
      </c>
      <c r="W16" s="292" t="e">
        <f>'YY%4qsea adj'!V7</f>
        <v>#REF!</v>
      </c>
      <c r="X16" s="302" t="e">
        <f>'YY%4qsea adj'!W7</f>
        <v>#REF!</v>
      </c>
      <c r="Y16" s="302" t="e">
        <f>'YY%4qsea adj'!X7</f>
        <v>#REF!</v>
      </c>
      <c r="Z16" s="309" t="e">
        <f>'YY%4qsea adj'!Y7</f>
        <v>#REF!</v>
      </c>
      <c r="AC16" s="58" t="e">
        <f>'T4'!AC16/'T4'!AC12*100-100</f>
        <v>#REF!</v>
      </c>
      <c r="AD16" s="58" t="e">
        <f>'T4'!AD16/'T4'!AD12*100-100</f>
        <v>#REF!</v>
      </c>
      <c r="AE16" s="58" t="e">
        <f>'T4'!AE16/'T4'!AE12*100-100</f>
        <v>#REF!</v>
      </c>
    </row>
    <row r="17" spans="2:31" ht="18.75" customHeight="1">
      <c r="B17" s="1"/>
      <c r="C17" s="285">
        <v>4</v>
      </c>
      <c r="D17" s="280" t="e">
        <f>'YY%4qsea adj'!C8</f>
        <v>#REF!</v>
      </c>
      <c r="E17" s="32" t="e">
        <f>'YY%4qsea adj'!D8</f>
        <v>#REF!</v>
      </c>
      <c r="F17" s="281" t="e">
        <f>'YY%4qsea adj'!E8</f>
        <v>#REF!</v>
      </c>
      <c r="G17" s="280" t="e">
        <f>'YY%4qsea adj'!F8</f>
        <v>#REF!</v>
      </c>
      <c r="H17" s="282" t="e">
        <f>'YY%4qsea adj'!G8</f>
        <v>#REF!</v>
      </c>
      <c r="I17" s="282" t="e">
        <f>'YY%4qsea adj'!H8</f>
        <v>#REF!</v>
      </c>
      <c r="J17" s="282" t="e">
        <f>'YY%4qsea adj'!I8</f>
        <v>#REF!</v>
      </c>
      <c r="K17" s="282" t="e">
        <f>'YY%4qsea adj'!J8</f>
        <v>#REF!</v>
      </c>
      <c r="L17" s="282" t="e">
        <f>'YY%4qsea adj'!K8</f>
        <v>#REF!</v>
      </c>
      <c r="M17" s="292" t="e">
        <f>'YY%4qsea adj'!L8</f>
        <v>#REF!</v>
      </c>
      <c r="N17" s="292" t="e">
        <f>'YY%4qsea adj'!M8</f>
        <v>#REF!</v>
      </c>
      <c r="O17" s="292" t="e">
        <f>'YY%4qsea adj'!N8</f>
        <v>#REF!</v>
      </c>
      <c r="P17" s="292" t="e">
        <f>'YY%4qsea adj'!O8</f>
        <v>#REF!</v>
      </c>
      <c r="Q17" s="292" t="e">
        <f>'YY%4qsea adj'!P8</f>
        <v>#REF!</v>
      </c>
      <c r="R17" s="292" t="e">
        <f>'YY%4qsea adj'!Q8</f>
        <v>#REF!</v>
      </c>
      <c r="S17" s="292" t="e">
        <f>'YY%4qsea adj'!R8</f>
        <v>#REF!</v>
      </c>
      <c r="T17" s="292" t="e">
        <f>'YY%4qsea adj'!S8</f>
        <v>#REF!</v>
      </c>
      <c r="U17" s="292" t="e">
        <f>'YY%4qsea adj'!T8</f>
        <v>#REF!</v>
      </c>
      <c r="V17" s="292" t="e">
        <f>'YY%4qsea adj'!U8</f>
        <v>#REF!</v>
      </c>
      <c r="W17" s="292" t="e">
        <f>'YY%4qsea adj'!V8</f>
        <v>#REF!</v>
      </c>
      <c r="X17" s="302" t="e">
        <f>'YY%4qsea adj'!W8</f>
        <v>#REF!</v>
      </c>
      <c r="Y17" s="302" t="e">
        <f>'YY%4qsea adj'!X8</f>
        <v>#REF!</v>
      </c>
      <c r="Z17" s="309" t="e">
        <f>'YY%4qsea adj'!Y8</f>
        <v>#REF!</v>
      </c>
      <c r="AC17" s="58" t="e">
        <f>'T4'!AC17/'T4'!AC13*100-100</f>
        <v>#REF!</v>
      </c>
      <c r="AD17" s="58" t="e">
        <f>'T4'!AD17/'T4'!AD13*100-100</f>
        <v>#REF!</v>
      </c>
      <c r="AE17" s="58" t="e">
        <f>'T4'!AE17/'T4'!AE13*100-100</f>
        <v>#REF!</v>
      </c>
    </row>
    <row r="18" spans="2:31" ht="30" customHeight="1">
      <c r="B18" s="1">
        <v>2008</v>
      </c>
      <c r="C18" s="285">
        <v>1</v>
      </c>
      <c r="D18" s="280" t="e">
        <f>'YY%4qsea adj'!C9</f>
        <v>#REF!</v>
      </c>
      <c r="E18" s="32" t="e">
        <f>'YY%4qsea adj'!D9</f>
        <v>#REF!</v>
      </c>
      <c r="F18" s="281" t="e">
        <f>'YY%4qsea adj'!E9</f>
        <v>#REF!</v>
      </c>
      <c r="G18" s="280" t="e">
        <f>'YY%4qsea adj'!F9</f>
        <v>#REF!</v>
      </c>
      <c r="H18" s="282" t="e">
        <f>'YY%4qsea adj'!G9</f>
        <v>#REF!</v>
      </c>
      <c r="I18" s="282" t="e">
        <f>'YY%4qsea adj'!H9</f>
        <v>#REF!</v>
      </c>
      <c r="J18" s="282" t="e">
        <f>'YY%4qsea adj'!I9</f>
        <v>#REF!</v>
      </c>
      <c r="K18" s="282" t="e">
        <f>'YY%4qsea adj'!J9</f>
        <v>#REF!</v>
      </c>
      <c r="L18" s="282" t="e">
        <f>'YY%4qsea adj'!K9</f>
        <v>#REF!</v>
      </c>
      <c r="M18" s="292" t="e">
        <f>'YY%4qsea adj'!L9</f>
        <v>#REF!</v>
      </c>
      <c r="N18" s="292" t="e">
        <f>'YY%4qsea adj'!M9</f>
        <v>#REF!</v>
      </c>
      <c r="O18" s="292" t="e">
        <f>'YY%4qsea adj'!N9</f>
        <v>#REF!</v>
      </c>
      <c r="P18" s="292" t="e">
        <f>'YY%4qsea adj'!O9</f>
        <v>#REF!</v>
      </c>
      <c r="Q18" s="292" t="e">
        <f>'YY%4qsea adj'!P9</f>
        <v>#REF!</v>
      </c>
      <c r="R18" s="292" t="e">
        <f>'YY%4qsea adj'!Q9</f>
        <v>#REF!</v>
      </c>
      <c r="S18" s="292" t="e">
        <f>'YY%4qsea adj'!R9</f>
        <v>#REF!</v>
      </c>
      <c r="T18" s="292" t="e">
        <f>'YY%4qsea adj'!S9</f>
        <v>#REF!</v>
      </c>
      <c r="U18" s="292" t="e">
        <f>'YY%4qsea adj'!T9</f>
        <v>#REF!</v>
      </c>
      <c r="V18" s="292" t="e">
        <f>'YY%4qsea adj'!U9</f>
        <v>#REF!</v>
      </c>
      <c r="W18" s="292" t="e">
        <f>'YY%4qsea adj'!V9</f>
        <v>#REF!</v>
      </c>
      <c r="X18" s="302" t="e">
        <f>'YY%4qsea adj'!W9</f>
        <v>#REF!</v>
      </c>
      <c r="Y18" s="302" t="e">
        <f>'YY%4qsea adj'!X9</f>
        <v>#REF!</v>
      </c>
      <c r="Z18" s="309" t="e">
        <f>'YY%4qsea adj'!Y9</f>
        <v>#REF!</v>
      </c>
      <c r="AC18" s="58" t="e">
        <f>'T4'!AC18/'T4'!AC14*100-100</f>
        <v>#REF!</v>
      </c>
      <c r="AD18" s="58" t="e">
        <f>'T4'!AD18/'T4'!AD14*100-100</f>
        <v>#REF!</v>
      </c>
      <c r="AE18" s="58" t="e">
        <f>'T4'!AE18/'T4'!AE14*100-100</f>
        <v>#REF!</v>
      </c>
    </row>
    <row r="19" spans="2:31" ht="18.75" customHeight="1">
      <c r="B19" s="1"/>
      <c r="C19" s="285">
        <v>2</v>
      </c>
      <c r="D19" s="280" t="e">
        <f>'YY%4qsea adj'!C10</f>
        <v>#REF!</v>
      </c>
      <c r="E19" s="32" t="e">
        <f>'YY%4qsea adj'!D10</f>
        <v>#REF!</v>
      </c>
      <c r="F19" s="281" t="e">
        <f>'YY%4qsea adj'!E10</f>
        <v>#REF!</v>
      </c>
      <c r="G19" s="280" t="e">
        <f>'YY%4qsea adj'!F10</f>
        <v>#REF!</v>
      </c>
      <c r="H19" s="282" t="e">
        <f>'YY%4qsea adj'!G10</f>
        <v>#REF!</v>
      </c>
      <c r="I19" s="282" t="e">
        <f>'YY%4qsea adj'!H10</f>
        <v>#REF!</v>
      </c>
      <c r="J19" s="282" t="e">
        <f>'YY%4qsea adj'!I10</f>
        <v>#REF!</v>
      </c>
      <c r="K19" s="282" t="e">
        <f>'YY%4qsea adj'!J10</f>
        <v>#REF!</v>
      </c>
      <c r="L19" s="282" t="e">
        <f>'YY%4qsea adj'!K10</f>
        <v>#REF!</v>
      </c>
      <c r="M19" s="292" t="e">
        <f>'YY%4qsea adj'!L10</f>
        <v>#REF!</v>
      </c>
      <c r="N19" s="292" t="e">
        <f>'YY%4qsea adj'!M10</f>
        <v>#REF!</v>
      </c>
      <c r="O19" s="292" t="e">
        <f>'YY%4qsea adj'!N10</f>
        <v>#REF!</v>
      </c>
      <c r="P19" s="292" t="e">
        <f>'YY%4qsea adj'!O10</f>
        <v>#REF!</v>
      </c>
      <c r="Q19" s="292" t="e">
        <f>'YY%4qsea adj'!P10</f>
        <v>#REF!</v>
      </c>
      <c r="R19" s="292" t="e">
        <f>'YY%4qsea adj'!Q10</f>
        <v>#REF!</v>
      </c>
      <c r="S19" s="292" t="e">
        <f>'YY%4qsea adj'!R10</f>
        <v>#REF!</v>
      </c>
      <c r="T19" s="292" t="e">
        <f>'YY%4qsea adj'!S10</f>
        <v>#REF!</v>
      </c>
      <c r="U19" s="292" t="e">
        <f>'YY%4qsea adj'!T10</f>
        <v>#REF!</v>
      </c>
      <c r="V19" s="292" t="e">
        <f>'YY%4qsea adj'!U10</f>
        <v>#REF!</v>
      </c>
      <c r="W19" s="292" t="e">
        <f>'YY%4qsea adj'!V10</f>
        <v>#REF!</v>
      </c>
      <c r="X19" s="302" t="e">
        <f>'YY%4qsea adj'!W10</f>
        <v>#REF!</v>
      </c>
      <c r="Y19" s="302" t="e">
        <f>'YY%4qsea adj'!X10</f>
        <v>#REF!</v>
      </c>
      <c r="Z19" s="309" t="e">
        <f>'YY%4qsea adj'!Y10</f>
        <v>#REF!</v>
      </c>
      <c r="AC19" s="58" t="e">
        <f>'T4'!AC19/'T4'!AC15*100-100</f>
        <v>#REF!</v>
      </c>
      <c r="AD19" s="58" t="e">
        <f>'T4'!AD19/'T4'!AD15*100-100</f>
        <v>#REF!</v>
      </c>
      <c r="AE19" s="58" t="e">
        <f>'T4'!AE19/'T4'!AE15*100-100</f>
        <v>#REF!</v>
      </c>
    </row>
    <row r="20" spans="2:31" ht="18.75" customHeight="1">
      <c r="B20" s="1"/>
      <c r="C20" s="285">
        <v>3</v>
      </c>
      <c r="D20" s="280" t="e">
        <f>'YY%4qsea adj'!C11</f>
        <v>#REF!</v>
      </c>
      <c r="E20" s="32" t="e">
        <f>'YY%4qsea adj'!D11</f>
        <v>#REF!</v>
      </c>
      <c r="F20" s="281" t="e">
        <f>'YY%4qsea adj'!E11</f>
        <v>#REF!</v>
      </c>
      <c r="G20" s="280" t="e">
        <f>'YY%4qsea adj'!F11</f>
        <v>#REF!</v>
      </c>
      <c r="H20" s="282" t="e">
        <f>'YY%4qsea adj'!G11</f>
        <v>#REF!</v>
      </c>
      <c r="I20" s="282" t="e">
        <f>'YY%4qsea adj'!H11</f>
        <v>#REF!</v>
      </c>
      <c r="J20" s="282" t="e">
        <f>'YY%4qsea adj'!I11</f>
        <v>#REF!</v>
      </c>
      <c r="K20" s="282" t="e">
        <f>'YY%4qsea adj'!J11</f>
        <v>#REF!</v>
      </c>
      <c r="L20" s="282" t="e">
        <f>'YY%4qsea adj'!K11</f>
        <v>#REF!</v>
      </c>
      <c r="M20" s="292" t="e">
        <f>'YY%4qsea adj'!L11</f>
        <v>#REF!</v>
      </c>
      <c r="N20" s="292" t="e">
        <f>'YY%4qsea adj'!M11</f>
        <v>#REF!</v>
      </c>
      <c r="O20" s="292" t="e">
        <f>'YY%4qsea adj'!N11</f>
        <v>#REF!</v>
      </c>
      <c r="P20" s="292" t="e">
        <f>'YY%4qsea adj'!O11</f>
        <v>#REF!</v>
      </c>
      <c r="Q20" s="292" t="e">
        <f>'YY%4qsea adj'!P11</f>
        <v>#REF!</v>
      </c>
      <c r="R20" s="292" t="e">
        <f>'YY%4qsea adj'!Q11</f>
        <v>#REF!</v>
      </c>
      <c r="S20" s="292" t="e">
        <f>'YY%4qsea adj'!R11</f>
        <v>#REF!</v>
      </c>
      <c r="T20" s="292" t="e">
        <f>'YY%4qsea adj'!S11</f>
        <v>#REF!</v>
      </c>
      <c r="U20" s="292" t="e">
        <f>'YY%4qsea adj'!T11</f>
        <v>#REF!</v>
      </c>
      <c r="V20" s="292" t="e">
        <f>'YY%4qsea adj'!U11</f>
        <v>#REF!</v>
      </c>
      <c r="W20" s="292" t="e">
        <f>'YY%4qsea adj'!V11</f>
        <v>#REF!</v>
      </c>
      <c r="X20" s="302" t="e">
        <f>'YY%4qsea adj'!W11</f>
        <v>#REF!</v>
      </c>
      <c r="Y20" s="302" t="e">
        <f>'YY%4qsea adj'!X11</f>
        <v>#REF!</v>
      </c>
      <c r="Z20" s="309" t="e">
        <f>'YY%4qsea adj'!Y11</f>
        <v>#REF!</v>
      </c>
      <c r="AC20" s="58" t="e">
        <f>'T4'!AC20/'T4'!AC16*100-100</f>
        <v>#REF!</v>
      </c>
      <c r="AD20" s="58" t="e">
        <f>'T4'!AD20/'T4'!AD16*100-100</f>
        <v>#REF!</v>
      </c>
      <c r="AE20" s="58" t="e">
        <f>'T4'!AE20/'T4'!AE16*100-100</f>
        <v>#REF!</v>
      </c>
    </row>
    <row r="21" spans="2:31" ht="18.75" customHeight="1">
      <c r="B21" s="1"/>
      <c r="C21" s="285">
        <v>4</v>
      </c>
      <c r="D21" s="280" t="e">
        <f>'YY%4qsea adj'!C12</f>
        <v>#REF!</v>
      </c>
      <c r="E21" s="32" t="e">
        <f>'YY%4qsea adj'!D12</f>
        <v>#REF!</v>
      </c>
      <c r="F21" s="281" t="e">
        <f>'YY%4qsea adj'!E12</f>
        <v>#REF!</v>
      </c>
      <c r="G21" s="280" t="e">
        <f>'YY%4qsea adj'!F12</f>
        <v>#REF!</v>
      </c>
      <c r="H21" s="282" t="e">
        <f>'YY%4qsea adj'!G12</f>
        <v>#REF!</v>
      </c>
      <c r="I21" s="282" t="e">
        <f>'YY%4qsea adj'!H12</f>
        <v>#REF!</v>
      </c>
      <c r="J21" s="282" t="e">
        <f>'YY%4qsea adj'!I12</f>
        <v>#REF!</v>
      </c>
      <c r="K21" s="282" t="e">
        <f>'YY%4qsea adj'!J12</f>
        <v>#REF!</v>
      </c>
      <c r="L21" s="282" t="e">
        <f>'YY%4qsea adj'!K12</f>
        <v>#REF!</v>
      </c>
      <c r="M21" s="292" t="e">
        <f>'YY%4qsea adj'!L12</f>
        <v>#REF!</v>
      </c>
      <c r="N21" s="292" t="e">
        <f>'YY%4qsea adj'!M12</f>
        <v>#REF!</v>
      </c>
      <c r="O21" s="292" t="e">
        <f>'YY%4qsea adj'!N12</f>
        <v>#REF!</v>
      </c>
      <c r="P21" s="292" t="e">
        <f>'YY%4qsea adj'!O12</f>
        <v>#REF!</v>
      </c>
      <c r="Q21" s="292" t="e">
        <f>'YY%4qsea adj'!P12</f>
        <v>#REF!</v>
      </c>
      <c r="R21" s="292" t="e">
        <f>'YY%4qsea adj'!Q12</f>
        <v>#REF!</v>
      </c>
      <c r="S21" s="292" t="e">
        <f>'YY%4qsea adj'!R12</f>
        <v>#REF!</v>
      </c>
      <c r="T21" s="292" t="e">
        <f>'YY%4qsea adj'!S12</f>
        <v>#REF!</v>
      </c>
      <c r="U21" s="292" t="e">
        <f>'YY%4qsea adj'!T12</f>
        <v>#REF!</v>
      </c>
      <c r="V21" s="292" t="e">
        <f>'YY%4qsea adj'!U12</f>
        <v>#REF!</v>
      </c>
      <c r="W21" s="292" t="e">
        <f>'YY%4qsea adj'!V12</f>
        <v>#REF!</v>
      </c>
      <c r="X21" s="302" t="e">
        <f>'YY%4qsea adj'!W12</f>
        <v>#REF!</v>
      </c>
      <c r="Y21" s="302" t="e">
        <f>'YY%4qsea adj'!X12</f>
        <v>#REF!</v>
      </c>
      <c r="Z21" s="309" t="e">
        <f>'YY%4qsea adj'!Y12</f>
        <v>#REF!</v>
      </c>
      <c r="AC21" s="58" t="e">
        <f>'T4'!AC21/'T4'!AC17*100-100</f>
        <v>#REF!</v>
      </c>
      <c r="AD21" s="58" t="e">
        <f>'T4'!AD21/'T4'!AD17*100-100</f>
        <v>#REF!</v>
      </c>
      <c r="AE21" s="58" t="e">
        <f>'T4'!AE21/'T4'!AE17*100-100</f>
        <v>#REF!</v>
      </c>
    </row>
    <row r="22" spans="2:31" ht="30" customHeight="1">
      <c r="B22" s="1">
        <v>2009</v>
      </c>
      <c r="C22" s="285">
        <v>1</v>
      </c>
      <c r="D22" s="280" t="e">
        <f>'YY%4qsea adj'!C13</f>
        <v>#REF!</v>
      </c>
      <c r="E22" s="32" t="e">
        <f>'YY%4qsea adj'!D13</f>
        <v>#REF!</v>
      </c>
      <c r="F22" s="281" t="e">
        <f>'YY%4qsea adj'!E13</f>
        <v>#REF!</v>
      </c>
      <c r="G22" s="280" t="e">
        <f>'YY%4qsea adj'!F13</f>
        <v>#REF!</v>
      </c>
      <c r="H22" s="282" t="e">
        <f>'YY%4qsea adj'!G13</f>
        <v>#REF!</v>
      </c>
      <c r="I22" s="282" t="e">
        <f>'YY%4qsea adj'!H13</f>
        <v>#REF!</v>
      </c>
      <c r="J22" s="282" t="e">
        <f>'YY%4qsea adj'!I13</f>
        <v>#REF!</v>
      </c>
      <c r="K22" s="282" t="e">
        <f>'YY%4qsea adj'!J13</f>
        <v>#REF!</v>
      </c>
      <c r="L22" s="282" t="e">
        <f>'YY%4qsea adj'!K13</f>
        <v>#REF!</v>
      </c>
      <c r="M22" s="292" t="e">
        <f>'YY%4qsea adj'!L13</f>
        <v>#REF!</v>
      </c>
      <c r="N22" s="292" t="e">
        <f>'YY%4qsea adj'!M13</f>
        <v>#REF!</v>
      </c>
      <c r="O22" s="292" t="e">
        <f>'YY%4qsea adj'!N13</f>
        <v>#REF!</v>
      </c>
      <c r="P22" s="292" t="e">
        <f>'YY%4qsea adj'!O13</f>
        <v>#REF!</v>
      </c>
      <c r="Q22" s="292" t="e">
        <f>'YY%4qsea adj'!P13</f>
        <v>#REF!</v>
      </c>
      <c r="R22" s="292" t="e">
        <f>'YY%4qsea adj'!Q13</f>
        <v>#REF!</v>
      </c>
      <c r="S22" s="292" t="e">
        <f>'YY%4qsea adj'!R13</f>
        <v>#REF!</v>
      </c>
      <c r="T22" s="292" t="e">
        <f>'YY%4qsea adj'!S13</f>
        <v>#REF!</v>
      </c>
      <c r="U22" s="292" t="e">
        <f>'YY%4qsea adj'!T13</f>
        <v>#REF!</v>
      </c>
      <c r="V22" s="292" t="e">
        <f>'YY%4qsea adj'!U13</f>
        <v>#REF!</v>
      </c>
      <c r="W22" s="292" t="e">
        <f>'YY%4qsea adj'!V13</f>
        <v>#REF!</v>
      </c>
      <c r="X22" s="302" t="e">
        <f>'YY%4qsea adj'!W13</f>
        <v>#REF!</v>
      </c>
      <c r="Y22" s="302" t="e">
        <f>'YY%4qsea adj'!X13</f>
        <v>#REF!</v>
      </c>
      <c r="Z22" s="309" t="e">
        <f>'YY%4qsea adj'!Y13</f>
        <v>#REF!</v>
      </c>
      <c r="AC22" s="58" t="e">
        <f>'T4'!AC22/'T4'!AC18*100-100</f>
        <v>#REF!</v>
      </c>
      <c r="AD22" s="58" t="e">
        <f>'T4'!AD22/'T4'!AD18*100-100</f>
        <v>#REF!</v>
      </c>
      <c r="AE22" s="58" t="e">
        <f>'T4'!AE22/'T4'!AE18*100-100</f>
        <v>#REF!</v>
      </c>
    </row>
    <row r="23" spans="2:31" ht="18.75" customHeight="1">
      <c r="B23" s="1"/>
      <c r="C23" s="285">
        <v>2</v>
      </c>
      <c r="D23" s="280" t="e">
        <f>'YY%4qsea adj'!C14</f>
        <v>#REF!</v>
      </c>
      <c r="E23" s="32" t="e">
        <f>'YY%4qsea adj'!D14</f>
        <v>#REF!</v>
      </c>
      <c r="F23" s="281" t="e">
        <f>'YY%4qsea adj'!E14</f>
        <v>#REF!</v>
      </c>
      <c r="G23" s="280" t="e">
        <f>'YY%4qsea adj'!F14</f>
        <v>#REF!</v>
      </c>
      <c r="H23" s="282" t="e">
        <f>'YY%4qsea adj'!G14</f>
        <v>#REF!</v>
      </c>
      <c r="I23" s="282" t="e">
        <f>'YY%4qsea adj'!H14</f>
        <v>#REF!</v>
      </c>
      <c r="J23" s="282" t="e">
        <f>'YY%4qsea adj'!I14</f>
        <v>#REF!</v>
      </c>
      <c r="K23" s="282" t="e">
        <f>'YY%4qsea adj'!J14</f>
        <v>#REF!</v>
      </c>
      <c r="L23" s="282" t="e">
        <f>'YY%4qsea adj'!K14</f>
        <v>#REF!</v>
      </c>
      <c r="M23" s="292" t="e">
        <f>'YY%4qsea adj'!L14</f>
        <v>#REF!</v>
      </c>
      <c r="N23" s="292" t="e">
        <f>'YY%4qsea adj'!M14</f>
        <v>#REF!</v>
      </c>
      <c r="O23" s="292" t="e">
        <f>'YY%4qsea adj'!N14</f>
        <v>#REF!</v>
      </c>
      <c r="P23" s="292" t="e">
        <f>'YY%4qsea adj'!O14</f>
        <v>#REF!</v>
      </c>
      <c r="Q23" s="292" t="e">
        <f>'YY%4qsea adj'!P14</f>
        <v>#REF!</v>
      </c>
      <c r="R23" s="292" t="e">
        <f>'YY%4qsea adj'!Q14</f>
        <v>#REF!</v>
      </c>
      <c r="S23" s="292" t="e">
        <f>'YY%4qsea adj'!R14</f>
        <v>#REF!</v>
      </c>
      <c r="T23" s="292" t="e">
        <f>'YY%4qsea adj'!S14</f>
        <v>#REF!</v>
      </c>
      <c r="U23" s="292" t="e">
        <f>'YY%4qsea adj'!T14</f>
        <v>#REF!</v>
      </c>
      <c r="V23" s="292" t="e">
        <f>'YY%4qsea adj'!U14</f>
        <v>#REF!</v>
      </c>
      <c r="W23" s="292" t="e">
        <f>'YY%4qsea adj'!V14</f>
        <v>#REF!</v>
      </c>
      <c r="X23" s="302" t="e">
        <f>'YY%4qsea adj'!W14</f>
        <v>#REF!</v>
      </c>
      <c r="Y23" s="302" t="e">
        <f>'YY%4qsea adj'!X14</f>
        <v>#REF!</v>
      </c>
      <c r="Z23" s="309" t="e">
        <f>'YY%4qsea adj'!Y14</f>
        <v>#REF!</v>
      </c>
      <c r="AC23" s="58" t="e">
        <f>'T4'!AC23/'T4'!AC19*100-100</f>
        <v>#REF!</v>
      </c>
      <c r="AD23" s="58" t="e">
        <f>'T4'!AD23/'T4'!AD19*100-100</f>
        <v>#REF!</v>
      </c>
      <c r="AE23" s="58" t="e">
        <f>'T4'!AE23/'T4'!AE19*100-100</f>
        <v>#REF!</v>
      </c>
    </row>
    <row r="24" spans="2:31" ht="18.75" customHeight="1">
      <c r="B24" s="1"/>
      <c r="C24" s="285">
        <v>3</v>
      </c>
      <c r="D24" s="280" t="e">
        <f>'YY%4qsea adj'!C15</f>
        <v>#REF!</v>
      </c>
      <c r="E24" s="32" t="e">
        <f>'YY%4qsea adj'!D15</f>
        <v>#REF!</v>
      </c>
      <c r="F24" s="281" t="e">
        <f>'YY%4qsea adj'!E15</f>
        <v>#REF!</v>
      </c>
      <c r="G24" s="280" t="e">
        <f>'YY%4qsea adj'!F15</f>
        <v>#REF!</v>
      </c>
      <c r="H24" s="282" t="e">
        <f>'YY%4qsea adj'!G15</f>
        <v>#REF!</v>
      </c>
      <c r="I24" s="282" t="e">
        <f>'YY%4qsea adj'!H15</f>
        <v>#REF!</v>
      </c>
      <c r="J24" s="282" t="e">
        <f>'YY%4qsea adj'!I15</f>
        <v>#REF!</v>
      </c>
      <c r="K24" s="282" t="e">
        <f>'YY%4qsea adj'!J15</f>
        <v>#REF!</v>
      </c>
      <c r="L24" s="282" t="e">
        <f>'YY%4qsea adj'!K15</f>
        <v>#REF!</v>
      </c>
      <c r="M24" s="292" t="e">
        <f>'YY%4qsea adj'!L15</f>
        <v>#REF!</v>
      </c>
      <c r="N24" s="292" t="e">
        <f>'YY%4qsea adj'!M15</f>
        <v>#REF!</v>
      </c>
      <c r="O24" s="292" t="e">
        <f>'YY%4qsea adj'!N15</f>
        <v>#REF!</v>
      </c>
      <c r="P24" s="292" t="e">
        <f>'YY%4qsea adj'!O15</f>
        <v>#REF!</v>
      </c>
      <c r="Q24" s="292" t="e">
        <f>'YY%4qsea adj'!P15</f>
        <v>#REF!</v>
      </c>
      <c r="R24" s="292" t="e">
        <f>'YY%4qsea adj'!Q15</f>
        <v>#REF!</v>
      </c>
      <c r="S24" s="292" t="e">
        <f>'YY%4qsea adj'!R15</f>
        <v>#REF!</v>
      </c>
      <c r="T24" s="292" t="e">
        <f>'YY%4qsea adj'!S15</f>
        <v>#REF!</v>
      </c>
      <c r="U24" s="292" t="e">
        <f>'YY%4qsea adj'!T15</f>
        <v>#REF!</v>
      </c>
      <c r="V24" s="292" t="e">
        <f>'YY%4qsea adj'!U15</f>
        <v>#REF!</v>
      </c>
      <c r="W24" s="292" t="e">
        <f>'YY%4qsea adj'!V15</f>
        <v>#REF!</v>
      </c>
      <c r="X24" s="302" t="e">
        <f>'YY%4qsea adj'!W15</f>
        <v>#REF!</v>
      </c>
      <c r="Y24" s="302" t="e">
        <f>'YY%4qsea adj'!X15</f>
        <v>#REF!</v>
      </c>
      <c r="Z24" s="309" t="e">
        <f>'YY%4qsea adj'!Y15</f>
        <v>#REF!</v>
      </c>
      <c r="AC24" s="58" t="e">
        <f>'T4'!AC24/'T4'!AC20*100-100</f>
        <v>#REF!</v>
      </c>
      <c r="AD24" s="58" t="e">
        <f>'T4'!AD24/'T4'!AD20*100-100</f>
        <v>#REF!</v>
      </c>
      <c r="AE24" s="58" t="e">
        <f>'T4'!AE24/'T4'!AE20*100-100</f>
        <v>#REF!</v>
      </c>
    </row>
    <row r="25" spans="2:31" ht="18.75" customHeight="1">
      <c r="B25" s="1"/>
      <c r="C25" s="285">
        <v>4</v>
      </c>
      <c r="D25" s="280" t="e">
        <f>'YY%4qsea adj'!C16</f>
        <v>#REF!</v>
      </c>
      <c r="E25" s="32" t="e">
        <f>'YY%4qsea adj'!D16</f>
        <v>#REF!</v>
      </c>
      <c r="F25" s="281" t="e">
        <f>'YY%4qsea adj'!E16</f>
        <v>#REF!</v>
      </c>
      <c r="G25" s="280" t="e">
        <f>'YY%4qsea adj'!F16</f>
        <v>#REF!</v>
      </c>
      <c r="H25" s="282" t="e">
        <f>'YY%4qsea adj'!G16</f>
        <v>#REF!</v>
      </c>
      <c r="I25" s="282" t="e">
        <f>'YY%4qsea adj'!H16</f>
        <v>#REF!</v>
      </c>
      <c r="J25" s="282" t="e">
        <f>'YY%4qsea adj'!I16</f>
        <v>#REF!</v>
      </c>
      <c r="K25" s="282" t="e">
        <f>'YY%4qsea adj'!J16</f>
        <v>#REF!</v>
      </c>
      <c r="L25" s="282" t="e">
        <f>'YY%4qsea adj'!K16</f>
        <v>#REF!</v>
      </c>
      <c r="M25" s="292" t="e">
        <f>'YY%4qsea adj'!L16</f>
        <v>#REF!</v>
      </c>
      <c r="N25" s="292" t="e">
        <f>'YY%4qsea adj'!M16</f>
        <v>#REF!</v>
      </c>
      <c r="O25" s="292" t="e">
        <f>'YY%4qsea adj'!N16</f>
        <v>#REF!</v>
      </c>
      <c r="P25" s="292" t="e">
        <f>'YY%4qsea adj'!O16</f>
        <v>#REF!</v>
      </c>
      <c r="Q25" s="292" t="e">
        <f>'YY%4qsea adj'!P16</f>
        <v>#REF!</v>
      </c>
      <c r="R25" s="292" t="e">
        <f>'YY%4qsea adj'!Q16</f>
        <v>#REF!</v>
      </c>
      <c r="S25" s="292" t="e">
        <f>'YY%4qsea adj'!R16</f>
        <v>#REF!</v>
      </c>
      <c r="T25" s="292" t="e">
        <f>'YY%4qsea adj'!S16</f>
        <v>#REF!</v>
      </c>
      <c r="U25" s="292" t="e">
        <f>'YY%4qsea adj'!T16</f>
        <v>#REF!</v>
      </c>
      <c r="V25" s="292" t="e">
        <f>'YY%4qsea adj'!U16</f>
        <v>#REF!</v>
      </c>
      <c r="W25" s="292" t="e">
        <f>'YY%4qsea adj'!V16</f>
        <v>#REF!</v>
      </c>
      <c r="X25" s="302" t="e">
        <f>'YY%4qsea adj'!W16</f>
        <v>#REF!</v>
      </c>
      <c r="Y25" s="302" t="e">
        <f>'YY%4qsea adj'!X16</f>
        <v>#REF!</v>
      </c>
      <c r="Z25" s="309" t="e">
        <f>'YY%4qsea adj'!Y16</f>
        <v>#REF!</v>
      </c>
      <c r="AC25" s="58" t="e">
        <f>'T4'!AC25/'T4'!AC21*100-100</f>
        <v>#REF!</v>
      </c>
      <c r="AD25" s="58" t="e">
        <f>'T4'!AD25/'T4'!AD21*100-100</f>
        <v>#REF!</v>
      </c>
      <c r="AE25" s="58" t="e">
        <f>'T4'!AE25/'T4'!AE21*100-100</f>
        <v>#REF!</v>
      </c>
    </row>
    <row r="26" spans="2:31" ht="30" customHeight="1">
      <c r="B26" s="1">
        <v>2010</v>
      </c>
      <c r="C26" s="285">
        <v>1</v>
      </c>
      <c r="D26" s="280" t="e">
        <f>'YY%4qsea adj'!C17</f>
        <v>#REF!</v>
      </c>
      <c r="E26" s="32" t="e">
        <f>'YY%4qsea adj'!D17</f>
        <v>#REF!</v>
      </c>
      <c r="F26" s="281" t="e">
        <f>'YY%4qsea adj'!E17</f>
        <v>#REF!</v>
      </c>
      <c r="G26" s="280" t="e">
        <f>'YY%4qsea adj'!F17</f>
        <v>#REF!</v>
      </c>
      <c r="H26" s="282" t="e">
        <f>'YY%4qsea adj'!G17</f>
        <v>#REF!</v>
      </c>
      <c r="I26" s="282" t="e">
        <f>'YY%4qsea adj'!H17</f>
        <v>#REF!</v>
      </c>
      <c r="J26" s="282" t="e">
        <f>'YY%4qsea adj'!I17</f>
        <v>#REF!</v>
      </c>
      <c r="K26" s="282" t="e">
        <f>'YY%4qsea adj'!J17</f>
        <v>#REF!</v>
      </c>
      <c r="L26" s="282" t="e">
        <f>'YY%4qsea adj'!K17</f>
        <v>#REF!</v>
      </c>
      <c r="M26" s="292" t="e">
        <f>'YY%4qsea adj'!L17</f>
        <v>#REF!</v>
      </c>
      <c r="N26" s="292" t="e">
        <f>'YY%4qsea adj'!M17</f>
        <v>#REF!</v>
      </c>
      <c r="O26" s="292" t="e">
        <f>'YY%4qsea adj'!N17</f>
        <v>#REF!</v>
      </c>
      <c r="P26" s="292" t="e">
        <f>'YY%4qsea adj'!O17</f>
        <v>#REF!</v>
      </c>
      <c r="Q26" s="292" t="e">
        <f>'YY%4qsea adj'!P17</f>
        <v>#REF!</v>
      </c>
      <c r="R26" s="292" t="e">
        <f>'YY%4qsea adj'!Q17</f>
        <v>#REF!</v>
      </c>
      <c r="S26" s="292" t="e">
        <f>'YY%4qsea adj'!R17</f>
        <v>#REF!</v>
      </c>
      <c r="T26" s="292" t="e">
        <f>'YY%4qsea adj'!S17</f>
        <v>#REF!</v>
      </c>
      <c r="U26" s="292" t="e">
        <f>'YY%4qsea adj'!T17</f>
        <v>#REF!</v>
      </c>
      <c r="V26" s="292" t="e">
        <f>'YY%4qsea adj'!U17</f>
        <v>#REF!</v>
      </c>
      <c r="W26" s="292" t="e">
        <f>'YY%4qsea adj'!V17</f>
        <v>#REF!</v>
      </c>
      <c r="X26" s="302" t="e">
        <f>'YY%4qsea adj'!W17</f>
        <v>#REF!</v>
      </c>
      <c r="Y26" s="302" t="e">
        <f>'YY%4qsea adj'!X17</f>
        <v>#REF!</v>
      </c>
      <c r="Z26" s="309" t="e">
        <f>'YY%4qsea adj'!Y17</f>
        <v>#REF!</v>
      </c>
      <c r="AC26" s="58" t="e">
        <f>'T4'!AC26/'T4'!AC22*100-100</f>
        <v>#REF!</v>
      </c>
      <c r="AD26" s="58" t="e">
        <f>'T4'!AD26/'T4'!AD22*100-100</f>
        <v>#REF!</v>
      </c>
      <c r="AE26" s="58" t="e">
        <f>'T4'!AE26/'T4'!AE22*100-100</f>
        <v>#REF!</v>
      </c>
    </row>
    <row r="27" spans="2:31" ht="18.75" customHeight="1">
      <c r="B27" s="1"/>
      <c r="C27" s="285">
        <v>2</v>
      </c>
      <c r="D27" s="280" t="e">
        <f>'YY%4qsea adj'!C18</f>
        <v>#REF!</v>
      </c>
      <c r="E27" s="32" t="e">
        <f>'YY%4qsea adj'!D18</f>
        <v>#REF!</v>
      </c>
      <c r="F27" s="281" t="e">
        <f>'YY%4qsea adj'!E18</f>
        <v>#REF!</v>
      </c>
      <c r="G27" s="280" t="e">
        <f>'YY%4qsea adj'!F18</f>
        <v>#REF!</v>
      </c>
      <c r="H27" s="282" t="e">
        <f>'YY%4qsea adj'!G18</f>
        <v>#REF!</v>
      </c>
      <c r="I27" s="282" t="e">
        <f>'YY%4qsea adj'!H18</f>
        <v>#REF!</v>
      </c>
      <c r="J27" s="282" t="e">
        <f>'YY%4qsea adj'!I18</f>
        <v>#REF!</v>
      </c>
      <c r="K27" s="282" t="e">
        <f>'YY%4qsea adj'!J18</f>
        <v>#REF!</v>
      </c>
      <c r="L27" s="282" t="e">
        <f>'YY%4qsea adj'!K18</f>
        <v>#REF!</v>
      </c>
      <c r="M27" s="292" t="e">
        <f>'YY%4qsea adj'!L18</f>
        <v>#REF!</v>
      </c>
      <c r="N27" s="292" t="e">
        <f>'YY%4qsea adj'!M18</f>
        <v>#REF!</v>
      </c>
      <c r="O27" s="292" t="e">
        <f>'YY%4qsea adj'!N18</f>
        <v>#REF!</v>
      </c>
      <c r="P27" s="292" t="e">
        <f>'YY%4qsea adj'!O18</f>
        <v>#REF!</v>
      </c>
      <c r="Q27" s="292" t="e">
        <f>'YY%4qsea adj'!P18</f>
        <v>#REF!</v>
      </c>
      <c r="R27" s="292" t="e">
        <f>'YY%4qsea adj'!Q18</f>
        <v>#REF!</v>
      </c>
      <c r="S27" s="292" t="e">
        <f>'YY%4qsea adj'!R18</f>
        <v>#REF!</v>
      </c>
      <c r="T27" s="292" t="e">
        <f>'YY%4qsea adj'!S18</f>
        <v>#REF!</v>
      </c>
      <c r="U27" s="292" t="e">
        <f>'YY%4qsea adj'!T18</f>
        <v>#REF!</v>
      </c>
      <c r="V27" s="292" t="e">
        <f>'YY%4qsea adj'!U18</f>
        <v>#REF!</v>
      </c>
      <c r="W27" s="292" t="e">
        <f>'YY%4qsea adj'!V18</f>
        <v>#REF!</v>
      </c>
      <c r="X27" s="302" t="e">
        <f>'YY%4qsea adj'!W18</f>
        <v>#REF!</v>
      </c>
      <c r="Y27" s="302" t="e">
        <f>'YY%4qsea adj'!X18</f>
        <v>#REF!</v>
      </c>
      <c r="Z27" s="309" t="e">
        <f>'YY%4qsea adj'!Y18</f>
        <v>#REF!</v>
      </c>
      <c r="AC27" s="58" t="e">
        <f>'T4'!AC27/'T4'!AC23*100-100</f>
        <v>#REF!</v>
      </c>
      <c r="AD27" s="58" t="e">
        <f>'T4'!AD27/'T4'!AD23*100-100</f>
        <v>#REF!</v>
      </c>
      <c r="AE27" s="58" t="e">
        <f>'T4'!AE27/'T4'!AE23*100-100</f>
        <v>#REF!</v>
      </c>
    </row>
    <row r="28" spans="2:31" ht="18.75" customHeight="1">
      <c r="B28" s="1"/>
      <c r="C28" s="285">
        <v>3</v>
      </c>
      <c r="D28" s="280" t="e">
        <f>'YY%4qsea adj'!C19</f>
        <v>#REF!</v>
      </c>
      <c r="E28" s="32" t="e">
        <f>'YY%4qsea adj'!D19</f>
        <v>#REF!</v>
      </c>
      <c r="F28" s="281" t="e">
        <f>'YY%4qsea adj'!E19</f>
        <v>#REF!</v>
      </c>
      <c r="G28" s="280" t="e">
        <f>'YY%4qsea adj'!F19</f>
        <v>#REF!</v>
      </c>
      <c r="H28" s="282" t="e">
        <f>'YY%4qsea adj'!G19</f>
        <v>#REF!</v>
      </c>
      <c r="I28" s="282" t="e">
        <f>'YY%4qsea adj'!H19</f>
        <v>#REF!</v>
      </c>
      <c r="J28" s="282" t="e">
        <f>'YY%4qsea adj'!I19</f>
        <v>#REF!</v>
      </c>
      <c r="K28" s="282" t="e">
        <f>'YY%4qsea adj'!J19</f>
        <v>#REF!</v>
      </c>
      <c r="L28" s="282" t="e">
        <f>'YY%4qsea adj'!K19</f>
        <v>#REF!</v>
      </c>
      <c r="M28" s="292" t="e">
        <f>'YY%4qsea adj'!L19</f>
        <v>#REF!</v>
      </c>
      <c r="N28" s="292" t="e">
        <f>'YY%4qsea adj'!M19</f>
        <v>#REF!</v>
      </c>
      <c r="O28" s="292" t="e">
        <f>'YY%4qsea adj'!N19</f>
        <v>#REF!</v>
      </c>
      <c r="P28" s="292" t="e">
        <f>'YY%4qsea adj'!O19</f>
        <v>#REF!</v>
      </c>
      <c r="Q28" s="292" t="e">
        <f>'YY%4qsea adj'!P19</f>
        <v>#REF!</v>
      </c>
      <c r="R28" s="292" t="e">
        <f>'YY%4qsea adj'!Q19</f>
        <v>#REF!</v>
      </c>
      <c r="S28" s="292" t="e">
        <f>'YY%4qsea adj'!R19</f>
        <v>#REF!</v>
      </c>
      <c r="T28" s="292" t="e">
        <f>'YY%4qsea adj'!S19</f>
        <v>#REF!</v>
      </c>
      <c r="U28" s="292" t="e">
        <f>'YY%4qsea adj'!T19</f>
        <v>#REF!</v>
      </c>
      <c r="V28" s="292" t="e">
        <f>'YY%4qsea adj'!U19</f>
        <v>#REF!</v>
      </c>
      <c r="W28" s="292" t="e">
        <f>'YY%4qsea adj'!V19</f>
        <v>#REF!</v>
      </c>
      <c r="X28" s="302" t="e">
        <f>'YY%4qsea adj'!W19</f>
        <v>#REF!</v>
      </c>
      <c r="Y28" s="302" t="e">
        <f>'YY%4qsea adj'!X19</f>
        <v>#REF!</v>
      </c>
      <c r="Z28" s="309" t="e">
        <f>'YY%4qsea adj'!Y19</f>
        <v>#REF!</v>
      </c>
      <c r="AC28" s="58" t="e">
        <f>'T4'!AC28/'T4'!AC24*100-100</f>
        <v>#REF!</v>
      </c>
      <c r="AD28" s="58" t="e">
        <f>'T4'!AD28/'T4'!AD24*100-100</f>
        <v>#REF!</v>
      </c>
      <c r="AE28" s="58" t="e">
        <f>'T4'!AE28/'T4'!AE24*100-100</f>
        <v>#REF!</v>
      </c>
    </row>
    <row r="29" spans="2:31" ht="18.75" customHeight="1">
      <c r="B29" s="1"/>
      <c r="C29" s="285">
        <v>4</v>
      </c>
      <c r="D29" s="280" t="e">
        <f>'YY%4qsea adj'!C20</f>
        <v>#REF!</v>
      </c>
      <c r="E29" s="32" t="e">
        <f>'YY%4qsea adj'!D20</f>
        <v>#REF!</v>
      </c>
      <c r="F29" s="281" t="e">
        <f>'YY%4qsea adj'!E20</f>
        <v>#REF!</v>
      </c>
      <c r="G29" s="280" t="e">
        <f>'YY%4qsea adj'!F20</f>
        <v>#REF!</v>
      </c>
      <c r="H29" s="282" t="e">
        <f>'YY%4qsea adj'!G20</f>
        <v>#REF!</v>
      </c>
      <c r="I29" s="282" t="e">
        <f>'YY%4qsea adj'!H20</f>
        <v>#REF!</v>
      </c>
      <c r="J29" s="282" t="e">
        <f>'YY%4qsea adj'!I20</f>
        <v>#REF!</v>
      </c>
      <c r="K29" s="282" t="e">
        <f>'YY%4qsea adj'!J20</f>
        <v>#REF!</v>
      </c>
      <c r="L29" s="282" t="e">
        <f>'YY%4qsea adj'!K20</f>
        <v>#REF!</v>
      </c>
      <c r="M29" s="292" t="e">
        <f>'YY%4qsea adj'!L20</f>
        <v>#REF!</v>
      </c>
      <c r="N29" s="292" t="e">
        <f>'YY%4qsea adj'!M20</f>
        <v>#REF!</v>
      </c>
      <c r="O29" s="292" t="e">
        <f>'YY%4qsea adj'!N20</f>
        <v>#REF!</v>
      </c>
      <c r="P29" s="292" t="e">
        <f>'YY%4qsea adj'!O20</f>
        <v>#REF!</v>
      </c>
      <c r="Q29" s="292" t="e">
        <f>'YY%4qsea adj'!P20</f>
        <v>#REF!</v>
      </c>
      <c r="R29" s="292" t="e">
        <f>'YY%4qsea adj'!Q20</f>
        <v>#REF!</v>
      </c>
      <c r="S29" s="292" t="e">
        <f>'YY%4qsea adj'!R20</f>
        <v>#REF!</v>
      </c>
      <c r="T29" s="292" t="e">
        <f>'YY%4qsea adj'!S20</f>
        <v>#REF!</v>
      </c>
      <c r="U29" s="292" t="e">
        <f>'YY%4qsea adj'!T20</f>
        <v>#REF!</v>
      </c>
      <c r="V29" s="292" t="e">
        <f>'YY%4qsea adj'!U20</f>
        <v>#REF!</v>
      </c>
      <c r="W29" s="292" t="e">
        <f>'YY%4qsea adj'!V20</f>
        <v>#REF!</v>
      </c>
      <c r="X29" s="302" t="e">
        <f>'YY%4qsea adj'!W20</f>
        <v>#REF!</v>
      </c>
      <c r="Y29" s="302" t="e">
        <f>'YY%4qsea adj'!X20</f>
        <v>#REF!</v>
      </c>
      <c r="Z29" s="309" t="e">
        <f>'YY%4qsea adj'!Y20</f>
        <v>#REF!</v>
      </c>
      <c r="AC29" s="58" t="e">
        <f>'T4'!AC29/'T4'!AC25*100-100</f>
        <v>#REF!</v>
      </c>
      <c r="AD29" s="58" t="e">
        <f>'T4'!AD29/'T4'!AD25*100-100</f>
        <v>#REF!</v>
      </c>
      <c r="AE29" s="58" t="e">
        <f>'T4'!AE29/'T4'!AE25*100-100</f>
        <v>#REF!</v>
      </c>
    </row>
    <row r="30" spans="2:31" ht="30" customHeight="1">
      <c r="B30" s="1">
        <v>2011</v>
      </c>
      <c r="C30" s="285">
        <v>1</v>
      </c>
      <c r="D30" s="280" t="e">
        <f>'YY%4qsea adj'!C21</f>
        <v>#REF!</v>
      </c>
      <c r="E30" s="32" t="e">
        <f>'YY%4qsea adj'!D21</f>
        <v>#REF!</v>
      </c>
      <c r="F30" s="281" t="e">
        <f>'YY%4qsea adj'!E21</f>
        <v>#REF!</v>
      </c>
      <c r="G30" s="280" t="e">
        <f>'YY%4qsea adj'!F21</f>
        <v>#REF!</v>
      </c>
      <c r="H30" s="282" t="e">
        <f>'YY%4qsea adj'!G21</f>
        <v>#REF!</v>
      </c>
      <c r="I30" s="282" t="e">
        <f>'YY%4qsea adj'!H21</f>
        <v>#REF!</v>
      </c>
      <c r="J30" s="282" t="e">
        <f>'YY%4qsea adj'!I21</f>
        <v>#REF!</v>
      </c>
      <c r="K30" s="282" t="e">
        <f>'YY%4qsea adj'!J21</f>
        <v>#REF!</v>
      </c>
      <c r="L30" s="282" t="e">
        <f>'YY%4qsea adj'!K21</f>
        <v>#REF!</v>
      </c>
      <c r="M30" s="292" t="e">
        <f>'YY%4qsea adj'!L21</f>
        <v>#REF!</v>
      </c>
      <c r="N30" s="292" t="e">
        <f>'YY%4qsea adj'!M21</f>
        <v>#REF!</v>
      </c>
      <c r="O30" s="292" t="e">
        <f>'YY%4qsea adj'!N21</f>
        <v>#REF!</v>
      </c>
      <c r="P30" s="292" t="e">
        <f>'YY%4qsea adj'!O21</f>
        <v>#REF!</v>
      </c>
      <c r="Q30" s="292" t="e">
        <f>'YY%4qsea adj'!P21</f>
        <v>#REF!</v>
      </c>
      <c r="R30" s="292" t="e">
        <f>'YY%4qsea adj'!Q21</f>
        <v>#REF!</v>
      </c>
      <c r="S30" s="292" t="e">
        <f>'YY%4qsea adj'!R21</f>
        <v>#REF!</v>
      </c>
      <c r="T30" s="292" t="e">
        <f>'YY%4qsea adj'!S21</f>
        <v>#REF!</v>
      </c>
      <c r="U30" s="292" t="e">
        <f>'YY%4qsea adj'!T21</f>
        <v>#REF!</v>
      </c>
      <c r="V30" s="292" t="e">
        <f>'YY%4qsea adj'!U21</f>
        <v>#REF!</v>
      </c>
      <c r="W30" s="292" t="e">
        <f>'YY%4qsea adj'!V21</f>
        <v>#REF!</v>
      </c>
      <c r="X30" s="302" t="e">
        <f>'YY%4qsea adj'!W21</f>
        <v>#REF!</v>
      </c>
      <c r="Y30" s="302" t="e">
        <f>'YY%4qsea adj'!X21</f>
        <v>#REF!</v>
      </c>
      <c r="Z30" s="309" t="e">
        <f>'YY%4qsea adj'!Y21</f>
        <v>#REF!</v>
      </c>
      <c r="AC30" s="58" t="e">
        <f>'T4'!AC30/'T4'!AC26*100-100</f>
        <v>#REF!</v>
      </c>
      <c r="AD30" s="58" t="e">
        <f>'T4'!AD30/'T4'!AD26*100-100</f>
        <v>#REF!</v>
      </c>
      <c r="AE30" s="58" t="e">
        <f>'T4'!AE30/'T4'!AE26*100-100</f>
        <v>#REF!</v>
      </c>
    </row>
    <row r="31" spans="2:31" ht="18.75" customHeight="1">
      <c r="B31" s="1"/>
      <c r="C31" s="285">
        <v>2</v>
      </c>
      <c r="D31" s="280" t="e">
        <f>'YY%4qsea adj'!C22</f>
        <v>#REF!</v>
      </c>
      <c r="E31" s="32" t="e">
        <f>'YY%4qsea adj'!D22</f>
        <v>#REF!</v>
      </c>
      <c r="F31" s="281" t="e">
        <f>'YY%4qsea adj'!E22</f>
        <v>#REF!</v>
      </c>
      <c r="G31" s="280" t="e">
        <f>'YY%4qsea adj'!F22</f>
        <v>#REF!</v>
      </c>
      <c r="H31" s="282" t="e">
        <f>'YY%4qsea adj'!G22</f>
        <v>#REF!</v>
      </c>
      <c r="I31" s="282" t="e">
        <f>'YY%4qsea adj'!H22</f>
        <v>#REF!</v>
      </c>
      <c r="J31" s="282" t="e">
        <f>'YY%4qsea adj'!I22</f>
        <v>#REF!</v>
      </c>
      <c r="K31" s="282" t="e">
        <f>'YY%4qsea adj'!J22</f>
        <v>#REF!</v>
      </c>
      <c r="L31" s="282" t="e">
        <f>'YY%4qsea adj'!K22</f>
        <v>#REF!</v>
      </c>
      <c r="M31" s="292" t="e">
        <f>'YY%4qsea adj'!L22</f>
        <v>#REF!</v>
      </c>
      <c r="N31" s="292" t="e">
        <f>'YY%4qsea adj'!M22</f>
        <v>#REF!</v>
      </c>
      <c r="O31" s="292" t="e">
        <f>'YY%4qsea adj'!N22</f>
        <v>#REF!</v>
      </c>
      <c r="P31" s="292" t="e">
        <f>'YY%4qsea adj'!O22</f>
        <v>#REF!</v>
      </c>
      <c r="Q31" s="292" t="e">
        <f>'YY%4qsea adj'!P22</f>
        <v>#REF!</v>
      </c>
      <c r="R31" s="292" t="e">
        <f>'YY%4qsea adj'!Q22</f>
        <v>#REF!</v>
      </c>
      <c r="S31" s="292" t="e">
        <f>'YY%4qsea adj'!R22</f>
        <v>#REF!</v>
      </c>
      <c r="T31" s="292" t="e">
        <f>'YY%4qsea adj'!S22</f>
        <v>#REF!</v>
      </c>
      <c r="U31" s="292" t="e">
        <f>'YY%4qsea adj'!T22</f>
        <v>#REF!</v>
      </c>
      <c r="V31" s="292" t="e">
        <f>'YY%4qsea adj'!U22</f>
        <v>#REF!</v>
      </c>
      <c r="W31" s="292" t="e">
        <f>'YY%4qsea adj'!V22</f>
        <v>#REF!</v>
      </c>
      <c r="X31" s="302" t="e">
        <f>'YY%4qsea adj'!W22</f>
        <v>#REF!</v>
      </c>
      <c r="Y31" s="302" t="e">
        <f>'YY%4qsea adj'!X22</f>
        <v>#REF!</v>
      </c>
      <c r="Z31" s="309" t="e">
        <f>'YY%4qsea adj'!Y22</f>
        <v>#REF!</v>
      </c>
      <c r="AC31" s="58" t="e">
        <f>'T4'!AC31/'T4'!AC27*100-100</f>
        <v>#REF!</v>
      </c>
      <c r="AD31" s="58" t="e">
        <f>'T4'!AD31/'T4'!AD27*100-100</f>
        <v>#REF!</v>
      </c>
      <c r="AE31" s="58" t="e">
        <f>'T4'!AE31/'T4'!AE27*100-100</f>
        <v>#REF!</v>
      </c>
    </row>
    <row r="32" spans="2:31" ht="18.75" customHeight="1">
      <c r="B32" s="1"/>
      <c r="C32" s="285" t="s">
        <v>63</v>
      </c>
      <c r="D32" s="280" t="e">
        <f>'YY%4qsea adj'!C23</f>
        <v>#REF!</v>
      </c>
      <c r="E32" s="32" t="e">
        <f>'YY%4qsea adj'!D23</f>
        <v>#REF!</v>
      </c>
      <c r="F32" s="281" t="e">
        <f>'YY%4qsea adj'!E23</f>
        <v>#REF!</v>
      </c>
      <c r="G32" s="280" t="e">
        <f>'YY%4qsea adj'!F23</f>
        <v>#REF!</v>
      </c>
      <c r="H32" s="282" t="e">
        <f>'YY%4qsea adj'!G23</f>
        <v>#REF!</v>
      </c>
      <c r="I32" s="282" t="e">
        <f>'YY%4qsea adj'!H23</f>
        <v>#REF!</v>
      </c>
      <c r="J32" s="282" t="e">
        <f>'YY%4qsea adj'!I23</f>
        <v>#REF!</v>
      </c>
      <c r="K32" s="282" t="e">
        <f>'YY%4qsea adj'!J23</f>
        <v>#REF!</v>
      </c>
      <c r="L32" s="282" t="e">
        <f>'YY%4qsea adj'!K23</f>
        <v>#REF!</v>
      </c>
      <c r="M32" s="292" t="e">
        <f>'YY%4qsea adj'!L23</f>
        <v>#REF!</v>
      </c>
      <c r="N32" s="292" t="e">
        <f>'YY%4qsea adj'!M23</f>
        <v>#REF!</v>
      </c>
      <c r="O32" s="292" t="e">
        <f>'YY%4qsea adj'!N23</f>
        <v>#REF!</v>
      </c>
      <c r="P32" s="292" t="e">
        <f>'YY%4qsea adj'!O23</f>
        <v>#REF!</v>
      </c>
      <c r="Q32" s="292" t="e">
        <f>'YY%4qsea adj'!P23</f>
        <v>#REF!</v>
      </c>
      <c r="R32" s="292" t="e">
        <f>'YY%4qsea adj'!Q23</f>
        <v>#REF!</v>
      </c>
      <c r="S32" s="292" t="e">
        <f>'YY%4qsea adj'!R23</f>
        <v>#REF!</v>
      </c>
      <c r="T32" s="292" t="e">
        <f>'YY%4qsea adj'!S23</f>
        <v>#REF!</v>
      </c>
      <c r="U32" s="292" t="e">
        <f>'YY%4qsea adj'!T23</f>
        <v>#REF!</v>
      </c>
      <c r="V32" s="292" t="e">
        <f>'YY%4qsea adj'!U23</f>
        <v>#REF!</v>
      </c>
      <c r="W32" s="292" t="e">
        <f>'YY%4qsea adj'!V23</f>
        <v>#REF!</v>
      </c>
      <c r="X32" s="302" t="e">
        <f>'YY%4qsea adj'!W23</f>
        <v>#REF!</v>
      </c>
      <c r="Y32" s="302" t="e">
        <f>'YY%4qsea adj'!X23</f>
        <v>#REF!</v>
      </c>
      <c r="Z32" s="309" t="e">
        <f>'YY%4qsea adj'!Y23</f>
        <v>#REF!</v>
      </c>
      <c r="AC32" s="58"/>
      <c r="AD32" s="58"/>
      <c r="AE32" s="58"/>
    </row>
    <row r="33" spans="2:26" ht="18.75" hidden="1" customHeight="1">
      <c r="B33" s="1"/>
      <c r="C33" s="285">
        <v>4</v>
      </c>
      <c r="D33" s="280">
        <f>'YY%4qsea adj'!C24</f>
        <v>0</v>
      </c>
      <c r="E33" s="32">
        <f>'YY%4qsea adj'!D24</f>
        <v>0</v>
      </c>
      <c r="F33" s="281">
        <f>'YY%4qsea adj'!E24</f>
        <v>0</v>
      </c>
      <c r="G33" s="280">
        <f>'YY%4qsea adj'!F24</f>
        <v>0</v>
      </c>
      <c r="H33" s="282">
        <f>'YY%4qsea adj'!G24</f>
        <v>0</v>
      </c>
      <c r="I33" s="282">
        <f>'YY%4qsea adj'!H24</f>
        <v>0</v>
      </c>
      <c r="J33" s="282">
        <f>'YY%4qsea adj'!I24</f>
        <v>0</v>
      </c>
      <c r="K33" s="282">
        <f>'YY%4qsea adj'!J24</f>
        <v>0</v>
      </c>
      <c r="L33" s="282">
        <f>'YY%4qsea adj'!K24</f>
        <v>0</v>
      </c>
      <c r="M33" s="292">
        <f>'YY%4qsea adj'!L24</f>
        <v>0</v>
      </c>
      <c r="N33" s="292">
        <f>'YY%4qsea adj'!M24</f>
        <v>0</v>
      </c>
      <c r="O33" s="292">
        <f>'YY%4qsea adj'!N24</f>
        <v>0</v>
      </c>
      <c r="P33" s="292">
        <f>'YY%4qsea adj'!O24</f>
        <v>0</v>
      </c>
      <c r="Q33" s="292">
        <f>'YY%4qsea adj'!P24</f>
        <v>0</v>
      </c>
      <c r="R33" s="292">
        <f>'YY%4qsea adj'!Q24</f>
        <v>0</v>
      </c>
      <c r="S33" s="292">
        <f>'YY%4qsea adj'!R24</f>
        <v>0</v>
      </c>
      <c r="T33" s="292">
        <f>'YY%4qsea adj'!S24</f>
        <v>0</v>
      </c>
      <c r="U33" s="292">
        <f>'YY%4qsea adj'!T24</f>
        <v>0</v>
      </c>
      <c r="V33" s="292">
        <f>'YY%4qsea adj'!U24</f>
        <v>0</v>
      </c>
      <c r="W33" s="292">
        <f>'YY%4qsea adj'!V24</f>
        <v>0</v>
      </c>
      <c r="X33" s="302">
        <f>'YY%4qsea adj'!W24</f>
        <v>0</v>
      </c>
      <c r="Y33" s="302">
        <f>'YY%4qsea adj'!X24</f>
        <v>0</v>
      </c>
      <c r="Z33" s="309">
        <f>'YY%4qsea adj'!Y24</f>
        <v>0</v>
      </c>
    </row>
    <row r="34" spans="2:26" ht="3" customHeight="1">
      <c r="B34" s="51"/>
      <c r="C34" s="51"/>
      <c r="D34" s="34"/>
      <c r="E34" s="35"/>
      <c r="F34" s="35"/>
      <c r="G34" s="35"/>
      <c r="H34" s="35"/>
      <c r="I34" s="35"/>
      <c r="J34" s="35"/>
      <c r="K34" s="51"/>
      <c r="L34" s="51"/>
      <c r="M34" s="51"/>
      <c r="N34" s="51"/>
      <c r="O34" s="51"/>
      <c r="P34" s="51"/>
      <c r="Q34" s="51"/>
      <c r="R34" s="51"/>
      <c r="S34" s="51"/>
      <c r="T34" s="51"/>
      <c r="U34" s="51"/>
      <c r="V34" s="51"/>
      <c r="W34" s="51"/>
      <c r="X34" s="51"/>
      <c r="Y34" s="310"/>
      <c r="Z34" s="51"/>
    </row>
    <row r="35" spans="2:26" ht="15" customHeight="1">
      <c r="B35" s="36" t="s">
        <v>66</v>
      </c>
    </row>
    <row r="36" spans="2:26">
      <c r="B36" s="287" t="s">
        <v>110</v>
      </c>
    </row>
    <row r="37" spans="2:26">
      <c r="B37" s="287" t="s">
        <v>111</v>
      </c>
    </row>
  </sheetData>
  <mergeCells count="3">
    <mergeCell ref="D2:G2"/>
    <mergeCell ref="H2:L2"/>
    <mergeCell ref="M2:W2"/>
  </mergeCells>
  <printOptions horizontalCentered="1"/>
  <pageMargins left="0.42" right="0.28000000000000003" top="0.75" bottom="0.64" header="0.3" footer="0.3"/>
  <pageSetup scale="75" fitToWidth="0" fitToHeight="0" orientation="landscape" horizontalDpi="300" verticalDpi="30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AE97"/>
  <sheetViews>
    <sheetView view="pageBreakPreview" zoomScale="70" zoomScaleNormal="100" workbookViewId="0">
      <selection activeCell="AI50" sqref="AI50"/>
    </sheetView>
  </sheetViews>
  <sheetFormatPr baseColWidth="10" defaultColWidth="9" defaultRowHeight="15"/>
  <cols>
    <col min="4" max="4" width="8" customWidth="1"/>
    <col min="31" max="31" width="1.1640625" customWidth="1"/>
  </cols>
  <sheetData>
    <row r="1" spans="1:10" ht="102" customHeight="1"/>
    <row r="2" spans="1:10">
      <c r="B2" t="s">
        <v>116</v>
      </c>
      <c r="E2" t="s">
        <v>117</v>
      </c>
    </row>
    <row r="3" spans="1:10">
      <c r="B3" t="s">
        <v>118</v>
      </c>
      <c r="C3" t="s">
        <v>119</v>
      </c>
      <c r="D3" t="s">
        <v>120</v>
      </c>
    </row>
    <row r="4" spans="1:10">
      <c r="B4" s="2" t="s">
        <v>121</v>
      </c>
      <c r="C4" s="2" t="s">
        <v>122</v>
      </c>
      <c r="E4" s="2" t="s">
        <v>121</v>
      </c>
      <c r="F4" s="2" t="s">
        <v>122</v>
      </c>
    </row>
    <row r="5" spans="1:10" ht="49.5" customHeight="1">
      <c r="A5" s="116" t="s">
        <v>80</v>
      </c>
      <c r="B5" s="135" t="e">
        <f>'T3'!Z14</f>
        <v>#REF!</v>
      </c>
      <c r="C5" s="135" t="e">
        <f>'T2'!Z14</f>
        <v>#REF!</v>
      </c>
      <c r="E5" s="135" t="e">
        <f>'T6'!Z14</f>
        <v>#REF!</v>
      </c>
      <c r="F5" s="135" t="e">
        <f>'T5'!Z14</f>
        <v>#REF!</v>
      </c>
      <c r="J5" t="s">
        <v>76</v>
      </c>
    </row>
    <row r="6" spans="1:10" ht="49.5" customHeight="1">
      <c r="A6" t="s">
        <v>81</v>
      </c>
      <c r="B6" s="135" t="e">
        <f>'T3'!Z15</f>
        <v>#REF!</v>
      </c>
      <c r="C6" s="135" t="e">
        <f>'T2'!Z15</f>
        <v>#REF!</v>
      </c>
      <c r="E6" s="135" t="e">
        <f>'T6'!Z15</f>
        <v>#REF!</v>
      </c>
      <c r="F6" s="135" t="e">
        <f>'T5'!Z15</f>
        <v>#REF!</v>
      </c>
      <c r="J6" t="s">
        <v>77</v>
      </c>
    </row>
    <row r="7" spans="1:10" ht="49.5" customHeight="1">
      <c r="A7" t="s">
        <v>83</v>
      </c>
      <c r="B7" s="135" t="e">
        <f>'T3'!Z16</f>
        <v>#REF!</v>
      </c>
      <c r="C7" s="135" t="e">
        <f>'T2'!Z16</f>
        <v>#REF!</v>
      </c>
      <c r="E7" s="135" t="e">
        <f>'T6'!Z16</f>
        <v>#REF!</v>
      </c>
      <c r="F7" s="135" t="e">
        <f>'T5'!Z16</f>
        <v>#REF!</v>
      </c>
      <c r="J7" t="s">
        <v>78</v>
      </c>
    </row>
    <row r="8" spans="1:10" ht="49.5" customHeight="1">
      <c r="A8" t="s">
        <v>85</v>
      </c>
      <c r="B8" s="135" t="e">
        <f>'T3'!Z17</f>
        <v>#REF!</v>
      </c>
      <c r="C8" s="135" t="e">
        <f>'T2'!Z17</f>
        <v>#REF!</v>
      </c>
      <c r="E8" s="135" t="e">
        <f>'T6'!Z17</f>
        <v>#REF!</v>
      </c>
      <c r="F8" s="135" t="e">
        <f>'T5'!Z17</f>
        <v>#REF!</v>
      </c>
      <c r="J8" t="s">
        <v>79</v>
      </c>
    </row>
    <row r="9" spans="1:10" ht="49.5" customHeight="1">
      <c r="A9" s="116" t="s">
        <v>87</v>
      </c>
      <c r="B9" s="135" t="e">
        <f>'T3'!Z18</f>
        <v>#REF!</v>
      </c>
      <c r="C9" s="135" t="e">
        <f>'T2'!Z18</f>
        <v>#REF!</v>
      </c>
      <c r="E9" s="135" t="e">
        <f>'T6'!Z18</f>
        <v>#REF!</v>
      </c>
      <c r="F9" s="135" t="e">
        <f>'T5'!Z18</f>
        <v>#REF!</v>
      </c>
      <c r="J9" t="s">
        <v>80</v>
      </c>
    </row>
    <row r="10" spans="1:10" ht="49.5" customHeight="1">
      <c r="A10" t="s">
        <v>89</v>
      </c>
      <c r="B10" s="135" t="e">
        <f>'T3'!Z19</f>
        <v>#REF!</v>
      </c>
      <c r="C10" s="135" t="e">
        <f>'T2'!Z19</f>
        <v>#REF!</v>
      </c>
      <c r="E10" s="135" t="e">
        <f>'T6'!Z19</f>
        <v>#REF!</v>
      </c>
      <c r="F10" s="135" t="e">
        <f>'T5'!Z19</f>
        <v>#REF!</v>
      </c>
      <c r="J10" t="s">
        <v>81</v>
      </c>
    </row>
    <row r="11" spans="1:10" ht="49.5" customHeight="1">
      <c r="A11" t="s">
        <v>90</v>
      </c>
      <c r="B11" s="135" t="e">
        <f>'T3'!Z20</f>
        <v>#REF!</v>
      </c>
      <c r="C11" s="135" t="e">
        <f>'T2'!Z20</f>
        <v>#REF!</v>
      </c>
      <c r="E11" s="135" t="e">
        <f>'T6'!Z20</f>
        <v>#REF!</v>
      </c>
      <c r="F11" s="135" t="e">
        <f>'T5'!Z20</f>
        <v>#REF!</v>
      </c>
      <c r="J11" t="s">
        <v>83</v>
      </c>
    </row>
    <row r="12" spans="1:10" ht="49.5" customHeight="1">
      <c r="A12" t="s">
        <v>91</v>
      </c>
      <c r="B12" s="135" t="e">
        <f>'T3'!Z21</f>
        <v>#REF!</v>
      </c>
      <c r="C12" s="135" t="e">
        <f>'T2'!Z21</f>
        <v>#REF!</v>
      </c>
      <c r="E12" s="135" t="e">
        <f>'T6'!Z21</f>
        <v>#REF!</v>
      </c>
      <c r="F12" s="135" t="e">
        <f>'T5'!Z21</f>
        <v>#REF!</v>
      </c>
      <c r="J12" t="s">
        <v>85</v>
      </c>
    </row>
    <row r="13" spans="1:10" ht="49.5" customHeight="1">
      <c r="A13" s="116" t="s">
        <v>92</v>
      </c>
      <c r="B13" s="135" t="e">
        <f>'T3'!Z22</f>
        <v>#REF!</v>
      </c>
      <c r="C13" s="135" t="e">
        <f>'T2'!Z22</f>
        <v>#REF!</v>
      </c>
      <c r="E13" s="135" t="e">
        <f>'T6'!Z22</f>
        <v>#REF!</v>
      </c>
      <c r="F13" s="135" t="e">
        <f>'T5'!Z22</f>
        <v>#REF!</v>
      </c>
      <c r="J13" t="s">
        <v>87</v>
      </c>
    </row>
    <row r="14" spans="1:10" ht="49.5" customHeight="1">
      <c r="A14" t="s">
        <v>93</v>
      </c>
      <c r="B14" s="135" t="e">
        <f>'T3'!Z23</f>
        <v>#REF!</v>
      </c>
      <c r="C14" s="135" t="e">
        <f>'T2'!Z23</f>
        <v>#REF!</v>
      </c>
      <c r="E14" s="135" t="e">
        <f>'T6'!Z23</f>
        <v>#REF!</v>
      </c>
      <c r="F14" s="135" t="e">
        <f>'T5'!Z23</f>
        <v>#REF!</v>
      </c>
      <c r="J14" t="s">
        <v>89</v>
      </c>
    </row>
    <row r="15" spans="1:10" ht="49.5" customHeight="1">
      <c r="A15" t="s">
        <v>94</v>
      </c>
      <c r="B15" s="135" t="e">
        <f>'T3'!Z24</f>
        <v>#REF!</v>
      </c>
      <c r="C15" s="135" t="e">
        <f>'T2'!Z24</f>
        <v>#REF!</v>
      </c>
      <c r="E15" s="135" t="e">
        <f>'T6'!Z24</f>
        <v>#REF!</v>
      </c>
      <c r="F15" s="135" t="e">
        <f>'T5'!Z24</f>
        <v>#REF!</v>
      </c>
      <c r="J15" t="s">
        <v>90</v>
      </c>
    </row>
    <row r="16" spans="1:10" ht="49.5" customHeight="1">
      <c r="A16" t="s">
        <v>95</v>
      </c>
      <c r="B16" s="135" t="e">
        <f>'T3'!Z25</f>
        <v>#REF!</v>
      </c>
      <c r="C16" s="135" t="e">
        <f>'T2'!Z25</f>
        <v>#REF!</v>
      </c>
      <c r="E16" s="135" t="e">
        <f>'T6'!Z25</f>
        <v>#REF!</v>
      </c>
      <c r="F16" s="135" t="e">
        <f>'T5'!Z25</f>
        <v>#REF!</v>
      </c>
      <c r="J16" t="s">
        <v>91</v>
      </c>
    </row>
    <row r="17" spans="1:10" ht="49.5" customHeight="1">
      <c r="A17" s="116" t="s">
        <v>96</v>
      </c>
      <c r="B17" s="135" t="e">
        <f>'T3'!Z26</f>
        <v>#REF!</v>
      </c>
      <c r="C17" s="135" t="e">
        <f>'T2'!Z26</f>
        <v>#REF!</v>
      </c>
      <c r="E17" s="135" t="e">
        <f>'T6'!Z26</f>
        <v>#REF!</v>
      </c>
      <c r="F17" s="135" t="e">
        <f>'T5'!Z26</f>
        <v>#REF!</v>
      </c>
      <c r="J17" t="s">
        <v>92</v>
      </c>
    </row>
    <row r="18" spans="1:10" ht="49.5" customHeight="1">
      <c r="A18" t="s">
        <v>97</v>
      </c>
      <c r="B18" s="135" t="e">
        <f>'T3'!Z27</f>
        <v>#REF!</v>
      </c>
      <c r="C18" s="135" t="e">
        <f>'T2'!Z27</f>
        <v>#REF!</v>
      </c>
      <c r="E18" s="135" t="e">
        <f>'T6'!Z27</f>
        <v>#REF!</v>
      </c>
      <c r="F18" s="135" t="e">
        <f>'T5'!Z27</f>
        <v>#REF!</v>
      </c>
      <c r="J18" t="s">
        <v>93</v>
      </c>
    </row>
    <row r="19" spans="1:10" ht="49.5" customHeight="1">
      <c r="A19" t="s">
        <v>98</v>
      </c>
      <c r="B19" s="135" t="e">
        <f>'T3'!Z28</f>
        <v>#REF!</v>
      </c>
      <c r="C19" s="135" t="e">
        <f>'T2'!Z28</f>
        <v>#REF!</v>
      </c>
      <c r="E19" s="135" t="e">
        <f>'T6'!Z28</f>
        <v>#REF!</v>
      </c>
      <c r="F19" s="135" t="e">
        <f>'T5'!Z28</f>
        <v>#REF!</v>
      </c>
      <c r="J19" t="s">
        <v>94</v>
      </c>
    </row>
    <row r="20" spans="1:10" ht="49.5" customHeight="1">
      <c r="A20" t="s">
        <v>99</v>
      </c>
      <c r="B20" s="135" t="e">
        <f>'T3'!Z29</f>
        <v>#REF!</v>
      </c>
      <c r="C20" s="135" t="e">
        <f>'T2'!Z29</f>
        <v>#REF!</v>
      </c>
      <c r="E20" s="135" t="e">
        <f>'T6'!Z29</f>
        <v>#REF!</v>
      </c>
      <c r="F20" s="135" t="e">
        <f>'T5'!Z29</f>
        <v>#REF!</v>
      </c>
      <c r="J20" t="s">
        <v>95</v>
      </c>
    </row>
    <row r="21" spans="1:10" ht="49.5" customHeight="1">
      <c r="A21" s="116" t="s">
        <v>100</v>
      </c>
      <c r="B21" s="135" t="e">
        <f>'T3'!Z30</f>
        <v>#REF!</v>
      </c>
      <c r="C21" s="135" t="e">
        <f>'T2'!Z30</f>
        <v>#REF!</v>
      </c>
      <c r="E21" s="135" t="e">
        <f>'T6'!Z30</f>
        <v>#REF!</v>
      </c>
      <c r="F21" s="135" t="e">
        <f>'T5'!Z30</f>
        <v>#REF!</v>
      </c>
      <c r="J21" t="s">
        <v>96</v>
      </c>
    </row>
    <row r="22" spans="1:10" ht="49.5" customHeight="1">
      <c r="A22" s="116" t="s">
        <v>101</v>
      </c>
      <c r="B22" s="135" t="e">
        <f>'T3'!Z31</f>
        <v>#REF!</v>
      </c>
      <c r="C22" s="135" t="e">
        <f>'T2'!Z31</f>
        <v>#REF!</v>
      </c>
      <c r="E22" s="135" t="e">
        <f>'T6'!Z31</f>
        <v>#REF!</v>
      </c>
      <c r="F22" s="135" t="e">
        <f>'T5'!Z31</f>
        <v>#REF!</v>
      </c>
      <c r="J22" t="s">
        <v>97</v>
      </c>
    </row>
    <row r="23" spans="1:10" ht="49.5" customHeight="1">
      <c r="A23" s="116" t="s">
        <v>102</v>
      </c>
      <c r="B23" s="135" t="e">
        <f>'T3'!Z32</f>
        <v>#REF!</v>
      </c>
      <c r="C23" s="135" t="e">
        <f>'T2'!Z32</f>
        <v>#REF!</v>
      </c>
      <c r="E23" s="135" t="e">
        <f>'T6'!Z32</f>
        <v>#REF!</v>
      </c>
      <c r="F23" s="135" t="e">
        <f>'T5'!Z32</f>
        <v>#REF!</v>
      </c>
    </row>
    <row r="24" spans="1:10" ht="49.5" customHeight="1">
      <c r="A24" s="116" t="s">
        <v>123</v>
      </c>
      <c r="B24" s="135">
        <f>'T3'!Z33</f>
        <v>0</v>
      </c>
      <c r="C24" s="135">
        <f>'T2'!Z33</f>
        <v>0</v>
      </c>
      <c r="E24" s="135">
        <f>'T6'!Z33</f>
        <v>0</v>
      </c>
      <c r="F24" s="135">
        <f>'T5'!Z33</f>
        <v>0</v>
      </c>
    </row>
    <row r="25" spans="1:10">
      <c r="E25" s="2" t="s">
        <v>121</v>
      </c>
      <c r="F25" s="2" t="s">
        <v>122</v>
      </c>
      <c r="J25" t="s">
        <v>98</v>
      </c>
    </row>
    <row r="26" spans="1:10" ht="28.5" customHeight="1">
      <c r="A26" t="s">
        <v>80</v>
      </c>
      <c r="E26" s="135" t="e">
        <f>'T6'!Z14</f>
        <v>#REF!</v>
      </c>
      <c r="F26" s="135" t="e">
        <f>'T5'!Z14</f>
        <v>#REF!</v>
      </c>
      <c r="J26" t="s">
        <v>99</v>
      </c>
    </row>
    <row r="27" spans="1:10" ht="28.5" customHeight="1">
      <c r="A27" t="s">
        <v>81</v>
      </c>
      <c r="E27" s="135" t="e">
        <f>'T6'!Z15</f>
        <v>#REF!</v>
      </c>
      <c r="F27" s="135" t="e">
        <f>'T5'!Z15</f>
        <v>#REF!</v>
      </c>
      <c r="J27" t="s">
        <v>100</v>
      </c>
    </row>
    <row r="28" spans="1:10" ht="28.5" customHeight="1">
      <c r="A28" t="s">
        <v>83</v>
      </c>
      <c r="E28" s="135" t="e">
        <f>'T6'!Z16</f>
        <v>#REF!</v>
      </c>
      <c r="F28" s="135" t="e">
        <f>'T5'!Z16</f>
        <v>#REF!</v>
      </c>
      <c r="J28" t="s">
        <v>101</v>
      </c>
    </row>
    <row r="29" spans="1:10" ht="28.5" customHeight="1">
      <c r="A29" t="s">
        <v>85</v>
      </c>
      <c r="E29" s="135" t="e">
        <f>'T6'!Z17</f>
        <v>#REF!</v>
      </c>
      <c r="F29" s="135" t="e">
        <f>'T5'!Z17</f>
        <v>#REF!</v>
      </c>
      <c r="J29" t="s">
        <v>102</v>
      </c>
    </row>
    <row r="30" spans="1:10" ht="28.5" customHeight="1">
      <c r="A30" t="s">
        <v>87</v>
      </c>
      <c r="E30" s="135" t="e">
        <f>'T6'!Z18</f>
        <v>#REF!</v>
      </c>
      <c r="F30" s="135" t="e">
        <f>'T5'!Z18</f>
        <v>#REF!</v>
      </c>
      <c r="J30" t="s">
        <v>123</v>
      </c>
    </row>
    <row r="31" spans="1:10" ht="28.5" customHeight="1">
      <c r="A31" t="s">
        <v>89</v>
      </c>
      <c r="E31" s="135" t="e">
        <f>'T6'!Z19</f>
        <v>#REF!</v>
      </c>
      <c r="F31" s="135" t="e">
        <f>'T5'!Z19</f>
        <v>#REF!</v>
      </c>
    </row>
    <row r="32" spans="1:10" ht="28.5" customHeight="1">
      <c r="A32" t="s">
        <v>90</v>
      </c>
      <c r="E32" s="135" t="e">
        <f>'T6'!Z20</f>
        <v>#REF!</v>
      </c>
      <c r="F32" s="135" t="e">
        <f>'T5'!Z20</f>
        <v>#REF!</v>
      </c>
    </row>
    <row r="33" spans="1:7" ht="28.5" customHeight="1">
      <c r="A33" t="s">
        <v>91</v>
      </c>
      <c r="E33" s="135" t="e">
        <f>'T6'!Z21</f>
        <v>#REF!</v>
      </c>
      <c r="F33" s="135" t="e">
        <f>'T5'!Z21</f>
        <v>#REF!</v>
      </c>
    </row>
    <row r="34" spans="1:7" ht="28.5" customHeight="1">
      <c r="A34" t="s">
        <v>92</v>
      </c>
      <c r="E34" s="135" t="e">
        <f>'T6'!Z22</f>
        <v>#REF!</v>
      </c>
      <c r="F34" s="135" t="e">
        <f>'T5'!Z22</f>
        <v>#REF!</v>
      </c>
    </row>
    <row r="35" spans="1:7" ht="28.5" customHeight="1">
      <c r="A35" t="s">
        <v>93</v>
      </c>
      <c r="E35" s="135" t="e">
        <f>'T6'!Z23</f>
        <v>#REF!</v>
      </c>
      <c r="F35" s="135" t="e">
        <f>'T5'!Z23</f>
        <v>#REF!</v>
      </c>
    </row>
    <row r="36" spans="1:7" ht="28.5" customHeight="1">
      <c r="A36" t="s">
        <v>94</v>
      </c>
      <c r="E36" s="135" t="e">
        <f>'T6'!Z24</f>
        <v>#REF!</v>
      </c>
      <c r="F36" s="135" t="e">
        <f>'T5'!Z24</f>
        <v>#REF!</v>
      </c>
    </row>
    <row r="37" spans="1:7" ht="28.5" customHeight="1">
      <c r="A37" t="s">
        <v>95</v>
      </c>
      <c r="E37" s="135" t="e">
        <f>'T6'!Z25</f>
        <v>#REF!</v>
      </c>
      <c r="F37" s="135" t="e">
        <f>'T5'!Z25</f>
        <v>#REF!</v>
      </c>
    </row>
    <row r="38" spans="1:7" ht="28.5" customHeight="1">
      <c r="A38" t="s">
        <v>96</v>
      </c>
      <c r="E38" s="135" t="e">
        <f>'T6'!Z26</f>
        <v>#REF!</v>
      </c>
      <c r="F38" s="135" t="e">
        <f>'T5'!Z26</f>
        <v>#REF!</v>
      </c>
    </row>
    <row r="39" spans="1:7" ht="28.5" customHeight="1">
      <c r="A39" t="s">
        <v>97</v>
      </c>
      <c r="E39" s="135" t="e">
        <f>'T6'!Z27</f>
        <v>#REF!</v>
      </c>
      <c r="F39" s="135" t="e">
        <f>'T5'!Z27</f>
        <v>#REF!</v>
      </c>
    </row>
    <row r="40" spans="1:7" ht="28.5" customHeight="1">
      <c r="A40" t="s">
        <v>98</v>
      </c>
      <c r="E40" s="135" t="e">
        <f>'T6'!Z28</f>
        <v>#REF!</v>
      </c>
      <c r="F40" s="135" t="e">
        <f>'T5'!Z28</f>
        <v>#REF!</v>
      </c>
    </row>
    <row r="41" spans="1:7" ht="28.5" customHeight="1">
      <c r="A41" t="s">
        <v>99</v>
      </c>
      <c r="E41" s="135" t="e">
        <f>'T6'!Z29</f>
        <v>#REF!</v>
      </c>
      <c r="F41" s="135" t="e">
        <f>'T5'!Z29</f>
        <v>#REF!</v>
      </c>
    </row>
    <row r="42" spans="1:7" ht="28.5" customHeight="1">
      <c r="A42" t="s">
        <v>100</v>
      </c>
      <c r="E42" s="135" t="e">
        <f>'T6'!Z30</f>
        <v>#REF!</v>
      </c>
      <c r="F42" s="135" t="e">
        <f>'T5'!Z30</f>
        <v>#REF!</v>
      </c>
    </row>
    <row r="43" spans="1:7" ht="28.5" customHeight="1">
      <c r="A43" t="s">
        <v>101</v>
      </c>
      <c r="E43" s="135" t="e">
        <f>'T6'!Z31</f>
        <v>#REF!</v>
      </c>
      <c r="F43" s="135" t="e">
        <f>'T5'!Z31</f>
        <v>#REF!</v>
      </c>
    </row>
    <row r="44" spans="1:7" ht="28.5" customHeight="1">
      <c r="B44" s="2" t="s">
        <v>59</v>
      </c>
      <c r="C44" s="2" t="s">
        <v>124</v>
      </c>
      <c r="D44" s="2" t="s">
        <v>125</v>
      </c>
      <c r="E44" s="2" t="s">
        <v>59</v>
      </c>
      <c r="F44" s="2" t="s">
        <v>124</v>
      </c>
      <c r="G44" s="2" t="s">
        <v>125</v>
      </c>
    </row>
    <row r="45" spans="1:7" ht="28.5" customHeight="1">
      <c r="A45" t="s">
        <v>80</v>
      </c>
      <c r="B45" s="135" t="e">
        <f>'Current GDP_All'!#REF!</f>
        <v>#REF!</v>
      </c>
      <c r="C45" s="135" t="e">
        <f>'Current GDP_All'!#REF!</f>
        <v>#REF!</v>
      </c>
      <c r="D45" s="135" t="e">
        <f>'Current GDP_All'!#REF!</f>
        <v>#REF!</v>
      </c>
      <c r="E45" s="135" t="e">
        <f>Tsum2!H9</f>
        <v>#REF!</v>
      </c>
      <c r="F45" s="135" t="e">
        <f>Tsum2!I9</f>
        <v>#REF!</v>
      </c>
      <c r="G45" s="135" t="e">
        <f>Tsum2!J9</f>
        <v>#REF!</v>
      </c>
    </row>
    <row r="46" spans="1:7" ht="28.5" customHeight="1">
      <c r="A46" t="s">
        <v>81</v>
      </c>
      <c r="B46" s="135" t="e">
        <f>'Current GDP_All'!#REF!</f>
        <v>#REF!</v>
      </c>
      <c r="C46" s="135" t="e">
        <f>'Current GDP_All'!#REF!</f>
        <v>#REF!</v>
      </c>
      <c r="D46" s="135" t="e">
        <f>'Current GDP_All'!#REF!</f>
        <v>#REF!</v>
      </c>
      <c r="E46" s="135" t="e">
        <f>Tsum2!H10</f>
        <v>#REF!</v>
      </c>
      <c r="F46" s="135" t="e">
        <f>Tsum2!I10</f>
        <v>#REF!</v>
      </c>
      <c r="G46" s="135" t="e">
        <f>Tsum2!J10</f>
        <v>#REF!</v>
      </c>
    </row>
    <row r="47" spans="1:7" ht="28.5" customHeight="1">
      <c r="A47" t="s">
        <v>83</v>
      </c>
      <c r="B47" s="135" t="e">
        <f>'Current GDP_All'!#REF!</f>
        <v>#REF!</v>
      </c>
      <c r="C47" s="135" t="e">
        <f>'Current GDP_All'!#REF!</f>
        <v>#REF!</v>
      </c>
      <c r="D47" s="135" t="e">
        <f>'Current GDP_All'!#REF!</f>
        <v>#REF!</v>
      </c>
      <c r="E47" s="135" t="e">
        <f>Tsum2!H11</f>
        <v>#REF!</v>
      </c>
      <c r="F47" s="135" t="e">
        <f>Tsum2!I11</f>
        <v>#REF!</v>
      </c>
      <c r="G47" s="135" t="e">
        <f>Tsum2!J11</f>
        <v>#REF!</v>
      </c>
    </row>
    <row r="48" spans="1:7" ht="28.5" customHeight="1">
      <c r="A48" t="s">
        <v>85</v>
      </c>
      <c r="B48" s="135" t="e">
        <f>'Current GDP_All'!#REF!</f>
        <v>#REF!</v>
      </c>
      <c r="C48" s="135" t="e">
        <f>'Current GDP_All'!#REF!</f>
        <v>#REF!</v>
      </c>
      <c r="D48" s="135" t="e">
        <f>'Current GDP_All'!#REF!</f>
        <v>#REF!</v>
      </c>
      <c r="E48" s="135" t="e">
        <f>Tsum2!H12</f>
        <v>#REF!</v>
      </c>
      <c r="F48" s="135" t="e">
        <f>Tsum2!I12</f>
        <v>#REF!</v>
      </c>
      <c r="G48" s="135" t="e">
        <f>Tsum2!J12</f>
        <v>#REF!</v>
      </c>
    </row>
    <row r="49" spans="1:31" ht="28.5" customHeight="1">
      <c r="A49" t="s">
        <v>87</v>
      </c>
      <c r="B49" s="135" t="e">
        <f>'Current GDP_All'!#REF!</f>
        <v>#REF!</v>
      </c>
      <c r="C49" s="135" t="e">
        <f>'Current GDP_All'!#REF!</f>
        <v>#REF!</v>
      </c>
      <c r="D49" s="135" t="e">
        <f>'Current GDP_All'!#REF!</f>
        <v>#REF!</v>
      </c>
      <c r="E49" s="135" t="e">
        <f>Tsum2!H13</f>
        <v>#REF!</v>
      </c>
      <c r="F49" s="135" t="e">
        <f>Tsum2!I13</f>
        <v>#REF!</v>
      </c>
      <c r="G49" s="135" t="e">
        <f>Tsum2!J13</f>
        <v>#REF!</v>
      </c>
      <c r="U49" s="250" t="s">
        <v>126</v>
      </c>
    </row>
    <row r="50" spans="1:31" ht="28.5" customHeight="1">
      <c r="A50" t="s">
        <v>89</v>
      </c>
      <c r="B50" s="135" t="e">
        <f>'Current GDP_All'!#REF!</f>
        <v>#REF!</v>
      </c>
      <c r="C50" s="135" t="e">
        <f>'Current GDP_All'!#REF!</f>
        <v>#REF!</v>
      </c>
      <c r="D50" s="135" t="e">
        <f>'Current GDP_All'!#REF!</f>
        <v>#REF!</v>
      </c>
      <c r="E50" s="135" t="e">
        <f>Tsum2!H14</f>
        <v>#REF!</v>
      </c>
      <c r="F50" s="135" t="e">
        <f>Tsum2!I14</f>
        <v>#REF!</v>
      </c>
      <c r="G50" s="135" t="e">
        <f>Tsum2!J14</f>
        <v>#REF!</v>
      </c>
    </row>
    <row r="51" spans="1:31" ht="28.5" customHeight="1">
      <c r="A51" t="s">
        <v>90</v>
      </c>
      <c r="B51" s="135" t="e">
        <f>'Current GDP_All'!#REF!</f>
        <v>#REF!</v>
      </c>
      <c r="C51" s="135" t="e">
        <f>'Current GDP_All'!#REF!</f>
        <v>#REF!</v>
      </c>
      <c r="D51" s="135" t="e">
        <f>'Current GDP_All'!#REF!</f>
        <v>#REF!</v>
      </c>
      <c r="E51" s="135" t="e">
        <f>Tsum2!H15</f>
        <v>#REF!</v>
      </c>
      <c r="F51" s="135" t="e">
        <f>Tsum2!I15</f>
        <v>#REF!</v>
      </c>
      <c r="G51" s="135" t="e">
        <f>Tsum2!J15</f>
        <v>#REF!</v>
      </c>
    </row>
    <row r="52" spans="1:31" ht="28.5" customHeight="1">
      <c r="A52" t="s">
        <v>91</v>
      </c>
      <c r="B52" s="135" t="e">
        <f>'Current GDP_All'!#REF!</f>
        <v>#REF!</v>
      </c>
      <c r="C52" s="135" t="e">
        <f>'Current GDP_All'!#REF!</f>
        <v>#REF!</v>
      </c>
      <c r="D52" s="135" t="e">
        <f>'Current GDP_All'!#REF!</f>
        <v>#REF!</v>
      </c>
      <c r="E52" s="135" t="e">
        <f>Tsum2!H16</f>
        <v>#REF!</v>
      </c>
      <c r="F52" s="135" t="e">
        <f>Tsum2!I16</f>
        <v>#REF!</v>
      </c>
      <c r="G52" s="135" t="e">
        <f>Tsum2!J16</f>
        <v>#REF!</v>
      </c>
    </row>
    <row r="53" spans="1:31" ht="28.5" customHeight="1">
      <c r="A53" t="s">
        <v>92</v>
      </c>
      <c r="B53" s="135" t="e">
        <f>'Current GDP_All'!#REF!</f>
        <v>#REF!</v>
      </c>
      <c r="C53" s="135" t="e">
        <f>'Current GDP_All'!#REF!</f>
        <v>#REF!</v>
      </c>
      <c r="D53" s="135" t="e">
        <f>'Current GDP_All'!#REF!</f>
        <v>#REF!</v>
      </c>
      <c r="E53" s="135" t="e">
        <f>Tsum2!H17</f>
        <v>#REF!</v>
      </c>
      <c r="F53" s="135" t="e">
        <f>Tsum2!I17</f>
        <v>#REF!</v>
      </c>
      <c r="G53" s="135" t="e">
        <f>Tsum2!J17</f>
        <v>#REF!</v>
      </c>
    </row>
    <row r="54" spans="1:31" ht="28.5" customHeight="1">
      <c r="A54" t="s">
        <v>93</v>
      </c>
      <c r="B54" s="135" t="e">
        <f>'Current GDP_All'!#REF!</f>
        <v>#REF!</v>
      </c>
      <c r="C54" s="135" t="e">
        <f>'Current GDP_All'!#REF!</f>
        <v>#REF!</v>
      </c>
      <c r="D54" s="135" t="e">
        <f>'Current GDP_All'!#REF!</f>
        <v>#REF!</v>
      </c>
      <c r="E54" s="135" t="e">
        <f>Tsum2!H18</f>
        <v>#REF!</v>
      </c>
      <c r="F54" s="135" t="e">
        <f>Tsum2!I18</f>
        <v>#REF!</v>
      </c>
      <c r="G54" s="135" t="e">
        <f>Tsum2!J18</f>
        <v>#REF!</v>
      </c>
    </row>
    <row r="55" spans="1:31" ht="28.5" customHeight="1">
      <c r="A55" t="s">
        <v>94</v>
      </c>
      <c r="B55" s="135" t="e">
        <f>'Current GDP_All'!#REF!</f>
        <v>#REF!</v>
      </c>
      <c r="C55" s="135" t="e">
        <f>'Current GDP_All'!#REF!</f>
        <v>#REF!</v>
      </c>
      <c r="D55" s="135" t="e">
        <f>'Current GDP_All'!#REF!</f>
        <v>#REF!</v>
      </c>
      <c r="E55" s="135" t="e">
        <f>Tsum2!H19</f>
        <v>#REF!</v>
      </c>
      <c r="F55" s="135" t="e">
        <f>Tsum2!I19</f>
        <v>#REF!</v>
      </c>
      <c r="G55" s="135" t="e">
        <f>Tsum2!J19</f>
        <v>#REF!</v>
      </c>
    </row>
    <row r="56" spans="1:31" ht="28.5" customHeight="1">
      <c r="A56" t="s">
        <v>95</v>
      </c>
      <c r="B56" s="135" t="e">
        <f>'Current GDP_All'!#REF!</f>
        <v>#REF!</v>
      </c>
      <c r="C56" s="135" t="e">
        <f>'Current GDP_All'!#REF!</f>
        <v>#REF!</v>
      </c>
      <c r="D56" s="135" t="e">
        <f>'Current GDP_All'!#REF!</f>
        <v>#REF!</v>
      </c>
      <c r="E56" s="135" t="e">
        <f>Tsum2!H20</f>
        <v>#REF!</v>
      </c>
      <c r="F56" s="135" t="e">
        <f>Tsum2!I20</f>
        <v>#REF!</v>
      </c>
      <c r="G56" s="135" t="e">
        <f>Tsum2!J20</f>
        <v>#REF!</v>
      </c>
    </row>
    <row r="57" spans="1:31" ht="28.5" customHeight="1">
      <c r="A57" t="s">
        <v>96</v>
      </c>
      <c r="B57" s="135" t="e">
        <f>'Current GDP_All'!#REF!</f>
        <v>#REF!</v>
      </c>
      <c r="C57" s="135" t="e">
        <f>'Current GDP_All'!#REF!</f>
        <v>#REF!</v>
      </c>
      <c r="D57" s="135" t="e">
        <f>'Current GDP_All'!#REF!</f>
        <v>#REF!</v>
      </c>
      <c r="E57" s="135" t="e">
        <f>Tsum2!H21</f>
        <v>#REF!</v>
      </c>
      <c r="F57" s="135" t="e">
        <f>Tsum2!I21</f>
        <v>#REF!</v>
      </c>
      <c r="G57" s="135" t="e">
        <f>Tsum2!J21</f>
        <v>#REF!</v>
      </c>
      <c r="T57" s="251"/>
      <c r="U57" s="252"/>
      <c r="W57" s="252"/>
      <c r="X57" s="252"/>
      <c r="Z57" s="252"/>
      <c r="AA57" s="252"/>
      <c r="AB57" s="252"/>
      <c r="AC57" s="252"/>
      <c r="AD57" s="257"/>
    </row>
    <row r="58" spans="1:31" ht="28.5" customHeight="1">
      <c r="A58" t="s">
        <v>97</v>
      </c>
      <c r="B58" s="135" t="e">
        <f>'Current GDP_All'!#REF!</f>
        <v>#REF!</v>
      </c>
      <c r="C58" s="135" t="e">
        <f>'Current GDP_All'!#REF!</f>
        <v>#REF!</v>
      </c>
      <c r="D58" s="135" t="e">
        <f>'Current GDP_All'!#REF!</f>
        <v>#REF!</v>
      </c>
      <c r="E58" s="135" t="e">
        <f>Tsum2!H22</f>
        <v>#REF!</v>
      </c>
      <c r="F58" s="135" t="e">
        <f>Tsum2!I22</f>
        <v>#REF!</v>
      </c>
      <c r="G58" s="135" t="e">
        <f>Tsum2!J22</f>
        <v>#REF!</v>
      </c>
      <c r="T58" s="253"/>
      <c r="AD58" s="258"/>
    </row>
    <row r="59" spans="1:31" ht="28.5" customHeight="1">
      <c r="A59" t="s">
        <v>98</v>
      </c>
      <c r="B59" s="135" t="e">
        <f>'Current GDP_All'!#REF!</f>
        <v>#REF!</v>
      </c>
      <c r="C59" s="135" t="e">
        <f>'Current GDP_All'!#REF!</f>
        <v>#REF!</v>
      </c>
      <c r="D59" s="135" t="e">
        <f>'Current GDP_All'!#REF!</f>
        <v>#REF!</v>
      </c>
      <c r="E59" s="135" t="e">
        <f>Tsum2!H23</f>
        <v>#REF!</v>
      </c>
      <c r="F59" s="135" t="e">
        <f>Tsum2!I23</f>
        <v>#REF!</v>
      </c>
      <c r="G59" s="135" t="e">
        <f>Tsum2!J23</f>
        <v>#REF!</v>
      </c>
      <c r="T59" s="253"/>
      <c r="AD59" s="258"/>
    </row>
    <row r="60" spans="1:31" ht="28.5" customHeight="1">
      <c r="A60" t="s">
        <v>99</v>
      </c>
      <c r="B60" s="135" t="e">
        <f>'Current GDP_All'!#REF!</f>
        <v>#REF!</v>
      </c>
      <c r="C60" s="135" t="e">
        <f>'Current GDP_All'!#REF!</f>
        <v>#REF!</v>
      </c>
      <c r="D60" s="135" t="e">
        <f>'Current GDP_All'!#REF!</f>
        <v>#REF!</v>
      </c>
      <c r="E60" s="135" t="e">
        <f>Tsum2!H24</f>
        <v>#REF!</v>
      </c>
      <c r="F60" s="135" t="e">
        <f>Tsum2!I24</f>
        <v>#REF!</v>
      </c>
      <c r="G60" s="135" t="e">
        <f>Tsum2!J24</f>
        <v>#REF!</v>
      </c>
      <c r="T60" s="253"/>
      <c r="AD60" s="258"/>
    </row>
    <row r="61" spans="1:31" ht="28.5" customHeight="1">
      <c r="A61" t="s">
        <v>100</v>
      </c>
      <c r="B61" s="135" t="e">
        <f>'Current GDP_All'!#REF!</f>
        <v>#REF!</v>
      </c>
      <c r="C61" s="135" t="e">
        <f>'Current GDP_All'!#REF!</f>
        <v>#REF!</v>
      </c>
      <c r="D61" s="135" t="e">
        <f>'Current GDP_All'!#REF!</f>
        <v>#REF!</v>
      </c>
      <c r="E61" s="135" t="e">
        <f>Tsum2!H25</f>
        <v>#REF!</v>
      </c>
      <c r="F61" s="135" t="e">
        <f>Tsum2!I25</f>
        <v>#REF!</v>
      </c>
      <c r="G61" s="135" t="e">
        <f>Tsum2!J25</f>
        <v>#REF!</v>
      </c>
      <c r="T61" s="253"/>
      <c r="AD61" s="258"/>
    </row>
    <row r="62" spans="1:31" ht="28.5" customHeight="1">
      <c r="A62" t="s">
        <v>101</v>
      </c>
      <c r="B62" s="135" t="e">
        <f>'Current GDP_All'!#REF!</f>
        <v>#REF!</v>
      </c>
      <c r="C62" s="135" t="e">
        <f>'Current GDP_All'!#REF!</f>
        <v>#REF!</v>
      </c>
      <c r="D62" s="135" t="e">
        <f>'Current GDP_All'!#REF!</f>
        <v>#REF!</v>
      </c>
      <c r="E62" s="135" t="e">
        <f>Tsum2!H26</f>
        <v>#REF!</v>
      </c>
      <c r="F62" s="135" t="e">
        <f>Tsum2!I26</f>
        <v>#REF!</v>
      </c>
      <c r="G62" s="135" t="e">
        <f>Tsum2!J26</f>
        <v>#REF!</v>
      </c>
      <c r="T62" s="253"/>
      <c r="AD62" s="258"/>
    </row>
    <row r="63" spans="1:31">
      <c r="T63" s="254"/>
      <c r="U63" s="255"/>
      <c r="V63" s="255"/>
      <c r="W63" s="255"/>
      <c r="X63" s="255"/>
      <c r="Z63" s="255"/>
      <c r="AA63" s="255"/>
      <c r="AB63" s="255"/>
      <c r="AC63" s="255"/>
      <c r="AD63" s="259"/>
      <c r="AE63" s="260"/>
    </row>
    <row r="64" spans="1:31">
      <c r="T64" s="256"/>
      <c r="AD64" s="258"/>
      <c r="AE64" s="261"/>
    </row>
    <row r="65" spans="1:31">
      <c r="T65" s="256"/>
      <c r="AD65" s="258"/>
      <c r="AE65" s="261"/>
    </row>
    <row r="66" spans="1:31">
      <c r="T66" s="256"/>
      <c r="AD66" s="258"/>
      <c r="AE66" s="261"/>
    </row>
    <row r="67" spans="1:31">
      <c r="T67" s="256"/>
      <c r="AD67" s="258"/>
      <c r="AE67" s="261"/>
    </row>
    <row r="68" spans="1:31">
      <c r="T68" s="256"/>
      <c r="AD68" s="258"/>
      <c r="AE68" s="261"/>
    </row>
    <row r="69" spans="1:31">
      <c r="T69" s="256"/>
      <c r="AD69" s="258"/>
      <c r="AE69" s="261"/>
    </row>
    <row r="70" spans="1:31">
      <c r="B70" t="s">
        <v>127</v>
      </c>
      <c r="C70" t="s">
        <v>59</v>
      </c>
      <c r="D70" t="s">
        <v>124</v>
      </c>
      <c r="E70" t="s">
        <v>125</v>
      </c>
      <c r="T70" s="256"/>
      <c r="AD70" s="258"/>
      <c r="AE70" s="261"/>
    </row>
    <row r="71" spans="1:31">
      <c r="A71" s="262" t="s">
        <v>80</v>
      </c>
      <c r="B71" s="263" t="e">
        <f>'T2'!Z14</f>
        <v>#REF!</v>
      </c>
      <c r="C71" s="135" t="e">
        <f>'T2'!AC14</f>
        <v>#REF!</v>
      </c>
      <c r="D71" s="135" t="e">
        <f>'T2'!AD14</f>
        <v>#REF!</v>
      </c>
      <c r="E71" s="135" t="e">
        <f>'T2'!AE14</f>
        <v>#REF!</v>
      </c>
      <c r="T71" s="256"/>
      <c r="AD71" s="258"/>
      <c r="AE71" s="261"/>
    </row>
    <row r="72" spans="1:31">
      <c r="A72" t="s">
        <v>81</v>
      </c>
      <c r="B72" s="135" t="e">
        <f>'T2'!Z15</f>
        <v>#REF!</v>
      </c>
      <c r="C72" s="135" t="e">
        <f>'T2'!AC15</f>
        <v>#REF!</v>
      </c>
      <c r="D72" s="135" t="e">
        <f>'T2'!AD15</f>
        <v>#REF!</v>
      </c>
      <c r="E72" s="135" t="e">
        <f>'T2'!AE15</f>
        <v>#REF!</v>
      </c>
      <c r="T72" s="256"/>
      <c r="AD72" s="258"/>
      <c r="AE72" s="261"/>
    </row>
    <row r="73" spans="1:31">
      <c r="A73" t="s">
        <v>83</v>
      </c>
      <c r="B73" s="135" t="e">
        <f>'T2'!Z16</f>
        <v>#REF!</v>
      </c>
      <c r="C73" s="135" t="e">
        <f>'T2'!AC16</f>
        <v>#REF!</v>
      </c>
      <c r="D73" s="135" t="e">
        <f>'T2'!AD16</f>
        <v>#REF!</v>
      </c>
      <c r="E73" s="135" t="e">
        <f>'T2'!AE16</f>
        <v>#REF!</v>
      </c>
      <c r="T73" s="256"/>
      <c r="AD73" s="258"/>
      <c r="AE73" s="261"/>
    </row>
    <row r="74" spans="1:31">
      <c r="A74" t="s">
        <v>85</v>
      </c>
      <c r="B74" s="135" t="e">
        <f>'T2'!Z17</f>
        <v>#REF!</v>
      </c>
      <c r="C74" s="135" t="e">
        <f>'T2'!AC17</f>
        <v>#REF!</v>
      </c>
      <c r="D74" s="135" t="e">
        <f>'T2'!AD17</f>
        <v>#REF!</v>
      </c>
      <c r="E74" s="135" t="e">
        <f>'T2'!AE17</f>
        <v>#REF!</v>
      </c>
      <c r="T74" s="256"/>
      <c r="AD74" s="258"/>
      <c r="AE74" s="261"/>
    </row>
    <row r="75" spans="1:31">
      <c r="A75" s="262" t="s">
        <v>87</v>
      </c>
      <c r="B75" s="263" t="e">
        <f>'T2'!Z18</f>
        <v>#REF!</v>
      </c>
      <c r="C75" s="135" t="e">
        <f>'T2'!AC18</f>
        <v>#REF!</v>
      </c>
      <c r="D75" s="135" t="e">
        <f>'T2'!AD18</f>
        <v>#REF!</v>
      </c>
      <c r="E75" s="135" t="e">
        <f>'T2'!AE18</f>
        <v>#REF!</v>
      </c>
      <c r="T75" s="256"/>
      <c r="AD75" s="258"/>
      <c r="AE75" s="261"/>
    </row>
    <row r="76" spans="1:31">
      <c r="A76" t="s">
        <v>89</v>
      </c>
      <c r="B76" s="135" t="e">
        <f>'T2'!Z19</f>
        <v>#REF!</v>
      </c>
      <c r="C76" s="135" t="e">
        <f>'T2'!AC19</f>
        <v>#REF!</v>
      </c>
      <c r="D76" s="135" t="e">
        <f>'T2'!AD19</f>
        <v>#REF!</v>
      </c>
      <c r="E76" s="135" t="e">
        <f>'T2'!AE19</f>
        <v>#REF!</v>
      </c>
      <c r="T76" s="256"/>
      <c r="AD76" s="258"/>
      <c r="AE76" s="261"/>
    </row>
    <row r="77" spans="1:31">
      <c r="A77" t="s">
        <v>90</v>
      </c>
      <c r="B77" s="135" t="e">
        <f>'T2'!Z20</f>
        <v>#REF!</v>
      </c>
      <c r="C77" s="135" t="e">
        <f>'T2'!AC20</f>
        <v>#REF!</v>
      </c>
      <c r="D77" s="135" t="e">
        <f>'T2'!AD20</f>
        <v>#REF!</v>
      </c>
      <c r="E77" s="135" t="e">
        <f>'T2'!AE20</f>
        <v>#REF!</v>
      </c>
      <c r="T77" s="256"/>
      <c r="AD77" s="258"/>
      <c r="AE77" s="261"/>
    </row>
    <row r="78" spans="1:31">
      <c r="A78" t="s">
        <v>91</v>
      </c>
      <c r="B78" s="135" t="e">
        <f>'T2'!Z21</f>
        <v>#REF!</v>
      </c>
      <c r="C78" s="135" t="e">
        <f>'T2'!AC21</f>
        <v>#REF!</v>
      </c>
      <c r="D78" s="135" t="e">
        <f>'T2'!AD21</f>
        <v>#REF!</v>
      </c>
      <c r="E78" s="135" t="e">
        <f>'T2'!AE21</f>
        <v>#REF!</v>
      </c>
      <c r="T78" s="256"/>
      <c r="AD78" s="258"/>
      <c r="AE78" s="261"/>
    </row>
    <row r="79" spans="1:31">
      <c r="A79" s="262" t="s">
        <v>92</v>
      </c>
      <c r="B79" s="263" t="e">
        <f>'T2'!Z22</f>
        <v>#REF!</v>
      </c>
      <c r="C79" s="135" t="e">
        <f>'T2'!AC22</f>
        <v>#REF!</v>
      </c>
      <c r="D79" s="135" t="e">
        <f>'T2'!AD22</f>
        <v>#REF!</v>
      </c>
      <c r="E79" s="135" t="e">
        <f>'T2'!AE22</f>
        <v>#REF!</v>
      </c>
      <c r="T79" s="256"/>
      <c r="AD79" s="258"/>
      <c r="AE79" s="261"/>
    </row>
    <row r="80" spans="1:31">
      <c r="A80" t="s">
        <v>93</v>
      </c>
      <c r="B80" s="135" t="e">
        <f>'T2'!Z23</f>
        <v>#REF!</v>
      </c>
      <c r="C80" s="135" t="e">
        <f>'T2'!AC23</f>
        <v>#REF!</v>
      </c>
      <c r="D80" s="135" t="e">
        <f>'T2'!AD23</f>
        <v>#REF!</v>
      </c>
      <c r="E80" s="135" t="e">
        <f>'T2'!AE23</f>
        <v>#REF!</v>
      </c>
      <c r="T80" s="256"/>
      <c r="AD80" s="258"/>
      <c r="AE80" s="261"/>
    </row>
    <row r="81" spans="1:31">
      <c r="A81" t="s">
        <v>94</v>
      </c>
      <c r="B81" s="135" t="e">
        <f>'T2'!Z24</f>
        <v>#REF!</v>
      </c>
      <c r="C81" s="135" t="e">
        <f>'T2'!AC24</f>
        <v>#REF!</v>
      </c>
      <c r="D81" s="135" t="e">
        <f>'T2'!AD24</f>
        <v>#REF!</v>
      </c>
      <c r="E81" s="135" t="e">
        <f>'T2'!AE24</f>
        <v>#REF!</v>
      </c>
      <c r="T81" s="256"/>
      <c r="AD81" s="258"/>
      <c r="AE81" s="261"/>
    </row>
    <row r="82" spans="1:31">
      <c r="A82" t="s">
        <v>95</v>
      </c>
      <c r="B82" s="135" t="e">
        <f>'T2'!Z25</f>
        <v>#REF!</v>
      </c>
      <c r="C82" s="135" t="e">
        <f>'T2'!AC25</f>
        <v>#REF!</v>
      </c>
      <c r="D82" s="135" t="e">
        <f>'T2'!AD25</f>
        <v>#REF!</v>
      </c>
      <c r="E82" s="135" t="e">
        <f>'T2'!AE25</f>
        <v>#REF!</v>
      </c>
      <c r="T82" s="256"/>
      <c r="AD82" s="258"/>
      <c r="AE82" s="261"/>
    </row>
    <row r="83" spans="1:31">
      <c r="A83" s="262" t="s">
        <v>96</v>
      </c>
      <c r="B83" s="263" t="e">
        <f>'T2'!Z26</f>
        <v>#REF!</v>
      </c>
      <c r="C83" s="135" t="e">
        <f>'T2'!AC26</f>
        <v>#REF!</v>
      </c>
      <c r="D83" s="135" t="e">
        <f>'T2'!AD26</f>
        <v>#REF!</v>
      </c>
      <c r="E83" s="135" t="e">
        <f>'T2'!AE26</f>
        <v>#REF!</v>
      </c>
      <c r="T83" s="256"/>
      <c r="AD83" s="258"/>
      <c r="AE83" s="261"/>
    </row>
    <row r="84" spans="1:31">
      <c r="A84" t="s">
        <v>97</v>
      </c>
      <c r="B84" s="135" t="e">
        <f>'T2'!Z27</f>
        <v>#REF!</v>
      </c>
      <c r="C84" s="135" t="e">
        <f>'T2'!AC27</f>
        <v>#REF!</v>
      </c>
      <c r="D84" s="135" t="e">
        <f>'T2'!AD27</f>
        <v>#REF!</v>
      </c>
      <c r="E84" s="135" t="e">
        <f>'T2'!AE27</f>
        <v>#REF!</v>
      </c>
      <c r="T84" s="256"/>
      <c r="AD84" s="258"/>
      <c r="AE84" s="261"/>
    </row>
    <row r="85" spans="1:31">
      <c r="A85" t="s">
        <v>98</v>
      </c>
      <c r="B85" s="135" t="e">
        <f>'T2'!Z28</f>
        <v>#REF!</v>
      </c>
      <c r="C85" s="135" t="e">
        <f>'T2'!AC28</f>
        <v>#REF!</v>
      </c>
      <c r="D85" s="135" t="e">
        <f>'T2'!AD28</f>
        <v>#REF!</v>
      </c>
      <c r="E85" s="135" t="e">
        <f>'T2'!AE28</f>
        <v>#REF!</v>
      </c>
      <c r="T85" s="256"/>
      <c r="AD85" s="258"/>
      <c r="AE85" s="261"/>
    </row>
    <row r="86" spans="1:31">
      <c r="A86" t="s">
        <v>99</v>
      </c>
      <c r="B86" s="135" t="e">
        <f>'T2'!Z29</f>
        <v>#REF!</v>
      </c>
      <c r="C86" s="135" t="e">
        <f>'T2'!AC29</f>
        <v>#REF!</v>
      </c>
      <c r="D86" s="135" t="e">
        <f>'T2'!AD29</f>
        <v>#REF!</v>
      </c>
      <c r="E86" s="135" t="e">
        <f>'T2'!AE29</f>
        <v>#REF!</v>
      </c>
      <c r="T86" s="265"/>
      <c r="U86" s="266"/>
      <c r="V86" s="266"/>
      <c r="W86" s="266"/>
      <c r="X86" s="266"/>
      <c r="Y86" s="266"/>
      <c r="Z86" s="266"/>
      <c r="AA86" s="266"/>
      <c r="AB86" s="266"/>
      <c r="AC86" s="266"/>
      <c r="AD86" s="269"/>
      <c r="AE86" s="261"/>
    </row>
    <row r="87" spans="1:31">
      <c r="A87" s="262" t="s">
        <v>100</v>
      </c>
      <c r="B87" s="263" t="e">
        <f>'T2'!Z30</f>
        <v>#REF!</v>
      </c>
      <c r="C87" s="135" t="e">
        <f>'T2'!AC30</f>
        <v>#REF!</v>
      </c>
      <c r="D87" s="135" t="e">
        <f>'T2'!AD30</f>
        <v>#REF!</v>
      </c>
      <c r="E87" s="135" t="e">
        <f>'T2'!AE30</f>
        <v>#REF!</v>
      </c>
      <c r="T87" s="256"/>
      <c r="AE87" s="261"/>
    </row>
    <row r="88" spans="1:31">
      <c r="T88" s="256"/>
      <c r="AE88" s="261"/>
    </row>
    <row r="89" spans="1:31">
      <c r="T89" s="256"/>
      <c r="AE89" s="261"/>
    </row>
    <row r="90" spans="1:31">
      <c r="A90" t="s">
        <v>128</v>
      </c>
      <c r="T90" s="256"/>
      <c r="AE90" s="261"/>
    </row>
    <row r="91" spans="1:31">
      <c r="A91" t="s">
        <v>59</v>
      </c>
      <c r="B91" s="135" t="e">
        <f>'T2'!AC30</f>
        <v>#REF!</v>
      </c>
      <c r="T91" s="256"/>
      <c r="AE91" s="261"/>
    </row>
    <row r="92" spans="1:31">
      <c r="A92" t="s">
        <v>124</v>
      </c>
      <c r="B92" s="135" t="e">
        <f>'T2'!AD30</f>
        <v>#REF!</v>
      </c>
      <c r="T92" s="256"/>
      <c r="AE92" s="261"/>
    </row>
    <row r="93" spans="1:31">
      <c r="A93" t="s">
        <v>125</v>
      </c>
      <c r="B93" s="135" t="e">
        <f>'T2'!AE30</f>
        <v>#REF!</v>
      </c>
      <c r="T93" s="256"/>
      <c r="AE93" s="261"/>
    </row>
    <row r="94" spans="1:31">
      <c r="A94" s="264" t="s">
        <v>129</v>
      </c>
      <c r="B94" s="135" t="e">
        <f>'T2'!Z30</f>
        <v>#REF!</v>
      </c>
      <c r="T94" s="256"/>
      <c r="AE94" s="261"/>
    </row>
    <row r="95" spans="1:31">
      <c r="T95" s="256"/>
      <c r="AE95" s="261"/>
    </row>
    <row r="96" spans="1:31">
      <c r="T96" s="256"/>
      <c r="AE96" s="261"/>
    </row>
    <row r="97" spans="20:31">
      <c r="T97" s="267"/>
      <c r="U97" s="268"/>
      <c r="V97" s="268"/>
      <c r="W97" s="268"/>
      <c r="X97" s="268"/>
      <c r="Y97" s="268"/>
      <c r="Z97" s="268"/>
      <c r="AA97" s="268"/>
      <c r="AB97" s="268"/>
      <c r="AC97" s="268"/>
      <c r="AD97" s="270" t="s">
        <v>130</v>
      </c>
      <c r="AE97" s="271"/>
    </row>
  </sheetData>
  <pageMargins left="0.7" right="0.7" top="0.75" bottom="0.75" header="0.3" footer="0.3"/>
  <pageSetup scale="82" orientation="portrait" r:id="rId1"/>
  <colBreaks count="1" manualBreakCount="1">
    <brk id="19" max="1048575" man="1"/>
  </colBreaks>
  <drawing r:id="rId2"/>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dimension ref="A1:Y28"/>
  <sheetViews>
    <sheetView zoomScale="90" zoomScaleNormal="90" workbookViewId="0">
      <pane xSplit="1" ySplit="3" topLeftCell="B4" activePane="bottomRight" state="frozen"/>
      <selection pane="topRight"/>
      <selection pane="bottomLeft"/>
      <selection pane="bottomRight" activeCell="AI50" sqref="AI50"/>
    </sheetView>
  </sheetViews>
  <sheetFormatPr baseColWidth="10" defaultColWidth="9.1640625" defaultRowHeight="14"/>
  <cols>
    <col min="1" max="1" width="6.5" style="13" customWidth="1"/>
    <col min="2" max="2" width="3.1640625" style="13" customWidth="1"/>
    <col min="3" max="3" width="6.5" style="13" customWidth="1"/>
    <col min="4" max="6" width="5.5" style="13" customWidth="1"/>
    <col min="7" max="7" width="6" style="13" customWidth="1"/>
    <col min="8" max="25" width="5.5" style="13" customWidth="1"/>
    <col min="26" max="26" width="1" style="13" customWidth="1"/>
    <col min="27" max="16384" width="9.1640625" style="13"/>
  </cols>
  <sheetData>
    <row r="1" spans="1:25">
      <c r="B1" s="12" t="s">
        <v>131</v>
      </c>
    </row>
    <row r="2" spans="1:25">
      <c r="C2" s="741" t="s">
        <v>132</v>
      </c>
      <c r="D2" s="741"/>
      <c r="E2" s="741"/>
      <c r="F2" s="741"/>
      <c r="G2" s="741" t="s">
        <v>124</v>
      </c>
      <c r="H2" s="741"/>
      <c r="I2" s="741"/>
      <c r="J2" s="741"/>
    </row>
    <row r="3" spans="1:25" ht="78" customHeight="1">
      <c r="A3" s="65" t="s">
        <v>34</v>
      </c>
      <c r="B3" s="65" t="s">
        <v>35</v>
      </c>
      <c r="C3" s="65" t="s">
        <v>36</v>
      </c>
      <c r="D3" s="65" t="s">
        <v>37</v>
      </c>
      <c r="E3" s="65" t="s">
        <v>38</v>
      </c>
      <c r="F3" s="65" t="s">
        <v>39</v>
      </c>
      <c r="G3" s="247" t="s">
        <v>40</v>
      </c>
      <c r="H3" s="65" t="s">
        <v>41</v>
      </c>
      <c r="I3" s="247" t="s">
        <v>42</v>
      </c>
      <c r="J3" s="247" t="s">
        <v>43</v>
      </c>
      <c r="K3" s="65" t="s">
        <v>44</v>
      </c>
      <c r="L3" s="249" t="s">
        <v>45</v>
      </c>
      <c r="M3" s="249" t="s">
        <v>46</v>
      </c>
      <c r="N3" s="249" t="s">
        <v>47</v>
      </c>
      <c r="O3" s="65" t="s">
        <v>48</v>
      </c>
      <c r="P3" s="249" t="s">
        <v>133</v>
      </c>
      <c r="Q3" s="249" t="s">
        <v>50</v>
      </c>
      <c r="R3" s="249" t="s">
        <v>51</v>
      </c>
      <c r="S3" s="249" t="s">
        <v>52</v>
      </c>
      <c r="T3" s="249" t="s">
        <v>53</v>
      </c>
      <c r="U3" s="249" t="s">
        <v>54</v>
      </c>
      <c r="V3" s="249" t="s">
        <v>55</v>
      </c>
      <c r="W3" s="249" t="s">
        <v>134</v>
      </c>
      <c r="X3" s="249" t="s">
        <v>57</v>
      </c>
      <c r="Y3" s="249" t="s">
        <v>58</v>
      </c>
    </row>
    <row r="5" spans="1:25">
      <c r="A5" s="13">
        <v>2006</v>
      </c>
      <c r="B5" s="13">
        <v>1</v>
      </c>
      <c r="E5" s="243"/>
      <c r="F5" s="243"/>
      <c r="G5" s="243"/>
      <c r="H5" s="243"/>
      <c r="I5" s="243"/>
      <c r="J5" s="243"/>
      <c r="K5" s="243"/>
      <c r="L5" s="243"/>
      <c r="M5" s="243"/>
      <c r="N5" s="243"/>
      <c r="O5" s="243"/>
      <c r="P5" s="243"/>
      <c r="Q5" s="243"/>
      <c r="R5" s="243"/>
    </row>
    <row r="6" spans="1:25">
      <c r="B6" s="13">
        <v>2</v>
      </c>
      <c r="C6" s="244" t="e">
        <f>100*(#REF!/#REF!-1)</f>
        <v>#REF!</v>
      </c>
      <c r="D6" s="244" t="e">
        <f>100*(#REF!/#REF!-1)</f>
        <v>#REF!</v>
      </c>
      <c r="E6" s="244" t="e">
        <f>100*(#REF!/#REF!-1)</f>
        <v>#REF!</v>
      </c>
      <c r="F6" s="244" t="e">
        <f>100*(#REF!/#REF!-1)</f>
        <v>#REF!</v>
      </c>
      <c r="G6" s="244" t="e">
        <f>100*(#REF!/#REF!-1)</f>
        <v>#REF!</v>
      </c>
      <c r="H6" s="244" t="e">
        <f>100*(#REF!/#REF!-1)</f>
        <v>#REF!</v>
      </c>
      <c r="I6" s="244" t="e">
        <f>100*(#REF!/#REF!-1)</f>
        <v>#REF!</v>
      </c>
      <c r="J6" s="244" t="e">
        <f>100*(#REF!/#REF!-1)</f>
        <v>#REF!</v>
      </c>
      <c r="K6" s="244" t="e">
        <f>100*(#REF!/#REF!-1)</f>
        <v>#REF!</v>
      </c>
      <c r="L6" s="244" t="e">
        <f>100*(#REF!/#REF!-1)</f>
        <v>#REF!</v>
      </c>
      <c r="M6" s="244" t="e">
        <f>100*(#REF!/#REF!-1)</f>
        <v>#REF!</v>
      </c>
      <c r="N6" s="244" t="e">
        <f>100*(#REF!/#REF!-1)</f>
        <v>#REF!</v>
      </c>
      <c r="O6" s="244" t="e">
        <f>100*(#REF!/#REF!-1)</f>
        <v>#REF!</v>
      </c>
      <c r="P6" s="244" t="e">
        <f>100*(#REF!/#REF!-1)</f>
        <v>#REF!</v>
      </c>
      <c r="Q6" s="244" t="e">
        <f>100*(#REF!/#REF!-1)</f>
        <v>#REF!</v>
      </c>
      <c r="R6" s="244" t="e">
        <f>100*(#REF!/#REF!-1)</f>
        <v>#REF!</v>
      </c>
      <c r="S6" s="244" t="e">
        <f>100*(#REF!/#REF!-1)</f>
        <v>#REF!</v>
      </c>
      <c r="T6" s="244" t="e">
        <f>100*(#REF!/#REF!-1)</f>
        <v>#REF!</v>
      </c>
      <c r="U6" s="244" t="e">
        <f>100*(#REF!/#REF!-1)</f>
        <v>#REF!</v>
      </c>
      <c r="V6" s="244" t="e">
        <f>100*(#REF!/#REF!-1)</f>
        <v>#REF!</v>
      </c>
      <c r="W6" s="244" t="e">
        <f>100*(#REF!/#REF!-1)</f>
        <v>#REF!</v>
      </c>
      <c r="X6" s="244" t="e">
        <f>100*(#REF!/#REF!-1)</f>
        <v>#REF!</v>
      </c>
      <c r="Y6" s="244" t="e">
        <f>100*(#REF!/#REF!-1)</f>
        <v>#REF!</v>
      </c>
    </row>
    <row r="7" spans="1:25">
      <c r="B7" s="13">
        <v>3</v>
      </c>
      <c r="C7" s="244" t="e">
        <f>100*(#REF!/#REF!-1)</f>
        <v>#REF!</v>
      </c>
      <c r="D7" s="244" t="e">
        <f>100*(#REF!/#REF!-1)</f>
        <v>#REF!</v>
      </c>
      <c r="E7" s="244" t="e">
        <f>100*(#REF!/#REF!-1)</f>
        <v>#REF!</v>
      </c>
      <c r="F7" s="244" t="e">
        <f>100*(#REF!/#REF!-1)</f>
        <v>#REF!</v>
      </c>
      <c r="G7" s="244" t="e">
        <f>100*(#REF!/#REF!-1)</f>
        <v>#REF!</v>
      </c>
      <c r="H7" s="244" t="e">
        <f>100*(#REF!/#REF!-1)</f>
        <v>#REF!</v>
      </c>
      <c r="I7" s="244" t="e">
        <f>100*(#REF!/#REF!-1)</f>
        <v>#REF!</v>
      </c>
      <c r="J7" s="244" t="e">
        <f>100*(#REF!/#REF!-1)</f>
        <v>#REF!</v>
      </c>
      <c r="K7" s="244" t="e">
        <f>100*(#REF!/#REF!-1)</f>
        <v>#REF!</v>
      </c>
      <c r="L7" s="244" t="e">
        <f>100*(#REF!/#REF!-1)</f>
        <v>#REF!</v>
      </c>
      <c r="M7" s="244" t="e">
        <f>100*(#REF!/#REF!-1)</f>
        <v>#REF!</v>
      </c>
      <c r="N7" s="244" t="e">
        <f>100*(#REF!/#REF!-1)</f>
        <v>#REF!</v>
      </c>
      <c r="O7" s="244" t="e">
        <f>100*(#REF!/#REF!-1)</f>
        <v>#REF!</v>
      </c>
      <c r="P7" s="244" t="e">
        <f>100*(#REF!/#REF!-1)</f>
        <v>#REF!</v>
      </c>
      <c r="Q7" s="244" t="e">
        <f>100*(#REF!/#REF!-1)</f>
        <v>#REF!</v>
      </c>
      <c r="R7" s="244" t="e">
        <f>100*(#REF!/#REF!-1)</f>
        <v>#REF!</v>
      </c>
      <c r="S7" s="244" t="e">
        <f>100*(#REF!/#REF!-1)</f>
        <v>#REF!</v>
      </c>
      <c r="T7" s="244" t="e">
        <f>100*(#REF!/#REF!-1)</f>
        <v>#REF!</v>
      </c>
      <c r="U7" s="244" t="e">
        <f>100*(#REF!/#REF!-1)</f>
        <v>#REF!</v>
      </c>
      <c r="V7" s="244" t="e">
        <f>100*(#REF!/#REF!-1)</f>
        <v>#REF!</v>
      </c>
      <c r="W7" s="244" t="e">
        <f>100*(#REF!/#REF!-1)</f>
        <v>#REF!</v>
      </c>
      <c r="X7" s="244" t="e">
        <f>100*(#REF!/#REF!-1)</f>
        <v>#REF!</v>
      </c>
      <c r="Y7" s="244" t="e">
        <f>100*(#REF!/#REF!-1)</f>
        <v>#REF!</v>
      </c>
    </row>
    <row r="8" spans="1:25">
      <c r="B8" s="13">
        <v>4</v>
      </c>
      <c r="C8" s="244" t="e">
        <f>100*(#REF!/#REF!-1)</f>
        <v>#REF!</v>
      </c>
      <c r="D8" s="244" t="e">
        <f>100*(#REF!/#REF!-1)</f>
        <v>#REF!</v>
      </c>
      <c r="E8" s="244" t="e">
        <f>100*(#REF!/#REF!-1)</f>
        <v>#REF!</v>
      </c>
      <c r="F8" s="244" t="e">
        <f>100*(#REF!/#REF!-1)</f>
        <v>#REF!</v>
      </c>
      <c r="G8" s="244" t="e">
        <f>100*(#REF!/#REF!-1)</f>
        <v>#REF!</v>
      </c>
      <c r="H8" s="244" t="e">
        <f>100*(#REF!/#REF!-1)</f>
        <v>#REF!</v>
      </c>
      <c r="I8" s="244" t="e">
        <f>100*(#REF!/#REF!-1)</f>
        <v>#REF!</v>
      </c>
      <c r="J8" s="244" t="e">
        <f>100*(#REF!/#REF!-1)</f>
        <v>#REF!</v>
      </c>
      <c r="K8" s="244" t="e">
        <f>100*(#REF!/#REF!-1)</f>
        <v>#REF!</v>
      </c>
      <c r="L8" s="244" t="e">
        <f>100*(#REF!/#REF!-1)</f>
        <v>#REF!</v>
      </c>
      <c r="M8" s="244" t="e">
        <f>100*(#REF!/#REF!-1)</f>
        <v>#REF!</v>
      </c>
      <c r="N8" s="244" t="e">
        <f>100*(#REF!/#REF!-1)</f>
        <v>#REF!</v>
      </c>
      <c r="O8" s="244" t="e">
        <f>100*(#REF!/#REF!-1)</f>
        <v>#REF!</v>
      </c>
      <c r="P8" s="244" t="e">
        <f>100*(#REF!/#REF!-1)</f>
        <v>#REF!</v>
      </c>
      <c r="Q8" s="244" t="e">
        <f>100*(#REF!/#REF!-1)</f>
        <v>#REF!</v>
      </c>
      <c r="R8" s="244" t="e">
        <f>100*(#REF!/#REF!-1)</f>
        <v>#REF!</v>
      </c>
      <c r="S8" s="244" t="e">
        <f>100*(#REF!/#REF!-1)</f>
        <v>#REF!</v>
      </c>
      <c r="T8" s="244" t="e">
        <f>100*(#REF!/#REF!-1)</f>
        <v>#REF!</v>
      </c>
      <c r="U8" s="244" t="e">
        <f>100*(#REF!/#REF!-1)</f>
        <v>#REF!</v>
      </c>
      <c r="V8" s="244" t="e">
        <f>100*(#REF!/#REF!-1)</f>
        <v>#REF!</v>
      </c>
      <c r="W8" s="244" t="e">
        <f>100*(#REF!/#REF!-1)</f>
        <v>#REF!</v>
      </c>
      <c r="X8" s="244" t="e">
        <f>100*(#REF!/#REF!-1)</f>
        <v>#REF!</v>
      </c>
      <c r="Y8" s="244" t="e">
        <f>100*(#REF!/#REF!-1)</f>
        <v>#REF!</v>
      </c>
    </row>
    <row r="9" spans="1:25">
      <c r="A9" s="13">
        <v>2007</v>
      </c>
      <c r="B9" s="13">
        <v>1</v>
      </c>
      <c r="C9" s="244" t="e">
        <f>100*(#REF!/#REF!-1)</f>
        <v>#REF!</v>
      </c>
      <c r="D9" s="244" t="e">
        <f>100*(#REF!/#REF!-1)</f>
        <v>#REF!</v>
      </c>
      <c r="E9" s="244" t="e">
        <f>100*(#REF!/#REF!-1)</f>
        <v>#REF!</v>
      </c>
      <c r="F9" s="244" t="e">
        <f>100*(#REF!/#REF!-1)</f>
        <v>#REF!</v>
      </c>
      <c r="G9" s="244" t="e">
        <f>100*(#REF!/#REF!-1)</f>
        <v>#REF!</v>
      </c>
      <c r="H9" s="244" t="e">
        <f>100*(#REF!/#REF!-1)</f>
        <v>#REF!</v>
      </c>
      <c r="I9" s="244" t="e">
        <f>100*(#REF!/#REF!-1)</f>
        <v>#REF!</v>
      </c>
      <c r="J9" s="244" t="e">
        <f>100*(#REF!/#REF!-1)</f>
        <v>#REF!</v>
      </c>
      <c r="K9" s="244" t="e">
        <f>100*(#REF!/#REF!-1)</f>
        <v>#REF!</v>
      </c>
      <c r="L9" s="244" t="e">
        <f>100*(#REF!/#REF!-1)</f>
        <v>#REF!</v>
      </c>
      <c r="M9" s="244" t="e">
        <f>100*(#REF!/#REF!-1)</f>
        <v>#REF!</v>
      </c>
      <c r="N9" s="244" t="e">
        <f>100*(#REF!/#REF!-1)</f>
        <v>#REF!</v>
      </c>
      <c r="O9" s="244" t="e">
        <f>100*(#REF!/#REF!-1)</f>
        <v>#REF!</v>
      </c>
      <c r="P9" s="244" t="e">
        <f>100*(#REF!/#REF!-1)</f>
        <v>#REF!</v>
      </c>
      <c r="Q9" s="244" t="e">
        <f>100*(#REF!/#REF!-1)</f>
        <v>#REF!</v>
      </c>
      <c r="R9" s="244" t="e">
        <f>100*(#REF!/#REF!-1)</f>
        <v>#REF!</v>
      </c>
      <c r="S9" s="244" t="e">
        <f>100*(#REF!/#REF!-1)</f>
        <v>#REF!</v>
      </c>
      <c r="T9" s="244" t="e">
        <f>100*(#REF!/#REF!-1)</f>
        <v>#REF!</v>
      </c>
      <c r="U9" s="244" t="e">
        <f>100*(#REF!/#REF!-1)</f>
        <v>#REF!</v>
      </c>
      <c r="V9" s="244" t="e">
        <f>100*(#REF!/#REF!-1)</f>
        <v>#REF!</v>
      </c>
      <c r="W9" s="244" t="e">
        <f>100*(#REF!/#REF!-1)</f>
        <v>#REF!</v>
      </c>
      <c r="X9" s="244" t="e">
        <f>100*(#REF!/#REF!-1)</f>
        <v>#REF!</v>
      </c>
      <c r="Y9" s="244" t="e">
        <f>100*(#REF!/#REF!-1)</f>
        <v>#REF!</v>
      </c>
    </row>
    <row r="10" spans="1:25">
      <c r="B10" s="13">
        <v>2</v>
      </c>
      <c r="C10" s="244" t="e">
        <f>100*(#REF!/#REF!-1)</f>
        <v>#REF!</v>
      </c>
      <c r="D10" s="244" t="e">
        <f>100*(#REF!/#REF!-1)</f>
        <v>#REF!</v>
      </c>
      <c r="E10" s="244" t="e">
        <f>100*(#REF!/#REF!-1)</f>
        <v>#REF!</v>
      </c>
      <c r="F10" s="244" t="e">
        <f>100*(#REF!/#REF!-1)</f>
        <v>#REF!</v>
      </c>
      <c r="G10" s="244" t="e">
        <f>100*(#REF!/#REF!-1)</f>
        <v>#REF!</v>
      </c>
      <c r="H10" s="244" t="e">
        <f>100*(#REF!/#REF!-1)</f>
        <v>#REF!</v>
      </c>
      <c r="I10" s="244" t="e">
        <f>100*(#REF!/#REF!-1)</f>
        <v>#REF!</v>
      </c>
      <c r="J10" s="244" t="e">
        <f>100*(#REF!/#REF!-1)</f>
        <v>#REF!</v>
      </c>
      <c r="K10" s="244" t="e">
        <f>100*(#REF!/#REF!-1)</f>
        <v>#REF!</v>
      </c>
      <c r="L10" s="244" t="e">
        <f>100*(#REF!/#REF!-1)</f>
        <v>#REF!</v>
      </c>
      <c r="M10" s="244" t="e">
        <f>100*(#REF!/#REF!-1)</f>
        <v>#REF!</v>
      </c>
      <c r="N10" s="244" t="e">
        <f>100*(#REF!/#REF!-1)</f>
        <v>#REF!</v>
      </c>
      <c r="O10" s="244" t="e">
        <f>100*(#REF!/#REF!-1)</f>
        <v>#REF!</v>
      </c>
      <c r="P10" s="244" t="e">
        <f>100*(#REF!/#REF!-1)</f>
        <v>#REF!</v>
      </c>
      <c r="Q10" s="244" t="e">
        <f>100*(#REF!/#REF!-1)</f>
        <v>#REF!</v>
      </c>
      <c r="R10" s="244" t="e">
        <f>100*(#REF!/#REF!-1)</f>
        <v>#REF!</v>
      </c>
      <c r="S10" s="244" t="e">
        <f>100*(#REF!/#REF!-1)</f>
        <v>#REF!</v>
      </c>
      <c r="T10" s="244" t="e">
        <f>100*(#REF!/#REF!-1)</f>
        <v>#REF!</v>
      </c>
      <c r="U10" s="244" t="e">
        <f>100*(#REF!/#REF!-1)</f>
        <v>#REF!</v>
      </c>
      <c r="V10" s="244" t="e">
        <f>100*(#REF!/#REF!-1)</f>
        <v>#REF!</v>
      </c>
      <c r="W10" s="244" t="e">
        <f>100*(#REF!/#REF!-1)</f>
        <v>#REF!</v>
      </c>
      <c r="X10" s="244" t="e">
        <f>100*(#REF!/#REF!-1)</f>
        <v>#REF!</v>
      </c>
      <c r="Y10" s="244" t="e">
        <f>100*(#REF!/#REF!-1)</f>
        <v>#REF!</v>
      </c>
    </row>
    <row r="11" spans="1:25">
      <c r="B11" s="13">
        <v>3</v>
      </c>
      <c r="C11" s="244" t="e">
        <f>100*(#REF!/#REF!-1)</f>
        <v>#REF!</v>
      </c>
      <c r="D11" s="244" t="e">
        <f>100*(#REF!/#REF!-1)</f>
        <v>#REF!</v>
      </c>
      <c r="E11" s="244" t="e">
        <f>100*(#REF!/#REF!-1)</f>
        <v>#REF!</v>
      </c>
      <c r="F11" s="244" t="e">
        <f>100*(#REF!/#REF!-1)</f>
        <v>#REF!</v>
      </c>
      <c r="G11" s="244" t="e">
        <f>100*(#REF!/#REF!-1)</f>
        <v>#REF!</v>
      </c>
      <c r="H11" s="244" t="e">
        <f>100*(#REF!/#REF!-1)</f>
        <v>#REF!</v>
      </c>
      <c r="I11" s="244" t="e">
        <f>100*(#REF!/#REF!-1)</f>
        <v>#REF!</v>
      </c>
      <c r="J11" s="244" t="e">
        <f>100*(#REF!/#REF!-1)</f>
        <v>#REF!</v>
      </c>
      <c r="K11" s="244" t="e">
        <f>100*(#REF!/#REF!-1)</f>
        <v>#REF!</v>
      </c>
      <c r="L11" s="244" t="e">
        <f>100*(#REF!/#REF!-1)</f>
        <v>#REF!</v>
      </c>
      <c r="M11" s="244" t="e">
        <f>100*(#REF!/#REF!-1)</f>
        <v>#REF!</v>
      </c>
      <c r="N11" s="244" t="e">
        <f>100*(#REF!/#REF!-1)</f>
        <v>#REF!</v>
      </c>
      <c r="O11" s="244" t="e">
        <f>100*(#REF!/#REF!-1)</f>
        <v>#REF!</v>
      </c>
      <c r="P11" s="244" t="e">
        <f>100*(#REF!/#REF!-1)</f>
        <v>#REF!</v>
      </c>
      <c r="Q11" s="244" t="e">
        <f>100*(#REF!/#REF!-1)</f>
        <v>#REF!</v>
      </c>
      <c r="R11" s="244" t="e">
        <f>100*(#REF!/#REF!-1)</f>
        <v>#REF!</v>
      </c>
      <c r="S11" s="244" t="e">
        <f>100*(#REF!/#REF!-1)</f>
        <v>#REF!</v>
      </c>
      <c r="T11" s="244" t="e">
        <f>100*(#REF!/#REF!-1)</f>
        <v>#REF!</v>
      </c>
      <c r="U11" s="244" t="e">
        <f>100*(#REF!/#REF!-1)</f>
        <v>#REF!</v>
      </c>
      <c r="V11" s="244" t="e">
        <f>100*(#REF!/#REF!-1)</f>
        <v>#REF!</v>
      </c>
      <c r="W11" s="244" t="e">
        <f>100*(#REF!/#REF!-1)</f>
        <v>#REF!</v>
      </c>
      <c r="X11" s="244" t="e">
        <f>100*(#REF!/#REF!-1)</f>
        <v>#REF!</v>
      </c>
      <c r="Y11" s="244" t="e">
        <f>100*(#REF!/#REF!-1)</f>
        <v>#REF!</v>
      </c>
    </row>
    <row r="12" spans="1:25">
      <c r="B12" s="13">
        <v>4</v>
      </c>
      <c r="C12" s="244" t="e">
        <f>100*(#REF!/#REF!-1)</f>
        <v>#REF!</v>
      </c>
      <c r="D12" s="244" t="e">
        <f>100*(#REF!/#REF!-1)</f>
        <v>#REF!</v>
      </c>
      <c r="E12" s="244" t="e">
        <f>100*(#REF!/#REF!-1)</f>
        <v>#REF!</v>
      </c>
      <c r="F12" s="244" t="e">
        <f>100*(#REF!/#REF!-1)</f>
        <v>#REF!</v>
      </c>
      <c r="G12" s="244" t="e">
        <f>100*(#REF!/#REF!-1)</f>
        <v>#REF!</v>
      </c>
      <c r="H12" s="244" t="e">
        <f>100*(#REF!/#REF!-1)</f>
        <v>#REF!</v>
      </c>
      <c r="I12" s="244" t="e">
        <f>100*(#REF!/#REF!-1)</f>
        <v>#REF!</v>
      </c>
      <c r="J12" s="244" t="e">
        <f>100*(#REF!/#REF!-1)</f>
        <v>#REF!</v>
      </c>
      <c r="K12" s="244" t="e">
        <f>100*(#REF!/#REF!-1)</f>
        <v>#REF!</v>
      </c>
      <c r="L12" s="244" t="e">
        <f>100*(#REF!/#REF!-1)</f>
        <v>#REF!</v>
      </c>
      <c r="M12" s="244" t="e">
        <f>100*(#REF!/#REF!-1)</f>
        <v>#REF!</v>
      </c>
      <c r="N12" s="244" t="e">
        <f>100*(#REF!/#REF!-1)</f>
        <v>#REF!</v>
      </c>
      <c r="O12" s="244" t="e">
        <f>100*(#REF!/#REF!-1)</f>
        <v>#REF!</v>
      </c>
      <c r="P12" s="244" t="e">
        <f>100*(#REF!/#REF!-1)</f>
        <v>#REF!</v>
      </c>
      <c r="Q12" s="244" t="e">
        <f>100*(#REF!/#REF!-1)</f>
        <v>#REF!</v>
      </c>
      <c r="R12" s="244" t="e">
        <f>100*(#REF!/#REF!-1)</f>
        <v>#REF!</v>
      </c>
      <c r="S12" s="244" t="e">
        <f>100*(#REF!/#REF!-1)</f>
        <v>#REF!</v>
      </c>
      <c r="T12" s="244" t="e">
        <f>100*(#REF!/#REF!-1)</f>
        <v>#REF!</v>
      </c>
      <c r="U12" s="244" t="e">
        <f>100*(#REF!/#REF!-1)</f>
        <v>#REF!</v>
      </c>
      <c r="V12" s="244" t="e">
        <f>100*(#REF!/#REF!-1)</f>
        <v>#REF!</v>
      </c>
      <c r="W12" s="244" t="e">
        <f>100*(#REF!/#REF!-1)</f>
        <v>#REF!</v>
      </c>
      <c r="X12" s="244" t="e">
        <f>100*(#REF!/#REF!-1)</f>
        <v>#REF!</v>
      </c>
      <c r="Y12" s="244" t="e">
        <f>100*(#REF!/#REF!-1)</f>
        <v>#REF!</v>
      </c>
    </row>
    <row r="13" spans="1:25">
      <c r="A13" s="13">
        <v>2008</v>
      </c>
      <c r="B13" s="13">
        <v>1</v>
      </c>
      <c r="C13" s="244" t="e">
        <f>100*(#REF!/#REF!-1)</f>
        <v>#REF!</v>
      </c>
      <c r="D13" s="244" t="e">
        <f>100*(#REF!/#REF!-1)</f>
        <v>#REF!</v>
      </c>
      <c r="E13" s="244" t="e">
        <f>100*(#REF!/#REF!-1)</f>
        <v>#REF!</v>
      </c>
      <c r="F13" s="244" t="e">
        <f>100*(#REF!/#REF!-1)</f>
        <v>#REF!</v>
      </c>
      <c r="G13" s="244" t="e">
        <f>100*(#REF!/#REF!-1)</f>
        <v>#REF!</v>
      </c>
      <c r="H13" s="244" t="e">
        <f>100*(#REF!/#REF!-1)</f>
        <v>#REF!</v>
      </c>
      <c r="I13" s="244" t="e">
        <f>100*(#REF!/#REF!-1)</f>
        <v>#REF!</v>
      </c>
      <c r="J13" s="244" t="e">
        <f>100*(#REF!/#REF!-1)</f>
        <v>#REF!</v>
      </c>
      <c r="K13" s="244" t="e">
        <f>100*(#REF!/#REF!-1)</f>
        <v>#REF!</v>
      </c>
      <c r="L13" s="244" t="e">
        <f>100*(#REF!/#REF!-1)</f>
        <v>#REF!</v>
      </c>
      <c r="M13" s="244" t="e">
        <f>100*(#REF!/#REF!-1)</f>
        <v>#REF!</v>
      </c>
      <c r="N13" s="244" t="e">
        <f>100*(#REF!/#REF!-1)</f>
        <v>#REF!</v>
      </c>
      <c r="O13" s="244" t="e">
        <f>100*(#REF!/#REF!-1)</f>
        <v>#REF!</v>
      </c>
      <c r="P13" s="244" t="e">
        <f>100*(#REF!/#REF!-1)</f>
        <v>#REF!</v>
      </c>
      <c r="Q13" s="244" t="e">
        <f>100*(#REF!/#REF!-1)</f>
        <v>#REF!</v>
      </c>
      <c r="R13" s="244" t="e">
        <f>100*(#REF!/#REF!-1)</f>
        <v>#REF!</v>
      </c>
      <c r="S13" s="244" t="e">
        <f>100*(#REF!/#REF!-1)</f>
        <v>#REF!</v>
      </c>
      <c r="T13" s="244" t="e">
        <f>100*(#REF!/#REF!-1)</f>
        <v>#REF!</v>
      </c>
      <c r="U13" s="244" t="e">
        <f>100*(#REF!/#REF!-1)</f>
        <v>#REF!</v>
      </c>
      <c r="V13" s="244" t="e">
        <f>100*(#REF!/#REF!-1)</f>
        <v>#REF!</v>
      </c>
      <c r="W13" s="244" t="e">
        <f>100*(#REF!/#REF!-1)</f>
        <v>#REF!</v>
      </c>
      <c r="X13" s="244" t="e">
        <f>100*(#REF!/#REF!-1)</f>
        <v>#REF!</v>
      </c>
      <c r="Y13" s="244" t="e">
        <f>100*(#REF!/#REF!-1)</f>
        <v>#REF!</v>
      </c>
    </row>
    <row r="14" spans="1:25">
      <c r="B14" s="13">
        <v>2</v>
      </c>
      <c r="C14" s="244" t="e">
        <f>100*(#REF!/#REF!-1)</f>
        <v>#REF!</v>
      </c>
      <c r="D14" s="244" t="e">
        <f>100*(#REF!/#REF!-1)</f>
        <v>#REF!</v>
      </c>
      <c r="E14" s="244" t="e">
        <f>100*(#REF!/#REF!-1)</f>
        <v>#REF!</v>
      </c>
      <c r="F14" s="244" t="e">
        <f>100*(#REF!/#REF!-1)</f>
        <v>#REF!</v>
      </c>
      <c r="G14" s="244" t="e">
        <f>100*(#REF!/#REF!-1)</f>
        <v>#REF!</v>
      </c>
      <c r="H14" s="244" t="e">
        <f>100*(#REF!/#REF!-1)</f>
        <v>#REF!</v>
      </c>
      <c r="I14" s="244" t="e">
        <f>100*(#REF!/#REF!-1)</f>
        <v>#REF!</v>
      </c>
      <c r="J14" s="244" t="e">
        <f>100*(#REF!/#REF!-1)</f>
        <v>#REF!</v>
      </c>
      <c r="K14" s="244" t="e">
        <f>100*(#REF!/#REF!-1)</f>
        <v>#REF!</v>
      </c>
      <c r="L14" s="244" t="e">
        <f>100*(#REF!/#REF!-1)</f>
        <v>#REF!</v>
      </c>
      <c r="M14" s="244" t="e">
        <f>100*(#REF!/#REF!-1)</f>
        <v>#REF!</v>
      </c>
      <c r="N14" s="244" t="e">
        <f>100*(#REF!/#REF!-1)</f>
        <v>#REF!</v>
      </c>
      <c r="O14" s="244" t="e">
        <f>100*(#REF!/#REF!-1)</f>
        <v>#REF!</v>
      </c>
      <c r="P14" s="244" t="e">
        <f>100*(#REF!/#REF!-1)</f>
        <v>#REF!</v>
      </c>
      <c r="Q14" s="244" t="e">
        <f>100*(#REF!/#REF!-1)</f>
        <v>#REF!</v>
      </c>
      <c r="R14" s="244" t="e">
        <f>100*(#REF!/#REF!-1)</f>
        <v>#REF!</v>
      </c>
      <c r="S14" s="244" t="e">
        <f>100*(#REF!/#REF!-1)</f>
        <v>#REF!</v>
      </c>
      <c r="T14" s="244" t="e">
        <f>100*(#REF!/#REF!-1)</f>
        <v>#REF!</v>
      </c>
      <c r="U14" s="244" t="e">
        <f>100*(#REF!/#REF!-1)</f>
        <v>#REF!</v>
      </c>
      <c r="V14" s="244" t="e">
        <f>100*(#REF!/#REF!-1)</f>
        <v>#REF!</v>
      </c>
      <c r="W14" s="244" t="e">
        <f>100*(#REF!/#REF!-1)</f>
        <v>#REF!</v>
      </c>
      <c r="X14" s="244" t="e">
        <f>100*(#REF!/#REF!-1)</f>
        <v>#REF!</v>
      </c>
      <c r="Y14" s="244" t="e">
        <f>100*(#REF!/#REF!-1)</f>
        <v>#REF!</v>
      </c>
    </row>
    <row r="15" spans="1:25">
      <c r="B15" s="13">
        <v>3</v>
      </c>
      <c r="C15" s="244" t="e">
        <f>100*(#REF!/#REF!-1)</f>
        <v>#REF!</v>
      </c>
      <c r="D15" s="244" t="e">
        <f>100*(#REF!/#REF!-1)</f>
        <v>#REF!</v>
      </c>
      <c r="E15" s="244" t="e">
        <f>100*(#REF!/#REF!-1)</f>
        <v>#REF!</v>
      </c>
      <c r="F15" s="244" t="e">
        <f>100*(#REF!/#REF!-1)</f>
        <v>#REF!</v>
      </c>
      <c r="G15" s="244" t="e">
        <f>100*(#REF!/#REF!-1)</f>
        <v>#REF!</v>
      </c>
      <c r="H15" s="244" t="e">
        <f>100*(#REF!/#REF!-1)</f>
        <v>#REF!</v>
      </c>
      <c r="I15" s="244" t="e">
        <f>100*(#REF!/#REF!-1)</f>
        <v>#REF!</v>
      </c>
      <c r="J15" s="244" t="e">
        <f>100*(#REF!/#REF!-1)</f>
        <v>#REF!</v>
      </c>
      <c r="K15" s="244" t="e">
        <f>100*(#REF!/#REF!-1)</f>
        <v>#REF!</v>
      </c>
      <c r="L15" s="244" t="e">
        <f>100*(#REF!/#REF!-1)</f>
        <v>#REF!</v>
      </c>
      <c r="M15" s="244" t="e">
        <f>100*(#REF!/#REF!-1)</f>
        <v>#REF!</v>
      </c>
      <c r="N15" s="244" t="e">
        <f>100*(#REF!/#REF!-1)</f>
        <v>#REF!</v>
      </c>
      <c r="O15" s="244" t="e">
        <f>100*(#REF!/#REF!-1)</f>
        <v>#REF!</v>
      </c>
      <c r="P15" s="244" t="e">
        <f>100*(#REF!/#REF!-1)</f>
        <v>#REF!</v>
      </c>
      <c r="Q15" s="244" t="e">
        <f>100*(#REF!/#REF!-1)</f>
        <v>#REF!</v>
      </c>
      <c r="R15" s="244" t="e">
        <f>100*(#REF!/#REF!-1)</f>
        <v>#REF!</v>
      </c>
      <c r="S15" s="244" t="e">
        <f>100*(#REF!/#REF!-1)</f>
        <v>#REF!</v>
      </c>
      <c r="T15" s="244" t="e">
        <f>100*(#REF!/#REF!-1)</f>
        <v>#REF!</v>
      </c>
      <c r="U15" s="244" t="e">
        <f>100*(#REF!/#REF!-1)</f>
        <v>#REF!</v>
      </c>
      <c r="V15" s="244" t="e">
        <f>100*(#REF!/#REF!-1)</f>
        <v>#REF!</v>
      </c>
      <c r="W15" s="244" t="e">
        <f>100*(#REF!/#REF!-1)</f>
        <v>#REF!</v>
      </c>
      <c r="X15" s="244" t="e">
        <f>100*(#REF!/#REF!-1)</f>
        <v>#REF!</v>
      </c>
      <c r="Y15" s="244" t="e">
        <f>100*(#REF!/#REF!-1)</f>
        <v>#REF!</v>
      </c>
    </row>
    <row r="16" spans="1:25">
      <c r="B16" s="13">
        <v>4</v>
      </c>
      <c r="C16" s="244" t="e">
        <f>100*(#REF!/#REF!-1)</f>
        <v>#REF!</v>
      </c>
      <c r="D16" s="244" t="e">
        <f>100*(#REF!/#REF!-1)</f>
        <v>#REF!</v>
      </c>
      <c r="E16" s="244" t="e">
        <f>100*(#REF!/#REF!-1)</f>
        <v>#REF!</v>
      </c>
      <c r="F16" s="244" t="e">
        <f>100*(#REF!/#REF!-1)</f>
        <v>#REF!</v>
      </c>
      <c r="G16" s="244" t="e">
        <f>100*(#REF!/#REF!-1)</f>
        <v>#REF!</v>
      </c>
      <c r="H16" s="244" t="e">
        <f>100*(#REF!/#REF!-1)</f>
        <v>#REF!</v>
      </c>
      <c r="I16" s="244" t="e">
        <f>100*(#REF!/#REF!-1)</f>
        <v>#REF!</v>
      </c>
      <c r="J16" s="244" t="e">
        <f>100*(#REF!/#REF!-1)</f>
        <v>#REF!</v>
      </c>
      <c r="K16" s="244" t="e">
        <f>100*(#REF!/#REF!-1)</f>
        <v>#REF!</v>
      </c>
      <c r="L16" s="244" t="e">
        <f>100*(#REF!/#REF!-1)</f>
        <v>#REF!</v>
      </c>
      <c r="M16" s="244" t="e">
        <f>100*(#REF!/#REF!-1)</f>
        <v>#REF!</v>
      </c>
      <c r="N16" s="244" t="e">
        <f>100*(#REF!/#REF!-1)</f>
        <v>#REF!</v>
      </c>
      <c r="O16" s="244" t="e">
        <f>100*(#REF!/#REF!-1)</f>
        <v>#REF!</v>
      </c>
      <c r="P16" s="244" t="e">
        <f>100*(#REF!/#REF!-1)</f>
        <v>#REF!</v>
      </c>
      <c r="Q16" s="244" t="e">
        <f>100*(#REF!/#REF!-1)</f>
        <v>#REF!</v>
      </c>
      <c r="R16" s="244" t="e">
        <f>100*(#REF!/#REF!-1)</f>
        <v>#REF!</v>
      </c>
      <c r="S16" s="244" t="e">
        <f>100*(#REF!/#REF!-1)</f>
        <v>#REF!</v>
      </c>
      <c r="T16" s="244" t="e">
        <f>100*(#REF!/#REF!-1)</f>
        <v>#REF!</v>
      </c>
      <c r="U16" s="244" t="e">
        <f>100*(#REF!/#REF!-1)</f>
        <v>#REF!</v>
      </c>
      <c r="V16" s="244" t="e">
        <f>100*(#REF!/#REF!-1)</f>
        <v>#REF!</v>
      </c>
      <c r="W16" s="244" t="e">
        <f>100*(#REF!/#REF!-1)</f>
        <v>#REF!</v>
      </c>
      <c r="X16" s="244" t="e">
        <f>100*(#REF!/#REF!-1)</f>
        <v>#REF!</v>
      </c>
      <c r="Y16" s="244" t="e">
        <f>100*(#REF!/#REF!-1)</f>
        <v>#REF!</v>
      </c>
    </row>
    <row r="17" spans="1:25">
      <c r="A17" s="13">
        <v>2009</v>
      </c>
      <c r="B17" s="13">
        <v>1</v>
      </c>
      <c r="C17" s="244" t="e">
        <f>100*(#REF!/#REF!-1)</f>
        <v>#REF!</v>
      </c>
      <c r="D17" s="244" t="e">
        <f>100*(#REF!/#REF!-1)</f>
        <v>#REF!</v>
      </c>
      <c r="E17" s="244" t="e">
        <f>100*(#REF!/#REF!-1)</f>
        <v>#REF!</v>
      </c>
      <c r="F17" s="244" t="e">
        <f>100*(#REF!/#REF!-1)</f>
        <v>#REF!</v>
      </c>
      <c r="G17" s="244" t="e">
        <f>100*(#REF!/#REF!-1)</f>
        <v>#REF!</v>
      </c>
      <c r="H17" s="244" t="e">
        <f>100*(#REF!/#REF!-1)</f>
        <v>#REF!</v>
      </c>
      <c r="I17" s="244" t="e">
        <f>100*(#REF!/#REF!-1)</f>
        <v>#REF!</v>
      </c>
      <c r="J17" s="244" t="e">
        <f>100*(#REF!/#REF!-1)</f>
        <v>#REF!</v>
      </c>
      <c r="K17" s="244" t="e">
        <f>100*(#REF!/#REF!-1)</f>
        <v>#REF!</v>
      </c>
      <c r="L17" s="244" t="e">
        <f>100*(#REF!/#REF!-1)</f>
        <v>#REF!</v>
      </c>
      <c r="M17" s="244" t="e">
        <f>100*(#REF!/#REF!-1)</f>
        <v>#REF!</v>
      </c>
      <c r="N17" s="244" t="e">
        <f>100*(#REF!/#REF!-1)</f>
        <v>#REF!</v>
      </c>
      <c r="O17" s="244" t="e">
        <f>100*(#REF!/#REF!-1)</f>
        <v>#REF!</v>
      </c>
      <c r="P17" s="244" t="e">
        <f>100*(#REF!/#REF!-1)</f>
        <v>#REF!</v>
      </c>
      <c r="Q17" s="244" t="e">
        <f>100*(#REF!/#REF!-1)</f>
        <v>#REF!</v>
      </c>
      <c r="R17" s="244" t="e">
        <f>100*(#REF!/#REF!-1)</f>
        <v>#REF!</v>
      </c>
      <c r="S17" s="244" t="e">
        <f>100*(#REF!/#REF!-1)</f>
        <v>#REF!</v>
      </c>
      <c r="T17" s="244" t="e">
        <f>100*(#REF!/#REF!-1)</f>
        <v>#REF!</v>
      </c>
      <c r="U17" s="244" t="e">
        <f>100*(#REF!/#REF!-1)</f>
        <v>#REF!</v>
      </c>
      <c r="V17" s="244" t="e">
        <f>100*(#REF!/#REF!-1)</f>
        <v>#REF!</v>
      </c>
      <c r="W17" s="244" t="e">
        <f>100*(#REF!/#REF!-1)</f>
        <v>#REF!</v>
      </c>
      <c r="X17" s="244" t="e">
        <f>100*(#REF!/#REF!-1)</f>
        <v>#REF!</v>
      </c>
      <c r="Y17" s="244" t="e">
        <f>100*(#REF!/#REF!-1)</f>
        <v>#REF!</v>
      </c>
    </row>
    <row r="18" spans="1:25">
      <c r="B18" s="13">
        <v>2</v>
      </c>
      <c r="C18" s="244" t="e">
        <f>100*(#REF!/#REF!-1)</f>
        <v>#REF!</v>
      </c>
      <c r="D18" s="244" t="e">
        <f>100*(#REF!/#REF!-1)</f>
        <v>#REF!</v>
      </c>
      <c r="E18" s="244" t="e">
        <f>100*(#REF!/#REF!-1)</f>
        <v>#REF!</v>
      </c>
      <c r="F18" s="244" t="e">
        <f>100*(#REF!/#REF!-1)</f>
        <v>#REF!</v>
      </c>
      <c r="G18" s="244" t="e">
        <f>100*(#REF!/#REF!-1)</f>
        <v>#REF!</v>
      </c>
      <c r="H18" s="244" t="e">
        <f>100*(#REF!/#REF!-1)</f>
        <v>#REF!</v>
      </c>
      <c r="I18" s="244" t="e">
        <f>100*(#REF!/#REF!-1)</f>
        <v>#REF!</v>
      </c>
      <c r="J18" s="244" t="e">
        <f>100*(#REF!/#REF!-1)</f>
        <v>#REF!</v>
      </c>
      <c r="K18" s="244" t="e">
        <f>100*(#REF!/#REF!-1)</f>
        <v>#REF!</v>
      </c>
      <c r="L18" s="244" t="e">
        <f>100*(#REF!/#REF!-1)</f>
        <v>#REF!</v>
      </c>
      <c r="M18" s="244" t="e">
        <f>100*(#REF!/#REF!-1)</f>
        <v>#REF!</v>
      </c>
      <c r="N18" s="244" t="e">
        <f>100*(#REF!/#REF!-1)</f>
        <v>#REF!</v>
      </c>
      <c r="O18" s="244" t="e">
        <f>100*(#REF!/#REF!-1)</f>
        <v>#REF!</v>
      </c>
      <c r="P18" s="244" t="e">
        <f>100*(#REF!/#REF!-1)</f>
        <v>#REF!</v>
      </c>
      <c r="Q18" s="244" t="e">
        <f>100*(#REF!/#REF!-1)</f>
        <v>#REF!</v>
      </c>
      <c r="R18" s="244" t="e">
        <f>100*(#REF!/#REF!-1)</f>
        <v>#REF!</v>
      </c>
      <c r="S18" s="244" t="e">
        <f>100*(#REF!/#REF!-1)</f>
        <v>#REF!</v>
      </c>
      <c r="T18" s="244" t="e">
        <f>100*(#REF!/#REF!-1)</f>
        <v>#REF!</v>
      </c>
      <c r="U18" s="244" t="e">
        <f>100*(#REF!/#REF!-1)</f>
        <v>#REF!</v>
      </c>
      <c r="V18" s="244" t="e">
        <f>100*(#REF!/#REF!-1)</f>
        <v>#REF!</v>
      </c>
      <c r="W18" s="244" t="e">
        <f>100*(#REF!/#REF!-1)</f>
        <v>#REF!</v>
      </c>
      <c r="X18" s="244" t="e">
        <f>100*(#REF!/#REF!-1)</f>
        <v>#REF!</v>
      </c>
      <c r="Y18" s="244" t="e">
        <f>100*(#REF!/#REF!-1)</f>
        <v>#REF!</v>
      </c>
    </row>
    <row r="19" spans="1:25">
      <c r="B19" s="13">
        <v>3</v>
      </c>
      <c r="C19" s="244" t="e">
        <f>100*(#REF!/#REF!-1)</f>
        <v>#REF!</v>
      </c>
      <c r="D19" s="244" t="e">
        <f>100*(#REF!/#REF!-1)</f>
        <v>#REF!</v>
      </c>
      <c r="E19" s="244" t="e">
        <f>100*(#REF!/#REF!-1)</f>
        <v>#REF!</v>
      </c>
      <c r="F19" s="244" t="e">
        <f>100*(#REF!/#REF!-1)</f>
        <v>#REF!</v>
      </c>
      <c r="G19" s="244" t="e">
        <f>100*(#REF!/#REF!-1)</f>
        <v>#REF!</v>
      </c>
      <c r="H19" s="244" t="e">
        <f>100*(#REF!/#REF!-1)</f>
        <v>#REF!</v>
      </c>
      <c r="I19" s="244" t="e">
        <f>100*(#REF!/#REF!-1)</f>
        <v>#REF!</v>
      </c>
      <c r="J19" s="244" t="e">
        <f>100*(#REF!/#REF!-1)</f>
        <v>#REF!</v>
      </c>
      <c r="K19" s="244" t="e">
        <f>100*(#REF!/#REF!-1)</f>
        <v>#REF!</v>
      </c>
      <c r="L19" s="244" t="e">
        <f>100*(#REF!/#REF!-1)</f>
        <v>#REF!</v>
      </c>
      <c r="M19" s="244" t="e">
        <f>100*(#REF!/#REF!-1)</f>
        <v>#REF!</v>
      </c>
      <c r="N19" s="244" t="e">
        <f>100*(#REF!/#REF!-1)</f>
        <v>#REF!</v>
      </c>
      <c r="O19" s="244" t="e">
        <f>100*(#REF!/#REF!-1)</f>
        <v>#REF!</v>
      </c>
      <c r="P19" s="244" t="e">
        <f>100*(#REF!/#REF!-1)</f>
        <v>#REF!</v>
      </c>
      <c r="Q19" s="244" t="e">
        <f>100*(#REF!/#REF!-1)</f>
        <v>#REF!</v>
      </c>
      <c r="R19" s="244" t="e">
        <f>100*(#REF!/#REF!-1)</f>
        <v>#REF!</v>
      </c>
      <c r="S19" s="244" t="e">
        <f>100*(#REF!/#REF!-1)</f>
        <v>#REF!</v>
      </c>
      <c r="T19" s="244" t="e">
        <f>100*(#REF!/#REF!-1)</f>
        <v>#REF!</v>
      </c>
      <c r="U19" s="244" t="e">
        <f>100*(#REF!/#REF!-1)</f>
        <v>#REF!</v>
      </c>
      <c r="V19" s="244" t="e">
        <f>100*(#REF!/#REF!-1)</f>
        <v>#REF!</v>
      </c>
      <c r="W19" s="244" t="e">
        <f>100*(#REF!/#REF!-1)</f>
        <v>#REF!</v>
      </c>
      <c r="X19" s="244" t="e">
        <f>100*(#REF!/#REF!-1)</f>
        <v>#REF!</v>
      </c>
      <c r="Y19" s="244" t="e">
        <f>100*(#REF!/#REF!-1)</f>
        <v>#REF!</v>
      </c>
    </row>
    <row r="20" spans="1:25">
      <c r="B20" s="13">
        <v>4</v>
      </c>
      <c r="C20" s="244" t="e">
        <f>100*(#REF!/#REF!-1)</f>
        <v>#REF!</v>
      </c>
      <c r="D20" s="244" t="e">
        <f>100*(#REF!/#REF!-1)</f>
        <v>#REF!</v>
      </c>
      <c r="E20" s="244" t="e">
        <f>100*(#REF!/#REF!-1)</f>
        <v>#REF!</v>
      </c>
      <c r="F20" s="244" t="e">
        <f>100*(#REF!/#REF!-1)</f>
        <v>#REF!</v>
      </c>
      <c r="G20" s="244" t="e">
        <f>100*(#REF!/#REF!-1)</f>
        <v>#REF!</v>
      </c>
      <c r="H20" s="244" t="e">
        <f>100*(#REF!/#REF!-1)</f>
        <v>#REF!</v>
      </c>
      <c r="I20" s="244" t="e">
        <f>100*(#REF!/#REF!-1)</f>
        <v>#REF!</v>
      </c>
      <c r="J20" s="244" t="e">
        <f>100*(#REF!/#REF!-1)</f>
        <v>#REF!</v>
      </c>
      <c r="K20" s="244" t="e">
        <f>100*(#REF!/#REF!-1)</f>
        <v>#REF!</v>
      </c>
      <c r="L20" s="244" t="e">
        <f>100*(#REF!/#REF!-1)</f>
        <v>#REF!</v>
      </c>
      <c r="M20" s="244" t="e">
        <f>100*(#REF!/#REF!-1)</f>
        <v>#REF!</v>
      </c>
      <c r="N20" s="244" t="e">
        <f>100*(#REF!/#REF!-1)</f>
        <v>#REF!</v>
      </c>
      <c r="O20" s="244" t="e">
        <f>100*(#REF!/#REF!-1)</f>
        <v>#REF!</v>
      </c>
      <c r="P20" s="244" t="e">
        <f>100*(#REF!/#REF!-1)</f>
        <v>#REF!</v>
      </c>
      <c r="Q20" s="244" t="e">
        <f>100*(#REF!/#REF!-1)</f>
        <v>#REF!</v>
      </c>
      <c r="R20" s="244" t="e">
        <f>100*(#REF!/#REF!-1)</f>
        <v>#REF!</v>
      </c>
      <c r="S20" s="244" t="e">
        <f>100*(#REF!/#REF!-1)</f>
        <v>#REF!</v>
      </c>
      <c r="T20" s="244" t="e">
        <f>100*(#REF!/#REF!-1)</f>
        <v>#REF!</v>
      </c>
      <c r="U20" s="244" t="e">
        <f>100*(#REF!/#REF!-1)</f>
        <v>#REF!</v>
      </c>
      <c r="V20" s="244" t="e">
        <f>100*(#REF!/#REF!-1)</f>
        <v>#REF!</v>
      </c>
      <c r="W20" s="244" t="e">
        <f>100*(#REF!/#REF!-1)</f>
        <v>#REF!</v>
      </c>
      <c r="X20" s="244" t="e">
        <f>100*(#REF!/#REF!-1)</f>
        <v>#REF!</v>
      </c>
      <c r="Y20" s="244" t="e">
        <f>100*(#REF!/#REF!-1)</f>
        <v>#REF!</v>
      </c>
    </row>
    <row r="21" spans="1:25">
      <c r="A21" s="13">
        <v>2010</v>
      </c>
      <c r="B21" s="13">
        <v>1</v>
      </c>
      <c r="C21" s="244" t="e">
        <f>100*(#REF!/#REF!-1)</f>
        <v>#REF!</v>
      </c>
      <c r="D21" s="244" t="e">
        <f>100*(#REF!/#REF!-1)</f>
        <v>#REF!</v>
      </c>
      <c r="E21" s="244" t="e">
        <f>100*(#REF!/#REF!-1)</f>
        <v>#REF!</v>
      </c>
      <c r="F21" s="244" t="e">
        <f>100*(#REF!/#REF!-1)</f>
        <v>#REF!</v>
      </c>
      <c r="G21" s="244" t="e">
        <f>100*(#REF!/#REF!-1)</f>
        <v>#REF!</v>
      </c>
      <c r="H21" s="244" t="e">
        <f>100*(#REF!/#REF!-1)</f>
        <v>#REF!</v>
      </c>
      <c r="I21" s="244" t="e">
        <f>100*(#REF!/#REF!-1)</f>
        <v>#REF!</v>
      </c>
      <c r="J21" s="244" t="e">
        <f>100*(#REF!/#REF!-1)</f>
        <v>#REF!</v>
      </c>
      <c r="K21" s="244" t="e">
        <f>100*(#REF!/#REF!-1)</f>
        <v>#REF!</v>
      </c>
      <c r="L21" s="244" t="e">
        <f>100*(#REF!/#REF!-1)</f>
        <v>#REF!</v>
      </c>
      <c r="M21" s="244" t="e">
        <f>100*(#REF!/#REF!-1)</f>
        <v>#REF!</v>
      </c>
      <c r="N21" s="244" t="e">
        <f>100*(#REF!/#REF!-1)</f>
        <v>#REF!</v>
      </c>
      <c r="O21" s="244" t="e">
        <f>100*(#REF!/#REF!-1)</f>
        <v>#REF!</v>
      </c>
      <c r="P21" s="244" t="e">
        <f>100*(#REF!/#REF!-1)</f>
        <v>#REF!</v>
      </c>
      <c r="Q21" s="244" t="e">
        <f>100*(#REF!/#REF!-1)</f>
        <v>#REF!</v>
      </c>
      <c r="R21" s="244" t="e">
        <f>100*(#REF!/#REF!-1)</f>
        <v>#REF!</v>
      </c>
      <c r="S21" s="244" t="e">
        <f>100*(#REF!/#REF!-1)</f>
        <v>#REF!</v>
      </c>
      <c r="T21" s="244" t="e">
        <f>100*(#REF!/#REF!-1)</f>
        <v>#REF!</v>
      </c>
      <c r="U21" s="244" t="e">
        <f>100*(#REF!/#REF!-1)</f>
        <v>#REF!</v>
      </c>
      <c r="V21" s="244" t="e">
        <f>100*(#REF!/#REF!-1)</f>
        <v>#REF!</v>
      </c>
      <c r="W21" s="244" t="e">
        <f>100*(#REF!/#REF!-1)</f>
        <v>#REF!</v>
      </c>
      <c r="X21" s="244" t="e">
        <f>100*(#REF!/#REF!-1)</f>
        <v>#REF!</v>
      </c>
      <c r="Y21" s="244" t="e">
        <f>100*(#REF!/#REF!-1)</f>
        <v>#REF!</v>
      </c>
    </row>
    <row r="22" spans="1:25">
      <c r="B22" s="13">
        <v>2</v>
      </c>
      <c r="C22" s="244" t="e">
        <f>100*(#REF!/#REF!-1)</f>
        <v>#REF!</v>
      </c>
      <c r="D22" s="244" t="e">
        <f>100*(#REF!/#REF!-1)</f>
        <v>#REF!</v>
      </c>
      <c r="E22" s="244" t="e">
        <f>100*(#REF!/#REF!-1)</f>
        <v>#REF!</v>
      </c>
      <c r="F22" s="244" t="e">
        <f>100*(#REF!/#REF!-1)</f>
        <v>#REF!</v>
      </c>
      <c r="G22" s="244" t="e">
        <f>100*(#REF!/#REF!-1)</f>
        <v>#REF!</v>
      </c>
      <c r="H22" s="244" t="e">
        <f>100*(#REF!/#REF!-1)</f>
        <v>#REF!</v>
      </c>
      <c r="I22" s="244" t="e">
        <f>100*(#REF!/#REF!-1)</f>
        <v>#REF!</v>
      </c>
      <c r="J22" s="244" t="e">
        <f>100*(#REF!/#REF!-1)</f>
        <v>#REF!</v>
      </c>
      <c r="K22" s="244" t="e">
        <f>100*(#REF!/#REF!-1)</f>
        <v>#REF!</v>
      </c>
      <c r="L22" s="244" t="e">
        <f>100*(#REF!/#REF!-1)</f>
        <v>#REF!</v>
      </c>
      <c r="M22" s="244" t="e">
        <f>100*(#REF!/#REF!-1)</f>
        <v>#REF!</v>
      </c>
      <c r="N22" s="244" t="e">
        <f>100*(#REF!/#REF!-1)</f>
        <v>#REF!</v>
      </c>
      <c r="O22" s="244" t="e">
        <f>100*(#REF!/#REF!-1)</f>
        <v>#REF!</v>
      </c>
      <c r="P22" s="244" t="e">
        <f>100*(#REF!/#REF!-1)</f>
        <v>#REF!</v>
      </c>
      <c r="Q22" s="244" t="e">
        <f>100*(#REF!/#REF!-1)</f>
        <v>#REF!</v>
      </c>
      <c r="R22" s="244" t="e">
        <f>100*(#REF!/#REF!-1)</f>
        <v>#REF!</v>
      </c>
      <c r="S22" s="244" t="e">
        <f>100*(#REF!/#REF!-1)</f>
        <v>#REF!</v>
      </c>
      <c r="T22" s="244" t="e">
        <f>100*(#REF!/#REF!-1)</f>
        <v>#REF!</v>
      </c>
      <c r="U22" s="244" t="e">
        <f>100*(#REF!/#REF!-1)</f>
        <v>#REF!</v>
      </c>
      <c r="V22" s="244" t="e">
        <f>100*(#REF!/#REF!-1)</f>
        <v>#REF!</v>
      </c>
      <c r="W22" s="244" t="e">
        <f>100*(#REF!/#REF!-1)</f>
        <v>#REF!</v>
      </c>
      <c r="X22" s="244" t="e">
        <f>100*(#REF!/#REF!-1)</f>
        <v>#REF!</v>
      </c>
      <c r="Y22" s="244" t="e">
        <f>100*(#REF!/#REF!-1)</f>
        <v>#REF!</v>
      </c>
    </row>
    <row r="23" spans="1:25">
      <c r="B23" s="13">
        <v>3</v>
      </c>
      <c r="C23" s="244" t="e">
        <f>100*(#REF!/#REF!-1)</f>
        <v>#REF!</v>
      </c>
      <c r="D23" s="244" t="e">
        <f>100*(#REF!/#REF!-1)</f>
        <v>#REF!</v>
      </c>
      <c r="E23" s="244" t="e">
        <f>100*(#REF!/#REF!-1)</f>
        <v>#REF!</v>
      </c>
      <c r="F23" s="244" t="e">
        <f>100*(#REF!/#REF!-1)</f>
        <v>#REF!</v>
      </c>
      <c r="G23" s="244" t="e">
        <f>100*(#REF!/#REF!-1)</f>
        <v>#REF!</v>
      </c>
      <c r="H23" s="244" t="e">
        <f>100*(#REF!/#REF!-1)</f>
        <v>#REF!</v>
      </c>
      <c r="I23" s="244" t="e">
        <f>100*(#REF!/#REF!-1)</f>
        <v>#REF!</v>
      </c>
      <c r="J23" s="244" t="e">
        <f>100*(#REF!/#REF!-1)</f>
        <v>#REF!</v>
      </c>
      <c r="K23" s="244" t="e">
        <f>100*(#REF!/#REF!-1)</f>
        <v>#REF!</v>
      </c>
      <c r="L23" s="244" t="e">
        <f>100*(#REF!/#REF!-1)</f>
        <v>#REF!</v>
      </c>
      <c r="M23" s="244" t="e">
        <f>100*(#REF!/#REF!-1)</f>
        <v>#REF!</v>
      </c>
      <c r="N23" s="244" t="e">
        <f>100*(#REF!/#REF!-1)</f>
        <v>#REF!</v>
      </c>
      <c r="O23" s="244" t="e">
        <f>100*(#REF!/#REF!-1)</f>
        <v>#REF!</v>
      </c>
      <c r="P23" s="244" t="e">
        <f>100*(#REF!/#REF!-1)</f>
        <v>#REF!</v>
      </c>
      <c r="Q23" s="244" t="e">
        <f>100*(#REF!/#REF!-1)</f>
        <v>#REF!</v>
      </c>
      <c r="R23" s="244" t="e">
        <f>100*(#REF!/#REF!-1)</f>
        <v>#REF!</v>
      </c>
      <c r="S23" s="244" t="e">
        <f>100*(#REF!/#REF!-1)</f>
        <v>#REF!</v>
      </c>
      <c r="T23" s="244" t="e">
        <f>100*(#REF!/#REF!-1)</f>
        <v>#REF!</v>
      </c>
      <c r="U23" s="244" t="e">
        <f>100*(#REF!/#REF!-1)</f>
        <v>#REF!</v>
      </c>
      <c r="V23" s="244" t="e">
        <f>100*(#REF!/#REF!-1)</f>
        <v>#REF!</v>
      </c>
      <c r="W23" s="244" t="e">
        <f>100*(#REF!/#REF!-1)</f>
        <v>#REF!</v>
      </c>
      <c r="X23" s="244" t="e">
        <f>100*(#REF!/#REF!-1)</f>
        <v>#REF!</v>
      </c>
      <c r="Y23" s="244" t="e">
        <f>100*(#REF!/#REF!-1)</f>
        <v>#REF!</v>
      </c>
    </row>
    <row r="24" spans="1:25">
      <c r="B24" s="13">
        <v>4</v>
      </c>
      <c r="C24" s="244" t="e">
        <f>100*(#REF!/#REF!-1)</f>
        <v>#REF!</v>
      </c>
      <c r="D24" s="244" t="e">
        <f>100*(#REF!/#REF!-1)</f>
        <v>#REF!</v>
      </c>
      <c r="E24" s="244" t="e">
        <f>100*(#REF!/#REF!-1)</f>
        <v>#REF!</v>
      </c>
      <c r="F24" s="244" t="e">
        <f>100*(#REF!/#REF!-1)</f>
        <v>#REF!</v>
      </c>
      <c r="G24" s="244" t="e">
        <f>100*(#REF!/#REF!-1)</f>
        <v>#REF!</v>
      </c>
      <c r="H24" s="244" t="e">
        <f>100*(#REF!/#REF!-1)</f>
        <v>#REF!</v>
      </c>
      <c r="I24" s="244" t="e">
        <f>100*(#REF!/#REF!-1)</f>
        <v>#REF!</v>
      </c>
      <c r="J24" s="244" t="e">
        <f>100*(#REF!/#REF!-1)</f>
        <v>#REF!</v>
      </c>
      <c r="K24" s="244" t="e">
        <f>100*(#REF!/#REF!-1)</f>
        <v>#REF!</v>
      </c>
      <c r="L24" s="244" t="e">
        <f>100*(#REF!/#REF!-1)</f>
        <v>#REF!</v>
      </c>
      <c r="M24" s="244" t="e">
        <f>100*(#REF!/#REF!-1)</f>
        <v>#REF!</v>
      </c>
      <c r="N24" s="244" t="e">
        <f>100*(#REF!/#REF!-1)</f>
        <v>#REF!</v>
      </c>
      <c r="O24" s="244" t="e">
        <f>100*(#REF!/#REF!-1)</f>
        <v>#REF!</v>
      </c>
      <c r="P24" s="244" t="e">
        <f>100*(#REF!/#REF!-1)</f>
        <v>#REF!</v>
      </c>
      <c r="Q24" s="244" t="e">
        <f>100*(#REF!/#REF!-1)</f>
        <v>#REF!</v>
      </c>
      <c r="R24" s="244" t="e">
        <f>100*(#REF!/#REF!-1)</f>
        <v>#REF!</v>
      </c>
      <c r="S24" s="244" t="e">
        <f>100*(#REF!/#REF!-1)</f>
        <v>#REF!</v>
      </c>
      <c r="T24" s="244" t="e">
        <f>100*(#REF!/#REF!-1)</f>
        <v>#REF!</v>
      </c>
      <c r="U24" s="244" t="e">
        <f>100*(#REF!/#REF!-1)</f>
        <v>#REF!</v>
      </c>
      <c r="V24" s="244" t="e">
        <f>100*(#REF!/#REF!-1)</f>
        <v>#REF!</v>
      </c>
      <c r="W24" s="244" t="e">
        <f>100*(#REF!/#REF!-1)</f>
        <v>#REF!</v>
      </c>
      <c r="X24" s="244" t="e">
        <f>100*(#REF!/#REF!-1)</f>
        <v>#REF!</v>
      </c>
      <c r="Y24" s="244" t="e">
        <f>100*(#REF!/#REF!-1)</f>
        <v>#REF!</v>
      </c>
    </row>
    <row r="25" spans="1:25">
      <c r="A25" s="13">
        <v>2011</v>
      </c>
      <c r="B25" s="13">
        <v>1</v>
      </c>
      <c r="C25" s="248" t="e">
        <f>100*(#REF!/#REF!-1)</f>
        <v>#REF!</v>
      </c>
      <c r="D25" s="244" t="e">
        <f>100*(#REF!/#REF!-1)</f>
        <v>#REF!</v>
      </c>
      <c r="E25" s="244" t="e">
        <f>100*(#REF!/#REF!-1)</f>
        <v>#REF!</v>
      </c>
      <c r="F25" s="244" t="e">
        <f>100*(#REF!/#REF!-1)</f>
        <v>#REF!</v>
      </c>
      <c r="G25" s="244" t="e">
        <f>100*(#REF!/#REF!-1)</f>
        <v>#REF!</v>
      </c>
      <c r="H25" s="248" t="e">
        <f>100*(#REF!/#REF!-1)</f>
        <v>#REF!</v>
      </c>
      <c r="I25" s="244" t="e">
        <f>100*(#REF!/#REF!-1)</f>
        <v>#REF!</v>
      </c>
      <c r="J25" s="244" t="e">
        <f>100*(#REF!/#REF!-1)</f>
        <v>#REF!</v>
      </c>
      <c r="K25" s="244" t="e">
        <f>100*(#REF!/#REF!-1)</f>
        <v>#REF!</v>
      </c>
      <c r="L25" s="248" t="e">
        <f>100*(#REF!/#REF!-1)</f>
        <v>#REF!</v>
      </c>
      <c r="M25" s="244" t="e">
        <f>100*(#REF!/#REF!-1)</f>
        <v>#REF!</v>
      </c>
      <c r="N25" s="244" t="e">
        <f>100*(#REF!/#REF!-1)</f>
        <v>#REF!</v>
      </c>
      <c r="O25" s="244" t="e">
        <f>100*(#REF!/#REF!-1)</f>
        <v>#REF!</v>
      </c>
      <c r="P25" s="248" t="e">
        <f>100*(#REF!/#REF!-1)</f>
        <v>#REF!</v>
      </c>
      <c r="Q25" s="244" t="e">
        <f>100*(#REF!/#REF!-1)</f>
        <v>#REF!</v>
      </c>
      <c r="R25" s="244" t="e">
        <f>100*(#REF!/#REF!-1)</f>
        <v>#REF!</v>
      </c>
      <c r="S25" s="244" t="e">
        <f>100*(#REF!/#REF!-1)</f>
        <v>#REF!</v>
      </c>
      <c r="T25" s="244" t="e">
        <f>100*(#REF!/#REF!-1)</f>
        <v>#REF!</v>
      </c>
      <c r="U25" s="244" t="e">
        <f>100*(#REF!/#REF!-1)</f>
        <v>#REF!</v>
      </c>
      <c r="V25" s="244" t="e">
        <f>100*(#REF!/#REF!-1)</f>
        <v>#REF!</v>
      </c>
      <c r="W25" s="244" t="e">
        <f>100*(#REF!/#REF!-1)</f>
        <v>#REF!</v>
      </c>
      <c r="X25" s="244" t="e">
        <f>100*(#REF!/#REF!-1)</f>
        <v>#REF!</v>
      </c>
      <c r="Y25" s="244" t="e">
        <f>100*(#REF!/#REF!-1)</f>
        <v>#REF!</v>
      </c>
    </row>
    <row r="26" spans="1:25">
      <c r="B26" s="13">
        <v>2</v>
      </c>
      <c r="C26" s="248" t="e">
        <f>100*(#REF!/#REF!-1)</f>
        <v>#REF!</v>
      </c>
      <c r="D26" s="244" t="e">
        <f>100*(#REF!/#REF!-1)</f>
        <v>#REF!</v>
      </c>
      <c r="E26" s="244" t="e">
        <f>100*(#REF!/#REF!-1)</f>
        <v>#REF!</v>
      </c>
      <c r="F26" s="244" t="e">
        <f>100*(#REF!/#REF!-1)</f>
        <v>#REF!</v>
      </c>
      <c r="G26" s="244" t="e">
        <f>100*(#REF!/#REF!-1)</f>
        <v>#REF!</v>
      </c>
      <c r="H26" s="248" t="e">
        <f>100*(#REF!/#REF!-1)</f>
        <v>#REF!</v>
      </c>
      <c r="I26" s="244" t="e">
        <f>100*(#REF!/#REF!-1)</f>
        <v>#REF!</v>
      </c>
      <c r="J26" s="244" t="e">
        <f>100*(#REF!/#REF!-1)</f>
        <v>#REF!</v>
      </c>
      <c r="K26" s="244" t="e">
        <f>100*(#REF!/#REF!-1)</f>
        <v>#REF!</v>
      </c>
      <c r="L26" s="248" t="e">
        <f>100*(#REF!/#REF!-1)</f>
        <v>#REF!</v>
      </c>
      <c r="M26" s="244" t="e">
        <f>100*(#REF!/#REF!-1)</f>
        <v>#REF!</v>
      </c>
      <c r="N26" s="244" t="e">
        <f>100*(#REF!/#REF!-1)</f>
        <v>#REF!</v>
      </c>
      <c r="O26" s="244" t="e">
        <f>100*(#REF!/#REF!-1)</f>
        <v>#REF!</v>
      </c>
      <c r="P26" s="248" t="e">
        <f>100*(#REF!/#REF!-1)</f>
        <v>#REF!</v>
      </c>
      <c r="Q26" s="244" t="e">
        <f>100*(#REF!/#REF!-1)</f>
        <v>#REF!</v>
      </c>
      <c r="R26" s="244" t="e">
        <f>100*(#REF!/#REF!-1)</f>
        <v>#REF!</v>
      </c>
      <c r="S26" s="244" t="e">
        <f>100*(#REF!/#REF!-1)</f>
        <v>#REF!</v>
      </c>
      <c r="T26" s="244" t="e">
        <f>100*(#REF!/#REF!-1)</f>
        <v>#REF!</v>
      </c>
      <c r="U26" s="244" t="e">
        <f>100*(#REF!/#REF!-1)</f>
        <v>#REF!</v>
      </c>
      <c r="V26" s="244" t="e">
        <f>100*(#REF!/#REF!-1)</f>
        <v>#REF!</v>
      </c>
      <c r="W26" s="244" t="e">
        <f>100*(#REF!/#REF!-1)</f>
        <v>#REF!</v>
      </c>
      <c r="X26" s="244" t="e">
        <f>100*(#REF!/#REF!-1)</f>
        <v>#REF!</v>
      </c>
      <c r="Y26" s="244" t="e">
        <f>100*(#REF!/#REF!-1)</f>
        <v>#REF!</v>
      </c>
    </row>
    <row r="27" spans="1:25">
      <c r="B27" s="13">
        <v>3</v>
      </c>
      <c r="C27" s="248" t="e">
        <f>100*(#REF!/#REF!-1)</f>
        <v>#REF!</v>
      </c>
      <c r="D27" s="244" t="e">
        <f>100*(#REF!/#REF!-1)</f>
        <v>#REF!</v>
      </c>
      <c r="E27" s="244" t="e">
        <f>100*(#REF!/#REF!-1)</f>
        <v>#REF!</v>
      </c>
      <c r="F27" s="244" t="e">
        <f>100*(#REF!/#REF!-1)</f>
        <v>#REF!</v>
      </c>
      <c r="G27" s="244" t="e">
        <f>100*(#REF!/#REF!-1)</f>
        <v>#REF!</v>
      </c>
      <c r="H27" s="248" t="e">
        <f>100*(#REF!/#REF!-1)</f>
        <v>#REF!</v>
      </c>
      <c r="I27" s="244" t="e">
        <f>100*(#REF!/#REF!-1)</f>
        <v>#REF!</v>
      </c>
      <c r="J27" s="244" t="e">
        <f>100*(#REF!/#REF!-1)</f>
        <v>#REF!</v>
      </c>
      <c r="K27" s="244" t="e">
        <f>100*(#REF!/#REF!-1)</f>
        <v>#REF!</v>
      </c>
      <c r="L27" s="248" t="e">
        <f>100*(#REF!/#REF!-1)</f>
        <v>#REF!</v>
      </c>
      <c r="M27" s="244" t="e">
        <f>100*(#REF!/#REF!-1)</f>
        <v>#REF!</v>
      </c>
      <c r="N27" s="244" t="e">
        <f>100*(#REF!/#REF!-1)</f>
        <v>#REF!</v>
      </c>
      <c r="O27" s="244" t="e">
        <f>100*(#REF!/#REF!-1)</f>
        <v>#REF!</v>
      </c>
      <c r="P27" s="248" t="e">
        <f>100*(#REF!/#REF!-1)</f>
        <v>#REF!</v>
      </c>
      <c r="Q27" s="244" t="e">
        <f>100*(#REF!/#REF!-1)</f>
        <v>#REF!</v>
      </c>
      <c r="R27" s="244" t="e">
        <f>100*(#REF!/#REF!-1)</f>
        <v>#REF!</v>
      </c>
      <c r="S27" s="244" t="e">
        <f>100*(#REF!/#REF!-1)</f>
        <v>#REF!</v>
      </c>
      <c r="T27" s="244" t="e">
        <f>100*(#REF!/#REF!-1)</f>
        <v>#REF!</v>
      </c>
      <c r="U27" s="244" t="e">
        <f>100*(#REF!/#REF!-1)</f>
        <v>#REF!</v>
      </c>
      <c r="V27" s="244" t="e">
        <f>100*(#REF!/#REF!-1)</f>
        <v>#REF!</v>
      </c>
      <c r="W27" s="244" t="e">
        <f>100*(#REF!/#REF!-1)</f>
        <v>#REF!</v>
      </c>
      <c r="X27" s="244" t="e">
        <f>100*(#REF!/#REF!-1)</f>
        <v>#REF!</v>
      </c>
      <c r="Y27" s="244" t="e">
        <f>100*(#REF!/#REF!-1)</f>
        <v>#REF!</v>
      </c>
    </row>
    <row r="28" spans="1:25">
      <c r="B28" s="13">
        <v>4</v>
      </c>
      <c r="C28" s="248"/>
      <c r="D28" s="244"/>
      <c r="E28" s="244"/>
      <c r="F28" s="244"/>
      <c r="G28" s="244"/>
      <c r="H28" s="248"/>
      <c r="I28" s="244"/>
      <c r="J28" s="244"/>
      <c r="K28" s="244"/>
      <c r="L28" s="248"/>
      <c r="M28" s="244"/>
      <c r="N28" s="244"/>
      <c r="O28" s="244"/>
      <c r="P28" s="248"/>
      <c r="Q28" s="244"/>
      <c r="R28" s="244"/>
      <c r="S28" s="244"/>
      <c r="T28" s="244"/>
      <c r="U28" s="244"/>
      <c r="V28" s="244"/>
      <c r="W28" s="244"/>
      <c r="X28" s="244"/>
      <c r="Y28" s="244"/>
    </row>
  </sheetData>
  <mergeCells count="2">
    <mergeCell ref="C2:F2"/>
    <mergeCell ref="G2:J2"/>
  </mergeCells>
  <pageMargins left="0.65" right="0.33" top="0.75" bottom="0.75" header="0.3" footer="0.3"/>
  <pageSetup orientation="landscape" horizontalDpi="300" verticalDpi="300"/>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dimension ref="A1:Y28"/>
  <sheetViews>
    <sheetView zoomScale="80" zoomScaleNormal="80" workbookViewId="0">
      <pane xSplit="1" ySplit="3" topLeftCell="B10" activePane="bottomRight" state="frozen"/>
      <selection pane="topRight"/>
      <selection pane="bottomLeft"/>
      <selection pane="bottomRight" activeCell="AI50" sqref="AI50"/>
    </sheetView>
  </sheetViews>
  <sheetFormatPr baseColWidth="10" defaultColWidth="9" defaultRowHeight="15"/>
  <cols>
    <col min="1" max="1" width="5.5" customWidth="1"/>
    <col min="2" max="2" width="4.6640625" customWidth="1"/>
    <col min="3" max="25" width="8.1640625" customWidth="1"/>
    <col min="26" max="26" width="0.5" customWidth="1"/>
  </cols>
  <sheetData>
    <row r="1" spans="1:25">
      <c r="A1" s="13"/>
      <c r="B1" s="12" t="s">
        <v>135</v>
      </c>
      <c r="C1" s="13"/>
      <c r="D1" s="13"/>
      <c r="E1" s="13"/>
      <c r="F1" s="13"/>
      <c r="G1" s="13"/>
      <c r="H1" s="13"/>
      <c r="I1" s="13"/>
      <c r="J1" s="13"/>
      <c r="K1" s="13"/>
      <c r="L1" s="13"/>
      <c r="M1" s="13"/>
      <c r="N1" s="13"/>
      <c r="O1" s="13"/>
      <c r="P1" s="13"/>
      <c r="Q1" s="13"/>
      <c r="R1" s="13"/>
      <c r="S1" s="13"/>
      <c r="T1" s="13"/>
      <c r="U1" s="13"/>
      <c r="V1" s="13"/>
      <c r="W1" s="13"/>
      <c r="X1" s="13"/>
      <c r="Y1" s="13"/>
    </row>
    <row r="2" spans="1:25">
      <c r="A2" s="540"/>
      <c r="B2" s="541"/>
      <c r="C2" s="734" t="s">
        <v>132</v>
      </c>
      <c r="D2" s="737"/>
      <c r="E2" s="737"/>
      <c r="F2" s="742"/>
      <c r="G2" s="734" t="s">
        <v>124</v>
      </c>
      <c r="H2" s="737"/>
      <c r="I2" s="737"/>
      <c r="J2" s="742"/>
      <c r="K2" s="540"/>
      <c r="L2" s="593"/>
      <c r="M2" s="593"/>
      <c r="N2" s="593"/>
      <c r="O2" s="593"/>
      <c r="P2" s="593"/>
      <c r="Q2" s="593"/>
      <c r="R2" s="593"/>
      <c r="S2" s="593"/>
      <c r="T2" s="593"/>
      <c r="U2" s="593"/>
      <c r="V2" s="541"/>
      <c r="W2" s="540"/>
      <c r="X2" s="593"/>
      <c r="Y2" s="541"/>
    </row>
    <row r="3" spans="1:25" ht="132" customHeight="1">
      <c r="A3" s="594" t="s">
        <v>34</v>
      </c>
      <c r="B3" s="595" t="s">
        <v>35</v>
      </c>
      <c r="C3" s="595" t="s">
        <v>36</v>
      </c>
      <c r="D3" s="595" t="s">
        <v>37</v>
      </c>
      <c r="E3" s="595" t="s">
        <v>38</v>
      </c>
      <c r="F3" s="595" t="s">
        <v>39</v>
      </c>
      <c r="G3" s="596" t="s">
        <v>40</v>
      </c>
      <c r="H3" s="595" t="s">
        <v>41</v>
      </c>
      <c r="I3" s="596" t="s">
        <v>42</v>
      </c>
      <c r="J3" s="596" t="s">
        <v>43</v>
      </c>
      <c r="K3" s="595" t="s">
        <v>44</v>
      </c>
      <c r="L3" s="597" t="s">
        <v>45</v>
      </c>
      <c r="M3" s="597" t="s">
        <v>46</v>
      </c>
      <c r="N3" s="597" t="s">
        <v>47</v>
      </c>
      <c r="O3" s="595" t="s">
        <v>48</v>
      </c>
      <c r="P3" s="597" t="s">
        <v>49</v>
      </c>
      <c r="Q3" s="597" t="s">
        <v>50</v>
      </c>
      <c r="R3" s="597" t="s">
        <v>51</v>
      </c>
      <c r="S3" s="597" t="s">
        <v>52</v>
      </c>
      <c r="T3" s="597" t="s">
        <v>53</v>
      </c>
      <c r="U3" s="597" t="s">
        <v>54</v>
      </c>
      <c r="V3" s="597" t="s">
        <v>55</v>
      </c>
      <c r="W3" s="597" t="s">
        <v>134</v>
      </c>
      <c r="X3" s="597" t="s">
        <v>57</v>
      </c>
      <c r="Y3" s="597" t="s">
        <v>58</v>
      </c>
    </row>
    <row r="4" spans="1:25">
      <c r="A4" s="13">
        <v>2007</v>
      </c>
      <c r="B4" s="13"/>
      <c r="C4" s="22" t="e">
        <f>(#REF!/#REF!-1)*100</f>
        <v>#REF!</v>
      </c>
      <c r="D4" s="22" t="e">
        <f>(#REF!/#REF!-1)*100</f>
        <v>#REF!</v>
      </c>
      <c r="E4" s="22" t="e">
        <f>(#REF!/#REF!-1)*100</f>
        <v>#REF!</v>
      </c>
      <c r="F4" s="22" t="e">
        <f>(#REF!/#REF!-1)*100</f>
        <v>#REF!</v>
      </c>
      <c r="G4" s="22" t="e">
        <f>(#REF!/#REF!-1)*100</f>
        <v>#REF!</v>
      </c>
      <c r="H4" s="22" t="e">
        <f>(#REF!/#REF!-1)*100</f>
        <v>#REF!</v>
      </c>
      <c r="I4" s="22" t="e">
        <f>(#REF!/#REF!-1)*100</f>
        <v>#REF!</v>
      </c>
      <c r="J4" s="22" t="e">
        <f>(#REF!/#REF!-1)*100</f>
        <v>#REF!</v>
      </c>
      <c r="K4" s="22" t="e">
        <f>(#REF!/#REF!-1)*100</f>
        <v>#REF!</v>
      </c>
      <c r="L4" s="22" t="e">
        <f>(#REF!/#REF!-1)*100</f>
        <v>#REF!</v>
      </c>
      <c r="M4" s="22" t="e">
        <f>(#REF!/#REF!-1)*100</f>
        <v>#REF!</v>
      </c>
      <c r="N4" s="22" t="e">
        <f>(#REF!/#REF!-1)*100</f>
        <v>#REF!</v>
      </c>
      <c r="O4" s="22" t="e">
        <f>(#REF!/#REF!-1)*100</f>
        <v>#REF!</v>
      </c>
      <c r="P4" s="22" t="e">
        <f>(#REF!/#REF!-1)*100</f>
        <v>#REF!</v>
      </c>
      <c r="Q4" s="22" t="e">
        <f>(#REF!/#REF!-1)*100</f>
        <v>#REF!</v>
      </c>
      <c r="R4" s="22" t="e">
        <f>(#REF!/#REF!-1)*100</f>
        <v>#REF!</v>
      </c>
      <c r="S4" s="22" t="e">
        <f>(#REF!/#REF!-1)*100</f>
        <v>#REF!</v>
      </c>
      <c r="T4" s="22" t="e">
        <f>(#REF!/#REF!-1)*100</f>
        <v>#REF!</v>
      </c>
      <c r="U4" s="22" t="e">
        <f>(#REF!/#REF!-1)*100</f>
        <v>#REF!</v>
      </c>
      <c r="V4" s="22" t="e">
        <f>(#REF!/#REF!-1)*100</f>
        <v>#REF!</v>
      </c>
      <c r="W4" s="22" t="e">
        <f>(#REF!/#REF!-1)*100</f>
        <v>#REF!</v>
      </c>
      <c r="X4" s="22" t="e">
        <f>(#REF!/#REF!-1)*100</f>
        <v>#REF!</v>
      </c>
      <c r="Y4" s="22" t="e">
        <f>(#REF!/#REF!-1)*100</f>
        <v>#REF!</v>
      </c>
    </row>
    <row r="5" spans="1:25">
      <c r="A5" s="13">
        <v>2008</v>
      </c>
      <c r="B5" s="13"/>
      <c r="C5" s="22" t="e">
        <f>(#REF!/#REF!-1)*100</f>
        <v>#REF!</v>
      </c>
      <c r="D5" s="22" t="e">
        <f>(#REF!/#REF!-1)*100</f>
        <v>#REF!</v>
      </c>
      <c r="E5" s="22" t="e">
        <f>(#REF!/#REF!-1)*100</f>
        <v>#REF!</v>
      </c>
      <c r="F5" s="22" t="e">
        <f>(#REF!/#REF!-1)*100</f>
        <v>#REF!</v>
      </c>
      <c r="G5" s="22" t="e">
        <f>(#REF!/#REF!-1)*100</f>
        <v>#REF!</v>
      </c>
      <c r="H5" s="22" t="e">
        <f>(#REF!/#REF!-1)*100</f>
        <v>#REF!</v>
      </c>
      <c r="I5" s="22" t="e">
        <f>(#REF!/#REF!-1)*100</f>
        <v>#REF!</v>
      </c>
      <c r="J5" s="22" t="e">
        <f>(#REF!/#REF!-1)*100</f>
        <v>#REF!</v>
      </c>
      <c r="K5" s="22" t="e">
        <f>(#REF!/#REF!-1)*100</f>
        <v>#REF!</v>
      </c>
      <c r="L5" s="22" t="e">
        <f>(#REF!/#REF!-1)*100</f>
        <v>#REF!</v>
      </c>
      <c r="M5" s="22" t="e">
        <f>(#REF!/#REF!-1)*100</f>
        <v>#REF!</v>
      </c>
      <c r="N5" s="22" t="e">
        <f>(#REF!/#REF!-1)*100</f>
        <v>#REF!</v>
      </c>
      <c r="O5" s="22" t="e">
        <f>(#REF!/#REF!-1)*100</f>
        <v>#REF!</v>
      </c>
      <c r="P5" s="22" t="e">
        <f>(#REF!/#REF!-1)*100</f>
        <v>#REF!</v>
      </c>
      <c r="Q5" s="22" t="e">
        <f>(#REF!/#REF!-1)*100</f>
        <v>#REF!</v>
      </c>
      <c r="R5" s="22" t="e">
        <f>(#REF!/#REF!-1)*100</f>
        <v>#REF!</v>
      </c>
      <c r="S5" s="22" t="e">
        <f>(#REF!/#REF!-1)*100</f>
        <v>#REF!</v>
      </c>
      <c r="T5" s="22" t="e">
        <f>(#REF!/#REF!-1)*100</f>
        <v>#REF!</v>
      </c>
      <c r="U5" s="22" t="e">
        <f>(#REF!/#REF!-1)*100</f>
        <v>#REF!</v>
      </c>
      <c r="V5" s="22" t="e">
        <f>(#REF!/#REF!-1)*100</f>
        <v>#REF!</v>
      </c>
      <c r="W5" s="22" t="e">
        <f>(#REF!/#REF!-1)*100</f>
        <v>#REF!</v>
      </c>
      <c r="X5" s="22" t="e">
        <f>(#REF!/#REF!-1)*100</f>
        <v>#REF!</v>
      </c>
      <c r="Y5" s="22" t="e">
        <f>(#REF!/#REF!-1)*100</f>
        <v>#REF!</v>
      </c>
    </row>
    <row r="6" spans="1:25">
      <c r="A6" s="13">
        <v>2009</v>
      </c>
      <c r="B6" s="13"/>
      <c r="C6" s="22" t="e">
        <f>(#REF!/#REF!-1)*100</f>
        <v>#REF!</v>
      </c>
      <c r="D6" s="22" t="e">
        <f>(#REF!/#REF!-1)*100</f>
        <v>#REF!</v>
      </c>
      <c r="E6" s="22" t="e">
        <f>(#REF!/#REF!-1)*100</f>
        <v>#REF!</v>
      </c>
      <c r="F6" s="22" t="e">
        <f>(#REF!/#REF!-1)*100</f>
        <v>#REF!</v>
      </c>
      <c r="G6" s="22" t="e">
        <f>(#REF!/#REF!-1)*100</f>
        <v>#REF!</v>
      </c>
      <c r="H6" s="22" t="e">
        <f>(#REF!/#REF!-1)*100</f>
        <v>#REF!</v>
      </c>
      <c r="I6" s="22" t="e">
        <f>(#REF!/#REF!-1)*100</f>
        <v>#REF!</v>
      </c>
      <c r="J6" s="22" t="e">
        <f>(#REF!/#REF!-1)*100</f>
        <v>#REF!</v>
      </c>
      <c r="K6" s="22" t="e">
        <f>(#REF!/#REF!-1)*100</f>
        <v>#REF!</v>
      </c>
      <c r="L6" s="22" t="e">
        <f>(#REF!/#REF!-1)*100</f>
        <v>#REF!</v>
      </c>
      <c r="M6" s="22" t="e">
        <f>(#REF!/#REF!-1)*100</f>
        <v>#REF!</v>
      </c>
      <c r="N6" s="22" t="e">
        <f>(#REF!/#REF!-1)*100</f>
        <v>#REF!</v>
      </c>
      <c r="O6" s="22" t="e">
        <f>(#REF!/#REF!-1)*100</f>
        <v>#REF!</v>
      </c>
      <c r="P6" s="22" t="e">
        <f>(#REF!/#REF!-1)*100</f>
        <v>#REF!</v>
      </c>
      <c r="Q6" s="22" t="e">
        <f>(#REF!/#REF!-1)*100</f>
        <v>#REF!</v>
      </c>
      <c r="R6" s="22" t="e">
        <f>(#REF!/#REF!-1)*100</f>
        <v>#REF!</v>
      </c>
      <c r="S6" s="22" t="e">
        <f>(#REF!/#REF!-1)*100</f>
        <v>#REF!</v>
      </c>
      <c r="T6" s="22" t="e">
        <f>(#REF!/#REF!-1)*100</f>
        <v>#REF!</v>
      </c>
      <c r="U6" s="22" t="e">
        <f>(#REF!/#REF!-1)*100</f>
        <v>#REF!</v>
      </c>
      <c r="V6" s="22" t="e">
        <f>(#REF!/#REF!-1)*100</f>
        <v>#REF!</v>
      </c>
      <c r="W6" s="22" t="e">
        <f>(#REF!/#REF!-1)*100</f>
        <v>#REF!</v>
      </c>
      <c r="X6" s="22" t="e">
        <f>(#REF!/#REF!-1)*100</f>
        <v>#REF!</v>
      </c>
      <c r="Y6" s="22" t="e">
        <f>(#REF!/#REF!-1)*100</f>
        <v>#REF!</v>
      </c>
    </row>
    <row r="7" spans="1:25">
      <c r="A7" s="13">
        <v>2010</v>
      </c>
      <c r="B7" s="13"/>
      <c r="C7" s="22" t="e">
        <f>(#REF!/#REF!-1)*100</f>
        <v>#REF!</v>
      </c>
      <c r="D7" s="22" t="e">
        <f>(#REF!/#REF!-1)*100</f>
        <v>#REF!</v>
      </c>
      <c r="E7" s="22" t="e">
        <f>(#REF!/#REF!-1)*100</f>
        <v>#REF!</v>
      </c>
      <c r="F7" s="22" t="e">
        <f>(#REF!/#REF!-1)*100</f>
        <v>#REF!</v>
      </c>
      <c r="G7" s="22" t="e">
        <f>(#REF!/#REF!-1)*100</f>
        <v>#REF!</v>
      </c>
      <c r="H7" s="22" t="e">
        <f>(#REF!/#REF!-1)*100</f>
        <v>#REF!</v>
      </c>
      <c r="I7" s="22" t="e">
        <f>(#REF!/#REF!-1)*100</f>
        <v>#REF!</v>
      </c>
      <c r="J7" s="22" t="e">
        <f>(#REF!/#REF!-1)*100</f>
        <v>#REF!</v>
      </c>
      <c r="K7" s="22" t="e">
        <f>(#REF!/#REF!-1)*100</f>
        <v>#REF!</v>
      </c>
      <c r="L7" s="22" t="e">
        <f>(#REF!/#REF!-1)*100</f>
        <v>#REF!</v>
      </c>
      <c r="M7" s="22" t="e">
        <f>(#REF!/#REF!-1)*100</f>
        <v>#REF!</v>
      </c>
      <c r="N7" s="22" t="e">
        <f>(#REF!/#REF!-1)*100</f>
        <v>#REF!</v>
      </c>
      <c r="O7" s="22" t="e">
        <f>(#REF!/#REF!-1)*100</f>
        <v>#REF!</v>
      </c>
      <c r="P7" s="22" t="e">
        <f>(#REF!/#REF!-1)*100</f>
        <v>#REF!</v>
      </c>
      <c r="Q7" s="22" t="e">
        <f>(#REF!/#REF!-1)*100</f>
        <v>#REF!</v>
      </c>
      <c r="R7" s="22" t="e">
        <f>(#REF!/#REF!-1)*100</f>
        <v>#REF!</v>
      </c>
      <c r="S7" s="22" t="e">
        <f>(#REF!/#REF!-1)*100</f>
        <v>#REF!</v>
      </c>
      <c r="T7" s="22" t="e">
        <f>(#REF!/#REF!-1)*100</f>
        <v>#REF!</v>
      </c>
      <c r="U7" s="22" t="e">
        <f>(#REF!/#REF!-1)*100</f>
        <v>#REF!</v>
      </c>
      <c r="V7" s="22" t="e">
        <f>(#REF!/#REF!-1)*100</f>
        <v>#REF!</v>
      </c>
      <c r="W7" s="22" t="e">
        <f>(#REF!/#REF!-1)*100</f>
        <v>#REF!</v>
      </c>
      <c r="X7" s="22" t="e">
        <f>(#REF!/#REF!-1)*100</f>
        <v>#REF!</v>
      </c>
      <c r="Y7" s="22" t="e">
        <f>(#REF!/#REF!-1)*100</f>
        <v>#REF!</v>
      </c>
    </row>
    <row r="8" spans="1:25">
      <c r="A8" s="13"/>
      <c r="B8" s="13"/>
      <c r="C8" s="13"/>
      <c r="D8" s="13"/>
      <c r="E8" s="13"/>
      <c r="F8" s="13"/>
      <c r="G8" s="13"/>
      <c r="H8" s="13"/>
      <c r="I8" s="13"/>
      <c r="J8" s="13"/>
      <c r="K8" s="13"/>
      <c r="L8" s="13"/>
      <c r="M8" s="13"/>
      <c r="N8" s="13"/>
      <c r="O8" s="13"/>
      <c r="P8" s="13"/>
      <c r="Q8" s="13"/>
      <c r="R8" s="13"/>
      <c r="S8" s="13"/>
      <c r="T8" s="13"/>
      <c r="U8" s="13"/>
      <c r="V8" s="13"/>
      <c r="W8" s="13"/>
      <c r="X8" s="13"/>
      <c r="Y8" s="13"/>
    </row>
    <row r="9" spans="1:25">
      <c r="A9" s="13">
        <v>2007</v>
      </c>
      <c r="B9" s="13">
        <v>1</v>
      </c>
      <c r="C9" s="241" t="e">
        <f>(#REF!/#REF!-1)*100</f>
        <v>#REF!</v>
      </c>
      <c r="D9" s="241" t="e">
        <f>(#REF!/#REF!-1)*100</f>
        <v>#REF!</v>
      </c>
      <c r="E9" s="241" t="e">
        <f>(#REF!/#REF!-1)*100</f>
        <v>#REF!</v>
      </c>
      <c r="F9" s="241" t="e">
        <f>(#REF!/#REF!-1)*100</f>
        <v>#REF!</v>
      </c>
      <c r="G9" s="241" t="e">
        <f>(#REF!/#REF!-1)*100</f>
        <v>#REF!</v>
      </c>
      <c r="H9" s="241" t="e">
        <f>(#REF!/#REF!-1)*100</f>
        <v>#REF!</v>
      </c>
      <c r="I9" s="241" t="e">
        <f>(#REF!/#REF!-1)*100</f>
        <v>#REF!</v>
      </c>
      <c r="J9" s="241" t="e">
        <f>(#REF!/#REF!-1)*100</f>
        <v>#REF!</v>
      </c>
      <c r="K9" s="241" t="e">
        <f>(#REF!/#REF!-1)*100</f>
        <v>#REF!</v>
      </c>
      <c r="L9" s="241" t="e">
        <f>(#REF!/#REF!-1)*100</f>
        <v>#REF!</v>
      </c>
      <c r="M9" s="241" t="e">
        <f>(#REF!/#REF!-1)*100</f>
        <v>#REF!</v>
      </c>
      <c r="N9" s="241" t="e">
        <f>(#REF!/#REF!-1)*100</f>
        <v>#REF!</v>
      </c>
      <c r="O9" s="241" t="e">
        <f>(#REF!/#REF!-1)*100</f>
        <v>#REF!</v>
      </c>
      <c r="P9" s="241" t="e">
        <f>(#REF!/#REF!-1)*100</f>
        <v>#REF!</v>
      </c>
      <c r="Q9" s="241" t="e">
        <f>(#REF!/#REF!-1)*100</f>
        <v>#REF!</v>
      </c>
      <c r="R9" s="241" t="e">
        <f>(#REF!/#REF!-1)*100</f>
        <v>#REF!</v>
      </c>
      <c r="S9" s="241" t="e">
        <f>(#REF!/#REF!-1)*100</f>
        <v>#REF!</v>
      </c>
      <c r="T9" s="241" t="e">
        <f>(#REF!/#REF!-1)*100</f>
        <v>#REF!</v>
      </c>
      <c r="U9" s="241" t="e">
        <f>(#REF!/#REF!-1)*100</f>
        <v>#REF!</v>
      </c>
      <c r="V9" s="241" t="e">
        <f>(#REF!/#REF!-1)*100</f>
        <v>#REF!</v>
      </c>
      <c r="W9" s="241" t="e">
        <f>(#REF!/#REF!-1)*100</f>
        <v>#REF!</v>
      </c>
      <c r="X9" s="241" t="e">
        <f>(#REF!/#REF!-1)*100</f>
        <v>#REF!</v>
      </c>
      <c r="Y9" s="241" t="e">
        <f>(#REF!/#REF!-1)*100</f>
        <v>#REF!</v>
      </c>
    </row>
    <row r="10" spans="1:25">
      <c r="A10" s="13"/>
      <c r="B10" s="13">
        <v>2</v>
      </c>
      <c r="C10" s="241" t="e">
        <f>(#REF!/#REF!-1)*100</f>
        <v>#REF!</v>
      </c>
      <c r="D10" s="241" t="e">
        <f>(#REF!/#REF!-1)*100</f>
        <v>#REF!</v>
      </c>
      <c r="E10" s="241" t="e">
        <f>(#REF!/#REF!-1)*100</f>
        <v>#REF!</v>
      </c>
      <c r="F10" s="241" t="e">
        <f>(#REF!/#REF!-1)*100</f>
        <v>#REF!</v>
      </c>
      <c r="G10" s="241" t="e">
        <f>(#REF!/#REF!-1)*100</f>
        <v>#REF!</v>
      </c>
      <c r="H10" s="241" t="e">
        <f>(#REF!/#REF!-1)*100</f>
        <v>#REF!</v>
      </c>
      <c r="I10" s="241" t="e">
        <f>(#REF!/#REF!-1)*100</f>
        <v>#REF!</v>
      </c>
      <c r="J10" s="241" t="e">
        <f>(#REF!/#REF!-1)*100</f>
        <v>#REF!</v>
      </c>
      <c r="K10" s="241" t="e">
        <f>(#REF!/#REF!-1)*100</f>
        <v>#REF!</v>
      </c>
      <c r="L10" s="241" t="e">
        <f>(#REF!/#REF!-1)*100</f>
        <v>#REF!</v>
      </c>
      <c r="M10" s="241" t="e">
        <f>(#REF!/#REF!-1)*100</f>
        <v>#REF!</v>
      </c>
      <c r="N10" s="241" t="e">
        <f>(#REF!/#REF!-1)*100</f>
        <v>#REF!</v>
      </c>
      <c r="O10" s="241" t="e">
        <f>(#REF!/#REF!-1)*100</f>
        <v>#REF!</v>
      </c>
      <c r="P10" s="241" t="e">
        <f>(#REF!/#REF!-1)*100</f>
        <v>#REF!</v>
      </c>
      <c r="Q10" s="241" t="e">
        <f>(#REF!/#REF!-1)*100</f>
        <v>#REF!</v>
      </c>
      <c r="R10" s="241" t="e">
        <f>(#REF!/#REF!-1)*100</f>
        <v>#REF!</v>
      </c>
      <c r="S10" s="241" t="e">
        <f>(#REF!/#REF!-1)*100</f>
        <v>#REF!</v>
      </c>
      <c r="T10" s="241" t="e">
        <f>(#REF!/#REF!-1)*100</f>
        <v>#REF!</v>
      </c>
      <c r="U10" s="241" t="e">
        <f>(#REF!/#REF!-1)*100</f>
        <v>#REF!</v>
      </c>
      <c r="V10" s="241" t="e">
        <f>(#REF!/#REF!-1)*100</f>
        <v>#REF!</v>
      </c>
      <c r="W10" s="241" t="e">
        <f>(#REF!/#REF!-1)*100</f>
        <v>#REF!</v>
      </c>
      <c r="X10" s="241" t="e">
        <f>(#REF!/#REF!-1)*100</f>
        <v>#REF!</v>
      </c>
      <c r="Y10" s="241" t="e">
        <f>(#REF!/#REF!-1)*100</f>
        <v>#REF!</v>
      </c>
    </row>
    <row r="11" spans="1:25">
      <c r="A11" s="13"/>
      <c r="B11" s="13">
        <v>3</v>
      </c>
      <c r="C11" s="241" t="e">
        <f>(#REF!/#REF!-1)*100</f>
        <v>#REF!</v>
      </c>
      <c r="D11" s="241" t="e">
        <f>(#REF!/#REF!-1)*100</f>
        <v>#REF!</v>
      </c>
      <c r="E11" s="241" t="e">
        <f>(#REF!/#REF!-1)*100</f>
        <v>#REF!</v>
      </c>
      <c r="F11" s="241" t="e">
        <f>(#REF!/#REF!-1)*100</f>
        <v>#REF!</v>
      </c>
      <c r="G11" s="241" t="e">
        <f>(#REF!/#REF!-1)*100</f>
        <v>#REF!</v>
      </c>
      <c r="H11" s="241" t="e">
        <f>(#REF!/#REF!-1)*100</f>
        <v>#REF!</v>
      </c>
      <c r="I11" s="241" t="e">
        <f>(#REF!/#REF!-1)*100</f>
        <v>#REF!</v>
      </c>
      <c r="J11" s="241" t="e">
        <f>(#REF!/#REF!-1)*100</f>
        <v>#REF!</v>
      </c>
      <c r="K11" s="241" t="e">
        <f>(#REF!/#REF!-1)*100</f>
        <v>#REF!</v>
      </c>
      <c r="L11" s="241" t="e">
        <f>(#REF!/#REF!-1)*100</f>
        <v>#REF!</v>
      </c>
      <c r="M11" s="241" t="e">
        <f>(#REF!/#REF!-1)*100</f>
        <v>#REF!</v>
      </c>
      <c r="N11" s="241" t="e">
        <f>(#REF!/#REF!-1)*100</f>
        <v>#REF!</v>
      </c>
      <c r="O11" s="241" t="e">
        <f>(#REF!/#REF!-1)*100</f>
        <v>#REF!</v>
      </c>
      <c r="P11" s="241" t="e">
        <f>(#REF!/#REF!-1)*100</f>
        <v>#REF!</v>
      </c>
      <c r="Q11" s="241" t="e">
        <f>(#REF!/#REF!-1)*100</f>
        <v>#REF!</v>
      </c>
      <c r="R11" s="241" t="e">
        <f>(#REF!/#REF!-1)*100</f>
        <v>#REF!</v>
      </c>
      <c r="S11" s="241" t="e">
        <f>(#REF!/#REF!-1)*100</f>
        <v>#REF!</v>
      </c>
      <c r="T11" s="241" t="e">
        <f>(#REF!/#REF!-1)*100</f>
        <v>#REF!</v>
      </c>
      <c r="U11" s="241" t="e">
        <f>(#REF!/#REF!-1)*100</f>
        <v>#REF!</v>
      </c>
      <c r="V11" s="241" t="e">
        <f>(#REF!/#REF!-1)*100</f>
        <v>#REF!</v>
      </c>
      <c r="W11" s="241" t="e">
        <f>(#REF!/#REF!-1)*100</f>
        <v>#REF!</v>
      </c>
      <c r="X11" s="241" t="e">
        <f>(#REF!/#REF!-1)*100</f>
        <v>#REF!</v>
      </c>
      <c r="Y11" s="241" t="e">
        <f>(#REF!/#REF!-1)*100</f>
        <v>#REF!</v>
      </c>
    </row>
    <row r="12" spans="1:25">
      <c r="A12" s="13"/>
      <c r="B12" s="13">
        <v>4</v>
      </c>
      <c r="C12" s="241" t="e">
        <f>(#REF!/#REF!-1)*100</f>
        <v>#REF!</v>
      </c>
      <c r="D12" s="241" t="e">
        <f>(#REF!/#REF!-1)*100</f>
        <v>#REF!</v>
      </c>
      <c r="E12" s="241" t="e">
        <f>(#REF!/#REF!-1)*100</f>
        <v>#REF!</v>
      </c>
      <c r="F12" s="241" t="e">
        <f>(#REF!/#REF!-1)*100</f>
        <v>#REF!</v>
      </c>
      <c r="G12" s="241" t="e">
        <f>(#REF!/#REF!-1)*100</f>
        <v>#REF!</v>
      </c>
      <c r="H12" s="241" t="e">
        <f>(#REF!/#REF!-1)*100</f>
        <v>#REF!</v>
      </c>
      <c r="I12" s="241" t="e">
        <f>(#REF!/#REF!-1)*100</f>
        <v>#REF!</v>
      </c>
      <c r="J12" s="241" t="e">
        <f>(#REF!/#REF!-1)*100</f>
        <v>#REF!</v>
      </c>
      <c r="K12" s="241" t="e">
        <f>(#REF!/#REF!-1)*100</f>
        <v>#REF!</v>
      </c>
      <c r="L12" s="241" t="e">
        <f>(#REF!/#REF!-1)*100</f>
        <v>#REF!</v>
      </c>
      <c r="M12" s="241" t="e">
        <f>(#REF!/#REF!-1)*100</f>
        <v>#REF!</v>
      </c>
      <c r="N12" s="241" t="e">
        <f>(#REF!/#REF!-1)*100</f>
        <v>#REF!</v>
      </c>
      <c r="O12" s="241" t="e">
        <f>(#REF!/#REF!-1)*100</f>
        <v>#REF!</v>
      </c>
      <c r="P12" s="241" t="e">
        <f>(#REF!/#REF!-1)*100</f>
        <v>#REF!</v>
      </c>
      <c r="Q12" s="241" t="e">
        <f>(#REF!/#REF!-1)*100</f>
        <v>#REF!</v>
      </c>
      <c r="R12" s="241" t="e">
        <f>(#REF!/#REF!-1)*100</f>
        <v>#REF!</v>
      </c>
      <c r="S12" s="241" t="e">
        <f>(#REF!/#REF!-1)*100</f>
        <v>#REF!</v>
      </c>
      <c r="T12" s="241" t="e">
        <f>(#REF!/#REF!-1)*100</f>
        <v>#REF!</v>
      </c>
      <c r="U12" s="241" t="e">
        <f>(#REF!/#REF!-1)*100</f>
        <v>#REF!</v>
      </c>
      <c r="V12" s="241" t="e">
        <f>(#REF!/#REF!-1)*100</f>
        <v>#REF!</v>
      </c>
      <c r="W12" s="241" t="e">
        <f>(#REF!/#REF!-1)*100</f>
        <v>#REF!</v>
      </c>
      <c r="X12" s="241" t="e">
        <f>(#REF!/#REF!-1)*100</f>
        <v>#REF!</v>
      </c>
      <c r="Y12" s="241" t="e">
        <f>(#REF!/#REF!-1)*100</f>
        <v>#REF!</v>
      </c>
    </row>
    <row r="13" spans="1:25">
      <c r="A13" s="13">
        <v>2008</v>
      </c>
      <c r="B13" s="13">
        <v>1</v>
      </c>
      <c r="C13" s="241" t="e">
        <f>(#REF!/#REF!-1)*100</f>
        <v>#REF!</v>
      </c>
      <c r="D13" s="241" t="e">
        <f>(#REF!/#REF!-1)*100</f>
        <v>#REF!</v>
      </c>
      <c r="E13" s="241" t="e">
        <f>(#REF!/#REF!-1)*100</f>
        <v>#REF!</v>
      </c>
      <c r="F13" s="241" t="e">
        <f>(#REF!/#REF!-1)*100</f>
        <v>#REF!</v>
      </c>
      <c r="G13" s="241" t="e">
        <f>(#REF!/#REF!-1)*100</f>
        <v>#REF!</v>
      </c>
      <c r="H13" s="241" t="e">
        <f>(#REF!/#REF!-1)*100</f>
        <v>#REF!</v>
      </c>
      <c r="I13" s="241" t="e">
        <f>(#REF!/#REF!-1)*100</f>
        <v>#REF!</v>
      </c>
      <c r="J13" s="241" t="e">
        <f>(#REF!/#REF!-1)*100</f>
        <v>#REF!</v>
      </c>
      <c r="K13" s="241" t="e">
        <f>(#REF!/#REF!-1)*100</f>
        <v>#REF!</v>
      </c>
      <c r="L13" s="241" t="e">
        <f>(#REF!/#REF!-1)*100</f>
        <v>#REF!</v>
      </c>
      <c r="M13" s="241" t="e">
        <f>(#REF!/#REF!-1)*100</f>
        <v>#REF!</v>
      </c>
      <c r="N13" s="241" t="e">
        <f>(#REF!/#REF!-1)*100</f>
        <v>#REF!</v>
      </c>
      <c r="O13" s="241" t="e">
        <f>(#REF!/#REF!-1)*100</f>
        <v>#REF!</v>
      </c>
      <c r="P13" s="241" t="e">
        <f>(#REF!/#REF!-1)*100</f>
        <v>#REF!</v>
      </c>
      <c r="Q13" s="241" t="e">
        <f>(#REF!/#REF!-1)*100</f>
        <v>#REF!</v>
      </c>
      <c r="R13" s="241" t="e">
        <f>(#REF!/#REF!-1)*100</f>
        <v>#REF!</v>
      </c>
      <c r="S13" s="241" t="e">
        <f>(#REF!/#REF!-1)*100</f>
        <v>#REF!</v>
      </c>
      <c r="T13" s="241" t="e">
        <f>(#REF!/#REF!-1)*100</f>
        <v>#REF!</v>
      </c>
      <c r="U13" s="241" t="e">
        <f>(#REF!/#REF!-1)*100</f>
        <v>#REF!</v>
      </c>
      <c r="V13" s="241" t="e">
        <f>(#REF!/#REF!-1)*100</f>
        <v>#REF!</v>
      </c>
      <c r="W13" s="241" t="e">
        <f>(#REF!/#REF!-1)*100</f>
        <v>#REF!</v>
      </c>
      <c r="X13" s="241" t="e">
        <f>(#REF!/#REF!-1)*100</f>
        <v>#REF!</v>
      </c>
      <c r="Y13" s="241" t="e">
        <f>(#REF!/#REF!-1)*100</f>
        <v>#REF!</v>
      </c>
    </row>
    <row r="14" spans="1:25">
      <c r="A14" s="13"/>
      <c r="B14" s="13">
        <v>2</v>
      </c>
      <c r="C14" s="241" t="e">
        <f>(#REF!/#REF!-1)*100</f>
        <v>#REF!</v>
      </c>
      <c r="D14" s="241" t="e">
        <f>(#REF!/#REF!-1)*100</f>
        <v>#REF!</v>
      </c>
      <c r="E14" s="241" t="e">
        <f>(#REF!/#REF!-1)*100</f>
        <v>#REF!</v>
      </c>
      <c r="F14" s="241" t="e">
        <f>(#REF!/#REF!-1)*100</f>
        <v>#REF!</v>
      </c>
      <c r="G14" s="241" t="e">
        <f>(#REF!/#REF!-1)*100</f>
        <v>#REF!</v>
      </c>
      <c r="H14" s="241" t="e">
        <f>(#REF!/#REF!-1)*100</f>
        <v>#REF!</v>
      </c>
      <c r="I14" s="241" t="e">
        <f>(#REF!/#REF!-1)*100</f>
        <v>#REF!</v>
      </c>
      <c r="J14" s="241" t="e">
        <f>(#REF!/#REF!-1)*100</f>
        <v>#REF!</v>
      </c>
      <c r="K14" s="241" t="e">
        <f>(#REF!/#REF!-1)*100</f>
        <v>#REF!</v>
      </c>
      <c r="L14" s="241" t="e">
        <f>(#REF!/#REF!-1)*100</f>
        <v>#REF!</v>
      </c>
      <c r="M14" s="241" t="e">
        <f>(#REF!/#REF!-1)*100</f>
        <v>#REF!</v>
      </c>
      <c r="N14" s="241" t="e">
        <f>(#REF!/#REF!-1)*100</f>
        <v>#REF!</v>
      </c>
      <c r="O14" s="241" t="e">
        <f>(#REF!/#REF!-1)*100</f>
        <v>#REF!</v>
      </c>
      <c r="P14" s="241" t="e">
        <f>(#REF!/#REF!-1)*100</f>
        <v>#REF!</v>
      </c>
      <c r="Q14" s="241" t="e">
        <f>(#REF!/#REF!-1)*100</f>
        <v>#REF!</v>
      </c>
      <c r="R14" s="241" t="e">
        <f>(#REF!/#REF!-1)*100</f>
        <v>#REF!</v>
      </c>
      <c r="S14" s="241" t="e">
        <f>(#REF!/#REF!-1)*100</f>
        <v>#REF!</v>
      </c>
      <c r="T14" s="241" t="e">
        <f>(#REF!/#REF!-1)*100</f>
        <v>#REF!</v>
      </c>
      <c r="U14" s="241" t="e">
        <f>(#REF!/#REF!-1)*100</f>
        <v>#REF!</v>
      </c>
      <c r="V14" s="241" t="e">
        <f>(#REF!/#REF!-1)*100</f>
        <v>#REF!</v>
      </c>
      <c r="W14" s="241" t="e">
        <f>(#REF!/#REF!-1)*100</f>
        <v>#REF!</v>
      </c>
      <c r="X14" s="241" t="e">
        <f>(#REF!/#REF!-1)*100</f>
        <v>#REF!</v>
      </c>
      <c r="Y14" s="241" t="e">
        <f>(#REF!/#REF!-1)*100</f>
        <v>#REF!</v>
      </c>
    </row>
    <row r="15" spans="1:25">
      <c r="A15" s="13"/>
      <c r="B15" s="13">
        <v>3</v>
      </c>
      <c r="C15" s="241" t="e">
        <f>(#REF!/#REF!-1)*100</f>
        <v>#REF!</v>
      </c>
      <c r="D15" s="241" t="e">
        <f>(#REF!/#REF!-1)*100</f>
        <v>#REF!</v>
      </c>
      <c r="E15" s="241" t="e">
        <f>(#REF!/#REF!-1)*100</f>
        <v>#REF!</v>
      </c>
      <c r="F15" s="241" t="e">
        <f>(#REF!/#REF!-1)*100</f>
        <v>#REF!</v>
      </c>
      <c r="G15" s="241" t="e">
        <f>(#REF!/#REF!-1)*100</f>
        <v>#REF!</v>
      </c>
      <c r="H15" s="241" t="e">
        <f>(#REF!/#REF!-1)*100</f>
        <v>#REF!</v>
      </c>
      <c r="I15" s="241" t="e">
        <f>(#REF!/#REF!-1)*100</f>
        <v>#REF!</v>
      </c>
      <c r="J15" s="241" t="e">
        <f>(#REF!/#REF!-1)*100</f>
        <v>#REF!</v>
      </c>
      <c r="K15" s="241" t="e">
        <f>(#REF!/#REF!-1)*100</f>
        <v>#REF!</v>
      </c>
      <c r="L15" s="241" t="e">
        <f>(#REF!/#REF!-1)*100</f>
        <v>#REF!</v>
      </c>
      <c r="M15" s="241" t="e">
        <f>(#REF!/#REF!-1)*100</f>
        <v>#REF!</v>
      </c>
      <c r="N15" s="241" t="e">
        <f>(#REF!/#REF!-1)*100</f>
        <v>#REF!</v>
      </c>
      <c r="O15" s="241" t="e">
        <f>(#REF!/#REF!-1)*100</f>
        <v>#REF!</v>
      </c>
      <c r="P15" s="241" t="e">
        <f>(#REF!/#REF!-1)*100</f>
        <v>#REF!</v>
      </c>
      <c r="Q15" s="241" t="e">
        <f>(#REF!/#REF!-1)*100</f>
        <v>#REF!</v>
      </c>
      <c r="R15" s="241" t="e">
        <f>(#REF!/#REF!-1)*100</f>
        <v>#REF!</v>
      </c>
      <c r="S15" s="241" t="e">
        <f>(#REF!/#REF!-1)*100</f>
        <v>#REF!</v>
      </c>
      <c r="T15" s="241" t="e">
        <f>(#REF!/#REF!-1)*100</f>
        <v>#REF!</v>
      </c>
      <c r="U15" s="241" t="e">
        <f>(#REF!/#REF!-1)*100</f>
        <v>#REF!</v>
      </c>
      <c r="V15" s="241" t="e">
        <f>(#REF!/#REF!-1)*100</f>
        <v>#REF!</v>
      </c>
      <c r="W15" s="241" t="e">
        <f>(#REF!/#REF!-1)*100</f>
        <v>#REF!</v>
      </c>
      <c r="X15" s="241" t="e">
        <f>(#REF!/#REF!-1)*100</f>
        <v>#REF!</v>
      </c>
      <c r="Y15" s="241" t="e">
        <f>(#REF!/#REF!-1)*100</f>
        <v>#REF!</v>
      </c>
    </row>
    <row r="16" spans="1:25">
      <c r="A16" s="13"/>
      <c r="B16" s="13">
        <v>4</v>
      </c>
      <c r="C16" s="241" t="e">
        <f>(#REF!/#REF!-1)*100</f>
        <v>#REF!</v>
      </c>
      <c r="D16" s="241" t="e">
        <f>(#REF!/#REF!-1)*100</f>
        <v>#REF!</v>
      </c>
      <c r="E16" s="241" t="e">
        <f>(#REF!/#REF!-1)*100</f>
        <v>#REF!</v>
      </c>
      <c r="F16" s="241" t="e">
        <f>(#REF!/#REF!-1)*100</f>
        <v>#REF!</v>
      </c>
      <c r="G16" s="241" t="e">
        <f>(#REF!/#REF!-1)*100</f>
        <v>#REF!</v>
      </c>
      <c r="H16" s="241" t="e">
        <f>(#REF!/#REF!-1)*100</f>
        <v>#REF!</v>
      </c>
      <c r="I16" s="241" t="e">
        <f>(#REF!/#REF!-1)*100</f>
        <v>#REF!</v>
      </c>
      <c r="J16" s="241" t="e">
        <f>(#REF!/#REF!-1)*100</f>
        <v>#REF!</v>
      </c>
      <c r="K16" s="241" t="e">
        <f>(#REF!/#REF!-1)*100</f>
        <v>#REF!</v>
      </c>
      <c r="L16" s="241" t="e">
        <f>(#REF!/#REF!-1)*100</f>
        <v>#REF!</v>
      </c>
      <c r="M16" s="241" t="e">
        <f>(#REF!/#REF!-1)*100</f>
        <v>#REF!</v>
      </c>
      <c r="N16" s="241" t="e">
        <f>(#REF!/#REF!-1)*100</f>
        <v>#REF!</v>
      </c>
      <c r="O16" s="241" t="e">
        <f>(#REF!/#REF!-1)*100</f>
        <v>#REF!</v>
      </c>
      <c r="P16" s="241" t="e">
        <f>(#REF!/#REF!-1)*100</f>
        <v>#REF!</v>
      </c>
      <c r="Q16" s="241" t="e">
        <f>(#REF!/#REF!-1)*100</f>
        <v>#REF!</v>
      </c>
      <c r="R16" s="241" t="e">
        <f>(#REF!/#REF!-1)*100</f>
        <v>#REF!</v>
      </c>
      <c r="S16" s="241" t="e">
        <f>(#REF!/#REF!-1)*100</f>
        <v>#REF!</v>
      </c>
      <c r="T16" s="241" t="e">
        <f>(#REF!/#REF!-1)*100</f>
        <v>#REF!</v>
      </c>
      <c r="U16" s="241" t="e">
        <f>(#REF!/#REF!-1)*100</f>
        <v>#REF!</v>
      </c>
      <c r="V16" s="241" t="e">
        <f>(#REF!/#REF!-1)*100</f>
        <v>#REF!</v>
      </c>
      <c r="W16" s="241" t="e">
        <f>(#REF!/#REF!-1)*100</f>
        <v>#REF!</v>
      </c>
      <c r="X16" s="241" t="e">
        <f>(#REF!/#REF!-1)*100</f>
        <v>#REF!</v>
      </c>
      <c r="Y16" s="241" t="e">
        <f>(#REF!/#REF!-1)*100</f>
        <v>#REF!</v>
      </c>
    </row>
    <row r="17" spans="1:25">
      <c r="A17" s="13">
        <v>2009</v>
      </c>
      <c r="B17" s="13">
        <v>1</v>
      </c>
      <c r="C17" s="241" t="e">
        <f>(#REF!/#REF!-1)*100</f>
        <v>#REF!</v>
      </c>
      <c r="D17" s="241" t="e">
        <f>(#REF!/#REF!-1)*100</f>
        <v>#REF!</v>
      </c>
      <c r="E17" s="241" t="e">
        <f>(#REF!/#REF!-1)*100</f>
        <v>#REF!</v>
      </c>
      <c r="F17" s="241" t="e">
        <f>(#REF!/#REF!-1)*100</f>
        <v>#REF!</v>
      </c>
      <c r="G17" s="241" t="e">
        <f>(#REF!/#REF!-1)*100</f>
        <v>#REF!</v>
      </c>
      <c r="H17" s="241" t="e">
        <f>(#REF!/#REF!-1)*100</f>
        <v>#REF!</v>
      </c>
      <c r="I17" s="241" t="e">
        <f>(#REF!/#REF!-1)*100</f>
        <v>#REF!</v>
      </c>
      <c r="J17" s="241" t="e">
        <f>(#REF!/#REF!-1)*100</f>
        <v>#REF!</v>
      </c>
      <c r="K17" s="241" t="e">
        <f>(#REF!/#REF!-1)*100</f>
        <v>#REF!</v>
      </c>
      <c r="L17" s="241" t="e">
        <f>(#REF!/#REF!-1)*100</f>
        <v>#REF!</v>
      </c>
      <c r="M17" s="241" t="e">
        <f>(#REF!/#REF!-1)*100</f>
        <v>#REF!</v>
      </c>
      <c r="N17" s="241" t="e">
        <f>(#REF!/#REF!-1)*100</f>
        <v>#REF!</v>
      </c>
      <c r="O17" s="241" t="e">
        <f>(#REF!/#REF!-1)*100</f>
        <v>#REF!</v>
      </c>
      <c r="P17" s="241" t="e">
        <f>(#REF!/#REF!-1)*100</f>
        <v>#REF!</v>
      </c>
      <c r="Q17" s="241" t="e">
        <f>(#REF!/#REF!-1)*100</f>
        <v>#REF!</v>
      </c>
      <c r="R17" s="241" t="e">
        <f>(#REF!/#REF!-1)*100</f>
        <v>#REF!</v>
      </c>
      <c r="S17" s="241" t="e">
        <f>(#REF!/#REF!-1)*100</f>
        <v>#REF!</v>
      </c>
      <c r="T17" s="241" t="e">
        <f>(#REF!/#REF!-1)*100</f>
        <v>#REF!</v>
      </c>
      <c r="U17" s="241" t="e">
        <f>(#REF!/#REF!-1)*100</f>
        <v>#REF!</v>
      </c>
      <c r="V17" s="241" t="e">
        <f>(#REF!/#REF!-1)*100</f>
        <v>#REF!</v>
      </c>
      <c r="W17" s="241" t="e">
        <f>(#REF!/#REF!-1)*100</f>
        <v>#REF!</v>
      </c>
      <c r="X17" s="241" t="e">
        <f>(#REF!/#REF!-1)*100</f>
        <v>#REF!</v>
      </c>
      <c r="Y17" s="241" t="e">
        <f>(#REF!/#REF!-1)*100</f>
        <v>#REF!</v>
      </c>
    </row>
    <row r="18" spans="1:25">
      <c r="A18" s="13"/>
      <c r="B18" s="13">
        <v>2</v>
      </c>
      <c r="C18" s="241" t="e">
        <f>(#REF!/#REF!-1)*100</f>
        <v>#REF!</v>
      </c>
      <c r="D18" s="241" t="e">
        <f>(#REF!/#REF!-1)*100</f>
        <v>#REF!</v>
      </c>
      <c r="E18" s="241" t="e">
        <f>(#REF!/#REF!-1)*100</f>
        <v>#REF!</v>
      </c>
      <c r="F18" s="241" t="e">
        <f>(#REF!/#REF!-1)*100</f>
        <v>#REF!</v>
      </c>
      <c r="G18" s="241" t="e">
        <f>(#REF!/#REF!-1)*100</f>
        <v>#REF!</v>
      </c>
      <c r="H18" s="241" t="e">
        <f>(#REF!/#REF!-1)*100</f>
        <v>#REF!</v>
      </c>
      <c r="I18" s="241" t="e">
        <f>(#REF!/#REF!-1)*100</f>
        <v>#REF!</v>
      </c>
      <c r="J18" s="241" t="e">
        <f>(#REF!/#REF!-1)*100</f>
        <v>#REF!</v>
      </c>
      <c r="K18" s="241" t="e">
        <f>(#REF!/#REF!-1)*100</f>
        <v>#REF!</v>
      </c>
      <c r="L18" s="241" t="e">
        <f>(#REF!/#REF!-1)*100</f>
        <v>#REF!</v>
      </c>
      <c r="M18" s="241" t="e">
        <f>(#REF!/#REF!-1)*100</f>
        <v>#REF!</v>
      </c>
      <c r="N18" s="241" t="e">
        <f>(#REF!/#REF!-1)*100</f>
        <v>#REF!</v>
      </c>
      <c r="O18" s="241" t="e">
        <f>(#REF!/#REF!-1)*100</f>
        <v>#REF!</v>
      </c>
      <c r="P18" s="241" t="e">
        <f>(#REF!/#REF!-1)*100</f>
        <v>#REF!</v>
      </c>
      <c r="Q18" s="241" t="e">
        <f>(#REF!/#REF!-1)*100</f>
        <v>#REF!</v>
      </c>
      <c r="R18" s="241" t="e">
        <f>(#REF!/#REF!-1)*100</f>
        <v>#REF!</v>
      </c>
      <c r="S18" s="241" t="e">
        <f>(#REF!/#REF!-1)*100</f>
        <v>#REF!</v>
      </c>
      <c r="T18" s="241" t="e">
        <f>(#REF!/#REF!-1)*100</f>
        <v>#REF!</v>
      </c>
      <c r="U18" s="241" t="e">
        <f>(#REF!/#REF!-1)*100</f>
        <v>#REF!</v>
      </c>
      <c r="V18" s="241" t="e">
        <f>(#REF!/#REF!-1)*100</f>
        <v>#REF!</v>
      </c>
      <c r="W18" s="241" t="e">
        <f>(#REF!/#REF!-1)*100</f>
        <v>#REF!</v>
      </c>
      <c r="X18" s="241" t="e">
        <f>(#REF!/#REF!-1)*100</f>
        <v>#REF!</v>
      </c>
      <c r="Y18" s="241" t="e">
        <f>(#REF!/#REF!-1)*100</f>
        <v>#REF!</v>
      </c>
    </row>
    <row r="19" spans="1:25">
      <c r="A19" s="13"/>
      <c r="B19" s="13">
        <v>3</v>
      </c>
      <c r="C19" s="241" t="e">
        <f>(#REF!/#REF!-1)*100</f>
        <v>#REF!</v>
      </c>
      <c r="D19" s="241" t="e">
        <f>(#REF!/#REF!-1)*100</f>
        <v>#REF!</v>
      </c>
      <c r="E19" s="241" t="e">
        <f>(#REF!/#REF!-1)*100</f>
        <v>#REF!</v>
      </c>
      <c r="F19" s="241" t="e">
        <f>(#REF!/#REF!-1)*100</f>
        <v>#REF!</v>
      </c>
      <c r="G19" s="241" t="e">
        <f>(#REF!/#REF!-1)*100</f>
        <v>#REF!</v>
      </c>
      <c r="H19" s="241" t="e">
        <f>(#REF!/#REF!-1)*100</f>
        <v>#REF!</v>
      </c>
      <c r="I19" s="241" t="e">
        <f>(#REF!/#REF!-1)*100</f>
        <v>#REF!</v>
      </c>
      <c r="J19" s="241" t="e">
        <f>(#REF!/#REF!-1)*100</f>
        <v>#REF!</v>
      </c>
      <c r="K19" s="241" t="e">
        <f>(#REF!/#REF!-1)*100</f>
        <v>#REF!</v>
      </c>
      <c r="L19" s="241" t="e">
        <f>(#REF!/#REF!-1)*100</f>
        <v>#REF!</v>
      </c>
      <c r="M19" s="241" t="e">
        <f>(#REF!/#REF!-1)*100</f>
        <v>#REF!</v>
      </c>
      <c r="N19" s="241" t="e">
        <f>(#REF!/#REF!-1)*100</f>
        <v>#REF!</v>
      </c>
      <c r="O19" s="241" t="e">
        <f>(#REF!/#REF!-1)*100</f>
        <v>#REF!</v>
      </c>
      <c r="P19" s="241" t="e">
        <f>(#REF!/#REF!-1)*100</f>
        <v>#REF!</v>
      </c>
      <c r="Q19" s="241" t="e">
        <f>(#REF!/#REF!-1)*100</f>
        <v>#REF!</v>
      </c>
      <c r="R19" s="241" t="e">
        <f>(#REF!/#REF!-1)*100</f>
        <v>#REF!</v>
      </c>
      <c r="S19" s="241" t="e">
        <f>(#REF!/#REF!-1)*100</f>
        <v>#REF!</v>
      </c>
      <c r="T19" s="241" t="e">
        <f>(#REF!/#REF!-1)*100</f>
        <v>#REF!</v>
      </c>
      <c r="U19" s="241" t="e">
        <f>(#REF!/#REF!-1)*100</f>
        <v>#REF!</v>
      </c>
      <c r="V19" s="241" t="e">
        <f>(#REF!/#REF!-1)*100</f>
        <v>#REF!</v>
      </c>
      <c r="W19" s="241" t="e">
        <f>(#REF!/#REF!-1)*100</f>
        <v>#REF!</v>
      </c>
      <c r="X19" s="241" t="e">
        <f>(#REF!/#REF!-1)*100</f>
        <v>#REF!</v>
      </c>
      <c r="Y19" s="241" t="e">
        <f>(#REF!/#REF!-1)*100</f>
        <v>#REF!</v>
      </c>
    </row>
    <row r="20" spans="1:25">
      <c r="A20" s="13"/>
      <c r="B20" s="13">
        <v>4</v>
      </c>
      <c r="C20" s="241" t="e">
        <f>(#REF!/#REF!-1)*100</f>
        <v>#REF!</v>
      </c>
      <c r="D20" s="241" t="e">
        <f>(#REF!/#REF!-1)*100</f>
        <v>#REF!</v>
      </c>
      <c r="E20" s="241" t="e">
        <f>(#REF!/#REF!-1)*100</f>
        <v>#REF!</v>
      </c>
      <c r="F20" s="241" t="e">
        <f>(#REF!/#REF!-1)*100</f>
        <v>#REF!</v>
      </c>
      <c r="G20" s="241" t="e">
        <f>(#REF!/#REF!-1)*100</f>
        <v>#REF!</v>
      </c>
      <c r="H20" s="241" t="e">
        <f>(#REF!/#REF!-1)*100</f>
        <v>#REF!</v>
      </c>
      <c r="I20" s="241" t="e">
        <f>(#REF!/#REF!-1)*100</f>
        <v>#REF!</v>
      </c>
      <c r="J20" s="241" t="e">
        <f>(#REF!/#REF!-1)*100</f>
        <v>#REF!</v>
      </c>
      <c r="K20" s="241" t="e">
        <f>(#REF!/#REF!-1)*100</f>
        <v>#REF!</v>
      </c>
      <c r="L20" s="241" t="e">
        <f>(#REF!/#REF!-1)*100</f>
        <v>#REF!</v>
      </c>
      <c r="M20" s="241" t="e">
        <f>(#REF!/#REF!-1)*100</f>
        <v>#REF!</v>
      </c>
      <c r="N20" s="241" t="e">
        <f>(#REF!/#REF!-1)*100</f>
        <v>#REF!</v>
      </c>
      <c r="O20" s="241" t="e">
        <f>(#REF!/#REF!-1)*100</f>
        <v>#REF!</v>
      </c>
      <c r="P20" s="241" t="e">
        <f>(#REF!/#REF!-1)*100</f>
        <v>#REF!</v>
      </c>
      <c r="Q20" s="241" t="e">
        <f>(#REF!/#REF!-1)*100</f>
        <v>#REF!</v>
      </c>
      <c r="R20" s="241" t="e">
        <f>(#REF!/#REF!-1)*100</f>
        <v>#REF!</v>
      </c>
      <c r="S20" s="241" t="e">
        <f>(#REF!/#REF!-1)*100</f>
        <v>#REF!</v>
      </c>
      <c r="T20" s="241" t="e">
        <f>(#REF!/#REF!-1)*100</f>
        <v>#REF!</v>
      </c>
      <c r="U20" s="241" t="e">
        <f>(#REF!/#REF!-1)*100</f>
        <v>#REF!</v>
      </c>
      <c r="V20" s="241" t="e">
        <f>(#REF!/#REF!-1)*100</f>
        <v>#REF!</v>
      </c>
      <c r="W20" s="241" t="e">
        <f>(#REF!/#REF!-1)*100</f>
        <v>#REF!</v>
      </c>
      <c r="X20" s="241" t="e">
        <f>(#REF!/#REF!-1)*100</f>
        <v>#REF!</v>
      </c>
      <c r="Y20" s="241" t="e">
        <f>(#REF!/#REF!-1)*100</f>
        <v>#REF!</v>
      </c>
    </row>
    <row r="21" spans="1:25">
      <c r="A21" s="13">
        <v>2010</v>
      </c>
      <c r="B21" s="13">
        <v>1</v>
      </c>
      <c r="C21" s="241" t="e">
        <f>(#REF!/#REF!-1)*100</f>
        <v>#REF!</v>
      </c>
      <c r="D21" s="241" t="e">
        <f>(#REF!/#REF!-1)*100</f>
        <v>#REF!</v>
      </c>
      <c r="E21" s="241" t="e">
        <f>(#REF!/#REF!-1)*100</f>
        <v>#REF!</v>
      </c>
      <c r="F21" s="241" t="e">
        <f>(#REF!/#REF!-1)*100</f>
        <v>#REF!</v>
      </c>
      <c r="G21" s="241" t="e">
        <f>(#REF!/#REF!-1)*100</f>
        <v>#REF!</v>
      </c>
      <c r="H21" s="241" t="e">
        <f>(#REF!/#REF!-1)*100</f>
        <v>#REF!</v>
      </c>
      <c r="I21" s="241" t="e">
        <f>(#REF!/#REF!-1)*100</f>
        <v>#REF!</v>
      </c>
      <c r="J21" s="241" t="e">
        <f>(#REF!/#REF!-1)*100</f>
        <v>#REF!</v>
      </c>
      <c r="K21" s="241" t="e">
        <f>(#REF!/#REF!-1)*100</f>
        <v>#REF!</v>
      </c>
      <c r="L21" s="241" t="e">
        <f>(#REF!/#REF!-1)*100</f>
        <v>#REF!</v>
      </c>
      <c r="M21" s="241" t="e">
        <f>(#REF!/#REF!-1)*100</f>
        <v>#REF!</v>
      </c>
      <c r="N21" s="241" t="e">
        <f>(#REF!/#REF!-1)*100</f>
        <v>#REF!</v>
      </c>
      <c r="O21" s="241" t="e">
        <f>(#REF!/#REF!-1)*100</f>
        <v>#REF!</v>
      </c>
      <c r="P21" s="241" t="e">
        <f>(#REF!/#REF!-1)*100</f>
        <v>#REF!</v>
      </c>
      <c r="Q21" s="241" t="e">
        <f>(#REF!/#REF!-1)*100</f>
        <v>#REF!</v>
      </c>
      <c r="R21" s="241" t="e">
        <f>(#REF!/#REF!-1)*100</f>
        <v>#REF!</v>
      </c>
      <c r="S21" s="241" t="e">
        <f>(#REF!/#REF!-1)*100</f>
        <v>#REF!</v>
      </c>
      <c r="T21" s="241" t="e">
        <f>(#REF!/#REF!-1)*100</f>
        <v>#REF!</v>
      </c>
      <c r="U21" s="241" t="e">
        <f>(#REF!/#REF!-1)*100</f>
        <v>#REF!</v>
      </c>
      <c r="V21" s="241" t="e">
        <f>(#REF!/#REF!-1)*100</f>
        <v>#REF!</v>
      </c>
      <c r="W21" s="241" t="e">
        <f>(#REF!/#REF!-1)*100</f>
        <v>#REF!</v>
      </c>
      <c r="X21" s="241" t="e">
        <f>(#REF!/#REF!-1)*100</f>
        <v>#REF!</v>
      </c>
      <c r="Y21" s="241" t="e">
        <f>(#REF!/#REF!-1)*100</f>
        <v>#REF!</v>
      </c>
    </row>
    <row r="22" spans="1:25">
      <c r="A22" s="13"/>
      <c r="B22" s="13">
        <v>2</v>
      </c>
      <c r="C22" s="241" t="e">
        <f>(#REF!/#REF!-1)*100</f>
        <v>#REF!</v>
      </c>
      <c r="D22" s="241" t="e">
        <f>(#REF!/#REF!-1)*100</f>
        <v>#REF!</v>
      </c>
      <c r="E22" s="241" t="e">
        <f>(#REF!/#REF!-1)*100</f>
        <v>#REF!</v>
      </c>
      <c r="F22" s="241" t="e">
        <f>(#REF!/#REF!-1)*100</f>
        <v>#REF!</v>
      </c>
      <c r="G22" s="241" t="e">
        <f>(#REF!/#REF!-1)*100</f>
        <v>#REF!</v>
      </c>
      <c r="H22" s="241" t="e">
        <f>(#REF!/#REF!-1)*100</f>
        <v>#REF!</v>
      </c>
      <c r="I22" s="241" t="e">
        <f>(#REF!/#REF!-1)*100</f>
        <v>#REF!</v>
      </c>
      <c r="J22" s="241" t="e">
        <f>(#REF!/#REF!-1)*100</f>
        <v>#REF!</v>
      </c>
      <c r="K22" s="241" t="e">
        <f>(#REF!/#REF!-1)*100</f>
        <v>#REF!</v>
      </c>
      <c r="L22" s="241" t="e">
        <f>(#REF!/#REF!-1)*100</f>
        <v>#REF!</v>
      </c>
      <c r="M22" s="241" t="e">
        <f>(#REF!/#REF!-1)*100</f>
        <v>#REF!</v>
      </c>
      <c r="N22" s="241" t="e">
        <f>(#REF!/#REF!-1)*100</f>
        <v>#REF!</v>
      </c>
      <c r="O22" s="241" t="e">
        <f>(#REF!/#REF!-1)*100</f>
        <v>#REF!</v>
      </c>
      <c r="P22" s="241" t="e">
        <f>(#REF!/#REF!-1)*100</f>
        <v>#REF!</v>
      </c>
      <c r="Q22" s="241" t="e">
        <f>(#REF!/#REF!-1)*100</f>
        <v>#REF!</v>
      </c>
      <c r="R22" s="241" t="e">
        <f>(#REF!/#REF!-1)*100</f>
        <v>#REF!</v>
      </c>
      <c r="S22" s="241" t="e">
        <f>(#REF!/#REF!-1)*100</f>
        <v>#REF!</v>
      </c>
      <c r="T22" s="241" t="e">
        <f>(#REF!/#REF!-1)*100</f>
        <v>#REF!</v>
      </c>
      <c r="U22" s="241" t="e">
        <f>(#REF!/#REF!-1)*100</f>
        <v>#REF!</v>
      </c>
      <c r="V22" s="241" t="e">
        <f>(#REF!/#REF!-1)*100</f>
        <v>#REF!</v>
      </c>
      <c r="W22" s="241" t="e">
        <f>(#REF!/#REF!-1)*100</f>
        <v>#REF!</v>
      </c>
      <c r="X22" s="241" t="e">
        <f>(#REF!/#REF!-1)*100</f>
        <v>#REF!</v>
      </c>
      <c r="Y22" s="241" t="e">
        <f>(#REF!/#REF!-1)*100</f>
        <v>#REF!</v>
      </c>
    </row>
    <row r="23" spans="1:25">
      <c r="A23" s="13"/>
      <c r="B23" s="13">
        <v>3</v>
      </c>
      <c r="C23" s="241" t="e">
        <f>(#REF!/#REF!-1)*100</f>
        <v>#REF!</v>
      </c>
      <c r="D23" s="241" t="e">
        <f>(#REF!/#REF!-1)*100</f>
        <v>#REF!</v>
      </c>
      <c r="E23" s="241" t="e">
        <f>(#REF!/#REF!-1)*100</f>
        <v>#REF!</v>
      </c>
      <c r="F23" s="241" t="e">
        <f>(#REF!/#REF!-1)*100</f>
        <v>#REF!</v>
      </c>
      <c r="G23" s="241" t="e">
        <f>(#REF!/#REF!-1)*100</f>
        <v>#REF!</v>
      </c>
      <c r="H23" s="241" t="e">
        <f>(#REF!/#REF!-1)*100</f>
        <v>#REF!</v>
      </c>
      <c r="I23" s="241" t="e">
        <f>(#REF!/#REF!-1)*100</f>
        <v>#REF!</v>
      </c>
      <c r="J23" s="241" t="e">
        <f>(#REF!/#REF!-1)*100</f>
        <v>#REF!</v>
      </c>
      <c r="K23" s="241" t="e">
        <f>(#REF!/#REF!-1)*100</f>
        <v>#REF!</v>
      </c>
      <c r="L23" s="241" t="e">
        <f>(#REF!/#REF!-1)*100</f>
        <v>#REF!</v>
      </c>
      <c r="M23" s="241" t="e">
        <f>(#REF!/#REF!-1)*100</f>
        <v>#REF!</v>
      </c>
      <c r="N23" s="241" t="e">
        <f>(#REF!/#REF!-1)*100</f>
        <v>#REF!</v>
      </c>
      <c r="O23" s="241" t="e">
        <f>(#REF!/#REF!-1)*100</f>
        <v>#REF!</v>
      </c>
      <c r="P23" s="241" t="e">
        <f>(#REF!/#REF!-1)*100</f>
        <v>#REF!</v>
      </c>
      <c r="Q23" s="241" t="e">
        <f>(#REF!/#REF!-1)*100</f>
        <v>#REF!</v>
      </c>
      <c r="R23" s="241" t="e">
        <f>(#REF!/#REF!-1)*100</f>
        <v>#REF!</v>
      </c>
      <c r="S23" s="241" t="e">
        <f>(#REF!/#REF!-1)*100</f>
        <v>#REF!</v>
      </c>
      <c r="T23" s="241" t="e">
        <f>(#REF!/#REF!-1)*100</f>
        <v>#REF!</v>
      </c>
      <c r="U23" s="241" t="e">
        <f>(#REF!/#REF!-1)*100</f>
        <v>#REF!</v>
      </c>
      <c r="V23" s="241" t="e">
        <f>(#REF!/#REF!-1)*100</f>
        <v>#REF!</v>
      </c>
      <c r="W23" s="241" t="e">
        <f>(#REF!/#REF!-1)*100</f>
        <v>#REF!</v>
      </c>
      <c r="X23" s="241" t="e">
        <f>(#REF!/#REF!-1)*100</f>
        <v>#REF!</v>
      </c>
      <c r="Y23" s="241" t="e">
        <f>(#REF!/#REF!-1)*100</f>
        <v>#REF!</v>
      </c>
    </row>
    <row r="24" spans="1:25">
      <c r="A24" s="13"/>
      <c r="B24" s="13">
        <v>4</v>
      </c>
      <c r="C24" s="241" t="e">
        <f>(#REF!/#REF!-1)*100</f>
        <v>#REF!</v>
      </c>
      <c r="D24" s="241" t="e">
        <f>(#REF!/#REF!-1)*100</f>
        <v>#REF!</v>
      </c>
      <c r="E24" s="241" t="e">
        <f>(#REF!/#REF!-1)*100</f>
        <v>#REF!</v>
      </c>
      <c r="F24" s="241" t="e">
        <f>(#REF!/#REF!-1)*100</f>
        <v>#REF!</v>
      </c>
      <c r="G24" s="241" t="e">
        <f>(#REF!/#REF!-1)*100</f>
        <v>#REF!</v>
      </c>
      <c r="H24" s="241" t="e">
        <f>(#REF!/#REF!-1)*100</f>
        <v>#REF!</v>
      </c>
      <c r="I24" s="241" t="e">
        <f>(#REF!/#REF!-1)*100</f>
        <v>#REF!</v>
      </c>
      <c r="J24" s="241" t="e">
        <f>(#REF!/#REF!-1)*100</f>
        <v>#REF!</v>
      </c>
      <c r="K24" s="241" t="e">
        <f>(#REF!/#REF!-1)*100</f>
        <v>#REF!</v>
      </c>
      <c r="L24" s="241" t="e">
        <f>(#REF!/#REF!-1)*100</f>
        <v>#REF!</v>
      </c>
      <c r="M24" s="241" t="e">
        <f>(#REF!/#REF!-1)*100</f>
        <v>#REF!</v>
      </c>
      <c r="N24" s="241" t="e">
        <f>(#REF!/#REF!-1)*100</f>
        <v>#REF!</v>
      </c>
      <c r="O24" s="241" t="e">
        <f>(#REF!/#REF!-1)*100</f>
        <v>#REF!</v>
      </c>
      <c r="P24" s="241" t="e">
        <f>(#REF!/#REF!-1)*100</f>
        <v>#REF!</v>
      </c>
      <c r="Q24" s="241" t="e">
        <f>(#REF!/#REF!-1)*100</f>
        <v>#REF!</v>
      </c>
      <c r="R24" s="241" t="e">
        <f>(#REF!/#REF!-1)*100</f>
        <v>#REF!</v>
      </c>
      <c r="S24" s="241" t="e">
        <f>(#REF!/#REF!-1)*100</f>
        <v>#REF!</v>
      </c>
      <c r="T24" s="241" t="e">
        <f>(#REF!/#REF!-1)*100</f>
        <v>#REF!</v>
      </c>
      <c r="U24" s="241" t="e">
        <f>(#REF!/#REF!-1)*100</f>
        <v>#REF!</v>
      </c>
      <c r="V24" s="241" t="e">
        <f>(#REF!/#REF!-1)*100</f>
        <v>#REF!</v>
      </c>
      <c r="W24" s="241" t="e">
        <f>(#REF!/#REF!-1)*100</f>
        <v>#REF!</v>
      </c>
      <c r="X24" s="241" t="e">
        <f>(#REF!/#REF!-1)*100</f>
        <v>#REF!</v>
      </c>
      <c r="Y24" s="241" t="e">
        <f>(#REF!/#REF!-1)*100</f>
        <v>#REF!</v>
      </c>
    </row>
    <row r="25" spans="1:25">
      <c r="A25" s="13">
        <v>2011</v>
      </c>
      <c r="B25" s="13">
        <v>1</v>
      </c>
      <c r="C25" s="241" t="e">
        <f>(#REF!/#REF!-1)*100</f>
        <v>#REF!</v>
      </c>
      <c r="D25" s="241" t="e">
        <f>(#REF!/#REF!-1)*100</f>
        <v>#REF!</v>
      </c>
      <c r="E25" s="241" t="e">
        <f>(#REF!/#REF!-1)*100</f>
        <v>#REF!</v>
      </c>
      <c r="F25" s="241" t="e">
        <f>(#REF!/#REF!-1)*100</f>
        <v>#REF!</v>
      </c>
      <c r="G25" s="241" t="e">
        <f>(#REF!/#REF!-1)*100</f>
        <v>#REF!</v>
      </c>
      <c r="H25" s="241" t="e">
        <f>(#REF!/#REF!-1)*100</f>
        <v>#REF!</v>
      </c>
      <c r="I25" s="241" t="e">
        <f>(#REF!/#REF!-1)*100</f>
        <v>#REF!</v>
      </c>
      <c r="J25" s="241" t="e">
        <f>(#REF!/#REF!-1)*100</f>
        <v>#REF!</v>
      </c>
      <c r="K25" s="241" t="e">
        <f>(#REF!/#REF!-1)*100</f>
        <v>#REF!</v>
      </c>
      <c r="L25" s="241" t="e">
        <f>(#REF!/#REF!-1)*100</f>
        <v>#REF!</v>
      </c>
      <c r="M25" s="241" t="e">
        <f>(#REF!/#REF!-1)*100</f>
        <v>#REF!</v>
      </c>
      <c r="N25" s="241" t="e">
        <f>(#REF!/#REF!-1)*100</f>
        <v>#REF!</v>
      </c>
      <c r="O25" s="241" t="e">
        <f>(#REF!/#REF!-1)*100</f>
        <v>#REF!</v>
      </c>
      <c r="P25" s="241" t="e">
        <f>(#REF!/#REF!-1)*100</f>
        <v>#REF!</v>
      </c>
      <c r="Q25" s="241" t="e">
        <f>(#REF!/#REF!-1)*100</f>
        <v>#REF!</v>
      </c>
      <c r="R25" s="241" t="e">
        <f>(#REF!/#REF!-1)*100</f>
        <v>#REF!</v>
      </c>
      <c r="S25" s="241" t="e">
        <f>(#REF!/#REF!-1)*100</f>
        <v>#REF!</v>
      </c>
      <c r="T25" s="241" t="e">
        <f>(#REF!/#REF!-1)*100</f>
        <v>#REF!</v>
      </c>
      <c r="U25" s="241" t="e">
        <f>(#REF!/#REF!-1)*100</f>
        <v>#REF!</v>
      </c>
      <c r="V25" s="241" t="e">
        <f>(#REF!/#REF!-1)*100</f>
        <v>#REF!</v>
      </c>
      <c r="W25" s="241" t="e">
        <f>(#REF!/#REF!-1)*100</f>
        <v>#REF!</v>
      </c>
      <c r="X25" s="241" t="e">
        <f>(#REF!/#REF!-1)*100</f>
        <v>#REF!</v>
      </c>
      <c r="Y25" s="241" t="e">
        <f>(#REF!/#REF!-1)*100</f>
        <v>#REF!</v>
      </c>
    </row>
    <row r="26" spans="1:25">
      <c r="A26" s="13"/>
      <c r="B26" s="13">
        <v>2</v>
      </c>
      <c r="C26" s="241" t="e">
        <f>(#REF!/#REF!-1)*100</f>
        <v>#REF!</v>
      </c>
      <c r="D26" s="241" t="e">
        <f>(#REF!/#REF!-1)*100</f>
        <v>#REF!</v>
      </c>
      <c r="E26" s="241" t="e">
        <f>(#REF!/#REF!-1)*100</f>
        <v>#REF!</v>
      </c>
      <c r="F26" s="241" t="e">
        <f>(#REF!/#REF!-1)*100</f>
        <v>#REF!</v>
      </c>
      <c r="G26" s="241" t="e">
        <f>(#REF!/#REF!-1)*100</f>
        <v>#REF!</v>
      </c>
      <c r="H26" s="241" t="e">
        <f>(#REF!/#REF!-1)*100</f>
        <v>#REF!</v>
      </c>
      <c r="I26" s="241" t="e">
        <f>(#REF!/#REF!-1)*100</f>
        <v>#REF!</v>
      </c>
      <c r="J26" s="241" t="e">
        <f>(#REF!/#REF!-1)*100</f>
        <v>#REF!</v>
      </c>
      <c r="K26" s="241" t="e">
        <f>(#REF!/#REF!-1)*100</f>
        <v>#REF!</v>
      </c>
      <c r="L26" s="241" t="e">
        <f>(#REF!/#REF!-1)*100</f>
        <v>#REF!</v>
      </c>
      <c r="M26" s="241" t="e">
        <f>(#REF!/#REF!-1)*100</f>
        <v>#REF!</v>
      </c>
      <c r="N26" s="241" t="e">
        <f>(#REF!/#REF!-1)*100</f>
        <v>#REF!</v>
      </c>
      <c r="O26" s="241" t="e">
        <f>(#REF!/#REF!-1)*100</f>
        <v>#REF!</v>
      </c>
      <c r="P26" s="241" t="e">
        <f>(#REF!/#REF!-1)*100</f>
        <v>#REF!</v>
      </c>
      <c r="Q26" s="241" t="e">
        <f>(#REF!/#REF!-1)*100</f>
        <v>#REF!</v>
      </c>
      <c r="R26" s="241" t="e">
        <f>(#REF!/#REF!-1)*100</f>
        <v>#REF!</v>
      </c>
      <c r="S26" s="241" t="e">
        <f>(#REF!/#REF!-1)*100</f>
        <v>#REF!</v>
      </c>
      <c r="T26" s="241" t="e">
        <f>(#REF!/#REF!-1)*100</f>
        <v>#REF!</v>
      </c>
      <c r="U26" s="241" t="e">
        <f>(#REF!/#REF!-1)*100</f>
        <v>#REF!</v>
      </c>
      <c r="V26" s="241" t="e">
        <f>(#REF!/#REF!-1)*100</f>
        <v>#REF!</v>
      </c>
      <c r="W26" s="241" t="e">
        <f>(#REF!/#REF!-1)*100</f>
        <v>#REF!</v>
      </c>
      <c r="X26" s="241" t="e">
        <f>(#REF!/#REF!-1)*100</f>
        <v>#REF!</v>
      </c>
      <c r="Y26" s="241" t="e">
        <f>(#REF!/#REF!-1)*100</f>
        <v>#REF!</v>
      </c>
    </row>
    <row r="27" spans="1:25">
      <c r="A27" s="13"/>
      <c r="B27" s="13">
        <v>3</v>
      </c>
      <c r="C27" s="241" t="e">
        <f>(#REF!/#REF!-1)*100</f>
        <v>#REF!</v>
      </c>
      <c r="D27" s="241" t="e">
        <f>(#REF!/#REF!-1)*100</f>
        <v>#REF!</v>
      </c>
      <c r="E27" s="241" t="e">
        <f>(#REF!/#REF!-1)*100</f>
        <v>#REF!</v>
      </c>
      <c r="F27" s="241" t="e">
        <f>(#REF!/#REF!-1)*100</f>
        <v>#REF!</v>
      </c>
      <c r="G27" s="241" t="e">
        <f>(#REF!/#REF!-1)*100</f>
        <v>#REF!</v>
      </c>
      <c r="H27" s="241" t="e">
        <f>(#REF!/#REF!-1)*100</f>
        <v>#REF!</v>
      </c>
      <c r="I27" s="241" t="e">
        <f>(#REF!/#REF!-1)*100</f>
        <v>#REF!</v>
      </c>
      <c r="J27" s="241" t="e">
        <f>(#REF!/#REF!-1)*100</f>
        <v>#REF!</v>
      </c>
      <c r="K27" s="241" t="e">
        <f>(#REF!/#REF!-1)*100</f>
        <v>#REF!</v>
      </c>
      <c r="L27" s="241" t="e">
        <f>(#REF!/#REF!-1)*100</f>
        <v>#REF!</v>
      </c>
      <c r="M27" s="241" t="e">
        <f>(#REF!/#REF!-1)*100</f>
        <v>#REF!</v>
      </c>
      <c r="N27" s="241" t="e">
        <f>(#REF!/#REF!-1)*100</f>
        <v>#REF!</v>
      </c>
      <c r="O27" s="241" t="e">
        <f>(#REF!/#REF!-1)*100</f>
        <v>#REF!</v>
      </c>
      <c r="P27" s="241" t="e">
        <f>(#REF!/#REF!-1)*100</f>
        <v>#REF!</v>
      </c>
      <c r="Q27" s="241" t="e">
        <f>(#REF!/#REF!-1)*100</f>
        <v>#REF!</v>
      </c>
      <c r="R27" s="241" t="e">
        <f>(#REF!/#REF!-1)*100</f>
        <v>#REF!</v>
      </c>
      <c r="S27" s="241" t="e">
        <f>(#REF!/#REF!-1)*100</f>
        <v>#REF!</v>
      </c>
      <c r="T27" s="241" t="e">
        <f>(#REF!/#REF!-1)*100</f>
        <v>#REF!</v>
      </c>
      <c r="U27" s="241" t="e">
        <f>(#REF!/#REF!-1)*100</f>
        <v>#REF!</v>
      </c>
      <c r="V27" s="241" t="e">
        <f>(#REF!/#REF!-1)*100</f>
        <v>#REF!</v>
      </c>
      <c r="W27" s="241" t="e">
        <f>(#REF!/#REF!-1)*100</f>
        <v>#REF!</v>
      </c>
      <c r="X27" s="241" t="e">
        <f>(#REF!/#REF!-1)*100</f>
        <v>#REF!</v>
      </c>
      <c r="Y27" s="241" t="e">
        <f>(#REF!/#REF!-1)*100</f>
        <v>#REF!</v>
      </c>
    </row>
    <row r="28" spans="1:25">
      <c r="A28" s="13"/>
      <c r="B28" s="13">
        <v>4</v>
      </c>
      <c r="C28" s="241"/>
      <c r="D28" s="241"/>
      <c r="E28" s="241"/>
      <c r="F28" s="241"/>
      <c r="G28" s="241"/>
      <c r="H28" s="241"/>
      <c r="I28" s="241"/>
      <c r="J28" s="241"/>
      <c r="K28" s="241"/>
      <c r="L28" s="241"/>
      <c r="M28" s="241"/>
      <c r="N28" s="241"/>
      <c r="O28" s="241"/>
      <c r="P28" s="241"/>
      <c r="Q28" s="241"/>
      <c r="R28" s="241"/>
      <c r="S28" s="241"/>
      <c r="T28" s="241"/>
      <c r="U28" s="241"/>
      <c r="V28" s="241"/>
      <c r="W28" s="241"/>
      <c r="X28" s="241"/>
      <c r="Y28" s="241"/>
    </row>
  </sheetData>
  <mergeCells count="2">
    <mergeCell ref="C2:F2"/>
    <mergeCell ref="G2:J2"/>
  </mergeCells>
  <pageMargins left="0.67" right="0.33" top="0.75" bottom="0.75" header="0.3" footer="0.3"/>
  <pageSetup scale="90" orientation="landscape" horizontalDpi="300" verticalDpi="30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dimension ref="A1:Z28"/>
  <sheetViews>
    <sheetView zoomScale="80" zoomScaleNormal="80" workbookViewId="0">
      <pane xSplit="1" ySplit="3" topLeftCell="B11" activePane="bottomRight" state="frozen"/>
      <selection pane="topRight"/>
      <selection pane="bottomLeft"/>
      <selection pane="bottomRight" activeCell="AI50" sqref="AI50"/>
    </sheetView>
  </sheetViews>
  <sheetFormatPr baseColWidth="10" defaultColWidth="9" defaultRowHeight="15"/>
  <cols>
    <col min="1" max="1" width="6.5" style="13" customWidth="1"/>
    <col min="2" max="2" width="3.1640625" style="13" customWidth="1"/>
    <col min="3" max="25" width="8" style="13" customWidth="1"/>
    <col min="26" max="26" width="1" style="13" customWidth="1"/>
  </cols>
  <sheetData>
    <row r="1" spans="1:25">
      <c r="A1" s="13" t="s">
        <v>136</v>
      </c>
      <c r="B1" s="12" t="s">
        <v>137</v>
      </c>
    </row>
    <row r="2" spans="1:25" ht="12.75" customHeight="1">
      <c r="A2" s="242"/>
      <c r="B2" s="242"/>
      <c r="C2" s="743" t="s">
        <v>31</v>
      </c>
      <c r="D2" s="744"/>
      <c r="E2" s="744"/>
      <c r="F2" s="745"/>
      <c r="G2" s="743" t="s">
        <v>32</v>
      </c>
      <c r="H2" s="744"/>
      <c r="I2" s="744"/>
      <c r="J2" s="744"/>
      <c r="K2" s="245"/>
      <c r="L2" s="743" t="s">
        <v>33</v>
      </c>
      <c r="M2" s="744"/>
      <c r="N2" s="744"/>
      <c r="O2" s="744"/>
      <c r="P2" s="744"/>
      <c r="Q2" s="744"/>
      <c r="R2" s="744"/>
      <c r="S2" s="744"/>
      <c r="T2" s="744"/>
      <c r="U2" s="744"/>
      <c r="V2" s="745"/>
      <c r="W2" s="3"/>
      <c r="X2" s="246"/>
      <c r="Y2" s="245"/>
    </row>
    <row r="3" spans="1:25" ht="129">
      <c r="A3" s="478" t="s">
        <v>34</v>
      </c>
      <c r="B3" s="598" t="s">
        <v>35</v>
      </c>
      <c r="C3" s="595" t="s">
        <v>36</v>
      </c>
      <c r="D3" s="595" t="s">
        <v>37</v>
      </c>
      <c r="E3" s="595" t="s">
        <v>38</v>
      </c>
      <c r="F3" s="595" t="s">
        <v>39</v>
      </c>
      <c r="G3" s="596" t="s">
        <v>40</v>
      </c>
      <c r="H3" s="595" t="s">
        <v>41</v>
      </c>
      <c r="I3" s="596" t="s">
        <v>42</v>
      </c>
      <c r="J3" s="596" t="s">
        <v>43</v>
      </c>
      <c r="K3" s="595" t="s">
        <v>44</v>
      </c>
      <c r="L3" s="599" t="s">
        <v>45</v>
      </c>
      <c r="M3" s="599" t="s">
        <v>46</v>
      </c>
      <c r="N3" s="599" t="s">
        <v>47</v>
      </c>
      <c r="O3" s="595" t="s">
        <v>48</v>
      </c>
      <c r="P3" s="599" t="s">
        <v>49</v>
      </c>
      <c r="Q3" s="599" t="s">
        <v>50</v>
      </c>
      <c r="R3" s="599" t="s">
        <v>51</v>
      </c>
      <c r="S3" s="599" t="s">
        <v>52</v>
      </c>
      <c r="T3" s="599" t="s">
        <v>53</v>
      </c>
      <c r="U3" s="599" t="s">
        <v>54</v>
      </c>
      <c r="V3" s="599" t="s">
        <v>55</v>
      </c>
      <c r="W3" s="599" t="s">
        <v>134</v>
      </c>
      <c r="X3" s="599" t="s">
        <v>57</v>
      </c>
      <c r="Y3" s="599" t="s">
        <v>58</v>
      </c>
    </row>
    <row r="5" spans="1:25">
      <c r="A5" s="13">
        <v>2006</v>
      </c>
      <c r="B5" s="13">
        <v>1</v>
      </c>
      <c r="E5" s="243"/>
      <c r="F5" s="243"/>
      <c r="G5" s="243"/>
      <c r="H5" s="243"/>
      <c r="I5" s="243"/>
      <c r="J5" s="243"/>
      <c r="K5" s="243"/>
      <c r="L5" s="243"/>
      <c r="M5" s="243"/>
      <c r="N5" s="243"/>
      <c r="O5" s="243"/>
      <c r="P5" s="243"/>
      <c r="Q5" s="243"/>
      <c r="R5" s="243"/>
    </row>
    <row r="6" spans="1:25">
      <c r="B6" s="13">
        <v>2</v>
      </c>
      <c r="C6" s="244" t="e">
        <f>100*(#REF!/#REF!-1)</f>
        <v>#REF!</v>
      </c>
      <c r="D6" s="244" t="e">
        <f>100*(#REF!/#REF!-1)</f>
        <v>#REF!</v>
      </c>
      <c r="E6" s="244" t="e">
        <f>100*(#REF!/#REF!-1)</f>
        <v>#REF!</v>
      </c>
      <c r="F6" s="244" t="e">
        <f>100*(#REF!/#REF!-1)</f>
        <v>#REF!</v>
      </c>
      <c r="G6" s="244" t="e">
        <f>100*(#REF!/#REF!-1)</f>
        <v>#REF!</v>
      </c>
      <c r="H6" s="244" t="e">
        <f>100*(#REF!/#REF!-1)</f>
        <v>#REF!</v>
      </c>
      <c r="I6" s="244" t="e">
        <f>100*(#REF!/#REF!-1)</f>
        <v>#REF!</v>
      </c>
      <c r="J6" s="244" t="e">
        <f>100*(#REF!/#REF!-1)</f>
        <v>#REF!</v>
      </c>
      <c r="K6" s="244" t="e">
        <f>100*(#REF!/#REF!-1)</f>
        <v>#REF!</v>
      </c>
      <c r="L6" s="244" t="e">
        <f>100*(#REF!/#REF!-1)</f>
        <v>#REF!</v>
      </c>
      <c r="M6" s="244" t="e">
        <f>100*(#REF!/#REF!-1)</f>
        <v>#REF!</v>
      </c>
      <c r="N6" s="244" t="e">
        <f>100*(#REF!/#REF!-1)</f>
        <v>#REF!</v>
      </c>
      <c r="O6" s="244" t="e">
        <f>100*(#REF!/#REF!-1)</f>
        <v>#REF!</v>
      </c>
      <c r="P6" s="244" t="e">
        <f>100*(#REF!/#REF!-1)</f>
        <v>#REF!</v>
      </c>
      <c r="Q6" s="244" t="e">
        <f>100*(#REF!/#REF!-1)</f>
        <v>#REF!</v>
      </c>
      <c r="R6" s="244" t="e">
        <f>100*(#REF!/#REF!-1)</f>
        <v>#REF!</v>
      </c>
      <c r="S6" s="244" t="e">
        <f>100*(#REF!/#REF!-1)</f>
        <v>#REF!</v>
      </c>
      <c r="T6" s="244" t="e">
        <f>100*(#REF!/#REF!-1)</f>
        <v>#REF!</v>
      </c>
      <c r="U6" s="244" t="e">
        <f>100*(#REF!/#REF!-1)</f>
        <v>#REF!</v>
      </c>
      <c r="V6" s="244" t="e">
        <f>100*(#REF!/#REF!-1)</f>
        <v>#REF!</v>
      </c>
      <c r="W6" s="244" t="e">
        <f>100*(#REF!/#REF!-1)</f>
        <v>#REF!</v>
      </c>
      <c r="X6" s="244" t="e">
        <f>100*(#REF!/#REF!-1)</f>
        <v>#REF!</v>
      </c>
      <c r="Y6" s="244" t="e">
        <f>100*(#REF!/#REF!-1)</f>
        <v>#REF!</v>
      </c>
    </row>
    <row r="7" spans="1:25">
      <c r="B7" s="13">
        <v>3</v>
      </c>
      <c r="C7" s="244" t="e">
        <f>100*(#REF!/#REF!-1)</f>
        <v>#REF!</v>
      </c>
      <c r="D7" s="244" t="e">
        <f>100*(#REF!/#REF!-1)</f>
        <v>#REF!</v>
      </c>
      <c r="E7" s="244" t="e">
        <f>100*(#REF!/#REF!-1)</f>
        <v>#REF!</v>
      </c>
      <c r="F7" s="244" t="e">
        <f>100*(#REF!/#REF!-1)</f>
        <v>#REF!</v>
      </c>
      <c r="G7" s="244" t="e">
        <f>100*(#REF!/#REF!-1)</f>
        <v>#REF!</v>
      </c>
      <c r="H7" s="244" t="e">
        <f>100*(#REF!/#REF!-1)</f>
        <v>#REF!</v>
      </c>
      <c r="I7" s="244" t="e">
        <f>100*(#REF!/#REF!-1)</f>
        <v>#REF!</v>
      </c>
      <c r="J7" s="244" t="e">
        <f>100*(#REF!/#REF!-1)</f>
        <v>#REF!</v>
      </c>
      <c r="K7" s="244" t="e">
        <f>100*(#REF!/#REF!-1)</f>
        <v>#REF!</v>
      </c>
      <c r="L7" s="244" t="e">
        <f>100*(#REF!/#REF!-1)</f>
        <v>#REF!</v>
      </c>
      <c r="M7" s="244" t="e">
        <f>100*(#REF!/#REF!-1)</f>
        <v>#REF!</v>
      </c>
      <c r="N7" s="244" t="e">
        <f>100*(#REF!/#REF!-1)</f>
        <v>#REF!</v>
      </c>
      <c r="O7" s="244" t="e">
        <f>100*(#REF!/#REF!-1)</f>
        <v>#REF!</v>
      </c>
      <c r="P7" s="244" t="e">
        <f>100*(#REF!/#REF!-1)</f>
        <v>#REF!</v>
      </c>
      <c r="Q7" s="244" t="e">
        <f>100*(#REF!/#REF!-1)</f>
        <v>#REF!</v>
      </c>
      <c r="R7" s="244" t="e">
        <f>100*(#REF!/#REF!-1)</f>
        <v>#REF!</v>
      </c>
      <c r="S7" s="244" t="e">
        <f>100*(#REF!/#REF!-1)</f>
        <v>#REF!</v>
      </c>
      <c r="T7" s="244" t="e">
        <f>100*(#REF!/#REF!-1)</f>
        <v>#REF!</v>
      </c>
      <c r="U7" s="244" t="e">
        <f>100*(#REF!/#REF!-1)</f>
        <v>#REF!</v>
      </c>
      <c r="V7" s="244" t="e">
        <f>100*(#REF!/#REF!-1)</f>
        <v>#REF!</v>
      </c>
      <c r="W7" s="244" t="e">
        <f>100*(#REF!/#REF!-1)</f>
        <v>#REF!</v>
      </c>
      <c r="X7" s="244" t="e">
        <f>100*(#REF!/#REF!-1)</f>
        <v>#REF!</v>
      </c>
      <c r="Y7" s="244" t="e">
        <f>100*(#REF!/#REF!-1)</f>
        <v>#REF!</v>
      </c>
    </row>
    <row r="8" spans="1:25">
      <c r="B8" s="13">
        <v>4</v>
      </c>
      <c r="C8" s="244" t="e">
        <f>100*(#REF!/#REF!-1)</f>
        <v>#REF!</v>
      </c>
      <c r="D8" s="244" t="e">
        <f>100*(#REF!/#REF!-1)</f>
        <v>#REF!</v>
      </c>
      <c r="E8" s="244" t="e">
        <f>100*(#REF!/#REF!-1)</f>
        <v>#REF!</v>
      </c>
      <c r="F8" s="244" t="e">
        <f>100*(#REF!/#REF!-1)</f>
        <v>#REF!</v>
      </c>
      <c r="G8" s="244" t="e">
        <f>100*(#REF!/#REF!-1)</f>
        <v>#REF!</v>
      </c>
      <c r="H8" s="244" t="e">
        <f>100*(#REF!/#REF!-1)</f>
        <v>#REF!</v>
      </c>
      <c r="I8" s="244" t="e">
        <f>100*(#REF!/#REF!-1)</f>
        <v>#REF!</v>
      </c>
      <c r="J8" s="244" t="e">
        <f>100*(#REF!/#REF!-1)</f>
        <v>#REF!</v>
      </c>
      <c r="K8" s="244" t="e">
        <f>100*(#REF!/#REF!-1)</f>
        <v>#REF!</v>
      </c>
      <c r="L8" s="244" t="e">
        <f>100*(#REF!/#REF!-1)</f>
        <v>#REF!</v>
      </c>
      <c r="M8" s="244" t="e">
        <f>100*(#REF!/#REF!-1)</f>
        <v>#REF!</v>
      </c>
      <c r="N8" s="244" t="e">
        <f>100*(#REF!/#REF!-1)</f>
        <v>#REF!</v>
      </c>
      <c r="O8" s="244" t="e">
        <f>100*(#REF!/#REF!-1)</f>
        <v>#REF!</v>
      </c>
      <c r="P8" s="244" t="e">
        <f>100*(#REF!/#REF!-1)</f>
        <v>#REF!</v>
      </c>
      <c r="Q8" s="244" t="e">
        <f>100*(#REF!/#REF!-1)</f>
        <v>#REF!</v>
      </c>
      <c r="R8" s="244" t="e">
        <f>100*(#REF!/#REF!-1)</f>
        <v>#REF!</v>
      </c>
      <c r="S8" s="244" t="e">
        <f>100*(#REF!/#REF!-1)</f>
        <v>#REF!</v>
      </c>
      <c r="T8" s="244" t="e">
        <f>100*(#REF!/#REF!-1)</f>
        <v>#REF!</v>
      </c>
      <c r="U8" s="244" t="e">
        <f>100*(#REF!/#REF!-1)</f>
        <v>#REF!</v>
      </c>
      <c r="V8" s="244" t="e">
        <f>100*(#REF!/#REF!-1)</f>
        <v>#REF!</v>
      </c>
      <c r="W8" s="244" t="e">
        <f>100*(#REF!/#REF!-1)</f>
        <v>#REF!</v>
      </c>
      <c r="X8" s="244" t="e">
        <f>100*(#REF!/#REF!-1)</f>
        <v>#REF!</v>
      </c>
      <c r="Y8" s="244" t="e">
        <f>100*(#REF!/#REF!-1)</f>
        <v>#REF!</v>
      </c>
    </row>
    <row r="9" spans="1:25">
      <c r="A9" s="13">
        <v>2007</v>
      </c>
      <c r="B9" s="13">
        <v>1</v>
      </c>
      <c r="C9" s="244" t="e">
        <f>100*(#REF!/#REF!-1)</f>
        <v>#REF!</v>
      </c>
      <c r="D9" s="244" t="e">
        <f>100*(#REF!/#REF!-1)</f>
        <v>#REF!</v>
      </c>
      <c r="E9" s="244" t="e">
        <f>100*(#REF!/#REF!-1)</f>
        <v>#REF!</v>
      </c>
      <c r="F9" s="244" t="e">
        <f>100*(#REF!/#REF!-1)</f>
        <v>#REF!</v>
      </c>
      <c r="G9" s="244" t="e">
        <f>100*(#REF!/#REF!-1)</f>
        <v>#REF!</v>
      </c>
      <c r="H9" s="244" t="e">
        <f>100*(#REF!/#REF!-1)</f>
        <v>#REF!</v>
      </c>
      <c r="I9" s="244" t="e">
        <f>100*(#REF!/#REF!-1)</f>
        <v>#REF!</v>
      </c>
      <c r="J9" s="244" t="e">
        <f>100*(#REF!/#REF!-1)</f>
        <v>#REF!</v>
      </c>
      <c r="K9" s="244" t="e">
        <f>100*(#REF!/#REF!-1)</f>
        <v>#REF!</v>
      </c>
      <c r="L9" s="244" t="e">
        <f>100*(#REF!/#REF!-1)</f>
        <v>#REF!</v>
      </c>
      <c r="M9" s="244" t="e">
        <f>100*(#REF!/#REF!-1)</f>
        <v>#REF!</v>
      </c>
      <c r="N9" s="244" t="e">
        <f>100*(#REF!/#REF!-1)</f>
        <v>#REF!</v>
      </c>
      <c r="O9" s="244" t="e">
        <f>100*(#REF!/#REF!-1)</f>
        <v>#REF!</v>
      </c>
      <c r="P9" s="244" t="e">
        <f>100*(#REF!/#REF!-1)</f>
        <v>#REF!</v>
      </c>
      <c r="Q9" s="244" t="e">
        <f>100*(#REF!/#REF!-1)</f>
        <v>#REF!</v>
      </c>
      <c r="R9" s="244" t="e">
        <f>100*(#REF!/#REF!-1)</f>
        <v>#REF!</v>
      </c>
      <c r="S9" s="244" t="e">
        <f>100*(#REF!/#REF!-1)</f>
        <v>#REF!</v>
      </c>
      <c r="T9" s="244" t="e">
        <f>100*(#REF!/#REF!-1)</f>
        <v>#REF!</v>
      </c>
      <c r="U9" s="244" t="e">
        <f>100*(#REF!/#REF!-1)</f>
        <v>#REF!</v>
      </c>
      <c r="V9" s="244" t="e">
        <f>100*(#REF!/#REF!-1)</f>
        <v>#REF!</v>
      </c>
      <c r="W9" s="244" t="e">
        <f>100*(#REF!/#REF!-1)</f>
        <v>#REF!</v>
      </c>
      <c r="X9" s="244" t="e">
        <f>100*(#REF!/#REF!-1)</f>
        <v>#REF!</v>
      </c>
      <c r="Y9" s="244" t="e">
        <f>100*(#REF!/#REF!-1)</f>
        <v>#REF!</v>
      </c>
    </row>
    <row r="10" spans="1:25">
      <c r="B10" s="13">
        <v>2</v>
      </c>
      <c r="C10" s="244" t="e">
        <f>100*(#REF!/#REF!-1)</f>
        <v>#REF!</v>
      </c>
      <c r="D10" s="244" t="e">
        <f>100*(#REF!/#REF!-1)</f>
        <v>#REF!</v>
      </c>
      <c r="E10" s="244" t="e">
        <f>100*(#REF!/#REF!-1)</f>
        <v>#REF!</v>
      </c>
      <c r="F10" s="244" t="e">
        <f>100*(#REF!/#REF!-1)</f>
        <v>#REF!</v>
      </c>
      <c r="G10" s="244" t="e">
        <f>100*(#REF!/#REF!-1)</f>
        <v>#REF!</v>
      </c>
      <c r="H10" s="244" t="e">
        <f>100*(#REF!/#REF!-1)</f>
        <v>#REF!</v>
      </c>
      <c r="I10" s="244" t="e">
        <f>100*(#REF!/#REF!-1)</f>
        <v>#REF!</v>
      </c>
      <c r="J10" s="244" t="e">
        <f>100*(#REF!/#REF!-1)</f>
        <v>#REF!</v>
      </c>
      <c r="K10" s="244" t="e">
        <f>100*(#REF!/#REF!-1)</f>
        <v>#REF!</v>
      </c>
      <c r="L10" s="244" t="e">
        <f>100*(#REF!/#REF!-1)</f>
        <v>#REF!</v>
      </c>
      <c r="M10" s="244" t="e">
        <f>100*(#REF!/#REF!-1)</f>
        <v>#REF!</v>
      </c>
      <c r="N10" s="244" t="e">
        <f>100*(#REF!/#REF!-1)</f>
        <v>#REF!</v>
      </c>
      <c r="O10" s="244" t="e">
        <f>100*(#REF!/#REF!-1)</f>
        <v>#REF!</v>
      </c>
      <c r="P10" s="244" t="e">
        <f>100*(#REF!/#REF!-1)</f>
        <v>#REF!</v>
      </c>
      <c r="Q10" s="244" t="e">
        <f>100*(#REF!/#REF!-1)</f>
        <v>#REF!</v>
      </c>
      <c r="R10" s="244" t="e">
        <f>100*(#REF!/#REF!-1)</f>
        <v>#REF!</v>
      </c>
      <c r="S10" s="244" t="e">
        <f>100*(#REF!/#REF!-1)</f>
        <v>#REF!</v>
      </c>
      <c r="T10" s="244" t="e">
        <f>100*(#REF!/#REF!-1)</f>
        <v>#REF!</v>
      </c>
      <c r="U10" s="244" t="e">
        <f>100*(#REF!/#REF!-1)</f>
        <v>#REF!</v>
      </c>
      <c r="V10" s="244" t="e">
        <f>100*(#REF!/#REF!-1)</f>
        <v>#REF!</v>
      </c>
      <c r="W10" s="244" t="e">
        <f>100*(#REF!/#REF!-1)</f>
        <v>#REF!</v>
      </c>
      <c r="X10" s="244" t="e">
        <f>100*(#REF!/#REF!-1)</f>
        <v>#REF!</v>
      </c>
      <c r="Y10" s="244" t="e">
        <f>100*(#REF!/#REF!-1)</f>
        <v>#REF!</v>
      </c>
    </row>
    <row r="11" spans="1:25">
      <c r="B11" s="13">
        <v>3</v>
      </c>
      <c r="C11" s="244" t="e">
        <f>100*(#REF!/#REF!-1)</f>
        <v>#REF!</v>
      </c>
      <c r="D11" s="244" t="e">
        <f>100*(#REF!/#REF!-1)</f>
        <v>#REF!</v>
      </c>
      <c r="E11" s="244" t="e">
        <f>100*(#REF!/#REF!-1)</f>
        <v>#REF!</v>
      </c>
      <c r="F11" s="244" t="e">
        <f>100*(#REF!/#REF!-1)</f>
        <v>#REF!</v>
      </c>
      <c r="G11" s="244" t="e">
        <f>100*(#REF!/#REF!-1)</f>
        <v>#REF!</v>
      </c>
      <c r="H11" s="244" t="e">
        <f>100*(#REF!/#REF!-1)</f>
        <v>#REF!</v>
      </c>
      <c r="I11" s="244" t="e">
        <f>100*(#REF!/#REF!-1)</f>
        <v>#REF!</v>
      </c>
      <c r="J11" s="244" t="e">
        <f>100*(#REF!/#REF!-1)</f>
        <v>#REF!</v>
      </c>
      <c r="K11" s="244" t="e">
        <f>100*(#REF!/#REF!-1)</f>
        <v>#REF!</v>
      </c>
      <c r="L11" s="244" t="e">
        <f>100*(#REF!/#REF!-1)</f>
        <v>#REF!</v>
      </c>
      <c r="M11" s="244" t="e">
        <f>100*(#REF!/#REF!-1)</f>
        <v>#REF!</v>
      </c>
      <c r="N11" s="244" t="e">
        <f>100*(#REF!/#REF!-1)</f>
        <v>#REF!</v>
      </c>
      <c r="O11" s="244" t="e">
        <f>100*(#REF!/#REF!-1)</f>
        <v>#REF!</v>
      </c>
      <c r="P11" s="244" t="e">
        <f>100*(#REF!/#REF!-1)</f>
        <v>#REF!</v>
      </c>
      <c r="Q11" s="244" t="e">
        <f>100*(#REF!/#REF!-1)</f>
        <v>#REF!</v>
      </c>
      <c r="R11" s="244" t="e">
        <f>100*(#REF!/#REF!-1)</f>
        <v>#REF!</v>
      </c>
      <c r="S11" s="244" t="e">
        <f>100*(#REF!/#REF!-1)</f>
        <v>#REF!</v>
      </c>
      <c r="T11" s="244" t="e">
        <f>100*(#REF!/#REF!-1)</f>
        <v>#REF!</v>
      </c>
      <c r="U11" s="244" t="e">
        <f>100*(#REF!/#REF!-1)</f>
        <v>#REF!</v>
      </c>
      <c r="V11" s="244" t="e">
        <f>100*(#REF!/#REF!-1)</f>
        <v>#REF!</v>
      </c>
      <c r="W11" s="244" t="e">
        <f>100*(#REF!/#REF!-1)</f>
        <v>#REF!</v>
      </c>
      <c r="X11" s="244" t="e">
        <f>100*(#REF!/#REF!-1)</f>
        <v>#REF!</v>
      </c>
      <c r="Y11" s="244" t="e">
        <f>100*(#REF!/#REF!-1)</f>
        <v>#REF!</v>
      </c>
    </row>
    <row r="12" spans="1:25">
      <c r="B12" s="13">
        <v>4</v>
      </c>
      <c r="C12" s="244" t="e">
        <f>100*(#REF!/#REF!-1)</f>
        <v>#REF!</v>
      </c>
      <c r="D12" s="244" t="e">
        <f>100*(#REF!/#REF!-1)</f>
        <v>#REF!</v>
      </c>
      <c r="E12" s="244" t="e">
        <f>100*(#REF!/#REF!-1)</f>
        <v>#REF!</v>
      </c>
      <c r="F12" s="244" t="e">
        <f>100*(#REF!/#REF!-1)</f>
        <v>#REF!</v>
      </c>
      <c r="G12" s="244" t="e">
        <f>100*(#REF!/#REF!-1)</f>
        <v>#REF!</v>
      </c>
      <c r="H12" s="244" t="e">
        <f>100*(#REF!/#REF!-1)</f>
        <v>#REF!</v>
      </c>
      <c r="I12" s="244" t="e">
        <f>100*(#REF!/#REF!-1)</f>
        <v>#REF!</v>
      </c>
      <c r="J12" s="244" t="e">
        <f>100*(#REF!/#REF!-1)</f>
        <v>#REF!</v>
      </c>
      <c r="K12" s="244" t="e">
        <f>100*(#REF!/#REF!-1)</f>
        <v>#REF!</v>
      </c>
      <c r="L12" s="244" t="e">
        <f>100*(#REF!/#REF!-1)</f>
        <v>#REF!</v>
      </c>
      <c r="M12" s="244" t="e">
        <f>100*(#REF!/#REF!-1)</f>
        <v>#REF!</v>
      </c>
      <c r="N12" s="244" t="e">
        <f>100*(#REF!/#REF!-1)</f>
        <v>#REF!</v>
      </c>
      <c r="O12" s="244" t="e">
        <f>100*(#REF!/#REF!-1)</f>
        <v>#REF!</v>
      </c>
      <c r="P12" s="244" t="e">
        <f>100*(#REF!/#REF!-1)</f>
        <v>#REF!</v>
      </c>
      <c r="Q12" s="244" t="e">
        <f>100*(#REF!/#REF!-1)</f>
        <v>#REF!</v>
      </c>
      <c r="R12" s="244" t="e">
        <f>100*(#REF!/#REF!-1)</f>
        <v>#REF!</v>
      </c>
      <c r="S12" s="244" t="e">
        <f>100*(#REF!/#REF!-1)</f>
        <v>#REF!</v>
      </c>
      <c r="T12" s="244" t="e">
        <f>100*(#REF!/#REF!-1)</f>
        <v>#REF!</v>
      </c>
      <c r="U12" s="244" t="e">
        <f>100*(#REF!/#REF!-1)</f>
        <v>#REF!</v>
      </c>
      <c r="V12" s="244" t="e">
        <f>100*(#REF!/#REF!-1)</f>
        <v>#REF!</v>
      </c>
      <c r="W12" s="244" t="e">
        <f>100*(#REF!/#REF!-1)</f>
        <v>#REF!</v>
      </c>
      <c r="X12" s="244" t="e">
        <f>100*(#REF!/#REF!-1)</f>
        <v>#REF!</v>
      </c>
      <c r="Y12" s="244" t="e">
        <f>100*(#REF!/#REF!-1)</f>
        <v>#REF!</v>
      </c>
    </row>
    <row r="13" spans="1:25">
      <c r="A13" s="13">
        <v>2008</v>
      </c>
      <c r="B13" s="13">
        <v>1</v>
      </c>
      <c r="C13" s="244" t="e">
        <f>100*(#REF!/#REF!-1)</f>
        <v>#REF!</v>
      </c>
      <c r="D13" s="244" t="e">
        <f>100*(#REF!/#REF!-1)</f>
        <v>#REF!</v>
      </c>
      <c r="E13" s="244" t="e">
        <f>100*(#REF!/#REF!-1)</f>
        <v>#REF!</v>
      </c>
      <c r="F13" s="244" t="e">
        <f>100*(#REF!/#REF!-1)</f>
        <v>#REF!</v>
      </c>
      <c r="G13" s="244" t="e">
        <f>100*(#REF!/#REF!-1)</f>
        <v>#REF!</v>
      </c>
      <c r="H13" s="244" t="e">
        <f>100*(#REF!/#REF!-1)</f>
        <v>#REF!</v>
      </c>
      <c r="I13" s="244" t="e">
        <f>100*(#REF!/#REF!-1)</f>
        <v>#REF!</v>
      </c>
      <c r="J13" s="244" t="e">
        <f>100*(#REF!/#REF!-1)</f>
        <v>#REF!</v>
      </c>
      <c r="K13" s="244" t="e">
        <f>100*(#REF!/#REF!-1)</f>
        <v>#REF!</v>
      </c>
      <c r="L13" s="244" t="e">
        <f>100*(#REF!/#REF!-1)</f>
        <v>#REF!</v>
      </c>
      <c r="M13" s="244" t="e">
        <f>100*(#REF!/#REF!-1)</f>
        <v>#REF!</v>
      </c>
      <c r="N13" s="244" t="e">
        <f>100*(#REF!/#REF!-1)</f>
        <v>#REF!</v>
      </c>
      <c r="O13" s="244" t="e">
        <f>100*(#REF!/#REF!-1)</f>
        <v>#REF!</v>
      </c>
      <c r="P13" s="244" t="e">
        <f>100*(#REF!/#REF!-1)</f>
        <v>#REF!</v>
      </c>
      <c r="Q13" s="244" t="e">
        <f>100*(#REF!/#REF!-1)</f>
        <v>#REF!</v>
      </c>
      <c r="R13" s="244" t="e">
        <f>100*(#REF!/#REF!-1)</f>
        <v>#REF!</v>
      </c>
      <c r="S13" s="244" t="e">
        <f>100*(#REF!/#REF!-1)</f>
        <v>#REF!</v>
      </c>
      <c r="T13" s="244" t="e">
        <f>100*(#REF!/#REF!-1)</f>
        <v>#REF!</v>
      </c>
      <c r="U13" s="244" t="e">
        <f>100*(#REF!/#REF!-1)</f>
        <v>#REF!</v>
      </c>
      <c r="V13" s="244" t="e">
        <f>100*(#REF!/#REF!-1)</f>
        <v>#REF!</v>
      </c>
      <c r="W13" s="244" t="e">
        <f>100*(#REF!/#REF!-1)</f>
        <v>#REF!</v>
      </c>
      <c r="X13" s="244" t="e">
        <f>100*(#REF!/#REF!-1)</f>
        <v>#REF!</v>
      </c>
      <c r="Y13" s="244" t="e">
        <f>100*(#REF!/#REF!-1)</f>
        <v>#REF!</v>
      </c>
    </row>
    <row r="14" spans="1:25">
      <c r="B14" s="13">
        <v>2</v>
      </c>
      <c r="C14" s="244" t="e">
        <f>100*(#REF!/#REF!-1)</f>
        <v>#REF!</v>
      </c>
      <c r="D14" s="244" t="e">
        <f>100*(#REF!/#REF!-1)</f>
        <v>#REF!</v>
      </c>
      <c r="E14" s="244" t="e">
        <f>100*(#REF!/#REF!-1)</f>
        <v>#REF!</v>
      </c>
      <c r="F14" s="244" t="e">
        <f>100*(#REF!/#REF!-1)</f>
        <v>#REF!</v>
      </c>
      <c r="G14" s="244" t="e">
        <f>100*(#REF!/#REF!-1)</f>
        <v>#REF!</v>
      </c>
      <c r="H14" s="244" t="e">
        <f>100*(#REF!/#REF!-1)</f>
        <v>#REF!</v>
      </c>
      <c r="I14" s="244" t="e">
        <f>100*(#REF!/#REF!-1)</f>
        <v>#REF!</v>
      </c>
      <c r="J14" s="244" t="e">
        <f>100*(#REF!/#REF!-1)</f>
        <v>#REF!</v>
      </c>
      <c r="K14" s="244" t="e">
        <f>100*(#REF!/#REF!-1)</f>
        <v>#REF!</v>
      </c>
      <c r="L14" s="244" t="e">
        <f>100*(#REF!/#REF!-1)</f>
        <v>#REF!</v>
      </c>
      <c r="M14" s="244" t="e">
        <f>100*(#REF!/#REF!-1)</f>
        <v>#REF!</v>
      </c>
      <c r="N14" s="244" t="e">
        <f>100*(#REF!/#REF!-1)</f>
        <v>#REF!</v>
      </c>
      <c r="O14" s="244" t="e">
        <f>100*(#REF!/#REF!-1)</f>
        <v>#REF!</v>
      </c>
      <c r="P14" s="244" t="e">
        <f>100*(#REF!/#REF!-1)</f>
        <v>#REF!</v>
      </c>
      <c r="Q14" s="244" t="e">
        <f>100*(#REF!/#REF!-1)</f>
        <v>#REF!</v>
      </c>
      <c r="R14" s="244" t="e">
        <f>100*(#REF!/#REF!-1)</f>
        <v>#REF!</v>
      </c>
      <c r="S14" s="244" t="e">
        <f>100*(#REF!/#REF!-1)</f>
        <v>#REF!</v>
      </c>
      <c r="T14" s="244" t="e">
        <f>100*(#REF!/#REF!-1)</f>
        <v>#REF!</v>
      </c>
      <c r="U14" s="244" t="e">
        <f>100*(#REF!/#REF!-1)</f>
        <v>#REF!</v>
      </c>
      <c r="V14" s="244" t="e">
        <f>100*(#REF!/#REF!-1)</f>
        <v>#REF!</v>
      </c>
      <c r="W14" s="244" t="e">
        <f>100*(#REF!/#REF!-1)</f>
        <v>#REF!</v>
      </c>
      <c r="X14" s="244" t="e">
        <f>100*(#REF!/#REF!-1)</f>
        <v>#REF!</v>
      </c>
      <c r="Y14" s="244" t="e">
        <f>100*(#REF!/#REF!-1)</f>
        <v>#REF!</v>
      </c>
    </row>
    <row r="15" spans="1:25">
      <c r="B15" s="13">
        <v>3</v>
      </c>
      <c r="C15" s="244" t="e">
        <f>100*(#REF!/#REF!-1)</f>
        <v>#REF!</v>
      </c>
      <c r="D15" s="244" t="e">
        <f>100*(#REF!/#REF!-1)</f>
        <v>#REF!</v>
      </c>
      <c r="E15" s="244" t="e">
        <f>100*(#REF!/#REF!-1)</f>
        <v>#REF!</v>
      </c>
      <c r="F15" s="244" t="e">
        <f>100*(#REF!/#REF!-1)</f>
        <v>#REF!</v>
      </c>
      <c r="G15" s="244" t="e">
        <f>100*(#REF!/#REF!-1)</f>
        <v>#REF!</v>
      </c>
      <c r="H15" s="244" t="e">
        <f>100*(#REF!/#REF!-1)</f>
        <v>#REF!</v>
      </c>
      <c r="I15" s="244" t="e">
        <f>100*(#REF!/#REF!-1)</f>
        <v>#REF!</v>
      </c>
      <c r="J15" s="244" t="e">
        <f>100*(#REF!/#REF!-1)</f>
        <v>#REF!</v>
      </c>
      <c r="K15" s="244" t="e">
        <f>100*(#REF!/#REF!-1)</f>
        <v>#REF!</v>
      </c>
      <c r="L15" s="244" t="e">
        <f>100*(#REF!/#REF!-1)</f>
        <v>#REF!</v>
      </c>
      <c r="M15" s="244" t="e">
        <f>100*(#REF!/#REF!-1)</f>
        <v>#REF!</v>
      </c>
      <c r="N15" s="244" t="e">
        <f>100*(#REF!/#REF!-1)</f>
        <v>#REF!</v>
      </c>
      <c r="O15" s="244" t="e">
        <f>100*(#REF!/#REF!-1)</f>
        <v>#REF!</v>
      </c>
      <c r="P15" s="244" t="e">
        <f>100*(#REF!/#REF!-1)</f>
        <v>#REF!</v>
      </c>
      <c r="Q15" s="244" t="e">
        <f>100*(#REF!/#REF!-1)</f>
        <v>#REF!</v>
      </c>
      <c r="R15" s="244" t="e">
        <f>100*(#REF!/#REF!-1)</f>
        <v>#REF!</v>
      </c>
      <c r="S15" s="244" t="e">
        <f>100*(#REF!/#REF!-1)</f>
        <v>#REF!</v>
      </c>
      <c r="T15" s="244" t="e">
        <f>100*(#REF!/#REF!-1)</f>
        <v>#REF!</v>
      </c>
      <c r="U15" s="244" t="e">
        <f>100*(#REF!/#REF!-1)</f>
        <v>#REF!</v>
      </c>
      <c r="V15" s="244" t="e">
        <f>100*(#REF!/#REF!-1)</f>
        <v>#REF!</v>
      </c>
      <c r="W15" s="244" t="e">
        <f>100*(#REF!/#REF!-1)</f>
        <v>#REF!</v>
      </c>
      <c r="X15" s="244" t="e">
        <f>100*(#REF!/#REF!-1)</f>
        <v>#REF!</v>
      </c>
      <c r="Y15" s="244" t="e">
        <f>100*(#REF!/#REF!-1)</f>
        <v>#REF!</v>
      </c>
    </row>
    <row r="16" spans="1:25">
      <c r="B16" s="13">
        <v>4</v>
      </c>
      <c r="C16" s="244" t="e">
        <f>100*(#REF!/#REF!-1)</f>
        <v>#REF!</v>
      </c>
      <c r="D16" s="244" t="e">
        <f>100*(#REF!/#REF!-1)</f>
        <v>#REF!</v>
      </c>
      <c r="E16" s="244" t="e">
        <f>100*(#REF!/#REF!-1)</f>
        <v>#REF!</v>
      </c>
      <c r="F16" s="244" t="e">
        <f>100*(#REF!/#REF!-1)</f>
        <v>#REF!</v>
      </c>
      <c r="G16" s="244" t="e">
        <f>100*(#REF!/#REF!-1)</f>
        <v>#REF!</v>
      </c>
      <c r="H16" s="244" t="e">
        <f>100*(#REF!/#REF!-1)</f>
        <v>#REF!</v>
      </c>
      <c r="I16" s="244" t="e">
        <f>100*(#REF!/#REF!-1)</f>
        <v>#REF!</v>
      </c>
      <c r="J16" s="244" t="e">
        <f>100*(#REF!/#REF!-1)</f>
        <v>#REF!</v>
      </c>
      <c r="K16" s="244" t="e">
        <f>100*(#REF!/#REF!-1)</f>
        <v>#REF!</v>
      </c>
      <c r="L16" s="244" t="e">
        <f>100*(#REF!/#REF!-1)</f>
        <v>#REF!</v>
      </c>
      <c r="M16" s="244" t="e">
        <f>100*(#REF!/#REF!-1)</f>
        <v>#REF!</v>
      </c>
      <c r="N16" s="244" t="e">
        <f>100*(#REF!/#REF!-1)</f>
        <v>#REF!</v>
      </c>
      <c r="O16" s="244" t="e">
        <f>100*(#REF!/#REF!-1)</f>
        <v>#REF!</v>
      </c>
      <c r="P16" s="244" t="e">
        <f>100*(#REF!/#REF!-1)</f>
        <v>#REF!</v>
      </c>
      <c r="Q16" s="244" t="e">
        <f>100*(#REF!/#REF!-1)</f>
        <v>#REF!</v>
      </c>
      <c r="R16" s="244" t="e">
        <f>100*(#REF!/#REF!-1)</f>
        <v>#REF!</v>
      </c>
      <c r="S16" s="244" t="e">
        <f>100*(#REF!/#REF!-1)</f>
        <v>#REF!</v>
      </c>
      <c r="T16" s="244" t="e">
        <f>100*(#REF!/#REF!-1)</f>
        <v>#REF!</v>
      </c>
      <c r="U16" s="244" t="e">
        <f>100*(#REF!/#REF!-1)</f>
        <v>#REF!</v>
      </c>
      <c r="V16" s="244" t="e">
        <f>100*(#REF!/#REF!-1)</f>
        <v>#REF!</v>
      </c>
      <c r="W16" s="244" t="e">
        <f>100*(#REF!/#REF!-1)</f>
        <v>#REF!</v>
      </c>
      <c r="X16" s="244" t="e">
        <f>100*(#REF!/#REF!-1)</f>
        <v>#REF!</v>
      </c>
      <c r="Y16" s="244" t="e">
        <f>100*(#REF!/#REF!-1)</f>
        <v>#REF!</v>
      </c>
    </row>
    <row r="17" spans="1:25">
      <c r="A17" s="13">
        <v>2009</v>
      </c>
      <c r="B17" s="13">
        <v>1</v>
      </c>
      <c r="C17" s="244" t="e">
        <f>100*(#REF!/#REF!-1)</f>
        <v>#REF!</v>
      </c>
      <c r="D17" s="244" t="e">
        <f>100*(#REF!/#REF!-1)</f>
        <v>#REF!</v>
      </c>
      <c r="E17" s="244" t="e">
        <f>100*(#REF!/#REF!-1)</f>
        <v>#REF!</v>
      </c>
      <c r="F17" s="244" t="e">
        <f>100*(#REF!/#REF!-1)</f>
        <v>#REF!</v>
      </c>
      <c r="G17" s="244" t="e">
        <f>100*(#REF!/#REF!-1)</f>
        <v>#REF!</v>
      </c>
      <c r="H17" s="244" t="e">
        <f>100*(#REF!/#REF!-1)</f>
        <v>#REF!</v>
      </c>
      <c r="I17" s="244" t="e">
        <f>100*(#REF!/#REF!-1)</f>
        <v>#REF!</v>
      </c>
      <c r="J17" s="244" t="e">
        <f>100*(#REF!/#REF!-1)</f>
        <v>#REF!</v>
      </c>
      <c r="K17" s="244" t="e">
        <f>100*(#REF!/#REF!-1)</f>
        <v>#REF!</v>
      </c>
      <c r="L17" s="244" t="e">
        <f>100*(#REF!/#REF!-1)</f>
        <v>#REF!</v>
      </c>
      <c r="M17" s="244" t="e">
        <f>100*(#REF!/#REF!-1)</f>
        <v>#REF!</v>
      </c>
      <c r="N17" s="244" t="e">
        <f>100*(#REF!/#REF!-1)</f>
        <v>#REF!</v>
      </c>
      <c r="O17" s="244" t="e">
        <f>100*(#REF!/#REF!-1)</f>
        <v>#REF!</v>
      </c>
      <c r="P17" s="244" t="e">
        <f>100*(#REF!/#REF!-1)</f>
        <v>#REF!</v>
      </c>
      <c r="Q17" s="244" t="e">
        <f>100*(#REF!/#REF!-1)</f>
        <v>#REF!</v>
      </c>
      <c r="R17" s="244" t="e">
        <f>100*(#REF!/#REF!-1)</f>
        <v>#REF!</v>
      </c>
      <c r="S17" s="244" t="e">
        <f>100*(#REF!/#REF!-1)</f>
        <v>#REF!</v>
      </c>
      <c r="T17" s="244" t="e">
        <f>100*(#REF!/#REF!-1)</f>
        <v>#REF!</v>
      </c>
      <c r="U17" s="244" t="e">
        <f>100*(#REF!/#REF!-1)</f>
        <v>#REF!</v>
      </c>
      <c r="V17" s="244" t="e">
        <f>100*(#REF!/#REF!-1)</f>
        <v>#REF!</v>
      </c>
      <c r="W17" s="244" t="e">
        <f>100*(#REF!/#REF!-1)</f>
        <v>#REF!</v>
      </c>
      <c r="X17" s="244" t="e">
        <f>100*(#REF!/#REF!-1)</f>
        <v>#REF!</v>
      </c>
      <c r="Y17" s="244" t="e">
        <f>100*(#REF!/#REF!-1)</f>
        <v>#REF!</v>
      </c>
    </row>
    <row r="18" spans="1:25">
      <c r="B18" s="13">
        <v>2</v>
      </c>
      <c r="C18" s="244" t="e">
        <f>100*(#REF!/#REF!-1)</f>
        <v>#REF!</v>
      </c>
      <c r="D18" s="244" t="e">
        <f>100*(#REF!/#REF!-1)</f>
        <v>#REF!</v>
      </c>
      <c r="E18" s="244" t="e">
        <f>100*(#REF!/#REF!-1)</f>
        <v>#REF!</v>
      </c>
      <c r="F18" s="244" t="e">
        <f>100*(#REF!/#REF!-1)</f>
        <v>#REF!</v>
      </c>
      <c r="G18" s="244" t="e">
        <f>100*(#REF!/#REF!-1)</f>
        <v>#REF!</v>
      </c>
      <c r="H18" s="244" t="e">
        <f>100*(#REF!/#REF!-1)</f>
        <v>#REF!</v>
      </c>
      <c r="I18" s="244" t="e">
        <f>100*(#REF!/#REF!-1)</f>
        <v>#REF!</v>
      </c>
      <c r="J18" s="244" t="e">
        <f>100*(#REF!/#REF!-1)</f>
        <v>#REF!</v>
      </c>
      <c r="K18" s="244" t="e">
        <f>100*(#REF!/#REF!-1)</f>
        <v>#REF!</v>
      </c>
      <c r="L18" s="244" t="e">
        <f>100*(#REF!/#REF!-1)</f>
        <v>#REF!</v>
      </c>
      <c r="M18" s="244" t="e">
        <f>100*(#REF!/#REF!-1)</f>
        <v>#REF!</v>
      </c>
      <c r="N18" s="244" t="e">
        <f>100*(#REF!/#REF!-1)</f>
        <v>#REF!</v>
      </c>
      <c r="O18" s="244" t="e">
        <f>100*(#REF!/#REF!-1)</f>
        <v>#REF!</v>
      </c>
      <c r="P18" s="244" t="e">
        <f>100*(#REF!/#REF!-1)</f>
        <v>#REF!</v>
      </c>
      <c r="Q18" s="244" t="e">
        <f>100*(#REF!/#REF!-1)</f>
        <v>#REF!</v>
      </c>
      <c r="R18" s="244" t="e">
        <f>100*(#REF!/#REF!-1)</f>
        <v>#REF!</v>
      </c>
      <c r="S18" s="244" t="e">
        <f>100*(#REF!/#REF!-1)</f>
        <v>#REF!</v>
      </c>
      <c r="T18" s="244" t="e">
        <f>100*(#REF!/#REF!-1)</f>
        <v>#REF!</v>
      </c>
      <c r="U18" s="244" t="e">
        <f>100*(#REF!/#REF!-1)</f>
        <v>#REF!</v>
      </c>
      <c r="V18" s="244" t="e">
        <f>100*(#REF!/#REF!-1)</f>
        <v>#REF!</v>
      </c>
      <c r="W18" s="244" t="e">
        <f>100*(#REF!/#REF!-1)</f>
        <v>#REF!</v>
      </c>
      <c r="X18" s="244" t="e">
        <f>100*(#REF!/#REF!-1)</f>
        <v>#REF!</v>
      </c>
      <c r="Y18" s="244" t="e">
        <f>100*(#REF!/#REF!-1)</f>
        <v>#REF!</v>
      </c>
    </row>
    <row r="19" spans="1:25">
      <c r="B19" s="13">
        <v>3</v>
      </c>
      <c r="C19" s="244" t="e">
        <f>100*(#REF!/#REF!-1)</f>
        <v>#REF!</v>
      </c>
      <c r="D19" s="244" t="e">
        <f>100*(#REF!/#REF!-1)</f>
        <v>#REF!</v>
      </c>
      <c r="E19" s="244" t="e">
        <f>100*(#REF!/#REF!-1)</f>
        <v>#REF!</v>
      </c>
      <c r="F19" s="244" t="e">
        <f>100*(#REF!/#REF!-1)</f>
        <v>#REF!</v>
      </c>
      <c r="G19" s="244" t="e">
        <f>100*(#REF!/#REF!-1)</f>
        <v>#REF!</v>
      </c>
      <c r="H19" s="244" t="e">
        <f>100*(#REF!/#REF!-1)</f>
        <v>#REF!</v>
      </c>
      <c r="I19" s="244" t="e">
        <f>100*(#REF!/#REF!-1)</f>
        <v>#REF!</v>
      </c>
      <c r="J19" s="244" t="e">
        <f>100*(#REF!/#REF!-1)</f>
        <v>#REF!</v>
      </c>
      <c r="K19" s="244" t="e">
        <f>100*(#REF!/#REF!-1)</f>
        <v>#REF!</v>
      </c>
      <c r="L19" s="244" t="e">
        <f>100*(#REF!/#REF!-1)</f>
        <v>#REF!</v>
      </c>
      <c r="M19" s="244" t="e">
        <f>100*(#REF!/#REF!-1)</f>
        <v>#REF!</v>
      </c>
      <c r="N19" s="244" t="e">
        <f>100*(#REF!/#REF!-1)</f>
        <v>#REF!</v>
      </c>
      <c r="O19" s="244" t="e">
        <f>100*(#REF!/#REF!-1)</f>
        <v>#REF!</v>
      </c>
      <c r="P19" s="244" t="e">
        <f>100*(#REF!/#REF!-1)</f>
        <v>#REF!</v>
      </c>
      <c r="Q19" s="244" t="e">
        <f>100*(#REF!/#REF!-1)</f>
        <v>#REF!</v>
      </c>
      <c r="R19" s="244" t="e">
        <f>100*(#REF!/#REF!-1)</f>
        <v>#REF!</v>
      </c>
      <c r="S19" s="244" t="e">
        <f>100*(#REF!/#REF!-1)</f>
        <v>#REF!</v>
      </c>
      <c r="T19" s="244" t="e">
        <f>100*(#REF!/#REF!-1)</f>
        <v>#REF!</v>
      </c>
      <c r="U19" s="244" t="e">
        <f>100*(#REF!/#REF!-1)</f>
        <v>#REF!</v>
      </c>
      <c r="V19" s="244" t="e">
        <f>100*(#REF!/#REF!-1)</f>
        <v>#REF!</v>
      </c>
      <c r="W19" s="244" t="e">
        <f>100*(#REF!/#REF!-1)</f>
        <v>#REF!</v>
      </c>
      <c r="X19" s="244" t="e">
        <f>100*(#REF!/#REF!-1)</f>
        <v>#REF!</v>
      </c>
      <c r="Y19" s="244" t="e">
        <f>100*(#REF!/#REF!-1)</f>
        <v>#REF!</v>
      </c>
    </row>
    <row r="20" spans="1:25">
      <c r="B20" s="13">
        <v>4</v>
      </c>
      <c r="C20" s="244" t="e">
        <f>100*(#REF!/#REF!-1)</f>
        <v>#REF!</v>
      </c>
      <c r="D20" s="244" t="e">
        <f>100*(#REF!/#REF!-1)</f>
        <v>#REF!</v>
      </c>
      <c r="E20" s="244" t="e">
        <f>100*(#REF!/#REF!-1)</f>
        <v>#REF!</v>
      </c>
      <c r="F20" s="244" t="e">
        <f>100*(#REF!/#REF!-1)</f>
        <v>#REF!</v>
      </c>
      <c r="G20" s="244" t="e">
        <f>100*(#REF!/#REF!-1)</f>
        <v>#REF!</v>
      </c>
      <c r="H20" s="244" t="e">
        <f>100*(#REF!/#REF!-1)</f>
        <v>#REF!</v>
      </c>
      <c r="I20" s="244" t="e">
        <f>100*(#REF!/#REF!-1)</f>
        <v>#REF!</v>
      </c>
      <c r="J20" s="244" t="e">
        <f>100*(#REF!/#REF!-1)</f>
        <v>#REF!</v>
      </c>
      <c r="K20" s="244" t="e">
        <f>100*(#REF!/#REF!-1)</f>
        <v>#REF!</v>
      </c>
      <c r="L20" s="244" t="e">
        <f>100*(#REF!/#REF!-1)</f>
        <v>#REF!</v>
      </c>
      <c r="M20" s="244" t="e">
        <f>100*(#REF!/#REF!-1)</f>
        <v>#REF!</v>
      </c>
      <c r="N20" s="244" t="e">
        <f>100*(#REF!/#REF!-1)</f>
        <v>#REF!</v>
      </c>
      <c r="O20" s="244" t="e">
        <f>100*(#REF!/#REF!-1)</f>
        <v>#REF!</v>
      </c>
      <c r="P20" s="244" t="e">
        <f>100*(#REF!/#REF!-1)</f>
        <v>#REF!</v>
      </c>
      <c r="Q20" s="244" t="e">
        <f>100*(#REF!/#REF!-1)</f>
        <v>#REF!</v>
      </c>
      <c r="R20" s="244" t="e">
        <f>100*(#REF!/#REF!-1)</f>
        <v>#REF!</v>
      </c>
      <c r="S20" s="244" t="e">
        <f>100*(#REF!/#REF!-1)</f>
        <v>#REF!</v>
      </c>
      <c r="T20" s="244" t="e">
        <f>100*(#REF!/#REF!-1)</f>
        <v>#REF!</v>
      </c>
      <c r="U20" s="244" t="e">
        <f>100*(#REF!/#REF!-1)</f>
        <v>#REF!</v>
      </c>
      <c r="V20" s="244" t="e">
        <f>100*(#REF!/#REF!-1)</f>
        <v>#REF!</v>
      </c>
      <c r="W20" s="244" t="e">
        <f>100*(#REF!/#REF!-1)</f>
        <v>#REF!</v>
      </c>
      <c r="X20" s="244" t="e">
        <f>100*(#REF!/#REF!-1)</f>
        <v>#REF!</v>
      </c>
      <c r="Y20" s="244" t="e">
        <f>100*(#REF!/#REF!-1)</f>
        <v>#REF!</v>
      </c>
    </row>
    <row r="21" spans="1:25">
      <c r="A21" s="13">
        <v>2010</v>
      </c>
      <c r="B21" s="13">
        <v>1</v>
      </c>
      <c r="C21" s="244" t="e">
        <f>100*(#REF!/#REF!-1)</f>
        <v>#REF!</v>
      </c>
      <c r="D21" s="244" t="e">
        <f>100*(#REF!/#REF!-1)</f>
        <v>#REF!</v>
      </c>
      <c r="E21" s="244" t="e">
        <f>100*(#REF!/#REF!-1)</f>
        <v>#REF!</v>
      </c>
      <c r="F21" s="244" t="e">
        <f>100*(#REF!/#REF!-1)</f>
        <v>#REF!</v>
      </c>
      <c r="G21" s="244" t="e">
        <f>100*(#REF!/#REF!-1)</f>
        <v>#REF!</v>
      </c>
      <c r="H21" s="244" t="e">
        <f>100*(#REF!/#REF!-1)</f>
        <v>#REF!</v>
      </c>
      <c r="I21" s="244" t="e">
        <f>100*(#REF!/#REF!-1)</f>
        <v>#REF!</v>
      </c>
      <c r="J21" s="244" t="e">
        <f>100*(#REF!/#REF!-1)</f>
        <v>#REF!</v>
      </c>
      <c r="K21" s="244" t="e">
        <f>100*(#REF!/#REF!-1)</f>
        <v>#REF!</v>
      </c>
      <c r="L21" s="244" t="e">
        <f>100*(#REF!/#REF!-1)</f>
        <v>#REF!</v>
      </c>
      <c r="M21" s="244" t="e">
        <f>100*(#REF!/#REF!-1)</f>
        <v>#REF!</v>
      </c>
      <c r="N21" s="244" t="e">
        <f>100*(#REF!/#REF!-1)</f>
        <v>#REF!</v>
      </c>
      <c r="O21" s="244" t="e">
        <f>100*(#REF!/#REF!-1)</f>
        <v>#REF!</v>
      </c>
      <c r="P21" s="244" t="e">
        <f>100*(#REF!/#REF!-1)</f>
        <v>#REF!</v>
      </c>
      <c r="Q21" s="244" t="e">
        <f>100*(#REF!/#REF!-1)</f>
        <v>#REF!</v>
      </c>
      <c r="R21" s="244" t="e">
        <f>100*(#REF!/#REF!-1)</f>
        <v>#REF!</v>
      </c>
      <c r="S21" s="244" t="e">
        <f>100*(#REF!/#REF!-1)</f>
        <v>#REF!</v>
      </c>
      <c r="T21" s="244" t="e">
        <f>100*(#REF!/#REF!-1)</f>
        <v>#REF!</v>
      </c>
      <c r="U21" s="244" t="e">
        <f>100*(#REF!/#REF!-1)</f>
        <v>#REF!</v>
      </c>
      <c r="V21" s="244" t="e">
        <f>100*(#REF!/#REF!-1)</f>
        <v>#REF!</v>
      </c>
      <c r="W21" s="244" t="e">
        <f>100*(#REF!/#REF!-1)</f>
        <v>#REF!</v>
      </c>
      <c r="X21" s="244" t="e">
        <f>100*(#REF!/#REF!-1)</f>
        <v>#REF!</v>
      </c>
      <c r="Y21" s="244" t="e">
        <f>100*(#REF!/#REF!-1)</f>
        <v>#REF!</v>
      </c>
    </row>
    <row r="22" spans="1:25">
      <c r="B22" s="13">
        <v>2</v>
      </c>
      <c r="C22" s="244" t="e">
        <f>100*(#REF!/#REF!-1)</f>
        <v>#REF!</v>
      </c>
      <c r="D22" s="244" t="e">
        <f>100*(#REF!/#REF!-1)</f>
        <v>#REF!</v>
      </c>
      <c r="E22" s="244" t="e">
        <f>100*(#REF!/#REF!-1)</f>
        <v>#REF!</v>
      </c>
      <c r="F22" s="244" t="e">
        <f>100*(#REF!/#REF!-1)</f>
        <v>#REF!</v>
      </c>
      <c r="G22" s="244" t="e">
        <f>100*(#REF!/#REF!-1)</f>
        <v>#REF!</v>
      </c>
      <c r="H22" s="244" t="e">
        <f>100*(#REF!/#REF!-1)</f>
        <v>#REF!</v>
      </c>
      <c r="I22" s="244" t="e">
        <f>100*(#REF!/#REF!-1)</f>
        <v>#REF!</v>
      </c>
      <c r="J22" s="244" t="e">
        <f>100*(#REF!/#REF!-1)</f>
        <v>#REF!</v>
      </c>
      <c r="K22" s="244" t="e">
        <f>100*(#REF!/#REF!-1)</f>
        <v>#REF!</v>
      </c>
      <c r="L22" s="244" t="e">
        <f>100*(#REF!/#REF!-1)</f>
        <v>#REF!</v>
      </c>
      <c r="M22" s="244" t="e">
        <f>100*(#REF!/#REF!-1)</f>
        <v>#REF!</v>
      </c>
      <c r="N22" s="244" t="e">
        <f>100*(#REF!/#REF!-1)</f>
        <v>#REF!</v>
      </c>
      <c r="O22" s="244" t="e">
        <f>100*(#REF!/#REF!-1)</f>
        <v>#REF!</v>
      </c>
      <c r="P22" s="244" t="e">
        <f>100*(#REF!/#REF!-1)</f>
        <v>#REF!</v>
      </c>
      <c r="Q22" s="244" t="e">
        <f>100*(#REF!/#REF!-1)</f>
        <v>#REF!</v>
      </c>
      <c r="R22" s="244" t="e">
        <f>100*(#REF!/#REF!-1)</f>
        <v>#REF!</v>
      </c>
      <c r="S22" s="244" t="e">
        <f>100*(#REF!/#REF!-1)</f>
        <v>#REF!</v>
      </c>
      <c r="T22" s="244" t="e">
        <f>100*(#REF!/#REF!-1)</f>
        <v>#REF!</v>
      </c>
      <c r="U22" s="244" t="e">
        <f>100*(#REF!/#REF!-1)</f>
        <v>#REF!</v>
      </c>
      <c r="V22" s="244" t="e">
        <f>100*(#REF!/#REF!-1)</f>
        <v>#REF!</v>
      </c>
      <c r="W22" s="244" t="e">
        <f>100*(#REF!/#REF!-1)</f>
        <v>#REF!</v>
      </c>
      <c r="X22" s="244" t="e">
        <f>100*(#REF!/#REF!-1)</f>
        <v>#REF!</v>
      </c>
      <c r="Y22" s="244" t="e">
        <f>100*(#REF!/#REF!-1)</f>
        <v>#REF!</v>
      </c>
    </row>
    <row r="23" spans="1:25">
      <c r="B23" s="13">
        <v>3</v>
      </c>
      <c r="C23" s="244" t="e">
        <f>100*(#REF!/#REF!-1)</f>
        <v>#REF!</v>
      </c>
      <c r="D23" s="244" t="e">
        <f>100*(#REF!/#REF!-1)</f>
        <v>#REF!</v>
      </c>
      <c r="E23" s="244" t="e">
        <f>100*(#REF!/#REF!-1)</f>
        <v>#REF!</v>
      </c>
      <c r="F23" s="244" t="e">
        <f>100*(#REF!/#REF!-1)</f>
        <v>#REF!</v>
      </c>
      <c r="G23" s="244" t="e">
        <f>100*(#REF!/#REF!-1)</f>
        <v>#REF!</v>
      </c>
      <c r="H23" s="244" t="e">
        <f>100*(#REF!/#REF!-1)</f>
        <v>#REF!</v>
      </c>
      <c r="I23" s="244" t="e">
        <f>100*(#REF!/#REF!-1)</f>
        <v>#REF!</v>
      </c>
      <c r="J23" s="244" t="e">
        <f>100*(#REF!/#REF!-1)</f>
        <v>#REF!</v>
      </c>
      <c r="K23" s="244" t="e">
        <f>100*(#REF!/#REF!-1)</f>
        <v>#REF!</v>
      </c>
      <c r="L23" s="244" t="e">
        <f>100*(#REF!/#REF!-1)</f>
        <v>#REF!</v>
      </c>
      <c r="M23" s="244" t="e">
        <f>100*(#REF!/#REF!-1)</f>
        <v>#REF!</v>
      </c>
      <c r="N23" s="244" t="e">
        <f>100*(#REF!/#REF!-1)</f>
        <v>#REF!</v>
      </c>
      <c r="O23" s="244" t="e">
        <f>100*(#REF!/#REF!-1)</f>
        <v>#REF!</v>
      </c>
      <c r="P23" s="244" t="e">
        <f>100*(#REF!/#REF!-1)</f>
        <v>#REF!</v>
      </c>
      <c r="Q23" s="244" t="e">
        <f>100*(#REF!/#REF!-1)</f>
        <v>#REF!</v>
      </c>
      <c r="R23" s="244" t="e">
        <f>100*(#REF!/#REF!-1)</f>
        <v>#REF!</v>
      </c>
      <c r="S23" s="244" t="e">
        <f>100*(#REF!/#REF!-1)</f>
        <v>#REF!</v>
      </c>
      <c r="T23" s="244" t="e">
        <f>100*(#REF!/#REF!-1)</f>
        <v>#REF!</v>
      </c>
      <c r="U23" s="244" t="e">
        <f>100*(#REF!/#REF!-1)</f>
        <v>#REF!</v>
      </c>
      <c r="V23" s="244" t="e">
        <f>100*(#REF!/#REF!-1)</f>
        <v>#REF!</v>
      </c>
      <c r="W23" s="244" t="e">
        <f>100*(#REF!/#REF!-1)</f>
        <v>#REF!</v>
      </c>
      <c r="X23" s="244" t="e">
        <f>100*(#REF!/#REF!-1)</f>
        <v>#REF!</v>
      </c>
      <c r="Y23" s="244" t="e">
        <f>100*(#REF!/#REF!-1)</f>
        <v>#REF!</v>
      </c>
    </row>
    <row r="24" spans="1:25">
      <c r="B24" s="13">
        <v>4</v>
      </c>
      <c r="C24" s="244" t="e">
        <f>100*(#REF!/#REF!-1)</f>
        <v>#REF!</v>
      </c>
      <c r="D24" s="244" t="e">
        <f>100*(#REF!/#REF!-1)</f>
        <v>#REF!</v>
      </c>
      <c r="E24" s="244" t="e">
        <f>100*(#REF!/#REF!-1)</f>
        <v>#REF!</v>
      </c>
      <c r="F24" s="244" t="e">
        <f>100*(#REF!/#REF!-1)</f>
        <v>#REF!</v>
      </c>
      <c r="G24" s="244" t="e">
        <f>100*(#REF!/#REF!-1)</f>
        <v>#REF!</v>
      </c>
      <c r="H24" s="244" t="e">
        <f>100*(#REF!/#REF!-1)</f>
        <v>#REF!</v>
      </c>
      <c r="I24" s="244" t="e">
        <f>100*(#REF!/#REF!-1)</f>
        <v>#REF!</v>
      </c>
      <c r="J24" s="244" t="e">
        <f>100*(#REF!/#REF!-1)</f>
        <v>#REF!</v>
      </c>
      <c r="K24" s="244" t="e">
        <f>100*(#REF!/#REF!-1)</f>
        <v>#REF!</v>
      </c>
      <c r="L24" s="244" t="e">
        <f>100*(#REF!/#REF!-1)</f>
        <v>#REF!</v>
      </c>
      <c r="M24" s="244" t="e">
        <f>100*(#REF!/#REF!-1)</f>
        <v>#REF!</v>
      </c>
      <c r="N24" s="244" t="e">
        <f>100*(#REF!/#REF!-1)</f>
        <v>#REF!</v>
      </c>
      <c r="O24" s="244" t="e">
        <f>100*(#REF!/#REF!-1)</f>
        <v>#REF!</v>
      </c>
      <c r="P24" s="244" t="e">
        <f>100*(#REF!/#REF!-1)</f>
        <v>#REF!</v>
      </c>
      <c r="Q24" s="244" t="e">
        <f>100*(#REF!/#REF!-1)</f>
        <v>#REF!</v>
      </c>
      <c r="R24" s="244" t="e">
        <f>100*(#REF!/#REF!-1)</f>
        <v>#REF!</v>
      </c>
      <c r="S24" s="244" t="e">
        <f>100*(#REF!/#REF!-1)</f>
        <v>#REF!</v>
      </c>
      <c r="T24" s="244" t="e">
        <f>100*(#REF!/#REF!-1)</f>
        <v>#REF!</v>
      </c>
      <c r="U24" s="244" t="e">
        <f>100*(#REF!/#REF!-1)</f>
        <v>#REF!</v>
      </c>
      <c r="V24" s="244" t="e">
        <f>100*(#REF!/#REF!-1)</f>
        <v>#REF!</v>
      </c>
      <c r="W24" s="244" t="e">
        <f>100*(#REF!/#REF!-1)</f>
        <v>#REF!</v>
      </c>
      <c r="X24" s="244" t="e">
        <f>100*(#REF!/#REF!-1)</f>
        <v>#REF!</v>
      </c>
      <c r="Y24" s="244" t="e">
        <f>100*(#REF!/#REF!-1)</f>
        <v>#REF!</v>
      </c>
    </row>
    <row r="25" spans="1:25">
      <c r="A25" s="13">
        <v>2011</v>
      </c>
      <c r="B25" s="13">
        <v>1</v>
      </c>
      <c r="C25" s="244" t="e">
        <f>100*(#REF!/#REF!-1)</f>
        <v>#REF!</v>
      </c>
      <c r="D25" s="244" t="e">
        <f>100*(#REF!/#REF!-1)</f>
        <v>#REF!</v>
      </c>
      <c r="E25" s="244" t="e">
        <f>100*(#REF!/#REF!-1)</f>
        <v>#REF!</v>
      </c>
      <c r="F25" s="244" t="e">
        <f>100*(#REF!/#REF!-1)</f>
        <v>#REF!</v>
      </c>
      <c r="G25" s="244" t="e">
        <f>100*(#REF!/#REF!-1)</f>
        <v>#REF!</v>
      </c>
      <c r="H25" s="244" t="e">
        <f>100*(#REF!/#REF!-1)</f>
        <v>#REF!</v>
      </c>
      <c r="I25" s="244" t="e">
        <f>100*(#REF!/#REF!-1)</f>
        <v>#REF!</v>
      </c>
      <c r="J25" s="244" t="e">
        <f>100*(#REF!/#REF!-1)</f>
        <v>#REF!</v>
      </c>
      <c r="K25" s="244" t="e">
        <f>100*(#REF!/#REF!-1)</f>
        <v>#REF!</v>
      </c>
      <c r="L25" s="244" t="e">
        <f>100*(#REF!/#REF!-1)</f>
        <v>#REF!</v>
      </c>
      <c r="M25" s="244" t="e">
        <f>100*(#REF!/#REF!-1)</f>
        <v>#REF!</v>
      </c>
      <c r="N25" s="244" t="e">
        <f>100*(#REF!/#REF!-1)</f>
        <v>#REF!</v>
      </c>
      <c r="O25" s="244" t="e">
        <f>100*(#REF!/#REF!-1)</f>
        <v>#REF!</v>
      </c>
      <c r="P25" s="244" t="e">
        <f>100*(#REF!/#REF!-1)</f>
        <v>#REF!</v>
      </c>
      <c r="Q25" s="244" t="e">
        <f>100*(#REF!/#REF!-1)</f>
        <v>#REF!</v>
      </c>
      <c r="R25" s="244" t="e">
        <f>100*(#REF!/#REF!-1)</f>
        <v>#REF!</v>
      </c>
      <c r="S25" s="244" t="e">
        <f>100*(#REF!/#REF!-1)</f>
        <v>#REF!</v>
      </c>
      <c r="T25" s="244" t="e">
        <f>100*(#REF!/#REF!-1)</f>
        <v>#REF!</v>
      </c>
      <c r="U25" s="244" t="e">
        <f>100*(#REF!/#REF!-1)</f>
        <v>#REF!</v>
      </c>
      <c r="V25" s="244" t="e">
        <f>100*(#REF!/#REF!-1)</f>
        <v>#REF!</v>
      </c>
      <c r="W25" s="244" t="e">
        <f>100*(#REF!/#REF!-1)</f>
        <v>#REF!</v>
      </c>
      <c r="X25" s="244" t="e">
        <f>100*(#REF!/#REF!-1)</f>
        <v>#REF!</v>
      </c>
      <c r="Y25" s="244" t="e">
        <f>100*(#REF!/#REF!-1)</f>
        <v>#REF!</v>
      </c>
    </row>
    <row r="26" spans="1:25">
      <c r="B26" s="13">
        <v>2</v>
      </c>
      <c r="C26" s="244" t="e">
        <f>100*(#REF!/#REF!-1)</f>
        <v>#REF!</v>
      </c>
      <c r="D26" s="244" t="e">
        <f>100*(#REF!/#REF!-1)</f>
        <v>#REF!</v>
      </c>
      <c r="E26" s="244" t="e">
        <f>100*(#REF!/#REF!-1)</f>
        <v>#REF!</v>
      </c>
      <c r="F26" s="244" t="e">
        <f>100*(#REF!/#REF!-1)</f>
        <v>#REF!</v>
      </c>
      <c r="G26" s="244" t="e">
        <f>100*(#REF!/#REF!-1)</f>
        <v>#REF!</v>
      </c>
      <c r="H26" s="244" t="e">
        <f>100*(#REF!/#REF!-1)</f>
        <v>#REF!</v>
      </c>
      <c r="I26" s="244" t="e">
        <f>100*(#REF!/#REF!-1)</f>
        <v>#REF!</v>
      </c>
      <c r="J26" s="244" t="e">
        <f>100*(#REF!/#REF!-1)</f>
        <v>#REF!</v>
      </c>
      <c r="K26" s="244" t="e">
        <f>100*(#REF!/#REF!-1)</f>
        <v>#REF!</v>
      </c>
      <c r="L26" s="244" t="e">
        <f>100*(#REF!/#REF!-1)</f>
        <v>#REF!</v>
      </c>
      <c r="M26" s="244" t="e">
        <f>100*(#REF!/#REF!-1)</f>
        <v>#REF!</v>
      </c>
      <c r="N26" s="244" t="e">
        <f>100*(#REF!/#REF!-1)</f>
        <v>#REF!</v>
      </c>
      <c r="O26" s="244" t="e">
        <f>100*(#REF!/#REF!-1)</f>
        <v>#REF!</v>
      </c>
      <c r="P26" s="244" t="e">
        <f>100*(#REF!/#REF!-1)</f>
        <v>#REF!</v>
      </c>
      <c r="Q26" s="244" t="e">
        <f>100*(#REF!/#REF!-1)</f>
        <v>#REF!</v>
      </c>
      <c r="R26" s="244" t="e">
        <f>100*(#REF!/#REF!-1)</f>
        <v>#REF!</v>
      </c>
      <c r="S26" s="244" t="e">
        <f>100*(#REF!/#REF!-1)</f>
        <v>#REF!</v>
      </c>
      <c r="T26" s="244" t="e">
        <f>100*(#REF!/#REF!-1)</f>
        <v>#REF!</v>
      </c>
      <c r="U26" s="244" t="e">
        <f>100*(#REF!/#REF!-1)</f>
        <v>#REF!</v>
      </c>
      <c r="V26" s="244" t="e">
        <f>100*(#REF!/#REF!-1)</f>
        <v>#REF!</v>
      </c>
      <c r="W26" s="244" t="e">
        <f>100*(#REF!/#REF!-1)</f>
        <v>#REF!</v>
      </c>
      <c r="X26" s="244" t="e">
        <f>100*(#REF!/#REF!-1)</f>
        <v>#REF!</v>
      </c>
      <c r="Y26" s="244" t="e">
        <f>100*(#REF!/#REF!-1)</f>
        <v>#REF!</v>
      </c>
    </row>
    <row r="27" spans="1:25">
      <c r="B27" s="13">
        <v>3</v>
      </c>
      <c r="C27" s="244" t="e">
        <f>100*(#REF!/#REF!-1)</f>
        <v>#REF!</v>
      </c>
      <c r="D27" s="244" t="e">
        <f>100*(#REF!/#REF!-1)</f>
        <v>#REF!</v>
      </c>
      <c r="E27" s="244" t="e">
        <f>100*(#REF!/#REF!-1)</f>
        <v>#REF!</v>
      </c>
      <c r="F27" s="244" t="e">
        <f>100*(#REF!/#REF!-1)</f>
        <v>#REF!</v>
      </c>
      <c r="G27" s="244" t="e">
        <f>100*(#REF!/#REF!-1)</f>
        <v>#REF!</v>
      </c>
      <c r="H27" s="244" t="e">
        <f>100*(#REF!/#REF!-1)</f>
        <v>#REF!</v>
      </c>
      <c r="I27" s="244" t="e">
        <f>100*(#REF!/#REF!-1)</f>
        <v>#REF!</v>
      </c>
      <c r="J27" s="244" t="e">
        <f>100*(#REF!/#REF!-1)</f>
        <v>#REF!</v>
      </c>
      <c r="K27" s="244" t="e">
        <f>100*(#REF!/#REF!-1)</f>
        <v>#REF!</v>
      </c>
      <c r="L27" s="244" t="e">
        <f>100*(#REF!/#REF!-1)</f>
        <v>#REF!</v>
      </c>
      <c r="M27" s="244" t="e">
        <f>100*(#REF!/#REF!-1)</f>
        <v>#REF!</v>
      </c>
      <c r="N27" s="244" t="e">
        <f>100*(#REF!/#REF!-1)</f>
        <v>#REF!</v>
      </c>
      <c r="O27" s="244" t="e">
        <f>100*(#REF!/#REF!-1)</f>
        <v>#REF!</v>
      </c>
      <c r="P27" s="244" t="e">
        <f>100*(#REF!/#REF!-1)</f>
        <v>#REF!</v>
      </c>
      <c r="Q27" s="244" t="e">
        <f>100*(#REF!/#REF!-1)</f>
        <v>#REF!</v>
      </c>
      <c r="R27" s="244" t="e">
        <f>100*(#REF!/#REF!-1)</f>
        <v>#REF!</v>
      </c>
      <c r="S27" s="244" t="e">
        <f>100*(#REF!/#REF!-1)</f>
        <v>#REF!</v>
      </c>
      <c r="T27" s="244" t="e">
        <f>100*(#REF!/#REF!-1)</f>
        <v>#REF!</v>
      </c>
      <c r="U27" s="244" t="e">
        <f>100*(#REF!/#REF!-1)</f>
        <v>#REF!</v>
      </c>
      <c r="V27" s="244" t="e">
        <f>100*(#REF!/#REF!-1)</f>
        <v>#REF!</v>
      </c>
      <c r="W27" s="244" t="e">
        <f>100*(#REF!/#REF!-1)</f>
        <v>#REF!</v>
      </c>
      <c r="X27" s="244" t="e">
        <f>100*(#REF!/#REF!-1)</f>
        <v>#REF!</v>
      </c>
      <c r="Y27" s="244" t="e">
        <f>100*(#REF!/#REF!-1)</f>
        <v>#REF!</v>
      </c>
    </row>
    <row r="28" spans="1:25">
      <c r="B28" s="13">
        <v>4</v>
      </c>
      <c r="C28" s="244"/>
      <c r="D28" s="244"/>
      <c r="E28" s="244"/>
      <c r="F28" s="244"/>
      <c r="G28" s="244"/>
      <c r="H28" s="244"/>
      <c r="I28" s="244"/>
      <c r="J28" s="244"/>
      <c r="K28" s="244"/>
      <c r="L28" s="244"/>
      <c r="M28" s="244"/>
      <c r="N28" s="244"/>
      <c r="O28" s="244"/>
      <c r="P28" s="244"/>
      <c r="Q28" s="244"/>
      <c r="R28" s="244"/>
      <c r="S28" s="244"/>
      <c r="T28" s="244"/>
      <c r="U28" s="244"/>
      <c r="V28" s="244"/>
      <c r="W28" s="244"/>
      <c r="X28" s="244"/>
      <c r="Y28" s="244"/>
    </row>
  </sheetData>
  <mergeCells count="3">
    <mergeCell ref="C2:F2"/>
    <mergeCell ref="G2:J2"/>
    <mergeCell ref="L2:V2"/>
  </mergeCells>
  <pageMargins left="0.97" right="0.7" top="0.75" bottom="0.75" header="0.3" footer="0.3"/>
  <pageSetup scale="90" orientation="landscape" horizontalDpi="300" verticalDpi="30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dimension ref="A1:Y24"/>
  <sheetViews>
    <sheetView zoomScale="80" zoomScaleNormal="80" workbookViewId="0">
      <pane xSplit="2" ySplit="3" topLeftCell="C15" activePane="bottomRight" state="frozen"/>
      <selection pane="topRight"/>
      <selection pane="bottomLeft"/>
      <selection pane="bottomRight" activeCell="AI50" sqref="AI50"/>
    </sheetView>
  </sheetViews>
  <sheetFormatPr baseColWidth="10" defaultColWidth="9" defaultRowHeight="15"/>
  <cols>
    <col min="1" max="1" width="5.5" customWidth="1"/>
    <col min="2" max="2" width="4.6640625" customWidth="1"/>
    <col min="3" max="6" width="6.5" customWidth="1"/>
    <col min="7" max="8" width="7" customWidth="1"/>
    <col min="9" max="23" width="6.5" customWidth="1"/>
    <col min="24" max="24" width="7.5" customWidth="1"/>
    <col min="25" max="25" width="6.5" customWidth="1"/>
    <col min="26" max="26" width="0.5" customWidth="1"/>
  </cols>
  <sheetData>
    <row r="1" spans="1:25">
      <c r="A1" s="13"/>
      <c r="B1" s="12" t="s">
        <v>135</v>
      </c>
      <c r="C1" s="13"/>
      <c r="D1" s="13"/>
      <c r="E1" s="13"/>
      <c r="F1" s="13"/>
      <c r="G1" s="13"/>
      <c r="H1" s="13"/>
      <c r="I1" s="13"/>
      <c r="J1" s="13"/>
      <c r="K1" s="13"/>
      <c r="L1" s="13"/>
      <c r="M1" s="13"/>
      <c r="N1" s="13"/>
      <c r="O1" s="13"/>
      <c r="P1" s="13"/>
      <c r="Q1" s="13"/>
      <c r="R1" s="13"/>
      <c r="S1" s="13"/>
      <c r="T1" s="13"/>
      <c r="U1" s="13"/>
      <c r="V1" s="13"/>
      <c r="W1" s="13"/>
      <c r="X1" s="13"/>
      <c r="Y1" s="13"/>
    </row>
    <row r="2" spans="1:25">
      <c r="A2" s="540"/>
      <c r="B2" s="541"/>
      <c r="C2" s="734" t="s">
        <v>132</v>
      </c>
      <c r="D2" s="737"/>
      <c r="E2" s="737"/>
      <c r="F2" s="742"/>
      <c r="G2" s="734" t="s">
        <v>124</v>
      </c>
      <c r="H2" s="737"/>
      <c r="I2" s="737"/>
      <c r="J2" s="742"/>
      <c r="K2" s="540"/>
      <c r="L2" s="593"/>
      <c r="M2" s="593"/>
      <c r="N2" s="593"/>
      <c r="O2" s="593"/>
      <c r="P2" s="593"/>
      <c r="Q2" s="593"/>
      <c r="R2" s="593"/>
      <c r="S2" s="593"/>
      <c r="T2" s="593"/>
      <c r="U2" s="593"/>
      <c r="V2" s="541"/>
      <c r="W2" s="540"/>
      <c r="X2" s="593"/>
      <c r="Y2" s="541"/>
    </row>
    <row r="3" spans="1:25" ht="136">
      <c r="A3" s="594" t="s">
        <v>34</v>
      </c>
      <c r="B3" s="595" t="s">
        <v>35</v>
      </c>
      <c r="C3" s="595" t="s">
        <v>36</v>
      </c>
      <c r="D3" s="595" t="s">
        <v>37</v>
      </c>
      <c r="E3" s="595" t="s">
        <v>38</v>
      </c>
      <c r="F3" s="595" t="s">
        <v>39</v>
      </c>
      <c r="G3" s="596" t="s">
        <v>40</v>
      </c>
      <c r="H3" s="595" t="s">
        <v>41</v>
      </c>
      <c r="I3" s="596" t="s">
        <v>42</v>
      </c>
      <c r="J3" s="596" t="s">
        <v>43</v>
      </c>
      <c r="K3" s="595" t="s">
        <v>44</v>
      </c>
      <c r="L3" s="597" t="s">
        <v>45</v>
      </c>
      <c r="M3" s="597" t="s">
        <v>46</v>
      </c>
      <c r="N3" s="597" t="s">
        <v>47</v>
      </c>
      <c r="O3" s="595" t="s">
        <v>48</v>
      </c>
      <c r="P3" s="597" t="s">
        <v>49</v>
      </c>
      <c r="Q3" s="597" t="s">
        <v>50</v>
      </c>
      <c r="R3" s="597" t="s">
        <v>51</v>
      </c>
      <c r="S3" s="597" t="s">
        <v>52</v>
      </c>
      <c r="T3" s="597" t="s">
        <v>53</v>
      </c>
      <c r="U3" s="597" t="s">
        <v>54</v>
      </c>
      <c r="V3" s="597" t="s">
        <v>55</v>
      </c>
      <c r="W3" s="597" t="s">
        <v>134</v>
      </c>
      <c r="X3" s="597" t="s">
        <v>57</v>
      </c>
      <c r="Y3" s="597" t="s">
        <v>58</v>
      </c>
    </row>
    <row r="4" spans="1:25">
      <c r="A4" s="13"/>
      <c r="B4" s="13"/>
      <c r="C4" s="22"/>
      <c r="D4" s="22"/>
      <c r="E4" s="22"/>
      <c r="F4" s="22"/>
      <c r="G4" s="22"/>
      <c r="H4" s="22"/>
      <c r="I4" s="22"/>
      <c r="J4" s="22"/>
      <c r="K4" s="22"/>
      <c r="L4" s="22"/>
      <c r="M4" s="22"/>
      <c r="N4" s="22"/>
      <c r="O4" s="22"/>
      <c r="P4" s="22"/>
      <c r="Q4" s="22"/>
      <c r="R4" s="22"/>
      <c r="S4" s="22"/>
      <c r="T4" s="22"/>
      <c r="U4" s="22"/>
      <c r="V4" s="22"/>
      <c r="W4" s="22"/>
      <c r="X4" s="22"/>
      <c r="Y4" s="22"/>
    </row>
    <row r="5" spans="1:25">
      <c r="A5" s="13">
        <v>2007</v>
      </c>
      <c r="B5" s="13">
        <v>1</v>
      </c>
      <c r="C5" s="22" t="e">
        <f>100*(#REF!/#REF!-1)</f>
        <v>#REF!</v>
      </c>
      <c r="D5" s="22" t="e">
        <f>100*(#REF!/#REF!-1)</f>
        <v>#REF!</v>
      </c>
      <c r="E5" s="22" t="e">
        <f>100*(#REF!/#REF!-1)</f>
        <v>#REF!</v>
      </c>
      <c r="F5" s="22" t="e">
        <f>100*(#REF!/#REF!-1)</f>
        <v>#REF!</v>
      </c>
      <c r="G5" s="22" t="e">
        <f>100*(#REF!/#REF!-1)</f>
        <v>#REF!</v>
      </c>
      <c r="H5" s="22" t="e">
        <f>100*(#REF!/#REF!-1)</f>
        <v>#REF!</v>
      </c>
      <c r="I5" s="22" t="e">
        <f>100*(#REF!/#REF!-1)</f>
        <v>#REF!</v>
      </c>
      <c r="J5" s="22" t="e">
        <f>100*(#REF!/#REF!-1)</f>
        <v>#REF!</v>
      </c>
      <c r="K5" s="22" t="e">
        <f>100*(#REF!/#REF!-1)</f>
        <v>#REF!</v>
      </c>
      <c r="L5" s="22" t="e">
        <f>100*(#REF!/#REF!-1)</f>
        <v>#REF!</v>
      </c>
      <c r="M5" s="22" t="e">
        <f>100*(#REF!/#REF!-1)</f>
        <v>#REF!</v>
      </c>
      <c r="N5" s="22" t="e">
        <f>100*(#REF!/#REF!-1)</f>
        <v>#REF!</v>
      </c>
      <c r="O5" s="22" t="e">
        <f>100*(#REF!/#REF!-1)</f>
        <v>#REF!</v>
      </c>
      <c r="P5" s="22" t="e">
        <f>100*(#REF!/#REF!-1)</f>
        <v>#REF!</v>
      </c>
      <c r="Q5" s="22" t="e">
        <f>100*(#REF!/#REF!-1)</f>
        <v>#REF!</v>
      </c>
      <c r="R5" s="22" t="e">
        <f>100*(#REF!/#REF!-1)</f>
        <v>#REF!</v>
      </c>
      <c r="S5" s="22" t="e">
        <f>100*(#REF!/#REF!-1)</f>
        <v>#REF!</v>
      </c>
      <c r="T5" s="22" t="e">
        <f>100*(#REF!/#REF!-1)</f>
        <v>#REF!</v>
      </c>
      <c r="U5" s="22" t="e">
        <f>100*(#REF!/#REF!-1)</f>
        <v>#REF!</v>
      </c>
      <c r="V5" s="22" t="e">
        <f>100*(#REF!/#REF!-1)</f>
        <v>#REF!</v>
      </c>
      <c r="W5" s="22" t="e">
        <f>100*(#REF!/#REF!-1)</f>
        <v>#REF!</v>
      </c>
      <c r="X5" s="22" t="e">
        <f>100*(#REF!/#REF!-1)</f>
        <v>#REF!</v>
      </c>
      <c r="Y5" s="22" t="e">
        <f>100*(#REF!/#REF!-1)</f>
        <v>#REF!</v>
      </c>
    </row>
    <row r="6" spans="1:25">
      <c r="A6" s="13"/>
      <c r="B6" s="13">
        <v>2</v>
      </c>
      <c r="C6" s="22" t="e">
        <f>100*(#REF!/#REF!-1)</f>
        <v>#REF!</v>
      </c>
      <c r="D6" s="22" t="e">
        <f>100*(#REF!/#REF!-1)</f>
        <v>#REF!</v>
      </c>
      <c r="E6" s="22" t="e">
        <f>100*(#REF!/#REF!-1)</f>
        <v>#REF!</v>
      </c>
      <c r="F6" s="22" t="e">
        <f>100*(#REF!/#REF!-1)</f>
        <v>#REF!</v>
      </c>
      <c r="G6" s="22" t="e">
        <f>100*(#REF!/#REF!-1)</f>
        <v>#REF!</v>
      </c>
      <c r="H6" s="22" t="e">
        <f>100*(#REF!/#REF!-1)</f>
        <v>#REF!</v>
      </c>
      <c r="I6" s="22" t="e">
        <f>100*(#REF!/#REF!-1)</f>
        <v>#REF!</v>
      </c>
      <c r="J6" s="22" t="e">
        <f>100*(#REF!/#REF!-1)</f>
        <v>#REF!</v>
      </c>
      <c r="K6" s="22" t="e">
        <f>100*(#REF!/#REF!-1)</f>
        <v>#REF!</v>
      </c>
      <c r="L6" s="22" t="e">
        <f>100*(#REF!/#REF!-1)</f>
        <v>#REF!</v>
      </c>
      <c r="M6" s="22" t="e">
        <f>100*(#REF!/#REF!-1)</f>
        <v>#REF!</v>
      </c>
      <c r="N6" s="22" t="e">
        <f>100*(#REF!/#REF!-1)</f>
        <v>#REF!</v>
      </c>
      <c r="O6" s="22" t="e">
        <f>100*(#REF!/#REF!-1)</f>
        <v>#REF!</v>
      </c>
      <c r="P6" s="22" t="e">
        <f>100*(#REF!/#REF!-1)</f>
        <v>#REF!</v>
      </c>
      <c r="Q6" s="22" t="e">
        <f>100*(#REF!/#REF!-1)</f>
        <v>#REF!</v>
      </c>
      <c r="R6" s="22" t="e">
        <f>100*(#REF!/#REF!-1)</f>
        <v>#REF!</v>
      </c>
      <c r="S6" s="22" t="e">
        <f>100*(#REF!/#REF!-1)</f>
        <v>#REF!</v>
      </c>
      <c r="T6" s="22" t="e">
        <f>100*(#REF!/#REF!-1)</f>
        <v>#REF!</v>
      </c>
      <c r="U6" s="22" t="e">
        <f>100*(#REF!/#REF!-1)</f>
        <v>#REF!</v>
      </c>
      <c r="V6" s="22" t="e">
        <f>100*(#REF!/#REF!-1)</f>
        <v>#REF!</v>
      </c>
      <c r="W6" s="22" t="e">
        <f>100*(#REF!/#REF!-1)</f>
        <v>#REF!</v>
      </c>
      <c r="X6" s="22" t="e">
        <f>100*(#REF!/#REF!-1)</f>
        <v>#REF!</v>
      </c>
      <c r="Y6" s="22" t="e">
        <f>100*(#REF!/#REF!-1)</f>
        <v>#REF!</v>
      </c>
    </row>
    <row r="7" spans="1:25">
      <c r="A7" s="13"/>
      <c r="B7" s="13">
        <v>3</v>
      </c>
      <c r="C7" s="22" t="e">
        <f>100*(#REF!/#REF!-1)</f>
        <v>#REF!</v>
      </c>
      <c r="D7" s="22" t="e">
        <f>100*(#REF!/#REF!-1)</f>
        <v>#REF!</v>
      </c>
      <c r="E7" s="22" t="e">
        <f>100*(#REF!/#REF!-1)</f>
        <v>#REF!</v>
      </c>
      <c r="F7" s="22" t="e">
        <f>100*(#REF!/#REF!-1)</f>
        <v>#REF!</v>
      </c>
      <c r="G7" s="22" t="e">
        <f>100*(#REF!/#REF!-1)</f>
        <v>#REF!</v>
      </c>
      <c r="H7" s="22" t="e">
        <f>100*(#REF!/#REF!-1)</f>
        <v>#REF!</v>
      </c>
      <c r="I7" s="22" t="e">
        <f>100*(#REF!/#REF!-1)</f>
        <v>#REF!</v>
      </c>
      <c r="J7" s="22" t="e">
        <f>100*(#REF!/#REF!-1)</f>
        <v>#REF!</v>
      </c>
      <c r="K7" s="22" t="e">
        <f>100*(#REF!/#REF!-1)</f>
        <v>#REF!</v>
      </c>
      <c r="L7" s="22" t="e">
        <f>100*(#REF!/#REF!-1)</f>
        <v>#REF!</v>
      </c>
      <c r="M7" s="22" t="e">
        <f>100*(#REF!/#REF!-1)</f>
        <v>#REF!</v>
      </c>
      <c r="N7" s="22" t="e">
        <f>100*(#REF!/#REF!-1)</f>
        <v>#REF!</v>
      </c>
      <c r="O7" s="22" t="e">
        <f>100*(#REF!/#REF!-1)</f>
        <v>#REF!</v>
      </c>
      <c r="P7" s="22" t="e">
        <f>100*(#REF!/#REF!-1)</f>
        <v>#REF!</v>
      </c>
      <c r="Q7" s="22" t="e">
        <f>100*(#REF!/#REF!-1)</f>
        <v>#REF!</v>
      </c>
      <c r="R7" s="22" t="e">
        <f>100*(#REF!/#REF!-1)</f>
        <v>#REF!</v>
      </c>
      <c r="S7" s="22" t="e">
        <f>100*(#REF!/#REF!-1)</f>
        <v>#REF!</v>
      </c>
      <c r="T7" s="22" t="e">
        <f>100*(#REF!/#REF!-1)</f>
        <v>#REF!</v>
      </c>
      <c r="U7" s="22" t="e">
        <f>100*(#REF!/#REF!-1)</f>
        <v>#REF!</v>
      </c>
      <c r="V7" s="22" t="e">
        <f>100*(#REF!/#REF!-1)</f>
        <v>#REF!</v>
      </c>
      <c r="W7" s="22" t="e">
        <f>100*(#REF!/#REF!-1)</f>
        <v>#REF!</v>
      </c>
      <c r="X7" s="22" t="e">
        <f>100*(#REF!/#REF!-1)</f>
        <v>#REF!</v>
      </c>
      <c r="Y7" s="22" t="e">
        <f>100*(#REF!/#REF!-1)</f>
        <v>#REF!</v>
      </c>
    </row>
    <row r="8" spans="1:25">
      <c r="A8" s="13"/>
      <c r="B8" s="13">
        <v>4</v>
      </c>
      <c r="C8" s="13" t="e">
        <f>100*(#REF!/#REF!-1)</f>
        <v>#REF!</v>
      </c>
      <c r="D8" s="13" t="e">
        <f>100*(#REF!/#REF!-1)</f>
        <v>#REF!</v>
      </c>
      <c r="E8" s="13" t="e">
        <f>100*(#REF!/#REF!-1)</f>
        <v>#REF!</v>
      </c>
      <c r="F8" s="13" t="e">
        <f>100*(#REF!/#REF!-1)</f>
        <v>#REF!</v>
      </c>
      <c r="G8" s="13" t="e">
        <f>100*(#REF!/#REF!-1)</f>
        <v>#REF!</v>
      </c>
      <c r="H8" s="13" t="e">
        <f>100*(#REF!/#REF!-1)</f>
        <v>#REF!</v>
      </c>
      <c r="I8" s="13" t="e">
        <f>100*(#REF!/#REF!-1)</f>
        <v>#REF!</v>
      </c>
      <c r="J8" s="13" t="e">
        <f>100*(#REF!/#REF!-1)</f>
        <v>#REF!</v>
      </c>
      <c r="K8" s="13" t="e">
        <f>100*(#REF!/#REF!-1)</f>
        <v>#REF!</v>
      </c>
      <c r="L8" s="13" t="e">
        <f>100*(#REF!/#REF!-1)</f>
        <v>#REF!</v>
      </c>
      <c r="M8" s="13" t="e">
        <f>100*(#REF!/#REF!-1)</f>
        <v>#REF!</v>
      </c>
      <c r="N8" s="13" t="e">
        <f>100*(#REF!/#REF!-1)</f>
        <v>#REF!</v>
      </c>
      <c r="O8" s="13" t="e">
        <f>100*(#REF!/#REF!-1)</f>
        <v>#REF!</v>
      </c>
      <c r="P8" s="13" t="e">
        <f>100*(#REF!/#REF!-1)</f>
        <v>#REF!</v>
      </c>
      <c r="Q8" s="13" t="e">
        <f>100*(#REF!/#REF!-1)</f>
        <v>#REF!</v>
      </c>
      <c r="R8" s="13" t="e">
        <f>100*(#REF!/#REF!-1)</f>
        <v>#REF!</v>
      </c>
      <c r="S8" s="13" t="e">
        <f>100*(#REF!/#REF!-1)</f>
        <v>#REF!</v>
      </c>
      <c r="T8" s="13" t="e">
        <f>100*(#REF!/#REF!-1)</f>
        <v>#REF!</v>
      </c>
      <c r="U8" s="13" t="e">
        <f>100*(#REF!/#REF!-1)</f>
        <v>#REF!</v>
      </c>
      <c r="V8" s="13" t="e">
        <f>100*(#REF!/#REF!-1)</f>
        <v>#REF!</v>
      </c>
      <c r="W8" s="13" t="e">
        <f>100*(#REF!/#REF!-1)</f>
        <v>#REF!</v>
      </c>
      <c r="X8" s="13" t="e">
        <f>100*(#REF!/#REF!-1)</f>
        <v>#REF!</v>
      </c>
      <c r="Y8" s="13" t="e">
        <f>100*(#REF!/#REF!-1)</f>
        <v>#REF!</v>
      </c>
    </row>
    <row r="9" spans="1:25">
      <c r="A9" s="13">
        <v>2008</v>
      </c>
      <c r="B9" s="13">
        <v>1</v>
      </c>
      <c r="C9" s="241" t="e">
        <f>100*(#REF!/#REF!-1)</f>
        <v>#REF!</v>
      </c>
      <c r="D9" s="241" t="e">
        <f>100*(#REF!/#REF!-1)</f>
        <v>#REF!</v>
      </c>
      <c r="E9" s="241" t="e">
        <f>100*(#REF!/#REF!-1)</f>
        <v>#REF!</v>
      </c>
      <c r="F9" s="241" t="e">
        <f>100*(#REF!/#REF!-1)</f>
        <v>#REF!</v>
      </c>
      <c r="G9" s="241" t="e">
        <f>100*(#REF!/#REF!-1)</f>
        <v>#REF!</v>
      </c>
      <c r="H9" s="241" t="e">
        <f>100*(#REF!/#REF!-1)</f>
        <v>#REF!</v>
      </c>
      <c r="I9" s="241" t="e">
        <f>100*(#REF!/#REF!-1)</f>
        <v>#REF!</v>
      </c>
      <c r="J9" s="241" t="e">
        <f>100*(#REF!/#REF!-1)</f>
        <v>#REF!</v>
      </c>
      <c r="K9" s="241" t="e">
        <f>100*(#REF!/#REF!-1)</f>
        <v>#REF!</v>
      </c>
      <c r="L9" s="241" t="e">
        <f>100*(#REF!/#REF!-1)</f>
        <v>#REF!</v>
      </c>
      <c r="M9" s="241" t="e">
        <f>100*(#REF!/#REF!-1)</f>
        <v>#REF!</v>
      </c>
      <c r="N9" s="241" t="e">
        <f>100*(#REF!/#REF!-1)</f>
        <v>#REF!</v>
      </c>
      <c r="O9" s="241" t="e">
        <f>100*(#REF!/#REF!-1)</f>
        <v>#REF!</v>
      </c>
      <c r="P9" s="241" t="e">
        <f>100*(#REF!/#REF!-1)</f>
        <v>#REF!</v>
      </c>
      <c r="Q9" s="241" t="e">
        <f>100*(#REF!/#REF!-1)</f>
        <v>#REF!</v>
      </c>
      <c r="R9" s="241" t="e">
        <f>100*(#REF!/#REF!-1)</f>
        <v>#REF!</v>
      </c>
      <c r="S9" s="241" t="e">
        <f>100*(#REF!/#REF!-1)</f>
        <v>#REF!</v>
      </c>
      <c r="T9" s="241" t="e">
        <f>100*(#REF!/#REF!-1)</f>
        <v>#REF!</v>
      </c>
      <c r="U9" s="241" t="e">
        <f>100*(#REF!/#REF!-1)</f>
        <v>#REF!</v>
      </c>
      <c r="V9" s="241" t="e">
        <f>100*(#REF!/#REF!-1)</f>
        <v>#REF!</v>
      </c>
      <c r="W9" s="241" t="e">
        <f>100*(#REF!/#REF!-1)</f>
        <v>#REF!</v>
      </c>
      <c r="X9" s="241" t="e">
        <f>100*(#REF!/#REF!-1)</f>
        <v>#REF!</v>
      </c>
      <c r="Y9" s="241" t="e">
        <f>100*(#REF!/#REF!-1)</f>
        <v>#REF!</v>
      </c>
    </row>
    <row r="10" spans="1:25">
      <c r="A10" s="13"/>
      <c r="B10" s="13">
        <v>2</v>
      </c>
      <c r="C10" s="241" t="e">
        <f>100*(#REF!/#REF!-1)</f>
        <v>#REF!</v>
      </c>
      <c r="D10" s="241" t="e">
        <f>100*(#REF!/#REF!-1)</f>
        <v>#REF!</v>
      </c>
      <c r="E10" s="241" t="e">
        <f>100*(#REF!/#REF!-1)</f>
        <v>#REF!</v>
      </c>
      <c r="F10" s="241" t="e">
        <f>100*(#REF!/#REF!-1)</f>
        <v>#REF!</v>
      </c>
      <c r="G10" s="241" t="e">
        <f>100*(#REF!/#REF!-1)</f>
        <v>#REF!</v>
      </c>
      <c r="H10" s="241" t="e">
        <f>100*(#REF!/#REF!-1)</f>
        <v>#REF!</v>
      </c>
      <c r="I10" s="241" t="e">
        <f>100*(#REF!/#REF!-1)</f>
        <v>#REF!</v>
      </c>
      <c r="J10" s="241" t="e">
        <f>100*(#REF!/#REF!-1)</f>
        <v>#REF!</v>
      </c>
      <c r="K10" s="241" t="e">
        <f>100*(#REF!/#REF!-1)</f>
        <v>#REF!</v>
      </c>
      <c r="L10" s="241" t="e">
        <f>100*(#REF!/#REF!-1)</f>
        <v>#REF!</v>
      </c>
      <c r="M10" s="241" t="e">
        <f>100*(#REF!/#REF!-1)</f>
        <v>#REF!</v>
      </c>
      <c r="N10" s="241" t="e">
        <f>100*(#REF!/#REF!-1)</f>
        <v>#REF!</v>
      </c>
      <c r="O10" s="241" t="e">
        <f>100*(#REF!/#REF!-1)</f>
        <v>#REF!</v>
      </c>
      <c r="P10" s="241" t="e">
        <f>100*(#REF!/#REF!-1)</f>
        <v>#REF!</v>
      </c>
      <c r="Q10" s="241" t="e">
        <f>100*(#REF!/#REF!-1)</f>
        <v>#REF!</v>
      </c>
      <c r="R10" s="241" t="e">
        <f>100*(#REF!/#REF!-1)</f>
        <v>#REF!</v>
      </c>
      <c r="S10" s="241" t="e">
        <f>100*(#REF!/#REF!-1)</f>
        <v>#REF!</v>
      </c>
      <c r="T10" s="241" t="e">
        <f>100*(#REF!/#REF!-1)</f>
        <v>#REF!</v>
      </c>
      <c r="U10" s="241" t="e">
        <f>100*(#REF!/#REF!-1)</f>
        <v>#REF!</v>
      </c>
      <c r="V10" s="241" t="e">
        <f>100*(#REF!/#REF!-1)</f>
        <v>#REF!</v>
      </c>
      <c r="W10" s="241" t="e">
        <f>100*(#REF!/#REF!-1)</f>
        <v>#REF!</v>
      </c>
      <c r="X10" s="241" t="e">
        <f>100*(#REF!/#REF!-1)</f>
        <v>#REF!</v>
      </c>
      <c r="Y10" s="241" t="e">
        <f>100*(#REF!/#REF!-1)</f>
        <v>#REF!</v>
      </c>
    </row>
    <row r="11" spans="1:25">
      <c r="A11" s="13"/>
      <c r="B11" s="13">
        <v>3</v>
      </c>
      <c r="C11" s="241" t="e">
        <f>100*(#REF!/#REF!-1)</f>
        <v>#REF!</v>
      </c>
      <c r="D11" s="241" t="e">
        <f>100*(#REF!/#REF!-1)</f>
        <v>#REF!</v>
      </c>
      <c r="E11" s="241" t="e">
        <f>100*(#REF!/#REF!-1)</f>
        <v>#REF!</v>
      </c>
      <c r="F11" s="241" t="e">
        <f>100*(#REF!/#REF!-1)</f>
        <v>#REF!</v>
      </c>
      <c r="G11" s="241" t="e">
        <f>100*(#REF!/#REF!-1)</f>
        <v>#REF!</v>
      </c>
      <c r="H11" s="241" t="e">
        <f>100*(#REF!/#REF!-1)</f>
        <v>#REF!</v>
      </c>
      <c r="I11" s="241" t="e">
        <f>100*(#REF!/#REF!-1)</f>
        <v>#REF!</v>
      </c>
      <c r="J11" s="241" t="e">
        <f>100*(#REF!/#REF!-1)</f>
        <v>#REF!</v>
      </c>
      <c r="K11" s="241" t="e">
        <f>100*(#REF!/#REF!-1)</f>
        <v>#REF!</v>
      </c>
      <c r="L11" s="241" t="e">
        <f>100*(#REF!/#REF!-1)</f>
        <v>#REF!</v>
      </c>
      <c r="M11" s="241" t="e">
        <f>100*(#REF!/#REF!-1)</f>
        <v>#REF!</v>
      </c>
      <c r="N11" s="241" t="e">
        <f>100*(#REF!/#REF!-1)</f>
        <v>#REF!</v>
      </c>
      <c r="O11" s="241" t="e">
        <f>100*(#REF!/#REF!-1)</f>
        <v>#REF!</v>
      </c>
      <c r="P11" s="241" t="e">
        <f>100*(#REF!/#REF!-1)</f>
        <v>#REF!</v>
      </c>
      <c r="Q11" s="241" t="e">
        <f>100*(#REF!/#REF!-1)</f>
        <v>#REF!</v>
      </c>
      <c r="R11" s="241" t="e">
        <f>100*(#REF!/#REF!-1)</f>
        <v>#REF!</v>
      </c>
      <c r="S11" s="241" t="e">
        <f>100*(#REF!/#REF!-1)</f>
        <v>#REF!</v>
      </c>
      <c r="T11" s="241" t="e">
        <f>100*(#REF!/#REF!-1)</f>
        <v>#REF!</v>
      </c>
      <c r="U11" s="241" t="e">
        <f>100*(#REF!/#REF!-1)</f>
        <v>#REF!</v>
      </c>
      <c r="V11" s="241" t="e">
        <f>100*(#REF!/#REF!-1)</f>
        <v>#REF!</v>
      </c>
      <c r="W11" s="241" t="e">
        <f>100*(#REF!/#REF!-1)</f>
        <v>#REF!</v>
      </c>
      <c r="X11" s="241" t="e">
        <f>100*(#REF!/#REF!-1)</f>
        <v>#REF!</v>
      </c>
      <c r="Y11" s="241" t="e">
        <f>100*(#REF!/#REF!-1)</f>
        <v>#REF!</v>
      </c>
    </row>
    <row r="12" spans="1:25">
      <c r="A12" s="13"/>
      <c r="B12" s="13">
        <v>4</v>
      </c>
      <c r="C12" s="241" t="e">
        <f>100*(#REF!/#REF!-1)</f>
        <v>#REF!</v>
      </c>
      <c r="D12" s="241" t="e">
        <f>100*(#REF!/#REF!-1)</f>
        <v>#REF!</v>
      </c>
      <c r="E12" s="241" t="e">
        <f>100*(#REF!/#REF!-1)</f>
        <v>#REF!</v>
      </c>
      <c r="F12" s="241" t="e">
        <f>100*(#REF!/#REF!-1)</f>
        <v>#REF!</v>
      </c>
      <c r="G12" s="241" t="e">
        <f>100*(#REF!/#REF!-1)</f>
        <v>#REF!</v>
      </c>
      <c r="H12" s="241" t="e">
        <f>100*(#REF!/#REF!-1)</f>
        <v>#REF!</v>
      </c>
      <c r="I12" s="241" t="e">
        <f>100*(#REF!/#REF!-1)</f>
        <v>#REF!</v>
      </c>
      <c r="J12" s="241" t="e">
        <f>100*(#REF!/#REF!-1)</f>
        <v>#REF!</v>
      </c>
      <c r="K12" s="241" t="e">
        <f>100*(#REF!/#REF!-1)</f>
        <v>#REF!</v>
      </c>
      <c r="L12" s="241" t="e">
        <f>100*(#REF!/#REF!-1)</f>
        <v>#REF!</v>
      </c>
      <c r="M12" s="241" t="e">
        <f>100*(#REF!/#REF!-1)</f>
        <v>#REF!</v>
      </c>
      <c r="N12" s="241" t="e">
        <f>100*(#REF!/#REF!-1)</f>
        <v>#REF!</v>
      </c>
      <c r="O12" s="241" t="e">
        <f>100*(#REF!/#REF!-1)</f>
        <v>#REF!</v>
      </c>
      <c r="P12" s="241" t="e">
        <f>100*(#REF!/#REF!-1)</f>
        <v>#REF!</v>
      </c>
      <c r="Q12" s="241" t="e">
        <f>100*(#REF!/#REF!-1)</f>
        <v>#REF!</v>
      </c>
      <c r="R12" s="241" t="e">
        <f>100*(#REF!/#REF!-1)</f>
        <v>#REF!</v>
      </c>
      <c r="S12" s="241" t="e">
        <f>100*(#REF!/#REF!-1)</f>
        <v>#REF!</v>
      </c>
      <c r="T12" s="241" t="e">
        <f>100*(#REF!/#REF!-1)</f>
        <v>#REF!</v>
      </c>
      <c r="U12" s="241" t="e">
        <f>100*(#REF!/#REF!-1)</f>
        <v>#REF!</v>
      </c>
      <c r="V12" s="241" t="e">
        <f>100*(#REF!/#REF!-1)</f>
        <v>#REF!</v>
      </c>
      <c r="W12" s="241" t="e">
        <f>100*(#REF!/#REF!-1)</f>
        <v>#REF!</v>
      </c>
      <c r="X12" s="241" t="e">
        <f>100*(#REF!/#REF!-1)</f>
        <v>#REF!</v>
      </c>
      <c r="Y12" s="241" t="e">
        <f>100*(#REF!/#REF!-1)</f>
        <v>#REF!</v>
      </c>
    </row>
    <row r="13" spans="1:25">
      <c r="A13" s="13">
        <v>2009</v>
      </c>
      <c r="B13" s="13">
        <v>1</v>
      </c>
      <c r="C13" s="241" t="e">
        <f>100*(#REF!/#REF!-1)</f>
        <v>#REF!</v>
      </c>
      <c r="D13" s="241" t="e">
        <f>100*(#REF!/#REF!-1)</f>
        <v>#REF!</v>
      </c>
      <c r="E13" s="241" t="e">
        <f>100*(#REF!/#REF!-1)</f>
        <v>#REF!</v>
      </c>
      <c r="F13" s="241" t="e">
        <f>100*(#REF!/#REF!-1)</f>
        <v>#REF!</v>
      </c>
      <c r="G13" s="241" t="e">
        <f>100*(#REF!/#REF!-1)</f>
        <v>#REF!</v>
      </c>
      <c r="H13" s="241" t="e">
        <f>100*(#REF!/#REF!-1)</f>
        <v>#REF!</v>
      </c>
      <c r="I13" s="241" t="e">
        <f>100*(#REF!/#REF!-1)</f>
        <v>#REF!</v>
      </c>
      <c r="J13" s="241" t="e">
        <f>100*(#REF!/#REF!-1)</f>
        <v>#REF!</v>
      </c>
      <c r="K13" s="241" t="e">
        <f>100*(#REF!/#REF!-1)</f>
        <v>#REF!</v>
      </c>
      <c r="L13" s="241" t="e">
        <f>100*(#REF!/#REF!-1)</f>
        <v>#REF!</v>
      </c>
      <c r="M13" s="241" t="e">
        <f>100*(#REF!/#REF!-1)</f>
        <v>#REF!</v>
      </c>
      <c r="N13" s="241" t="e">
        <f>100*(#REF!/#REF!-1)</f>
        <v>#REF!</v>
      </c>
      <c r="O13" s="241" t="e">
        <f>100*(#REF!/#REF!-1)</f>
        <v>#REF!</v>
      </c>
      <c r="P13" s="241" t="e">
        <f>100*(#REF!/#REF!-1)</f>
        <v>#REF!</v>
      </c>
      <c r="Q13" s="241" t="e">
        <f>100*(#REF!/#REF!-1)</f>
        <v>#REF!</v>
      </c>
      <c r="R13" s="241" t="e">
        <f>100*(#REF!/#REF!-1)</f>
        <v>#REF!</v>
      </c>
      <c r="S13" s="241" t="e">
        <f>100*(#REF!/#REF!-1)</f>
        <v>#REF!</v>
      </c>
      <c r="T13" s="241" t="e">
        <f>100*(#REF!/#REF!-1)</f>
        <v>#REF!</v>
      </c>
      <c r="U13" s="241" t="e">
        <f>100*(#REF!/#REF!-1)</f>
        <v>#REF!</v>
      </c>
      <c r="V13" s="241" t="e">
        <f>100*(#REF!/#REF!-1)</f>
        <v>#REF!</v>
      </c>
      <c r="W13" s="241" t="e">
        <f>100*(#REF!/#REF!-1)</f>
        <v>#REF!</v>
      </c>
      <c r="X13" s="241" t="e">
        <f>100*(#REF!/#REF!-1)</f>
        <v>#REF!</v>
      </c>
      <c r="Y13" s="241" t="e">
        <f>100*(#REF!/#REF!-1)</f>
        <v>#REF!</v>
      </c>
    </row>
    <row r="14" spans="1:25">
      <c r="A14" s="13"/>
      <c r="B14" s="13">
        <v>2</v>
      </c>
      <c r="C14" s="241" t="e">
        <f>100*(#REF!/#REF!-1)</f>
        <v>#REF!</v>
      </c>
      <c r="D14" s="241" t="e">
        <f>100*(#REF!/#REF!-1)</f>
        <v>#REF!</v>
      </c>
      <c r="E14" s="241" t="e">
        <f>100*(#REF!/#REF!-1)</f>
        <v>#REF!</v>
      </c>
      <c r="F14" s="241" t="e">
        <f>100*(#REF!/#REF!-1)</f>
        <v>#REF!</v>
      </c>
      <c r="G14" s="241" t="e">
        <f>100*(#REF!/#REF!-1)</f>
        <v>#REF!</v>
      </c>
      <c r="H14" s="241" t="e">
        <f>100*(#REF!/#REF!-1)</f>
        <v>#REF!</v>
      </c>
      <c r="I14" s="241" t="e">
        <f>100*(#REF!/#REF!-1)</f>
        <v>#REF!</v>
      </c>
      <c r="J14" s="241" t="e">
        <f>100*(#REF!/#REF!-1)</f>
        <v>#REF!</v>
      </c>
      <c r="K14" s="241" t="e">
        <f>100*(#REF!/#REF!-1)</f>
        <v>#REF!</v>
      </c>
      <c r="L14" s="241" t="e">
        <f>100*(#REF!/#REF!-1)</f>
        <v>#REF!</v>
      </c>
      <c r="M14" s="241" t="e">
        <f>100*(#REF!/#REF!-1)</f>
        <v>#REF!</v>
      </c>
      <c r="N14" s="241" t="e">
        <f>100*(#REF!/#REF!-1)</f>
        <v>#REF!</v>
      </c>
      <c r="O14" s="241" t="e">
        <f>100*(#REF!/#REF!-1)</f>
        <v>#REF!</v>
      </c>
      <c r="P14" s="241" t="e">
        <f>100*(#REF!/#REF!-1)</f>
        <v>#REF!</v>
      </c>
      <c r="Q14" s="241" t="e">
        <f>100*(#REF!/#REF!-1)</f>
        <v>#REF!</v>
      </c>
      <c r="R14" s="241" t="e">
        <f>100*(#REF!/#REF!-1)</f>
        <v>#REF!</v>
      </c>
      <c r="S14" s="241" t="e">
        <f>100*(#REF!/#REF!-1)</f>
        <v>#REF!</v>
      </c>
      <c r="T14" s="241" t="e">
        <f>100*(#REF!/#REF!-1)</f>
        <v>#REF!</v>
      </c>
      <c r="U14" s="241" t="e">
        <f>100*(#REF!/#REF!-1)</f>
        <v>#REF!</v>
      </c>
      <c r="V14" s="241" t="e">
        <f>100*(#REF!/#REF!-1)</f>
        <v>#REF!</v>
      </c>
      <c r="W14" s="241" t="e">
        <f>100*(#REF!/#REF!-1)</f>
        <v>#REF!</v>
      </c>
      <c r="X14" s="241" t="e">
        <f>100*(#REF!/#REF!-1)</f>
        <v>#REF!</v>
      </c>
      <c r="Y14" s="241" t="e">
        <f>100*(#REF!/#REF!-1)</f>
        <v>#REF!</v>
      </c>
    </row>
    <row r="15" spans="1:25">
      <c r="A15" s="13"/>
      <c r="B15" s="13">
        <v>3</v>
      </c>
      <c r="C15" s="241" t="e">
        <f>100*(#REF!/#REF!-1)</f>
        <v>#REF!</v>
      </c>
      <c r="D15" s="241" t="e">
        <f>100*(#REF!/#REF!-1)</f>
        <v>#REF!</v>
      </c>
      <c r="E15" s="241" t="e">
        <f>100*(#REF!/#REF!-1)</f>
        <v>#REF!</v>
      </c>
      <c r="F15" s="241" t="e">
        <f>100*(#REF!/#REF!-1)</f>
        <v>#REF!</v>
      </c>
      <c r="G15" s="241" t="e">
        <f>100*(#REF!/#REF!-1)</f>
        <v>#REF!</v>
      </c>
      <c r="H15" s="241" t="e">
        <f>100*(#REF!/#REF!-1)</f>
        <v>#REF!</v>
      </c>
      <c r="I15" s="241" t="e">
        <f>100*(#REF!/#REF!-1)</f>
        <v>#REF!</v>
      </c>
      <c r="J15" s="241" t="e">
        <f>100*(#REF!/#REF!-1)</f>
        <v>#REF!</v>
      </c>
      <c r="K15" s="241" t="e">
        <f>100*(#REF!/#REF!-1)</f>
        <v>#REF!</v>
      </c>
      <c r="L15" s="241" t="e">
        <f>100*(#REF!/#REF!-1)</f>
        <v>#REF!</v>
      </c>
      <c r="M15" s="241" t="e">
        <f>100*(#REF!/#REF!-1)</f>
        <v>#REF!</v>
      </c>
      <c r="N15" s="241" t="e">
        <f>100*(#REF!/#REF!-1)</f>
        <v>#REF!</v>
      </c>
      <c r="O15" s="241" t="e">
        <f>100*(#REF!/#REF!-1)</f>
        <v>#REF!</v>
      </c>
      <c r="P15" s="241" t="e">
        <f>100*(#REF!/#REF!-1)</f>
        <v>#REF!</v>
      </c>
      <c r="Q15" s="241" t="e">
        <f>100*(#REF!/#REF!-1)</f>
        <v>#REF!</v>
      </c>
      <c r="R15" s="241" t="e">
        <f>100*(#REF!/#REF!-1)</f>
        <v>#REF!</v>
      </c>
      <c r="S15" s="241" t="e">
        <f>100*(#REF!/#REF!-1)</f>
        <v>#REF!</v>
      </c>
      <c r="T15" s="241" t="e">
        <f>100*(#REF!/#REF!-1)</f>
        <v>#REF!</v>
      </c>
      <c r="U15" s="241" t="e">
        <f>100*(#REF!/#REF!-1)</f>
        <v>#REF!</v>
      </c>
      <c r="V15" s="241" t="e">
        <f>100*(#REF!/#REF!-1)</f>
        <v>#REF!</v>
      </c>
      <c r="W15" s="241" t="e">
        <f>100*(#REF!/#REF!-1)</f>
        <v>#REF!</v>
      </c>
      <c r="X15" s="241" t="e">
        <f>100*(#REF!/#REF!-1)</f>
        <v>#REF!</v>
      </c>
      <c r="Y15" s="241" t="e">
        <f>100*(#REF!/#REF!-1)</f>
        <v>#REF!</v>
      </c>
    </row>
    <row r="16" spans="1:25">
      <c r="A16" s="13"/>
      <c r="B16" s="13">
        <v>4</v>
      </c>
      <c r="C16" s="241" t="e">
        <f>100*(#REF!/#REF!-1)</f>
        <v>#REF!</v>
      </c>
      <c r="D16" s="241" t="e">
        <f>100*(#REF!/#REF!-1)</f>
        <v>#REF!</v>
      </c>
      <c r="E16" s="241" t="e">
        <f>100*(#REF!/#REF!-1)</f>
        <v>#REF!</v>
      </c>
      <c r="F16" s="241" t="e">
        <f>100*(#REF!/#REF!-1)</f>
        <v>#REF!</v>
      </c>
      <c r="G16" s="241" t="e">
        <f>100*(#REF!/#REF!-1)</f>
        <v>#REF!</v>
      </c>
      <c r="H16" s="241" t="e">
        <f>100*(#REF!/#REF!-1)</f>
        <v>#REF!</v>
      </c>
      <c r="I16" s="241" t="e">
        <f>100*(#REF!/#REF!-1)</f>
        <v>#REF!</v>
      </c>
      <c r="J16" s="241" t="e">
        <f>100*(#REF!/#REF!-1)</f>
        <v>#REF!</v>
      </c>
      <c r="K16" s="241" t="e">
        <f>100*(#REF!/#REF!-1)</f>
        <v>#REF!</v>
      </c>
      <c r="L16" s="241" t="e">
        <f>100*(#REF!/#REF!-1)</f>
        <v>#REF!</v>
      </c>
      <c r="M16" s="241" t="e">
        <f>100*(#REF!/#REF!-1)</f>
        <v>#REF!</v>
      </c>
      <c r="N16" s="241" t="e">
        <f>100*(#REF!/#REF!-1)</f>
        <v>#REF!</v>
      </c>
      <c r="O16" s="241" t="e">
        <f>100*(#REF!/#REF!-1)</f>
        <v>#REF!</v>
      </c>
      <c r="P16" s="241" t="e">
        <f>100*(#REF!/#REF!-1)</f>
        <v>#REF!</v>
      </c>
      <c r="Q16" s="241" t="e">
        <f>100*(#REF!/#REF!-1)</f>
        <v>#REF!</v>
      </c>
      <c r="R16" s="241" t="e">
        <f>100*(#REF!/#REF!-1)</f>
        <v>#REF!</v>
      </c>
      <c r="S16" s="241" t="e">
        <f>100*(#REF!/#REF!-1)</f>
        <v>#REF!</v>
      </c>
      <c r="T16" s="241" t="e">
        <f>100*(#REF!/#REF!-1)</f>
        <v>#REF!</v>
      </c>
      <c r="U16" s="241" t="e">
        <f>100*(#REF!/#REF!-1)</f>
        <v>#REF!</v>
      </c>
      <c r="V16" s="241" t="e">
        <f>100*(#REF!/#REF!-1)</f>
        <v>#REF!</v>
      </c>
      <c r="W16" s="241" t="e">
        <f>100*(#REF!/#REF!-1)</f>
        <v>#REF!</v>
      </c>
      <c r="X16" s="241" t="e">
        <f>100*(#REF!/#REF!-1)</f>
        <v>#REF!</v>
      </c>
      <c r="Y16" s="241" t="e">
        <f>100*(#REF!/#REF!-1)</f>
        <v>#REF!</v>
      </c>
    </row>
    <row r="17" spans="1:25">
      <c r="A17" s="13">
        <v>2010</v>
      </c>
      <c r="B17" s="13">
        <v>1</v>
      </c>
      <c r="C17" s="241" t="e">
        <f>100*(#REF!/#REF!-1)</f>
        <v>#REF!</v>
      </c>
      <c r="D17" s="241" t="e">
        <f>100*(#REF!/#REF!-1)</f>
        <v>#REF!</v>
      </c>
      <c r="E17" s="241" t="e">
        <f>100*(#REF!/#REF!-1)</f>
        <v>#REF!</v>
      </c>
      <c r="F17" s="241" t="e">
        <f>100*(#REF!/#REF!-1)</f>
        <v>#REF!</v>
      </c>
      <c r="G17" s="241" t="e">
        <f>100*(#REF!/#REF!-1)</f>
        <v>#REF!</v>
      </c>
      <c r="H17" s="241" t="e">
        <f>100*(#REF!/#REF!-1)</f>
        <v>#REF!</v>
      </c>
      <c r="I17" s="241" t="e">
        <f>100*(#REF!/#REF!-1)</f>
        <v>#REF!</v>
      </c>
      <c r="J17" s="241" t="e">
        <f>100*(#REF!/#REF!-1)</f>
        <v>#REF!</v>
      </c>
      <c r="K17" s="241" t="e">
        <f>100*(#REF!/#REF!-1)</f>
        <v>#REF!</v>
      </c>
      <c r="L17" s="241" t="e">
        <f>100*(#REF!/#REF!-1)</f>
        <v>#REF!</v>
      </c>
      <c r="M17" s="241" t="e">
        <f>100*(#REF!/#REF!-1)</f>
        <v>#REF!</v>
      </c>
      <c r="N17" s="241" t="e">
        <f>100*(#REF!/#REF!-1)</f>
        <v>#REF!</v>
      </c>
      <c r="O17" s="241" t="e">
        <f>100*(#REF!/#REF!-1)</f>
        <v>#REF!</v>
      </c>
      <c r="P17" s="241" t="e">
        <f>100*(#REF!/#REF!-1)</f>
        <v>#REF!</v>
      </c>
      <c r="Q17" s="241" t="e">
        <f>100*(#REF!/#REF!-1)</f>
        <v>#REF!</v>
      </c>
      <c r="R17" s="241" t="e">
        <f>100*(#REF!/#REF!-1)</f>
        <v>#REF!</v>
      </c>
      <c r="S17" s="241" t="e">
        <f>100*(#REF!/#REF!-1)</f>
        <v>#REF!</v>
      </c>
      <c r="T17" s="241" t="e">
        <f>100*(#REF!/#REF!-1)</f>
        <v>#REF!</v>
      </c>
      <c r="U17" s="241" t="e">
        <f>100*(#REF!/#REF!-1)</f>
        <v>#REF!</v>
      </c>
      <c r="V17" s="241" t="e">
        <f>100*(#REF!/#REF!-1)</f>
        <v>#REF!</v>
      </c>
      <c r="W17" s="241" t="e">
        <f>100*(#REF!/#REF!-1)</f>
        <v>#REF!</v>
      </c>
      <c r="X17" s="241" t="e">
        <f>100*(#REF!/#REF!-1)</f>
        <v>#REF!</v>
      </c>
      <c r="Y17" s="241" t="e">
        <f>100*(#REF!/#REF!-1)</f>
        <v>#REF!</v>
      </c>
    </row>
    <row r="18" spans="1:25">
      <c r="A18" s="13"/>
      <c r="B18" s="13">
        <v>2</v>
      </c>
      <c r="C18" s="241" t="e">
        <f>100*(#REF!/#REF!-1)</f>
        <v>#REF!</v>
      </c>
      <c r="D18" s="241" t="e">
        <f>100*(#REF!/#REF!-1)</f>
        <v>#REF!</v>
      </c>
      <c r="E18" s="241" t="e">
        <f>100*(#REF!/#REF!-1)</f>
        <v>#REF!</v>
      </c>
      <c r="F18" s="241" t="e">
        <f>100*(#REF!/#REF!-1)</f>
        <v>#REF!</v>
      </c>
      <c r="G18" s="241" t="e">
        <f>100*(#REF!/#REF!-1)</f>
        <v>#REF!</v>
      </c>
      <c r="H18" s="241" t="e">
        <f>100*(#REF!/#REF!-1)</f>
        <v>#REF!</v>
      </c>
      <c r="I18" s="241" t="e">
        <f>100*(#REF!/#REF!-1)</f>
        <v>#REF!</v>
      </c>
      <c r="J18" s="241" t="e">
        <f>100*(#REF!/#REF!-1)</f>
        <v>#REF!</v>
      </c>
      <c r="K18" s="241" t="e">
        <f>100*(#REF!/#REF!-1)</f>
        <v>#REF!</v>
      </c>
      <c r="L18" s="241" t="e">
        <f>100*(#REF!/#REF!-1)</f>
        <v>#REF!</v>
      </c>
      <c r="M18" s="241" t="e">
        <f>100*(#REF!/#REF!-1)</f>
        <v>#REF!</v>
      </c>
      <c r="N18" s="241" t="e">
        <f>100*(#REF!/#REF!-1)</f>
        <v>#REF!</v>
      </c>
      <c r="O18" s="241" t="e">
        <f>100*(#REF!/#REF!-1)</f>
        <v>#REF!</v>
      </c>
      <c r="P18" s="241" t="e">
        <f>100*(#REF!/#REF!-1)</f>
        <v>#REF!</v>
      </c>
      <c r="Q18" s="241" t="e">
        <f>100*(#REF!/#REF!-1)</f>
        <v>#REF!</v>
      </c>
      <c r="R18" s="241" t="e">
        <f>100*(#REF!/#REF!-1)</f>
        <v>#REF!</v>
      </c>
      <c r="S18" s="241" t="e">
        <f>100*(#REF!/#REF!-1)</f>
        <v>#REF!</v>
      </c>
      <c r="T18" s="241" t="e">
        <f>100*(#REF!/#REF!-1)</f>
        <v>#REF!</v>
      </c>
      <c r="U18" s="241" t="e">
        <f>100*(#REF!/#REF!-1)</f>
        <v>#REF!</v>
      </c>
      <c r="V18" s="241" t="e">
        <f>100*(#REF!/#REF!-1)</f>
        <v>#REF!</v>
      </c>
      <c r="W18" s="241" t="e">
        <f>100*(#REF!/#REF!-1)</f>
        <v>#REF!</v>
      </c>
      <c r="X18" s="241" t="e">
        <f>100*(#REF!/#REF!-1)</f>
        <v>#REF!</v>
      </c>
      <c r="Y18" s="241" t="e">
        <f>100*(#REF!/#REF!-1)</f>
        <v>#REF!</v>
      </c>
    </row>
    <row r="19" spans="1:25">
      <c r="A19" s="13"/>
      <c r="B19" s="13">
        <v>3</v>
      </c>
      <c r="C19" s="241" t="e">
        <f>100*(#REF!/#REF!-1)</f>
        <v>#REF!</v>
      </c>
      <c r="D19" s="241" t="e">
        <f>100*(#REF!/#REF!-1)</f>
        <v>#REF!</v>
      </c>
      <c r="E19" s="241" t="e">
        <f>100*(#REF!/#REF!-1)</f>
        <v>#REF!</v>
      </c>
      <c r="F19" s="241" t="e">
        <f>100*(#REF!/#REF!-1)</f>
        <v>#REF!</v>
      </c>
      <c r="G19" s="241" t="e">
        <f>100*(#REF!/#REF!-1)</f>
        <v>#REF!</v>
      </c>
      <c r="H19" s="241" t="e">
        <f>100*(#REF!/#REF!-1)</f>
        <v>#REF!</v>
      </c>
      <c r="I19" s="241" t="e">
        <f>100*(#REF!/#REF!-1)</f>
        <v>#REF!</v>
      </c>
      <c r="J19" s="241" t="e">
        <f>100*(#REF!/#REF!-1)</f>
        <v>#REF!</v>
      </c>
      <c r="K19" s="241" t="e">
        <f>100*(#REF!/#REF!-1)</f>
        <v>#REF!</v>
      </c>
      <c r="L19" s="241" t="e">
        <f>100*(#REF!/#REF!-1)</f>
        <v>#REF!</v>
      </c>
      <c r="M19" s="241" t="e">
        <f>100*(#REF!/#REF!-1)</f>
        <v>#REF!</v>
      </c>
      <c r="N19" s="241" t="e">
        <f>100*(#REF!/#REF!-1)</f>
        <v>#REF!</v>
      </c>
      <c r="O19" s="241" t="e">
        <f>100*(#REF!/#REF!-1)</f>
        <v>#REF!</v>
      </c>
      <c r="P19" s="241" t="e">
        <f>100*(#REF!/#REF!-1)</f>
        <v>#REF!</v>
      </c>
      <c r="Q19" s="241" t="e">
        <f>100*(#REF!/#REF!-1)</f>
        <v>#REF!</v>
      </c>
      <c r="R19" s="241" t="e">
        <f>100*(#REF!/#REF!-1)</f>
        <v>#REF!</v>
      </c>
      <c r="S19" s="241" t="e">
        <f>100*(#REF!/#REF!-1)</f>
        <v>#REF!</v>
      </c>
      <c r="T19" s="241" t="e">
        <f>100*(#REF!/#REF!-1)</f>
        <v>#REF!</v>
      </c>
      <c r="U19" s="241" t="e">
        <f>100*(#REF!/#REF!-1)</f>
        <v>#REF!</v>
      </c>
      <c r="V19" s="241" t="e">
        <f>100*(#REF!/#REF!-1)</f>
        <v>#REF!</v>
      </c>
      <c r="W19" s="241" t="e">
        <f>100*(#REF!/#REF!-1)</f>
        <v>#REF!</v>
      </c>
      <c r="X19" s="241" t="e">
        <f>100*(#REF!/#REF!-1)</f>
        <v>#REF!</v>
      </c>
      <c r="Y19" s="241" t="e">
        <f>100*(#REF!/#REF!-1)</f>
        <v>#REF!</v>
      </c>
    </row>
    <row r="20" spans="1:25">
      <c r="A20" s="13"/>
      <c r="B20" s="13">
        <v>4</v>
      </c>
      <c r="C20" s="241" t="e">
        <f>100*(#REF!/#REF!-1)</f>
        <v>#REF!</v>
      </c>
      <c r="D20" s="241" t="e">
        <f>100*(#REF!/#REF!-1)</f>
        <v>#REF!</v>
      </c>
      <c r="E20" s="241" t="e">
        <f>100*(#REF!/#REF!-1)</f>
        <v>#REF!</v>
      </c>
      <c r="F20" s="241" t="e">
        <f>100*(#REF!/#REF!-1)</f>
        <v>#REF!</v>
      </c>
      <c r="G20" s="241" t="e">
        <f>100*(#REF!/#REF!-1)</f>
        <v>#REF!</v>
      </c>
      <c r="H20" s="241" t="e">
        <f>100*(#REF!/#REF!-1)</f>
        <v>#REF!</v>
      </c>
      <c r="I20" s="241" t="e">
        <f>100*(#REF!/#REF!-1)</f>
        <v>#REF!</v>
      </c>
      <c r="J20" s="241" t="e">
        <f>100*(#REF!/#REF!-1)</f>
        <v>#REF!</v>
      </c>
      <c r="K20" s="241" t="e">
        <f>100*(#REF!/#REF!-1)</f>
        <v>#REF!</v>
      </c>
      <c r="L20" s="241" t="e">
        <f>100*(#REF!/#REF!-1)</f>
        <v>#REF!</v>
      </c>
      <c r="M20" s="241" t="e">
        <f>100*(#REF!/#REF!-1)</f>
        <v>#REF!</v>
      </c>
      <c r="N20" s="241" t="e">
        <f>100*(#REF!/#REF!-1)</f>
        <v>#REF!</v>
      </c>
      <c r="O20" s="241" t="e">
        <f>100*(#REF!/#REF!-1)</f>
        <v>#REF!</v>
      </c>
      <c r="P20" s="241" t="e">
        <f>100*(#REF!/#REF!-1)</f>
        <v>#REF!</v>
      </c>
      <c r="Q20" s="241" t="e">
        <f>100*(#REF!/#REF!-1)</f>
        <v>#REF!</v>
      </c>
      <c r="R20" s="241" t="e">
        <f>100*(#REF!/#REF!-1)</f>
        <v>#REF!</v>
      </c>
      <c r="S20" s="241" t="e">
        <f>100*(#REF!/#REF!-1)</f>
        <v>#REF!</v>
      </c>
      <c r="T20" s="241" t="e">
        <f>100*(#REF!/#REF!-1)</f>
        <v>#REF!</v>
      </c>
      <c r="U20" s="241" t="e">
        <f>100*(#REF!/#REF!-1)</f>
        <v>#REF!</v>
      </c>
      <c r="V20" s="241" t="e">
        <f>100*(#REF!/#REF!-1)</f>
        <v>#REF!</v>
      </c>
      <c r="W20" s="241" t="e">
        <f>100*(#REF!/#REF!-1)</f>
        <v>#REF!</v>
      </c>
      <c r="X20" s="241" t="e">
        <f>100*(#REF!/#REF!-1)</f>
        <v>#REF!</v>
      </c>
      <c r="Y20" s="241" t="e">
        <f>100*(#REF!/#REF!-1)</f>
        <v>#REF!</v>
      </c>
    </row>
    <row r="21" spans="1:25">
      <c r="A21" s="13">
        <v>2011</v>
      </c>
      <c r="B21" s="13">
        <v>1</v>
      </c>
      <c r="C21" s="241" t="e">
        <f>100*(#REF!/#REF!-1)</f>
        <v>#REF!</v>
      </c>
      <c r="D21" s="241" t="e">
        <f>100*(#REF!/#REF!-1)</f>
        <v>#REF!</v>
      </c>
      <c r="E21" s="241" t="e">
        <f>100*(#REF!/#REF!-1)</f>
        <v>#REF!</v>
      </c>
      <c r="F21" s="241" t="e">
        <f>100*(#REF!/#REF!-1)</f>
        <v>#REF!</v>
      </c>
      <c r="G21" s="241" t="e">
        <f>100*(#REF!/#REF!-1)</f>
        <v>#REF!</v>
      </c>
      <c r="H21" s="241" t="e">
        <f>100*(#REF!/#REF!-1)</f>
        <v>#REF!</v>
      </c>
      <c r="I21" s="241" t="e">
        <f>100*(#REF!/#REF!-1)</f>
        <v>#REF!</v>
      </c>
      <c r="J21" s="241" t="e">
        <f>100*(#REF!/#REF!-1)</f>
        <v>#REF!</v>
      </c>
      <c r="K21" s="241" t="e">
        <f>100*(#REF!/#REF!-1)</f>
        <v>#REF!</v>
      </c>
      <c r="L21" s="241" t="e">
        <f>100*(#REF!/#REF!-1)</f>
        <v>#REF!</v>
      </c>
      <c r="M21" s="241" t="e">
        <f>100*(#REF!/#REF!-1)</f>
        <v>#REF!</v>
      </c>
      <c r="N21" s="241" t="e">
        <f>100*(#REF!/#REF!-1)</f>
        <v>#REF!</v>
      </c>
      <c r="O21" s="241" t="e">
        <f>100*(#REF!/#REF!-1)</f>
        <v>#REF!</v>
      </c>
      <c r="P21" s="241" t="e">
        <f>100*(#REF!/#REF!-1)</f>
        <v>#REF!</v>
      </c>
      <c r="Q21" s="241" t="e">
        <f>100*(#REF!/#REF!-1)</f>
        <v>#REF!</v>
      </c>
      <c r="R21" s="241" t="e">
        <f>100*(#REF!/#REF!-1)</f>
        <v>#REF!</v>
      </c>
      <c r="S21" s="241" t="e">
        <f>100*(#REF!/#REF!-1)</f>
        <v>#REF!</v>
      </c>
      <c r="T21" s="241" t="e">
        <f>100*(#REF!/#REF!-1)</f>
        <v>#REF!</v>
      </c>
      <c r="U21" s="241" t="e">
        <f>100*(#REF!/#REF!-1)</f>
        <v>#REF!</v>
      </c>
      <c r="V21" s="241" t="e">
        <f>100*(#REF!/#REF!-1)</f>
        <v>#REF!</v>
      </c>
      <c r="W21" s="241" t="e">
        <f>100*(#REF!/#REF!-1)</f>
        <v>#REF!</v>
      </c>
      <c r="X21" s="241" t="e">
        <f>100*(#REF!/#REF!-1)</f>
        <v>#REF!</v>
      </c>
      <c r="Y21" s="241" t="e">
        <f>100*(#REF!/#REF!-1)</f>
        <v>#REF!</v>
      </c>
    </row>
    <row r="22" spans="1:25">
      <c r="A22" s="13"/>
      <c r="B22" s="13">
        <v>2</v>
      </c>
      <c r="C22" s="241" t="e">
        <f>100*(#REF!/#REF!-1)</f>
        <v>#REF!</v>
      </c>
      <c r="D22" s="241" t="e">
        <f>100*(#REF!/#REF!-1)</f>
        <v>#REF!</v>
      </c>
      <c r="E22" s="241" t="e">
        <f>100*(#REF!/#REF!-1)</f>
        <v>#REF!</v>
      </c>
      <c r="F22" s="241" t="e">
        <f>100*(#REF!/#REF!-1)</f>
        <v>#REF!</v>
      </c>
      <c r="G22" s="241" t="e">
        <f>100*(#REF!/#REF!-1)</f>
        <v>#REF!</v>
      </c>
      <c r="H22" s="241" t="e">
        <f>100*(#REF!/#REF!-1)</f>
        <v>#REF!</v>
      </c>
      <c r="I22" s="241" t="e">
        <f>100*(#REF!/#REF!-1)</f>
        <v>#REF!</v>
      </c>
      <c r="J22" s="241" t="e">
        <f>100*(#REF!/#REF!-1)</f>
        <v>#REF!</v>
      </c>
      <c r="K22" s="241" t="e">
        <f>100*(#REF!/#REF!-1)</f>
        <v>#REF!</v>
      </c>
      <c r="L22" s="241" t="e">
        <f>100*(#REF!/#REF!-1)</f>
        <v>#REF!</v>
      </c>
      <c r="M22" s="241" t="e">
        <f>100*(#REF!/#REF!-1)</f>
        <v>#REF!</v>
      </c>
      <c r="N22" s="241" t="e">
        <f>100*(#REF!/#REF!-1)</f>
        <v>#REF!</v>
      </c>
      <c r="O22" s="241" t="e">
        <f>100*(#REF!/#REF!-1)</f>
        <v>#REF!</v>
      </c>
      <c r="P22" s="241" t="e">
        <f>100*(#REF!/#REF!-1)</f>
        <v>#REF!</v>
      </c>
      <c r="Q22" s="241" t="e">
        <f>100*(#REF!/#REF!-1)</f>
        <v>#REF!</v>
      </c>
      <c r="R22" s="241" t="e">
        <f>100*(#REF!/#REF!-1)</f>
        <v>#REF!</v>
      </c>
      <c r="S22" s="241" t="e">
        <f>100*(#REF!/#REF!-1)</f>
        <v>#REF!</v>
      </c>
      <c r="T22" s="241" t="e">
        <f>100*(#REF!/#REF!-1)</f>
        <v>#REF!</v>
      </c>
      <c r="U22" s="241" t="e">
        <f>100*(#REF!/#REF!-1)</f>
        <v>#REF!</v>
      </c>
      <c r="V22" s="241" t="e">
        <f>100*(#REF!/#REF!-1)</f>
        <v>#REF!</v>
      </c>
      <c r="W22" s="241" t="e">
        <f>100*(#REF!/#REF!-1)</f>
        <v>#REF!</v>
      </c>
      <c r="X22" s="241" t="e">
        <f>100*(#REF!/#REF!-1)</f>
        <v>#REF!</v>
      </c>
      <c r="Y22" s="241" t="e">
        <f>100*(#REF!/#REF!-1)</f>
        <v>#REF!</v>
      </c>
    </row>
    <row r="23" spans="1:25">
      <c r="A23" s="13"/>
      <c r="B23" s="13">
        <v>3</v>
      </c>
      <c r="C23" s="241" t="e">
        <f>100*(#REF!/#REF!-1)</f>
        <v>#REF!</v>
      </c>
      <c r="D23" s="241" t="e">
        <f>100*(#REF!/#REF!-1)</f>
        <v>#REF!</v>
      </c>
      <c r="E23" s="241" t="e">
        <f>100*(#REF!/#REF!-1)</f>
        <v>#REF!</v>
      </c>
      <c r="F23" s="241" t="e">
        <f>100*(#REF!/#REF!-1)</f>
        <v>#REF!</v>
      </c>
      <c r="G23" s="241" t="e">
        <f>100*(#REF!/#REF!-1)</f>
        <v>#REF!</v>
      </c>
      <c r="H23" s="241" t="e">
        <f>100*(#REF!/#REF!-1)</f>
        <v>#REF!</v>
      </c>
      <c r="I23" s="241" t="e">
        <f>100*(#REF!/#REF!-1)</f>
        <v>#REF!</v>
      </c>
      <c r="J23" s="241" t="e">
        <f>100*(#REF!/#REF!-1)</f>
        <v>#REF!</v>
      </c>
      <c r="K23" s="241" t="e">
        <f>100*(#REF!/#REF!-1)</f>
        <v>#REF!</v>
      </c>
      <c r="L23" s="241" t="e">
        <f>100*(#REF!/#REF!-1)</f>
        <v>#REF!</v>
      </c>
      <c r="M23" s="241" t="e">
        <f>100*(#REF!/#REF!-1)</f>
        <v>#REF!</v>
      </c>
      <c r="N23" s="241" t="e">
        <f>100*(#REF!/#REF!-1)</f>
        <v>#REF!</v>
      </c>
      <c r="O23" s="241" t="e">
        <f>100*(#REF!/#REF!-1)</f>
        <v>#REF!</v>
      </c>
      <c r="P23" s="241" t="e">
        <f>100*(#REF!/#REF!-1)</f>
        <v>#REF!</v>
      </c>
      <c r="Q23" s="241" t="e">
        <f>100*(#REF!/#REF!-1)</f>
        <v>#REF!</v>
      </c>
      <c r="R23" s="241" t="e">
        <f>100*(#REF!/#REF!-1)</f>
        <v>#REF!</v>
      </c>
      <c r="S23" s="241" t="e">
        <f>100*(#REF!/#REF!-1)</f>
        <v>#REF!</v>
      </c>
      <c r="T23" s="241" t="e">
        <f>100*(#REF!/#REF!-1)</f>
        <v>#REF!</v>
      </c>
      <c r="U23" s="241" t="e">
        <f>100*(#REF!/#REF!-1)</f>
        <v>#REF!</v>
      </c>
      <c r="V23" s="241" t="e">
        <f>100*(#REF!/#REF!-1)</f>
        <v>#REF!</v>
      </c>
      <c r="W23" s="241" t="e">
        <f>100*(#REF!/#REF!-1)</f>
        <v>#REF!</v>
      </c>
      <c r="X23" s="241" t="e">
        <f>100*(#REF!/#REF!-1)</f>
        <v>#REF!</v>
      </c>
      <c r="Y23" s="241" t="e">
        <f>100*(#REF!/#REF!-1)</f>
        <v>#REF!</v>
      </c>
    </row>
    <row r="24" spans="1:25">
      <c r="A24" s="13"/>
      <c r="B24" s="13">
        <v>4</v>
      </c>
      <c r="C24" s="241"/>
      <c r="D24" s="241"/>
      <c r="E24" s="241"/>
      <c r="F24" s="241"/>
      <c r="G24" s="241"/>
      <c r="H24" s="241"/>
      <c r="I24" s="241"/>
      <c r="J24" s="241"/>
      <c r="K24" s="241"/>
      <c r="L24" s="241"/>
      <c r="M24" s="241"/>
      <c r="N24" s="241"/>
      <c r="O24" s="241"/>
      <c r="P24" s="241"/>
      <c r="Q24" s="241"/>
      <c r="R24" s="241"/>
      <c r="S24" s="241"/>
      <c r="T24" s="241"/>
      <c r="U24" s="241"/>
      <c r="V24" s="241"/>
      <c r="W24" s="241"/>
      <c r="X24" s="241"/>
      <c r="Y24" s="241"/>
    </row>
  </sheetData>
  <mergeCells count="2">
    <mergeCell ref="C2:F2"/>
    <mergeCell ref="G2:J2"/>
  </mergeCells>
  <pageMargins left="0.43" right="0.38" top="0.75" bottom="0.75" header="0.3" footer="0.3"/>
  <pageSetup scale="90" orientation="landscape" horizontalDpi="300" verticalDpi="30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dimension ref="A1:BD26"/>
  <sheetViews>
    <sheetView zoomScale="70" zoomScaleNormal="70" workbookViewId="0">
      <selection activeCell="AI50" sqref="AI50"/>
    </sheetView>
  </sheetViews>
  <sheetFormatPr baseColWidth="10" defaultColWidth="9" defaultRowHeight="15"/>
  <cols>
    <col min="7" max="7" width="8.6640625" customWidth="1"/>
    <col min="25" max="25" width="1.6640625" customWidth="1"/>
    <col min="26" max="29" width="9.1640625" style="2"/>
  </cols>
  <sheetData>
    <row r="1" spans="1:56">
      <c r="A1" t="s">
        <v>116</v>
      </c>
      <c r="AD1" t="s">
        <v>138</v>
      </c>
    </row>
    <row r="2" spans="1:56" ht="150">
      <c r="B2" s="479" t="s">
        <v>36</v>
      </c>
      <c r="C2" s="479" t="s">
        <v>37</v>
      </c>
      <c r="D2" s="479" t="s">
        <v>38</v>
      </c>
      <c r="E2" s="479" t="s">
        <v>39</v>
      </c>
      <c r="F2" s="480" t="s">
        <v>40</v>
      </c>
      <c r="G2" s="479" t="s">
        <v>41</v>
      </c>
      <c r="H2" s="480" t="s">
        <v>42</v>
      </c>
      <c r="I2" s="480" t="s">
        <v>43</v>
      </c>
      <c r="J2" s="479" t="s">
        <v>44</v>
      </c>
      <c r="K2" s="236" t="s">
        <v>45</v>
      </c>
      <c r="L2" s="236" t="s">
        <v>46</v>
      </c>
      <c r="M2" s="236" t="s">
        <v>47</v>
      </c>
      <c r="N2" s="237" t="s">
        <v>48</v>
      </c>
      <c r="O2" s="236" t="s">
        <v>49</v>
      </c>
      <c r="P2" s="236" t="s">
        <v>50</v>
      </c>
      <c r="Q2" s="236" t="s">
        <v>51</v>
      </c>
      <c r="R2" s="236" t="s">
        <v>52</v>
      </c>
      <c r="S2" s="236" t="s">
        <v>53</v>
      </c>
      <c r="T2" s="236" t="s">
        <v>54</v>
      </c>
      <c r="U2" s="236" t="s">
        <v>55</v>
      </c>
      <c r="V2" s="236" t="s">
        <v>134</v>
      </c>
      <c r="W2" s="236" t="s">
        <v>57</v>
      </c>
      <c r="X2" s="236" t="s">
        <v>58</v>
      </c>
      <c r="Y2" s="236"/>
      <c r="Z2" s="238" t="s">
        <v>59</v>
      </c>
      <c r="AA2" s="238" t="s">
        <v>124</v>
      </c>
      <c r="AB2" s="238" t="s">
        <v>125</v>
      </c>
      <c r="AC2" s="239"/>
      <c r="AD2" s="479" t="str">
        <f t="shared" ref="AD2:AZ2" si="0">B2</f>
        <v>Crops &amp; Cocoa</v>
      </c>
      <c r="AE2" s="479" t="str">
        <f t="shared" si="0"/>
        <v>Livestock</v>
      </c>
      <c r="AF2" s="479" t="str">
        <f t="shared" si="0"/>
        <v>Forestry</v>
      </c>
      <c r="AG2" s="479" t="str">
        <f t="shared" si="0"/>
        <v>Fishing</v>
      </c>
      <c r="AH2" s="480" t="str">
        <f t="shared" si="0"/>
        <v>Mining 
and Quarrying</v>
      </c>
      <c r="AI2" s="479" t="str">
        <f t="shared" si="0"/>
        <v xml:space="preserve"> Manufacturing</v>
      </c>
      <c r="AJ2" s="480" t="str">
        <f t="shared" si="0"/>
        <v xml:space="preserve">Electricity 
</v>
      </c>
      <c r="AK2" s="480" t="str">
        <f t="shared" si="0"/>
        <v>Water &amp; Sewerage</v>
      </c>
      <c r="AL2" s="479" t="str">
        <f t="shared" si="0"/>
        <v xml:space="preserve"> Construction</v>
      </c>
      <c r="AM2" s="236" t="str">
        <f t="shared" si="0"/>
        <v>Trade; Repair Of Vehicles, Household Goods</v>
      </c>
      <c r="AN2" s="236" t="str">
        <f t="shared" si="0"/>
        <v>Hotels And Restaurants</v>
      </c>
      <c r="AO2" s="236" t="str">
        <f t="shared" si="0"/>
        <v>Transport &amp; Storage</v>
      </c>
      <c r="AP2" s="237" t="str">
        <f t="shared" si="0"/>
        <v>Information &amp; Communication</v>
      </c>
      <c r="AQ2" s="236" t="str">
        <f t="shared" si="0"/>
        <v xml:space="preserve"> Financial &amp; Insurance Activities</v>
      </c>
      <c r="AR2" s="236" t="str">
        <f t="shared" si="0"/>
        <v>Real Estate Activities</v>
      </c>
      <c r="AS2" s="236" t="str">
        <f t="shared" si="0"/>
        <v>Business &amp; other Services Activities</v>
      </c>
      <c r="AT2" s="236" t="str">
        <f t="shared" si="0"/>
        <v>Public Administration</v>
      </c>
      <c r="AU2" s="236" t="str">
        <f t="shared" si="0"/>
        <v>Education</v>
      </c>
      <c r="AV2" s="236" t="str">
        <f t="shared" si="0"/>
        <v>Health</v>
      </c>
      <c r="AW2" s="236" t="str">
        <f t="shared" si="0"/>
        <v xml:space="preserve"> Other  Personal Service  Activities</v>
      </c>
      <c r="AX2" s="236" t="str">
        <f t="shared" si="0"/>
        <v>GDP at basic prices</v>
      </c>
      <c r="AY2" s="236" t="str">
        <f t="shared" si="0"/>
        <v>Net Taxes</v>
      </c>
      <c r="AZ2" s="236" t="str">
        <f t="shared" si="0"/>
        <v>GDP at Constant Prices</v>
      </c>
      <c r="BB2" s="238" t="s">
        <v>59</v>
      </c>
      <c r="BC2" s="238" t="s">
        <v>124</v>
      </c>
      <c r="BD2" s="238" t="s">
        <v>125</v>
      </c>
    </row>
    <row r="3" spans="1:56">
      <c r="A3" t="s">
        <v>139</v>
      </c>
      <c r="B3" s="166">
        <v>609.05579999999998</v>
      </c>
      <c r="C3" s="166">
        <v>100.47076</v>
      </c>
      <c r="D3" s="166">
        <v>129.68677299999999</v>
      </c>
      <c r="E3" s="166">
        <v>98.581844000000004</v>
      </c>
      <c r="F3" s="166">
        <v>112.369</v>
      </c>
      <c r="G3" s="166">
        <v>412.73537199999998</v>
      </c>
      <c r="H3" s="166">
        <v>37.848132</v>
      </c>
      <c r="I3" s="166">
        <v>54.190928</v>
      </c>
      <c r="J3" s="166">
        <v>247.38156515047999</v>
      </c>
      <c r="K3" s="166">
        <v>275.27246400000001</v>
      </c>
      <c r="L3" s="166">
        <v>198.39946800000001</v>
      </c>
      <c r="M3" s="166">
        <v>609.08018500000003</v>
      </c>
      <c r="N3" s="166">
        <v>121.725764</v>
      </c>
      <c r="O3" s="166">
        <v>112.543359</v>
      </c>
      <c r="P3" s="166">
        <v>97.85</v>
      </c>
      <c r="Q3" s="166">
        <v>134.805218</v>
      </c>
      <c r="R3" s="166">
        <v>217.35653400000001</v>
      </c>
      <c r="S3" s="166">
        <v>163.95251500000001</v>
      </c>
      <c r="T3" s="166">
        <v>62.421320999999999</v>
      </c>
      <c r="U3" s="166">
        <v>119.876121</v>
      </c>
      <c r="V3" s="166">
        <v>3915.6031231504799</v>
      </c>
      <c r="W3" s="166">
        <v>171.93870200000001</v>
      </c>
      <c r="X3" s="166">
        <v>4087.5418251504798</v>
      </c>
      <c r="Y3" s="166"/>
      <c r="Z3" s="240">
        <f>SUM(B3:E3)</f>
        <v>937.79517700000008</v>
      </c>
      <c r="AA3" s="240">
        <f>SUM(F3:J3)</f>
        <v>864.52499715047998</v>
      </c>
      <c r="AB3" s="240">
        <f>SUM(K3:U3)</f>
        <v>2113.2829489999999</v>
      </c>
      <c r="AC3" s="239"/>
      <c r="AD3">
        <v>979</v>
      </c>
      <c r="AE3">
        <v>97</v>
      </c>
      <c r="AF3">
        <v>179</v>
      </c>
      <c r="AG3">
        <v>118</v>
      </c>
      <c r="AH3">
        <v>115</v>
      </c>
      <c r="AI3">
        <v>419</v>
      </c>
      <c r="AJ3">
        <v>37</v>
      </c>
      <c r="AK3">
        <v>54</v>
      </c>
      <c r="AL3">
        <v>240</v>
      </c>
      <c r="AM3">
        <v>276</v>
      </c>
      <c r="AN3">
        <v>190</v>
      </c>
      <c r="AO3">
        <v>570</v>
      </c>
      <c r="AP3">
        <v>118</v>
      </c>
      <c r="AQ3">
        <v>113</v>
      </c>
      <c r="AR3">
        <v>97</v>
      </c>
      <c r="AS3">
        <v>128</v>
      </c>
      <c r="AT3">
        <v>216</v>
      </c>
      <c r="AU3">
        <v>163</v>
      </c>
      <c r="AV3">
        <v>63</v>
      </c>
      <c r="AW3">
        <v>112</v>
      </c>
      <c r="AX3">
        <v>4284</v>
      </c>
      <c r="AY3">
        <v>184</v>
      </c>
      <c r="AZ3">
        <v>4410</v>
      </c>
      <c r="BB3" s="240">
        <f>SUM(AD3:AG3)</f>
        <v>1373</v>
      </c>
      <c r="BC3" s="240">
        <f>SUM(AH3:AL3)</f>
        <v>865</v>
      </c>
      <c r="BD3" s="240">
        <f>SUM(AM3:AW3)</f>
        <v>2046</v>
      </c>
    </row>
    <row r="4" spans="1:56">
      <c r="A4" t="s">
        <v>140</v>
      </c>
      <c r="B4" s="166">
        <v>330.01712300000003</v>
      </c>
      <c r="C4" s="166">
        <v>85.512172000000007</v>
      </c>
      <c r="D4" s="166">
        <v>204.04796200000001</v>
      </c>
      <c r="E4" s="166">
        <v>85.242242000000005</v>
      </c>
      <c r="F4" s="166">
        <v>106.039863</v>
      </c>
      <c r="G4" s="166">
        <v>436.18658499999998</v>
      </c>
      <c r="H4" s="166">
        <v>37.492435</v>
      </c>
      <c r="I4" s="166">
        <v>56.042662</v>
      </c>
      <c r="J4" s="166">
        <v>248.51997715048</v>
      </c>
      <c r="K4" s="166">
        <v>272.37387899999999</v>
      </c>
      <c r="L4" s="166">
        <v>212.76350199999999</v>
      </c>
      <c r="M4" s="166">
        <v>551.439526</v>
      </c>
      <c r="N4" s="166">
        <v>112.69264</v>
      </c>
      <c r="O4" s="166">
        <v>121.53545699999999</v>
      </c>
      <c r="P4" s="166">
        <v>97.85</v>
      </c>
      <c r="Q4" s="166">
        <v>134.624053</v>
      </c>
      <c r="R4" s="166">
        <v>216.624391</v>
      </c>
      <c r="S4" s="166">
        <v>163.353959</v>
      </c>
      <c r="T4" s="166">
        <v>62.432642000000001</v>
      </c>
      <c r="U4" s="166">
        <v>325.688399</v>
      </c>
      <c r="V4" s="166">
        <v>3860.4794691504799</v>
      </c>
      <c r="W4" s="166">
        <v>207.277107</v>
      </c>
      <c r="X4" s="166">
        <v>4067.7565761504802</v>
      </c>
      <c r="Y4" s="166"/>
      <c r="Z4" s="240">
        <f t="shared" ref="Z4:Z23" si="1">SUM(B4:E4)</f>
        <v>704.81949900000006</v>
      </c>
      <c r="AA4" s="240">
        <f t="shared" ref="AA4:AA23" si="2">SUM(F4:J4)</f>
        <v>884.28152215047999</v>
      </c>
      <c r="AB4" s="240">
        <f t="shared" ref="AB4:AB23" si="3">SUM(K4:U4)</f>
        <v>2271.3784479999999</v>
      </c>
      <c r="AC4" s="239"/>
      <c r="AD4">
        <v>909</v>
      </c>
      <c r="AE4">
        <v>104</v>
      </c>
      <c r="AF4">
        <v>186</v>
      </c>
      <c r="AG4">
        <v>97</v>
      </c>
      <c r="AH4">
        <v>106</v>
      </c>
      <c r="AI4">
        <v>446</v>
      </c>
      <c r="AJ4">
        <v>37</v>
      </c>
      <c r="AK4">
        <v>57</v>
      </c>
      <c r="AL4">
        <v>235</v>
      </c>
      <c r="AM4">
        <v>279</v>
      </c>
      <c r="AN4">
        <v>211</v>
      </c>
      <c r="AO4">
        <v>578</v>
      </c>
      <c r="AP4">
        <v>115</v>
      </c>
      <c r="AQ4">
        <v>154</v>
      </c>
      <c r="AR4">
        <v>98</v>
      </c>
      <c r="AS4">
        <v>132</v>
      </c>
      <c r="AT4">
        <v>215</v>
      </c>
      <c r="AU4">
        <v>162</v>
      </c>
      <c r="AV4">
        <v>62</v>
      </c>
      <c r="AW4">
        <v>286</v>
      </c>
      <c r="AX4">
        <v>4469</v>
      </c>
      <c r="AY4">
        <v>214</v>
      </c>
      <c r="AZ4">
        <v>4634</v>
      </c>
      <c r="BB4" s="240">
        <f t="shared" ref="BB4:BB23" si="4">SUM(AD4:AG4)</f>
        <v>1296</v>
      </c>
      <c r="BC4" s="240">
        <f t="shared" ref="BC4:BC23" si="5">SUM(AH4:AL4)</f>
        <v>881</v>
      </c>
      <c r="BD4" s="240">
        <f t="shared" ref="BD4:BD23" si="6">SUM(AM4:AW4)</f>
        <v>2292</v>
      </c>
    </row>
    <row r="5" spans="1:56">
      <c r="A5" t="s">
        <v>141</v>
      </c>
      <c r="B5" s="166">
        <v>1356.007705</v>
      </c>
      <c r="C5" s="166">
        <v>80.450757999999993</v>
      </c>
      <c r="D5" s="166">
        <v>202.06716700000001</v>
      </c>
      <c r="E5" s="166">
        <v>146.56620799999999</v>
      </c>
      <c r="F5" s="166">
        <v>137.860207</v>
      </c>
      <c r="G5" s="166">
        <v>474.39156700000001</v>
      </c>
      <c r="H5" s="166">
        <v>34.427036000000001</v>
      </c>
      <c r="I5" s="166">
        <v>57.222219000000003</v>
      </c>
      <c r="J5" s="166">
        <v>249.08909515048001</v>
      </c>
      <c r="K5" s="166">
        <v>278.01450799999998</v>
      </c>
      <c r="L5" s="166">
        <v>236.397032</v>
      </c>
      <c r="M5" s="166">
        <v>610.43656299999998</v>
      </c>
      <c r="N5" s="166">
        <v>119.822639</v>
      </c>
      <c r="O5" s="166">
        <v>129.31007500000001</v>
      </c>
      <c r="P5" s="166">
        <v>97.85</v>
      </c>
      <c r="Q5" s="166">
        <v>117.796144</v>
      </c>
      <c r="R5" s="166">
        <v>215.158928</v>
      </c>
      <c r="S5" s="166">
        <v>162.15619699999999</v>
      </c>
      <c r="T5" s="166">
        <v>62.455660999999999</v>
      </c>
      <c r="U5" s="166">
        <v>109.014228</v>
      </c>
      <c r="V5" s="166">
        <v>4876.4939371504797</v>
      </c>
      <c r="W5" s="166">
        <v>196.61867000000001</v>
      </c>
      <c r="X5" s="166">
        <v>5073.1126071504796</v>
      </c>
      <c r="Y5" s="166"/>
      <c r="Z5" s="240">
        <f t="shared" si="1"/>
        <v>1785.0918379999998</v>
      </c>
      <c r="AA5" s="240">
        <f t="shared" si="2"/>
        <v>952.99012415048014</v>
      </c>
      <c r="AB5" s="240">
        <f t="shared" si="3"/>
        <v>2138.411975</v>
      </c>
      <c r="AC5" s="239"/>
      <c r="AD5">
        <v>920</v>
      </c>
      <c r="AE5">
        <v>110</v>
      </c>
      <c r="AF5">
        <v>185</v>
      </c>
      <c r="AG5">
        <v>118</v>
      </c>
      <c r="AH5">
        <v>134</v>
      </c>
      <c r="AI5">
        <v>483</v>
      </c>
      <c r="AJ5">
        <v>37</v>
      </c>
      <c r="AK5">
        <v>57</v>
      </c>
      <c r="AL5">
        <v>255</v>
      </c>
      <c r="AM5">
        <v>284</v>
      </c>
      <c r="AN5">
        <v>246</v>
      </c>
      <c r="AO5">
        <v>605</v>
      </c>
      <c r="AP5">
        <v>122</v>
      </c>
      <c r="AQ5">
        <v>114</v>
      </c>
      <c r="AR5">
        <v>98</v>
      </c>
      <c r="AS5">
        <v>129</v>
      </c>
      <c r="AT5">
        <v>216</v>
      </c>
      <c r="AU5">
        <v>163</v>
      </c>
      <c r="AV5">
        <v>62</v>
      </c>
      <c r="AW5">
        <v>115</v>
      </c>
      <c r="AX5">
        <v>4453</v>
      </c>
      <c r="AY5">
        <v>207</v>
      </c>
      <c r="AZ5">
        <v>4710</v>
      </c>
      <c r="BB5" s="240">
        <f t="shared" si="4"/>
        <v>1333</v>
      </c>
      <c r="BC5" s="240">
        <f t="shared" si="5"/>
        <v>966</v>
      </c>
      <c r="BD5" s="240">
        <f t="shared" si="6"/>
        <v>2154</v>
      </c>
    </row>
    <row r="6" spans="1:56">
      <c r="A6" t="s">
        <v>142</v>
      </c>
      <c r="B6" s="166">
        <v>1498.619373</v>
      </c>
      <c r="C6" s="166">
        <v>170.66631000000001</v>
      </c>
      <c r="D6" s="166">
        <v>200.19809699999999</v>
      </c>
      <c r="E6" s="166">
        <v>117.909706</v>
      </c>
      <c r="F6" s="166">
        <v>141.13093000000001</v>
      </c>
      <c r="G6" s="166">
        <v>500.18647600000003</v>
      </c>
      <c r="H6" s="166">
        <v>32.932397000000002</v>
      </c>
      <c r="I6" s="166">
        <v>56.944191000000004</v>
      </c>
      <c r="J6" s="166">
        <v>271.28380415048002</v>
      </c>
      <c r="K6" s="166">
        <v>315.03914900000001</v>
      </c>
      <c r="L6" s="166">
        <v>246.539997</v>
      </c>
      <c r="M6" s="166">
        <v>586.24372600000004</v>
      </c>
      <c r="N6" s="166">
        <v>128.75895700000001</v>
      </c>
      <c r="O6" s="166">
        <v>109.51110799999999</v>
      </c>
      <c r="P6" s="166">
        <v>97.85</v>
      </c>
      <c r="Q6" s="166">
        <v>135.274585</v>
      </c>
      <c r="R6" s="166">
        <v>212.96014700000001</v>
      </c>
      <c r="S6" s="166">
        <v>165.537329</v>
      </c>
      <c r="T6" s="166">
        <v>62.490375999999998</v>
      </c>
      <c r="U6" s="166">
        <v>107.021252</v>
      </c>
      <c r="V6" s="166">
        <v>5157.0979101504799</v>
      </c>
      <c r="W6" s="166">
        <v>319.56552099999999</v>
      </c>
      <c r="X6" s="166">
        <v>5476.6634311504804</v>
      </c>
      <c r="Y6" s="166"/>
      <c r="Z6" s="240">
        <f t="shared" si="1"/>
        <v>1987.3934859999999</v>
      </c>
      <c r="AA6" s="240">
        <f t="shared" si="2"/>
        <v>1002.4777981504801</v>
      </c>
      <c r="AB6" s="240">
        <f t="shared" si="3"/>
        <v>2167.2266260000001</v>
      </c>
      <c r="AC6" s="239"/>
      <c r="AD6">
        <v>972</v>
      </c>
      <c r="AE6">
        <v>121</v>
      </c>
      <c r="AF6">
        <v>184</v>
      </c>
      <c r="AG6">
        <v>114</v>
      </c>
      <c r="AH6">
        <v>141</v>
      </c>
      <c r="AI6">
        <v>474</v>
      </c>
      <c r="AJ6">
        <v>32</v>
      </c>
      <c r="AK6">
        <v>56</v>
      </c>
      <c r="AL6">
        <v>291</v>
      </c>
      <c r="AM6">
        <v>300</v>
      </c>
      <c r="AN6">
        <v>250</v>
      </c>
      <c r="AO6">
        <v>605</v>
      </c>
      <c r="AP6">
        <v>127</v>
      </c>
      <c r="AQ6">
        <v>101</v>
      </c>
      <c r="AR6">
        <v>99</v>
      </c>
      <c r="AS6">
        <v>134</v>
      </c>
      <c r="AT6">
        <v>215</v>
      </c>
      <c r="AU6">
        <v>167</v>
      </c>
      <c r="AV6">
        <v>62</v>
      </c>
      <c r="AW6">
        <v>127</v>
      </c>
      <c r="AX6">
        <v>4572</v>
      </c>
      <c r="AY6">
        <v>277</v>
      </c>
      <c r="AZ6">
        <v>4899</v>
      </c>
      <c r="BB6" s="240">
        <f t="shared" si="4"/>
        <v>1391</v>
      </c>
      <c r="BC6" s="240">
        <f t="shared" si="5"/>
        <v>994</v>
      </c>
      <c r="BD6" s="240">
        <f t="shared" si="6"/>
        <v>2187</v>
      </c>
    </row>
    <row r="7" spans="1:56">
      <c r="A7" t="s">
        <v>143</v>
      </c>
      <c r="B7" s="166">
        <v>575.58937900000001</v>
      </c>
      <c r="C7" s="166">
        <v>108.007597</v>
      </c>
      <c r="D7" s="166">
        <v>127.630352</v>
      </c>
      <c r="E7" s="166">
        <v>82.276488999999998</v>
      </c>
      <c r="F7" s="166">
        <v>135.778503</v>
      </c>
      <c r="G7" s="166">
        <v>438.20746400000002</v>
      </c>
      <c r="H7" s="166">
        <v>34.793066000000003</v>
      </c>
      <c r="I7" s="166">
        <v>56.498809000000001</v>
      </c>
      <c r="J7" s="166">
        <v>325.58907331130303</v>
      </c>
      <c r="K7" s="166">
        <v>293.15983999999997</v>
      </c>
      <c r="L7" s="166">
        <v>224.35709700000001</v>
      </c>
      <c r="M7" s="166">
        <v>659.93488400000001</v>
      </c>
      <c r="N7" s="166">
        <v>125.628062</v>
      </c>
      <c r="O7" s="166">
        <v>133.788714</v>
      </c>
      <c r="P7" s="166">
        <v>100.19840000000001</v>
      </c>
      <c r="Q7" s="166">
        <v>137.47031799999999</v>
      </c>
      <c r="R7" s="166">
        <v>236.91163700000001</v>
      </c>
      <c r="S7" s="166">
        <v>174.83779100000001</v>
      </c>
      <c r="T7" s="166">
        <v>62.661862999999997</v>
      </c>
      <c r="U7" s="166">
        <v>193.36125699999999</v>
      </c>
      <c r="V7" s="166">
        <v>4226.6805953112998</v>
      </c>
      <c r="W7" s="166">
        <v>317.33351599999997</v>
      </c>
      <c r="X7" s="166">
        <v>4544.0141113113004</v>
      </c>
      <c r="Y7" s="166"/>
      <c r="Z7" s="240">
        <f t="shared" si="1"/>
        <v>893.50381700000003</v>
      </c>
      <c r="AA7" s="240">
        <f t="shared" si="2"/>
        <v>990.86691531130305</v>
      </c>
      <c r="AB7" s="240">
        <f t="shared" si="3"/>
        <v>2342.309863</v>
      </c>
      <c r="AC7" s="239"/>
      <c r="AD7">
        <v>925</v>
      </c>
      <c r="AE7">
        <v>105</v>
      </c>
      <c r="AF7">
        <v>176</v>
      </c>
      <c r="AG7">
        <v>98</v>
      </c>
      <c r="AH7">
        <v>139</v>
      </c>
      <c r="AI7">
        <v>445</v>
      </c>
      <c r="AJ7">
        <v>34</v>
      </c>
      <c r="AK7">
        <v>56</v>
      </c>
      <c r="AL7">
        <v>315</v>
      </c>
      <c r="AM7">
        <v>294</v>
      </c>
      <c r="AN7">
        <v>214</v>
      </c>
      <c r="AO7">
        <v>617</v>
      </c>
      <c r="AP7">
        <v>122</v>
      </c>
      <c r="AQ7">
        <v>134</v>
      </c>
      <c r="AR7">
        <v>99</v>
      </c>
      <c r="AS7">
        <v>130</v>
      </c>
      <c r="AT7">
        <v>235</v>
      </c>
      <c r="AU7">
        <v>174</v>
      </c>
      <c r="AV7">
        <v>63</v>
      </c>
      <c r="AW7">
        <v>180</v>
      </c>
      <c r="AX7">
        <v>4555</v>
      </c>
      <c r="AY7">
        <v>340</v>
      </c>
      <c r="AZ7">
        <v>4898</v>
      </c>
      <c r="BB7" s="240">
        <f t="shared" si="4"/>
        <v>1304</v>
      </c>
      <c r="BC7" s="240">
        <f t="shared" si="5"/>
        <v>989</v>
      </c>
      <c r="BD7" s="240">
        <f t="shared" si="6"/>
        <v>2262</v>
      </c>
    </row>
    <row r="8" spans="1:56">
      <c r="A8" t="s">
        <v>144</v>
      </c>
      <c r="B8" s="166">
        <v>333.66665399999999</v>
      </c>
      <c r="C8" s="166">
        <v>91.074897000000007</v>
      </c>
      <c r="D8" s="166">
        <v>193.06372999999999</v>
      </c>
      <c r="E8" s="166">
        <v>84.595682999999994</v>
      </c>
      <c r="F8" s="166">
        <v>129.747973</v>
      </c>
      <c r="G8" s="166">
        <v>451.68599399999999</v>
      </c>
      <c r="H8" s="166">
        <v>27.301738</v>
      </c>
      <c r="I8" s="166">
        <v>55.433644999999999</v>
      </c>
      <c r="J8" s="166">
        <v>355.18157931130298</v>
      </c>
      <c r="K8" s="166">
        <v>282.455647</v>
      </c>
      <c r="L8" s="166">
        <v>223.55081999999999</v>
      </c>
      <c r="M8" s="166">
        <v>643.01770599999998</v>
      </c>
      <c r="N8" s="166">
        <v>128.736547</v>
      </c>
      <c r="O8" s="166">
        <v>127.781378</v>
      </c>
      <c r="P8" s="166">
        <v>100.19840000000001</v>
      </c>
      <c r="Q8" s="166">
        <v>135.74328399999999</v>
      </c>
      <c r="R8" s="166">
        <v>238.109655</v>
      </c>
      <c r="S8" s="166">
        <v>178.15773100000001</v>
      </c>
      <c r="T8" s="166">
        <v>65.487447000000003</v>
      </c>
      <c r="U8" s="166">
        <v>193.260896</v>
      </c>
      <c r="V8" s="166">
        <v>4038.2514043113001</v>
      </c>
      <c r="W8" s="166">
        <v>322.96227399999998</v>
      </c>
      <c r="X8" s="166">
        <v>4361.2136783113001</v>
      </c>
      <c r="Y8" s="166"/>
      <c r="Z8" s="240">
        <f t="shared" si="1"/>
        <v>702.40096400000004</v>
      </c>
      <c r="AA8" s="240">
        <f t="shared" si="2"/>
        <v>1019.3509293113029</v>
      </c>
      <c r="AB8" s="240">
        <f t="shared" si="3"/>
        <v>2316.499511</v>
      </c>
      <c r="AC8" s="239"/>
      <c r="AD8">
        <v>918</v>
      </c>
      <c r="AE8">
        <v>111</v>
      </c>
      <c r="AF8">
        <v>176</v>
      </c>
      <c r="AG8">
        <v>96</v>
      </c>
      <c r="AH8">
        <v>130</v>
      </c>
      <c r="AI8">
        <v>461</v>
      </c>
      <c r="AJ8">
        <v>27</v>
      </c>
      <c r="AK8">
        <v>56</v>
      </c>
      <c r="AL8">
        <v>335</v>
      </c>
      <c r="AM8">
        <v>290</v>
      </c>
      <c r="AN8">
        <v>223</v>
      </c>
      <c r="AO8">
        <v>674</v>
      </c>
      <c r="AP8">
        <v>132</v>
      </c>
      <c r="AQ8">
        <v>164</v>
      </c>
      <c r="AR8">
        <v>100</v>
      </c>
      <c r="AS8">
        <v>133</v>
      </c>
      <c r="AT8">
        <v>237</v>
      </c>
      <c r="AU8">
        <v>177</v>
      </c>
      <c r="AV8">
        <v>66</v>
      </c>
      <c r="AW8">
        <v>169</v>
      </c>
      <c r="AX8">
        <v>4675</v>
      </c>
      <c r="AY8">
        <v>334</v>
      </c>
      <c r="AZ8">
        <v>4974</v>
      </c>
      <c r="BB8" s="240">
        <f t="shared" si="4"/>
        <v>1301</v>
      </c>
      <c r="BC8" s="240">
        <f t="shared" si="5"/>
        <v>1009</v>
      </c>
      <c r="BD8" s="240">
        <f t="shared" si="6"/>
        <v>2365</v>
      </c>
    </row>
    <row r="9" spans="1:56">
      <c r="A9" t="s">
        <v>145</v>
      </c>
      <c r="B9" s="166">
        <v>1380.4138069999999</v>
      </c>
      <c r="C9" s="166">
        <v>84.790925999999999</v>
      </c>
      <c r="D9" s="166">
        <v>192.43059500000001</v>
      </c>
      <c r="E9" s="166">
        <v>138.277221</v>
      </c>
      <c r="F9" s="166">
        <v>136.209642</v>
      </c>
      <c r="G9" s="166">
        <v>427.18654400000003</v>
      </c>
      <c r="H9" s="166">
        <v>25.340070999999998</v>
      </c>
      <c r="I9" s="166">
        <v>55.993074999999997</v>
      </c>
      <c r="J9" s="166">
        <v>326.299436311303</v>
      </c>
      <c r="K9" s="166">
        <v>288.25342899999998</v>
      </c>
      <c r="L9" s="166">
        <v>203.35971599999999</v>
      </c>
      <c r="M9" s="166">
        <v>630.25327500000003</v>
      </c>
      <c r="N9" s="166">
        <v>124.43789099999999</v>
      </c>
      <c r="O9" s="166">
        <v>150.10711599999999</v>
      </c>
      <c r="P9" s="166">
        <v>100.19840000000001</v>
      </c>
      <c r="Q9" s="166">
        <v>122.929608</v>
      </c>
      <c r="R9" s="166">
        <v>240.263656</v>
      </c>
      <c r="S9" s="166">
        <v>180.56642400000001</v>
      </c>
      <c r="T9" s="166">
        <v>65.893068</v>
      </c>
      <c r="U9" s="166">
        <v>174.63103000000001</v>
      </c>
      <c r="V9" s="166">
        <v>5047.8349303113</v>
      </c>
      <c r="W9" s="166">
        <v>315.08639299999999</v>
      </c>
      <c r="X9" s="166">
        <v>5362.9213233112996</v>
      </c>
      <c r="Y9" s="166"/>
      <c r="Z9" s="240">
        <f t="shared" si="1"/>
        <v>1795.9125489999999</v>
      </c>
      <c r="AA9" s="240">
        <f t="shared" si="2"/>
        <v>971.028768311303</v>
      </c>
      <c r="AB9" s="240">
        <f t="shared" si="3"/>
        <v>2280.8936130000002</v>
      </c>
      <c r="AC9" s="239"/>
      <c r="AD9">
        <v>937</v>
      </c>
      <c r="AE9">
        <v>116</v>
      </c>
      <c r="AF9">
        <v>176</v>
      </c>
      <c r="AG9">
        <v>111</v>
      </c>
      <c r="AH9">
        <v>133</v>
      </c>
      <c r="AI9">
        <v>435</v>
      </c>
      <c r="AJ9">
        <v>28</v>
      </c>
      <c r="AK9">
        <v>56</v>
      </c>
      <c r="AL9">
        <v>334</v>
      </c>
      <c r="AM9">
        <v>294</v>
      </c>
      <c r="AN9">
        <v>211</v>
      </c>
      <c r="AO9">
        <v>625</v>
      </c>
      <c r="AP9">
        <v>127</v>
      </c>
      <c r="AQ9">
        <v>132</v>
      </c>
      <c r="AR9">
        <v>100</v>
      </c>
      <c r="AS9">
        <v>134</v>
      </c>
      <c r="AT9">
        <v>241</v>
      </c>
      <c r="AU9">
        <v>181</v>
      </c>
      <c r="AV9">
        <v>66</v>
      </c>
      <c r="AW9">
        <v>185</v>
      </c>
      <c r="AX9">
        <v>4622</v>
      </c>
      <c r="AY9">
        <v>332</v>
      </c>
      <c r="AZ9">
        <v>4975</v>
      </c>
      <c r="BB9" s="240">
        <f t="shared" si="4"/>
        <v>1340</v>
      </c>
      <c r="BC9" s="240">
        <f t="shared" si="5"/>
        <v>986</v>
      </c>
      <c r="BD9" s="240">
        <f t="shared" si="6"/>
        <v>2296</v>
      </c>
    </row>
    <row r="10" spans="1:56">
      <c r="A10" t="s">
        <v>146</v>
      </c>
      <c r="B10" s="166">
        <v>1452.9301599999999</v>
      </c>
      <c r="C10" s="166">
        <v>173.92658</v>
      </c>
      <c r="D10" s="166">
        <v>192.77532299999999</v>
      </c>
      <c r="E10" s="166">
        <v>110.65060699999999</v>
      </c>
      <c r="F10" s="166">
        <v>129.86388199999999</v>
      </c>
      <c r="G10" s="166">
        <v>484.21999799999998</v>
      </c>
      <c r="H10" s="166">
        <v>30.765125000000001</v>
      </c>
      <c r="I10" s="166">
        <v>59.074471000000003</v>
      </c>
      <c r="J10" s="166">
        <v>244.491821311303</v>
      </c>
      <c r="K10" s="166">
        <v>338.73108400000001</v>
      </c>
      <c r="L10" s="166">
        <v>265.33236699999998</v>
      </c>
      <c r="M10" s="166">
        <v>640.19413499999996</v>
      </c>
      <c r="N10" s="166">
        <v>123.997499</v>
      </c>
      <c r="O10" s="166">
        <v>148.122793</v>
      </c>
      <c r="P10" s="166">
        <v>100.19840000000001</v>
      </c>
      <c r="Q10" s="166">
        <v>146.55679000000001</v>
      </c>
      <c r="R10" s="166">
        <v>244.31505300000001</v>
      </c>
      <c r="S10" s="166">
        <v>186.93805399999999</v>
      </c>
      <c r="T10" s="166">
        <v>65.257622999999995</v>
      </c>
      <c r="U10" s="166">
        <v>159.046817</v>
      </c>
      <c r="V10" s="166">
        <v>5297.3885823112996</v>
      </c>
      <c r="W10" s="166">
        <v>348.01781699999998</v>
      </c>
      <c r="X10" s="166">
        <v>5645.4063993113004</v>
      </c>
      <c r="Y10" s="166"/>
      <c r="Z10" s="240">
        <f t="shared" si="1"/>
        <v>1930.2826700000001</v>
      </c>
      <c r="AA10" s="240">
        <f t="shared" si="2"/>
        <v>948.41529731130299</v>
      </c>
      <c r="AB10" s="240">
        <f t="shared" si="3"/>
        <v>2418.690615</v>
      </c>
      <c r="AC10" s="239"/>
      <c r="AD10">
        <v>942</v>
      </c>
      <c r="AE10">
        <v>123</v>
      </c>
      <c r="AF10">
        <v>178</v>
      </c>
      <c r="AG10">
        <v>107</v>
      </c>
      <c r="AH10">
        <v>130</v>
      </c>
      <c r="AI10">
        <v>459</v>
      </c>
      <c r="AJ10">
        <v>30</v>
      </c>
      <c r="AK10">
        <v>58</v>
      </c>
      <c r="AL10">
        <v>262</v>
      </c>
      <c r="AM10">
        <v>324</v>
      </c>
      <c r="AN10">
        <v>271</v>
      </c>
      <c r="AO10">
        <v>661</v>
      </c>
      <c r="AP10">
        <v>123</v>
      </c>
      <c r="AQ10">
        <v>137</v>
      </c>
      <c r="AR10">
        <v>101</v>
      </c>
      <c r="AS10">
        <v>146</v>
      </c>
      <c r="AT10">
        <v>247</v>
      </c>
      <c r="AU10">
        <v>188</v>
      </c>
      <c r="AV10">
        <v>65</v>
      </c>
      <c r="AW10">
        <v>189</v>
      </c>
      <c r="AX10">
        <v>4741</v>
      </c>
      <c r="AY10">
        <v>302</v>
      </c>
      <c r="AZ10">
        <v>5053</v>
      </c>
      <c r="BB10" s="240">
        <f t="shared" si="4"/>
        <v>1350</v>
      </c>
      <c r="BC10" s="240">
        <f t="shared" si="5"/>
        <v>939</v>
      </c>
      <c r="BD10" s="240">
        <f t="shared" si="6"/>
        <v>2452</v>
      </c>
    </row>
    <row r="11" spans="1:56">
      <c r="A11" t="s">
        <v>147</v>
      </c>
      <c r="B11" s="166">
        <v>608.64989700000001</v>
      </c>
      <c r="C11" s="166">
        <v>130.40921599999999</v>
      </c>
      <c r="D11" s="166">
        <v>127.910048</v>
      </c>
      <c r="E11" s="166">
        <v>91.463976000000002</v>
      </c>
      <c r="F11" s="166">
        <v>129.83433099999999</v>
      </c>
      <c r="G11" s="166">
        <v>475.64816000000002</v>
      </c>
      <c r="H11" s="166">
        <v>33.404618999999997</v>
      </c>
      <c r="I11" s="166">
        <v>57.945379000000003</v>
      </c>
      <c r="J11" s="166">
        <v>433.94206642012</v>
      </c>
      <c r="K11" s="166">
        <v>312.01943399999999</v>
      </c>
      <c r="L11" s="166">
        <v>286.68681400000003</v>
      </c>
      <c r="M11" s="166">
        <v>709.71710099999996</v>
      </c>
      <c r="N11" s="166">
        <v>145.24478199999999</v>
      </c>
      <c r="O11" s="166">
        <v>150.10359700000001</v>
      </c>
      <c r="P11" s="166">
        <v>102.60316160000001</v>
      </c>
      <c r="Q11" s="166">
        <v>133.31828200000001</v>
      </c>
      <c r="R11" s="166">
        <v>256.84794299999999</v>
      </c>
      <c r="S11" s="166">
        <v>195.19663800000001</v>
      </c>
      <c r="T11" s="166">
        <v>63.779926000000003</v>
      </c>
      <c r="U11" s="166">
        <v>211.75370699999999</v>
      </c>
      <c r="V11" s="166">
        <v>4656.4790780201201</v>
      </c>
      <c r="W11" s="166">
        <v>287.26727899999997</v>
      </c>
      <c r="X11" s="166">
        <v>4943.7463570201198</v>
      </c>
      <c r="Y11" s="166"/>
      <c r="Z11" s="240">
        <f t="shared" si="1"/>
        <v>958.43313699999999</v>
      </c>
      <c r="AA11" s="240">
        <f t="shared" si="2"/>
        <v>1130.7745554201201</v>
      </c>
      <c r="AB11" s="240">
        <f t="shared" si="3"/>
        <v>2567.2713855999996</v>
      </c>
      <c r="AC11" s="239"/>
      <c r="AD11">
        <v>979</v>
      </c>
      <c r="AE11">
        <v>126</v>
      </c>
      <c r="AF11">
        <v>177</v>
      </c>
      <c r="AG11">
        <v>109</v>
      </c>
      <c r="AH11">
        <v>139</v>
      </c>
      <c r="AI11">
        <v>483</v>
      </c>
      <c r="AJ11">
        <v>32</v>
      </c>
      <c r="AK11">
        <v>58</v>
      </c>
      <c r="AL11">
        <v>420</v>
      </c>
      <c r="AM11">
        <v>312</v>
      </c>
      <c r="AN11">
        <v>271</v>
      </c>
      <c r="AO11">
        <v>664</v>
      </c>
      <c r="AP11">
        <v>141</v>
      </c>
      <c r="AQ11">
        <v>148</v>
      </c>
      <c r="AR11">
        <v>102</v>
      </c>
      <c r="AS11">
        <v>126</v>
      </c>
      <c r="AT11">
        <v>255</v>
      </c>
      <c r="AU11">
        <v>194</v>
      </c>
      <c r="AV11">
        <v>64</v>
      </c>
      <c r="AW11">
        <v>197</v>
      </c>
      <c r="AX11">
        <v>4997</v>
      </c>
      <c r="AY11">
        <v>308</v>
      </c>
      <c r="AZ11">
        <v>5322</v>
      </c>
      <c r="BB11" s="240">
        <f t="shared" si="4"/>
        <v>1391</v>
      </c>
      <c r="BC11" s="240">
        <f t="shared" si="5"/>
        <v>1132</v>
      </c>
      <c r="BD11" s="240">
        <f t="shared" si="6"/>
        <v>2474</v>
      </c>
    </row>
    <row r="12" spans="1:56">
      <c r="A12" t="s">
        <v>148</v>
      </c>
      <c r="B12" s="166">
        <v>375.03963599999997</v>
      </c>
      <c r="C12" s="166">
        <v>100.738596</v>
      </c>
      <c r="D12" s="166">
        <v>185.657929</v>
      </c>
      <c r="E12" s="166">
        <v>117.223765</v>
      </c>
      <c r="F12" s="166">
        <v>138.33285799999999</v>
      </c>
      <c r="G12" s="166">
        <v>448.23824300000001</v>
      </c>
      <c r="H12" s="166">
        <v>35.294189000000003</v>
      </c>
      <c r="I12" s="166">
        <v>55.752994000000001</v>
      </c>
      <c r="J12" s="166">
        <v>447.45744742011999</v>
      </c>
      <c r="K12" s="166">
        <v>325.306149</v>
      </c>
      <c r="L12" s="166">
        <v>258.62655000000001</v>
      </c>
      <c r="M12" s="166">
        <v>630.62294299999996</v>
      </c>
      <c r="N12" s="166">
        <v>146.087546</v>
      </c>
      <c r="O12" s="166">
        <v>90.571258</v>
      </c>
      <c r="P12" s="166">
        <v>102.60316160000001</v>
      </c>
      <c r="Q12" s="166">
        <v>127.866901</v>
      </c>
      <c r="R12" s="166">
        <v>265.689367</v>
      </c>
      <c r="S12" s="166">
        <v>201.42310000000001</v>
      </c>
      <c r="T12" s="166">
        <v>64.056558999999993</v>
      </c>
      <c r="U12" s="166">
        <v>200.71002200000001</v>
      </c>
      <c r="V12" s="166">
        <v>4317.2992140201204</v>
      </c>
      <c r="W12" s="166">
        <v>299.04368199999999</v>
      </c>
      <c r="X12" s="166">
        <v>4616.34289602012</v>
      </c>
      <c r="Y12" s="166"/>
      <c r="Z12" s="240">
        <f t="shared" si="1"/>
        <v>778.65992599999993</v>
      </c>
      <c r="AA12" s="240">
        <f t="shared" si="2"/>
        <v>1125.0757314201198</v>
      </c>
      <c r="AB12" s="240">
        <f t="shared" si="3"/>
        <v>2413.5635566000001</v>
      </c>
      <c r="AC12" s="239"/>
      <c r="AD12">
        <v>1028</v>
      </c>
      <c r="AE12">
        <v>123</v>
      </c>
      <c r="AF12">
        <v>170</v>
      </c>
      <c r="AG12">
        <v>133</v>
      </c>
      <c r="AH12">
        <v>130</v>
      </c>
      <c r="AI12">
        <v>458</v>
      </c>
      <c r="AJ12">
        <v>35</v>
      </c>
      <c r="AK12">
        <v>56</v>
      </c>
      <c r="AL12">
        <v>423</v>
      </c>
      <c r="AM12">
        <v>334</v>
      </c>
      <c r="AN12">
        <v>261</v>
      </c>
      <c r="AO12">
        <v>661</v>
      </c>
      <c r="AP12">
        <v>149</v>
      </c>
      <c r="AQ12">
        <v>119</v>
      </c>
      <c r="AR12">
        <v>102</v>
      </c>
      <c r="AS12">
        <v>126</v>
      </c>
      <c r="AT12">
        <v>264</v>
      </c>
      <c r="AU12">
        <v>200</v>
      </c>
      <c r="AV12">
        <v>64</v>
      </c>
      <c r="AW12">
        <v>176</v>
      </c>
      <c r="AX12">
        <v>5012</v>
      </c>
      <c r="AY12">
        <v>309</v>
      </c>
      <c r="AZ12">
        <v>5277</v>
      </c>
      <c r="BB12" s="240">
        <f t="shared" si="4"/>
        <v>1454</v>
      </c>
      <c r="BC12" s="240">
        <f t="shared" si="5"/>
        <v>1102</v>
      </c>
      <c r="BD12" s="240">
        <f t="shared" si="6"/>
        <v>2456</v>
      </c>
    </row>
    <row r="13" spans="1:56">
      <c r="A13" t="s">
        <v>149</v>
      </c>
      <c r="B13" s="166">
        <v>1514.356691</v>
      </c>
      <c r="C13" s="166">
        <v>88.889268000000001</v>
      </c>
      <c r="D13" s="166">
        <v>186.10933900000001</v>
      </c>
      <c r="E13" s="166">
        <v>153.98886999999999</v>
      </c>
      <c r="F13" s="166">
        <v>138.31036900000001</v>
      </c>
      <c r="G13" s="166">
        <v>456.19342599999999</v>
      </c>
      <c r="H13" s="166">
        <v>32.936821000000002</v>
      </c>
      <c r="I13" s="166">
        <v>56.086821999999998</v>
      </c>
      <c r="J13" s="166">
        <v>430.66881842011998</v>
      </c>
      <c r="K13" s="166">
        <v>340.39434699999998</v>
      </c>
      <c r="L13" s="166">
        <v>231.42348699999999</v>
      </c>
      <c r="M13" s="166">
        <v>700.15433800000005</v>
      </c>
      <c r="N13" s="166">
        <v>153.78579400000001</v>
      </c>
      <c r="O13" s="166">
        <v>213.058637</v>
      </c>
      <c r="P13" s="166">
        <v>102.60316160000001</v>
      </c>
      <c r="Q13" s="166">
        <v>143.01554200000001</v>
      </c>
      <c r="R13" s="166">
        <v>274.42325699999998</v>
      </c>
      <c r="S13" s="166">
        <v>207.68837300000001</v>
      </c>
      <c r="T13" s="166">
        <v>69.870572999999993</v>
      </c>
      <c r="U13" s="166">
        <v>189.02052900000001</v>
      </c>
      <c r="V13" s="166">
        <v>5682.9784630201202</v>
      </c>
      <c r="W13" s="166">
        <v>301.17671100000001</v>
      </c>
      <c r="X13" s="166">
        <v>5984.1551740201203</v>
      </c>
      <c r="Y13" s="166"/>
      <c r="Z13" s="240">
        <f t="shared" si="1"/>
        <v>1943.3441679999999</v>
      </c>
      <c r="AA13" s="240">
        <f t="shared" si="2"/>
        <v>1114.1962564201199</v>
      </c>
      <c r="AB13" s="240">
        <f t="shared" si="3"/>
        <v>2625.4380386000003</v>
      </c>
      <c r="AC13" s="239"/>
      <c r="AD13">
        <v>1029</v>
      </c>
      <c r="AE13">
        <v>121</v>
      </c>
      <c r="AF13">
        <v>170</v>
      </c>
      <c r="AG13">
        <v>124</v>
      </c>
      <c r="AH13">
        <v>133</v>
      </c>
      <c r="AI13">
        <v>465</v>
      </c>
      <c r="AJ13">
        <v>36</v>
      </c>
      <c r="AK13">
        <v>56</v>
      </c>
      <c r="AL13">
        <v>441</v>
      </c>
      <c r="AM13">
        <v>347</v>
      </c>
      <c r="AN13">
        <v>237</v>
      </c>
      <c r="AO13">
        <v>694</v>
      </c>
      <c r="AP13">
        <v>156</v>
      </c>
      <c r="AQ13">
        <v>186</v>
      </c>
      <c r="AR13">
        <v>103</v>
      </c>
      <c r="AS13">
        <v>156</v>
      </c>
      <c r="AT13">
        <v>276</v>
      </c>
      <c r="AU13">
        <v>208</v>
      </c>
      <c r="AV13">
        <v>70</v>
      </c>
      <c r="AW13">
        <v>200</v>
      </c>
      <c r="AX13">
        <v>5208</v>
      </c>
      <c r="AY13">
        <v>318</v>
      </c>
      <c r="AZ13">
        <v>5543</v>
      </c>
      <c r="BB13" s="240">
        <f t="shared" si="4"/>
        <v>1444</v>
      </c>
      <c r="BC13" s="240">
        <f t="shared" si="5"/>
        <v>1131</v>
      </c>
      <c r="BD13" s="240">
        <f t="shared" si="6"/>
        <v>2633</v>
      </c>
    </row>
    <row r="14" spans="1:56">
      <c r="A14" t="s">
        <v>150</v>
      </c>
      <c r="B14" s="166">
        <v>1566.4537760000001</v>
      </c>
      <c r="C14" s="166">
        <v>161.06292099999999</v>
      </c>
      <c r="D14" s="166">
        <v>182.72268299999999</v>
      </c>
      <c r="E14" s="166">
        <v>125.32338900000001</v>
      </c>
      <c r="F14" s="166">
        <v>137.92244199999999</v>
      </c>
      <c r="G14" s="166">
        <v>487.92017099999998</v>
      </c>
      <c r="H14" s="166">
        <v>39.464371</v>
      </c>
      <c r="I14" s="166">
        <v>59.114804999999997</v>
      </c>
      <c r="J14" s="166">
        <v>427.39608642012001</v>
      </c>
      <c r="K14" s="166">
        <v>339.180071</v>
      </c>
      <c r="L14" s="166">
        <v>222.96315100000001</v>
      </c>
      <c r="M14" s="166">
        <v>631.405618</v>
      </c>
      <c r="N14" s="166">
        <v>155.78187800000001</v>
      </c>
      <c r="O14" s="166">
        <v>166.36650700000001</v>
      </c>
      <c r="P14" s="166">
        <v>102.60316160000001</v>
      </c>
      <c r="Q14" s="166">
        <v>128.59927500000001</v>
      </c>
      <c r="R14" s="166">
        <v>284.83943299999999</v>
      </c>
      <c r="S14" s="166">
        <v>209.99188899999999</v>
      </c>
      <c r="T14" s="166">
        <v>73.092943000000005</v>
      </c>
      <c r="U14" s="166">
        <v>184.815742</v>
      </c>
      <c r="V14" s="166">
        <v>5687.0203130201198</v>
      </c>
      <c r="W14" s="166">
        <v>360.81232899999998</v>
      </c>
      <c r="X14" s="166">
        <v>6047.8326420201201</v>
      </c>
      <c r="Y14" s="166"/>
      <c r="Z14" s="240">
        <f t="shared" si="1"/>
        <v>2035.5627689999999</v>
      </c>
      <c r="AA14" s="240">
        <f t="shared" si="2"/>
        <v>1151.8178754201201</v>
      </c>
      <c r="AB14" s="240">
        <f t="shared" si="3"/>
        <v>2499.6396685999998</v>
      </c>
      <c r="AC14" s="239"/>
      <c r="AD14">
        <v>1015</v>
      </c>
      <c r="AE14">
        <v>114</v>
      </c>
      <c r="AF14">
        <v>168</v>
      </c>
      <c r="AG14">
        <v>121</v>
      </c>
      <c r="AH14">
        <v>130</v>
      </c>
      <c r="AI14">
        <v>463</v>
      </c>
      <c r="AJ14">
        <v>38</v>
      </c>
      <c r="AK14">
        <v>58</v>
      </c>
      <c r="AL14">
        <v>459</v>
      </c>
      <c r="AM14">
        <v>325</v>
      </c>
      <c r="AN14">
        <v>230</v>
      </c>
      <c r="AO14">
        <v>652</v>
      </c>
      <c r="AP14">
        <v>154</v>
      </c>
      <c r="AQ14">
        <v>155</v>
      </c>
      <c r="AR14">
        <v>104</v>
      </c>
      <c r="AS14">
        <v>128</v>
      </c>
      <c r="AT14">
        <v>288</v>
      </c>
      <c r="AU14">
        <v>212</v>
      </c>
      <c r="AV14">
        <v>73</v>
      </c>
      <c r="AW14">
        <v>219</v>
      </c>
      <c r="AX14">
        <v>5106</v>
      </c>
      <c r="AY14">
        <v>313</v>
      </c>
      <c r="AZ14">
        <v>5419</v>
      </c>
      <c r="BB14" s="240">
        <f t="shared" si="4"/>
        <v>1418</v>
      </c>
      <c r="BC14" s="240">
        <f t="shared" si="5"/>
        <v>1148</v>
      </c>
      <c r="BD14" s="240">
        <f t="shared" si="6"/>
        <v>2540</v>
      </c>
    </row>
    <row r="15" spans="1:56">
      <c r="A15" t="s">
        <v>151</v>
      </c>
      <c r="B15" s="166">
        <v>642.18124699999998</v>
      </c>
      <c r="C15" s="166">
        <v>124.420047</v>
      </c>
      <c r="D15" s="166">
        <v>125.35151999999999</v>
      </c>
      <c r="E15" s="166">
        <v>109.698306</v>
      </c>
      <c r="F15" s="166">
        <v>136.97874999999999</v>
      </c>
      <c r="G15" s="166">
        <v>453.29557899999998</v>
      </c>
      <c r="H15" s="166">
        <v>38.497987999999999</v>
      </c>
      <c r="I15" s="166">
        <v>61.359870000000001</v>
      </c>
      <c r="J15" s="166">
        <v>483.18207876344599</v>
      </c>
      <c r="K15" s="166">
        <v>341.643666</v>
      </c>
      <c r="L15" s="166">
        <v>257.090328</v>
      </c>
      <c r="M15" s="166">
        <v>747.45977100000005</v>
      </c>
      <c r="N15" s="166">
        <v>147.97250600000001</v>
      </c>
      <c r="O15" s="166">
        <v>147.317024</v>
      </c>
      <c r="P15" s="166">
        <v>105.06563747840001</v>
      </c>
      <c r="Q15" s="166">
        <v>150.978588</v>
      </c>
      <c r="R15" s="166">
        <v>292.02819599999998</v>
      </c>
      <c r="S15" s="166">
        <v>218.67675500000001</v>
      </c>
      <c r="T15" s="166">
        <v>75.254469999999998</v>
      </c>
      <c r="U15" s="166">
        <v>170.31050999999999</v>
      </c>
      <c r="V15" s="166">
        <v>4828.7628372418503</v>
      </c>
      <c r="W15" s="166">
        <v>244.66217800000001</v>
      </c>
      <c r="X15" s="166">
        <v>5073.4250152418499</v>
      </c>
      <c r="Y15" s="166"/>
      <c r="Z15" s="240">
        <f t="shared" si="1"/>
        <v>1001.65112</v>
      </c>
      <c r="AA15" s="240">
        <f t="shared" si="2"/>
        <v>1173.314265763446</v>
      </c>
      <c r="AB15" s="240">
        <f t="shared" si="3"/>
        <v>2653.7974514783996</v>
      </c>
      <c r="AC15" s="239"/>
      <c r="AD15">
        <v>1036</v>
      </c>
      <c r="AE15">
        <v>120</v>
      </c>
      <c r="AF15">
        <v>173</v>
      </c>
      <c r="AG15">
        <v>131</v>
      </c>
      <c r="AH15">
        <v>134</v>
      </c>
      <c r="AI15">
        <v>460</v>
      </c>
      <c r="AJ15">
        <v>37</v>
      </c>
      <c r="AK15">
        <v>61</v>
      </c>
      <c r="AL15">
        <v>468</v>
      </c>
      <c r="AM15">
        <v>342</v>
      </c>
      <c r="AN15">
        <v>242</v>
      </c>
      <c r="AO15">
        <v>699</v>
      </c>
      <c r="AP15">
        <v>144</v>
      </c>
      <c r="AQ15">
        <v>142</v>
      </c>
      <c r="AR15">
        <v>104</v>
      </c>
      <c r="AS15">
        <v>142</v>
      </c>
      <c r="AT15">
        <v>290</v>
      </c>
      <c r="AU15">
        <v>218</v>
      </c>
      <c r="AV15">
        <v>76</v>
      </c>
      <c r="AW15">
        <v>159</v>
      </c>
      <c r="AX15">
        <v>5178</v>
      </c>
      <c r="AY15">
        <v>262</v>
      </c>
      <c r="AZ15">
        <v>5453</v>
      </c>
      <c r="BB15" s="240">
        <f t="shared" si="4"/>
        <v>1460</v>
      </c>
      <c r="BC15" s="240">
        <f t="shared" si="5"/>
        <v>1160</v>
      </c>
      <c r="BD15" s="240">
        <f t="shared" si="6"/>
        <v>2558</v>
      </c>
    </row>
    <row r="16" spans="1:56">
      <c r="A16" t="s">
        <v>152</v>
      </c>
      <c r="B16" s="166">
        <v>395.48273499999999</v>
      </c>
      <c r="C16" s="166">
        <v>102.98153600000001</v>
      </c>
      <c r="D16" s="166">
        <v>186.857461</v>
      </c>
      <c r="E16" s="166">
        <v>106.173963</v>
      </c>
      <c r="F16" s="166">
        <v>146.43867399999999</v>
      </c>
      <c r="G16" s="166">
        <v>460.38610399999999</v>
      </c>
      <c r="H16" s="166">
        <v>38.139175999999999</v>
      </c>
      <c r="I16" s="166">
        <v>58.837207999999997</v>
      </c>
      <c r="J16" s="166">
        <v>480.47843976344598</v>
      </c>
      <c r="K16" s="166">
        <v>338.07987400000002</v>
      </c>
      <c r="L16" s="166">
        <v>248.44579100000001</v>
      </c>
      <c r="M16" s="166">
        <v>655.10347300000001</v>
      </c>
      <c r="N16" s="166">
        <v>148.40471400000001</v>
      </c>
      <c r="O16" s="166">
        <v>156.453687</v>
      </c>
      <c r="P16" s="166">
        <v>105.06563747840001</v>
      </c>
      <c r="Q16" s="166">
        <v>133.73498799999999</v>
      </c>
      <c r="R16" s="166">
        <v>301.76231999999999</v>
      </c>
      <c r="S16" s="166">
        <v>228.29653400000001</v>
      </c>
      <c r="T16" s="166">
        <v>76.812445999999994</v>
      </c>
      <c r="U16" s="166">
        <v>264.96131200000002</v>
      </c>
      <c r="V16" s="166">
        <v>4632.89607324185</v>
      </c>
      <c r="W16" s="166">
        <v>223.40953500000001</v>
      </c>
      <c r="X16" s="166">
        <v>4856.3056082418498</v>
      </c>
      <c r="Y16" s="166"/>
      <c r="Z16" s="240">
        <f t="shared" si="1"/>
        <v>791.49569499999996</v>
      </c>
      <c r="AA16" s="240">
        <f t="shared" si="2"/>
        <v>1184.279601763446</v>
      </c>
      <c r="AB16" s="240">
        <f t="shared" si="3"/>
        <v>2657.1207764783999</v>
      </c>
      <c r="AC16" s="239"/>
      <c r="AD16">
        <v>1079</v>
      </c>
      <c r="AE16">
        <v>126</v>
      </c>
      <c r="AF16">
        <v>171</v>
      </c>
      <c r="AG16">
        <v>120</v>
      </c>
      <c r="AH16">
        <v>138</v>
      </c>
      <c r="AI16">
        <v>470</v>
      </c>
      <c r="AJ16">
        <v>38</v>
      </c>
      <c r="AK16">
        <v>60</v>
      </c>
      <c r="AL16">
        <v>454</v>
      </c>
      <c r="AM16">
        <v>347</v>
      </c>
      <c r="AN16">
        <v>251</v>
      </c>
      <c r="AO16">
        <v>687</v>
      </c>
      <c r="AP16">
        <v>152</v>
      </c>
      <c r="AQ16">
        <v>214</v>
      </c>
      <c r="AR16">
        <v>105</v>
      </c>
      <c r="AS16">
        <v>132</v>
      </c>
      <c r="AT16">
        <v>300</v>
      </c>
      <c r="AU16">
        <v>227</v>
      </c>
      <c r="AV16">
        <v>77</v>
      </c>
      <c r="AW16">
        <v>232</v>
      </c>
      <c r="AX16">
        <v>5380</v>
      </c>
      <c r="AY16">
        <v>231</v>
      </c>
      <c r="AZ16">
        <v>5565</v>
      </c>
      <c r="BB16" s="240">
        <f t="shared" si="4"/>
        <v>1496</v>
      </c>
      <c r="BC16" s="240">
        <f t="shared" si="5"/>
        <v>1160</v>
      </c>
      <c r="BD16" s="240">
        <f t="shared" si="6"/>
        <v>2724</v>
      </c>
    </row>
    <row r="17" spans="1:56">
      <c r="A17" t="s">
        <v>153</v>
      </c>
      <c r="B17" s="166">
        <v>1666.6397480000001</v>
      </c>
      <c r="C17" s="166">
        <v>93.577287999999996</v>
      </c>
      <c r="D17" s="166">
        <v>188.655058</v>
      </c>
      <c r="E17" s="166">
        <v>125.739302</v>
      </c>
      <c r="F17" s="166">
        <v>149.841725</v>
      </c>
      <c r="G17" s="166">
        <v>451.29234700000001</v>
      </c>
      <c r="H17" s="166">
        <v>34.356371000000003</v>
      </c>
      <c r="I17" s="166">
        <v>62.091437999999997</v>
      </c>
      <c r="J17" s="166">
        <v>473.36443776344601</v>
      </c>
      <c r="K17" s="166">
        <v>338.62566199999998</v>
      </c>
      <c r="L17" s="166">
        <v>239.19627500000001</v>
      </c>
      <c r="M17" s="166">
        <v>708.27926100000002</v>
      </c>
      <c r="N17" s="166">
        <v>153.361831</v>
      </c>
      <c r="O17" s="166">
        <v>129.70570499999999</v>
      </c>
      <c r="P17" s="166">
        <v>105.06563747840001</v>
      </c>
      <c r="Q17" s="166">
        <v>118.983074</v>
      </c>
      <c r="R17" s="166">
        <v>305.85303699999997</v>
      </c>
      <c r="S17" s="166">
        <v>232.70812900000001</v>
      </c>
      <c r="T17" s="166">
        <v>78.051634000000007</v>
      </c>
      <c r="U17" s="166">
        <v>226.67058700000001</v>
      </c>
      <c r="V17" s="166">
        <v>5882.0585472418497</v>
      </c>
      <c r="W17" s="166">
        <v>232.226012</v>
      </c>
      <c r="X17" s="166">
        <v>6114.2845592418498</v>
      </c>
      <c r="Y17" s="166"/>
      <c r="Z17" s="240">
        <f t="shared" si="1"/>
        <v>2074.6113960000002</v>
      </c>
      <c r="AA17" s="240">
        <f t="shared" si="2"/>
        <v>1170.946318763446</v>
      </c>
      <c r="AB17" s="240">
        <f t="shared" si="3"/>
        <v>2636.5008324783998</v>
      </c>
      <c r="AC17" s="239"/>
      <c r="AD17">
        <v>1131</v>
      </c>
      <c r="AE17">
        <v>127</v>
      </c>
      <c r="AF17">
        <v>172</v>
      </c>
      <c r="AG17">
        <v>101</v>
      </c>
      <c r="AH17">
        <v>135</v>
      </c>
      <c r="AI17">
        <v>460</v>
      </c>
      <c r="AJ17">
        <v>37</v>
      </c>
      <c r="AK17">
        <v>62</v>
      </c>
      <c r="AL17">
        <v>485</v>
      </c>
      <c r="AM17">
        <v>344</v>
      </c>
      <c r="AN17">
        <v>243</v>
      </c>
      <c r="AO17">
        <v>702</v>
      </c>
      <c r="AP17">
        <v>156</v>
      </c>
      <c r="AQ17">
        <v>112</v>
      </c>
      <c r="AR17">
        <v>105</v>
      </c>
      <c r="AS17">
        <v>129</v>
      </c>
      <c r="AT17">
        <v>307</v>
      </c>
      <c r="AU17">
        <v>233</v>
      </c>
      <c r="AV17">
        <v>78</v>
      </c>
      <c r="AW17">
        <v>240</v>
      </c>
      <c r="AX17">
        <v>5359</v>
      </c>
      <c r="AY17">
        <v>245</v>
      </c>
      <c r="AZ17">
        <v>5650</v>
      </c>
      <c r="BB17" s="240">
        <f t="shared" si="4"/>
        <v>1531</v>
      </c>
      <c r="BC17" s="240">
        <f t="shared" si="5"/>
        <v>1179</v>
      </c>
      <c r="BD17" s="240">
        <f t="shared" si="6"/>
        <v>2649</v>
      </c>
    </row>
    <row r="18" spans="1:56">
      <c r="A18" t="s">
        <v>154</v>
      </c>
      <c r="B18" s="166">
        <v>1775.0962689999999</v>
      </c>
      <c r="C18" s="166">
        <v>181.12112999999999</v>
      </c>
      <c r="D18" s="166">
        <v>186.496115</v>
      </c>
      <c r="E18" s="166">
        <v>118.588429</v>
      </c>
      <c r="F18" s="166">
        <v>147.94085200000001</v>
      </c>
      <c r="G18" s="166">
        <v>478.62597</v>
      </c>
      <c r="H18" s="166">
        <v>40.706465000000001</v>
      </c>
      <c r="I18" s="166">
        <v>64.111484000000004</v>
      </c>
      <c r="J18" s="166">
        <v>464.82777976344602</v>
      </c>
      <c r="K18" s="166">
        <v>369.58180700000003</v>
      </c>
      <c r="L18" s="166">
        <v>217.26844700000001</v>
      </c>
      <c r="M18" s="166">
        <v>679.25749499999995</v>
      </c>
      <c r="N18" s="166">
        <v>174.42566500000001</v>
      </c>
      <c r="O18" s="166">
        <v>244.42358400000001</v>
      </c>
      <c r="P18" s="166">
        <v>105.06563747840001</v>
      </c>
      <c r="Q18" s="166">
        <v>120.80334999999999</v>
      </c>
      <c r="R18" s="166">
        <v>308.55644599999999</v>
      </c>
      <c r="S18" s="166">
        <v>235.218582</v>
      </c>
      <c r="T18" s="166">
        <v>81.681450999999996</v>
      </c>
      <c r="U18" s="166">
        <v>183.157591</v>
      </c>
      <c r="V18" s="166">
        <v>6176.9545492418501</v>
      </c>
      <c r="W18" s="166">
        <v>233.502275</v>
      </c>
      <c r="X18" s="166">
        <v>6410.45682424185</v>
      </c>
      <c r="Y18" s="166"/>
      <c r="Z18" s="240">
        <f t="shared" si="1"/>
        <v>2261.3019429999999</v>
      </c>
      <c r="AA18" s="240">
        <f t="shared" si="2"/>
        <v>1196.212550763446</v>
      </c>
      <c r="AB18" s="240">
        <f t="shared" si="3"/>
        <v>2719.4400554784002</v>
      </c>
      <c r="AC18" s="239"/>
      <c r="AD18">
        <v>1153</v>
      </c>
      <c r="AE18">
        <v>128</v>
      </c>
      <c r="AF18">
        <v>172</v>
      </c>
      <c r="AG18">
        <v>115</v>
      </c>
      <c r="AH18">
        <v>138</v>
      </c>
      <c r="AI18">
        <v>454</v>
      </c>
      <c r="AJ18">
        <v>39</v>
      </c>
      <c r="AK18">
        <v>63</v>
      </c>
      <c r="AL18">
        <v>499</v>
      </c>
      <c r="AM18">
        <v>355</v>
      </c>
      <c r="AN18">
        <v>227</v>
      </c>
      <c r="AO18">
        <v>702</v>
      </c>
      <c r="AP18">
        <v>173</v>
      </c>
      <c r="AQ18">
        <v>228</v>
      </c>
      <c r="AR18">
        <v>106</v>
      </c>
      <c r="AS18">
        <v>121</v>
      </c>
      <c r="AT18">
        <v>311</v>
      </c>
      <c r="AU18">
        <v>237</v>
      </c>
      <c r="AV18">
        <v>81</v>
      </c>
      <c r="AW18">
        <v>218</v>
      </c>
      <c r="AX18">
        <v>5520</v>
      </c>
      <c r="AY18">
        <v>202</v>
      </c>
      <c r="AZ18">
        <v>5755</v>
      </c>
      <c r="BB18" s="240">
        <f t="shared" si="4"/>
        <v>1568</v>
      </c>
      <c r="BC18" s="240">
        <f t="shared" si="5"/>
        <v>1193</v>
      </c>
      <c r="BD18" s="240">
        <f t="shared" si="6"/>
        <v>2759</v>
      </c>
    </row>
    <row r="19" spans="1:56">
      <c r="A19" t="s">
        <v>155</v>
      </c>
      <c r="B19" s="166">
        <v>702.79202499999997</v>
      </c>
      <c r="C19" s="166">
        <v>133.76794599999999</v>
      </c>
      <c r="D19" s="166">
        <v>126.60817900000001</v>
      </c>
      <c r="E19" s="166">
        <v>99.585246999999995</v>
      </c>
      <c r="F19" s="166">
        <v>143.33960200000001</v>
      </c>
      <c r="G19" s="166">
        <v>474.827946</v>
      </c>
      <c r="H19" s="166">
        <v>43.811079999999997</v>
      </c>
      <c r="I19" s="166">
        <v>62.653621000000001</v>
      </c>
      <c r="J19" s="166">
        <v>461.81316361378299</v>
      </c>
      <c r="K19" s="166">
        <v>378.34635300000002</v>
      </c>
      <c r="L19" s="166">
        <v>268.957582</v>
      </c>
      <c r="M19" s="166">
        <v>759.12419</v>
      </c>
      <c r="N19" s="166">
        <v>193.33510799999999</v>
      </c>
      <c r="O19" s="166">
        <v>221.66629</v>
      </c>
      <c r="P19" s="166">
        <v>107.587212777882</v>
      </c>
      <c r="Q19" s="166">
        <v>158.92018300000001</v>
      </c>
      <c r="R19" s="166">
        <v>311.91965800000003</v>
      </c>
      <c r="S19" s="166">
        <v>237.74456799999999</v>
      </c>
      <c r="T19" s="166">
        <v>84.881833999999998</v>
      </c>
      <c r="U19" s="166">
        <v>250.21186399999999</v>
      </c>
      <c r="V19" s="166">
        <v>5221.89365239166</v>
      </c>
      <c r="W19" s="166">
        <v>193.49142800000001</v>
      </c>
      <c r="X19" s="166">
        <v>5415.3850803916603</v>
      </c>
      <c r="Y19" s="166"/>
      <c r="Z19" s="240">
        <f t="shared" si="1"/>
        <v>1062.7533969999999</v>
      </c>
      <c r="AA19" s="240">
        <f t="shared" si="2"/>
        <v>1186.445412613783</v>
      </c>
      <c r="AB19" s="240">
        <f t="shared" si="3"/>
        <v>2972.6948427778816</v>
      </c>
      <c r="AC19" s="239"/>
      <c r="AD19">
        <v>1134</v>
      </c>
      <c r="AE19">
        <v>129</v>
      </c>
      <c r="AF19">
        <v>174</v>
      </c>
      <c r="AG19">
        <v>119</v>
      </c>
      <c r="AH19">
        <v>142</v>
      </c>
      <c r="AI19">
        <v>482</v>
      </c>
      <c r="AJ19">
        <v>42</v>
      </c>
      <c r="AK19">
        <v>63</v>
      </c>
      <c r="AL19">
        <v>447</v>
      </c>
      <c r="AM19">
        <v>378</v>
      </c>
      <c r="AN19">
        <v>252</v>
      </c>
      <c r="AO19">
        <v>710</v>
      </c>
      <c r="AP19">
        <v>188</v>
      </c>
      <c r="AQ19">
        <v>212</v>
      </c>
      <c r="AR19">
        <v>107</v>
      </c>
      <c r="AS19">
        <v>149</v>
      </c>
      <c r="AT19">
        <v>310</v>
      </c>
      <c r="AU19">
        <v>237</v>
      </c>
      <c r="AV19">
        <v>85</v>
      </c>
      <c r="AW19">
        <v>233</v>
      </c>
      <c r="AX19">
        <v>5593</v>
      </c>
      <c r="AY19">
        <v>208</v>
      </c>
      <c r="AZ19">
        <v>5813</v>
      </c>
      <c r="BB19" s="240">
        <f t="shared" si="4"/>
        <v>1556</v>
      </c>
      <c r="BC19" s="240">
        <f t="shared" si="5"/>
        <v>1176</v>
      </c>
      <c r="BD19" s="240">
        <f t="shared" si="6"/>
        <v>2861</v>
      </c>
    </row>
    <row r="20" spans="1:56">
      <c r="A20" t="s">
        <v>156</v>
      </c>
      <c r="B20" s="166">
        <v>482.76928800000002</v>
      </c>
      <c r="C20" s="166">
        <v>108.662395</v>
      </c>
      <c r="D20" s="166">
        <v>210.41322600000001</v>
      </c>
      <c r="E20" s="166">
        <v>101.870244</v>
      </c>
      <c r="F20" s="166">
        <v>160.799654</v>
      </c>
      <c r="G20" s="166">
        <v>420.07866200000001</v>
      </c>
      <c r="H20" s="166">
        <v>45.417354000000003</v>
      </c>
      <c r="I20" s="166">
        <v>64.729495</v>
      </c>
      <c r="J20" s="166">
        <v>500.93673061378303</v>
      </c>
      <c r="K20" s="166">
        <v>383.00133199999999</v>
      </c>
      <c r="L20" s="166">
        <v>232.504919</v>
      </c>
      <c r="M20" s="166">
        <v>705.42239199999995</v>
      </c>
      <c r="N20" s="166">
        <v>180.94683699999999</v>
      </c>
      <c r="O20" s="166">
        <v>119.257153</v>
      </c>
      <c r="P20" s="166">
        <v>107.587212777882</v>
      </c>
      <c r="Q20" s="166">
        <v>167.193128</v>
      </c>
      <c r="R20" s="166">
        <v>313.47085900000002</v>
      </c>
      <c r="S20" s="166">
        <v>241.82567800000001</v>
      </c>
      <c r="T20" s="166">
        <v>85.289693999999997</v>
      </c>
      <c r="U20" s="166">
        <v>228.626182</v>
      </c>
      <c r="V20" s="166">
        <v>4860.8024353916599</v>
      </c>
      <c r="W20" s="166">
        <v>246.502306</v>
      </c>
      <c r="X20" s="166">
        <v>5107.3047413916602</v>
      </c>
      <c r="Y20" s="166"/>
      <c r="Z20" s="240">
        <f t="shared" si="1"/>
        <v>903.71515299999999</v>
      </c>
      <c r="AA20" s="240">
        <f t="shared" si="2"/>
        <v>1191.9618956137831</v>
      </c>
      <c r="AB20" s="240">
        <f t="shared" si="3"/>
        <v>2765.1253867778823</v>
      </c>
      <c r="AC20" s="239"/>
      <c r="AD20">
        <v>1314</v>
      </c>
      <c r="AE20">
        <v>133</v>
      </c>
      <c r="AF20">
        <v>193</v>
      </c>
      <c r="AG20">
        <v>115</v>
      </c>
      <c r="AH20">
        <v>145</v>
      </c>
      <c r="AI20">
        <v>429</v>
      </c>
      <c r="AJ20">
        <v>45</v>
      </c>
      <c r="AK20">
        <v>66</v>
      </c>
      <c r="AL20">
        <v>473</v>
      </c>
      <c r="AM20">
        <v>393</v>
      </c>
      <c r="AN20">
        <v>235</v>
      </c>
      <c r="AO20">
        <v>740</v>
      </c>
      <c r="AP20">
        <v>185</v>
      </c>
      <c r="AQ20">
        <v>167</v>
      </c>
      <c r="AR20">
        <v>107</v>
      </c>
      <c r="AS20">
        <v>165</v>
      </c>
      <c r="AT20">
        <v>311</v>
      </c>
      <c r="AU20">
        <v>240</v>
      </c>
      <c r="AV20">
        <v>85</v>
      </c>
      <c r="AW20">
        <v>200</v>
      </c>
      <c r="AX20">
        <v>5741</v>
      </c>
      <c r="AY20">
        <v>255</v>
      </c>
      <c r="AZ20">
        <v>5861</v>
      </c>
      <c r="BB20" s="240">
        <f t="shared" si="4"/>
        <v>1755</v>
      </c>
      <c r="BC20" s="240">
        <f t="shared" si="5"/>
        <v>1158</v>
      </c>
      <c r="BD20" s="240">
        <f t="shared" si="6"/>
        <v>2828</v>
      </c>
    </row>
    <row r="21" spans="1:56">
      <c r="A21" t="s">
        <v>157</v>
      </c>
      <c r="B21" s="166">
        <v>1732.489656</v>
      </c>
      <c r="C21" s="166">
        <v>97.682964999999996</v>
      </c>
      <c r="D21" s="166">
        <v>210.77196900000001</v>
      </c>
      <c r="E21" s="166">
        <v>145.28813099999999</v>
      </c>
      <c r="F21" s="166">
        <v>162.68700200000001</v>
      </c>
      <c r="G21" s="166">
        <v>525.72093800000005</v>
      </c>
      <c r="H21" s="166">
        <v>40.922738000000003</v>
      </c>
      <c r="I21" s="166">
        <v>66.132298000000006</v>
      </c>
      <c r="J21" s="166">
        <v>490.26606161378299</v>
      </c>
      <c r="K21" s="166">
        <v>401.08038900000003</v>
      </c>
      <c r="L21" s="166">
        <v>263.66505899999999</v>
      </c>
      <c r="M21" s="166">
        <v>745.68753400000003</v>
      </c>
      <c r="N21" s="166">
        <v>194.46968799999999</v>
      </c>
      <c r="O21" s="166">
        <v>232.25185200000001</v>
      </c>
      <c r="P21" s="166">
        <v>107.587212777882</v>
      </c>
      <c r="Q21" s="166">
        <v>151.61407</v>
      </c>
      <c r="R21" s="166">
        <v>311.65697399999999</v>
      </c>
      <c r="S21" s="166">
        <v>241.82450299999999</v>
      </c>
      <c r="T21" s="166">
        <v>84.999414000000002</v>
      </c>
      <c r="U21" s="166">
        <v>217.91108500000001</v>
      </c>
      <c r="V21" s="166">
        <v>6424.7095393916597</v>
      </c>
      <c r="W21" s="166">
        <v>223.20837700000001</v>
      </c>
      <c r="X21" s="166">
        <v>6647.9179163916597</v>
      </c>
      <c r="Y21" s="166"/>
      <c r="Z21" s="240">
        <f t="shared" si="1"/>
        <v>2186.2327209999999</v>
      </c>
      <c r="AA21" s="240">
        <f t="shared" si="2"/>
        <v>1285.729037613783</v>
      </c>
      <c r="AB21" s="240">
        <f t="shared" si="3"/>
        <v>2952.7477807778819</v>
      </c>
      <c r="AC21" s="239"/>
      <c r="AD21">
        <v>1176</v>
      </c>
      <c r="AE21">
        <v>133</v>
      </c>
      <c r="AF21">
        <v>192</v>
      </c>
      <c r="AG21">
        <v>117</v>
      </c>
      <c r="AH21">
        <v>146</v>
      </c>
      <c r="AI21">
        <v>536</v>
      </c>
      <c r="AJ21">
        <v>45</v>
      </c>
      <c r="AK21">
        <v>66</v>
      </c>
      <c r="AL21">
        <v>502</v>
      </c>
      <c r="AM21">
        <v>406</v>
      </c>
      <c r="AN21">
        <v>267</v>
      </c>
      <c r="AO21">
        <v>739</v>
      </c>
      <c r="AP21">
        <v>198</v>
      </c>
      <c r="AQ21">
        <v>197</v>
      </c>
      <c r="AR21">
        <v>108</v>
      </c>
      <c r="AS21">
        <v>164</v>
      </c>
      <c r="AT21">
        <v>313</v>
      </c>
      <c r="AU21">
        <v>243</v>
      </c>
      <c r="AV21">
        <v>85</v>
      </c>
      <c r="AW21">
        <v>231</v>
      </c>
      <c r="AX21">
        <v>5864</v>
      </c>
      <c r="AY21">
        <v>235</v>
      </c>
      <c r="AZ21">
        <v>6135</v>
      </c>
      <c r="BB21" s="240">
        <f t="shared" si="4"/>
        <v>1618</v>
      </c>
      <c r="BC21" s="240">
        <f t="shared" si="5"/>
        <v>1295</v>
      </c>
      <c r="BD21" s="240">
        <f t="shared" si="6"/>
        <v>2951</v>
      </c>
    </row>
    <row r="22" spans="1:56">
      <c r="A22" t="s">
        <v>158</v>
      </c>
      <c r="B22" s="166">
        <v>1785.3490300000001</v>
      </c>
      <c r="C22" s="166">
        <v>185.386695</v>
      </c>
      <c r="D22" s="166">
        <v>208.79280600000001</v>
      </c>
      <c r="E22" s="166">
        <v>120.271428</v>
      </c>
      <c r="F22" s="166">
        <v>158.793598</v>
      </c>
      <c r="G22" s="166">
        <v>563.07245399999999</v>
      </c>
      <c r="H22" s="166">
        <v>40.138545999999998</v>
      </c>
      <c r="I22" s="166">
        <v>65.852355000000003</v>
      </c>
      <c r="J22" s="166">
        <v>496.38309861378298</v>
      </c>
      <c r="K22" s="166">
        <v>410.666448</v>
      </c>
      <c r="L22" s="166">
        <v>222.72965300000001</v>
      </c>
      <c r="M22" s="166">
        <v>804.07385499999998</v>
      </c>
      <c r="N22" s="166">
        <v>208.154382</v>
      </c>
      <c r="O22" s="166">
        <v>218.315269</v>
      </c>
      <c r="P22" s="166">
        <v>107.587212777882</v>
      </c>
      <c r="Q22" s="166">
        <v>167.97261900000001</v>
      </c>
      <c r="R22" s="166">
        <v>311.91390799999999</v>
      </c>
      <c r="S22" s="166">
        <v>241.82332700000001</v>
      </c>
      <c r="T22" s="166">
        <v>91.690650000000005</v>
      </c>
      <c r="U22" s="166">
        <v>238.75086899999999</v>
      </c>
      <c r="V22" s="166">
        <v>6647.7182033916597</v>
      </c>
      <c r="W22" s="166">
        <v>368.99839300000002</v>
      </c>
      <c r="X22" s="166">
        <v>7016.7165963916596</v>
      </c>
      <c r="Y22" s="166"/>
      <c r="Z22" s="240">
        <f t="shared" si="1"/>
        <v>2299.7999589999999</v>
      </c>
      <c r="AA22" s="240">
        <f t="shared" si="2"/>
        <v>1324.240051613783</v>
      </c>
      <c r="AB22" s="240">
        <f t="shared" si="3"/>
        <v>3023.678192777882</v>
      </c>
      <c r="AC22" s="239"/>
      <c r="AD22">
        <v>1161</v>
      </c>
      <c r="AE22">
        <v>131</v>
      </c>
      <c r="AF22">
        <v>193</v>
      </c>
      <c r="AG22">
        <v>116</v>
      </c>
      <c r="AH22">
        <v>148</v>
      </c>
      <c r="AI22">
        <v>534</v>
      </c>
      <c r="AJ22">
        <v>39</v>
      </c>
      <c r="AK22">
        <v>65</v>
      </c>
      <c r="AL22">
        <v>533</v>
      </c>
      <c r="AM22">
        <v>396</v>
      </c>
      <c r="AN22">
        <v>234</v>
      </c>
      <c r="AO22">
        <v>830</v>
      </c>
      <c r="AP22">
        <v>206</v>
      </c>
      <c r="AQ22">
        <v>205</v>
      </c>
      <c r="AR22">
        <v>109</v>
      </c>
      <c r="AS22">
        <v>170</v>
      </c>
      <c r="AT22">
        <v>315</v>
      </c>
      <c r="AU22">
        <v>244</v>
      </c>
      <c r="AV22">
        <v>91</v>
      </c>
      <c r="AW22">
        <v>284</v>
      </c>
      <c r="AX22">
        <v>6004</v>
      </c>
      <c r="AY22">
        <v>320</v>
      </c>
      <c r="AZ22">
        <v>6305</v>
      </c>
      <c r="BB22" s="240">
        <f t="shared" si="4"/>
        <v>1601</v>
      </c>
      <c r="BC22" s="240">
        <f t="shared" si="5"/>
        <v>1319</v>
      </c>
      <c r="BD22" s="240">
        <f t="shared" si="6"/>
        <v>3084</v>
      </c>
    </row>
    <row r="23" spans="1:56">
      <c r="A23" t="s">
        <v>159</v>
      </c>
      <c r="B23" s="166">
        <v>1133.7557220000001</v>
      </c>
      <c r="C23" s="166">
        <v>126.660687</v>
      </c>
      <c r="D23" s="166">
        <v>122.65034300000001</v>
      </c>
      <c r="E23" s="166">
        <v>96.814519000000004</v>
      </c>
      <c r="F23" s="166">
        <v>374.91379167448201</v>
      </c>
      <c r="G23" s="166">
        <v>523.62662611492999</v>
      </c>
      <c r="H23" s="166">
        <v>41.426842000000001</v>
      </c>
      <c r="I23" s="166">
        <v>65.077599000000006</v>
      </c>
      <c r="J23" s="166">
        <v>602.10657232032599</v>
      </c>
      <c r="K23" s="166">
        <v>393.79996871581898</v>
      </c>
      <c r="L23" s="166">
        <v>261.46033999999997</v>
      </c>
      <c r="M23" s="166">
        <v>896.22316883943597</v>
      </c>
      <c r="N23" s="166">
        <v>211.167182</v>
      </c>
      <c r="O23" s="166">
        <v>183.47606099999999</v>
      </c>
      <c r="P23" s="166">
        <v>110.16930588455099</v>
      </c>
      <c r="Q23" s="166">
        <v>201.06322494299999</v>
      </c>
      <c r="R23" s="166">
        <v>312.18281500000001</v>
      </c>
      <c r="S23" s="166">
        <v>246.87056699999999</v>
      </c>
      <c r="T23" s="166">
        <v>96.009833999999998</v>
      </c>
      <c r="U23" s="166">
        <v>272.70407119897999</v>
      </c>
      <c r="V23" s="166">
        <v>6272.1592406915197</v>
      </c>
      <c r="W23" s="166">
        <v>388.17450005980299</v>
      </c>
      <c r="X23" s="166">
        <v>6660.33374075133</v>
      </c>
      <c r="Y23" s="166"/>
      <c r="Z23" s="240">
        <f t="shared" si="1"/>
        <v>1479.8812710000002</v>
      </c>
      <c r="AA23" s="240">
        <f t="shared" si="2"/>
        <v>1607.151431109738</v>
      </c>
      <c r="AB23" s="240">
        <f t="shared" si="3"/>
        <v>3185.1265385817856</v>
      </c>
      <c r="AC23" s="239"/>
      <c r="AD23">
        <v>1814</v>
      </c>
      <c r="AE23">
        <v>123</v>
      </c>
      <c r="AF23">
        <v>171</v>
      </c>
      <c r="AG23">
        <v>116</v>
      </c>
      <c r="AH23">
        <v>379</v>
      </c>
      <c r="AI23">
        <v>535</v>
      </c>
      <c r="AJ23">
        <v>40</v>
      </c>
      <c r="AK23">
        <v>65</v>
      </c>
      <c r="AL23">
        <v>584</v>
      </c>
      <c r="AM23">
        <v>392</v>
      </c>
      <c r="AN23">
        <v>240</v>
      </c>
      <c r="AO23">
        <v>839</v>
      </c>
      <c r="AP23">
        <v>206</v>
      </c>
      <c r="AQ23">
        <v>180</v>
      </c>
      <c r="AR23">
        <v>109</v>
      </c>
      <c r="AS23">
        <v>185</v>
      </c>
      <c r="AT23">
        <v>311</v>
      </c>
      <c r="AU23">
        <v>246</v>
      </c>
      <c r="AV23">
        <v>96</v>
      </c>
      <c r="AW23">
        <v>256</v>
      </c>
      <c r="AX23">
        <v>6887</v>
      </c>
      <c r="AY23">
        <v>410</v>
      </c>
      <c r="AZ23">
        <v>7100</v>
      </c>
      <c r="BB23" s="240">
        <f t="shared" si="4"/>
        <v>2224</v>
      </c>
      <c r="BC23" s="240">
        <f t="shared" si="5"/>
        <v>1603</v>
      </c>
      <c r="BD23" s="240">
        <f t="shared" si="6"/>
        <v>3060</v>
      </c>
    </row>
    <row r="24" spans="1:56">
      <c r="A24" t="s">
        <v>160</v>
      </c>
    </row>
    <row r="25" spans="1:56">
      <c r="A25" t="s">
        <v>161</v>
      </c>
    </row>
    <row r="26" spans="1:56">
      <c r="A26" t="s">
        <v>162</v>
      </c>
    </row>
  </sheetData>
  <pageMargins left="0.7" right="0.7" top="0.75" bottom="0.75" header="0.3" footer="0.3"/>
  <drawing r:id="rId1"/>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dimension ref="A2"/>
  <sheetViews>
    <sheetView workbookViewId="0">
      <selection activeCell="AI50" sqref="AI50"/>
    </sheetView>
  </sheetViews>
  <sheetFormatPr baseColWidth="10" defaultColWidth="9" defaultRowHeight="15"/>
  <cols>
    <col min="1" max="9" width="9.1640625" customWidth="1"/>
    <col min="10" max="10" width="1.5" customWidth="1"/>
  </cols>
  <sheetData>
    <row r="2" spans="1:1">
      <c r="A2" s="235" t="s">
        <v>126</v>
      </c>
    </row>
  </sheetData>
  <pageMargins left="0.7" right="0.7" top="0.75" bottom="0.75" header="0.3" footer="0.3"/>
  <pageSetup orientation="portrait" horizontalDpi="300" verticalDpi="300"/>
  <drawing r:id="rId1"/>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sheetPr>
    <pageSetUpPr fitToPage="1"/>
  </sheetPr>
  <dimension ref="A1"/>
  <sheetViews>
    <sheetView workbookViewId="0">
      <selection activeCell="AI50" sqref="AI50"/>
    </sheetView>
  </sheetViews>
  <sheetFormatPr baseColWidth="10" defaultColWidth="9" defaultRowHeight="15"/>
  <sheetData/>
  <pageMargins left="0.38" right="0.16" top="0.75" bottom="0.75" header="0.3" footer="0.3"/>
  <pageSetup scale="69" orientation="portrait" horizontalDpi="300" verticalDpi="300"/>
  <drawing r:id="rId1"/>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sheetPr>
    <tabColor theme="6" tint="-0.249977111117893"/>
  </sheetPr>
  <dimension ref="A1:AC86"/>
  <sheetViews>
    <sheetView showGridLines="0" zoomScaleNormal="100" workbookViewId="0">
      <selection sqref="A1:O1"/>
    </sheetView>
  </sheetViews>
  <sheetFormatPr baseColWidth="10" defaultColWidth="6.5" defaultRowHeight="15"/>
  <cols>
    <col min="1" max="2" width="5" customWidth="1"/>
    <col min="3" max="3" width="10.1640625" customWidth="1"/>
    <col min="4" max="4" width="10.6640625" customWidth="1"/>
    <col min="5" max="5" width="10.5" customWidth="1"/>
    <col min="6" max="6" width="10.6640625" customWidth="1"/>
    <col min="7" max="7" width="9.5" customWidth="1"/>
    <col min="8" max="8" width="10.5" customWidth="1"/>
    <col min="9" max="10" width="10.5" bestFit="1" customWidth="1"/>
    <col min="11" max="11" width="7" customWidth="1"/>
    <col min="12" max="12" width="8" customWidth="1"/>
    <col min="13" max="13" width="7.6640625" customWidth="1"/>
    <col min="14" max="14" width="8.5" customWidth="1"/>
    <col min="15" max="15" width="7" customWidth="1"/>
    <col min="16" max="25" width="6.5" customWidth="1"/>
    <col min="26" max="26" width="18.5" customWidth="1"/>
    <col min="27" max="28" width="9.1640625" customWidth="1"/>
    <col min="29" max="29" width="14" customWidth="1"/>
    <col min="30" max="30" width="16.1640625" customWidth="1"/>
    <col min="31" max="221" width="9.1640625" customWidth="1"/>
    <col min="222" max="222" width="6" customWidth="1"/>
    <col min="223" max="223" width="3.5" customWidth="1"/>
    <col min="224" max="224" width="8.1640625" customWidth="1"/>
    <col min="225" max="227" width="6.5" customWidth="1"/>
    <col min="228" max="228" width="6.1640625" customWidth="1"/>
    <col min="229" max="229" width="8" customWidth="1"/>
    <col min="230" max="230" width="6.5" customWidth="1"/>
    <col min="231" max="231" width="6.6640625" customWidth="1"/>
    <col min="232" max="232" width="8" customWidth="1"/>
    <col min="233" max="233" width="8.5" customWidth="1"/>
    <col min="234" max="234" width="6.5" customWidth="1"/>
  </cols>
  <sheetData>
    <row r="1" spans="1:29" ht="22.5" customHeight="1">
      <c r="A1" s="746" t="s">
        <v>512</v>
      </c>
      <c r="B1" s="747"/>
      <c r="C1" s="747"/>
      <c r="D1" s="747"/>
      <c r="E1" s="747"/>
      <c r="F1" s="747"/>
      <c r="G1" s="747"/>
      <c r="H1" s="747"/>
      <c r="I1" s="747"/>
      <c r="J1" s="747"/>
      <c r="K1" s="747"/>
      <c r="L1" s="747"/>
      <c r="M1" s="747"/>
      <c r="N1" s="747"/>
      <c r="O1" s="748"/>
    </row>
    <row r="2" spans="1:29" ht="15" customHeight="1">
      <c r="A2" s="753" t="s">
        <v>34</v>
      </c>
      <c r="B2" s="755" t="s">
        <v>35</v>
      </c>
      <c r="C2" s="749" t="s">
        <v>163</v>
      </c>
      <c r="D2" s="750"/>
      <c r="E2" s="750"/>
      <c r="F2" s="750"/>
      <c r="G2" s="750"/>
      <c r="H2" s="750"/>
      <c r="I2" s="750"/>
      <c r="J2" s="750"/>
      <c r="K2" s="751" t="s">
        <v>164</v>
      </c>
      <c r="L2" s="752"/>
      <c r="M2" s="752"/>
      <c r="N2" s="752"/>
      <c r="O2" s="738"/>
    </row>
    <row r="3" spans="1:29" s="116" customFormat="1" ht="96.75" customHeight="1">
      <c r="A3" s="754"/>
      <c r="B3" s="756"/>
      <c r="C3" s="216" t="s">
        <v>132</v>
      </c>
      <c r="D3" s="186" t="s">
        <v>124</v>
      </c>
      <c r="E3" s="217" t="s">
        <v>125</v>
      </c>
      <c r="F3" s="218" t="s">
        <v>165</v>
      </c>
      <c r="G3" s="110" t="s">
        <v>166</v>
      </c>
      <c r="H3" s="111" t="s">
        <v>167</v>
      </c>
      <c r="I3" s="111" t="s">
        <v>168</v>
      </c>
      <c r="J3" s="225" t="s">
        <v>169</v>
      </c>
      <c r="K3" s="226" t="s">
        <v>132</v>
      </c>
      <c r="L3" s="227" t="s">
        <v>124</v>
      </c>
      <c r="M3" s="228" t="s">
        <v>125</v>
      </c>
      <c r="N3" s="229" t="s">
        <v>165</v>
      </c>
      <c r="O3" s="198" t="s">
        <v>170</v>
      </c>
    </row>
    <row r="4" spans="1:29" ht="22.25" customHeight="1">
      <c r="A4" s="85" t="s">
        <v>171</v>
      </c>
      <c r="B4" s="219"/>
      <c r="C4" s="188">
        <v>1809.9572482912713</v>
      </c>
      <c r="D4" s="189">
        <v>2517.9878747981879</v>
      </c>
      <c r="E4" s="190">
        <v>2441.5909470121974</v>
      </c>
      <c r="F4" s="220">
        <v>6769.5360701016562</v>
      </c>
      <c r="G4" s="221">
        <v>281.85998328993202</v>
      </c>
      <c r="H4" s="222">
        <v>7051.3960533915888</v>
      </c>
      <c r="I4" s="222">
        <v>4219.2333399797544</v>
      </c>
      <c r="J4" s="230">
        <v>7051.3960533915888</v>
      </c>
      <c r="K4" s="199">
        <v>26.736798940848121</v>
      </c>
      <c r="L4" s="200">
        <v>37.195870569611664</v>
      </c>
      <c r="M4" s="201">
        <v>36.067330489540218</v>
      </c>
      <c r="N4" s="231">
        <v>100</v>
      </c>
      <c r="O4" s="134">
        <v>59.835432700598105</v>
      </c>
      <c r="AA4" s="135"/>
      <c r="AB4" s="135"/>
      <c r="AC4" s="135"/>
    </row>
    <row r="5" spans="1:29" ht="22.25" customHeight="1">
      <c r="A5" s="85" t="s">
        <v>172</v>
      </c>
      <c r="B5" s="219"/>
      <c r="C5" s="188">
        <v>1057.7242177558721</v>
      </c>
      <c r="D5" s="189">
        <v>2589.859972304203</v>
      </c>
      <c r="E5" s="190">
        <v>2423.4875419886275</v>
      </c>
      <c r="F5" s="220">
        <v>6071.0717320487029</v>
      </c>
      <c r="G5" s="221">
        <v>338.63742459702701</v>
      </c>
      <c r="H5" s="222">
        <v>6409.7091566457293</v>
      </c>
      <c r="I5" s="222">
        <v>3457.794484445154</v>
      </c>
      <c r="J5" s="230">
        <v>6409.7091566457293</v>
      </c>
      <c r="K5" s="199">
        <v>17.422364031250538</v>
      </c>
      <c r="L5" s="200">
        <v>42.659024412980315</v>
      </c>
      <c r="M5" s="201">
        <v>39.918611555769147</v>
      </c>
      <c r="N5" s="231">
        <v>100</v>
      </c>
      <c r="O5" s="134">
        <v>53.946199428721911</v>
      </c>
      <c r="AA5" s="135"/>
      <c r="AB5" s="135"/>
      <c r="AC5" s="135"/>
    </row>
    <row r="6" spans="1:29" ht="22.25" customHeight="1">
      <c r="A6" s="85" t="s">
        <v>173</v>
      </c>
      <c r="B6" s="219"/>
      <c r="C6" s="188">
        <v>1829.5752264835171</v>
      </c>
      <c r="D6" s="189">
        <v>2572.4352694224026</v>
      </c>
      <c r="E6" s="190">
        <v>2515.3405248413328</v>
      </c>
      <c r="F6" s="220">
        <v>6917.3510207472527</v>
      </c>
      <c r="G6" s="221">
        <v>325.47760208797899</v>
      </c>
      <c r="H6" s="222">
        <v>7242.8286228352299</v>
      </c>
      <c r="I6" s="222">
        <v>4211.6230381022206</v>
      </c>
      <c r="J6" s="230">
        <v>7242.8286228352299</v>
      </c>
      <c r="K6" s="199">
        <v>26.44907307719474</v>
      </c>
      <c r="L6" s="200">
        <v>37.188155721849043</v>
      </c>
      <c r="M6" s="201">
        <v>36.362771200956217</v>
      </c>
      <c r="N6" s="231">
        <v>100</v>
      </c>
      <c r="O6" s="134">
        <v>58.148870523096349</v>
      </c>
      <c r="AA6" s="135"/>
      <c r="AB6" s="135"/>
      <c r="AC6" s="135"/>
    </row>
    <row r="7" spans="1:29" ht="22.25" customHeight="1">
      <c r="A7" s="85" t="s">
        <v>174</v>
      </c>
      <c r="B7" s="219"/>
      <c r="C7" s="188">
        <v>2235.4561908619885</v>
      </c>
      <c r="D7" s="189">
        <v>2304.0211741430967</v>
      </c>
      <c r="E7" s="190">
        <v>2704.7975819441199</v>
      </c>
      <c r="F7" s="220">
        <v>7244.2749469492046</v>
      </c>
      <c r="G7" s="221">
        <v>386.08959709593398</v>
      </c>
      <c r="H7" s="222">
        <v>7630.3645440451382</v>
      </c>
      <c r="I7" s="222">
        <v>4577.1026954785175</v>
      </c>
      <c r="J7" s="230">
        <v>7630.3645440451382</v>
      </c>
      <c r="K7" s="199">
        <v>30.858246094088553</v>
      </c>
      <c r="L7" s="200">
        <v>31.804717394297597</v>
      </c>
      <c r="M7" s="201">
        <v>37.33703651161386</v>
      </c>
      <c r="N7" s="231">
        <v>100.00000000000001</v>
      </c>
      <c r="O7" s="134">
        <v>59.985373818745835</v>
      </c>
      <c r="AA7" s="135"/>
      <c r="AB7" s="135"/>
      <c r="AC7" s="135"/>
    </row>
    <row r="8" spans="1:29" ht="22.25" customHeight="1">
      <c r="A8" s="85" t="s">
        <v>175</v>
      </c>
      <c r="B8" s="219"/>
      <c r="C8" s="188">
        <v>2064.8748987223794</v>
      </c>
      <c r="D8" s="189">
        <v>2995.6023662952089</v>
      </c>
      <c r="E8" s="190">
        <v>2646.2269700768902</v>
      </c>
      <c r="F8" s="220">
        <v>7706.7042350944785</v>
      </c>
      <c r="G8" s="221">
        <v>537.91551536489101</v>
      </c>
      <c r="H8" s="222">
        <v>8244.6197504593711</v>
      </c>
      <c r="I8" s="222">
        <v>4483.4885172553168</v>
      </c>
      <c r="J8" s="230">
        <v>8244.6197504593711</v>
      </c>
      <c r="K8" s="199">
        <v>26.793228800963131</v>
      </c>
      <c r="L8" s="200">
        <v>38.870083435328375</v>
      </c>
      <c r="M8" s="201">
        <v>34.336687763708497</v>
      </c>
      <c r="N8" s="231">
        <v>100</v>
      </c>
      <c r="O8" s="134">
        <v>54.380779865627005</v>
      </c>
      <c r="AA8" s="135"/>
      <c r="AB8" s="135"/>
      <c r="AC8" s="135"/>
    </row>
    <row r="9" spans="1:29" ht="22.25" customHeight="1">
      <c r="A9" s="85" t="s">
        <v>176</v>
      </c>
      <c r="B9" s="219"/>
      <c r="C9" s="188">
        <v>1261.1085672483982</v>
      </c>
      <c r="D9" s="189">
        <v>3015.2214916460484</v>
      </c>
      <c r="E9" s="190">
        <v>2616.1654285958207</v>
      </c>
      <c r="F9" s="220">
        <v>6892.4954874902669</v>
      </c>
      <c r="G9" s="221">
        <v>486.23551708505101</v>
      </c>
      <c r="H9" s="222">
        <v>7378.7310045753184</v>
      </c>
      <c r="I9" s="222">
        <v>3657.9900581543175</v>
      </c>
      <c r="J9" s="230">
        <v>7378.7310045753184</v>
      </c>
      <c r="K9" s="199">
        <v>18.296835587883713</v>
      </c>
      <c r="L9" s="200">
        <v>43.746441287028937</v>
      </c>
      <c r="M9" s="201">
        <v>37.956723125087358</v>
      </c>
      <c r="N9" s="231">
        <v>100</v>
      </c>
      <c r="O9" s="134">
        <v>49.574785364666539</v>
      </c>
      <c r="AA9" s="135"/>
      <c r="AB9" s="135"/>
      <c r="AC9" s="135"/>
    </row>
    <row r="10" spans="1:29" ht="22.25" customHeight="1">
      <c r="A10" s="85" t="s">
        <v>177</v>
      </c>
      <c r="B10" s="219"/>
      <c r="C10" s="188">
        <v>2193.3218937784018</v>
      </c>
      <c r="D10" s="189">
        <v>2900.2811029219811</v>
      </c>
      <c r="E10" s="190">
        <v>3024.2828946532577</v>
      </c>
      <c r="F10" s="220">
        <v>8117.8858913536405</v>
      </c>
      <c r="G10" s="221">
        <v>461.74849334940001</v>
      </c>
      <c r="H10" s="222">
        <v>8579.6343847030384</v>
      </c>
      <c r="I10" s="222">
        <v>4555.8795497941728</v>
      </c>
      <c r="J10" s="230">
        <v>8579.6343847030384</v>
      </c>
      <c r="K10" s="199">
        <v>27.018387830685185</v>
      </c>
      <c r="L10" s="200">
        <v>35.727049403479178</v>
      </c>
      <c r="M10" s="201">
        <v>37.254562765835637</v>
      </c>
      <c r="N10" s="231">
        <v>100</v>
      </c>
      <c r="O10" s="134">
        <v>53.101092022254782</v>
      </c>
      <c r="AA10" s="135"/>
      <c r="AB10" s="135"/>
      <c r="AC10" s="135"/>
    </row>
    <row r="11" spans="1:29" ht="22.25" customHeight="1">
      <c r="A11" s="85" t="s">
        <v>178</v>
      </c>
      <c r="B11" s="219"/>
      <c r="C11" s="188">
        <v>2538.3426354979601</v>
      </c>
      <c r="D11" s="189">
        <v>2639.7976695318143</v>
      </c>
      <c r="E11" s="190">
        <v>4246.9866835400853</v>
      </c>
      <c r="F11" s="220">
        <v>9425.1269885698603</v>
      </c>
      <c r="G11" s="221">
        <v>459.71897356165101</v>
      </c>
      <c r="H11" s="222">
        <v>9884.8459621315069</v>
      </c>
      <c r="I11" s="222">
        <v>4859.5894943492458</v>
      </c>
      <c r="J11" s="230">
        <v>9884.8459621315069</v>
      </c>
      <c r="K11" s="199">
        <v>26.931654486738331</v>
      </c>
      <c r="L11" s="200">
        <v>28.008085967787782</v>
      </c>
      <c r="M11" s="201">
        <v>45.060259545473883</v>
      </c>
      <c r="N11" s="231">
        <v>100</v>
      </c>
      <c r="O11" s="134">
        <v>49.162015401819716</v>
      </c>
      <c r="AA11" s="135"/>
      <c r="AB11" s="135"/>
      <c r="AC11" s="135"/>
    </row>
    <row r="12" spans="1:29" ht="22.25" customHeight="1">
      <c r="A12" s="85" t="s">
        <v>179</v>
      </c>
      <c r="B12" s="219"/>
      <c r="C12" s="188">
        <v>3339.503225481496</v>
      </c>
      <c r="D12" s="189">
        <v>3709.6850334256028</v>
      </c>
      <c r="E12" s="190">
        <v>3507.0404983675244</v>
      </c>
      <c r="F12" s="220">
        <v>10556.228757274625</v>
      </c>
      <c r="G12" s="221">
        <v>573.58001981368795</v>
      </c>
      <c r="H12" s="222">
        <v>11129.808777088314</v>
      </c>
      <c r="I12" s="222">
        <v>5771.867869301479</v>
      </c>
      <c r="J12" s="230">
        <v>11129.808777088314</v>
      </c>
      <c r="K12" s="199">
        <v>31.635381368371167</v>
      </c>
      <c r="L12" s="200">
        <v>35.142143266544352</v>
      </c>
      <c r="M12" s="201">
        <v>33.22247536508447</v>
      </c>
      <c r="N12" s="231">
        <v>100</v>
      </c>
      <c r="O12" s="134">
        <v>51.859542108067245</v>
      </c>
      <c r="AA12" s="135"/>
      <c r="AB12" s="135"/>
      <c r="AC12" s="135"/>
    </row>
    <row r="13" spans="1:29" ht="22.25" customHeight="1">
      <c r="A13" s="85" t="s">
        <v>180</v>
      </c>
      <c r="B13" s="219"/>
      <c r="C13" s="188">
        <v>1507.549146335456</v>
      </c>
      <c r="D13" s="189">
        <v>3543.1355915919485</v>
      </c>
      <c r="E13" s="190">
        <v>3488.2659066010297</v>
      </c>
      <c r="F13" s="220">
        <v>8538.9506445284333</v>
      </c>
      <c r="G13" s="221">
        <v>566.95452628840906</v>
      </c>
      <c r="H13" s="222">
        <v>9105.9051708168445</v>
      </c>
      <c r="I13" s="222">
        <v>3900.2659794798974</v>
      </c>
      <c r="J13" s="230">
        <v>9105.9051708168445</v>
      </c>
      <c r="K13" s="199">
        <v>17.654969668918973</v>
      </c>
      <c r="L13" s="200">
        <v>41.493805727315099</v>
      </c>
      <c r="M13" s="201">
        <v>40.851224603765942</v>
      </c>
      <c r="N13" s="231">
        <v>100.00000000000001</v>
      </c>
      <c r="O13" s="134">
        <v>42.83227099684396</v>
      </c>
      <c r="AA13" s="135"/>
      <c r="AB13" s="135"/>
      <c r="AC13" s="135"/>
    </row>
    <row r="14" spans="1:29" ht="22.25" customHeight="1">
      <c r="A14" s="85" t="s">
        <v>181</v>
      </c>
      <c r="B14" s="219"/>
      <c r="C14" s="188">
        <v>2827.2157022677488</v>
      </c>
      <c r="D14" s="189">
        <v>3423.3880213936691</v>
      </c>
      <c r="E14" s="190">
        <v>4602.0898717774553</v>
      </c>
      <c r="F14" s="220">
        <v>10852.693595438872</v>
      </c>
      <c r="G14" s="221">
        <v>667.76949720411301</v>
      </c>
      <c r="H14" s="222">
        <v>11520.463092642987</v>
      </c>
      <c r="I14" s="222">
        <v>5192.9742825989051</v>
      </c>
      <c r="J14" s="230">
        <v>11520.463092642987</v>
      </c>
      <c r="K14" s="199">
        <v>26.050820263238244</v>
      </c>
      <c r="L14" s="200">
        <v>31.54413225885634</v>
      </c>
      <c r="M14" s="201">
        <v>42.405047477905427</v>
      </c>
      <c r="N14" s="231">
        <v>100.00000000000001</v>
      </c>
      <c r="O14" s="134">
        <v>45.076089744301676</v>
      </c>
      <c r="AA14" s="135"/>
      <c r="AB14" s="135"/>
      <c r="AC14" s="135"/>
    </row>
    <row r="15" spans="1:29" ht="22.25" customHeight="1">
      <c r="A15" s="85" t="s">
        <v>182</v>
      </c>
      <c r="B15" s="219"/>
      <c r="C15" s="188">
        <v>3542.1241227199398</v>
      </c>
      <c r="D15" s="189">
        <v>3230.751198526958</v>
      </c>
      <c r="E15" s="190">
        <v>4490.3333613597561</v>
      </c>
      <c r="F15" s="220">
        <v>11263.208682606655</v>
      </c>
      <c r="G15" s="221">
        <v>445.97045801026297</v>
      </c>
      <c r="H15" s="222">
        <v>11709.179140616916</v>
      </c>
      <c r="I15" s="222">
        <v>5892.288644340304</v>
      </c>
      <c r="J15" s="230">
        <v>11709.179140616916</v>
      </c>
      <c r="K15" s="199">
        <v>31.448623767309819</v>
      </c>
      <c r="L15" s="200">
        <v>28.68411027060241</v>
      </c>
      <c r="M15" s="201">
        <v>39.867265962087757</v>
      </c>
      <c r="N15" s="231">
        <v>99.999999999999986</v>
      </c>
      <c r="O15" s="134">
        <v>50.321961715497842</v>
      </c>
      <c r="AA15" s="135"/>
      <c r="AB15" s="135"/>
      <c r="AC15" s="135"/>
    </row>
    <row r="16" spans="1:29" ht="22.25" customHeight="1">
      <c r="A16" s="85" t="s">
        <v>183</v>
      </c>
      <c r="B16" s="219"/>
      <c r="C16" s="188">
        <v>3542.001987421233</v>
      </c>
      <c r="D16" s="189">
        <v>4206.6761404294721</v>
      </c>
      <c r="E16" s="190">
        <v>4821.2489126826158</v>
      </c>
      <c r="F16" s="220">
        <v>12569.927040533321</v>
      </c>
      <c r="G16" s="221">
        <v>146.57161555444901</v>
      </c>
      <c r="H16" s="222">
        <v>12716.498656087768</v>
      </c>
      <c r="I16" s="222">
        <v>5958.9796355699073</v>
      </c>
      <c r="J16" s="230">
        <v>12716.498656087768</v>
      </c>
      <c r="K16" s="199">
        <v>28.178381433715561</v>
      </c>
      <c r="L16" s="200">
        <v>33.466193772362502</v>
      </c>
      <c r="M16" s="201">
        <v>38.355424793921941</v>
      </c>
      <c r="N16" s="231">
        <v>100</v>
      </c>
      <c r="O16" s="134">
        <v>46.860223059255119</v>
      </c>
      <c r="AA16" s="135"/>
      <c r="AB16" s="135"/>
      <c r="AC16" s="135"/>
    </row>
    <row r="17" spans="1:29" ht="22.25" customHeight="1">
      <c r="A17" s="85" t="s">
        <v>184</v>
      </c>
      <c r="B17" s="219"/>
      <c r="C17" s="188">
        <v>2171.008840775537</v>
      </c>
      <c r="D17" s="189">
        <v>4004.908042149641</v>
      </c>
      <c r="E17" s="190">
        <v>5071.2758858313555</v>
      </c>
      <c r="F17" s="220">
        <v>11247.192768756533</v>
      </c>
      <c r="G17" s="221">
        <v>107.04380660625201</v>
      </c>
      <c r="H17" s="222">
        <v>11354.236575362784</v>
      </c>
      <c r="I17" s="222">
        <v>4551.9222578299959</v>
      </c>
      <c r="J17" s="230">
        <v>11354.236575362784</v>
      </c>
      <c r="K17" s="199">
        <v>19.302672990600474</v>
      </c>
      <c r="L17" s="200">
        <v>35.608067937404222</v>
      </c>
      <c r="M17" s="201">
        <v>45.089259071995308</v>
      </c>
      <c r="N17" s="231">
        <v>100</v>
      </c>
      <c r="O17" s="134">
        <v>40.090077634167628</v>
      </c>
      <c r="AA17" s="135"/>
      <c r="AB17" s="135"/>
      <c r="AC17" s="135"/>
    </row>
    <row r="18" spans="1:29" ht="22.25" customHeight="1">
      <c r="A18" s="85" t="s">
        <v>185</v>
      </c>
      <c r="B18" s="219"/>
      <c r="C18" s="188">
        <v>4025.8814045332733</v>
      </c>
      <c r="D18" s="189">
        <v>3880.2695539413485</v>
      </c>
      <c r="E18" s="190">
        <v>4696.5879687209763</v>
      </c>
      <c r="F18" s="220">
        <v>12602.738927195598</v>
      </c>
      <c r="G18" s="221">
        <v>276.638908639823</v>
      </c>
      <c r="H18" s="222">
        <v>12879.377835835421</v>
      </c>
      <c r="I18" s="222">
        <v>6373.7227285724221</v>
      </c>
      <c r="J18" s="230">
        <v>12879.377835835421</v>
      </c>
      <c r="K18" s="199">
        <v>31.944495778181807</v>
      </c>
      <c r="L18" s="200">
        <v>30.789097325249433</v>
      </c>
      <c r="M18" s="201">
        <v>37.26640689656876</v>
      </c>
      <c r="N18" s="231">
        <v>100</v>
      </c>
      <c r="O18" s="134">
        <v>49.487815403926227</v>
      </c>
      <c r="AA18" s="135"/>
      <c r="AB18" s="135"/>
      <c r="AC18" s="135"/>
    </row>
    <row r="19" spans="1:29" ht="22.25" customHeight="1">
      <c r="A19" s="85" t="s">
        <v>186</v>
      </c>
      <c r="B19" s="219"/>
      <c r="C19" s="188">
        <v>4513.7881581869315</v>
      </c>
      <c r="D19" s="189">
        <v>3360.2597553887636</v>
      </c>
      <c r="E19" s="190">
        <v>5747.942567433136</v>
      </c>
      <c r="F19" s="220">
        <v>13621.99048100883</v>
      </c>
      <c r="G19" s="221">
        <v>1645.92449588319</v>
      </c>
      <c r="H19" s="222">
        <v>15267.914976892022</v>
      </c>
      <c r="I19" s="222">
        <v>6805.4653642403828</v>
      </c>
      <c r="J19" s="230">
        <v>15267.914976892022</v>
      </c>
      <c r="K19" s="199">
        <v>33.13603958599041</v>
      </c>
      <c r="L19" s="200">
        <v>24.667905619765975</v>
      </c>
      <c r="M19" s="201">
        <v>42.196054794243622</v>
      </c>
      <c r="N19" s="231">
        <v>100</v>
      </c>
      <c r="O19" s="134">
        <v>44.573639390450168</v>
      </c>
      <c r="AA19" s="135"/>
      <c r="AB19" s="135"/>
      <c r="AC19" s="135"/>
    </row>
    <row r="20" spans="1:29" ht="22.25" customHeight="1">
      <c r="A20" s="85" t="s">
        <v>187</v>
      </c>
      <c r="B20" s="219"/>
      <c r="C20" s="188">
        <v>5101.8122266178161</v>
      </c>
      <c r="D20" s="189">
        <v>5287.1670939815231</v>
      </c>
      <c r="E20" s="190">
        <v>6322.4319574576093</v>
      </c>
      <c r="F20" s="220">
        <v>16711.411278056949</v>
      </c>
      <c r="G20" s="221">
        <v>681.20345348437502</v>
      </c>
      <c r="H20" s="222">
        <v>17392.614731541322</v>
      </c>
      <c r="I20" s="222">
        <v>7561.9553646990407</v>
      </c>
      <c r="J20" s="230">
        <v>17367.173853503104</v>
      </c>
      <c r="K20" s="199">
        <v>30.528913098541182</v>
      </c>
      <c r="L20" s="200">
        <v>31.638064589577063</v>
      </c>
      <c r="M20" s="201">
        <v>37.833022311881756</v>
      </c>
      <c r="N20" s="231">
        <v>100</v>
      </c>
      <c r="O20" s="134">
        <v>43.477967409842726</v>
      </c>
      <c r="AA20" s="135"/>
      <c r="AB20" s="135"/>
      <c r="AC20" s="135"/>
    </row>
    <row r="21" spans="1:29" ht="22.25" customHeight="1">
      <c r="A21" s="85" t="s">
        <v>188</v>
      </c>
      <c r="B21" s="219"/>
      <c r="C21" s="188">
        <v>2476.4592262879978</v>
      </c>
      <c r="D21" s="189">
        <v>4475.0168637162869</v>
      </c>
      <c r="E21" s="190">
        <v>6076.5626982542253</v>
      </c>
      <c r="F21" s="220">
        <v>13028.038788258509</v>
      </c>
      <c r="G21" s="221">
        <v>1088.73644429962</v>
      </c>
      <c r="H21" s="222">
        <v>14116.77523255813</v>
      </c>
      <c r="I21" s="222">
        <v>4831.0207008484849</v>
      </c>
      <c r="J21" s="230">
        <v>14087.214999527891</v>
      </c>
      <c r="K21" s="199">
        <v>19.008687850391581</v>
      </c>
      <c r="L21" s="200">
        <v>34.349121432992554</v>
      </c>
      <c r="M21" s="201">
        <v>46.642190716615872</v>
      </c>
      <c r="N21" s="231">
        <v>100</v>
      </c>
      <c r="O21" s="134">
        <v>34.221843312391151</v>
      </c>
      <c r="AA21" s="135"/>
      <c r="AB21" s="135"/>
      <c r="AC21" s="135"/>
    </row>
    <row r="22" spans="1:29" ht="22.25" customHeight="1">
      <c r="A22" s="85" t="s">
        <v>189</v>
      </c>
      <c r="B22" s="219"/>
      <c r="C22" s="188">
        <v>4042.8806356817254</v>
      </c>
      <c r="D22" s="189">
        <v>4315.1379189229774</v>
      </c>
      <c r="E22" s="190">
        <v>6703.1429684033428</v>
      </c>
      <c r="F22" s="220">
        <v>15061.161523008046</v>
      </c>
      <c r="G22" s="221">
        <v>1359.65968672496</v>
      </c>
      <c r="H22" s="222">
        <v>16420.821209733007</v>
      </c>
      <c r="I22" s="222">
        <v>6344.0502353341271</v>
      </c>
      <c r="J22" s="230">
        <v>16383.066180686636</v>
      </c>
      <c r="K22" s="199">
        <v>26.843086633827383</v>
      </c>
      <c r="L22" s="200">
        <v>28.650764500008822</v>
      </c>
      <c r="M22" s="201">
        <v>44.506148866163791</v>
      </c>
      <c r="N22" s="231">
        <v>100</v>
      </c>
      <c r="O22" s="134">
        <v>38.634183725073747</v>
      </c>
      <c r="AA22" s="135"/>
      <c r="AB22" s="135"/>
      <c r="AC22" s="135"/>
    </row>
    <row r="23" spans="1:29" ht="22.25" customHeight="1">
      <c r="A23" s="85" t="s">
        <v>190</v>
      </c>
      <c r="B23" s="219"/>
      <c r="C23" s="188">
        <v>4701.8282354334651</v>
      </c>
      <c r="D23" s="189">
        <v>4481.7602368115931</v>
      </c>
      <c r="E23" s="190">
        <v>6737.1599454718744</v>
      </c>
      <c r="F23" s="220">
        <v>15920.748417716932</v>
      </c>
      <c r="G23" s="221">
        <v>1131.59767145155</v>
      </c>
      <c r="H23" s="222">
        <v>17052.346089168481</v>
      </c>
      <c r="I23" s="222">
        <v>6986.0211920998336</v>
      </c>
      <c r="J23" s="230">
        <v>16986.500463140448</v>
      </c>
      <c r="K23" s="199">
        <v>29.532708589259382</v>
      </c>
      <c r="L23" s="200">
        <v>28.150436896698899</v>
      </c>
      <c r="M23" s="201">
        <v>42.316854514041729</v>
      </c>
      <c r="N23" s="231">
        <v>100</v>
      </c>
      <c r="O23" s="134">
        <v>40.968094100185432</v>
      </c>
      <c r="AA23" s="135"/>
      <c r="AB23" s="135"/>
      <c r="AC23" s="135"/>
    </row>
    <row r="24" spans="1:29" ht="22.25" customHeight="1">
      <c r="A24" s="85" t="s">
        <v>191</v>
      </c>
      <c r="B24" s="219"/>
      <c r="C24" s="188">
        <v>4957.9267587409558</v>
      </c>
      <c r="D24" s="189">
        <v>6269.4457444957852</v>
      </c>
      <c r="E24" s="190">
        <v>8585.7630258803674</v>
      </c>
      <c r="F24" s="220">
        <v>19813.135529117106</v>
      </c>
      <c r="G24" s="221">
        <v>1553.47322076821</v>
      </c>
      <c r="H24" s="222">
        <v>21366.608749885312</v>
      </c>
      <c r="I24" s="222">
        <v>7480.6481264788545</v>
      </c>
      <c r="J24" s="230">
        <v>20931.124007604991</v>
      </c>
      <c r="K24" s="199">
        <v>25.023433325103216</v>
      </c>
      <c r="L24" s="200">
        <v>31.642875178854428</v>
      </c>
      <c r="M24" s="201">
        <v>43.333691496042363</v>
      </c>
      <c r="N24" s="231">
        <v>100</v>
      </c>
      <c r="O24" s="134">
        <v>35.010928566373487</v>
      </c>
      <c r="AA24" s="135"/>
      <c r="AB24" s="135"/>
      <c r="AC24" s="135"/>
    </row>
    <row r="25" spans="1:29" ht="22.25" customHeight="1">
      <c r="A25" s="85" t="s">
        <v>192</v>
      </c>
      <c r="B25" s="219"/>
      <c r="C25" s="188">
        <v>2515.0111762421561</v>
      </c>
      <c r="D25" s="189">
        <v>6919.5660902729742</v>
      </c>
      <c r="E25" s="190">
        <v>8748.8093306492992</v>
      </c>
      <c r="F25" s="220">
        <v>18183.38659716443</v>
      </c>
      <c r="G25" s="221">
        <v>1480.19913548626</v>
      </c>
      <c r="H25" s="222">
        <v>19663.585732650688</v>
      </c>
      <c r="I25" s="222">
        <v>5058.7720335386857</v>
      </c>
      <c r="J25" s="230">
        <v>18885.147958771391</v>
      </c>
      <c r="K25" s="199">
        <v>13.831368336162168</v>
      </c>
      <c r="L25" s="200">
        <v>38.054330821696503</v>
      </c>
      <c r="M25" s="201">
        <v>48.114300842141333</v>
      </c>
      <c r="N25" s="231">
        <v>100</v>
      </c>
      <c r="O25" s="134">
        <v>25.726599931053133</v>
      </c>
      <c r="AA25" s="135"/>
      <c r="AB25" s="135"/>
      <c r="AC25" s="135"/>
    </row>
    <row r="26" spans="1:29" ht="22.25" customHeight="1">
      <c r="A26" s="85" t="s">
        <v>193</v>
      </c>
      <c r="B26" s="219"/>
      <c r="C26" s="188">
        <v>4612.2872780498828</v>
      </c>
      <c r="D26" s="189">
        <v>6695.9916454313088</v>
      </c>
      <c r="E26" s="190">
        <v>6488.5987732113763</v>
      </c>
      <c r="F26" s="220">
        <v>17796.877696692569</v>
      </c>
      <c r="G26" s="221">
        <v>1277.8217578541601</v>
      </c>
      <c r="H26" s="222">
        <v>19074.699454546724</v>
      </c>
      <c r="I26" s="222">
        <v>7130.8462790930007</v>
      </c>
      <c r="J26" s="230">
        <v>18077.985439204054</v>
      </c>
      <c r="K26" s="199">
        <v>25.916272262224094</v>
      </c>
      <c r="L26" s="200">
        <v>37.624530322393092</v>
      </c>
      <c r="M26" s="201">
        <v>36.459197415382803</v>
      </c>
      <c r="N26" s="231">
        <v>99.999999999999986</v>
      </c>
      <c r="O26" s="134">
        <v>37.383793627182222</v>
      </c>
      <c r="AA26" s="135"/>
      <c r="AB26" s="135"/>
      <c r="AC26" s="135"/>
    </row>
    <row r="27" spans="1:29" ht="22.25" customHeight="1">
      <c r="A27" s="85" t="s">
        <v>194</v>
      </c>
      <c r="B27" s="219"/>
      <c r="C27" s="188">
        <v>5945.1477202009082</v>
      </c>
      <c r="D27" s="189">
        <v>6578.8438933803409</v>
      </c>
      <c r="E27" s="190">
        <v>7662.2841937060603</v>
      </c>
      <c r="F27" s="220">
        <v>20186.275807287311</v>
      </c>
      <c r="G27" s="221">
        <v>1234.4934796412599</v>
      </c>
      <c r="H27" s="222">
        <v>21420.769286928571</v>
      </c>
      <c r="I27" s="222">
        <v>8466.9448047524893</v>
      </c>
      <c r="J27" s="230">
        <v>20284.203596512692</v>
      </c>
      <c r="K27" s="199">
        <v>29.451434117702334</v>
      </c>
      <c r="L27" s="200">
        <v>32.590676735950261</v>
      </c>
      <c r="M27" s="201">
        <v>37.957889146347398</v>
      </c>
      <c r="N27" s="231">
        <v>100</v>
      </c>
      <c r="O27" s="134">
        <v>39.526800794774474</v>
      </c>
      <c r="AA27" s="135"/>
      <c r="AB27" s="135"/>
      <c r="AC27" s="135"/>
    </row>
    <row r="28" spans="1:29" ht="22.25" customHeight="1">
      <c r="A28" s="85" t="s">
        <v>195</v>
      </c>
      <c r="B28" s="219"/>
      <c r="C28" s="188">
        <v>5977.3359007104791</v>
      </c>
      <c r="D28" s="189">
        <v>8944.5943422853161</v>
      </c>
      <c r="E28" s="190">
        <v>8617.9110601650955</v>
      </c>
      <c r="F28" s="220">
        <v>23539.841303160891</v>
      </c>
      <c r="G28" s="221">
        <v>1338.00808836445</v>
      </c>
      <c r="H28" s="222">
        <v>24877.849391525342</v>
      </c>
      <c r="I28" s="222">
        <v>8676.1027025964959</v>
      </c>
      <c r="J28" s="230">
        <v>23865.220674328932</v>
      </c>
      <c r="K28" s="199">
        <v>25.39242225013578</v>
      </c>
      <c r="L28" s="200">
        <v>37.997683277007695</v>
      </c>
      <c r="M28" s="201">
        <v>36.609894472856517</v>
      </c>
      <c r="N28" s="231">
        <v>100</v>
      </c>
      <c r="O28" s="134">
        <v>34.874809980769541</v>
      </c>
      <c r="AA28" s="135"/>
      <c r="AB28" s="135"/>
      <c r="AC28" s="135"/>
    </row>
    <row r="29" spans="1:29" ht="22.25" customHeight="1">
      <c r="A29" s="85" t="s">
        <v>196</v>
      </c>
      <c r="B29" s="219"/>
      <c r="C29" s="188">
        <v>3199.0766632249347</v>
      </c>
      <c r="D29" s="189">
        <v>8971.3406225647141</v>
      </c>
      <c r="E29" s="190">
        <v>10217.387336849059</v>
      </c>
      <c r="F29" s="220">
        <v>22387.804622638709</v>
      </c>
      <c r="G29" s="221">
        <v>1278.1892029482699</v>
      </c>
      <c r="H29" s="222">
        <v>23665.993825586978</v>
      </c>
      <c r="I29" s="222">
        <v>5849.2531078587317</v>
      </c>
      <c r="J29" s="230">
        <v>22667.533257728352</v>
      </c>
      <c r="K29" s="199">
        <v>14.289371902013141</v>
      </c>
      <c r="L29" s="200">
        <v>40.072444680407962</v>
      </c>
      <c r="M29" s="201">
        <v>45.638183417578887</v>
      </c>
      <c r="N29" s="231">
        <v>99.999999999999986</v>
      </c>
      <c r="O29" s="134">
        <v>24.71585664631878</v>
      </c>
      <c r="AA29" s="135"/>
      <c r="AB29" s="135"/>
      <c r="AC29" s="135"/>
    </row>
    <row r="30" spans="1:29" ht="22.25" customHeight="1">
      <c r="A30" s="85" t="s">
        <v>197</v>
      </c>
      <c r="B30" s="219"/>
      <c r="C30" s="188">
        <v>5524.9105297454989</v>
      </c>
      <c r="D30" s="189">
        <v>8891.5235974894949</v>
      </c>
      <c r="E30" s="190">
        <v>8847.4484731794946</v>
      </c>
      <c r="F30" s="220">
        <v>23263.882600414487</v>
      </c>
      <c r="G30" s="221">
        <v>1073.1616325433399</v>
      </c>
      <c r="H30" s="222">
        <v>24337.044232957829</v>
      </c>
      <c r="I30" s="222">
        <v>8127.6520541397313</v>
      </c>
      <c r="J30" s="230">
        <v>22982.674458937319</v>
      </c>
      <c r="K30" s="199">
        <v>23.748875562358034</v>
      </c>
      <c r="L30" s="200">
        <v>38.220290869809823</v>
      </c>
      <c r="M30" s="201">
        <v>38.030833567832147</v>
      </c>
      <c r="N30" s="231">
        <v>100</v>
      </c>
      <c r="O30" s="134">
        <v>33.396216797490403</v>
      </c>
      <c r="AA30" s="135"/>
      <c r="AB30" s="135"/>
      <c r="AC30" s="135"/>
    </row>
    <row r="31" spans="1:29" ht="22.25" customHeight="1">
      <c r="A31" s="85" t="s">
        <v>198</v>
      </c>
      <c r="B31" s="219"/>
      <c r="C31" s="188">
        <v>6416.0504566404325</v>
      </c>
      <c r="D31" s="189">
        <v>8139.9320739295472</v>
      </c>
      <c r="E31" s="190">
        <v>13205.342095631435</v>
      </c>
      <c r="F31" s="220">
        <v>27761.324626201415</v>
      </c>
      <c r="G31" s="221">
        <v>1106.3983817355199</v>
      </c>
      <c r="H31" s="222">
        <v>28867.723007936936</v>
      </c>
      <c r="I31" s="222">
        <v>8929.4375829375531</v>
      </c>
      <c r="J31" s="230">
        <v>27186.025678583228</v>
      </c>
      <c r="K31" s="199">
        <v>23.11147087911252</v>
      </c>
      <c r="L31" s="200">
        <v>29.321122761725132</v>
      </c>
      <c r="M31" s="201">
        <v>47.567406359162348</v>
      </c>
      <c r="N31" s="231">
        <v>100</v>
      </c>
      <c r="O31" s="134">
        <v>30.932254616973008</v>
      </c>
      <c r="AA31" s="135"/>
      <c r="AB31" s="135"/>
      <c r="AC31" s="135"/>
    </row>
    <row r="32" spans="1:29" ht="22.25" customHeight="1">
      <c r="A32" s="85" t="s">
        <v>199</v>
      </c>
      <c r="B32" s="219"/>
      <c r="C32" s="188">
        <v>6698.1951924257273</v>
      </c>
      <c r="D32" s="189">
        <v>11056.656817785293</v>
      </c>
      <c r="E32" s="190">
        <v>10733.016922593897</v>
      </c>
      <c r="F32" s="220">
        <v>28487.868932804915</v>
      </c>
      <c r="G32" s="221">
        <v>1319.6441156763799</v>
      </c>
      <c r="H32" s="222">
        <v>29807.513048481291</v>
      </c>
      <c r="I32" s="222">
        <v>9493.6330942525037</v>
      </c>
      <c r="J32" s="230">
        <v>28038.905551824861</v>
      </c>
      <c r="K32" s="199">
        <v>23.512447379707258</v>
      </c>
      <c r="L32" s="200">
        <v>38.811807383223083</v>
      </c>
      <c r="M32" s="201">
        <v>37.67574523706967</v>
      </c>
      <c r="N32" s="231">
        <v>100</v>
      </c>
      <c r="O32" s="134">
        <v>31.849799340224429</v>
      </c>
      <c r="AA32" s="135"/>
      <c r="AB32" s="135"/>
      <c r="AC32" s="135"/>
    </row>
    <row r="33" spans="1:29" ht="22.25" customHeight="1">
      <c r="A33" s="85" t="s">
        <v>200</v>
      </c>
      <c r="B33" s="219"/>
      <c r="C33" s="188">
        <v>5521.7605367595825</v>
      </c>
      <c r="D33" s="189">
        <v>10753.226602313385</v>
      </c>
      <c r="E33" s="190">
        <v>12632.177272640927</v>
      </c>
      <c r="F33" s="220">
        <v>28907.164411713893</v>
      </c>
      <c r="G33" s="221">
        <v>1507.5897971006</v>
      </c>
      <c r="H33" s="222">
        <v>30414.754208814495</v>
      </c>
      <c r="I33" s="222">
        <v>8289.1183409702553</v>
      </c>
      <c r="J33" s="230">
        <v>28715.703410291826</v>
      </c>
      <c r="K33" s="199">
        <v>19.10170246418922</v>
      </c>
      <c r="L33" s="200">
        <v>37.199174741455835</v>
      </c>
      <c r="M33" s="201">
        <v>43.699122794354949</v>
      </c>
      <c r="N33" s="231">
        <v>100</v>
      </c>
      <c r="O33" s="134">
        <v>27.25360949511796</v>
      </c>
      <c r="AA33" s="135"/>
      <c r="AB33" s="135"/>
      <c r="AC33" s="135"/>
    </row>
    <row r="34" spans="1:29" ht="22.25" customHeight="1">
      <c r="A34" s="85" t="s">
        <v>201</v>
      </c>
      <c r="B34" s="219"/>
      <c r="C34" s="188">
        <v>5933.6847438275145</v>
      </c>
      <c r="D34" s="189">
        <v>10335.453955297</v>
      </c>
      <c r="E34" s="190">
        <v>12666.095119543663</v>
      </c>
      <c r="F34" s="220">
        <v>28935.233818668177</v>
      </c>
      <c r="G34" s="221">
        <v>1514.21219561713</v>
      </c>
      <c r="H34" s="222">
        <v>30449.446014285313</v>
      </c>
      <c r="I34" s="222">
        <v>8646.8078505608719</v>
      </c>
      <c r="J34" s="230">
        <v>28924.771964333653</v>
      </c>
      <c r="K34" s="199">
        <v>20.506780007422204</v>
      </c>
      <c r="L34" s="200">
        <v>35.719268833517646</v>
      </c>
      <c r="M34" s="201">
        <v>43.773951159060147</v>
      </c>
      <c r="N34" s="231">
        <v>100</v>
      </c>
      <c r="O34" s="134">
        <v>28.397258349147748</v>
      </c>
      <c r="AA34" s="135"/>
      <c r="AB34" s="135"/>
      <c r="AC34" s="135"/>
    </row>
    <row r="35" spans="1:29" ht="22.25" customHeight="1">
      <c r="A35" s="85" t="s">
        <v>202</v>
      </c>
      <c r="B35" s="219"/>
      <c r="C35" s="188">
        <v>7202.2462868388557</v>
      </c>
      <c r="D35" s="189">
        <v>10288.847968257622</v>
      </c>
      <c r="E35" s="190">
        <v>14492.356224556434</v>
      </c>
      <c r="F35" s="220">
        <v>31983.450479652907</v>
      </c>
      <c r="G35" s="221">
        <v>1822.41503439809</v>
      </c>
      <c r="H35" s="222">
        <v>33805.865514050995</v>
      </c>
      <c r="I35" s="222">
        <v>10196.426294662235</v>
      </c>
      <c r="J35" s="230">
        <v>32149.438950012445</v>
      </c>
      <c r="K35" s="199">
        <v>22.518665681242709</v>
      </c>
      <c r="L35" s="200">
        <v>32.169286971720382</v>
      </c>
      <c r="M35" s="201">
        <v>45.312047347036923</v>
      </c>
      <c r="N35" s="231">
        <v>100.00000000000001</v>
      </c>
      <c r="O35" s="134">
        <v>30.161707560553996</v>
      </c>
      <c r="AA35" s="135"/>
      <c r="AB35" s="135"/>
      <c r="AC35" s="135"/>
    </row>
    <row r="36" spans="1:29" ht="22.25" customHeight="1">
      <c r="A36" s="85" t="s">
        <v>203</v>
      </c>
      <c r="B36" s="219"/>
      <c r="C36" s="188">
        <v>8008.4216446537212</v>
      </c>
      <c r="D36" s="189">
        <v>10889.415178225807</v>
      </c>
      <c r="E36" s="190">
        <v>11653.551279442474</v>
      </c>
      <c r="F36" s="220">
        <v>30551.388102322002</v>
      </c>
      <c r="G36" s="221">
        <v>3189.84004166263</v>
      </c>
      <c r="H36" s="222">
        <v>33741.228143984634</v>
      </c>
      <c r="I36" s="222">
        <v>10558.934883933505</v>
      </c>
      <c r="J36" s="230">
        <v>32301.398168227075</v>
      </c>
      <c r="K36" s="199">
        <v>26.212955096613289</v>
      </c>
      <c r="L36" s="200">
        <v>35.642947357269755</v>
      </c>
      <c r="M36" s="201">
        <v>38.144097546116953</v>
      </c>
      <c r="N36" s="231">
        <v>100</v>
      </c>
      <c r="O36" s="134">
        <v>31.293866479534017</v>
      </c>
      <c r="AA36" s="135"/>
      <c r="AB36" s="135"/>
      <c r="AC36" s="135"/>
    </row>
    <row r="37" spans="1:29" ht="22.25" customHeight="1">
      <c r="A37" s="85" t="s">
        <v>204</v>
      </c>
      <c r="B37" s="102"/>
      <c r="C37" s="188">
        <v>6749.9281882697678</v>
      </c>
      <c r="D37" s="189">
        <v>12717.284798350518</v>
      </c>
      <c r="E37" s="190">
        <v>14930.927428095643</v>
      </c>
      <c r="F37" s="220">
        <v>34398.140414715926</v>
      </c>
      <c r="G37" s="221">
        <v>3358.3771746069901</v>
      </c>
      <c r="H37" s="222">
        <v>37756.517589322917</v>
      </c>
      <c r="I37" s="222">
        <v>9973.4387004214295</v>
      </c>
      <c r="J37" s="230">
        <v>35475.427084988565</v>
      </c>
      <c r="K37" s="199">
        <v>19.622945039732642</v>
      </c>
      <c r="L37" s="200">
        <v>36.970849717532737</v>
      </c>
      <c r="M37" s="201">
        <v>43.406205242734629</v>
      </c>
      <c r="N37" s="231">
        <v>100</v>
      </c>
      <c r="O37" s="134">
        <v>26.415144555709229</v>
      </c>
      <c r="AA37" s="135"/>
      <c r="AB37" s="135"/>
      <c r="AC37" s="135"/>
    </row>
    <row r="38" spans="1:29" ht="22.25" customHeight="1">
      <c r="A38" s="85" t="s">
        <v>205</v>
      </c>
      <c r="B38" s="102"/>
      <c r="C38" s="188">
        <v>7356.8437163629551</v>
      </c>
      <c r="D38" s="189">
        <v>15459.295164742327</v>
      </c>
      <c r="E38" s="190">
        <v>16912.433460430377</v>
      </c>
      <c r="F38" s="220">
        <v>39728.572341535662</v>
      </c>
      <c r="G38" s="221">
        <v>3671.0843735130502</v>
      </c>
      <c r="H38" s="222">
        <v>43399.65671504871</v>
      </c>
      <c r="I38" s="222">
        <v>11138.588419590749</v>
      </c>
      <c r="J38" s="230">
        <v>40426.805009239528</v>
      </c>
      <c r="K38" s="199">
        <v>18.517765131649291</v>
      </c>
      <c r="L38" s="200">
        <v>38.912284669690614</v>
      </c>
      <c r="M38" s="201">
        <v>42.569950198660081</v>
      </c>
      <c r="N38" s="231">
        <v>99.999999999999986</v>
      </c>
      <c r="O38" s="134">
        <v>25.665153281566106</v>
      </c>
      <c r="AA38" s="135"/>
      <c r="AB38" s="135"/>
      <c r="AC38" s="135"/>
    </row>
    <row r="39" spans="1:29" ht="22.25" customHeight="1">
      <c r="A39" s="85" t="s">
        <v>206</v>
      </c>
      <c r="B39" s="102"/>
      <c r="C39" s="188">
        <v>8961.1199665062413</v>
      </c>
      <c r="D39" s="189">
        <v>14725.027560230836</v>
      </c>
      <c r="E39" s="190">
        <v>15872.615685457211</v>
      </c>
      <c r="F39" s="220">
        <v>39558.763212194288</v>
      </c>
      <c r="G39" s="221">
        <v>4227.8288937671896</v>
      </c>
      <c r="H39" s="222">
        <v>43786.592105961485</v>
      </c>
      <c r="I39" s="222">
        <v>12525.745790224119</v>
      </c>
      <c r="J39" s="230">
        <v>40924.556964061994</v>
      </c>
      <c r="K39" s="199">
        <v>22.652679808108633</v>
      </c>
      <c r="L39" s="200">
        <v>37.22317475206539</v>
      </c>
      <c r="M39" s="201">
        <v>40.124145439825973</v>
      </c>
      <c r="N39" s="231">
        <v>100</v>
      </c>
      <c r="O39" s="134">
        <v>28.606349998447939</v>
      </c>
      <c r="AA39" s="135"/>
      <c r="AB39" s="135"/>
      <c r="AC39" s="135"/>
    </row>
    <row r="40" spans="1:29" ht="22.25" customHeight="1">
      <c r="A40" s="85" t="s">
        <v>207</v>
      </c>
      <c r="B40" s="102"/>
      <c r="C40" s="188">
        <v>9527.9955697272071</v>
      </c>
      <c r="D40" s="189">
        <v>13111.501368401876</v>
      </c>
      <c r="E40" s="190">
        <v>17669.744804007078</v>
      </c>
      <c r="F40" s="220">
        <v>40309.241742136161</v>
      </c>
      <c r="G40" s="221">
        <v>3652.8372133898602</v>
      </c>
      <c r="H40" s="222">
        <v>43962.078955526013</v>
      </c>
      <c r="I40" s="222">
        <v>13105.11151540307</v>
      </c>
      <c r="J40" s="230">
        <v>42016.200949371625</v>
      </c>
      <c r="K40" s="199">
        <v>23.637248328011534</v>
      </c>
      <c r="L40" s="200">
        <v>32.527283575012348</v>
      </c>
      <c r="M40" s="201">
        <v>43.835468096976122</v>
      </c>
      <c r="N40" s="231">
        <v>100</v>
      </c>
      <c r="O40" s="134">
        <v>29.810035891752939</v>
      </c>
      <c r="AA40" s="135"/>
      <c r="AB40" s="135"/>
      <c r="AC40" s="135"/>
    </row>
    <row r="41" spans="1:29" ht="22.25" customHeight="1">
      <c r="A41" s="85" t="s">
        <v>208</v>
      </c>
      <c r="B41" s="102"/>
      <c r="C41" s="188">
        <v>7885.1060238497066</v>
      </c>
      <c r="D41" s="189">
        <v>15330.198449767846</v>
      </c>
      <c r="E41" s="223">
        <v>18629.022038320833</v>
      </c>
      <c r="F41" s="220">
        <v>41844.326511938387</v>
      </c>
      <c r="G41" s="221">
        <v>3602.4006112440402</v>
      </c>
      <c r="H41" s="222">
        <v>45446.727123182427</v>
      </c>
      <c r="I41" s="222">
        <v>11785.777502118821</v>
      </c>
      <c r="J41" s="230">
        <v>44003.47545689391</v>
      </c>
      <c r="K41" s="199">
        <v>18.843907122271517</v>
      </c>
      <c r="L41" s="200">
        <v>36.636265242300091</v>
      </c>
      <c r="M41" s="201">
        <v>44.519827635428385</v>
      </c>
      <c r="N41" s="232">
        <v>100</v>
      </c>
      <c r="O41" s="134">
        <v>25.933171095409602</v>
      </c>
      <c r="AA41" s="135"/>
      <c r="AB41" s="135"/>
      <c r="AC41" s="135"/>
    </row>
    <row r="42" spans="1:29" ht="22.25" customHeight="1">
      <c r="A42" s="85" t="s">
        <v>209</v>
      </c>
      <c r="B42" s="102"/>
      <c r="C42" s="188">
        <v>8712.3697025028123</v>
      </c>
      <c r="D42" s="189">
        <v>13938.016693857808</v>
      </c>
      <c r="E42" s="190">
        <v>18115.594902828048</v>
      </c>
      <c r="F42" s="220">
        <v>40765.981299188672</v>
      </c>
      <c r="G42" s="221">
        <v>3776.1262698006199</v>
      </c>
      <c r="H42" s="222">
        <v>44542.107568989297</v>
      </c>
      <c r="I42" s="222">
        <v>12441.721838133863</v>
      </c>
      <c r="J42" s="230">
        <v>43680.656369934572</v>
      </c>
      <c r="K42" s="199">
        <v>21.371666828185017</v>
      </c>
      <c r="L42" s="200">
        <v>34.190313221124896</v>
      </c>
      <c r="M42" s="201">
        <v>44.438019950690077</v>
      </c>
      <c r="N42" s="231">
        <v>99.999999999999986</v>
      </c>
      <c r="O42" s="134">
        <v>27.932494704844018</v>
      </c>
      <c r="AA42" s="135"/>
      <c r="AB42" s="135"/>
      <c r="AC42" s="135"/>
    </row>
    <row r="43" spans="1:29" ht="22.25" customHeight="1">
      <c r="A43" s="85" t="s">
        <v>210</v>
      </c>
      <c r="B43" s="102"/>
      <c r="C43" s="188">
        <v>10547.816059753872</v>
      </c>
      <c r="D43" s="189">
        <v>14732.323915849742</v>
      </c>
      <c r="E43" s="190">
        <v>19941.537961649356</v>
      </c>
      <c r="F43" s="220">
        <v>45221.677937252971</v>
      </c>
      <c r="G43" s="221">
        <v>4353.0484622644899</v>
      </c>
      <c r="H43" s="222">
        <v>49574.726399517458</v>
      </c>
      <c r="I43" s="222">
        <v>14686.646290071876</v>
      </c>
      <c r="J43" s="230">
        <v>49133.434211518128</v>
      </c>
      <c r="K43" s="199">
        <v>23.324689708306316</v>
      </c>
      <c r="L43" s="200">
        <v>32.578012554712096</v>
      </c>
      <c r="M43" s="201">
        <v>44.097297736981588</v>
      </c>
      <c r="N43" s="231">
        <v>100</v>
      </c>
      <c r="O43" s="134">
        <v>29.625269480488409</v>
      </c>
      <c r="AA43" s="135"/>
      <c r="AB43" s="135"/>
      <c r="AC43" s="135"/>
    </row>
    <row r="44" spans="1:29" ht="22.25" customHeight="1">
      <c r="A44" s="85" t="s">
        <v>211</v>
      </c>
      <c r="B44" s="102"/>
      <c r="C44" s="188">
        <v>12099.760095957688</v>
      </c>
      <c r="D44" s="189">
        <v>14969.411798579598</v>
      </c>
      <c r="E44" s="190">
        <v>22294.616894795225</v>
      </c>
      <c r="F44" s="220">
        <v>49363.78878933251</v>
      </c>
      <c r="G44" s="221">
        <v>3801.2433661319101</v>
      </c>
      <c r="H44" s="222">
        <v>53165.032155464411</v>
      </c>
      <c r="I44" s="222">
        <v>16582.346259445905</v>
      </c>
      <c r="J44" s="230">
        <v>53070.622044692209</v>
      </c>
      <c r="K44" s="199">
        <v>24.51140885395823</v>
      </c>
      <c r="L44" s="200">
        <v>30.324681645616476</v>
      </c>
      <c r="M44" s="201">
        <v>45.163909500425298</v>
      </c>
      <c r="N44" s="231">
        <v>100</v>
      </c>
      <c r="O44" s="134">
        <v>31.19032489429528</v>
      </c>
      <c r="AA44" s="135"/>
      <c r="AB44" s="135"/>
      <c r="AC44" s="135"/>
    </row>
    <row r="45" spans="1:29" ht="18.75" customHeight="1">
      <c r="A45" s="85" t="s">
        <v>212</v>
      </c>
      <c r="B45" s="102"/>
      <c r="C45" s="188">
        <v>9690.2755482308348</v>
      </c>
      <c r="D45" s="189">
        <v>14882.717268308599</v>
      </c>
      <c r="E45" s="190">
        <v>23556.022037779672</v>
      </c>
      <c r="F45" s="220">
        <v>48129.014854319103</v>
      </c>
      <c r="G45" s="221">
        <v>4355.4878951329802</v>
      </c>
      <c r="H45" s="222">
        <v>52484.502749452098</v>
      </c>
      <c r="I45" s="222">
        <v>14364.412713440048</v>
      </c>
      <c r="J45" s="230">
        <v>52440.449696009397</v>
      </c>
      <c r="K45" s="199">
        <v>20.13395781642771</v>
      </c>
      <c r="L45" s="200">
        <v>30.922547060971105</v>
      </c>
      <c r="M45" s="201">
        <v>48.943495122601192</v>
      </c>
      <c r="N45" s="231">
        <v>100</v>
      </c>
      <c r="O45" s="134">
        <v>27.368865019093665</v>
      </c>
    </row>
    <row r="46" spans="1:29" ht="22.25" hidden="1" customHeight="1">
      <c r="A46" s="85" t="s">
        <v>213</v>
      </c>
      <c r="B46" s="102"/>
      <c r="C46" s="188">
        <v>10870.73301670643</v>
      </c>
      <c r="D46" s="189">
        <v>15127.068419600011</v>
      </c>
      <c r="E46" s="190">
        <v>24036.04801837448</v>
      </c>
      <c r="F46" s="220">
        <v>50033.849454680923</v>
      </c>
      <c r="G46" s="221">
        <v>3814.3508688674301</v>
      </c>
      <c r="H46" s="222">
        <v>53848.200323548343</v>
      </c>
      <c r="I46" s="222">
        <v>15622.910446954706</v>
      </c>
      <c r="J46" s="230">
        <v>53636.177074034407</v>
      </c>
      <c r="K46" s="199">
        <v>21.72675725571105</v>
      </c>
      <c r="L46" s="200">
        <v>30.233668975043848</v>
      </c>
      <c r="M46" s="201">
        <v>48.039573769245102</v>
      </c>
      <c r="N46" s="231">
        <v>100</v>
      </c>
      <c r="O46" s="134">
        <v>29.012873880805735</v>
      </c>
    </row>
    <row r="47" spans="1:29" ht="22.25" hidden="1" customHeight="1">
      <c r="A47" s="85" t="s">
        <v>214</v>
      </c>
      <c r="B47" s="102"/>
      <c r="C47" s="188">
        <v>13112.172055580591</v>
      </c>
      <c r="D47" s="189">
        <v>15833.693061030326</v>
      </c>
      <c r="E47" s="190">
        <v>26550.314850782743</v>
      </c>
      <c r="F47" s="220">
        <v>55496.179967393662</v>
      </c>
      <c r="G47" s="221">
        <v>4600.6802420775703</v>
      </c>
      <c r="H47" s="222">
        <v>60096.860209471233</v>
      </c>
      <c r="I47" s="222">
        <v>18356.375280406042</v>
      </c>
      <c r="J47" s="230">
        <v>59420.315887199024</v>
      </c>
      <c r="K47" s="199">
        <v>23.627161479014489</v>
      </c>
      <c r="L47" s="200">
        <v>28.531140468286804</v>
      </c>
      <c r="M47" s="201">
        <v>47.841698052698703</v>
      </c>
      <c r="N47" s="231">
        <v>100</v>
      </c>
      <c r="O47" s="134">
        <v>30.54464944828031</v>
      </c>
    </row>
    <row r="48" spans="1:29" ht="22.25" hidden="1" customHeight="1">
      <c r="A48" s="85" t="s">
        <v>215</v>
      </c>
      <c r="C48" s="188">
        <v>12478.557939511298</v>
      </c>
      <c r="D48" s="189">
        <v>18401.587902282539</v>
      </c>
      <c r="E48" s="190">
        <v>27420.042477280531</v>
      </c>
      <c r="F48" s="220">
        <v>58300.188319074368</v>
      </c>
      <c r="G48" s="221">
        <v>3968.83941641194</v>
      </c>
      <c r="H48" s="222">
        <v>62269.027735486314</v>
      </c>
      <c r="I48" s="222">
        <v>17799.038847861706</v>
      </c>
      <c r="J48" s="230">
        <v>60905.260206608757</v>
      </c>
      <c r="K48" s="199">
        <v>21.403975354619266</v>
      </c>
      <c r="L48" s="200">
        <v>31.563513657231184</v>
      </c>
      <c r="M48" s="201">
        <v>47.032510988149546</v>
      </c>
      <c r="N48" s="231">
        <v>100</v>
      </c>
      <c r="O48" s="134">
        <v>28.584096291772138</v>
      </c>
    </row>
    <row r="49" spans="1:15" ht="22.25" customHeight="1">
      <c r="A49" s="85" t="s">
        <v>216</v>
      </c>
      <c r="C49" s="188">
        <v>10039.70046634328</v>
      </c>
      <c r="D49" s="189">
        <v>19210.774967839843</v>
      </c>
      <c r="E49" s="190">
        <v>29673.991984606357</v>
      </c>
      <c r="F49" s="220">
        <v>58924.467418789478</v>
      </c>
      <c r="G49" s="221">
        <v>4330.9948844325299</v>
      </c>
      <c r="H49" s="222">
        <v>63255.462303221997</v>
      </c>
      <c r="I49" s="222">
        <v>15792.353076078201</v>
      </c>
      <c r="J49" s="230">
        <v>61179.154834023408</v>
      </c>
      <c r="K49" s="199">
        <v>17.038254066835879</v>
      </c>
      <c r="L49" s="200">
        <v>32.602373528986753</v>
      </c>
      <c r="M49" s="201">
        <v>50.359372404177371</v>
      </c>
      <c r="N49" s="231">
        <v>100</v>
      </c>
      <c r="O49" s="134">
        <v>24.965991079751856</v>
      </c>
    </row>
    <row r="50" spans="1:15" ht="22.25" customHeight="1">
      <c r="A50" s="85" t="s">
        <v>217</v>
      </c>
      <c r="C50" s="188">
        <v>12689.768144408303</v>
      </c>
      <c r="D50" s="189">
        <v>21206.484682376969</v>
      </c>
      <c r="E50" s="190">
        <v>29498.974036407973</v>
      </c>
      <c r="F50" s="220">
        <v>63395.226863193253</v>
      </c>
      <c r="G50" s="221">
        <v>4843.1068002514203</v>
      </c>
      <c r="H50" s="222">
        <v>68238.33366344466</v>
      </c>
      <c r="I50" s="222">
        <v>18555.634635258815</v>
      </c>
      <c r="J50" s="230">
        <v>65329.96078127592</v>
      </c>
      <c r="K50" s="199">
        <v>20.016914162627401</v>
      </c>
      <c r="L50" s="200">
        <v>33.451232421867523</v>
      </c>
      <c r="M50" s="201">
        <v>46.531853415505061</v>
      </c>
      <c r="N50" s="231">
        <v>99.999999999999986</v>
      </c>
      <c r="O50" s="134">
        <v>27.192391195799502</v>
      </c>
    </row>
    <row r="51" spans="1:15" ht="22.25" customHeight="1">
      <c r="A51" s="85" t="s">
        <v>218</v>
      </c>
      <c r="C51" s="188">
        <v>16199.749236682645</v>
      </c>
      <c r="D51" s="189">
        <v>19894.97132221944</v>
      </c>
      <c r="E51" s="190">
        <v>27679.065874955704</v>
      </c>
      <c r="F51" s="220">
        <v>63773.786433857793</v>
      </c>
      <c r="G51" s="221">
        <v>5261.3559145564705</v>
      </c>
      <c r="H51" s="222">
        <v>69035.142348414243</v>
      </c>
      <c r="I51" s="222">
        <v>21646.954589670044</v>
      </c>
      <c r="J51" s="230">
        <v>66361.008606434174</v>
      </c>
      <c r="K51" s="199">
        <v>25.401893383708707</v>
      </c>
      <c r="L51" s="200">
        <v>31.196158225375669</v>
      </c>
      <c r="M51" s="201">
        <v>43.401948390915621</v>
      </c>
      <c r="N51" s="231">
        <v>100</v>
      </c>
      <c r="O51" s="134">
        <v>31.35642783268235</v>
      </c>
    </row>
    <row r="52" spans="1:15" ht="22.25" customHeight="1">
      <c r="A52" s="85" t="s">
        <v>219</v>
      </c>
      <c r="C52" s="188">
        <v>15053.646123995199</v>
      </c>
      <c r="D52" s="189">
        <v>24271.88066719209</v>
      </c>
      <c r="E52" s="190">
        <v>32874.765161783129</v>
      </c>
      <c r="F52" s="220">
        <v>72200.291952970409</v>
      </c>
      <c r="G52" s="221">
        <v>5242.7113255763898</v>
      </c>
      <c r="H52" s="222">
        <v>77443.003278546807</v>
      </c>
      <c r="I52" s="222">
        <v>21286.245503176095</v>
      </c>
      <c r="J52" s="230">
        <v>72938.572441375873</v>
      </c>
      <c r="K52" s="199">
        <v>20.849841069618936</v>
      </c>
      <c r="L52" s="200">
        <v>33.617427313177942</v>
      </c>
      <c r="M52" s="201">
        <v>45.53273161720314</v>
      </c>
      <c r="N52" s="231">
        <v>100.00000000000001</v>
      </c>
      <c r="O52" s="134">
        <v>27.486337825269739</v>
      </c>
    </row>
    <row r="53" spans="1:15" ht="22.25" customHeight="1">
      <c r="A53" s="85" t="s">
        <v>220</v>
      </c>
      <c r="C53" s="188">
        <v>12228.87604004364</v>
      </c>
      <c r="D53" s="189">
        <v>23411.072033259941</v>
      </c>
      <c r="E53" s="190">
        <v>31201.308508023034</v>
      </c>
      <c r="F53" s="220">
        <v>66841.256581326612</v>
      </c>
      <c r="G53" s="221">
        <v>4917.0378678842899</v>
      </c>
      <c r="H53" s="222">
        <v>71758.294449210924</v>
      </c>
      <c r="I53" s="222">
        <v>18142.121808602729</v>
      </c>
      <c r="J53" s="230">
        <v>67897.11623748728</v>
      </c>
      <c r="K53" s="199">
        <v>18.295401172125796</v>
      </c>
      <c r="L53" s="200">
        <v>35.024883179410892</v>
      </c>
      <c r="M53" s="201">
        <v>46.679715648463315</v>
      </c>
      <c r="N53" s="231">
        <v>100</v>
      </c>
      <c r="O53" s="134">
        <v>25.282264507336304</v>
      </c>
    </row>
    <row r="54" spans="1:15" ht="22.25" customHeight="1">
      <c r="A54" s="85" t="s">
        <v>221</v>
      </c>
      <c r="C54" s="188">
        <v>12983.542187445773</v>
      </c>
      <c r="D54" s="189">
        <v>25402.15948998067</v>
      </c>
      <c r="E54" s="190">
        <v>35007.936424375963</v>
      </c>
      <c r="F54" s="220">
        <v>73393.638101802411</v>
      </c>
      <c r="G54" s="221">
        <v>5368.0163535760603</v>
      </c>
      <c r="H54" s="222">
        <v>78761.654455378448</v>
      </c>
      <c r="I54" s="222">
        <v>19791.245412663437</v>
      </c>
      <c r="J54" s="230">
        <v>74147.785024092678</v>
      </c>
      <c r="K54" s="199">
        <v>17.690282868164456</v>
      </c>
      <c r="L54" s="200">
        <v>34.610846589653988</v>
      </c>
      <c r="M54" s="201">
        <v>47.698870542181545</v>
      </c>
      <c r="N54" s="231">
        <v>100</v>
      </c>
      <c r="O54" s="134">
        <v>25.128021433165742</v>
      </c>
    </row>
    <row r="55" spans="1:15" ht="21" customHeight="1">
      <c r="A55" s="85" t="s">
        <v>222</v>
      </c>
      <c r="C55" s="188">
        <v>15701.043977322406</v>
      </c>
      <c r="D55" s="189">
        <v>23125.474887060103</v>
      </c>
      <c r="E55" s="190">
        <v>35702.414112771352</v>
      </c>
      <c r="F55" s="220">
        <v>74528.932977153861</v>
      </c>
      <c r="G55" s="221">
        <v>6095.5105655922598</v>
      </c>
      <c r="H55" s="222">
        <v>80624.443542746099</v>
      </c>
      <c r="I55" s="222">
        <v>22502.732380974787</v>
      </c>
      <c r="J55" s="230">
        <v>76632.839412921705</v>
      </c>
      <c r="K55" s="199">
        <v>21.067045173094606</v>
      </c>
      <c r="L55" s="200">
        <v>31.028855456912279</v>
      </c>
      <c r="M55" s="201">
        <v>47.904099369993112</v>
      </c>
      <c r="N55" s="231">
        <v>100</v>
      </c>
      <c r="O55" s="134">
        <v>27.910558376808037</v>
      </c>
    </row>
    <row r="56" spans="1:15" ht="21" customHeight="1">
      <c r="A56" s="85" t="s">
        <v>223</v>
      </c>
      <c r="C56" s="188">
        <v>17536.512491352292</v>
      </c>
      <c r="D56" s="189">
        <v>26376.332324125491</v>
      </c>
      <c r="E56" s="190">
        <v>38436.541205068563</v>
      </c>
      <c r="F56" s="220">
        <v>82349.386020546342</v>
      </c>
      <c r="G56" s="221">
        <v>5752.15841562696</v>
      </c>
      <c r="H56" s="222">
        <v>88101.54443617331</v>
      </c>
      <c r="I56" s="222">
        <v>24127.297695504891</v>
      </c>
      <c r="J56" s="230">
        <v>82086.732836876065</v>
      </c>
      <c r="K56" s="199">
        <v>21.295255907526617</v>
      </c>
      <c r="L56" s="200">
        <v>32.029786254319539</v>
      </c>
      <c r="M56" s="201">
        <v>46.674957838153844</v>
      </c>
      <c r="N56" s="231">
        <v>100</v>
      </c>
      <c r="O56" s="134">
        <v>27.385782905297795</v>
      </c>
    </row>
    <row r="57" spans="1:15" ht="21" customHeight="1">
      <c r="A57" t="s">
        <v>224</v>
      </c>
      <c r="C57" s="188">
        <v>13595.02069156469</v>
      </c>
      <c r="D57" s="189">
        <v>26911.396086851295</v>
      </c>
      <c r="E57" s="190">
        <v>39873.951829759528</v>
      </c>
      <c r="F57" s="220">
        <v>80380.368608175515</v>
      </c>
      <c r="G57" s="221">
        <v>5528.5914184475596</v>
      </c>
      <c r="H57" s="222">
        <v>85908.96002662307</v>
      </c>
      <c r="I57" s="222">
        <v>20531.691949565189</v>
      </c>
      <c r="J57" s="230">
        <v>80556.780710845225</v>
      </c>
      <c r="K57" s="188">
        <v>16.913359476908315</v>
      </c>
      <c r="L57" s="233">
        <v>33.480060558112598</v>
      </c>
      <c r="M57" s="234">
        <v>49.606579964979083</v>
      </c>
      <c r="N57" s="231">
        <v>100</v>
      </c>
      <c r="O57" s="134">
        <v>23.899360373123415</v>
      </c>
    </row>
    <row r="58" spans="1:15" ht="21" customHeight="1">
      <c r="A58" s="85" t="s">
        <v>225</v>
      </c>
      <c r="B58" s="102"/>
      <c r="C58" s="193">
        <v>14226.97561765367</v>
      </c>
      <c r="D58" s="189">
        <v>29533.764155839395</v>
      </c>
      <c r="E58" s="190">
        <v>41504.085381298486</v>
      </c>
      <c r="F58" s="220">
        <v>85264.825154791557</v>
      </c>
      <c r="G58" s="221">
        <v>5691.6007898820299</v>
      </c>
      <c r="H58" s="222">
        <v>90956.425944673581</v>
      </c>
      <c r="I58" s="222">
        <v>21683.507617637912</v>
      </c>
      <c r="J58" s="230">
        <v>85495.589162523116</v>
      </c>
      <c r="K58" s="188">
        <v>16.685632782129932</v>
      </c>
      <c r="L58" s="233">
        <v>34.637688052749979</v>
      </c>
      <c r="M58" s="234">
        <v>48.676679165120078</v>
      </c>
      <c r="N58" s="231">
        <v>99.999999999999986</v>
      </c>
      <c r="O58" s="134">
        <v>23.839445528375776</v>
      </c>
    </row>
    <row r="59" spans="1:15" ht="21" customHeight="1">
      <c r="A59" s="85" t="s">
        <v>226</v>
      </c>
      <c r="B59" s="102"/>
      <c r="C59" s="193">
        <v>16406.475068482025</v>
      </c>
      <c r="D59" s="189">
        <v>28091.314797194398</v>
      </c>
      <c r="E59" s="190">
        <v>41133.603189844922</v>
      </c>
      <c r="F59" s="220">
        <v>85631.393055521345</v>
      </c>
      <c r="G59" s="221">
        <v>5945.9421516685097</v>
      </c>
      <c r="H59" s="222">
        <v>91577.335207189884</v>
      </c>
      <c r="I59" s="222">
        <v>23708.497286261889</v>
      </c>
      <c r="J59" s="230">
        <v>87070.479945463143</v>
      </c>
      <c r="K59" s="188">
        <v>19.159416287721093</v>
      </c>
      <c r="L59" s="233">
        <v>32.804925617618601</v>
      </c>
      <c r="M59" s="234">
        <v>48.035658094660306</v>
      </c>
      <c r="N59" s="231">
        <v>100</v>
      </c>
      <c r="O59" s="134">
        <v>25.889044743027746</v>
      </c>
    </row>
    <row r="60" spans="1:15" ht="21" customHeight="1">
      <c r="A60" s="85" t="s">
        <v>227</v>
      </c>
      <c r="B60" s="102"/>
      <c r="C60" s="193">
        <v>19957.284677691405</v>
      </c>
      <c r="D60" s="189">
        <v>29326.442775209871</v>
      </c>
      <c r="E60" s="190">
        <v>46717.81237436278</v>
      </c>
      <c r="F60" s="220">
        <v>96001.53982726406</v>
      </c>
      <c r="G60" s="221">
        <v>4589.1858928601296</v>
      </c>
      <c r="H60" s="222">
        <v>100590.72572012419</v>
      </c>
      <c r="I60" s="222">
        <v>29125.368352417707</v>
      </c>
      <c r="J60" s="230">
        <v>96590.188793035471</v>
      </c>
      <c r="K60" s="188">
        <v>20.788504761070108</v>
      </c>
      <c r="L60" s="233">
        <v>30.547887906774257</v>
      </c>
      <c r="M60" s="234">
        <v>48.663607332155628</v>
      </c>
      <c r="N60" s="231">
        <v>100</v>
      </c>
      <c r="O60" s="134">
        <v>28.954327691654065</v>
      </c>
    </row>
    <row r="61" spans="1:15" ht="21" customHeight="1">
      <c r="A61" s="85" t="s">
        <v>228</v>
      </c>
      <c r="B61" s="102"/>
      <c r="C61" s="193">
        <v>17508.770771641935</v>
      </c>
      <c r="D61" s="189">
        <v>27587.801943336555</v>
      </c>
      <c r="E61" s="190">
        <v>38159.387347349664</v>
      </c>
      <c r="F61" s="220">
        <v>83255.960062328159</v>
      </c>
      <c r="G61" s="221">
        <v>5218.6911147281398</v>
      </c>
      <c r="H61" s="222">
        <v>88474.651177056308</v>
      </c>
      <c r="I61" s="222">
        <v>24027.365284695628</v>
      </c>
      <c r="J61" s="230">
        <v>85869.618258167524</v>
      </c>
      <c r="K61" s="188">
        <v>21.030050891893257</v>
      </c>
      <c r="L61" s="233">
        <v>33.13612853984678</v>
      </c>
      <c r="M61" s="234">
        <v>45.833820568259966</v>
      </c>
      <c r="N61" s="231">
        <v>100</v>
      </c>
      <c r="O61" s="134">
        <v>27.157343900245323</v>
      </c>
    </row>
    <row r="62" spans="1:15" ht="21" customHeight="1">
      <c r="A62" s="85" t="s">
        <v>229</v>
      </c>
      <c r="B62" s="102"/>
      <c r="C62" s="193">
        <v>17129.875042583473</v>
      </c>
      <c r="D62" s="189">
        <v>29668.290222024509</v>
      </c>
      <c r="E62" s="190">
        <v>42528.691443367417</v>
      </c>
      <c r="F62" s="220">
        <v>89326.856707975399</v>
      </c>
      <c r="G62" s="221">
        <v>7012.2571103006503</v>
      </c>
      <c r="H62" s="222">
        <v>96339.113818276062</v>
      </c>
      <c r="I62" s="222">
        <v>22928.398039167172</v>
      </c>
      <c r="J62" s="230">
        <v>92699.630452056343</v>
      </c>
      <c r="K62" s="188">
        <v>19.176623552963395</v>
      </c>
      <c r="L62" s="233">
        <v>33.213180576828272</v>
      </c>
      <c r="M62" s="234">
        <v>47.610195870208329</v>
      </c>
      <c r="N62" s="231">
        <v>100</v>
      </c>
      <c r="O62" s="134">
        <v>23.799677130533798</v>
      </c>
    </row>
    <row r="63" spans="1:15" ht="21" customHeight="1">
      <c r="A63" s="85" t="s">
        <v>230</v>
      </c>
      <c r="B63" s="102"/>
      <c r="C63" s="193">
        <v>19299.723523261237</v>
      </c>
      <c r="D63" s="189">
        <v>30516.634693123047</v>
      </c>
      <c r="E63" s="190">
        <v>49704.993896854845</v>
      </c>
      <c r="F63" s="220">
        <v>99521.352113239118</v>
      </c>
      <c r="G63" s="221">
        <v>7014.8903687611901</v>
      </c>
      <c r="H63" s="222">
        <v>106536.24248200031</v>
      </c>
      <c r="I63" s="222">
        <v>25332.72230308094</v>
      </c>
      <c r="J63" s="230">
        <v>102988.48037527928</v>
      </c>
      <c r="K63" s="188">
        <v>19.392545532642373</v>
      </c>
      <c r="L63" s="233">
        <v>30.663404430438284</v>
      </c>
      <c r="M63" s="234">
        <v>49.944050036919357</v>
      </c>
      <c r="N63" s="231">
        <v>100.00000000000001</v>
      </c>
      <c r="O63" s="134">
        <v>23.778501768880197</v>
      </c>
    </row>
    <row r="64" spans="1:15" ht="21" customHeight="1">
      <c r="A64" s="85" t="s">
        <v>231</v>
      </c>
      <c r="B64" s="102"/>
      <c r="C64" s="193">
        <v>21500.901824561228</v>
      </c>
      <c r="D64" s="189">
        <v>33326.579075849353</v>
      </c>
      <c r="E64" s="190">
        <v>53472.17332741509</v>
      </c>
      <c r="F64" s="220">
        <v>108299.65422782567</v>
      </c>
      <c r="G64" s="221">
        <v>5723.1245057653668</v>
      </c>
      <c r="H64" s="222">
        <v>114022.77873359107</v>
      </c>
      <c r="I64" s="222">
        <v>28747.827557320539</v>
      </c>
      <c r="J64" s="230">
        <v>109446.49707938357</v>
      </c>
      <c r="K64" s="188">
        <v>19.853158329878539</v>
      </c>
      <c r="L64" s="233">
        <v>30.772562768983136</v>
      </c>
      <c r="M64" s="234">
        <v>49.374278901138325</v>
      </c>
      <c r="N64" s="231">
        <v>100</v>
      </c>
      <c r="O64" s="134">
        <v>25.212354826475945</v>
      </c>
    </row>
    <row r="65" spans="1:15" ht="21" customHeight="1">
      <c r="A65" s="85" t="s">
        <v>232</v>
      </c>
      <c r="B65" s="102"/>
      <c r="C65" s="193">
        <v>20499.365962852007</v>
      </c>
      <c r="D65" s="189">
        <v>30144.010775045695</v>
      </c>
      <c r="E65" s="190">
        <v>45450.954295811956</v>
      </c>
      <c r="F65" s="220">
        <v>96094.331033709663</v>
      </c>
      <c r="G65" s="221">
        <v>6852.7085233570733</v>
      </c>
      <c r="H65" s="222">
        <v>102947.03955706673</v>
      </c>
      <c r="I65" s="222">
        <v>26553.312150282349</v>
      </c>
      <c r="J65" s="230">
        <v>97864.98143584888</v>
      </c>
      <c r="K65" s="188">
        <v>21.332544534454254</v>
      </c>
      <c r="L65" s="233">
        <v>31.369187391992199</v>
      </c>
      <c r="M65" s="234">
        <v>47.298268073553544</v>
      </c>
      <c r="N65" s="231">
        <v>100</v>
      </c>
      <c r="O65" s="134">
        <v>25.793177020464995</v>
      </c>
    </row>
    <row r="66" spans="1:15" ht="21" customHeight="1">
      <c r="A66" s="85" t="s">
        <v>233</v>
      </c>
      <c r="B66" s="102"/>
      <c r="C66" s="193">
        <v>22277.437442531693</v>
      </c>
      <c r="D66" s="189">
        <v>32882.429634665008</v>
      </c>
      <c r="E66" s="190">
        <v>51686.107438103296</v>
      </c>
      <c r="F66" s="220">
        <v>106845.9745153</v>
      </c>
      <c r="G66" s="221">
        <v>7740.1604187028861</v>
      </c>
      <c r="H66" s="222">
        <v>114586.13493400287</v>
      </c>
      <c r="I66" s="222">
        <v>29249.972987456</v>
      </c>
      <c r="J66" s="230">
        <v>109117.75890645398</v>
      </c>
      <c r="K66" s="188">
        <v>20.850048439907894</v>
      </c>
      <c r="L66" s="233">
        <v>30.775543752428735</v>
      </c>
      <c r="M66" s="234">
        <v>48.374407807663374</v>
      </c>
      <c r="N66" s="231">
        <v>100</v>
      </c>
      <c r="O66" s="134">
        <v>25.526625018203852</v>
      </c>
    </row>
    <row r="67" spans="1:15" ht="21" customHeight="1">
      <c r="A67" s="85" t="s">
        <v>234</v>
      </c>
      <c r="B67" s="102"/>
      <c r="C67" s="193">
        <v>26479.854563405475</v>
      </c>
      <c r="D67" s="189">
        <v>34791.494830990938</v>
      </c>
      <c r="E67" s="190">
        <v>58640.193956333547</v>
      </c>
      <c r="F67" s="220">
        <v>119911.54335072996</v>
      </c>
      <c r="G67" s="221">
        <v>10227.439440020948</v>
      </c>
      <c r="H67" s="222">
        <v>130138.98279075089</v>
      </c>
      <c r="I67" s="222">
        <v>34328.123551923491</v>
      </c>
      <c r="J67" s="230">
        <v>124184.19818316825</v>
      </c>
      <c r="K67" s="188">
        <v>22.082823574336292</v>
      </c>
      <c r="L67" s="233">
        <v>29.014299923760547</v>
      </c>
      <c r="M67" s="234">
        <v>48.902876501903165</v>
      </c>
      <c r="N67" s="231">
        <v>100</v>
      </c>
      <c r="O67" s="134">
        <v>26.378048157268392</v>
      </c>
    </row>
    <row r="68" spans="1:15" ht="21" customHeight="1">
      <c r="A68" s="571" t="s">
        <v>235</v>
      </c>
      <c r="B68" s="102"/>
      <c r="C68" s="193">
        <v>27097.590974414401</v>
      </c>
      <c r="D68" s="189">
        <v>44039.538937363934</v>
      </c>
      <c r="E68" s="190">
        <v>64201.360000000008</v>
      </c>
      <c r="F68" s="220">
        <v>135338.48991177834</v>
      </c>
      <c r="G68" s="221">
        <v>7450.54</v>
      </c>
      <c r="H68" s="222">
        <v>142789.02991177834</v>
      </c>
      <c r="I68" s="222">
        <v>36343.101592895655</v>
      </c>
      <c r="J68" s="230">
        <v>134907.55158346571</v>
      </c>
      <c r="K68" s="188">
        <v>20.022087576178972</v>
      </c>
      <c r="L68" s="233">
        <v>32.54029135840922</v>
      </c>
      <c r="M68" s="234">
        <v>47.437621065411818</v>
      </c>
      <c r="N68" s="231">
        <v>100.00000000000001</v>
      </c>
      <c r="O68" s="134">
        <v>25.452306535978359</v>
      </c>
    </row>
    <row r="69" spans="1:15" ht="21" customHeight="1">
      <c r="A69" s="573" t="s">
        <v>236</v>
      </c>
      <c r="C69" s="188">
        <v>26870.248865000201</v>
      </c>
      <c r="D69" s="189">
        <v>40383.798298961745</v>
      </c>
      <c r="E69" s="224">
        <v>55810.21</v>
      </c>
      <c r="F69" s="220">
        <v>123064.25716396194</v>
      </c>
      <c r="G69" s="221">
        <v>8923.9500000000007</v>
      </c>
      <c r="H69" s="222">
        <v>131988.20716396195</v>
      </c>
      <c r="I69" s="222">
        <v>34813.092199470353</v>
      </c>
      <c r="J69" s="230">
        <v>122742.05381769345</v>
      </c>
      <c r="K69" s="188">
        <v>21.834324184966412</v>
      </c>
      <c r="L69" s="233">
        <v>32.815213149304014</v>
      </c>
      <c r="M69" s="234">
        <v>45.35046266572958</v>
      </c>
      <c r="N69" s="231">
        <v>100</v>
      </c>
      <c r="O69" s="134">
        <v>26.375911111682797</v>
      </c>
    </row>
    <row r="70" spans="1:15" ht="21" customHeight="1">
      <c r="A70" s="573" t="s">
        <v>237</v>
      </c>
      <c r="C70" s="188">
        <v>33314.0441533454</v>
      </c>
      <c r="D70" s="189">
        <v>48088.751239925892</v>
      </c>
      <c r="E70" s="224">
        <v>62413.590000000011</v>
      </c>
      <c r="F70" s="220">
        <v>143816.38539327128</v>
      </c>
      <c r="G70" s="221">
        <v>10106.14</v>
      </c>
      <c r="H70" s="222">
        <v>153922.52539327129</v>
      </c>
      <c r="I70" s="222">
        <v>42525.948626780155</v>
      </c>
      <c r="J70" s="230">
        <v>144065.61120975661</v>
      </c>
      <c r="K70" s="188">
        <v>23.164289703323373</v>
      </c>
      <c r="L70" s="233">
        <v>33.437602473755277</v>
      </c>
      <c r="M70" s="234">
        <v>43.398107822921375</v>
      </c>
      <c r="N70" s="231">
        <v>100.00000000000003</v>
      </c>
      <c r="O70" s="134">
        <v>27.628151576987559</v>
      </c>
    </row>
    <row r="71" spans="1:15" ht="21" customHeight="1">
      <c r="A71" s="575" t="s">
        <v>238</v>
      </c>
      <c r="C71" s="460">
        <v>32597.4697440284</v>
      </c>
      <c r="D71" s="452">
        <v>60819.840505353466</v>
      </c>
      <c r="E71" s="224">
        <v>80363.509999999995</v>
      </c>
      <c r="F71" s="220">
        <v>173780.82024938188</v>
      </c>
      <c r="G71" s="221">
        <v>11855.67</v>
      </c>
      <c r="H71" s="222">
        <v>185636.49024938192</v>
      </c>
      <c r="I71" s="222">
        <v>44093.102105106896</v>
      </c>
      <c r="J71" s="230">
        <v>179681.70564179929</v>
      </c>
      <c r="K71" s="188">
        <v>18.757806354723051</v>
      </c>
      <c r="L71" s="233">
        <v>34.998016707525466</v>
      </c>
      <c r="M71" s="234">
        <v>46.244176937751469</v>
      </c>
      <c r="N71" s="231">
        <v>99.999999999999986</v>
      </c>
      <c r="O71" s="134">
        <v>23.75238943909828</v>
      </c>
    </row>
    <row r="72" spans="1:15" ht="21" customHeight="1">
      <c r="A72" s="640" t="s">
        <v>459</v>
      </c>
      <c r="C72" s="460">
        <v>45282.730402152389</v>
      </c>
      <c r="D72" s="452">
        <v>64688.277428168949</v>
      </c>
      <c r="E72" s="224">
        <v>99458.306816090437</v>
      </c>
      <c r="F72" s="220">
        <v>209429.31464641177</v>
      </c>
      <c r="G72" s="221">
        <v>12179.095826266714</v>
      </c>
      <c r="H72" s="222">
        <v>221608.41047267849</v>
      </c>
      <c r="I72" s="222">
        <v>59664.109383491581</v>
      </c>
      <c r="J72" s="230">
        <v>212506.80344691942</v>
      </c>
      <c r="K72" s="188">
        <v>21.621963705799786</v>
      </c>
      <c r="L72" s="233">
        <v>30.887880971861488</v>
      </c>
      <c r="M72" s="234">
        <v>47.490155322338722</v>
      </c>
      <c r="N72" s="231">
        <v>100</v>
      </c>
      <c r="O72" s="134">
        <v>26.923215258947682</v>
      </c>
    </row>
    <row r="73" spans="1:15" ht="21" customHeight="1">
      <c r="A73" s="639" t="s">
        <v>460</v>
      </c>
      <c r="C73" s="468">
        <v>42347.846042953286</v>
      </c>
      <c r="D73" s="469">
        <v>54668.138889435766</v>
      </c>
      <c r="E73" s="190">
        <v>85011.333675307978</v>
      </c>
      <c r="F73" s="220">
        <v>182027.31860769703</v>
      </c>
      <c r="G73" s="221">
        <v>13673.429855281778</v>
      </c>
      <c r="H73" s="222">
        <v>195700.74846297875</v>
      </c>
      <c r="I73" s="222">
        <v>54323.706801493157</v>
      </c>
      <c r="J73" s="230">
        <v>185857.56479093467</v>
      </c>
      <c r="K73" s="188">
        <v>23.264555214495484</v>
      </c>
      <c r="L73" s="233">
        <v>30.032930940028756</v>
      </c>
      <c r="M73" s="234">
        <v>46.702513845475757</v>
      </c>
      <c r="N73" s="231">
        <v>100</v>
      </c>
      <c r="O73" s="134">
        <v>27.758558527827869</v>
      </c>
    </row>
    <row r="74" spans="1:15" ht="21" customHeight="1">
      <c r="A74" s="640" t="s">
        <v>461</v>
      </c>
      <c r="C74" s="468">
        <v>52205.060538559628</v>
      </c>
      <c r="D74" s="469">
        <v>62851.121007864189</v>
      </c>
      <c r="E74" s="190">
        <v>86079.378800873179</v>
      </c>
      <c r="F74" s="474">
        <v>201135.560347297</v>
      </c>
      <c r="G74" s="221">
        <v>15073.249223785711</v>
      </c>
      <c r="H74" s="222">
        <v>216208.80957108267</v>
      </c>
      <c r="I74" s="222">
        <v>64951.696360163551</v>
      </c>
      <c r="J74" s="230">
        <v>204123.90796351616</v>
      </c>
      <c r="K74" s="188">
        <v>25.955162005374948</v>
      </c>
      <c r="L74" s="233">
        <v>31.248139761731014</v>
      </c>
      <c r="M74" s="234">
        <v>42.796698232894045</v>
      </c>
      <c r="N74" s="231">
        <v>100</v>
      </c>
      <c r="O74" s="134">
        <v>30.041188649535332</v>
      </c>
    </row>
    <row r="75" spans="1:15" ht="21" customHeight="1">
      <c r="A75" s="640" t="s">
        <v>373</v>
      </c>
      <c r="C75" s="468">
        <v>46086.063262573778</v>
      </c>
      <c r="D75" s="469">
        <v>79381.850065576466</v>
      </c>
      <c r="E75" s="190">
        <v>112183.77986085223</v>
      </c>
      <c r="F75" s="220">
        <v>237651.69318900246</v>
      </c>
      <c r="G75" s="221">
        <v>16578.462277456325</v>
      </c>
      <c r="H75" s="222">
        <v>254230.15546645888</v>
      </c>
      <c r="I75" s="222">
        <v>62231.632167854674</v>
      </c>
      <c r="J75" s="230">
        <v>247984.77443914799</v>
      </c>
      <c r="K75" s="188">
        <v>19.392272213235152</v>
      </c>
      <c r="L75" s="233">
        <v>33.40260235488612</v>
      </c>
      <c r="M75" s="234">
        <v>47.205125431878734</v>
      </c>
      <c r="N75" s="231">
        <v>100</v>
      </c>
      <c r="O75" s="134">
        <v>24.478462066654807</v>
      </c>
    </row>
    <row r="76" spans="1:15" ht="21" customHeight="1">
      <c r="A76" s="571" t="s">
        <v>243</v>
      </c>
      <c r="C76" s="468">
        <v>61050.234005499129</v>
      </c>
      <c r="D76" s="469">
        <v>82769.032045560351</v>
      </c>
      <c r="E76" s="190">
        <v>131999.48199815577</v>
      </c>
      <c r="F76" s="220">
        <v>275818.74804921524</v>
      </c>
      <c r="G76" s="221">
        <v>15533.217866125702</v>
      </c>
      <c r="H76" s="222">
        <v>291351.96591534093</v>
      </c>
      <c r="I76" s="222">
        <v>80186.614563734853</v>
      </c>
      <c r="J76" s="230">
        <v>278951.95289031643</v>
      </c>
      <c r="K76" s="188">
        <v>22.134185742372285</v>
      </c>
      <c r="L76" s="233">
        <v>30.008486598884716</v>
      </c>
      <c r="M76" s="234">
        <v>47.857327658743003</v>
      </c>
      <c r="N76" s="231">
        <v>100</v>
      </c>
      <c r="O76" s="134">
        <v>27.522249356311168</v>
      </c>
    </row>
    <row r="77" spans="1:15" ht="21" customHeight="1">
      <c r="A77" s="571" t="s">
        <v>244</v>
      </c>
      <c r="C77" s="468">
        <v>54190.871441332936</v>
      </c>
      <c r="D77" s="469">
        <v>79547.986100707771</v>
      </c>
      <c r="E77" s="190">
        <v>114685.75906403994</v>
      </c>
      <c r="F77" s="220">
        <v>248424.61660608064</v>
      </c>
      <c r="G77" s="221">
        <v>17369.756129670885</v>
      </c>
      <c r="H77" s="222">
        <v>265794.3727357515</v>
      </c>
      <c r="I77" s="222">
        <v>71160.489455405914</v>
      </c>
      <c r="J77" s="230">
        <v>251529.60761879323</v>
      </c>
      <c r="K77" s="188">
        <v>21.813809026527249</v>
      </c>
      <c r="L77" s="233">
        <v>32.020975693743182</v>
      </c>
      <c r="M77" s="234">
        <v>46.165215279729573</v>
      </c>
      <c r="N77" s="231">
        <v>100</v>
      </c>
      <c r="O77" s="134">
        <v>26.772759980946827</v>
      </c>
    </row>
    <row r="78" spans="1:15" ht="21" customHeight="1">
      <c r="A78" s="571" t="s">
        <v>245</v>
      </c>
      <c r="C78" s="188">
        <v>67404.638247378869</v>
      </c>
      <c r="D78" s="572">
        <v>87956.947349890921</v>
      </c>
      <c r="E78" s="190">
        <v>116720.19149876718</v>
      </c>
      <c r="F78" s="574">
        <v>272081.77709603694</v>
      </c>
      <c r="G78" s="221">
        <v>21837.260630976696</v>
      </c>
      <c r="H78" s="222">
        <v>293919.03772701364</v>
      </c>
      <c r="I78" s="222">
        <v>85182.46340654447</v>
      </c>
      <c r="J78" s="230">
        <v>279361.00788672577</v>
      </c>
      <c r="K78" s="188">
        <v>24.773668772233503</v>
      </c>
      <c r="L78" s="233">
        <v>32.327393730174251</v>
      </c>
      <c r="M78" s="234">
        <v>42.898937497592257</v>
      </c>
      <c r="N78" s="231">
        <v>100.00000000000001</v>
      </c>
      <c r="O78" s="134">
        <v>28.981608018756617</v>
      </c>
    </row>
    <row r="79" spans="1:15" ht="21" customHeight="1">
      <c r="A79" s="571" t="s">
        <v>386</v>
      </c>
      <c r="B79" s="102"/>
      <c r="C79" s="633">
        <v>60717.631669601702</v>
      </c>
      <c r="D79" s="189">
        <v>95102.110894257436</v>
      </c>
      <c r="E79" s="190">
        <v>152847.7986266517</v>
      </c>
      <c r="F79" s="474">
        <v>308667.54119051085</v>
      </c>
      <c r="G79" s="221">
        <v>23066.360217247813</v>
      </c>
      <c r="H79" s="222">
        <v>331733.90140775859</v>
      </c>
      <c r="I79" s="222">
        <v>82318.653461879338</v>
      </c>
      <c r="J79" s="230">
        <v>324941.9392536885</v>
      </c>
      <c r="K79" s="188">
        <v>19.670883253683787</v>
      </c>
      <c r="L79" s="233">
        <v>30.810531786871632</v>
      </c>
      <c r="M79" s="234">
        <v>49.518584959444581</v>
      </c>
      <c r="N79" s="231">
        <v>100</v>
      </c>
      <c r="O79" s="134">
        <v>24.814664136691718</v>
      </c>
    </row>
    <row r="80" spans="1:15" ht="21" customHeight="1">
      <c r="A80" s="634" t="s">
        <v>443</v>
      </c>
      <c r="C80" s="188">
        <v>82730.461603396645</v>
      </c>
      <c r="D80" s="189">
        <v>113592.23581577918</v>
      </c>
      <c r="E80" s="190">
        <v>160015.26070733336</v>
      </c>
      <c r="F80" s="474">
        <v>356337.95812650921</v>
      </c>
      <c r="G80" s="221">
        <v>21612.064655734703</v>
      </c>
      <c r="H80" s="222">
        <v>377950.0227822439</v>
      </c>
      <c r="I80" s="222">
        <v>107242.95521776754</v>
      </c>
      <c r="J80" s="230">
        <v>366802.41107274691</v>
      </c>
      <c r="K80" s="188">
        <v>23.21685347201355</v>
      </c>
      <c r="L80" s="233">
        <v>31.877669281432819</v>
      </c>
      <c r="M80" s="234">
        <v>44.905477246553623</v>
      </c>
      <c r="N80" s="231">
        <v>100</v>
      </c>
      <c r="O80" s="134">
        <v>28.374903757991206</v>
      </c>
    </row>
    <row r="81" spans="1:15" ht="21" customHeight="1">
      <c r="A81" s="645" t="s">
        <v>445</v>
      </c>
      <c r="C81" s="188">
        <v>69417.262828342733</v>
      </c>
      <c r="D81" s="189">
        <v>100816.36374002097</v>
      </c>
      <c r="E81" s="190">
        <v>141258.93338223849</v>
      </c>
      <c r="F81" s="474">
        <v>311492.55995060218</v>
      </c>
      <c r="G81" s="221">
        <v>22619.1770971396</v>
      </c>
      <c r="H81" s="222">
        <v>334111.73704774183</v>
      </c>
      <c r="I81" s="222">
        <v>90895.683927756239</v>
      </c>
      <c r="J81" s="230">
        <v>326494.35247528611</v>
      </c>
      <c r="K81" s="188">
        <v>22.285367855768758</v>
      </c>
      <c r="L81" s="233">
        <v>32.365576807359012</v>
      </c>
      <c r="M81" s="234">
        <v>45.349055336872226</v>
      </c>
      <c r="N81" s="231">
        <v>100</v>
      </c>
      <c r="O81" s="134">
        <v>27.205175349696859</v>
      </c>
    </row>
    <row r="82" spans="1:15" ht="21" customHeight="1">
      <c r="A82" s="637" t="s">
        <v>449</v>
      </c>
      <c r="C82" s="188">
        <v>83258.997215555428</v>
      </c>
      <c r="D82" s="189">
        <v>101316.00985737966</v>
      </c>
      <c r="E82" s="190">
        <v>136004.63271777719</v>
      </c>
      <c r="F82" s="474">
        <v>320579.63979071227</v>
      </c>
      <c r="G82" s="221">
        <v>24086.217323361798</v>
      </c>
      <c r="H82" s="222">
        <v>344665.85711407394</v>
      </c>
      <c r="I82" s="222">
        <v>104232.47442841493</v>
      </c>
      <c r="J82" s="230">
        <v>337110.23962696455</v>
      </c>
      <c r="K82" s="188">
        <v>25.971392715367191</v>
      </c>
      <c r="L82" s="233">
        <v>31.604006394018956</v>
      </c>
      <c r="M82" s="234">
        <v>42.424600890613853</v>
      </c>
      <c r="N82" s="231">
        <v>100</v>
      </c>
      <c r="O82" s="134">
        <v>30.241601329811196</v>
      </c>
    </row>
    <row r="83" spans="1:15" ht="21" customHeight="1">
      <c r="A83" s="638" t="s">
        <v>455</v>
      </c>
      <c r="C83" s="188">
        <v>69713.573223354149</v>
      </c>
      <c r="D83" s="189">
        <v>103795.6133884364</v>
      </c>
      <c r="E83" s="190">
        <v>177577.78493200426</v>
      </c>
      <c r="F83" s="474">
        <v>351086.97154379485</v>
      </c>
      <c r="G83" s="221">
        <v>26300.157108973141</v>
      </c>
      <c r="H83" s="222">
        <v>377387.12865276792</v>
      </c>
      <c r="I83" s="222">
        <v>94763.366280428236</v>
      </c>
      <c r="J83" s="230">
        <v>373808.17979021947</v>
      </c>
      <c r="K83" s="188">
        <v>19.856496786767842</v>
      </c>
      <c r="L83" s="233">
        <v>29.564074375083681</v>
      </c>
      <c r="M83" s="234">
        <v>50.579428838148466</v>
      </c>
      <c r="N83" s="231">
        <v>100</v>
      </c>
      <c r="O83" s="134">
        <v>25.110386413740027</v>
      </c>
    </row>
    <row r="84" spans="1:15" ht="21" customHeight="1">
      <c r="A84" s="652" t="s">
        <v>466</v>
      </c>
      <c r="B84" s="4"/>
      <c r="C84" s="646">
        <v>85062.726675945101</v>
      </c>
      <c r="D84" s="647">
        <v>130394.43850410088</v>
      </c>
      <c r="E84" s="648">
        <v>181457.75731716468</v>
      </c>
      <c r="F84" s="474">
        <v>396914.92249721067</v>
      </c>
      <c r="G84" s="221">
        <v>23433.593938132748</v>
      </c>
      <c r="H84" s="222">
        <v>420348.51643534336</v>
      </c>
      <c r="I84" s="222">
        <v>113248.54314249879</v>
      </c>
      <c r="J84" s="230">
        <v>410878.92661047837</v>
      </c>
      <c r="K84" s="188">
        <v>21.430972194436173</v>
      </c>
      <c r="L84" s="233">
        <v>32.851986940606203</v>
      </c>
      <c r="M84" s="234">
        <v>45.717040864957617</v>
      </c>
      <c r="N84" s="231">
        <v>100</v>
      </c>
      <c r="O84" s="134">
        <v>26.941582690209948</v>
      </c>
    </row>
    <row r="85" spans="1:15" ht="21" customHeight="1">
      <c r="A85" s="651" t="s">
        <v>463</v>
      </c>
      <c r="B85" s="4"/>
      <c r="C85" s="646">
        <v>73380.364289241872</v>
      </c>
      <c r="D85" s="647">
        <v>115496.63538988962</v>
      </c>
      <c r="E85" s="648">
        <v>160221.22956387725</v>
      </c>
      <c r="F85" s="474">
        <v>349098.22924300877</v>
      </c>
      <c r="G85" s="221">
        <v>22972.277112221527</v>
      </c>
      <c r="H85" s="222">
        <v>372070.50635523023</v>
      </c>
      <c r="I85" s="222">
        <v>26514.887905489653</v>
      </c>
      <c r="J85" s="230">
        <v>359743.64168236603</v>
      </c>
      <c r="K85" s="188">
        <v>21.01997608190716</v>
      </c>
      <c r="L85" s="233">
        <v>33.084279928985808</v>
      </c>
      <c r="M85" s="234">
        <v>45.895743989107025</v>
      </c>
      <c r="N85" s="231">
        <v>100</v>
      </c>
      <c r="O85" s="134">
        <v>7.1263073671781054</v>
      </c>
    </row>
    <row r="86" spans="1:15" ht="15" customHeight="1">
      <c r="A86" s="463" t="s">
        <v>246</v>
      </c>
      <c r="B86" s="4"/>
      <c r="C86" s="4" t="s">
        <v>247</v>
      </c>
      <c r="D86" s="4"/>
      <c r="E86" s="4"/>
      <c r="F86" s="600"/>
      <c r="G86" s="600"/>
      <c r="H86" s="601"/>
      <c r="I86" s="601"/>
      <c r="J86" s="602"/>
      <c r="K86" s="600"/>
      <c r="L86" s="600"/>
      <c r="M86" s="600"/>
      <c r="N86" s="603"/>
      <c r="O86" s="544"/>
    </row>
  </sheetData>
  <mergeCells count="5">
    <mergeCell ref="A1:O1"/>
    <mergeCell ref="C2:J2"/>
    <mergeCell ref="K2:O2"/>
    <mergeCell ref="A2:A3"/>
    <mergeCell ref="B2:B3"/>
  </mergeCells>
  <printOptions horizontalCentered="1"/>
  <pageMargins left="0.25" right="0.25" top="0.75" bottom="0.75" header="0.3" footer="0.3"/>
  <pageSetup scale="60" fitToWidth="0" orientation="portrait" r:id="rId1"/>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0-000000000000}">
  <sheetPr>
    <tabColor theme="6" tint="-0.249977111117893"/>
    <pageSetUpPr fitToPage="1"/>
  </sheetPr>
  <dimension ref="A1:Y86"/>
  <sheetViews>
    <sheetView workbookViewId="0">
      <pane xSplit="2" ySplit="3" topLeftCell="C69" activePane="bottomRight" state="frozen"/>
      <selection activeCell="L84" sqref="L84"/>
      <selection pane="topRight" activeCell="L84" sqref="L84"/>
      <selection pane="bottomLeft" activeCell="L84" sqref="L84"/>
      <selection pane="bottomRight" activeCell="B1" sqref="B1:I3"/>
    </sheetView>
  </sheetViews>
  <sheetFormatPr baseColWidth="10" defaultColWidth="7.6640625" defaultRowHeight="14"/>
  <cols>
    <col min="1" max="1" width="1.5" style="13" customWidth="1"/>
    <col min="2" max="2" width="14" style="13" customWidth="1"/>
    <col min="3" max="3" width="16.5" style="13" customWidth="1"/>
    <col min="4" max="4" width="13.5" style="13" customWidth="1"/>
    <col min="5" max="5" width="15" style="13" customWidth="1"/>
    <col min="6" max="6" width="14.5" style="13" customWidth="1"/>
    <col min="7" max="7" width="15" style="13" customWidth="1"/>
    <col min="8" max="8" width="17.1640625" style="13" customWidth="1"/>
    <col min="9" max="9" width="14.5" style="13" bestFit="1" customWidth="1"/>
    <col min="10" max="10" width="14.5" style="13" customWidth="1"/>
    <col min="11" max="20" width="6.6640625" style="13" customWidth="1"/>
    <col min="21" max="24" width="6.5" style="13" customWidth="1"/>
    <col min="25" max="25" width="7.1640625" style="12" customWidth="1"/>
    <col min="26" max="26" width="1.5" style="13" customWidth="1"/>
    <col min="27" max="240" width="9.1640625" style="13" customWidth="1"/>
    <col min="241" max="241" width="6" style="13" customWidth="1"/>
    <col min="242" max="242" width="3.5" style="13" customWidth="1"/>
    <col min="243" max="243" width="8.1640625" style="13" customWidth="1"/>
    <col min="244" max="246" width="6.5" style="13" customWidth="1"/>
    <col min="247" max="247" width="6.1640625" style="13" customWidth="1"/>
    <col min="248" max="248" width="8" style="13" customWidth="1"/>
    <col min="249" max="249" width="6.5" style="13" customWidth="1"/>
    <col min="250" max="250" width="6.6640625" style="13" customWidth="1"/>
    <col min="251" max="251" width="8" style="13" customWidth="1"/>
    <col min="252" max="252" width="8.5" style="13" customWidth="1"/>
    <col min="253" max="253" width="6.5" style="13" customWidth="1"/>
    <col min="254" max="16384" width="7.6640625" style="13"/>
  </cols>
  <sheetData>
    <row r="1" spans="1:25" s="98" customFormat="1" ht="27.75" customHeight="1">
      <c r="A1" s="481"/>
      <c r="B1" s="761" t="s">
        <v>508</v>
      </c>
      <c r="C1" s="762"/>
      <c r="D1" s="762"/>
      <c r="E1" s="762"/>
      <c r="F1" s="762"/>
      <c r="G1" s="762"/>
      <c r="H1" s="762"/>
      <c r="I1" s="763"/>
      <c r="J1" s="103"/>
      <c r="K1" s="103"/>
      <c r="L1" s="103"/>
      <c r="M1" s="103"/>
      <c r="N1" s="103"/>
      <c r="O1" s="103"/>
      <c r="P1" s="103"/>
      <c r="Q1" s="103"/>
      <c r="R1" s="103"/>
      <c r="S1" s="103"/>
      <c r="T1" s="103"/>
      <c r="Y1" s="103"/>
    </row>
    <row r="2" spans="1:25" ht="15" customHeight="1">
      <c r="A2" s="477"/>
      <c r="B2" s="760" t="s">
        <v>34</v>
      </c>
      <c r="C2" s="757" t="s">
        <v>250</v>
      </c>
      <c r="D2" s="758"/>
      <c r="E2" s="758"/>
      <c r="F2" s="758"/>
      <c r="G2" s="758"/>
      <c r="H2" s="758"/>
      <c r="I2" s="759"/>
    </row>
    <row r="3" spans="1:25" s="12" customFormat="1" ht="75" customHeight="1">
      <c r="A3" s="54"/>
      <c r="B3" s="760"/>
      <c r="C3" s="604" t="s">
        <v>36</v>
      </c>
      <c r="D3" s="604" t="s">
        <v>251</v>
      </c>
      <c r="E3" s="604" t="s">
        <v>37</v>
      </c>
      <c r="F3" s="605" t="s">
        <v>252</v>
      </c>
      <c r="G3" s="604" t="s">
        <v>39</v>
      </c>
      <c r="H3" s="605" t="s">
        <v>70</v>
      </c>
      <c r="I3" s="605" t="s">
        <v>253</v>
      </c>
      <c r="J3" s="13"/>
      <c r="K3" s="13"/>
      <c r="L3" s="13"/>
      <c r="M3" s="13"/>
      <c r="N3" s="13"/>
      <c r="O3" s="13"/>
      <c r="P3" s="13"/>
    </row>
    <row r="4" spans="1:25" ht="25.25" customHeight="1">
      <c r="A4" s="477"/>
      <c r="B4" s="79" t="s">
        <v>171</v>
      </c>
      <c r="C4" s="211">
        <v>1259.2157718809101</v>
      </c>
      <c r="D4" s="211">
        <v>169.69539924826299</v>
      </c>
      <c r="E4" s="212">
        <v>245.12970884236699</v>
      </c>
      <c r="F4" s="211">
        <v>157.764776130542</v>
      </c>
      <c r="G4" s="211">
        <v>147.846991437452</v>
      </c>
      <c r="H4" s="215">
        <v>1809.9572482912713</v>
      </c>
      <c r="I4" s="211">
        <v>1652.192472160729</v>
      </c>
      <c r="Y4" s="13"/>
    </row>
    <row r="5" spans="1:25" ht="25.25" customHeight="1">
      <c r="A5" s="477"/>
      <c r="B5" s="79" t="s">
        <v>172</v>
      </c>
      <c r="C5" s="211">
        <v>515.30790845132105</v>
      </c>
      <c r="D5" s="211">
        <v>170.865474585144</v>
      </c>
      <c r="E5" s="212">
        <v>219.35813414763899</v>
      </c>
      <c r="F5" s="211">
        <v>173.66214074387401</v>
      </c>
      <c r="G5" s="211">
        <v>149.396034413038</v>
      </c>
      <c r="H5" s="215">
        <v>1057.7242177558721</v>
      </c>
      <c r="I5" s="211">
        <v>884.0620770119981</v>
      </c>
      <c r="Y5" s="13"/>
    </row>
    <row r="6" spans="1:25" ht="25.25" customHeight="1">
      <c r="A6" s="477"/>
      <c r="B6" s="79" t="s">
        <v>173</v>
      </c>
      <c r="C6" s="211">
        <v>1246.2897433312901</v>
      </c>
      <c r="D6" s="211">
        <v>175.65361284410599</v>
      </c>
      <c r="E6" s="212">
        <v>220.70895876935501</v>
      </c>
      <c r="F6" s="211">
        <v>191.304736450978</v>
      </c>
      <c r="G6" s="211">
        <v>171.27178793189401</v>
      </c>
      <c r="H6" s="215">
        <v>1829.5752264835171</v>
      </c>
      <c r="I6" s="211">
        <v>1638.2704900325391</v>
      </c>
      <c r="Y6" s="13"/>
    </row>
    <row r="7" spans="1:25" ht="25.25" customHeight="1">
      <c r="A7" s="477"/>
      <c r="B7" s="79" t="s">
        <v>174</v>
      </c>
      <c r="C7" s="211">
        <v>1451.9683466561901</v>
      </c>
      <c r="D7" s="211">
        <v>187.98124845519001</v>
      </c>
      <c r="E7" s="212">
        <v>407.93189621834802</v>
      </c>
      <c r="F7" s="211">
        <v>211.45037526919</v>
      </c>
      <c r="G7" s="211">
        <v>164.10557271825999</v>
      </c>
      <c r="H7" s="215">
        <v>2235.4561908619885</v>
      </c>
      <c r="I7" s="211">
        <v>2024.0058155927979</v>
      </c>
      <c r="Y7" s="13"/>
    </row>
    <row r="8" spans="1:25" ht="25.25" customHeight="1">
      <c r="A8" s="477"/>
      <c r="B8" s="79" t="s">
        <v>175</v>
      </c>
      <c r="C8" s="211">
        <v>1465.6540773583099</v>
      </c>
      <c r="D8" s="211">
        <v>175.04092959314301</v>
      </c>
      <c r="E8" s="212">
        <v>271.29654752057201</v>
      </c>
      <c r="F8" s="211">
        <v>190.24946253665499</v>
      </c>
      <c r="G8" s="211">
        <v>137.674811306843</v>
      </c>
      <c r="H8" s="215">
        <v>2064.8748987223794</v>
      </c>
      <c r="I8" s="211">
        <v>1874.6254361857248</v>
      </c>
      <c r="Y8" s="13"/>
    </row>
    <row r="9" spans="1:25" ht="25.25" customHeight="1">
      <c r="A9" s="477"/>
      <c r="B9" s="79" t="s">
        <v>176</v>
      </c>
      <c r="C9" s="211">
        <v>609.33144074384404</v>
      </c>
      <c r="D9" s="211">
        <v>180.442225890533</v>
      </c>
      <c r="E9" s="212">
        <v>248.42938651426201</v>
      </c>
      <c r="F9" s="211">
        <v>214.53522548257499</v>
      </c>
      <c r="G9" s="211">
        <v>188.812514507717</v>
      </c>
      <c r="H9" s="215">
        <v>1261.1085672483982</v>
      </c>
      <c r="I9" s="211">
        <v>1046.573341765823</v>
      </c>
      <c r="Y9" s="13"/>
    </row>
    <row r="10" spans="1:25" ht="25.25" customHeight="1">
      <c r="A10" s="477"/>
      <c r="B10" s="79" t="s">
        <v>177</v>
      </c>
      <c r="C10" s="211">
        <v>1488.2500141251101</v>
      </c>
      <c r="D10" s="211">
        <v>191.853939072701</v>
      </c>
      <c r="E10" s="212">
        <v>255.17655913901999</v>
      </c>
      <c r="F10" s="211">
        <v>240.75694984044301</v>
      </c>
      <c r="G10" s="211">
        <v>209.138370673829</v>
      </c>
      <c r="H10" s="215">
        <v>2193.3218937784018</v>
      </c>
      <c r="I10" s="211">
        <v>1952.564943937959</v>
      </c>
      <c r="Y10" s="13"/>
    </row>
    <row r="11" spans="1:25" ht="25.25" customHeight="1">
      <c r="A11" s="477"/>
      <c r="B11" s="79" t="s">
        <v>178</v>
      </c>
      <c r="C11" s="211">
        <v>1628.08962594373</v>
      </c>
      <c r="D11" s="211">
        <v>214.209958739667</v>
      </c>
      <c r="E11" s="212">
        <v>478.13767691514101</v>
      </c>
      <c r="F11" s="211">
        <v>262.44010663530099</v>
      </c>
      <c r="G11" s="211">
        <v>169.675226003788</v>
      </c>
      <c r="H11" s="215">
        <v>2538.3426354979601</v>
      </c>
      <c r="I11" s="211">
        <v>2275.902528862659</v>
      </c>
      <c r="Y11" s="13"/>
    </row>
    <row r="12" spans="1:25" ht="25.25" customHeight="1">
      <c r="A12" s="477"/>
      <c r="B12" s="79" t="s">
        <v>179</v>
      </c>
      <c r="C12" s="211">
        <v>2082.0086396340598</v>
      </c>
      <c r="D12" s="211">
        <v>209.574493123938</v>
      </c>
      <c r="E12" s="212">
        <v>324.73478609479099</v>
      </c>
      <c r="F12" s="211">
        <v>237.04652654666199</v>
      </c>
      <c r="G12" s="211">
        <v>695.713273205983</v>
      </c>
      <c r="H12" s="215">
        <v>3339.503225481496</v>
      </c>
      <c r="I12" s="211">
        <v>3102.4566989348341</v>
      </c>
      <c r="Y12" s="13"/>
    </row>
    <row r="13" spans="1:25" ht="25.25" customHeight="1">
      <c r="A13" s="477"/>
      <c r="B13" s="79" t="s">
        <v>180</v>
      </c>
      <c r="C13" s="211">
        <v>863.51122957879898</v>
      </c>
      <c r="D13" s="211">
        <v>221.44818252624901</v>
      </c>
      <c r="E13" s="212">
        <v>301.124532578757</v>
      </c>
      <c r="F13" s="211">
        <v>264.50531423830898</v>
      </c>
      <c r="G13" s="211">
        <v>78.408069939591101</v>
      </c>
      <c r="H13" s="215">
        <v>1507.549146335456</v>
      </c>
      <c r="I13" s="211">
        <v>1243.0438320971471</v>
      </c>
      <c r="Y13" s="13"/>
    </row>
    <row r="14" spans="1:25" ht="25.25" customHeight="1">
      <c r="A14" s="477"/>
      <c r="B14" s="79" t="s">
        <v>181</v>
      </c>
      <c r="C14" s="211">
        <v>2143.9264771276198</v>
      </c>
      <c r="D14" s="211">
        <v>236.023994219945</v>
      </c>
      <c r="E14" s="212">
        <v>311.03814496590201</v>
      </c>
      <c r="F14" s="211">
        <v>282.98077660677097</v>
      </c>
      <c r="G14" s="211">
        <v>89.270303567455699</v>
      </c>
      <c r="H14" s="215">
        <v>2827.2157022677488</v>
      </c>
      <c r="I14" s="211">
        <v>2544.2349256609778</v>
      </c>
      <c r="Y14" s="13"/>
    </row>
    <row r="15" spans="1:25" ht="25.25" customHeight="1">
      <c r="A15" s="477"/>
      <c r="B15" s="79" t="s">
        <v>182</v>
      </c>
      <c r="C15" s="211">
        <v>2465.9868441091498</v>
      </c>
      <c r="D15" s="211">
        <v>258.98722975625799</v>
      </c>
      <c r="E15" s="212">
        <v>579.78284605265299</v>
      </c>
      <c r="F15" s="211">
        <v>284.31995690811698</v>
      </c>
      <c r="G15" s="211">
        <v>212.03447565002</v>
      </c>
      <c r="H15" s="215">
        <v>3542.1241227199398</v>
      </c>
      <c r="I15" s="211">
        <v>3257.8041658118227</v>
      </c>
      <c r="Y15" s="13"/>
    </row>
    <row r="16" spans="1:25" ht="25.25" customHeight="1">
      <c r="A16" s="477"/>
      <c r="B16" s="79" t="s">
        <v>183</v>
      </c>
      <c r="C16" s="211">
        <v>2641.4741296692</v>
      </c>
      <c r="D16" s="211">
        <v>244.74064777737601</v>
      </c>
      <c r="E16" s="212">
        <v>391.86652949972199</v>
      </c>
      <c r="F16" s="211">
        <v>295.79016647266701</v>
      </c>
      <c r="G16" s="211">
        <v>212.87116177964401</v>
      </c>
      <c r="H16" s="215">
        <v>3542.001987421233</v>
      </c>
      <c r="I16" s="211">
        <v>3246.2118209485657</v>
      </c>
      <c r="Y16" s="13"/>
    </row>
    <row r="17" spans="1:25" ht="25.25" customHeight="1">
      <c r="A17" s="477"/>
      <c r="B17" s="79" t="s">
        <v>184</v>
      </c>
      <c r="C17" s="211">
        <v>1147.6300872623101</v>
      </c>
      <c r="D17" s="211">
        <v>261.37217158561799</v>
      </c>
      <c r="E17" s="212">
        <v>362.55046594060298</v>
      </c>
      <c r="F17" s="211">
        <v>316.87641495504403</v>
      </c>
      <c r="G17" s="211">
        <v>343.95187261758002</v>
      </c>
      <c r="H17" s="215">
        <v>2171.008840775537</v>
      </c>
      <c r="I17" s="211">
        <v>1854.1324258204929</v>
      </c>
      <c r="Y17" s="13"/>
    </row>
    <row r="18" spans="1:25" ht="25.25" customHeight="1">
      <c r="A18" s="477"/>
      <c r="B18" s="79" t="s">
        <v>185</v>
      </c>
      <c r="C18" s="211">
        <v>2930.5844956777</v>
      </c>
      <c r="D18" s="211">
        <v>292.42583036581499</v>
      </c>
      <c r="E18" s="212">
        <v>374.22623883180398</v>
      </c>
      <c r="F18" s="211">
        <v>341.07840653045298</v>
      </c>
      <c r="G18" s="211">
        <v>379.99226349331599</v>
      </c>
      <c r="H18" s="215">
        <v>4025.8814045332733</v>
      </c>
      <c r="I18" s="211">
        <v>3684.80299800282</v>
      </c>
      <c r="Y18" s="13"/>
    </row>
    <row r="19" spans="1:25" ht="25.25" customHeight="1">
      <c r="A19" s="477"/>
      <c r="B19" s="79" t="s">
        <v>186</v>
      </c>
      <c r="C19" s="211">
        <v>3164.7122384546501</v>
      </c>
      <c r="D19" s="211">
        <v>346.87268071907801</v>
      </c>
      <c r="E19" s="212">
        <v>694.78585471330803</v>
      </c>
      <c r="F19" s="211">
        <v>357.063033852888</v>
      </c>
      <c r="G19" s="211">
        <v>297.227031166085</v>
      </c>
      <c r="H19" s="215">
        <v>4513.7881581869315</v>
      </c>
      <c r="I19" s="211">
        <v>4156.7251243340434</v>
      </c>
      <c r="Y19" s="13"/>
    </row>
    <row r="20" spans="1:25" ht="25.25" customHeight="1">
      <c r="A20" s="477"/>
      <c r="B20" s="79" t="s">
        <v>187</v>
      </c>
      <c r="C20" s="211">
        <v>3635.56534966552</v>
      </c>
      <c r="D20" s="211">
        <v>361.995921620893</v>
      </c>
      <c r="E20" s="212">
        <v>473.85718400681799</v>
      </c>
      <c r="F20" s="211">
        <v>342.18857794617298</v>
      </c>
      <c r="G20" s="211">
        <v>650.20111499930499</v>
      </c>
      <c r="H20" s="215">
        <v>5101.8122266178161</v>
      </c>
      <c r="I20" s="211">
        <v>4759.6236486716425</v>
      </c>
      <c r="Y20" s="13"/>
    </row>
    <row r="21" spans="1:25" ht="25.25" customHeight="1">
      <c r="A21" s="477"/>
      <c r="B21" s="79" t="s">
        <v>188</v>
      </c>
      <c r="C21" s="211">
        <v>1276.4376708377299</v>
      </c>
      <c r="D21" s="211">
        <v>412.32897574639202</v>
      </c>
      <c r="E21" s="212">
        <v>438.63819554484201</v>
      </c>
      <c r="F21" s="211">
        <v>384.45619792876403</v>
      </c>
      <c r="G21" s="211">
        <v>376.92716197666198</v>
      </c>
      <c r="H21" s="215">
        <v>2476.4592262879978</v>
      </c>
      <c r="I21" s="211">
        <v>2092.0030283592337</v>
      </c>
      <c r="Y21" s="13"/>
    </row>
    <row r="22" spans="1:25" ht="25.25" customHeight="1">
      <c r="A22" s="477"/>
      <c r="B22" s="79" t="s">
        <v>189</v>
      </c>
      <c r="C22" s="211">
        <v>2894.9003868008799</v>
      </c>
      <c r="D22" s="211">
        <v>477.41923260801701</v>
      </c>
      <c r="E22" s="212">
        <v>449.86191724360901</v>
      </c>
      <c r="F22" s="211">
        <v>426.18728541958399</v>
      </c>
      <c r="G22" s="211">
        <v>271.93104621765201</v>
      </c>
      <c r="H22" s="215">
        <v>4042.8806356817254</v>
      </c>
      <c r="I22" s="211">
        <v>3616.6933502621405</v>
      </c>
      <c r="Y22" s="13"/>
    </row>
    <row r="23" spans="1:25" ht="25.25" customHeight="1">
      <c r="A23" s="477"/>
      <c r="B23" s="79" t="s">
        <v>190</v>
      </c>
      <c r="C23" s="211">
        <v>3310.0163117270299</v>
      </c>
      <c r="D23" s="211">
        <v>572.47002641326003</v>
      </c>
      <c r="E23" s="212">
        <v>821.01216178074696</v>
      </c>
      <c r="F23" s="211">
        <v>457.35872243235201</v>
      </c>
      <c r="G23" s="211">
        <v>113.44103949333601</v>
      </c>
      <c r="H23" s="215">
        <v>4701.8282354334651</v>
      </c>
      <c r="I23" s="211">
        <v>4244.4695130011123</v>
      </c>
      <c r="Y23" s="13"/>
    </row>
    <row r="24" spans="1:25" ht="25.25" customHeight="1">
      <c r="A24" s="477"/>
      <c r="B24" s="79" t="s">
        <v>191</v>
      </c>
      <c r="C24" s="211">
        <v>3620.2761014381199</v>
      </c>
      <c r="D24" s="211">
        <v>593.97566955167304</v>
      </c>
      <c r="E24" s="212">
        <v>550.21456524587404</v>
      </c>
      <c r="F24" s="211">
        <v>361.39683352528601</v>
      </c>
      <c r="G24" s="211">
        <v>426.03925853167698</v>
      </c>
      <c r="H24" s="215">
        <v>4957.9267587409558</v>
      </c>
      <c r="I24" s="211">
        <v>4596.529925215671</v>
      </c>
      <c r="Y24" s="13"/>
    </row>
    <row r="25" spans="1:25" ht="25.25" customHeight="1">
      <c r="A25" s="477"/>
      <c r="B25" s="79" t="s">
        <v>192</v>
      </c>
      <c r="C25" s="211">
        <v>1374.5596530589901</v>
      </c>
      <c r="D25" s="211">
        <v>639.88910903209501</v>
      </c>
      <c r="E25" s="212">
        <v>504.55581354991898</v>
      </c>
      <c r="F25" s="211">
        <v>392.84026752587403</v>
      </c>
      <c r="G25" s="211">
        <v>243.05544210737301</v>
      </c>
      <c r="H25" s="215">
        <v>2515.0111762421561</v>
      </c>
      <c r="I25" s="211">
        <v>2122.1709087162822</v>
      </c>
      <c r="Y25" s="13"/>
    </row>
    <row r="26" spans="1:25" ht="25.25" customHeight="1">
      <c r="A26" s="477"/>
      <c r="B26" s="79" t="s">
        <v>193</v>
      </c>
      <c r="C26" s="211">
        <v>3448.7888596017701</v>
      </c>
      <c r="D26" s="211">
        <v>673.542809444093</v>
      </c>
      <c r="E26" s="212">
        <v>515.92308074034497</v>
      </c>
      <c r="F26" s="211">
        <v>401.33730015956201</v>
      </c>
      <c r="G26" s="211">
        <v>246.23803754820599</v>
      </c>
      <c r="H26" s="215">
        <v>4612.2872780498828</v>
      </c>
      <c r="I26" s="211">
        <v>4210.949977890321</v>
      </c>
      <c r="Y26" s="13"/>
    </row>
    <row r="27" spans="1:25" ht="25.25" customHeight="1">
      <c r="A27" s="477"/>
      <c r="B27" s="79" t="s">
        <v>194</v>
      </c>
      <c r="C27" s="211">
        <v>4187.5727161466402</v>
      </c>
      <c r="D27" s="211">
        <v>708.73441793210998</v>
      </c>
      <c r="E27" s="212">
        <v>939.73164371781502</v>
      </c>
      <c r="F27" s="211">
        <v>389.82230537898101</v>
      </c>
      <c r="G27" s="211">
        <v>428.02105495747202</v>
      </c>
      <c r="H27" s="215">
        <v>5945.1477202009082</v>
      </c>
      <c r="I27" s="211">
        <v>5555.3254148219276</v>
      </c>
      <c r="Y27" s="13"/>
    </row>
    <row r="28" spans="1:25" ht="25.25" customHeight="1">
      <c r="A28" s="477"/>
      <c r="B28" s="79" t="s">
        <v>195</v>
      </c>
      <c r="C28" s="211">
        <v>4432.91581143231</v>
      </c>
      <c r="D28" s="211">
        <v>744.13192813083106</v>
      </c>
      <c r="E28" s="212">
        <v>632.84190616340902</v>
      </c>
      <c r="F28" s="211">
        <v>401.19597809884101</v>
      </c>
      <c r="G28" s="211">
        <v>510.38220501592099</v>
      </c>
      <c r="H28" s="215">
        <v>5977.3359007104791</v>
      </c>
      <c r="I28" s="211">
        <v>5576.13992261164</v>
      </c>
      <c r="Y28" s="13"/>
    </row>
    <row r="29" spans="1:25" ht="25.25" customHeight="1">
      <c r="A29" s="477"/>
      <c r="B29" s="79" t="s">
        <v>196</v>
      </c>
      <c r="C29" s="211">
        <v>1729.4380522642</v>
      </c>
      <c r="D29" s="211">
        <v>239.60488224140801</v>
      </c>
      <c r="E29" s="212">
        <v>584.28468419411195</v>
      </c>
      <c r="F29" s="211">
        <v>452.90436889986501</v>
      </c>
      <c r="G29" s="211">
        <v>432.44955786675803</v>
      </c>
      <c r="H29" s="215">
        <v>3199.0766632249347</v>
      </c>
      <c r="I29" s="211">
        <v>2746.1722943250697</v>
      </c>
      <c r="Y29" s="13"/>
    </row>
    <row r="30" spans="1:25" ht="25.25" customHeight="1">
      <c r="A30" s="477"/>
      <c r="B30" s="79" t="s">
        <v>197</v>
      </c>
      <c r="C30" s="211">
        <v>4123.25898152842</v>
      </c>
      <c r="D30" s="211">
        <v>474.49549227817101</v>
      </c>
      <c r="E30" s="212">
        <v>599.59063572072796</v>
      </c>
      <c r="F30" s="211">
        <v>495.018592014099</v>
      </c>
      <c r="G30" s="211">
        <v>307.04232048225202</v>
      </c>
      <c r="H30" s="215">
        <v>5524.9105297454989</v>
      </c>
      <c r="I30" s="211">
        <v>5029.8919377313996</v>
      </c>
      <c r="Y30" s="13"/>
    </row>
    <row r="31" spans="1:25" ht="25.25" customHeight="1">
      <c r="A31" s="477"/>
      <c r="B31" s="79" t="s">
        <v>198</v>
      </c>
      <c r="C31" s="211">
        <v>4495.5533599640703</v>
      </c>
      <c r="D31" s="211">
        <v>991.17107631040801</v>
      </c>
      <c r="E31" s="212">
        <v>1089.2982689293899</v>
      </c>
      <c r="F31" s="211">
        <v>525.85458062513806</v>
      </c>
      <c r="G31" s="211">
        <v>305.344247121835</v>
      </c>
      <c r="H31" s="215">
        <v>6416.0504566404325</v>
      </c>
      <c r="I31" s="211">
        <v>5890.1958760152957</v>
      </c>
      <c r="Y31" s="13"/>
    </row>
    <row r="32" spans="1:25" ht="25.25" customHeight="1">
      <c r="A32" s="477"/>
      <c r="B32" s="79" t="s">
        <v>199</v>
      </c>
      <c r="C32" s="211">
        <v>5006.4310256199697</v>
      </c>
      <c r="D32" s="211">
        <v>774.65583305969301</v>
      </c>
      <c r="E32" s="212">
        <v>696.03995536111995</v>
      </c>
      <c r="F32" s="211">
        <v>475.77875920448201</v>
      </c>
      <c r="G32" s="211">
        <v>519.94545224015599</v>
      </c>
      <c r="H32" s="215">
        <v>6698.1951924257273</v>
      </c>
      <c r="I32" s="211">
        <v>6222.4164332212449</v>
      </c>
      <c r="Y32" s="13"/>
    </row>
    <row r="33" spans="1:25" ht="25.25" customHeight="1">
      <c r="A33" s="477"/>
      <c r="B33" s="79" t="s">
        <v>200</v>
      </c>
      <c r="C33" s="211">
        <v>3897.5777184212402</v>
      </c>
      <c r="D33" s="211">
        <v>258.87208941874201</v>
      </c>
      <c r="E33" s="212">
        <v>623.96550203325705</v>
      </c>
      <c r="F33" s="211">
        <v>480.830267821387</v>
      </c>
      <c r="G33" s="211">
        <v>519.387048483699</v>
      </c>
      <c r="H33" s="215">
        <v>5521.7605367595825</v>
      </c>
      <c r="I33" s="211">
        <v>5040.9302689381966</v>
      </c>
      <c r="Y33" s="13"/>
    </row>
    <row r="34" spans="1:25" ht="25.25" customHeight="1">
      <c r="A34" s="477"/>
      <c r="B34" s="79" t="s">
        <v>201</v>
      </c>
      <c r="C34" s="211">
        <v>4419.5010931423103</v>
      </c>
      <c r="D34" s="211">
        <v>519.48678790107101</v>
      </c>
      <c r="E34" s="212">
        <v>625.779438919109</v>
      </c>
      <c r="F34" s="211">
        <v>508.03271992227502</v>
      </c>
      <c r="G34" s="211">
        <v>380.37149184382099</v>
      </c>
      <c r="H34" s="215">
        <v>5933.6847438275145</v>
      </c>
      <c r="I34" s="211">
        <v>5425.6520239052397</v>
      </c>
      <c r="Y34" s="13"/>
    </row>
    <row r="35" spans="1:25" ht="25.25" customHeight="1">
      <c r="A35" s="477"/>
      <c r="B35" s="79" t="s">
        <v>202</v>
      </c>
      <c r="C35" s="211">
        <v>5197.8464785032502</v>
      </c>
      <c r="D35" s="211">
        <v>1044.2014029929001</v>
      </c>
      <c r="E35" s="212">
        <v>1112.6513817964701</v>
      </c>
      <c r="F35" s="211">
        <v>549.09859415122003</v>
      </c>
      <c r="G35" s="211">
        <v>342.64983238791501</v>
      </c>
      <c r="H35" s="215">
        <v>7202.2462868388557</v>
      </c>
      <c r="I35" s="211">
        <v>6653.1476926876348</v>
      </c>
      <c r="Y35" s="13"/>
    </row>
    <row r="36" spans="1:25" ht="25.25" customHeight="1">
      <c r="A36" s="477"/>
      <c r="B36" s="79" t="s">
        <v>203</v>
      </c>
      <c r="C36" s="211">
        <v>6062.7899625478003</v>
      </c>
      <c r="D36" s="211">
        <v>1281.6696923736399</v>
      </c>
      <c r="E36" s="212">
        <v>888.55394395851499</v>
      </c>
      <c r="F36" s="211">
        <v>669.05564386704805</v>
      </c>
      <c r="G36" s="211">
        <v>388.02209428035798</v>
      </c>
      <c r="H36" s="215">
        <v>8008.4216446537212</v>
      </c>
      <c r="I36" s="211">
        <v>7339.3660007866738</v>
      </c>
      <c r="Y36" s="13"/>
    </row>
    <row r="37" spans="1:25" ht="25.25" customHeight="1">
      <c r="A37" s="477"/>
      <c r="B37" s="79" t="s">
        <v>204</v>
      </c>
      <c r="C37" s="211">
        <v>4692.5759042964301</v>
      </c>
      <c r="D37" s="211">
        <v>426.17728642687001</v>
      </c>
      <c r="E37" s="212">
        <v>822.25367601590904</v>
      </c>
      <c r="F37" s="211">
        <v>725.50625160319498</v>
      </c>
      <c r="G37" s="211">
        <v>509.59235635423403</v>
      </c>
      <c r="H37" s="215">
        <v>6749.9281882697678</v>
      </c>
      <c r="I37" s="211">
        <v>6024.4219366665729</v>
      </c>
      <c r="Y37" s="13"/>
    </row>
    <row r="38" spans="1:25" ht="25.25" customHeight="1">
      <c r="A38" s="477"/>
      <c r="B38" s="79" t="s">
        <v>205</v>
      </c>
      <c r="C38" s="211">
        <v>5289.51092959364</v>
      </c>
      <c r="D38" s="211">
        <v>851.68526538742799</v>
      </c>
      <c r="E38" s="212">
        <v>820.31862312103601</v>
      </c>
      <c r="F38" s="211">
        <v>737.92132636696897</v>
      </c>
      <c r="G38" s="211">
        <v>509.09283728131101</v>
      </c>
      <c r="H38" s="215">
        <v>7356.8437163629551</v>
      </c>
      <c r="I38" s="211">
        <v>6618.922389995987</v>
      </c>
      <c r="Y38" s="13"/>
    </row>
    <row r="39" spans="1:25" ht="25.25" customHeight="1">
      <c r="A39" s="477"/>
      <c r="B39" s="79" t="s">
        <v>206</v>
      </c>
      <c r="C39" s="211">
        <v>6357.8635463747296</v>
      </c>
      <c r="D39" s="211">
        <v>1707.7222408917401</v>
      </c>
      <c r="E39" s="212">
        <v>1382.9520537891799</v>
      </c>
      <c r="F39" s="211">
        <v>711.38533565724902</v>
      </c>
      <c r="G39" s="211">
        <v>508.91903068508299</v>
      </c>
      <c r="H39" s="215">
        <v>8961.1199665062413</v>
      </c>
      <c r="I39" s="211">
        <v>8249.7346308489923</v>
      </c>
      <c r="Y39" s="13"/>
    </row>
    <row r="40" spans="1:25" ht="25.25" customHeight="1">
      <c r="A40" s="477"/>
      <c r="B40" s="79" t="s">
        <v>207</v>
      </c>
      <c r="C40" s="211">
        <v>7067.7009393820599</v>
      </c>
      <c r="D40" s="211">
        <v>1440.9188399867801</v>
      </c>
      <c r="E40" s="212">
        <v>1034.01474231819</v>
      </c>
      <c r="F40" s="211">
        <v>852.55155277514996</v>
      </c>
      <c r="G40" s="211">
        <v>573.72833525180704</v>
      </c>
      <c r="H40" s="215">
        <v>9527.9955697272071</v>
      </c>
      <c r="I40" s="211">
        <v>8675.4440169520567</v>
      </c>
      <c r="Y40" s="13"/>
    </row>
    <row r="41" spans="1:25" ht="25.25" customHeight="1">
      <c r="A41" s="477"/>
      <c r="B41" s="79" t="s">
        <v>208</v>
      </c>
      <c r="C41" s="211">
        <v>5514.40563631846</v>
      </c>
      <c r="D41" s="211">
        <v>480.51183330918701</v>
      </c>
      <c r="E41" s="212">
        <v>909.41493855113799</v>
      </c>
      <c r="F41" s="211">
        <v>875.83380925882102</v>
      </c>
      <c r="G41" s="211">
        <v>585.45163972128705</v>
      </c>
      <c r="H41" s="215">
        <v>7885.1060238497066</v>
      </c>
      <c r="I41" s="211">
        <v>7009.2722145908856</v>
      </c>
      <c r="Y41" s="13"/>
    </row>
    <row r="42" spans="1:25" ht="25.25" customHeight="1">
      <c r="A42" s="477"/>
      <c r="B42" s="79" t="s">
        <v>209</v>
      </c>
      <c r="C42" s="211">
        <v>6350.7061724770101</v>
      </c>
      <c r="D42" s="211">
        <v>958.64886111994394</v>
      </c>
      <c r="E42" s="212">
        <v>877.80492829213097</v>
      </c>
      <c r="F42" s="211">
        <v>845.30871222583596</v>
      </c>
      <c r="G42" s="211">
        <v>638.549889507834</v>
      </c>
      <c r="H42" s="215">
        <v>8712.3697025028123</v>
      </c>
      <c r="I42" s="211">
        <v>7867.0609902769756</v>
      </c>
      <c r="Y42" s="13"/>
    </row>
    <row r="43" spans="1:25" ht="25.25" customHeight="1">
      <c r="A43" s="477"/>
      <c r="B43" s="79" t="s">
        <v>210</v>
      </c>
      <c r="C43" s="211">
        <v>7640.8290947379201</v>
      </c>
      <c r="D43" s="211">
        <v>1901.4044627405699</v>
      </c>
      <c r="E43" s="212">
        <v>1429.73604994941</v>
      </c>
      <c r="F43" s="211">
        <v>824.48843104382399</v>
      </c>
      <c r="G43" s="211">
        <v>652.76248402271699</v>
      </c>
      <c r="H43" s="215">
        <v>10547.816059753872</v>
      </c>
      <c r="I43" s="211">
        <v>9723.3276287100471</v>
      </c>
      <c r="Y43" s="13"/>
    </row>
    <row r="44" spans="1:25" ht="25.25" customHeight="1">
      <c r="A44" s="477"/>
      <c r="B44" s="79" t="s">
        <v>211</v>
      </c>
      <c r="C44" s="211">
        <v>9572.6298794662998</v>
      </c>
      <c r="D44" s="211">
        <v>1526.0062323468101</v>
      </c>
      <c r="E44" s="211">
        <v>1095.6134889126299</v>
      </c>
      <c r="F44" s="211">
        <v>834.14270095653603</v>
      </c>
      <c r="G44" s="211">
        <v>597.37402662222303</v>
      </c>
      <c r="H44" s="215">
        <v>12099.760095957688</v>
      </c>
      <c r="I44" s="211">
        <v>11265.617395001153</v>
      </c>
      <c r="Y44" s="13"/>
    </row>
    <row r="45" spans="1:25" ht="25.25" customHeight="1">
      <c r="A45" s="477"/>
      <c r="B45" s="79" t="s">
        <v>212</v>
      </c>
      <c r="C45" s="211">
        <v>7146.7359217858302</v>
      </c>
      <c r="D45" s="211">
        <v>503.40713182182202</v>
      </c>
      <c r="E45" s="211">
        <v>982.10028397733595</v>
      </c>
      <c r="F45" s="211">
        <v>860.76693221291896</v>
      </c>
      <c r="G45" s="211">
        <v>700.672410254748</v>
      </c>
      <c r="H45" s="215">
        <v>9690.2755482308348</v>
      </c>
      <c r="I45" s="211">
        <v>8829.5086160179144</v>
      </c>
    </row>
    <row r="46" spans="1:25" ht="25.25" customHeight="1">
      <c r="A46" s="477"/>
      <c r="B46" s="79" t="s">
        <v>213</v>
      </c>
      <c r="C46" s="211">
        <v>8298.8458298671303</v>
      </c>
      <c r="D46" s="211">
        <v>999.73227653818799</v>
      </c>
      <c r="E46" s="211">
        <v>958.87840065583998</v>
      </c>
      <c r="F46" s="211">
        <v>887.71566775348401</v>
      </c>
      <c r="G46" s="213">
        <v>725.29311842997595</v>
      </c>
      <c r="H46" s="215">
        <v>10870.73301670643</v>
      </c>
      <c r="I46" s="211">
        <v>9983.0173489529461</v>
      </c>
    </row>
    <row r="47" spans="1:25" ht="25.25" customHeight="1">
      <c r="A47" s="477"/>
      <c r="B47" s="79" t="s">
        <v>214</v>
      </c>
      <c r="C47" s="211">
        <v>9947.2585644014307</v>
      </c>
      <c r="D47" s="211">
        <v>1999.06552879387</v>
      </c>
      <c r="E47" s="214">
        <v>1546.08044504696</v>
      </c>
      <c r="F47" s="214">
        <v>900.20428791603695</v>
      </c>
      <c r="G47" s="214">
        <v>718.62875821616399</v>
      </c>
      <c r="H47" s="215">
        <v>13112.172055580591</v>
      </c>
      <c r="I47" s="211">
        <v>12211.967767664555</v>
      </c>
    </row>
    <row r="48" spans="1:25" ht="25.25" customHeight="1">
      <c r="A48" s="477"/>
      <c r="B48" s="79" t="s">
        <v>215</v>
      </c>
      <c r="C48" s="211">
        <v>9726.6819487480498</v>
      </c>
      <c r="D48" s="211">
        <v>1574.9505554496</v>
      </c>
      <c r="E48" s="211">
        <v>1202.87666317151</v>
      </c>
      <c r="F48" s="211">
        <v>967.09623925796495</v>
      </c>
      <c r="G48" s="211">
        <v>581.90308833377196</v>
      </c>
      <c r="H48" s="215">
        <v>12478.557939511298</v>
      </c>
      <c r="I48" s="211">
        <v>11511.461700253332</v>
      </c>
    </row>
    <row r="49" spans="1:9" ht="25.25" customHeight="1">
      <c r="A49" s="477"/>
      <c r="B49" s="79" t="s">
        <v>216</v>
      </c>
      <c r="C49" s="211">
        <v>7504.9715380689904</v>
      </c>
      <c r="D49" s="211">
        <v>537.26208216330497</v>
      </c>
      <c r="E49" s="212">
        <v>1080.5681971070501</v>
      </c>
      <c r="F49" s="211">
        <v>1001.11902967583</v>
      </c>
      <c r="G49" s="211">
        <v>453.04170149140901</v>
      </c>
      <c r="H49" s="215">
        <v>10039.70046634328</v>
      </c>
      <c r="I49" s="211">
        <v>9038.5814366674495</v>
      </c>
    </row>
    <row r="50" spans="1:9" ht="25.25" customHeight="1">
      <c r="A50" s="477"/>
      <c r="B50" s="79" t="s">
        <v>217</v>
      </c>
      <c r="C50" s="211">
        <v>9659.5648903747006</v>
      </c>
      <c r="D50" s="211">
        <v>1102.5806296707001</v>
      </c>
      <c r="E50" s="212">
        <v>1051.0914495060599</v>
      </c>
      <c r="F50" s="211">
        <v>1014.7210555962</v>
      </c>
      <c r="G50" s="211">
        <v>964.39074893134205</v>
      </c>
      <c r="H50" s="215">
        <v>12689.768144408303</v>
      </c>
      <c r="I50" s="211">
        <v>11675.047088812104</v>
      </c>
    </row>
    <row r="51" spans="1:9" ht="25.25" customHeight="1">
      <c r="A51" s="477"/>
      <c r="B51" s="79" t="s">
        <v>218</v>
      </c>
      <c r="C51" s="211">
        <v>12838.655409696399</v>
      </c>
      <c r="D51" s="211">
        <v>2275.2715419650699</v>
      </c>
      <c r="E51" s="212">
        <v>1652.94901881704</v>
      </c>
      <c r="F51" s="211">
        <v>1004.84356452473</v>
      </c>
      <c r="G51" s="211">
        <v>703.30124364447602</v>
      </c>
      <c r="H51" s="215">
        <v>16199.749236682645</v>
      </c>
      <c r="I51" s="211">
        <v>15194.905672157915</v>
      </c>
    </row>
    <row r="52" spans="1:9" ht="25.25" customHeight="1">
      <c r="A52" s="477"/>
      <c r="B52" s="79" t="s">
        <v>219</v>
      </c>
      <c r="C52" s="211">
        <v>12057.4310918025</v>
      </c>
      <c r="D52" s="211">
        <v>1663.70438078755</v>
      </c>
      <c r="E52" s="211">
        <v>1286.5191030490801</v>
      </c>
      <c r="F52" s="212">
        <v>1119.0282484249101</v>
      </c>
      <c r="G52" s="211">
        <v>590.66768071870604</v>
      </c>
      <c r="H52" s="215">
        <v>15053.646123995199</v>
      </c>
      <c r="I52" s="211">
        <v>13934.617875570288</v>
      </c>
    </row>
    <row r="53" spans="1:9" ht="25.25" customHeight="1">
      <c r="A53" s="477"/>
      <c r="B53" s="79" t="s">
        <v>220</v>
      </c>
      <c r="C53" s="211">
        <v>9366.1028278247304</v>
      </c>
      <c r="D53" s="211">
        <v>567.01384376346903</v>
      </c>
      <c r="E53" s="211">
        <v>1153.21235094037</v>
      </c>
      <c r="F53" s="211">
        <v>1071.6620952435301</v>
      </c>
      <c r="G53" s="211">
        <v>637.89876603501102</v>
      </c>
      <c r="H53" s="215">
        <v>12228.87604004364</v>
      </c>
      <c r="I53" s="212">
        <v>11157.213944800111</v>
      </c>
    </row>
    <row r="54" spans="1:9" ht="25.25" customHeight="1">
      <c r="A54" s="477"/>
      <c r="B54" s="79" t="s">
        <v>221</v>
      </c>
      <c r="C54" s="211">
        <v>10164.7341189852</v>
      </c>
      <c r="D54" s="211">
        <v>1151.9339881048199</v>
      </c>
      <c r="E54" s="211">
        <v>1118.9794491776299</v>
      </c>
      <c r="F54" s="211">
        <v>1013.99869581515</v>
      </c>
      <c r="G54" s="211">
        <v>685.82992346779497</v>
      </c>
      <c r="H54" s="215">
        <v>12983.542187445773</v>
      </c>
      <c r="I54" s="212">
        <v>11969.543491630624</v>
      </c>
    </row>
    <row r="55" spans="1:9" ht="25.25" customHeight="1">
      <c r="A55" s="477"/>
      <c r="B55" s="79" t="s">
        <v>222</v>
      </c>
      <c r="C55" s="211">
        <v>12212.8797042357</v>
      </c>
      <c r="D55" s="211">
        <v>2311.7400450026298</v>
      </c>
      <c r="E55" s="211">
        <v>1729.42382337911</v>
      </c>
      <c r="F55" s="211">
        <v>963.62129456497598</v>
      </c>
      <c r="G55" s="211">
        <v>795.11915514262103</v>
      </c>
      <c r="H55" s="215">
        <v>15701.043977322406</v>
      </c>
      <c r="I55" s="212">
        <v>14737.422682757431</v>
      </c>
    </row>
    <row r="56" spans="1:9" ht="25.25" customHeight="1">
      <c r="A56" s="477"/>
      <c r="B56" s="79" t="s">
        <v>223</v>
      </c>
      <c r="C56" s="211">
        <v>14379.7433664089</v>
      </c>
      <c r="D56" s="211">
        <v>1788.7278411641901</v>
      </c>
      <c r="E56" s="211">
        <v>1367.5736291655901</v>
      </c>
      <c r="F56" s="211">
        <v>1116.68788205239</v>
      </c>
      <c r="G56" s="211">
        <v>672.50761372541501</v>
      </c>
      <c r="H56" s="215">
        <v>17536.512491352292</v>
      </c>
      <c r="I56" s="212">
        <v>16419.824609299907</v>
      </c>
    </row>
    <row r="57" spans="1:9" ht="25.25" customHeight="1">
      <c r="A57" s="477"/>
      <c r="B57" s="79" t="s">
        <v>224</v>
      </c>
      <c r="C57" s="211">
        <v>10577.2922322706</v>
      </c>
      <c r="D57" s="211">
        <v>585.55781890634705</v>
      </c>
      <c r="E57" s="211">
        <v>1236.93358521495</v>
      </c>
      <c r="F57" s="211">
        <v>1069.6141969672001</v>
      </c>
      <c r="G57" s="211">
        <v>711.18067711193999</v>
      </c>
      <c r="H57" s="215">
        <v>13595.02069156469</v>
      </c>
      <c r="I57" s="212">
        <v>12525.40649459749</v>
      </c>
    </row>
    <row r="58" spans="1:9" ht="25.25" customHeight="1">
      <c r="A58" s="477"/>
      <c r="B58" s="79" t="s">
        <v>225</v>
      </c>
      <c r="C58" s="211">
        <v>11237.1902406476</v>
      </c>
      <c r="D58" s="211">
        <v>1151.05288995399</v>
      </c>
      <c r="E58" s="211">
        <v>1206.9230716985001</v>
      </c>
      <c r="F58" s="211">
        <v>1048.24177812107</v>
      </c>
      <c r="G58" s="211">
        <v>734.6205271865</v>
      </c>
      <c r="H58" s="215">
        <v>14226.97561765367</v>
      </c>
      <c r="I58" s="212">
        <v>13178.733839532601</v>
      </c>
    </row>
    <row r="59" spans="1:9" ht="25.25" customHeight="1">
      <c r="A59" s="477"/>
      <c r="B59" s="79" t="s">
        <v>226</v>
      </c>
      <c r="C59" s="211">
        <v>12730.3697109314</v>
      </c>
      <c r="D59" s="211">
        <v>2267.20765127613</v>
      </c>
      <c r="E59" s="211">
        <v>1843.2118179220799</v>
      </c>
      <c r="F59" s="211">
        <v>1022.42848191281</v>
      </c>
      <c r="G59" s="211">
        <v>810.46505771573197</v>
      </c>
      <c r="H59" s="215">
        <v>16406.475068482025</v>
      </c>
      <c r="I59" s="212">
        <v>15384.046586569211</v>
      </c>
    </row>
    <row r="60" spans="1:9" ht="25.25" customHeight="1">
      <c r="A60" s="477"/>
      <c r="B60" s="79" t="s">
        <v>227</v>
      </c>
      <c r="C60" s="211">
        <v>16587.9787184497</v>
      </c>
      <c r="D60" s="211">
        <v>1980.13454881395</v>
      </c>
      <c r="E60" s="211">
        <v>1480.17622674984</v>
      </c>
      <c r="F60" s="211">
        <v>1066.9353281439601</v>
      </c>
      <c r="G60" s="211">
        <v>822.19440434790101</v>
      </c>
      <c r="H60" s="215">
        <v>19957.284677691405</v>
      </c>
      <c r="I60" s="212">
        <v>18890.349349547443</v>
      </c>
    </row>
    <row r="61" spans="1:9" ht="25.25" customHeight="1">
      <c r="A61" s="477"/>
      <c r="B61" s="79" t="s">
        <v>228</v>
      </c>
      <c r="C61" s="211">
        <v>14253.1365069807</v>
      </c>
      <c r="D61" s="211">
        <v>662.00379712978201</v>
      </c>
      <c r="E61" s="211">
        <v>1348.6335633502699</v>
      </c>
      <c r="F61" s="211">
        <v>1036.8788929800701</v>
      </c>
      <c r="G61" s="211">
        <v>870.12180833089496</v>
      </c>
      <c r="H61" s="215">
        <v>17508.770771641935</v>
      </c>
      <c r="I61" s="212">
        <v>16471.891878661863</v>
      </c>
    </row>
    <row r="62" spans="1:9" ht="25.25" customHeight="1">
      <c r="A62" s="477"/>
      <c r="B62" s="79" t="s">
        <v>229</v>
      </c>
      <c r="C62" s="211">
        <v>13768.8084526401</v>
      </c>
      <c r="D62" s="211">
        <v>1327.12843168735</v>
      </c>
      <c r="E62" s="211">
        <v>1319.7484895586001</v>
      </c>
      <c r="F62" s="211">
        <v>1123.5759591836299</v>
      </c>
      <c r="G62" s="211">
        <v>917.742141201148</v>
      </c>
      <c r="H62" s="215">
        <v>17129.875042583473</v>
      </c>
      <c r="I62" s="212">
        <v>16006.299083399848</v>
      </c>
    </row>
    <row r="63" spans="1:9" ht="25.25" customHeight="1">
      <c r="A63" s="477"/>
      <c r="B63" s="79" t="s">
        <v>230</v>
      </c>
      <c r="C63" s="211">
        <v>15206.0763219295</v>
      </c>
      <c r="D63" s="211">
        <v>2657.3103077403898</v>
      </c>
      <c r="E63" s="211">
        <v>1985.2231359805201</v>
      </c>
      <c r="F63" s="211">
        <v>1167.4824192311601</v>
      </c>
      <c r="G63" s="211">
        <v>940.94164612005602</v>
      </c>
      <c r="H63" s="215">
        <v>19299.723523261237</v>
      </c>
      <c r="I63" s="212">
        <v>18132.241104030076</v>
      </c>
    </row>
    <row r="64" spans="1:9" ht="25.25" customHeight="1">
      <c r="A64" s="477"/>
      <c r="B64" s="79" t="s">
        <v>231</v>
      </c>
      <c r="C64" s="211">
        <v>17898.382203415411</v>
      </c>
      <c r="D64" s="211">
        <v>2812.6831235787081</v>
      </c>
      <c r="E64" s="211">
        <v>1687.2935037778086</v>
      </c>
      <c r="F64" s="211">
        <v>1188.8334928146653</v>
      </c>
      <c r="G64" s="211">
        <v>726.39262455334574</v>
      </c>
      <c r="H64" s="215">
        <v>21500.901824561228</v>
      </c>
      <c r="I64" s="212">
        <v>20312.068331746566</v>
      </c>
    </row>
    <row r="65" spans="1:9" ht="25.25" customHeight="1">
      <c r="A65" s="477"/>
      <c r="B65" s="79" t="s">
        <v>232</v>
      </c>
      <c r="C65" s="211">
        <v>16705.930704356386</v>
      </c>
      <c r="D65" s="211">
        <v>936.723893581948</v>
      </c>
      <c r="E65" s="211">
        <v>1555.9735699606892</v>
      </c>
      <c r="F65" s="211">
        <v>1260.2484356634961</v>
      </c>
      <c r="G65" s="211">
        <v>977.21325287143418</v>
      </c>
      <c r="H65" s="215">
        <v>20499.365962852007</v>
      </c>
      <c r="I65" s="212">
        <v>19239.117527188511</v>
      </c>
    </row>
    <row r="66" spans="1:9" ht="25.25" customHeight="1">
      <c r="A66" s="477"/>
      <c r="B66" s="79" t="s">
        <v>233</v>
      </c>
      <c r="C66" s="211">
        <v>18208.309572402097</v>
      </c>
      <c r="D66" s="211">
        <v>1872.1899314868006</v>
      </c>
      <c r="E66" s="211">
        <v>1534.3528883428035</v>
      </c>
      <c r="F66" s="211">
        <v>1234.4336895926572</v>
      </c>
      <c r="G66" s="211">
        <v>1300.3412921941397</v>
      </c>
      <c r="H66" s="215">
        <v>22277.437442531693</v>
      </c>
      <c r="I66" s="212">
        <v>21043.003752939039</v>
      </c>
    </row>
    <row r="67" spans="1:9" ht="25.25" customHeight="1">
      <c r="A67" s="477"/>
      <c r="B67" s="79" t="s">
        <v>234</v>
      </c>
      <c r="C67" s="211">
        <v>21360.238232179836</v>
      </c>
      <c r="D67" s="211">
        <v>3742.4661756330329</v>
      </c>
      <c r="E67" s="211">
        <v>2302.7953165241779</v>
      </c>
      <c r="F67" s="211">
        <v>1263.7342067092698</v>
      </c>
      <c r="G67" s="211">
        <v>1553.0868079921929</v>
      </c>
      <c r="H67" s="215">
        <v>26479.854563405475</v>
      </c>
      <c r="I67" s="212">
        <v>25216.120356696207</v>
      </c>
    </row>
    <row r="68" spans="1:9" ht="25.25" customHeight="1">
      <c r="A68" s="477"/>
      <c r="B68" s="79" t="s">
        <v>235</v>
      </c>
      <c r="C68" s="211">
        <v>22943.010974414399</v>
      </c>
      <c r="D68" s="211">
        <v>2823.7028238902139</v>
      </c>
      <c r="E68" s="211">
        <v>1790.63</v>
      </c>
      <c r="F68" s="211">
        <v>1201.7</v>
      </c>
      <c r="G68" s="211">
        <v>1162.25</v>
      </c>
      <c r="H68" s="215">
        <v>27097.590974414401</v>
      </c>
      <c r="I68" s="212">
        <v>25895.8909744144</v>
      </c>
    </row>
    <row r="69" spans="1:9" ht="25.25" customHeight="1">
      <c r="A69" s="477"/>
      <c r="B69" s="79" t="s">
        <v>236</v>
      </c>
      <c r="C69" s="211">
        <v>22698.1888650002</v>
      </c>
      <c r="D69" s="211">
        <v>1057.9538118326348</v>
      </c>
      <c r="E69" s="211">
        <v>1654.29</v>
      </c>
      <c r="F69" s="211">
        <v>1305.23</v>
      </c>
      <c r="G69" s="211">
        <v>1212.54</v>
      </c>
      <c r="H69" s="215">
        <v>26870.248865000201</v>
      </c>
      <c r="I69" s="212">
        <v>25565.018865000202</v>
      </c>
    </row>
    <row r="70" spans="1:9" ht="25.25" customHeight="1">
      <c r="A70" s="477"/>
      <c r="B70" s="79" t="s">
        <v>237</v>
      </c>
      <c r="C70" s="211">
        <v>28779.9041533454</v>
      </c>
      <c r="D70" s="211">
        <v>2312.2626552324036</v>
      </c>
      <c r="E70" s="211">
        <v>1632</v>
      </c>
      <c r="F70" s="211">
        <v>1362.16</v>
      </c>
      <c r="G70" s="211">
        <v>1539.98</v>
      </c>
      <c r="H70" s="215">
        <v>33314.0441533454</v>
      </c>
      <c r="I70" s="212">
        <v>31951.8841533454</v>
      </c>
    </row>
    <row r="71" spans="1:9" ht="25.25" customHeight="1">
      <c r="A71" s="477"/>
      <c r="B71" s="79" t="s">
        <v>238</v>
      </c>
      <c r="C71" s="211">
        <v>26666.0797440284</v>
      </c>
      <c r="D71" s="211">
        <v>4449.0807090447543</v>
      </c>
      <c r="E71" s="211">
        <v>2433.08</v>
      </c>
      <c r="F71" s="211">
        <v>2032.46</v>
      </c>
      <c r="G71" s="211">
        <v>1465.85</v>
      </c>
      <c r="H71" s="215">
        <v>32597.4697440284</v>
      </c>
      <c r="I71" s="212">
        <v>30565.009744028401</v>
      </c>
    </row>
    <row r="72" spans="1:9" ht="25.25" customHeight="1">
      <c r="A72" s="477"/>
      <c r="B72" s="79" t="s">
        <v>239</v>
      </c>
      <c r="C72" s="211">
        <v>39681.950496282429</v>
      </c>
      <c r="D72" s="211">
        <v>3274.7747530409802</v>
      </c>
      <c r="E72" s="211">
        <v>2512.75</v>
      </c>
      <c r="F72" s="211">
        <v>1523.0192665613763</v>
      </c>
      <c r="G72" s="211">
        <v>1565.0106393085834</v>
      </c>
      <c r="H72" s="215">
        <v>45282.730402152389</v>
      </c>
      <c r="I72" s="212">
        <v>43759.711135591009</v>
      </c>
    </row>
    <row r="73" spans="1:9" ht="25.25" customHeight="1">
      <c r="A73" s="477"/>
      <c r="B73" s="79" t="s">
        <v>240</v>
      </c>
      <c r="C73" s="211">
        <v>36746.376581477627</v>
      </c>
      <c r="D73" s="211">
        <v>1157.3133329468001</v>
      </c>
      <c r="E73" s="211">
        <v>2371.52</v>
      </c>
      <c r="F73" s="211">
        <v>1568.9251166320335</v>
      </c>
      <c r="G73" s="211">
        <v>1661.0243448436338</v>
      </c>
      <c r="H73" s="215">
        <v>42347.846042953286</v>
      </c>
      <c r="I73" s="212">
        <v>40778.920926321254</v>
      </c>
    </row>
    <row r="74" spans="1:9" ht="25.25" customHeight="1">
      <c r="A74" s="477"/>
      <c r="B74" s="79" t="s">
        <v>241</v>
      </c>
      <c r="C74" s="211">
        <v>46250.447483750861</v>
      </c>
      <c r="D74" s="211">
        <v>3411.1217280523701</v>
      </c>
      <c r="E74" s="211">
        <v>2248.04</v>
      </c>
      <c r="F74" s="211">
        <v>1561.9401366811983</v>
      </c>
      <c r="G74" s="211">
        <v>2144.6329181275637</v>
      </c>
      <c r="H74" s="215">
        <v>52205.060538559628</v>
      </c>
      <c r="I74" s="212">
        <v>50643.120401878426</v>
      </c>
    </row>
    <row r="75" spans="1:9" ht="25.25" customHeight="1">
      <c r="A75" s="477"/>
      <c r="B75" s="79" t="s">
        <v>242</v>
      </c>
      <c r="C75" s="211">
        <v>39160.281659230925</v>
      </c>
      <c r="D75" s="211">
        <v>7046.6548208943896</v>
      </c>
      <c r="E75" s="211">
        <v>2984.72</v>
      </c>
      <c r="F75" s="211">
        <v>2301.9115585249592</v>
      </c>
      <c r="G75" s="211">
        <v>1639.1500448179006</v>
      </c>
      <c r="H75" s="215">
        <v>46086.063262573778</v>
      </c>
      <c r="I75" s="212">
        <v>43784.151704048825</v>
      </c>
    </row>
    <row r="76" spans="1:9" ht="25.25" customHeight="1">
      <c r="A76" s="477"/>
      <c r="B76" s="79" t="s">
        <v>243</v>
      </c>
      <c r="C76" s="211">
        <v>54846.5393833786</v>
      </c>
      <c r="D76" s="211">
        <v>4210.5772148767674</v>
      </c>
      <c r="E76" s="211">
        <v>2651.4537999999998</v>
      </c>
      <c r="F76" s="211">
        <v>1727.4447903245027</v>
      </c>
      <c r="G76" s="211">
        <v>1824.796031796021</v>
      </c>
      <c r="H76" s="215">
        <v>61050.234005499129</v>
      </c>
      <c r="I76" s="212">
        <v>59322.789215174627</v>
      </c>
    </row>
    <row r="77" spans="1:9" ht="25.25" customHeight="1">
      <c r="A77" s="477"/>
      <c r="B77" s="79" t="s">
        <v>244</v>
      </c>
      <c r="C77" s="211">
        <v>48051.006383682259</v>
      </c>
      <c r="D77" s="211">
        <v>1488.0281905354927</v>
      </c>
      <c r="E77" s="211">
        <v>2505.33303789512</v>
      </c>
      <c r="F77" s="211">
        <v>1762.2449458172898</v>
      </c>
      <c r="G77" s="211">
        <v>1872.2870739382604</v>
      </c>
      <c r="H77" s="215">
        <v>54190.871441332936</v>
      </c>
      <c r="I77" s="212">
        <v>52428.626495515644</v>
      </c>
    </row>
    <row r="78" spans="1:9" ht="25.25" customHeight="1">
      <c r="A78" s="477"/>
      <c r="B78" s="79" t="s">
        <v>245</v>
      </c>
      <c r="C78" s="211">
        <v>60866.954172684098</v>
      </c>
      <c r="D78" s="211">
        <v>4385.8868192296204</v>
      </c>
      <c r="E78" s="211">
        <v>2376.3490771081642</v>
      </c>
      <c r="F78" s="211">
        <v>1840.4840240824533</v>
      </c>
      <c r="G78" s="211">
        <v>2320.8509735041443</v>
      </c>
      <c r="H78" s="215">
        <v>67404.638247378869</v>
      </c>
      <c r="I78" s="212">
        <v>65564.154223296413</v>
      </c>
    </row>
    <row r="79" spans="1:9" ht="25.25" customHeight="1">
      <c r="A79" s="477"/>
      <c r="B79" s="79" t="s">
        <v>386</v>
      </c>
      <c r="C79" s="211">
        <v>53136.097096577098</v>
      </c>
      <c r="D79" s="211">
        <v>5541.6523591481346</v>
      </c>
      <c r="E79" s="211">
        <v>3139.1205766095081</v>
      </c>
      <c r="F79" s="211">
        <v>2499.5127721477679</v>
      </c>
      <c r="G79" s="211">
        <v>1942.9012242673218</v>
      </c>
      <c r="H79" s="215">
        <v>60717.631669601702</v>
      </c>
      <c r="I79" s="212">
        <v>58218.118897453925</v>
      </c>
    </row>
    <row r="80" spans="1:9" ht="25.25" customHeight="1">
      <c r="A80" s="477"/>
      <c r="B80" s="79" t="s">
        <v>443</v>
      </c>
      <c r="C80" s="211">
        <v>75980.007938582043</v>
      </c>
      <c r="D80" s="211">
        <v>4808.4791793892682</v>
      </c>
      <c r="E80" s="211">
        <v>2758.2471466551851</v>
      </c>
      <c r="F80" s="211">
        <v>1829.2572168289744</v>
      </c>
      <c r="G80" s="211">
        <v>2162.9493013304414</v>
      </c>
      <c r="H80" s="215">
        <v>82730.461603396645</v>
      </c>
      <c r="I80" s="212">
        <v>80901.204386567668</v>
      </c>
    </row>
    <row r="81" spans="1:9" ht="25.25" customHeight="1">
      <c r="A81" s="477"/>
      <c r="B81" s="79" t="s">
        <v>445</v>
      </c>
      <c r="C81" s="211">
        <v>62815.158605132463</v>
      </c>
      <c r="D81" s="211">
        <v>1699.3281935915325</v>
      </c>
      <c r="E81" s="211">
        <v>2817.8656086253786</v>
      </c>
      <c r="F81" s="211">
        <v>1818.3371869497057</v>
      </c>
      <c r="G81" s="211">
        <v>1965.9014276351736</v>
      </c>
      <c r="H81" s="215">
        <v>69417.262828342733</v>
      </c>
      <c r="I81" s="212">
        <v>67598.925641393027</v>
      </c>
    </row>
    <row r="82" spans="1:9" ht="25.25" customHeight="1">
      <c r="A82" s="477"/>
      <c r="B82" s="79" t="s">
        <v>449</v>
      </c>
      <c r="C82" s="211">
        <v>76266.293578373181</v>
      </c>
      <c r="D82" s="211">
        <v>5008.6827475602258</v>
      </c>
      <c r="E82" s="211">
        <v>2581.7531216956545</v>
      </c>
      <c r="F82" s="211">
        <v>1793.2572782161344</v>
      </c>
      <c r="G82" s="211">
        <v>2617.6932372704455</v>
      </c>
      <c r="H82" s="215">
        <v>83258.997215555428</v>
      </c>
      <c r="I82" s="212">
        <v>81465.739937339284</v>
      </c>
    </row>
    <row r="83" spans="1:9" ht="25.25" customHeight="1">
      <c r="A83" s="477"/>
      <c r="B83" s="79" t="s">
        <v>455</v>
      </c>
      <c r="C83" s="211">
        <v>61759.041509789175</v>
      </c>
      <c r="D83" s="211">
        <v>6328.62268775338</v>
      </c>
      <c r="E83" s="211">
        <v>3452.2586118925228</v>
      </c>
      <c r="F83" s="211">
        <v>2420.0243592550059</v>
      </c>
      <c r="G83" s="211">
        <v>2082.2487424174392</v>
      </c>
      <c r="H83" s="215">
        <v>69713.573223354149</v>
      </c>
      <c r="I83" s="212">
        <v>67293.548864099139</v>
      </c>
    </row>
    <row r="84" spans="1:9" ht="25.25" customHeight="1">
      <c r="A84" s="477"/>
      <c r="B84" s="79" t="s">
        <v>466</v>
      </c>
      <c r="C84" s="211">
        <v>77897.355998984742</v>
      </c>
      <c r="D84" s="211">
        <v>7700.7178463003938</v>
      </c>
      <c r="E84" s="211">
        <v>2938.3916627135718</v>
      </c>
      <c r="F84" s="211">
        <v>1810.9646446606846</v>
      </c>
      <c r="G84" s="211">
        <v>2416.0143695861029</v>
      </c>
      <c r="H84" s="215">
        <v>85062.726675945101</v>
      </c>
      <c r="I84" s="212">
        <v>83251.762031284423</v>
      </c>
    </row>
    <row r="85" spans="1:9" ht="25.25" customHeight="1">
      <c r="A85" s="477"/>
      <c r="B85" s="79" t="s">
        <v>463</v>
      </c>
      <c r="C85" s="211">
        <v>66717.981585666159</v>
      </c>
      <c r="D85" s="211">
        <v>2209.9419781213301</v>
      </c>
      <c r="E85" s="211">
        <v>3000.2955232496629</v>
      </c>
      <c r="F85" s="211">
        <v>1886.8781911714841</v>
      </c>
      <c r="G85" s="211">
        <v>1775.2089891545618</v>
      </c>
      <c r="H85" s="215">
        <v>73380.364289241872</v>
      </c>
      <c r="I85" s="212">
        <v>71493.486098070382</v>
      </c>
    </row>
    <row r="86" spans="1:9" ht="14.25" customHeight="1">
      <c r="B86" s="545" t="s">
        <v>246</v>
      </c>
      <c r="C86" s="545" t="s">
        <v>247</v>
      </c>
      <c r="D86" s="606"/>
      <c r="E86" s="607"/>
      <c r="F86" s="607"/>
      <c r="G86" s="607"/>
      <c r="H86" s="608"/>
      <c r="I86" s="541"/>
    </row>
  </sheetData>
  <mergeCells count="3">
    <mergeCell ref="C2:I2"/>
    <mergeCell ref="B2:B3"/>
    <mergeCell ref="B1:I1"/>
  </mergeCells>
  <printOptions horizontalCentered="1"/>
  <pageMargins left="1" right="1" top="0.75" bottom="0.5" header="0.25" footer="0.25"/>
  <pageSetup scale="53" orientation="portrait" r:id="rId1"/>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700-000000000000}">
  <sheetPr>
    <tabColor theme="6" tint="-0.249977111117893"/>
  </sheetPr>
  <dimension ref="A1:K86"/>
  <sheetViews>
    <sheetView zoomScaleNormal="100" workbookViewId="0">
      <selection activeCell="B1" sqref="B1:K1"/>
    </sheetView>
  </sheetViews>
  <sheetFormatPr baseColWidth="10" defaultColWidth="9.1640625" defaultRowHeight="14"/>
  <cols>
    <col min="1" max="1" width="1.5" style="13" customWidth="1"/>
    <col min="2" max="2" width="5.1640625" style="13" customWidth="1"/>
    <col min="3" max="3" width="5.5" style="13" customWidth="1"/>
    <col min="4" max="4" width="12" style="13" customWidth="1"/>
    <col min="5" max="5" width="10.6640625" style="13" customWidth="1"/>
    <col min="6" max="7" width="12.5" style="13" customWidth="1"/>
    <col min="8" max="10" width="14.1640625" style="13" customWidth="1"/>
    <col min="11" max="11" width="12.5" style="13" bestFit="1" customWidth="1"/>
    <col min="12" max="225" width="9.1640625" style="13"/>
    <col min="226" max="226" width="6" style="13" customWidth="1"/>
    <col min="227" max="227" width="3.5" style="13" customWidth="1"/>
    <col min="228" max="228" width="8.1640625" style="13" customWidth="1"/>
    <col min="229" max="231" width="6.5" style="13" customWidth="1"/>
    <col min="232" max="232" width="6.1640625" style="13" customWidth="1"/>
    <col min="233" max="233" width="8" style="13" customWidth="1"/>
    <col min="234" max="234" width="6.5" style="13" customWidth="1"/>
    <col min="235" max="235" width="6.6640625" style="13" customWidth="1"/>
    <col min="236" max="236" width="8" style="13" customWidth="1"/>
    <col min="237" max="237" width="8.5" style="13" customWidth="1"/>
    <col min="238" max="238" width="6.5" style="13" customWidth="1"/>
    <col min="239" max="239" width="7.6640625" style="13" customWidth="1"/>
    <col min="240" max="240" width="6.6640625" style="13" customWidth="1"/>
    <col min="241" max="241" width="7.1640625" style="13" customWidth="1"/>
    <col min="242" max="242" width="7.5" style="13" customWidth="1"/>
    <col min="243" max="243" width="8" style="13" customWidth="1"/>
    <col min="244" max="244" width="7.6640625" style="13" customWidth="1"/>
    <col min="245" max="245" width="7.1640625" style="13" customWidth="1"/>
    <col min="246" max="246" width="7" style="13" customWidth="1"/>
    <col min="247" max="247" width="8.6640625" style="13" customWidth="1"/>
    <col min="248" max="248" width="8.5" style="13" customWidth="1"/>
    <col min="249" max="249" width="9" style="13" customWidth="1"/>
    <col min="250" max="16384" width="9.1640625" style="13"/>
  </cols>
  <sheetData>
    <row r="1" spans="1:11" ht="22.5" customHeight="1">
      <c r="B1" s="771" t="s">
        <v>509</v>
      </c>
      <c r="C1" s="772"/>
      <c r="D1" s="772"/>
      <c r="E1" s="772"/>
      <c r="F1" s="772"/>
      <c r="G1" s="772"/>
      <c r="H1" s="772"/>
      <c r="I1" s="772"/>
      <c r="J1" s="772"/>
      <c r="K1" s="773"/>
    </row>
    <row r="2" spans="1:11" ht="15" customHeight="1">
      <c r="B2" s="767" t="s">
        <v>34</v>
      </c>
      <c r="C2" s="769" t="s">
        <v>35</v>
      </c>
      <c r="D2" s="764" t="s">
        <v>163</v>
      </c>
      <c r="E2" s="765"/>
      <c r="F2" s="766"/>
      <c r="G2" s="766"/>
      <c r="H2" s="766"/>
      <c r="I2" s="766"/>
      <c r="J2" s="766"/>
      <c r="K2" s="77"/>
    </row>
    <row r="3" spans="1:11" s="12" customFormat="1" ht="107.25" customHeight="1">
      <c r="A3" s="13"/>
      <c r="B3" s="768"/>
      <c r="C3" s="770"/>
      <c r="D3" s="91" t="s">
        <v>40</v>
      </c>
      <c r="E3" s="91" t="s">
        <v>254</v>
      </c>
      <c r="F3" s="417" t="s">
        <v>41</v>
      </c>
      <c r="G3" s="418" t="s">
        <v>255</v>
      </c>
      <c r="H3" s="418" t="s">
        <v>256</v>
      </c>
      <c r="I3" s="418" t="s">
        <v>44</v>
      </c>
      <c r="J3" s="418" t="s">
        <v>70</v>
      </c>
      <c r="K3" s="418" t="s">
        <v>257</v>
      </c>
    </row>
    <row r="4" spans="1:11" ht="21.75" customHeight="1">
      <c r="B4" s="476" t="s">
        <v>171</v>
      </c>
      <c r="C4" s="482"/>
      <c r="D4" s="483">
        <v>680.40704010321303</v>
      </c>
      <c r="E4" s="483">
        <v>0</v>
      </c>
      <c r="F4" s="484">
        <v>1405.5497804710601</v>
      </c>
      <c r="G4" s="484">
        <v>140.87831221889499</v>
      </c>
      <c r="H4" s="484">
        <v>66.433746591665795</v>
      </c>
      <c r="I4" s="484">
        <v>224.71899541335401</v>
      </c>
      <c r="J4" s="93">
        <v>2517.9878747981879</v>
      </c>
      <c r="K4" s="484">
        <v>199.39904684310522</v>
      </c>
    </row>
    <row r="5" spans="1:11" ht="21.75" customHeight="1">
      <c r="B5" s="476" t="s">
        <v>172</v>
      </c>
      <c r="C5" s="482"/>
      <c r="D5" s="483">
        <v>654.51327415009598</v>
      </c>
      <c r="E5" s="483">
        <v>0</v>
      </c>
      <c r="F5" s="484">
        <v>1485.93260476829</v>
      </c>
      <c r="G5" s="484">
        <v>134.976086428049</v>
      </c>
      <c r="H5" s="484">
        <v>68.057286695215296</v>
      </c>
      <c r="I5" s="484">
        <v>246.38072026255301</v>
      </c>
      <c r="J5" s="93">
        <v>2589.859972304203</v>
      </c>
      <c r="K5" s="484">
        <v>205.0905864572357</v>
      </c>
    </row>
    <row r="6" spans="1:11" ht="21.75" customHeight="1">
      <c r="B6" s="476" t="s">
        <v>173</v>
      </c>
      <c r="C6" s="482"/>
      <c r="D6" s="483">
        <v>654.36532460854005</v>
      </c>
      <c r="E6" s="483">
        <v>0</v>
      </c>
      <c r="F6" s="484">
        <v>1475.9164774109199</v>
      </c>
      <c r="G6" s="484">
        <v>114.67892016391799</v>
      </c>
      <c r="H6" s="484">
        <v>70.292034799655497</v>
      </c>
      <c r="I6" s="484">
        <v>257.18251243936902</v>
      </c>
      <c r="J6" s="93">
        <v>2572.4352694224026</v>
      </c>
      <c r="K6" s="484">
        <v>203.71072709376131</v>
      </c>
    </row>
    <row r="7" spans="1:11" ht="21.75" customHeight="1">
      <c r="B7" s="476" t="s">
        <v>174</v>
      </c>
      <c r="C7" s="482"/>
      <c r="D7" s="483">
        <v>776.53252315169595</v>
      </c>
      <c r="E7" s="483">
        <v>0</v>
      </c>
      <c r="F7" s="484">
        <v>1112.1118060592901</v>
      </c>
      <c r="G7" s="484">
        <v>95.899460161771003</v>
      </c>
      <c r="H7" s="484">
        <v>72.664295832802694</v>
      </c>
      <c r="I7" s="484">
        <v>246.813088937537</v>
      </c>
      <c r="J7" s="93">
        <v>2304.0211741430967</v>
      </c>
      <c r="K7" s="484">
        <v>182.45505890980004</v>
      </c>
    </row>
    <row r="8" spans="1:11" ht="21.75" customHeight="1">
      <c r="B8" s="476" t="s">
        <v>175</v>
      </c>
      <c r="C8" s="482"/>
      <c r="D8" s="483">
        <v>880.34751047643203</v>
      </c>
      <c r="E8" s="483">
        <v>0</v>
      </c>
      <c r="F8" s="484">
        <v>1551.6180362478699</v>
      </c>
      <c r="G8" s="484">
        <v>132.392639044899</v>
      </c>
      <c r="H8" s="484">
        <v>57.373303202243598</v>
      </c>
      <c r="I8" s="484">
        <v>373.87087732376398</v>
      </c>
      <c r="J8" s="93">
        <v>2995.6023662952089</v>
      </c>
      <c r="K8" s="484">
        <v>237.22126009367273</v>
      </c>
    </row>
    <row r="9" spans="1:11" ht="21.75" customHeight="1">
      <c r="B9" s="476" t="s">
        <v>176</v>
      </c>
      <c r="C9" s="482"/>
      <c r="D9" s="483">
        <v>824.25553264505902</v>
      </c>
      <c r="E9" s="483">
        <v>0</v>
      </c>
      <c r="F9" s="484">
        <v>1602.9525716112901</v>
      </c>
      <c r="G9" s="484">
        <v>103.42054739336299</v>
      </c>
      <c r="H9" s="484">
        <v>67.226181297379497</v>
      </c>
      <c r="I9" s="484">
        <v>417.366658698957</v>
      </c>
      <c r="J9" s="93">
        <v>3015.2214916460484</v>
      </c>
      <c r="K9" s="484">
        <v>238.77489541257449</v>
      </c>
    </row>
    <row r="10" spans="1:11" ht="21.75" customHeight="1">
      <c r="B10" s="476" t="s">
        <v>177</v>
      </c>
      <c r="C10" s="482"/>
      <c r="D10" s="483">
        <v>769.60746882615001</v>
      </c>
      <c r="E10" s="483">
        <v>0</v>
      </c>
      <c r="F10" s="484">
        <v>1567.56412874183</v>
      </c>
      <c r="G10" s="484">
        <v>92.791432660217893</v>
      </c>
      <c r="H10" s="484">
        <v>72.1252005207037</v>
      </c>
      <c r="I10" s="484">
        <v>398.19287217307902</v>
      </c>
      <c r="J10" s="93">
        <v>2900.2811029219811</v>
      </c>
      <c r="K10" s="484">
        <v>229.67278488029405</v>
      </c>
    </row>
    <row r="11" spans="1:11" ht="21.75" customHeight="1">
      <c r="B11" s="476" t="s">
        <v>178</v>
      </c>
      <c r="C11" s="482"/>
      <c r="D11" s="483">
        <v>870.79158538559795</v>
      </c>
      <c r="E11" s="483">
        <v>0</v>
      </c>
      <c r="F11" s="484">
        <v>1259.1060307733401</v>
      </c>
      <c r="G11" s="484">
        <v>114.371083655677</v>
      </c>
      <c r="H11" s="484">
        <v>83.944056416791099</v>
      </c>
      <c r="I11" s="484">
        <v>311.584913300408</v>
      </c>
      <c r="J11" s="93">
        <v>2639.7976695318143</v>
      </c>
      <c r="K11" s="484">
        <v>209.04514451066692</v>
      </c>
    </row>
    <row r="12" spans="1:11" ht="21.75" customHeight="1">
      <c r="B12" s="476" t="s">
        <v>179</v>
      </c>
      <c r="C12" s="482"/>
      <c r="D12" s="483">
        <v>1069.7311968714801</v>
      </c>
      <c r="E12" s="483">
        <v>0</v>
      </c>
      <c r="F12" s="484">
        <v>1779.0974942179901</v>
      </c>
      <c r="G12" s="484">
        <v>155.25589607517099</v>
      </c>
      <c r="H12" s="484">
        <v>76.045912710600106</v>
      </c>
      <c r="I12" s="484">
        <v>629.55453355036104</v>
      </c>
      <c r="J12" s="93">
        <v>3709.6850334256028</v>
      </c>
      <c r="K12" s="484">
        <v>293.76934939072504</v>
      </c>
    </row>
    <row r="13" spans="1:11" ht="21.75" customHeight="1">
      <c r="B13" s="476" t="s">
        <v>180</v>
      </c>
      <c r="C13" s="482"/>
      <c r="D13" s="483">
        <v>918.34392143426703</v>
      </c>
      <c r="E13" s="483">
        <v>0</v>
      </c>
      <c r="F13" s="484">
        <v>1803.93359332414</v>
      </c>
      <c r="G13" s="484">
        <v>142.23740652917101</v>
      </c>
      <c r="H13" s="484">
        <v>67.0463969256284</v>
      </c>
      <c r="I13" s="484">
        <v>611.57427337874196</v>
      </c>
      <c r="J13" s="93">
        <v>3543.1355915919485</v>
      </c>
      <c r="K13" s="484">
        <v>280.58032640683018</v>
      </c>
    </row>
    <row r="14" spans="1:11" ht="21.75" customHeight="1">
      <c r="B14" s="476" t="s">
        <v>181</v>
      </c>
      <c r="C14" s="482"/>
      <c r="D14" s="483">
        <v>845.59849380280798</v>
      </c>
      <c r="E14" s="483">
        <v>0</v>
      </c>
      <c r="F14" s="484">
        <v>1802.2558703833699</v>
      </c>
      <c r="G14" s="484">
        <v>114.53602264600001</v>
      </c>
      <c r="H14" s="484">
        <v>65.978130953811004</v>
      </c>
      <c r="I14" s="484">
        <v>595.01950360768001</v>
      </c>
      <c r="J14" s="93">
        <v>3423.3880213936691</v>
      </c>
      <c r="K14" s="484">
        <v>271.0975359620079</v>
      </c>
    </row>
    <row r="15" spans="1:11" ht="21.75" customHeight="1">
      <c r="B15" s="476" t="s">
        <v>182</v>
      </c>
      <c r="C15" s="482"/>
      <c r="D15" s="483">
        <v>1020.69603061987</v>
      </c>
      <c r="E15" s="483">
        <v>0</v>
      </c>
      <c r="F15" s="484">
        <v>1456.1533875356299</v>
      </c>
      <c r="G15" s="484">
        <v>116.987733214089</v>
      </c>
      <c r="H15" s="484">
        <v>73.974361644365999</v>
      </c>
      <c r="I15" s="484">
        <v>562.93968551300304</v>
      </c>
      <c r="J15" s="93">
        <v>3230.751198526958</v>
      </c>
      <c r="K15" s="484">
        <v>255.84265755256163</v>
      </c>
    </row>
    <row r="16" spans="1:11" ht="21.75" customHeight="1">
      <c r="B16" s="476" t="s">
        <v>183</v>
      </c>
      <c r="C16" s="482"/>
      <c r="D16" s="483">
        <v>1106.4021019592001</v>
      </c>
      <c r="E16" s="483">
        <v>0</v>
      </c>
      <c r="F16" s="484">
        <v>2180.1966786820499</v>
      </c>
      <c r="G16" s="484">
        <v>154.09883840454901</v>
      </c>
      <c r="H16" s="484">
        <v>66.750328802180704</v>
      </c>
      <c r="I16" s="484">
        <v>699.22819258149195</v>
      </c>
      <c r="J16" s="93">
        <v>4206.6761404294721</v>
      </c>
      <c r="K16" s="484">
        <v>333.12599364542143</v>
      </c>
    </row>
    <row r="17" spans="2:11" ht="21.75" customHeight="1">
      <c r="B17" s="476" t="s">
        <v>184</v>
      </c>
      <c r="C17" s="482"/>
      <c r="D17" s="483">
        <v>1003.7813231610299</v>
      </c>
      <c r="E17" s="483">
        <v>0</v>
      </c>
      <c r="F17" s="484">
        <v>1975.2786786193701</v>
      </c>
      <c r="G17" s="484">
        <v>151.80331355477799</v>
      </c>
      <c r="H17" s="484">
        <v>66.567683332812294</v>
      </c>
      <c r="I17" s="484">
        <v>807.47704348165098</v>
      </c>
      <c r="J17" s="93">
        <v>4004.908042149641</v>
      </c>
      <c r="K17" s="484">
        <v>317.14801103358349</v>
      </c>
    </row>
    <row r="18" spans="2:11" ht="21.75" customHeight="1">
      <c r="B18" s="476" t="s">
        <v>185</v>
      </c>
      <c r="C18" s="482"/>
      <c r="D18" s="483">
        <v>947.43948756695704</v>
      </c>
      <c r="E18" s="483">
        <v>0</v>
      </c>
      <c r="F18" s="484">
        <v>1911.5910018945499</v>
      </c>
      <c r="G18" s="484">
        <v>128.65578963724101</v>
      </c>
      <c r="H18" s="484">
        <v>77.374559996898498</v>
      </c>
      <c r="I18" s="484">
        <v>815.20871484570205</v>
      </c>
      <c r="J18" s="93">
        <v>3880.2695539413485</v>
      </c>
      <c r="K18" s="484">
        <v>307.27790959368235</v>
      </c>
    </row>
    <row r="19" spans="2:11" ht="21.75" customHeight="1">
      <c r="B19" s="476" t="s">
        <v>186</v>
      </c>
      <c r="C19" s="482"/>
      <c r="D19" s="483">
        <v>1056.98047121845</v>
      </c>
      <c r="E19" s="483">
        <v>0</v>
      </c>
      <c r="F19" s="484">
        <v>1380.51510980223</v>
      </c>
      <c r="G19" s="484">
        <v>134.15861920227101</v>
      </c>
      <c r="H19" s="484">
        <v>94.005443832675994</v>
      </c>
      <c r="I19" s="484">
        <v>694.60011133313606</v>
      </c>
      <c r="J19" s="93">
        <v>3360.2597553887636</v>
      </c>
      <c r="K19" s="484">
        <v>266.09841893041971</v>
      </c>
    </row>
    <row r="20" spans="2:11" ht="21.75" customHeight="1">
      <c r="B20" s="476" t="s">
        <v>187</v>
      </c>
      <c r="C20" s="482"/>
      <c r="D20" s="483">
        <v>1302.3239656159101</v>
      </c>
      <c r="E20" s="483">
        <v>25.440878038219498</v>
      </c>
      <c r="F20" s="484">
        <v>2787.43771874404</v>
      </c>
      <c r="G20" s="484">
        <v>187.92355130132</v>
      </c>
      <c r="H20" s="484">
        <v>86.120596707750394</v>
      </c>
      <c r="I20" s="484">
        <v>923.36126161250195</v>
      </c>
      <c r="J20" s="93">
        <v>5287.1670939815231</v>
      </c>
      <c r="K20" s="484">
        <v>418.68989505147755</v>
      </c>
    </row>
    <row r="21" spans="2:11" ht="21.75" customHeight="1">
      <c r="B21" s="476" t="s">
        <v>188</v>
      </c>
      <c r="C21" s="482"/>
      <c r="D21" s="483">
        <v>1081.5162490688599</v>
      </c>
      <c r="E21" s="483">
        <v>29.560233030239399</v>
      </c>
      <c r="F21" s="484">
        <v>2124.71453054425</v>
      </c>
      <c r="G21" s="484">
        <v>232.58327267262001</v>
      </c>
      <c r="H21" s="484">
        <v>100.84278529205901</v>
      </c>
      <c r="I21" s="484">
        <v>935.36002613849803</v>
      </c>
      <c r="J21" s="93">
        <v>4475.0168637162869</v>
      </c>
      <c r="K21" s="484">
        <v>354.3758515133307</v>
      </c>
    </row>
    <row r="22" spans="2:11" ht="21.75" customHeight="1">
      <c r="B22" s="476" t="s">
        <v>189</v>
      </c>
      <c r="C22" s="482"/>
      <c r="D22" s="483">
        <v>1036.77636066577</v>
      </c>
      <c r="E22" s="483">
        <v>37.755029046371497</v>
      </c>
      <c r="F22" s="484">
        <v>1988.61027666981</v>
      </c>
      <c r="G22" s="484">
        <v>264.94808770092999</v>
      </c>
      <c r="H22" s="484">
        <v>124.81424466295</v>
      </c>
      <c r="I22" s="484">
        <v>899.98894922351701</v>
      </c>
      <c r="J22" s="93">
        <v>4315.1379189229774</v>
      </c>
      <c r="K22" s="484">
        <v>341.71506409606701</v>
      </c>
    </row>
    <row r="23" spans="2:11" ht="21.75" customHeight="1">
      <c r="B23" s="476" t="s">
        <v>190</v>
      </c>
      <c r="C23" s="482"/>
      <c r="D23" s="483">
        <v>1381.6812131002</v>
      </c>
      <c r="E23" s="483">
        <v>65.845626028030907</v>
      </c>
      <c r="F23" s="484">
        <v>1938.2714789910999</v>
      </c>
      <c r="G23" s="484">
        <v>221.13346012904901</v>
      </c>
      <c r="H23" s="484">
        <v>143.66837069802699</v>
      </c>
      <c r="I23" s="484">
        <v>797.00571389321703</v>
      </c>
      <c r="J23" s="93">
        <v>4481.7602368115931</v>
      </c>
      <c r="K23" s="484">
        <v>354.90985812280223</v>
      </c>
    </row>
    <row r="24" spans="2:11" ht="21.75" customHeight="1">
      <c r="B24" s="476" t="s">
        <v>191</v>
      </c>
      <c r="C24" s="482"/>
      <c r="D24" s="483">
        <v>1905.0576127071499</v>
      </c>
      <c r="E24" s="483">
        <v>435.484742280322</v>
      </c>
      <c r="F24" s="484">
        <v>2790.3983058858598</v>
      </c>
      <c r="G24" s="484">
        <v>286.95284306780201</v>
      </c>
      <c r="H24" s="484">
        <v>127.643451581303</v>
      </c>
      <c r="I24" s="484">
        <v>1159.3935312536701</v>
      </c>
      <c r="J24" s="93">
        <v>6269.4457444957852</v>
      </c>
      <c r="K24" s="484">
        <v>496.47638028726277</v>
      </c>
    </row>
    <row r="25" spans="2:11" ht="21.75" customHeight="1">
      <c r="B25" s="476" t="s">
        <v>192</v>
      </c>
      <c r="C25" s="482"/>
      <c r="D25" s="483">
        <v>2060.8103682344699</v>
      </c>
      <c r="E25" s="483">
        <v>778.43777387929697</v>
      </c>
      <c r="F25" s="484">
        <v>3193.0857520571199</v>
      </c>
      <c r="G25" s="484">
        <v>267.19968818676602</v>
      </c>
      <c r="H25" s="484">
        <v>136.83114449312899</v>
      </c>
      <c r="I25" s="484">
        <v>1261.6391373014901</v>
      </c>
      <c r="J25" s="93">
        <v>6919.5660902729742</v>
      </c>
      <c r="K25" s="484">
        <v>547.9593038464842</v>
      </c>
    </row>
    <row r="26" spans="2:11" ht="21.75" customHeight="1">
      <c r="B26" s="476" t="s">
        <v>193</v>
      </c>
      <c r="C26" s="482"/>
      <c r="D26" s="483">
        <v>2087.92745468255</v>
      </c>
      <c r="E26" s="483">
        <v>996.71401534267102</v>
      </c>
      <c r="F26" s="484">
        <v>2981.7664960952702</v>
      </c>
      <c r="G26" s="484">
        <v>213.830730995902</v>
      </c>
      <c r="H26" s="484">
        <v>146.423046989277</v>
      </c>
      <c r="I26" s="484">
        <v>1266.04391666831</v>
      </c>
      <c r="J26" s="93">
        <v>6695.9916454313088</v>
      </c>
      <c r="K26" s="484">
        <v>530.25448022676062</v>
      </c>
    </row>
    <row r="27" spans="2:11" ht="21.75" customHeight="1">
      <c r="B27" s="476" t="s">
        <v>194</v>
      </c>
      <c r="C27" s="482"/>
      <c r="D27" s="483">
        <v>2539.8690920743802</v>
      </c>
      <c r="E27" s="483">
        <v>1136.56569041588</v>
      </c>
      <c r="F27" s="484">
        <v>2581.2237617969099</v>
      </c>
      <c r="G27" s="484">
        <v>185.312542468788</v>
      </c>
      <c r="H27" s="484">
        <v>167.121123684194</v>
      </c>
      <c r="I27" s="484">
        <v>1105.31737335607</v>
      </c>
      <c r="J27" s="93">
        <v>6578.8438933803409</v>
      </c>
      <c r="K27" s="484">
        <v>520.97756895464113</v>
      </c>
    </row>
    <row r="28" spans="2:11" ht="21.75" customHeight="1">
      <c r="B28" s="476" t="s">
        <v>195</v>
      </c>
      <c r="C28" s="482"/>
      <c r="D28" s="483">
        <v>3092.7770020918801</v>
      </c>
      <c r="E28" s="483">
        <v>1012.62871719641</v>
      </c>
      <c r="F28" s="484">
        <v>3494.1149970187898</v>
      </c>
      <c r="G28" s="484">
        <v>304.82756052213898</v>
      </c>
      <c r="H28" s="484">
        <v>145.40612204673701</v>
      </c>
      <c r="I28" s="484">
        <v>1907.4686606057701</v>
      </c>
      <c r="J28" s="93">
        <v>8944.5943422853161</v>
      </c>
      <c r="K28" s="484">
        <v>708.32095900893546</v>
      </c>
    </row>
    <row r="29" spans="2:11" ht="21.75" customHeight="1">
      <c r="B29" s="476" t="s">
        <v>196</v>
      </c>
      <c r="C29" s="482"/>
      <c r="D29" s="483">
        <v>2847.5996553759301</v>
      </c>
      <c r="E29" s="483">
        <v>998.460567858628</v>
      </c>
      <c r="F29" s="484">
        <v>3557.87735507876</v>
      </c>
      <c r="G29" s="484">
        <v>298.03639163265501</v>
      </c>
      <c r="H29" s="484">
        <v>151.63988041356899</v>
      </c>
      <c r="I29" s="484">
        <v>2116.1873400638001</v>
      </c>
      <c r="J29" s="93">
        <v>8971.3406225647141</v>
      </c>
      <c r="K29" s="484">
        <v>710.43899255774193</v>
      </c>
    </row>
    <row r="30" spans="2:11" ht="21.75" customHeight="1">
      <c r="B30" s="476" t="s">
        <v>197</v>
      </c>
      <c r="C30" s="482"/>
      <c r="D30" s="483">
        <v>2911.7940661502098</v>
      </c>
      <c r="E30" s="483">
        <v>1354.36977402051</v>
      </c>
      <c r="F30" s="484">
        <v>3421.61264543894</v>
      </c>
      <c r="G30" s="484">
        <v>263.98583746143402</v>
      </c>
      <c r="H30" s="484">
        <v>160.34167766239</v>
      </c>
      <c r="I30" s="484">
        <v>2133.7893707765202</v>
      </c>
      <c r="J30" s="93">
        <v>8891.5235974894949</v>
      </c>
      <c r="K30" s="484">
        <v>704.11829543241265</v>
      </c>
    </row>
    <row r="31" spans="2:11" ht="21.75" customHeight="1">
      <c r="B31" s="476" t="s">
        <v>198</v>
      </c>
      <c r="C31" s="482"/>
      <c r="D31" s="483">
        <v>3487.7980704087399</v>
      </c>
      <c r="E31" s="483">
        <v>1681.6973293537101</v>
      </c>
      <c r="F31" s="484">
        <v>2337.45348190923</v>
      </c>
      <c r="G31" s="484">
        <v>266.21426418334499</v>
      </c>
      <c r="H31" s="484">
        <v>174.900890605331</v>
      </c>
      <c r="I31" s="484">
        <v>1873.5653668228999</v>
      </c>
      <c r="J31" s="93">
        <v>8139.9320739295472</v>
      </c>
      <c r="K31" s="484">
        <v>644.59988594633739</v>
      </c>
    </row>
    <row r="32" spans="2:11" ht="21.75" customHeight="1">
      <c r="B32" s="476" t="s">
        <v>199</v>
      </c>
      <c r="C32" s="482"/>
      <c r="D32" s="483">
        <v>4256.8368682167702</v>
      </c>
      <c r="E32" s="483">
        <v>1768.6074966564299</v>
      </c>
      <c r="F32" s="484">
        <v>3746.4234353544002</v>
      </c>
      <c r="G32" s="484">
        <v>353.65160402522702</v>
      </c>
      <c r="H32" s="484">
        <v>146.87080524629499</v>
      </c>
      <c r="I32" s="484">
        <v>2552.8741049425998</v>
      </c>
      <c r="J32" s="93">
        <v>11056.656817785293</v>
      </c>
      <c r="K32" s="484">
        <v>875.57484005533979</v>
      </c>
    </row>
    <row r="33" spans="1:11" ht="21.75" customHeight="1">
      <c r="B33" s="476" t="s">
        <v>200</v>
      </c>
      <c r="C33" s="482"/>
      <c r="D33" s="483">
        <v>3715.77968497747</v>
      </c>
      <c r="E33" s="483">
        <v>1699.05079852267</v>
      </c>
      <c r="F33" s="484">
        <v>3832.2001586993501</v>
      </c>
      <c r="G33" s="484">
        <v>346.90113247486198</v>
      </c>
      <c r="H33" s="484">
        <v>153.05305991129299</v>
      </c>
      <c r="I33" s="484">
        <v>2705.2925662504099</v>
      </c>
      <c r="J33" s="93">
        <v>10753.226602313385</v>
      </c>
      <c r="K33" s="484">
        <v>851.54625105613911</v>
      </c>
    </row>
    <row r="34" spans="1:11" ht="21.75" customHeight="1">
      <c r="B34" s="476" t="s">
        <v>201</v>
      </c>
      <c r="C34" s="482"/>
      <c r="D34" s="483">
        <v>3392.1623228194198</v>
      </c>
      <c r="E34" s="483">
        <v>1524.67404995166</v>
      </c>
      <c r="F34" s="484">
        <v>3758.8353324535101</v>
      </c>
      <c r="G34" s="484">
        <v>318.722081415123</v>
      </c>
      <c r="H34" s="484">
        <v>161.357474865906</v>
      </c>
      <c r="I34" s="484">
        <v>2704.3767437430402</v>
      </c>
      <c r="J34" s="93">
        <v>10335.453955297</v>
      </c>
      <c r="K34" s="484">
        <v>818.46290365564187</v>
      </c>
    </row>
    <row r="35" spans="1:11" ht="21.75" customHeight="1">
      <c r="B35" s="476" t="s">
        <v>202</v>
      </c>
      <c r="C35" s="482"/>
      <c r="D35" s="483">
        <v>4193.02825651082</v>
      </c>
      <c r="E35" s="483">
        <v>1656.4265640385499</v>
      </c>
      <c r="F35" s="484">
        <v>3087.6844085815701</v>
      </c>
      <c r="G35" s="484">
        <v>321.461540414929</v>
      </c>
      <c r="H35" s="484">
        <v>241.33648847256401</v>
      </c>
      <c r="I35" s="484">
        <v>2445.3372742777401</v>
      </c>
      <c r="J35" s="93">
        <v>10288.847968257622</v>
      </c>
      <c r="K35" s="484">
        <v>814.77218318560028</v>
      </c>
    </row>
    <row r="36" spans="1:11" ht="21.75" customHeight="1">
      <c r="B36" s="476" t="s">
        <v>203</v>
      </c>
      <c r="C36" s="482"/>
      <c r="D36" s="483">
        <v>5411.6531878863198</v>
      </c>
      <c r="E36" s="483">
        <v>1439.8299757575601</v>
      </c>
      <c r="F36" s="484">
        <v>2684.2620156283901</v>
      </c>
      <c r="G36" s="484">
        <v>393.68317747395798</v>
      </c>
      <c r="H36" s="484">
        <v>175.697864529501</v>
      </c>
      <c r="I36" s="484">
        <v>2224.1189327076399</v>
      </c>
      <c r="J36" s="93">
        <v>10889.415178225807</v>
      </c>
      <c r="K36" s="484">
        <v>862.33100204706011</v>
      </c>
    </row>
    <row r="37" spans="1:11" ht="21.75" customHeight="1">
      <c r="B37" s="476" t="s">
        <v>204</v>
      </c>
      <c r="C37" s="485"/>
      <c r="D37" s="483">
        <v>5775.9641211917897</v>
      </c>
      <c r="E37" s="483">
        <v>2281.09050433435</v>
      </c>
      <c r="F37" s="484">
        <v>4055.1790119243101</v>
      </c>
      <c r="G37" s="484">
        <v>376.12330007243202</v>
      </c>
      <c r="H37" s="484">
        <v>164.38967800311499</v>
      </c>
      <c r="I37" s="484">
        <v>2345.62868715887</v>
      </c>
      <c r="J37" s="93">
        <v>12717.284798350518</v>
      </c>
      <c r="K37" s="484">
        <v>1007.0796974852969</v>
      </c>
    </row>
    <row r="38" spans="1:11" ht="21.75" customHeight="1">
      <c r="B38" s="476" t="s">
        <v>205</v>
      </c>
      <c r="C38" s="485"/>
      <c r="D38" s="483">
        <v>5792.6937983206299</v>
      </c>
      <c r="E38" s="483">
        <v>2972.8517058091802</v>
      </c>
      <c r="F38" s="484">
        <v>5275.6126332220902</v>
      </c>
      <c r="G38" s="484">
        <v>322.39840891402503</v>
      </c>
      <c r="H38" s="484">
        <v>179.55355838530201</v>
      </c>
      <c r="I38" s="484">
        <v>3889.03676590028</v>
      </c>
      <c r="J38" s="93">
        <v>15459.295164742327</v>
      </c>
      <c r="K38" s="484">
        <v>1224.2190486969312</v>
      </c>
    </row>
    <row r="39" spans="1:11" ht="20.25" customHeight="1">
      <c r="B39" s="476" t="s">
        <v>206</v>
      </c>
      <c r="C39" s="485"/>
      <c r="D39" s="483">
        <v>5285.1000257978603</v>
      </c>
      <c r="E39" s="483">
        <v>2862.0351418994901</v>
      </c>
      <c r="F39" s="484">
        <v>5471.8413104130996</v>
      </c>
      <c r="G39" s="484">
        <v>300.51632514231</v>
      </c>
      <c r="H39" s="484">
        <v>210.21958147266801</v>
      </c>
      <c r="I39" s="484">
        <v>3457.3503174049001</v>
      </c>
      <c r="J39" s="93">
        <v>14725.027560230836</v>
      </c>
      <c r="K39" s="484">
        <v>1166.0725175190969</v>
      </c>
    </row>
    <row r="40" spans="1:11" ht="20.25" customHeight="1">
      <c r="A40" s="101"/>
      <c r="B40" s="477" t="s">
        <v>207</v>
      </c>
      <c r="C40" s="485"/>
      <c r="D40" s="483">
        <v>4289.4450805772804</v>
      </c>
      <c r="E40" s="483">
        <v>1945.8780061543901</v>
      </c>
      <c r="F40" s="483">
        <v>4649.0129845142501</v>
      </c>
      <c r="G40" s="483">
        <v>262.181548952919</v>
      </c>
      <c r="H40" s="483">
        <v>295.37728053723498</v>
      </c>
      <c r="I40" s="483">
        <v>3615.48447382019</v>
      </c>
      <c r="J40" s="93">
        <v>13111.501368401876</v>
      </c>
      <c r="K40" s="484">
        <v>1038.2976430142439</v>
      </c>
    </row>
    <row r="41" spans="1:11" ht="20.25" customHeight="1">
      <c r="A41" s="101"/>
      <c r="B41" s="477" t="s">
        <v>208</v>
      </c>
      <c r="C41" s="485"/>
      <c r="D41" s="483">
        <v>5249.8902691127996</v>
      </c>
      <c r="E41" s="483">
        <v>1443.25166628852</v>
      </c>
      <c r="F41" s="483">
        <v>4845.54060377523</v>
      </c>
      <c r="G41" s="483">
        <v>997.82617167478202</v>
      </c>
      <c r="H41" s="483">
        <v>350.64797985239801</v>
      </c>
      <c r="I41" s="483">
        <v>3886.29342535264</v>
      </c>
      <c r="J41" s="93">
        <v>15330.198449767846</v>
      </c>
      <c r="K41" s="484">
        <v>1213.9959010105863</v>
      </c>
    </row>
    <row r="42" spans="1:11" ht="20.25" customHeight="1">
      <c r="A42" s="101"/>
      <c r="B42" s="477" t="s">
        <v>209</v>
      </c>
      <c r="C42" s="485"/>
      <c r="D42" s="483">
        <v>4076.43895073663</v>
      </c>
      <c r="E42" s="483">
        <v>861.45119905472598</v>
      </c>
      <c r="F42" s="483">
        <v>4899.5137329890604</v>
      </c>
      <c r="G42" s="483">
        <v>860.38221986838698</v>
      </c>
      <c r="H42" s="483">
        <v>412.74913858216001</v>
      </c>
      <c r="I42" s="483">
        <v>3688.93265168157</v>
      </c>
      <c r="J42" s="93">
        <v>13938.016693857808</v>
      </c>
      <c r="K42" s="484">
        <v>1103.7492560845972</v>
      </c>
    </row>
    <row r="43" spans="1:11" ht="20.25" customHeight="1">
      <c r="A43" s="101"/>
      <c r="B43" s="477" t="s">
        <v>210</v>
      </c>
      <c r="C43" s="485"/>
      <c r="D43" s="484">
        <v>3521.4093498839602</v>
      </c>
      <c r="E43" s="483">
        <v>441.29218799932698</v>
      </c>
      <c r="F43" s="484">
        <v>5974.1579706858802</v>
      </c>
      <c r="G43" s="484">
        <v>889.08901505824997</v>
      </c>
      <c r="H43" s="483">
        <v>518.35413604441203</v>
      </c>
      <c r="I43" s="484">
        <v>3829.3134441772399</v>
      </c>
      <c r="J43" s="93">
        <v>14732.323915849742</v>
      </c>
      <c r="K43" s="484">
        <v>1166.6503147239207</v>
      </c>
    </row>
    <row r="44" spans="1:11" ht="20.25" customHeight="1">
      <c r="A44" s="101"/>
      <c r="B44" s="477" t="s">
        <v>211</v>
      </c>
      <c r="C44" s="485"/>
      <c r="D44" s="484">
        <v>3488.3328040414799</v>
      </c>
      <c r="E44" s="483">
        <v>94.410110772200397</v>
      </c>
      <c r="F44" s="484">
        <v>6053.2799475710699</v>
      </c>
      <c r="G44" s="484">
        <v>1002.86836023809</v>
      </c>
      <c r="H44" s="484">
        <v>430.05597315232802</v>
      </c>
      <c r="I44" s="484">
        <v>3994.8747135766298</v>
      </c>
      <c r="J44" s="93">
        <v>14969.411798579598</v>
      </c>
      <c r="K44" s="484">
        <v>1185.4252652737409</v>
      </c>
    </row>
    <row r="45" spans="1:11" ht="20.25" customHeight="1">
      <c r="A45" s="101"/>
      <c r="B45" s="477" t="s">
        <v>212</v>
      </c>
      <c r="C45" s="485"/>
      <c r="D45" s="484">
        <v>4010.3695334560298</v>
      </c>
      <c r="E45" s="483">
        <v>44.053053442698001</v>
      </c>
      <c r="F45" s="484">
        <v>6045.2222720910604</v>
      </c>
      <c r="G45" s="484">
        <v>860.89879480117497</v>
      </c>
      <c r="H45" s="484">
        <v>436.58527896499498</v>
      </c>
      <c r="I45" s="484">
        <v>3529.6413889953401</v>
      </c>
      <c r="J45" s="93">
        <v>14882.717268308599</v>
      </c>
      <c r="K45" s="484">
        <v>1178.559939639902</v>
      </c>
    </row>
    <row r="46" spans="1:11" ht="20.25" customHeight="1">
      <c r="A46" s="101"/>
      <c r="B46" s="477" t="s">
        <v>213</v>
      </c>
      <c r="C46" s="484"/>
      <c r="D46" s="484">
        <v>4803.5566545962402</v>
      </c>
      <c r="E46" s="483">
        <v>212.023249513932</v>
      </c>
      <c r="F46" s="484">
        <v>5297.7942205009003</v>
      </c>
      <c r="G46" s="484">
        <v>742.991128258804</v>
      </c>
      <c r="H46" s="484">
        <v>470.58391917722599</v>
      </c>
      <c r="I46" s="484">
        <v>3812.14249706684</v>
      </c>
      <c r="J46" s="93">
        <v>15127.068419600011</v>
      </c>
      <c r="K46" s="484">
        <v>1197.9100672359009</v>
      </c>
    </row>
    <row r="47" spans="1:11" ht="20.25" customHeight="1">
      <c r="B47" s="476" t="s">
        <v>214</v>
      </c>
      <c r="C47" s="477"/>
      <c r="D47" s="484">
        <v>4548.9628754953501</v>
      </c>
      <c r="E47" s="483">
        <v>676.54432227221196</v>
      </c>
      <c r="F47" s="484">
        <v>6364.7711625790898</v>
      </c>
      <c r="G47" s="484">
        <v>915.22371601861198</v>
      </c>
      <c r="H47" s="484">
        <v>508.48247211132298</v>
      </c>
      <c r="I47" s="484">
        <v>3496.2528348259498</v>
      </c>
      <c r="J47" s="93">
        <v>15833.693061030326</v>
      </c>
      <c r="K47" s="484">
        <v>1253.8675567009161</v>
      </c>
    </row>
    <row r="48" spans="1:11" ht="20.25" customHeight="1">
      <c r="B48" s="476" t="s">
        <v>215</v>
      </c>
      <c r="C48" s="477"/>
      <c r="D48" s="484">
        <v>5791.9960424271803</v>
      </c>
      <c r="E48" s="483">
        <v>1363.7675288775599</v>
      </c>
      <c r="F48" s="484">
        <v>6338.1860631802701</v>
      </c>
      <c r="G48" s="484">
        <v>1049.6345126655399</v>
      </c>
      <c r="H48" s="484">
        <v>559.95923882586101</v>
      </c>
      <c r="I48" s="484">
        <v>4661.8120451836903</v>
      </c>
      <c r="J48" s="93">
        <v>18401.587902282539</v>
      </c>
      <c r="K48" s="484">
        <v>1457.2187280325322</v>
      </c>
    </row>
    <row r="49" spans="2:11" ht="20.25" customHeight="1">
      <c r="B49" s="476" t="s">
        <v>216</v>
      </c>
      <c r="C49" s="477"/>
      <c r="D49" s="484">
        <v>5940.4561577193499</v>
      </c>
      <c r="E49" s="483">
        <v>2076.3074691985898</v>
      </c>
      <c r="F49" s="484">
        <v>6745.5609585128004</v>
      </c>
      <c r="G49" s="484">
        <v>1132.9399668661799</v>
      </c>
      <c r="H49" s="484">
        <v>592.78752419026296</v>
      </c>
      <c r="I49" s="484">
        <v>4799.0303605512499</v>
      </c>
      <c r="J49" s="93">
        <v>19210.774967839843</v>
      </c>
      <c r="K49" s="484">
        <v>1521.2981190434311</v>
      </c>
    </row>
    <row r="50" spans="2:11" ht="20.25" customHeight="1">
      <c r="B50" s="476" t="s">
        <v>217</v>
      </c>
      <c r="C50" s="477"/>
      <c r="D50" s="484">
        <v>6732.6172224435504</v>
      </c>
      <c r="E50" s="483">
        <v>2908.37288216874</v>
      </c>
      <c r="F50" s="484">
        <v>7564.1644059754199</v>
      </c>
      <c r="G50" s="484">
        <v>1107.03141339171</v>
      </c>
      <c r="H50" s="484">
        <v>587.18672629456501</v>
      </c>
      <c r="I50" s="484">
        <v>5215.4849142717303</v>
      </c>
      <c r="J50" s="93">
        <v>21206.484682376969</v>
      </c>
      <c r="K50" s="484">
        <v>1679.3380440316018</v>
      </c>
    </row>
    <row r="51" spans="2:11" ht="20.25" customHeight="1">
      <c r="B51" s="476" t="s">
        <v>218</v>
      </c>
      <c r="C51" s="477"/>
      <c r="D51" s="484">
        <v>7802.6671454908901</v>
      </c>
      <c r="E51" s="483">
        <v>2674.1337419800702</v>
      </c>
      <c r="F51" s="484">
        <v>6031.9244074124299</v>
      </c>
      <c r="G51" s="484">
        <v>1145.4551491157699</v>
      </c>
      <c r="H51" s="484">
        <v>584.27659065324099</v>
      </c>
      <c r="I51" s="484">
        <v>4330.6480295471101</v>
      </c>
      <c r="J51" s="93">
        <v>19894.97132221944</v>
      </c>
      <c r="K51" s="484">
        <v>1575.4795161352474</v>
      </c>
    </row>
    <row r="52" spans="2:11" ht="20.25" customHeight="1">
      <c r="B52" s="476" t="s">
        <v>219</v>
      </c>
      <c r="C52" s="477"/>
      <c r="D52" s="484">
        <v>8325.1354213823197</v>
      </c>
      <c r="E52" s="483">
        <v>4504.4308371709303</v>
      </c>
      <c r="F52" s="484">
        <v>9226.4778748450008</v>
      </c>
      <c r="G52" s="484">
        <v>1149.7810908982799</v>
      </c>
      <c r="H52" s="484">
        <v>566.03469389999702</v>
      </c>
      <c r="I52" s="484">
        <v>5004.4515861664904</v>
      </c>
      <c r="J52" s="93">
        <v>24271.88066719209</v>
      </c>
      <c r="K52" s="484">
        <v>1922.0862493293762</v>
      </c>
    </row>
    <row r="53" spans="2:11" ht="20.25" customHeight="1">
      <c r="B53" s="476" t="s">
        <v>220</v>
      </c>
      <c r="C53" s="477"/>
      <c r="D53" s="484">
        <v>9645.6805979115306</v>
      </c>
      <c r="E53" s="483">
        <v>3861.1782117236398</v>
      </c>
      <c r="F53" s="484">
        <v>7275.9992411401399</v>
      </c>
      <c r="G53" s="484">
        <v>1081.9278685235299</v>
      </c>
      <c r="H53" s="484">
        <v>552.32788478653003</v>
      </c>
      <c r="I53" s="484">
        <v>4855.1364408982099</v>
      </c>
      <c r="J53" s="93">
        <v>23411.072033259941</v>
      </c>
      <c r="K53" s="484">
        <v>1853.9189547850594</v>
      </c>
    </row>
    <row r="54" spans="2:11" ht="20.25" customHeight="1">
      <c r="B54" s="476" t="s">
        <v>221</v>
      </c>
      <c r="C54" s="477"/>
      <c r="D54" s="484">
        <v>10772.1783205418</v>
      </c>
      <c r="E54" s="483">
        <v>4613.8694312857697</v>
      </c>
      <c r="F54" s="484">
        <v>8098.9957045225101</v>
      </c>
      <c r="G54" s="484">
        <v>1010.07410949003</v>
      </c>
      <c r="H54" s="484">
        <v>542.78690913175205</v>
      </c>
      <c r="I54" s="486">
        <v>4978.1244462945797</v>
      </c>
      <c r="J54" s="93">
        <v>25402.15948998067</v>
      </c>
      <c r="K54" s="483">
        <v>2011.592843934822</v>
      </c>
    </row>
    <row r="55" spans="2:11" ht="20.25" customHeight="1">
      <c r="B55" s="476" t="s">
        <v>222</v>
      </c>
      <c r="C55" s="477"/>
      <c r="D55" s="484">
        <v>10553.185515034</v>
      </c>
      <c r="E55" s="483">
        <v>3991.6041298243999</v>
      </c>
      <c r="F55" s="484">
        <v>6627.9830663954199</v>
      </c>
      <c r="G55" s="484">
        <v>979.31012583371103</v>
      </c>
      <c r="H55" s="484">
        <v>550.92995341166795</v>
      </c>
      <c r="I55" s="486">
        <v>4414.0662263853001</v>
      </c>
      <c r="J55" s="93">
        <v>23125.474887060103</v>
      </c>
      <c r="K55" s="483">
        <v>1831.3025636168045</v>
      </c>
    </row>
    <row r="56" spans="2:11" ht="20.25" customHeight="1">
      <c r="B56" s="476" t="s">
        <v>223</v>
      </c>
      <c r="C56" s="476"/>
      <c r="D56" s="484">
        <v>10449.3420817021</v>
      </c>
      <c r="E56" s="483">
        <v>6014.8115992972398</v>
      </c>
      <c r="F56" s="484">
        <v>9576.7639178999907</v>
      </c>
      <c r="G56" s="484">
        <v>1039.9906960927001</v>
      </c>
      <c r="H56" s="484">
        <v>531.93603342202903</v>
      </c>
      <c r="I56" s="486">
        <v>4778.2995950086697</v>
      </c>
      <c r="J56" s="93">
        <v>26376.332324125491</v>
      </c>
      <c r="K56" s="483">
        <v>2088.7374309017041</v>
      </c>
    </row>
    <row r="57" spans="2:11" ht="20.25" customHeight="1">
      <c r="B57" s="476" t="s">
        <v>224</v>
      </c>
      <c r="C57" s="477"/>
      <c r="D57" s="484">
        <v>11525.471172813301</v>
      </c>
      <c r="E57" s="483">
        <v>5352.1793157778402</v>
      </c>
      <c r="F57" s="484">
        <v>8618.72920233076</v>
      </c>
      <c r="G57" s="484">
        <v>966.06749287002401</v>
      </c>
      <c r="H57" s="484">
        <v>523.868446862979</v>
      </c>
      <c r="I57" s="486">
        <v>5277.2597719742298</v>
      </c>
      <c r="J57" s="93">
        <v>26911.396086851295</v>
      </c>
      <c r="K57" s="483">
        <v>2131.1090425189213</v>
      </c>
    </row>
    <row r="58" spans="2:11" ht="20.25" customHeight="1">
      <c r="B58" s="476" t="s">
        <v>225</v>
      </c>
      <c r="C58" s="477"/>
      <c r="D58" s="484">
        <v>12736.9370693538</v>
      </c>
      <c r="E58" s="483">
        <v>5460.8367821504598</v>
      </c>
      <c r="F58" s="484">
        <v>9335.6023736222396</v>
      </c>
      <c r="G58" s="484">
        <v>1161.6676515613699</v>
      </c>
      <c r="H58" s="484">
        <v>623.26577844115195</v>
      </c>
      <c r="I58" s="486">
        <v>5676.2912828608296</v>
      </c>
      <c r="J58" s="93">
        <v>29533.764155839395</v>
      </c>
      <c r="K58" s="483">
        <v>2338.7739398210701</v>
      </c>
    </row>
    <row r="59" spans="2:11" ht="20.25" customHeight="1">
      <c r="B59" s="476" t="s">
        <v>226</v>
      </c>
      <c r="C59" s="477"/>
      <c r="D59" s="484">
        <v>12748.0582543287</v>
      </c>
      <c r="E59" s="483">
        <v>4506.8552617267396</v>
      </c>
      <c r="F59" s="484">
        <v>8698.14715735145</v>
      </c>
      <c r="G59" s="484">
        <v>1209.6072149527299</v>
      </c>
      <c r="H59" s="484">
        <v>614.88725718228397</v>
      </c>
      <c r="I59" s="484">
        <v>4820.6149133792396</v>
      </c>
      <c r="J59" s="93">
        <v>28091.314797194398</v>
      </c>
      <c r="K59" s="484">
        <v>2224.5466116786288</v>
      </c>
    </row>
    <row r="60" spans="2:11" ht="20.25" customHeight="1">
      <c r="B60" s="476" t="s">
        <v>227</v>
      </c>
      <c r="C60" s="476"/>
      <c r="D60" s="484">
        <v>9681.2542671295196</v>
      </c>
      <c r="E60" s="483">
        <v>4000.5369270887099</v>
      </c>
      <c r="F60" s="484">
        <v>12166.0409809254</v>
      </c>
      <c r="G60" s="484">
        <v>1201.1351446929</v>
      </c>
      <c r="H60" s="484">
        <v>649.14743696300195</v>
      </c>
      <c r="I60" s="486">
        <v>5628.86494549905</v>
      </c>
      <c r="J60" s="93">
        <v>29326.442775209871</v>
      </c>
      <c r="K60" s="483">
        <v>2322.3561936907249</v>
      </c>
    </row>
    <row r="61" spans="2:11" ht="20.25" customHeight="1">
      <c r="B61" s="476" t="s">
        <v>228</v>
      </c>
      <c r="C61" s="476"/>
      <c r="D61" s="484">
        <v>10837.2505952433</v>
      </c>
      <c r="E61" s="483">
        <v>2605.0329188887899</v>
      </c>
      <c r="F61" s="484">
        <v>8504.4544080641208</v>
      </c>
      <c r="G61" s="484">
        <v>1181.3043433027401</v>
      </c>
      <c r="H61" s="484">
        <v>632.09028098420595</v>
      </c>
      <c r="I61" s="486">
        <v>6432.70231574219</v>
      </c>
      <c r="J61" s="93">
        <v>27587.801943336555</v>
      </c>
      <c r="K61" s="483">
        <v>2184.6735113601644</v>
      </c>
    </row>
    <row r="62" spans="2:11" ht="20.25" customHeight="1">
      <c r="B62" s="476" t="s">
        <v>229</v>
      </c>
      <c r="C62" s="476"/>
      <c r="D62" s="484">
        <v>10640.191550935</v>
      </c>
      <c r="E62" s="483">
        <v>3639.4833662197202</v>
      </c>
      <c r="F62" s="484">
        <v>10709.5236671686</v>
      </c>
      <c r="G62" s="484">
        <v>1118.80689612169</v>
      </c>
      <c r="H62" s="484">
        <v>629.77924296000003</v>
      </c>
      <c r="I62" s="486">
        <v>6569.9888648392198</v>
      </c>
      <c r="J62" s="93">
        <v>29668.290222024509</v>
      </c>
      <c r="K62" s="483">
        <v>2349.4270369393453</v>
      </c>
    </row>
    <row r="63" spans="2:11" ht="20.25" customHeight="1">
      <c r="B63" s="476" t="s">
        <v>230</v>
      </c>
      <c r="C63" s="476"/>
      <c r="D63" s="484">
        <v>10556.0462908882</v>
      </c>
      <c r="E63" s="483">
        <v>3547.7621067210298</v>
      </c>
      <c r="F63" s="484">
        <v>11549.468355766399</v>
      </c>
      <c r="G63" s="484">
        <v>1306.7536158826699</v>
      </c>
      <c r="H63" s="484">
        <v>628.19048472444194</v>
      </c>
      <c r="I63" s="486">
        <v>6476.1759458613396</v>
      </c>
      <c r="J63" s="93">
        <v>30516.634693123047</v>
      </c>
      <c r="K63" s="483">
        <v>2416.6072964730511</v>
      </c>
    </row>
    <row r="64" spans="2:11" ht="20.25" customHeight="1">
      <c r="B64" s="476" t="s">
        <v>231</v>
      </c>
      <c r="C64" s="476"/>
      <c r="D64" s="484">
        <v>9960.821910043911</v>
      </c>
      <c r="E64" s="483">
        <v>4576.2816542074979</v>
      </c>
      <c r="F64" s="484">
        <v>14014.370578956601</v>
      </c>
      <c r="G64" s="484">
        <v>1283.5375385778207</v>
      </c>
      <c r="H64" s="484">
        <v>740.25997616125676</v>
      </c>
      <c r="I64" s="486">
        <v>7327.5890721097639</v>
      </c>
      <c r="J64" s="93">
        <v>33326.579075849353</v>
      </c>
      <c r="K64" s="483">
        <v>2639.1263312967076</v>
      </c>
    </row>
    <row r="65" spans="2:11" ht="20.25" customHeight="1">
      <c r="B65" s="476" t="s">
        <v>232</v>
      </c>
      <c r="C65" s="476"/>
      <c r="D65" s="484">
        <v>10191.11540003837</v>
      </c>
      <c r="E65" s="483">
        <v>5082.0581212178568</v>
      </c>
      <c r="F65" s="484">
        <v>10038.748915415204</v>
      </c>
      <c r="G65" s="484">
        <v>1339.7230191795347</v>
      </c>
      <c r="H65" s="484">
        <v>757.88985557076421</v>
      </c>
      <c r="I65" s="486">
        <v>7816.5335848418208</v>
      </c>
      <c r="J65" s="93">
        <v>30144.010775045695</v>
      </c>
      <c r="K65" s="483">
        <v>2387.0992695126265</v>
      </c>
    </row>
    <row r="66" spans="2:11" ht="20.25" customHeight="1">
      <c r="B66" s="476" t="s">
        <v>233</v>
      </c>
      <c r="C66" s="476"/>
      <c r="D66" s="484">
        <v>10248.147460296226</v>
      </c>
      <c r="E66" s="483">
        <v>5468.3760275488848</v>
      </c>
      <c r="F66" s="484">
        <v>12267.320655520094</v>
      </c>
      <c r="G66" s="484">
        <v>1400.507612641992</v>
      </c>
      <c r="H66" s="484">
        <v>1469.2817909976793</v>
      </c>
      <c r="I66" s="486">
        <v>7497.1721152090122</v>
      </c>
      <c r="J66" s="93">
        <v>32882.429634665008</v>
      </c>
      <c r="K66" s="483">
        <v>2603.9542098919715</v>
      </c>
    </row>
    <row r="67" spans="2:11" ht="20.25" customHeight="1">
      <c r="B67" s="476" t="s">
        <v>234</v>
      </c>
      <c r="C67" s="477"/>
      <c r="D67" s="484">
        <v>11181.497172527428</v>
      </c>
      <c r="E67" s="483">
        <v>5954.7846075826346</v>
      </c>
      <c r="F67" s="484">
        <v>13937.01836711907</v>
      </c>
      <c r="G67" s="484">
        <v>1434.1865579693647</v>
      </c>
      <c r="H67" s="484">
        <v>963.60914224068426</v>
      </c>
      <c r="I67" s="486">
        <v>7275.1835911343878</v>
      </c>
      <c r="J67" s="93">
        <v>34791.494830990938</v>
      </c>
      <c r="K67" s="483">
        <v>2755.1327696931162</v>
      </c>
    </row>
    <row r="68" spans="2:11" ht="20.25" customHeight="1">
      <c r="B68" s="476" t="s">
        <v>235</v>
      </c>
      <c r="C68" s="477"/>
      <c r="D68" s="484">
        <v>13917.3622453193</v>
      </c>
      <c r="E68" s="483">
        <v>7881.4783283126289</v>
      </c>
      <c r="F68" s="484">
        <v>18520.667075846748</v>
      </c>
      <c r="G68" s="484">
        <v>1396.5496161978899</v>
      </c>
      <c r="H68" s="484">
        <v>720.04</v>
      </c>
      <c r="I68" s="486">
        <v>9484.92</v>
      </c>
      <c r="J68" s="93">
        <v>44039.538937363934</v>
      </c>
      <c r="K68" s="483">
        <v>3487.4838657529294</v>
      </c>
    </row>
    <row r="69" spans="2:11" ht="20.25" customHeight="1">
      <c r="B69" s="476" t="s">
        <v>236</v>
      </c>
      <c r="C69" s="477"/>
      <c r="D69" s="484">
        <v>17306.499652753599</v>
      </c>
      <c r="E69" s="483">
        <v>9246.1533462685093</v>
      </c>
      <c r="F69" s="484">
        <v>12085.630249556916</v>
      </c>
      <c r="G69" s="484">
        <v>1330.4283966512301</v>
      </c>
      <c r="H69" s="484">
        <v>844.78</v>
      </c>
      <c r="I69" s="486">
        <v>8816.4599999999991</v>
      </c>
      <c r="J69" s="93">
        <v>40383.798298961745</v>
      </c>
      <c r="K69" s="483">
        <v>3197.9863641569673</v>
      </c>
    </row>
    <row r="70" spans="2:11" ht="20.25" customHeight="1">
      <c r="B70" s="476" t="s">
        <v>237</v>
      </c>
      <c r="C70" s="477"/>
      <c r="D70" s="484">
        <v>19438.918579126799</v>
      </c>
      <c r="E70" s="483">
        <v>9856.9141835146929</v>
      </c>
      <c r="F70" s="484">
        <v>17134.440226246697</v>
      </c>
      <c r="G70" s="484">
        <v>1365.6624345524001</v>
      </c>
      <c r="H70" s="484">
        <v>1833.57</v>
      </c>
      <c r="I70" s="486">
        <v>8316.16</v>
      </c>
      <c r="J70" s="93">
        <v>48088.751239925892</v>
      </c>
      <c r="K70" s="483">
        <v>3808.1403239024517</v>
      </c>
    </row>
    <row r="71" spans="2:11" ht="20.25" customHeight="1">
      <c r="B71" s="476" t="s">
        <v>238</v>
      </c>
      <c r="C71" s="477"/>
      <c r="D71" s="484">
        <v>26582.331434861</v>
      </c>
      <c r="E71" s="483">
        <v>5954.7846075826346</v>
      </c>
      <c r="F71" s="484">
        <v>22812.291827591285</v>
      </c>
      <c r="G71" s="484">
        <v>1270.05724290118</v>
      </c>
      <c r="H71" s="484">
        <v>1182.5999999999999</v>
      </c>
      <c r="I71" s="486">
        <v>8972.56</v>
      </c>
      <c r="J71" s="93">
        <v>60819.840505353466</v>
      </c>
      <c r="K71" s="483">
        <v>4816.3131948715818</v>
      </c>
    </row>
    <row r="72" spans="2:11" ht="20.25" customHeight="1">
      <c r="B72" s="476" t="s">
        <v>239</v>
      </c>
      <c r="C72" s="477"/>
      <c r="D72" s="484">
        <v>21976.353596259243</v>
      </c>
      <c r="E72" s="483">
        <v>9101.6070257590618</v>
      </c>
      <c r="F72" s="484">
        <v>28161.879070317242</v>
      </c>
      <c r="G72" s="484">
        <v>1724.2048660888438</v>
      </c>
      <c r="H72" s="484">
        <v>789.75838358650685</v>
      </c>
      <c r="I72" s="486">
        <v>12036.081511917117</v>
      </c>
      <c r="J72" s="93">
        <v>64688.277428168949</v>
      </c>
      <c r="K72" s="483">
        <v>5122.6540803470152</v>
      </c>
    </row>
    <row r="73" spans="2:11" ht="20.25" customHeight="1">
      <c r="B73" s="476" t="s">
        <v>240</v>
      </c>
      <c r="C73" s="477"/>
      <c r="D73" s="484">
        <v>25169.690931932455</v>
      </c>
      <c r="E73" s="483">
        <v>9843.1836720440824</v>
      </c>
      <c r="F73" s="484">
        <v>17077.891677286825</v>
      </c>
      <c r="G73" s="484">
        <v>1530.7520268489154</v>
      </c>
      <c r="H73" s="484">
        <v>1001.1296202006264</v>
      </c>
      <c r="I73" s="486">
        <v>9888.6746331669401</v>
      </c>
      <c r="J73" s="93">
        <v>54668.138889435766</v>
      </c>
      <c r="K73" s="483">
        <v>4329.1609528158124</v>
      </c>
    </row>
    <row r="74" spans="2:11" ht="20.25" customHeight="1">
      <c r="B74" s="476" t="s">
        <v>241</v>
      </c>
      <c r="C74" s="477"/>
      <c r="D74" s="484">
        <v>25021.236361866762</v>
      </c>
      <c r="E74" s="483">
        <v>12084.901607566511</v>
      </c>
      <c r="F74" s="484">
        <v>22949.132278162648</v>
      </c>
      <c r="G74" s="484">
        <v>1655.1866363161394</v>
      </c>
      <c r="H74" s="484">
        <v>3132.9047716160512</v>
      </c>
      <c r="I74" s="486">
        <v>10092.660959902591</v>
      </c>
      <c r="J74" s="93">
        <v>62851.121007864189</v>
      </c>
      <c r="K74" s="483">
        <v>4977.1699647256</v>
      </c>
    </row>
    <row r="75" spans="2:11" ht="20.25" customHeight="1">
      <c r="B75" s="476" t="s">
        <v>242</v>
      </c>
      <c r="C75" s="477"/>
      <c r="D75" s="484">
        <v>34249.895272293594</v>
      </c>
      <c r="E75" s="483">
        <v>6245.381027310872</v>
      </c>
      <c r="F75" s="484">
        <v>30718.89958717582</v>
      </c>
      <c r="G75" s="484">
        <v>1517.6309632128255</v>
      </c>
      <c r="H75" s="484">
        <v>1503.9064041591669</v>
      </c>
      <c r="I75" s="486">
        <v>11391.517838735059</v>
      </c>
      <c r="J75" s="93">
        <v>79381.850065576466</v>
      </c>
      <c r="K75" s="483">
        <v>6286.2356876864924</v>
      </c>
    </row>
    <row r="76" spans="2:11" ht="20.25" customHeight="1">
      <c r="B76" s="476" t="s">
        <v>243</v>
      </c>
      <c r="C76" s="477"/>
      <c r="D76" s="484">
        <v>29914.976535149508</v>
      </c>
      <c r="E76" s="483">
        <v>12400.013025024482</v>
      </c>
      <c r="F76" s="484">
        <v>35880.970962494488</v>
      </c>
      <c r="G76" s="484">
        <v>1852.8550055450662</v>
      </c>
      <c r="H76" s="484">
        <v>875.32027503631264</v>
      </c>
      <c r="I76" s="486">
        <v>14244.909267334986</v>
      </c>
      <c r="J76" s="93">
        <v>82769.032045560351</v>
      </c>
      <c r="K76" s="483">
        <v>6554.4660731672257</v>
      </c>
    </row>
    <row r="77" spans="2:11" ht="20.25" customHeight="1">
      <c r="B77" s="476" t="s">
        <v>244</v>
      </c>
      <c r="C77" s="477"/>
      <c r="D77" s="484">
        <v>43255.29490903554</v>
      </c>
      <c r="E77" s="483">
        <v>14264.765116958271</v>
      </c>
      <c r="F77" s="484">
        <v>20725.568397645799</v>
      </c>
      <c r="G77" s="484">
        <v>1636.8538408773059</v>
      </c>
      <c r="H77" s="484">
        <v>851.85958158712776</v>
      </c>
      <c r="I77" s="486">
        <v>13078.409371562011</v>
      </c>
      <c r="J77" s="93">
        <v>79547.986100707771</v>
      </c>
      <c r="K77" s="483">
        <v>6299.3919730614289</v>
      </c>
    </row>
    <row r="78" spans="2:11" ht="20.25" customHeight="1">
      <c r="B78" s="476" t="s">
        <v>245</v>
      </c>
      <c r="C78" s="477"/>
      <c r="D78" s="484">
        <v>36457.01408036847</v>
      </c>
      <c r="E78" s="483">
        <v>14558.029840287851</v>
      </c>
      <c r="F78" s="484">
        <v>33407.495870446597</v>
      </c>
      <c r="G78" s="484">
        <v>1735.3568732580009</v>
      </c>
      <c r="H78" s="484">
        <v>3227.6904399389805</v>
      </c>
      <c r="I78" s="486">
        <v>13129.390085878882</v>
      </c>
      <c r="J78" s="93">
        <v>87956.947349890921</v>
      </c>
      <c r="K78" s="483">
        <v>6965.296235274016</v>
      </c>
    </row>
    <row r="79" spans="2:11" ht="20.25" customHeight="1">
      <c r="B79" s="632" t="s">
        <v>386</v>
      </c>
      <c r="C79" s="477"/>
      <c r="D79" s="484">
        <v>43127.007486649927</v>
      </c>
      <c r="E79" s="483">
        <v>6791.9621540700973</v>
      </c>
      <c r="F79" s="484">
        <v>35025.644760582501</v>
      </c>
      <c r="G79" s="484">
        <v>1610.5401818492494</v>
      </c>
      <c r="H79" s="484">
        <v>1634.1477783577743</v>
      </c>
      <c r="I79" s="486">
        <v>13704.770686817963</v>
      </c>
      <c r="J79" s="93">
        <v>95102.110894257436</v>
      </c>
      <c r="K79" s="483">
        <v>7531.1205645110967</v>
      </c>
    </row>
    <row r="80" spans="2:11" ht="20.25" customHeight="1">
      <c r="B80" s="635" t="s">
        <v>443</v>
      </c>
      <c r="C80" s="477"/>
      <c r="D80" s="484">
        <v>51453.759640457152</v>
      </c>
      <c r="E80" s="483">
        <v>11147.61170949701</v>
      </c>
      <c r="F80" s="484">
        <v>42587.311379459832</v>
      </c>
      <c r="G80" s="484">
        <v>1904.5302216008688</v>
      </c>
      <c r="H80" s="484">
        <v>961.16292952658682</v>
      </c>
      <c r="I80" s="486">
        <v>16685.471644734735</v>
      </c>
      <c r="J80" s="93">
        <v>113592.23581577918</v>
      </c>
      <c r="K80" s="483">
        <v>8995.3505245766828</v>
      </c>
    </row>
    <row r="81" spans="1:11" ht="20.25" customHeight="1">
      <c r="B81" s="635" t="s">
        <v>445</v>
      </c>
      <c r="C81" s="477"/>
      <c r="D81" s="484">
        <v>56811.504333527286</v>
      </c>
      <c r="E81" s="483">
        <v>7617.3845724557177</v>
      </c>
      <c r="F81" s="484">
        <v>24137.040806034765</v>
      </c>
      <c r="G81" s="484">
        <v>1681.2235382528115</v>
      </c>
      <c r="H81" s="484">
        <v>880.80114161137249</v>
      </c>
      <c r="I81" s="486">
        <v>17305.793920594733</v>
      </c>
      <c r="J81" s="93">
        <v>100816.36374002097</v>
      </c>
      <c r="K81" s="483">
        <v>7983.6313102020677</v>
      </c>
    </row>
    <row r="82" spans="1:11" ht="20.25" customHeight="1">
      <c r="B82" s="635" t="s">
        <v>449</v>
      </c>
      <c r="C82" s="477"/>
      <c r="D82" s="484">
        <v>42034.937234664845</v>
      </c>
      <c r="E82" s="483">
        <v>7555.6174871093945</v>
      </c>
      <c r="F82" s="484">
        <v>39814.603111141747</v>
      </c>
      <c r="G82" s="484">
        <v>1776.2169030909661</v>
      </c>
      <c r="H82" s="484">
        <v>3415.6954498542768</v>
      </c>
      <c r="I82" s="486">
        <v>14274.557158627824</v>
      </c>
      <c r="J82" s="93">
        <v>101316.00985737966</v>
      </c>
      <c r="K82" s="483">
        <v>8023.1982042913269</v>
      </c>
    </row>
    <row r="83" spans="1:11" ht="20.25" customHeight="1">
      <c r="B83" s="635" t="s">
        <v>455</v>
      </c>
      <c r="C83" s="477"/>
      <c r="D83" s="484">
        <v>47829.037295400653</v>
      </c>
      <c r="E83" s="483">
        <v>3578.9488625484628</v>
      </c>
      <c r="F83" s="484">
        <v>38400.40327271483</v>
      </c>
      <c r="G83" s="484">
        <v>1726.0751142747965</v>
      </c>
      <c r="H83" s="484">
        <v>1601.4648227906189</v>
      </c>
      <c r="I83" s="486">
        <v>14238.632883255521</v>
      </c>
      <c r="J83" s="93">
        <v>103795.6133884364</v>
      </c>
      <c r="K83" s="483">
        <v>8219.5576012487654</v>
      </c>
    </row>
    <row r="84" spans="1:11" ht="20.25" customHeight="1">
      <c r="B84" s="649" t="s">
        <v>466</v>
      </c>
      <c r="C84" s="477"/>
      <c r="D84" s="484">
        <v>65537.952771918659</v>
      </c>
      <c r="E84" s="483">
        <v>9469.5898248650083</v>
      </c>
      <c r="F84" s="484">
        <v>44664.401853128744</v>
      </c>
      <c r="G84" s="484">
        <v>1984.8399673441993</v>
      </c>
      <c r="H84" s="484">
        <v>1037.8935892772326</v>
      </c>
      <c r="I84" s="486">
        <v>17169.350322432041</v>
      </c>
      <c r="J84" s="93">
        <v>130394.43850410088</v>
      </c>
      <c r="K84" s="483">
        <v>10325.91419982255</v>
      </c>
    </row>
    <row r="85" spans="1:11" ht="20.25" customHeight="1">
      <c r="B85" s="649" t="s">
        <v>467</v>
      </c>
      <c r="C85" s="477"/>
      <c r="D85" s="484">
        <v>67059.450684507916</v>
      </c>
      <c r="E85" s="483">
        <v>12326.864672864189</v>
      </c>
      <c r="F85" s="484">
        <v>26979.003172908782</v>
      </c>
      <c r="G85" s="484">
        <v>1767.1255314274138</v>
      </c>
      <c r="H85" s="484">
        <v>933.55157954987271</v>
      </c>
      <c r="I85" s="486">
        <v>18757.504421495625</v>
      </c>
      <c r="J85" s="93">
        <v>115496.63538988962</v>
      </c>
      <c r="K85" s="483">
        <v>9146.1596145197673</v>
      </c>
    </row>
    <row r="86" spans="1:11">
      <c r="A86" s="540"/>
      <c r="B86" s="547" t="s">
        <v>246</v>
      </c>
      <c r="C86" s="593"/>
      <c r="D86" s="593" t="s">
        <v>247</v>
      </c>
      <c r="E86" s="593"/>
      <c r="F86" s="593"/>
      <c r="G86" s="593"/>
      <c r="H86" s="593"/>
      <c r="I86" s="593"/>
      <c r="J86" s="593"/>
      <c r="K86" s="541"/>
    </row>
  </sheetData>
  <mergeCells count="4">
    <mergeCell ref="D2:J2"/>
    <mergeCell ref="B2:B3"/>
    <mergeCell ref="C2:C3"/>
    <mergeCell ref="B1:K1"/>
  </mergeCells>
  <printOptions horizontalCentered="1"/>
  <pageMargins left="0.25" right="0.25" top="0.75" bottom="0.5" header="0.25" footer="0.25"/>
  <pageSetup scale="60" orientation="portrait" r:id="rId1"/>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800-000000000000}">
  <sheetPr>
    <tabColor theme="6" tint="-0.249977111117893"/>
  </sheetPr>
  <dimension ref="A1:IT86"/>
  <sheetViews>
    <sheetView zoomScaleNormal="100" workbookViewId="0">
      <selection activeCell="B1" sqref="B1:P1"/>
    </sheetView>
  </sheetViews>
  <sheetFormatPr baseColWidth="10" defaultColWidth="9.1640625" defaultRowHeight="16"/>
  <cols>
    <col min="1" max="1" width="1.5" style="53" customWidth="1"/>
    <col min="2" max="2" width="6" style="53" customWidth="1"/>
    <col min="3" max="3" width="7.5" style="53" customWidth="1"/>
    <col min="4" max="4" width="11.5" style="53" customWidth="1"/>
    <col min="5" max="5" width="11.33203125" style="53" bestFit="1" customWidth="1"/>
    <col min="6" max="6" width="11.1640625" style="53" bestFit="1" customWidth="1"/>
    <col min="7" max="7" width="11.6640625" style="53" customWidth="1"/>
    <col min="8" max="8" width="11.33203125" style="53" bestFit="1" customWidth="1"/>
    <col min="9" max="10" width="10.1640625" style="53" customWidth="1"/>
    <col min="11" max="11" width="11.33203125" style="53" customWidth="1"/>
    <col min="12" max="12" width="11.83203125" style="53" customWidth="1"/>
    <col min="13" max="13" width="10.5" style="53" customWidth="1"/>
    <col min="14" max="14" width="9.6640625" style="53" customWidth="1"/>
    <col min="15" max="15" width="13" style="53" bestFit="1" customWidth="1"/>
    <col min="16" max="16" width="14.5" style="473" customWidth="1"/>
    <col min="17" max="17" width="12" style="53" customWidth="1"/>
    <col min="18" max="230" width="9.1640625" style="53"/>
    <col min="231" max="231" width="6" style="53" customWidth="1"/>
    <col min="232" max="232" width="3.5" style="53" customWidth="1"/>
    <col min="233" max="233" width="8.1640625" style="53" customWidth="1"/>
    <col min="234" max="236" width="6.5" style="53" customWidth="1"/>
    <col min="237" max="237" width="6.1640625" style="53" customWidth="1"/>
    <col min="238" max="238" width="8" style="53" customWidth="1"/>
    <col min="239" max="239" width="6.5" style="53" customWidth="1"/>
    <col min="240" max="240" width="6.6640625" style="53" customWidth="1"/>
    <col min="241" max="241" width="8" style="53" customWidth="1"/>
    <col min="242" max="242" width="8.5" style="53" customWidth="1"/>
    <col min="243" max="243" width="6.5" style="53" customWidth="1"/>
    <col min="244" max="244" width="7.6640625" style="53" customWidth="1"/>
    <col min="245" max="245" width="6.6640625" style="53" customWidth="1"/>
    <col min="246" max="246" width="7.1640625" style="53" customWidth="1"/>
    <col min="247" max="247" width="7.5" style="53" customWidth="1"/>
    <col min="248" max="248" width="8" style="53" customWidth="1"/>
    <col min="249" max="249" width="7.6640625" style="53" customWidth="1"/>
    <col min="250" max="250" width="7.1640625" style="53" customWidth="1"/>
    <col min="251" max="251" width="7" style="53" customWidth="1"/>
    <col min="252" max="252" width="8.6640625" style="53" customWidth="1"/>
    <col min="253" max="253" width="8.5" style="53" customWidth="1"/>
    <col min="254" max="254" width="9" style="53" customWidth="1"/>
    <col min="255" max="16384" width="9.1640625" style="53"/>
  </cols>
  <sheetData>
    <row r="1" spans="1:17" ht="27.75" customHeight="1">
      <c r="A1" s="477"/>
      <c r="B1" s="771" t="s">
        <v>510</v>
      </c>
      <c r="C1" s="772"/>
      <c r="D1" s="772"/>
      <c r="E1" s="772"/>
      <c r="F1" s="772"/>
      <c r="G1" s="772"/>
      <c r="H1" s="772"/>
      <c r="I1" s="772"/>
      <c r="J1" s="772"/>
      <c r="K1" s="772"/>
      <c r="L1" s="772"/>
      <c r="M1" s="772"/>
      <c r="N1" s="772"/>
      <c r="O1" s="772"/>
      <c r="P1" s="773"/>
      <c r="Q1" s="477"/>
    </row>
    <row r="2" spans="1:17" ht="15" customHeight="1">
      <c r="A2" s="477"/>
      <c r="B2" s="774" t="s">
        <v>34</v>
      </c>
      <c r="C2" s="769" t="s">
        <v>35</v>
      </c>
      <c r="D2" s="764" t="s">
        <v>163</v>
      </c>
      <c r="E2" s="766"/>
      <c r="F2" s="766"/>
      <c r="G2" s="766"/>
      <c r="H2" s="766"/>
      <c r="I2" s="766"/>
      <c r="J2" s="766"/>
      <c r="K2" s="766"/>
      <c r="L2" s="766"/>
      <c r="M2" s="766"/>
      <c r="N2" s="766"/>
      <c r="O2" s="766"/>
      <c r="P2" s="487"/>
      <c r="Q2" s="477"/>
    </row>
    <row r="3" spans="1:17" s="54" customFormat="1" ht="183.75" customHeight="1">
      <c r="B3" s="768"/>
      <c r="C3" s="775"/>
      <c r="D3" s="419" t="s">
        <v>258</v>
      </c>
      <c r="E3" s="419" t="s">
        <v>259</v>
      </c>
      <c r="F3" s="419" t="s">
        <v>47</v>
      </c>
      <c r="G3" s="419" t="s">
        <v>48</v>
      </c>
      <c r="H3" s="419" t="s">
        <v>49</v>
      </c>
      <c r="I3" s="419" t="s">
        <v>260</v>
      </c>
      <c r="J3" s="419" t="s">
        <v>261</v>
      </c>
      <c r="K3" s="419" t="s">
        <v>262</v>
      </c>
      <c r="L3" s="420" t="s">
        <v>53</v>
      </c>
      <c r="M3" s="420" t="s">
        <v>54</v>
      </c>
      <c r="N3" s="419" t="s">
        <v>263</v>
      </c>
      <c r="O3" s="419" t="s">
        <v>70</v>
      </c>
      <c r="P3" s="471" t="s">
        <v>253</v>
      </c>
    </row>
    <row r="4" spans="1:17" s="84" customFormat="1" ht="25.25" customHeight="1">
      <c r="B4" s="79" t="s">
        <v>171</v>
      </c>
      <c r="C4" s="83"/>
      <c r="D4" s="207">
        <v>671.72835064063202</v>
      </c>
      <c r="E4" s="207">
        <v>144.76080664303001</v>
      </c>
      <c r="F4" s="207">
        <v>482.110504207411</v>
      </c>
      <c r="G4" s="207">
        <v>135.550535022914</v>
      </c>
      <c r="H4" s="207">
        <v>116.061100937459</v>
      </c>
      <c r="I4" s="207">
        <v>63.357045417437597</v>
      </c>
      <c r="J4" s="207">
        <v>108.492990807488</v>
      </c>
      <c r="K4" s="207">
        <v>181.26246654012601</v>
      </c>
      <c r="L4" s="207">
        <v>272.18951692491498</v>
      </c>
      <c r="M4" s="207">
        <v>216.01019111510601</v>
      </c>
      <c r="N4" s="207">
        <v>50.067438755678701</v>
      </c>
      <c r="O4" s="210">
        <v>2441.5909470121974</v>
      </c>
      <c r="P4" s="472">
        <v>2367.6418209759199</v>
      </c>
    </row>
    <row r="5" spans="1:17" s="84" customFormat="1" ht="25.25" customHeight="1">
      <c r="B5" s="79" t="s">
        <v>172</v>
      </c>
      <c r="C5" s="83"/>
      <c r="D5" s="207">
        <v>801.495543784951</v>
      </c>
      <c r="E5" s="207">
        <v>173.924889815656</v>
      </c>
      <c r="F5" s="207">
        <v>222.20479026045999</v>
      </c>
      <c r="G5" s="207">
        <v>135.94917171522999</v>
      </c>
      <c r="H5" s="207">
        <v>137.08937223788899</v>
      </c>
      <c r="I5" s="207">
        <v>86.9155121488715</v>
      </c>
      <c r="J5" s="207">
        <v>117.19692736137399</v>
      </c>
      <c r="K5" s="207">
        <v>181.14309029505901</v>
      </c>
      <c r="L5" s="207">
        <v>246.651891552553</v>
      </c>
      <c r="M5" s="207">
        <v>186.547909299297</v>
      </c>
      <c r="N5" s="207">
        <v>134.36844351728701</v>
      </c>
      <c r="O5" s="210">
        <v>2423.4875419886275</v>
      </c>
      <c r="P5" s="472">
        <v>2368.6418209759199</v>
      </c>
    </row>
    <row r="6" spans="1:17" s="84" customFormat="1" ht="25.25" customHeight="1">
      <c r="B6" s="79" t="s">
        <v>173</v>
      </c>
      <c r="C6" s="83"/>
      <c r="D6" s="207">
        <v>695.85614498998098</v>
      </c>
      <c r="E6" s="207">
        <v>222.503464332671</v>
      </c>
      <c r="F6" s="207">
        <v>437.79401691230498</v>
      </c>
      <c r="G6" s="207">
        <v>159.07476057447801</v>
      </c>
      <c r="H6" s="207">
        <v>125.83766989196501</v>
      </c>
      <c r="I6" s="207">
        <v>77.250752103583494</v>
      </c>
      <c r="J6" s="207">
        <v>106.011749541071</v>
      </c>
      <c r="K6" s="207">
        <v>238.07122992788601</v>
      </c>
      <c r="L6" s="207">
        <v>239.60868705762701</v>
      </c>
      <c r="M6" s="207">
        <v>159.538073729648</v>
      </c>
      <c r="N6" s="207">
        <v>53.793975780117101</v>
      </c>
      <c r="O6" s="210">
        <v>2515.3405248413328</v>
      </c>
      <c r="P6" s="472">
        <v>2369.6418209759199</v>
      </c>
    </row>
    <row r="7" spans="1:17" s="84" customFormat="1" ht="25.25" customHeight="1">
      <c r="B7" s="79" t="s">
        <v>174</v>
      </c>
      <c r="C7" s="83"/>
      <c r="D7" s="207">
        <v>862.22573637023095</v>
      </c>
      <c r="E7" s="207">
        <v>254.05674641357501</v>
      </c>
      <c r="F7" s="207">
        <v>496.42563125545399</v>
      </c>
      <c r="G7" s="207">
        <v>168.592364387034</v>
      </c>
      <c r="H7" s="207">
        <v>93.694052428137397</v>
      </c>
      <c r="I7" s="207">
        <v>80.167554329489505</v>
      </c>
      <c r="J7" s="207">
        <v>106.557184866444</v>
      </c>
      <c r="K7" s="207">
        <v>144.61396306473</v>
      </c>
      <c r="L7" s="207">
        <v>315.44666044493101</v>
      </c>
      <c r="M7" s="207">
        <v>143.73872893335999</v>
      </c>
      <c r="N7" s="207">
        <v>39.278959450734099</v>
      </c>
      <c r="O7" s="210">
        <v>2704.7975819441199</v>
      </c>
      <c r="P7" s="472">
        <v>2370.6418209759199</v>
      </c>
    </row>
    <row r="8" spans="1:17" s="84" customFormat="1" ht="25.25" customHeight="1">
      <c r="B8" s="79" t="s">
        <v>175</v>
      </c>
      <c r="C8" s="83"/>
      <c r="D8" s="207">
        <v>614.07488820739798</v>
      </c>
      <c r="E8" s="207">
        <v>184.570247503091</v>
      </c>
      <c r="F8" s="207">
        <v>541.48472188726998</v>
      </c>
      <c r="G8" s="207">
        <v>138.040231071709</v>
      </c>
      <c r="H8" s="207">
        <v>159.953720803176</v>
      </c>
      <c r="I8" s="207">
        <v>29.042956987682</v>
      </c>
      <c r="J8" s="207">
        <v>50.962052477719297</v>
      </c>
      <c r="K8" s="207">
        <v>227.60273202660201</v>
      </c>
      <c r="L8" s="207">
        <v>303.56474524649701</v>
      </c>
      <c r="M8" s="207">
        <v>329.03183346765701</v>
      </c>
      <c r="N8" s="207">
        <v>67.898840398089007</v>
      </c>
      <c r="O8" s="210">
        <v>2646.2269700768902</v>
      </c>
      <c r="P8" s="472">
        <v>2371.6418209759199</v>
      </c>
    </row>
    <row r="9" spans="1:17" s="84" customFormat="1" ht="25.25" customHeight="1">
      <c r="B9" s="79" t="s">
        <v>176</v>
      </c>
      <c r="C9" s="83"/>
      <c r="D9" s="207">
        <v>770.66017268026997</v>
      </c>
      <c r="E9" s="207">
        <v>239.61055098942199</v>
      </c>
      <c r="F9" s="207">
        <v>290.31507280132598</v>
      </c>
      <c r="G9" s="207">
        <v>160.41658760157</v>
      </c>
      <c r="H9" s="207">
        <v>178.44523774546801</v>
      </c>
      <c r="I9" s="207">
        <v>98.457474925305903</v>
      </c>
      <c r="J9" s="207">
        <v>137.213694727111</v>
      </c>
      <c r="K9" s="207">
        <v>223.652978393415</v>
      </c>
      <c r="L9" s="207">
        <v>273.68160137538899</v>
      </c>
      <c r="M9" s="207">
        <v>169.83486215941701</v>
      </c>
      <c r="N9" s="207">
        <v>73.877195197126696</v>
      </c>
      <c r="O9" s="210">
        <v>2616.1654285958207</v>
      </c>
      <c r="P9" s="472">
        <v>2372.6418209759199</v>
      </c>
    </row>
    <row r="10" spans="1:17" s="84" customFormat="1" ht="25.25" customHeight="1">
      <c r="B10" s="79" t="s">
        <v>177</v>
      </c>
      <c r="C10" s="83"/>
      <c r="D10" s="207">
        <v>828.33163275522395</v>
      </c>
      <c r="E10" s="207">
        <v>265.10667254518802</v>
      </c>
      <c r="F10" s="207">
        <v>603.47975303338899</v>
      </c>
      <c r="G10" s="207">
        <v>169.261069104585</v>
      </c>
      <c r="H10" s="207">
        <v>191.32403002584201</v>
      </c>
      <c r="I10" s="207">
        <v>75.362278997028994</v>
      </c>
      <c r="J10" s="207">
        <v>107.27772639953599</v>
      </c>
      <c r="K10" s="207">
        <v>314.30893705093899</v>
      </c>
      <c r="L10" s="207">
        <v>284.29460941472797</v>
      </c>
      <c r="M10" s="207">
        <v>101.38209928748201</v>
      </c>
      <c r="N10" s="207">
        <v>84.154086039315501</v>
      </c>
      <c r="O10" s="210">
        <v>3024.2828946532577</v>
      </c>
      <c r="P10" s="472">
        <v>2373.6418209759199</v>
      </c>
    </row>
    <row r="11" spans="1:17" s="84" customFormat="1" ht="25.25" customHeight="1">
      <c r="B11" s="79" t="s">
        <v>178</v>
      </c>
      <c r="C11" s="83"/>
      <c r="D11" s="207">
        <v>1334.3368978076101</v>
      </c>
      <c r="E11" s="207">
        <v>386.86603630696698</v>
      </c>
      <c r="F11" s="207">
        <v>544.92851072977896</v>
      </c>
      <c r="G11" s="207">
        <v>166.618239442065</v>
      </c>
      <c r="H11" s="207">
        <v>208.90030230164999</v>
      </c>
      <c r="I11" s="207">
        <v>139.746419535039</v>
      </c>
      <c r="J11" s="207">
        <v>192.54114033822401</v>
      </c>
      <c r="K11" s="207">
        <v>348.82108615610099</v>
      </c>
      <c r="L11" s="207">
        <v>541.82732467808296</v>
      </c>
      <c r="M11" s="207">
        <v>269.94464163764297</v>
      </c>
      <c r="N11" s="207">
        <v>112.45608460692399</v>
      </c>
      <c r="O11" s="210">
        <v>4246.9866835400853</v>
      </c>
      <c r="P11" s="472">
        <v>2374.6418209759199</v>
      </c>
    </row>
    <row r="12" spans="1:17" s="84" customFormat="1" ht="25.25" customHeight="1">
      <c r="B12" s="79" t="s">
        <v>179</v>
      </c>
      <c r="C12" s="83"/>
      <c r="D12" s="207">
        <v>930.910770779176</v>
      </c>
      <c r="E12" s="207">
        <v>333.41067600578702</v>
      </c>
      <c r="F12" s="207">
        <v>758.442391894558</v>
      </c>
      <c r="G12" s="207">
        <v>175.76182523524599</v>
      </c>
      <c r="H12" s="207">
        <v>265.65234291316102</v>
      </c>
      <c r="I12" s="207">
        <v>51.181702925281002</v>
      </c>
      <c r="J12" s="207">
        <v>92.430490644660495</v>
      </c>
      <c r="K12" s="207">
        <v>241.94702498819399</v>
      </c>
      <c r="L12" s="207">
        <v>386.60939310285301</v>
      </c>
      <c r="M12" s="207">
        <v>188.11844635678401</v>
      </c>
      <c r="N12" s="207">
        <v>82.575433521823797</v>
      </c>
      <c r="O12" s="210">
        <v>3507.0404983675244</v>
      </c>
      <c r="P12" s="472">
        <v>2375.6418209759199</v>
      </c>
    </row>
    <row r="13" spans="1:17" s="84" customFormat="1" ht="25.25" customHeight="1">
      <c r="B13" s="79" t="s">
        <v>180</v>
      </c>
      <c r="C13" s="83"/>
      <c r="D13" s="207">
        <v>1324.08485614353</v>
      </c>
      <c r="E13" s="207">
        <v>310.11465860089601</v>
      </c>
      <c r="F13" s="207">
        <v>281.19840494024999</v>
      </c>
      <c r="G13" s="207">
        <v>191.066976785463</v>
      </c>
      <c r="H13" s="207">
        <v>163.923482371565</v>
      </c>
      <c r="I13" s="207">
        <v>107.56740471462</v>
      </c>
      <c r="J13" s="207">
        <v>152.74904527731599</v>
      </c>
      <c r="K13" s="207">
        <v>324.87660167488201</v>
      </c>
      <c r="L13" s="207">
        <v>374.68770706511202</v>
      </c>
      <c r="M13" s="207">
        <v>143.89265923278001</v>
      </c>
      <c r="N13" s="207">
        <v>114.10410979461599</v>
      </c>
      <c r="O13" s="210">
        <v>3488.2659066010297</v>
      </c>
      <c r="P13" s="472">
        <v>2376.6418209759199</v>
      </c>
    </row>
    <row r="14" spans="1:17" s="84" customFormat="1" ht="25.25" customHeight="1">
      <c r="B14" s="79" t="s">
        <v>181</v>
      </c>
      <c r="C14" s="83"/>
      <c r="D14" s="207">
        <v>1105.88130507605</v>
      </c>
      <c r="E14" s="207">
        <v>333.88118269455498</v>
      </c>
      <c r="F14" s="207">
        <v>613.044036967132</v>
      </c>
      <c r="G14" s="207">
        <v>206.62386219259199</v>
      </c>
      <c r="H14" s="207">
        <v>387.21404045357599</v>
      </c>
      <c r="I14" s="207">
        <v>123.807768872457</v>
      </c>
      <c r="J14" s="207">
        <v>172.83779005522501</v>
      </c>
      <c r="K14" s="207">
        <v>607.17825405496501</v>
      </c>
      <c r="L14" s="207">
        <v>490.267458019451</v>
      </c>
      <c r="M14" s="207">
        <v>432.70398279904299</v>
      </c>
      <c r="N14" s="207">
        <v>128.65019059240899</v>
      </c>
      <c r="O14" s="210">
        <v>4602.0898717774553</v>
      </c>
      <c r="P14" s="472">
        <v>2377.6418209759199</v>
      </c>
    </row>
    <row r="15" spans="1:17" s="84" customFormat="1" ht="25.25" customHeight="1">
      <c r="B15" s="79" t="s">
        <v>182</v>
      </c>
      <c r="C15" s="83"/>
      <c r="D15" s="207">
        <v>1184.06880384495</v>
      </c>
      <c r="E15" s="207">
        <v>548.55994317909096</v>
      </c>
      <c r="F15" s="207">
        <v>615.09160477063199</v>
      </c>
      <c r="G15" s="207">
        <v>197.465546238988</v>
      </c>
      <c r="H15" s="207">
        <v>271.49464373683202</v>
      </c>
      <c r="I15" s="207">
        <v>116.445626847306</v>
      </c>
      <c r="J15" s="207">
        <v>150.301073290771</v>
      </c>
      <c r="K15" s="207">
        <v>380.781168188913</v>
      </c>
      <c r="L15" s="207">
        <v>604.24652988668799</v>
      </c>
      <c r="M15" s="207">
        <v>311.33147790609797</v>
      </c>
      <c r="N15" s="207">
        <v>110.546943469487</v>
      </c>
      <c r="O15" s="210">
        <v>4490.3333613597561</v>
      </c>
      <c r="P15" s="472">
        <v>2378.6418209759199</v>
      </c>
    </row>
    <row r="16" spans="1:17" s="84" customFormat="1" ht="25.25" customHeight="1">
      <c r="B16" s="79" t="s">
        <v>183</v>
      </c>
      <c r="C16" s="83"/>
      <c r="D16" s="207">
        <v>1161.00561090219</v>
      </c>
      <c r="E16" s="207">
        <v>456.42299609594897</v>
      </c>
      <c r="F16" s="207">
        <v>1472.2833002775201</v>
      </c>
      <c r="G16" s="207">
        <v>165.12646707571199</v>
      </c>
      <c r="H16" s="207">
        <v>317.69183572525401</v>
      </c>
      <c r="I16" s="207">
        <v>88.580479308271904</v>
      </c>
      <c r="J16" s="207">
        <v>175.19619286315799</v>
      </c>
      <c r="K16" s="207">
        <v>306.94868255543997</v>
      </c>
      <c r="L16" s="207">
        <v>444.46579647557797</v>
      </c>
      <c r="M16" s="207">
        <v>165.99622911811699</v>
      </c>
      <c r="N16" s="207">
        <v>67.531322285425603</v>
      </c>
      <c r="O16" s="210">
        <v>4821.2489126826158</v>
      </c>
      <c r="P16" s="472">
        <v>2379.6418209759199</v>
      </c>
    </row>
    <row r="17" spans="2:16" s="84" customFormat="1" ht="25.25" customHeight="1">
      <c r="B17" s="79" t="s">
        <v>184</v>
      </c>
      <c r="C17" s="83"/>
      <c r="D17" s="207">
        <v>1533.9463733494199</v>
      </c>
      <c r="E17" s="207">
        <v>483.46396407023798</v>
      </c>
      <c r="F17" s="207">
        <v>498.67533718194898</v>
      </c>
      <c r="G17" s="207">
        <v>191.69643716692499</v>
      </c>
      <c r="H17" s="207">
        <v>384.24630705779902</v>
      </c>
      <c r="I17" s="207">
        <v>137.75440256187801</v>
      </c>
      <c r="J17" s="207">
        <v>182.04298643005799</v>
      </c>
      <c r="K17" s="207">
        <v>530.84308806139302</v>
      </c>
      <c r="L17" s="207">
        <v>557.91682829683702</v>
      </c>
      <c r="M17" s="207">
        <v>344.034176305899</v>
      </c>
      <c r="N17" s="207">
        <v>226.65598534896</v>
      </c>
      <c r="O17" s="210">
        <v>5071.2758858313555</v>
      </c>
      <c r="P17" s="472">
        <v>2380.6418209759199</v>
      </c>
    </row>
    <row r="18" spans="2:16" s="84" customFormat="1" ht="25.25" customHeight="1">
      <c r="B18" s="79" t="s">
        <v>185</v>
      </c>
      <c r="C18" s="83"/>
      <c r="D18" s="207">
        <v>1340.29588663807</v>
      </c>
      <c r="E18" s="207">
        <v>472.31495657102198</v>
      </c>
      <c r="F18" s="207">
        <v>425.638562040213</v>
      </c>
      <c r="G18" s="207">
        <v>212.55180269424599</v>
      </c>
      <c r="H18" s="207">
        <v>270.967609216114</v>
      </c>
      <c r="I18" s="207">
        <v>142.11442615868299</v>
      </c>
      <c r="J18" s="207">
        <v>190.346412651702</v>
      </c>
      <c r="K18" s="207">
        <v>637.14192897584803</v>
      </c>
      <c r="L18" s="207">
        <v>549.63753758469102</v>
      </c>
      <c r="M18" s="207">
        <v>248.952166195525</v>
      </c>
      <c r="N18" s="207">
        <v>206.626679994863</v>
      </c>
      <c r="O18" s="210">
        <v>4696.5879687209763</v>
      </c>
      <c r="P18" s="472">
        <v>2381.6418209759199</v>
      </c>
    </row>
    <row r="19" spans="2:16" s="84" customFormat="1" ht="25.25" customHeight="1">
      <c r="B19" s="79" t="s">
        <v>186</v>
      </c>
      <c r="C19" s="83"/>
      <c r="D19" s="207">
        <v>1569.04958105945</v>
      </c>
      <c r="E19" s="207">
        <v>540.646125525912</v>
      </c>
      <c r="F19" s="207">
        <v>215.43992171222999</v>
      </c>
      <c r="G19" s="207">
        <v>245.00929350627999</v>
      </c>
      <c r="H19" s="207">
        <v>573.76993266762202</v>
      </c>
      <c r="I19" s="207">
        <v>123.816917778863</v>
      </c>
      <c r="J19" s="207">
        <v>153.57279956656299</v>
      </c>
      <c r="K19" s="207">
        <v>667.24344410735205</v>
      </c>
      <c r="L19" s="207">
        <v>916.69363128632403</v>
      </c>
      <c r="M19" s="207">
        <v>690.75605246543705</v>
      </c>
      <c r="N19" s="207">
        <v>51.944867757102998</v>
      </c>
      <c r="O19" s="210">
        <v>5747.942567433136</v>
      </c>
      <c r="P19" s="472">
        <v>2382.6418209759199</v>
      </c>
    </row>
    <row r="20" spans="2:16" s="84" customFormat="1" ht="25.25" customHeight="1">
      <c r="B20" s="79" t="s">
        <v>187</v>
      </c>
      <c r="C20" s="83"/>
      <c r="D20" s="207">
        <v>1769.9659346238</v>
      </c>
      <c r="E20" s="207">
        <v>571.21683378876503</v>
      </c>
      <c r="F20" s="207">
        <v>819.86496488062403</v>
      </c>
      <c r="G20" s="207">
        <v>235.16493411986801</v>
      </c>
      <c r="H20" s="207">
        <v>817.81293310614399</v>
      </c>
      <c r="I20" s="207">
        <v>143.93446665339599</v>
      </c>
      <c r="J20" s="207">
        <v>275.57660935236601</v>
      </c>
      <c r="K20" s="207">
        <v>513.502510122275</v>
      </c>
      <c r="L20" s="207">
        <v>664.58129675771397</v>
      </c>
      <c r="M20" s="207">
        <v>374.90056778640599</v>
      </c>
      <c r="N20" s="207">
        <v>135.910906266251</v>
      </c>
      <c r="O20" s="210">
        <v>6322.4319574576093</v>
      </c>
      <c r="P20" s="472">
        <v>2383.6418209759199</v>
      </c>
    </row>
    <row r="21" spans="2:16" s="84" customFormat="1" ht="25.25" customHeight="1">
      <c r="B21" s="79" t="s">
        <v>188</v>
      </c>
      <c r="C21" s="83"/>
      <c r="D21" s="207">
        <v>2282.0527751554901</v>
      </c>
      <c r="E21" s="207">
        <v>471.76508857462301</v>
      </c>
      <c r="F21" s="207">
        <v>427.56553900396398</v>
      </c>
      <c r="G21" s="207">
        <v>237.45884897237599</v>
      </c>
      <c r="H21" s="207">
        <v>196.44805885585799</v>
      </c>
      <c r="I21" s="207">
        <v>221.92056050558901</v>
      </c>
      <c r="J21" s="207">
        <v>286.52671860169499</v>
      </c>
      <c r="K21" s="207">
        <v>596.68213262802499</v>
      </c>
      <c r="L21" s="207">
        <v>696.46389762127706</v>
      </c>
      <c r="M21" s="207">
        <v>459.34997036856799</v>
      </c>
      <c r="N21" s="207">
        <v>200.32910796675901</v>
      </c>
      <c r="O21" s="210">
        <v>6076.5626982542253</v>
      </c>
      <c r="P21" s="472">
        <v>2384.6418209759199</v>
      </c>
    </row>
    <row r="22" spans="2:16" s="84" customFormat="1" ht="25.25" customHeight="1">
      <c r="B22" s="79" t="s">
        <v>189</v>
      </c>
      <c r="C22" s="83"/>
      <c r="D22" s="207">
        <v>1544.2028087751401</v>
      </c>
      <c r="E22" s="207">
        <v>725.38233218783898</v>
      </c>
      <c r="F22" s="207">
        <v>973.28727966194901</v>
      </c>
      <c r="G22" s="207">
        <v>271.222138280622</v>
      </c>
      <c r="H22" s="207">
        <v>511.31217076457199</v>
      </c>
      <c r="I22" s="207">
        <v>143.907039645455</v>
      </c>
      <c r="J22" s="207">
        <v>190.51901707235299</v>
      </c>
      <c r="K22" s="207">
        <v>902.05062941798599</v>
      </c>
      <c r="L22" s="207">
        <v>750.04432027871496</v>
      </c>
      <c r="M22" s="207">
        <v>503.93659894757798</v>
      </c>
      <c r="N22" s="207">
        <v>187.27863337113499</v>
      </c>
      <c r="O22" s="210">
        <v>6703.1429684033428</v>
      </c>
      <c r="P22" s="472">
        <v>2385.6418209759199</v>
      </c>
    </row>
    <row r="23" spans="2:16" s="84" customFormat="1" ht="25.25" customHeight="1">
      <c r="B23" s="79" t="s">
        <v>190</v>
      </c>
      <c r="C23" s="83"/>
      <c r="D23" s="207">
        <v>1581.4992813209401</v>
      </c>
      <c r="E23" s="207">
        <v>537.77227211001502</v>
      </c>
      <c r="F23" s="207">
        <v>961.82050845146603</v>
      </c>
      <c r="G23" s="207">
        <v>287.06099959436199</v>
      </c>
      <c r="H23" s="207">
        <v>713.54286876706794</v>
      </c>
      <c r="I23" s="207">
        <v>145.002020076907</v>
      </c>
      <c r="J23" s="207">
        <v>179.98954242116099</v>
      </c>
      <c r="K23" s="207">
        <v>600.85736137377899</v>
      </c>
      <c r="L23" s="207">
        <v>966.26914631403201</v>
      </c>
      <c r="M23" s="207">
        <v>564.79520203317304</v>
      </c>
      <c r="N23" s="207">
        <v>198.55074300897201</v>
      </c>
      <c r="O23" s="210">
        <v>6737.1599454718744</v>
      </c>
      <c r="P23" s="472">
        <v>2386.6418209759199</v>
      </c>
    </row>
    <row r="24" spans="2:16" s="84" customFormat="1" ht="25.25" customHeight="1">
      <c r="B24" s="79" t="s">
        <v>191</v>
      </c>
      <c r="C24" s="83"/>
      <c r="D24" s="207">
        <v>2147.32568093192</v>
      </c>
      <c r="E24" s="207">
        <v>565.41643753164897</v>
      </c>
      <c r="F24" s="207">
        <v>1837.25641682798</v>
      </c>
      <c r="G24" s="207">
        <v>268.74575795484498</v>
      </c>
      <c r="H24" s="207">
        <v>624.49282517215897</v>
      </c>
      <c r="I24" s="207">
        <v>159.13059017078001</v>
      </c>
      <c r="J24" s="207">
        <v>309.03452284828899</v>
      </c>
      <c r="K24" s="207">
        <v>703.01595808682396</v>
      </c>
      <c r="L24" s="207">
        <v>1022.68862969415</v>
      </c>
      <c r="M24" s="207">
        <v>827.27075001333105</v>
      </c>
      <c r="N24" s="207">
        <v>121.385456648439</v>
      </c>
      <c r="O24" s="210">
        <v>8585.7630258803674</v>
      </c>
      <c r="P24" s="472">
        <v>2387.6418209759199</v>
      </c>
    </row>
    <row r="25" spans="2:16" s="84" customFormat="1" ht="25.25" customHeight="1">
      <c r="B25" s="79" t="s">
        <v>192</v>
      </c>
      <c r="C25" s="83"/>
      <c r="D25" s="207">
        <v>2772.6394308028098</v>
      </c>
      <c r="E25" s="207">
        <v>614.04733535076502</v>
      </c>
      <c r="F25" s="207">
        <v>576.03011879210999</v>
      </c>
      <c r="G25" s="207">
        <v>310.52533231553701</v>
      </c>
      <c r="H25" s="207">
        <v>713.46024223180996</v>
      </c>
      <c r="I25" s="207">
        <v>184.82235273801501</v>
      </c>
      <c r="J25" s="207">
        <v>243.85859847463101</v>
      </c>
      <c r="K25" s="207">
        <v>1049.0070941609899</v>
      </c>
      <c r="L25" s="207">
        <v>1202.8110657376301</v>
      </c>
      <c r="M25" s="207">
        <v>867.52544475479897</v>
      </c>
      <c r="N25" s="207">
        <v>214.082315290201</v>
      </c>
      <c r="O25" s="210">
        <v>8748.8093306492992</v>
      </c>
      <c r="P25" s="472">
        <v>2388.6418209759199</v>
      </c>
    </row>
    <row r="26" spans="2:16" s="84" customFormat="1" ht="25.25" customHeight="1">
      <c r="B26" s="79" t="s">
        <v>193</v>
      </c>
      <c r="C26" s="83"/>
      <c r="D26" s="207">
        <v>1686.2469998829099</v>
      </c>
      <c r="E26" s="207">
        <v>711.51399416486504</v>
      </c>
      <c r="F26" s="207">
        <v>943.233759072608</v>
      </c>
      <c r="G26" s="207">
        <v>348.62318506308497</v>
      </c>
      <c r="H26" s="207">
        <v>526.88882793175299</v>
      </c>
      <c r="I26" s="207">
        <v>234.16895252023701</v>
      </c>
      <c r="J26" s="207">
        <v>317.25077931338802</v>
      </c>
      <c r="K26" s="207">
        <v>742.57866184228396</v>
      </c>
      <c r="L26" s="207">
        <v>549.87456748751401</v>
      </c>
      <c r="M26" s="207">
        <v>111.736974623281</v>
      </c>
      <c r="N26" s="207">
        <v>316.48207130945201</v>
      </c>
      <c r="O26" s="210">
        <v>6488.5987732113763</v>
      </c>
      <c r="P26" s="472">
        <v>2389.6418209759199</v>
      </c>
    </row>
    <row r="27" spans="2:16" s="84" customFormat="1" ht="25.25" customHeight="1">
      <c r="B27" s="79" t="s">
        <v>194</v>
      </c>
      <c r="C27" s="83"/>
      <c r="D27" s="207">
        <v>2116.2694542990098</v>
      </c>
      <c r="E27" s="207">
        <v>784.00024797150604</v>
      </c>
      <c r="F27" s="207">
        <v>811.96836016628595</v>
      </c>
      <c r="G27" s="207">
        <v>298.77156085622698</v>
      </c>
      <c r="H27" s="207">
        <v>600.20094373563199</v>
      </c>
      <c r="I27" s="207">
        <v>294.05854388758002</v>
      </c>
      <c r="J27" s="207">
        <v>372.14452355046598</v>
      </c>
      <c r="K27" s="207">
        <v>873.15207201891997</v>
      </c>
      <c r="L27" s="207">
        <v>1006.6749125456899</v>
      </c>
      <c r="M27" s="207">
        <v>251.54223038387701</v>
      </c>
      <c r="N27" s="207">
        <v>253.501344290867</v>
      </c>
      <c r="O27" s="210">
        <v>7662.2841937060603</v>
      </c>
      <c r="P27" s="472">
        <v>2390.6418209759199</v>
      </c>
    </row>
    <row r="28" spans="2:16" s="84" customFormat="1" ht="25.25" customHeight="1">
      <c r="B28" s="79" t="s">
        <v>195</v>
      </c>
      <c r="C28" s="83"/>
      <c r="D28" s="207">
        <v>2117.5319551405701</v>
      </c>
      <c r="E28" s="207">
        <v>727.88810866315896</v>
      </c>
      <c r="F28" s="207">
        <v>1385.02431210175</v>
      </c>
      <c r="G28" s="207">
        <v>366.64290824657201</v>
      </c>
      <c r="H28" s="207">
        <v>687.03068636441606</v>
      </c>
      <c r="I28" s="207">
        <v>202.33701348924001</v>
      </c>
      <c r="J28" s="207">
        <v>397.00025599910299</v>
      </c>
      <c r="K28" s="207">
        <v>610.68559322360295</v>
      </c>
      <c r="L28" s="207">
        <v>1573.23376916656</v>
      </c>
      <c r="M28" s="207">
        <v>340.01485347517502</v>
      </c>
      <c r="N28" s="207">
        <v>210.521604294947</v>
      </c>
      <c r="O28" s="210">
        <v>8617.9110601650955</v>
      </c>
      <c r="P28" s="472">
        <v>2391.6418209759199</v>
      </c>
    </row>
    <row r="29" spans="2:16" s="84" customFormat="1" ht="25.25" customHeight="1">
      <c r="B29" s="79" t="s">
        <v>196</v>
      </c>
      <c r="C29" s="83"/>
      <c r="D29" s="207">
        <v>3697.8143923646799</v>
      </c>
      <c r="E29" s="207">
        <v>768.84141541957797</v>
      </c>
      <c r="F29" s="207">
        <v>782.54787352120104</v>
      </c>
      <c r="G29" s="207">
        <v>458.81357986194001</v>
      </c>
      <c r="H29" s="207">
        <v>858.06367830243403</v>
      </c>
      <c r="I29" s="207">
        <v>338.90480789936902</v>
      </c>
      <c r="J29" s="207">
        <v>448.94686576701798</v>
      </c>
      <c r="K29" s="207">
        <v>774.68000543854703</v>
      </c>
      <c r="L29" s="207">
        <v>1164.0297594695101</v>
      </c>
      <c r="M29" s="207">
        <v>529.223950421219</v>
      </c>
      <c r="N29" s="207">
        <v>395.52100838356301</v>
      </c>
      <c r="O29" s="210">
        <v>10217.387336849059</v>
      </c>
      <c r="P29" s="472">
        <v>2392.6418209759199</v>
      </c>
    </row>
    <row r="30" spans="2:16" s="84" customFormat="1" ht="25.25" customHeight="1">
      <c r="B30" s="79" t="s">
        <v>197</v>
      </c>
      <c r="C30" s="83"/>
      <c r="D30" s="207">
        <v>2267.4557316739001</v>
      </c>
      <c r="E30" s="207">
        <v>750.49811470427403</v>
      </c>
      <c r="F30" s="207">
        <v>1431.51845185203</v>
      </c>
      <c r="G30" s="207">
        <v>522.36112418069695</v>
      </c>
      <c r="H30" s="207">
        <v>868.300478053132</v>
      </c>
      <c r="I30" s="207">
        <v>305.441108038903</v>
      </c>
      <c r="J30" s="207">
        <v>413.67849129757099</v>
      </c>
      <c r="K30" s="207">
        <v>1011.39961780718</v>
      </c>
      <c r="L30" s="207">
        <v>812.629338142439</v>
      </c>
      <c r="M30" s="207">
        <v>157.66353254184301</v>
      </c>
      <c r="N30" s="207">
        <v>306.50248488752601</v>
      </c>
      <c r="O30" s="210">
        <v>8847.4484731794946</v>
      </c>
      <c r="P30" s="472">
        <v>2393.6418209759199</v>
      </c>
    </row>
    <row r="31" spans="2:16" s="84" customFormat="1" ht="25.25" customHeight="1">
      <c r="B31" s="79" t="s">
        <v>198</v>
      </c>
      <c r="C31" s="83"/>
      <c r="D31" s="207">
        <v>2706.1021321765202</v>
      </c>
      <c r="E31" s="207">
        <v>881.358487123391</v>
      </c>
      <c r="F31" s="207">
        <v>1990.1008349636299</v>
      </c>
      <c r="G31" s="207">
        <v>624.70439050724201</v>
      </c>
      <c r="H31" s="207">
        <v>1037.1447715254601</v>
      </c>
      <c r="I31" s="207">
        <v>332.23584417215102</v>
      </c>
      <c r="J31" s="207">
        <v>419.56492994695702</v>
      </c>
      <c r="K31" s="207">
        <v>1882.8146427362699</v>
      </c>
      <c r="L31" s="207">
        <v>1534.7696857001199</v>
      </c>
      <c r="M31" s="207">
        <v>1576.11122099407</v>
      </c>
      <c r="N31" s="207">
        <v>220.435155785624</v>
      </c>
      <c r="O31" s="210">
        <v>13205.342095631435</v>
      </c>
      <c r="P31" s="472">
        <v>2394.6418209759199</v>
      </c>
    </row>
    <row r="32" spans="2:16" s="84" customFormat="1" ht="25.25" customHeight="1">
      <c r="B32" s="79" t="s">
        <v>199</v>
      </c>
      <c r="C32" s="83"/>
      <c r="D32" s="207">
        <v>2898.7524471640099</v>
      </c>
      <c r="E32" s="207">
        <v>1024.83598295211</v>
      </c>
      <c r="F32" s="207">
        <v>1445.8231076545501</v>
      </c>
      <c r="G32" s="207">
        <v>417.51915483504399</v>
      </c>
      <c r="H32" s="207">
        <v>1419.6728776824</v>
      </c>
      <c r="I32" s="207">
        <v>232.599622835318</v>
      </c>
      <c r="J32" s="207">
        <v>450.68163999388503</v>
      </c>
      <c r="K32" s="207">
        <v>956.19001167285501</v>
      </c>
      <c r="L32" s="207">
        <v>1059.8261534867499</v>
      </c>
      <c r="M32" s="207">
        <v>552.638720521913</v>
      </c>
      <c r="N32" s="207">
        <v>274.47720379506001</v>
      </c>
      <c r="O32" s="210">
        <v>10733.016922593897</v>
      </c>
      <c r="P32" s="472">
        <v>2395.6418209759199</v>
      </c>
    </row>
    <row r="33" spans="2:16" s="84" customFormat="1" ht="25.25" customHeight="1">
      <c r="B33" s="79" t="s">
        <v>200</v>
      </c>
      <c r="C33" s="83"/>
      <c r="D33" s="207">
        <v>4254.7018964333602</v>
      </c>
      <c r="E33" s="207">
        <v>1110.65837286945</v>
      </c>
      <c r="F33" s="207">
        <v>1420.8292670134099</v>
      </c>
      <c r="G33" s="207">
        <v>511.00623054839298</v>
      </c>
      <c r="H33" s="207">
        <v>1464.0403606530899</v>
      </c>
      <c r="I33" s="207">
        <v>304.54896877426103</v>
      </c>
      <c r="J33" s="207">
        <v>398.63331275263403</v>
      </c>
      <c r="K33" s="207">
        <v>1103.6531165726601</v>
      </c>
      <c r="L33" s="207">
        <v>1135.1006928854499</v>
      </c>
      <c r="M33" s="207">
        <v>594.98695210310996</v>
      </c>
      <c r="N33" s="207">
        <v>334.01810203510797</v>
      </c>
      <c r="O33" s="210">
        <v>12632.177272640927</v>
      </c>
      <c r="P33" s="472">
        <v>2396.6418209759199</v>
      </c>
    </row>
    <row r="34" spans="2:16" s="84" customFormat="1" ht="25.25" customHeight="1">
      <c r="B34" s="79" t="s">
        <v>201</v>
      </c>
      <c r="C34" s="83"/>
      <c r="D34" s="207">
        <v>3334.35005994006</v>
      </c>
      <c r="E34" s="207">
        <v>1205.6033309731399</v>
      </c>
      <c r="F34" s="207">
        <v>1969.4209398661501</v>
      </c>
      <c r="G34" s="207">
        <v>495.30507047096398</v>
      </c>
      <c r="H34" s="207">
        <v>1479.5199390724499</v>
      </c>
      <c r="I34" s="207">
        <v>306.31168508568101</v>
      </c>
      <c r="J34" s="207">
        <v>410.072718243319</v>
      </c>
      <c r="K34" s="207">
        <v>1071.12189043889</v>
      </c>
      <c r="L34" s="207">
        <v>1300.21656934469</v>
      </c>
      <c r="M34" s="207">
        <v>678.21026743049697</v>
      </c>
      <c r="N34" s="207">
        <v>415.96264867782401</v>
      </c>
      <c r="O34" s="210">
        <v>12666.095119543663</v>
      </c>
      <c r="P34" s="472">
        <v>2402.6929229999901</v>
      </c>
    </row>
    <row r="35" spans="2:16" s="84" customFormat="1" ht="25.25" customHeight="1">
      <c r="B35" s="79" t="s">
        <v>202</v>
      </c>
      <c r="C35" s="83"/>
      <c r="D35" s="207">
        <v>3389.0029339540902</v>
      </c>
      <c r="E35" s="207">
        <v>1334.0514698418399</v>
      </c>
      <c r="F35" s="207">
        <v>2218.63829656289</v>
      </c>
      <c r="G35" s="207">
        <v>525.54073897561796</v>
      </c>
      <c r="H35" s="207">
        <v>1519.41322276711</v>
      </c>
      <c r="I35" s="207">
        <v>329.84649721601397</v>
      </c>
      <c r="J35" s="207">
        <v>411.80943174727503</v>
      </c>
      <c r="K35" s="207">
        <v>1454.05406465596</v>
      </c>
      <c r="L35" s="207">
        <v>1829.9135619981</v>
      </c>
      <c r="M35" s="207">
        <v>874.39045622654305</v>
      </c>
      <c r="N35" s="207">
        <v>605.69555061099095</v>
      </c>
      <c r="O35" s="210">
        <v>14492.356224556434</v>
      </c>
      <c r="P35" s="472">
        <v>2728.5064187889998</v>
      </c>
    </row>
    <row r="36" spans="2:16" s="84" customFormat="1" ht="25.25" customHeight="1">
      <c r="B36" s="79" t="s">
        <v>203</v>
      </c>
      <c r="C36" s="83"/>
      <c r="D36" s="207">
        <v>2918.2438825715599</v>
      </c>
      <c r="E36" s="207">
        <v>966.50971603277105</v>
      </c>
      <c r="F36" s="207">
        <v>1136.84648602477</v>
      </c>
      <c r="G36" s="207">
        <v>615.646442168627</v>
      </c>
      <c r="H36" s="207">
        <v>1593.1606606175001</v>
      </c>
      <c r="I36" s="207">
        <v>241.15719383291599</v>
      </c>
      <c r="J36" s="207">
        <v>502.34454521234397</v>
      </c>
      <c r="K36" s="207">
        <v>1116.9248691298901</v>
      </c>
      <c r="L36" s="207">
        <v>1389.6643104510099</v>
      </c>
      <c r="M36" s="207">
        <v>687.66984411902695</v>
      </c>
      <c r="N36" s="207">
        <v>485.38332928205801</v>
      </c>
      <c r="O36" s="210">
        <v>11653.551279442474</v>
      </c>
      <c r="P36" s="472">
        <v>2357.2378810997702</v>
      </c>
    </row>
    <row r="37" spans="2:16" s="84" customFormat="1" ht="25.25" customHeight="1">
      <c r="B37" s="79" t="s">
        <v>204</v>
      </c>
      <c r="D37" s="207">
        <v>4697.0882201129498</v>
      </c>
      <c r="E37" s="207">
        <v>1531.92118089727</v>
      </c>
      <c r="F37" s="207">
        <v>1604.16634382239</v>
      </c>
      <c r="G37" s="207">
        <v>667.90589184994201</v>
      </c>
      <c r="H37" s="207">
        <v>1808.4384601407201</v>
      </c>
      <c r="I37" s="207">
        <v>233.40153780208499</v>
      </c>
      <c r="J37" s="207">
        <v>523.34813858474502</v>
      </c>
      <c r="K37" s="207">
        <v>1294.01921569808</v>
      </c>
      <c r="L37" s="207">
        <v>1479.0997792544899</v>
      </c>
      <c r="M37" s="207">
        <v>702.46855602593303</v>
      </c>
      <c r="N37" s="207">
        <v>389.07010390704102</v>
      </c>
      <c r="O37" s="210">
        <v>14930.927428095643</v>
      </c>
      <c r="P37" s="472">
        <v>2941.9370662695601</v>
      </c>
    </row>
    <row r="38" spans="2:16" s="84" customFormat="1" ht="25.25" customHeight="1">
      <c r="B38" s="79" t="s">
        <v>205</v>
      </c>
      <c r="D38" s="207">
        <v>5316.4963290690202</v>
      </c>
      <c r="E38" s="207">
        <v>1689.8075614629199</v>
      </c>
      <c r="F38" s="207">
        <v>2381.5053824574202</v>
      </c>
      <c r="G38" s="207">
        <v>776.79896155461097</v>
      </c>
      <c r="H38" s="207">
        <v>1873.08676977445</v>
      </c>
      <c r="I38" s="207">
        <v>388.39964260295397</v>
      </c>
      <c r="J38" s="207">
        <v>572.99956908919899</v>
      </c>
      <c r="K38" s="207">
        <v>1128.80568549178</v>
      </c>
      <c r="L38" s="207">
        <v>1449.9378930667101</v>
      </c>
      <c r="M38" s="207">
        <v>868.62829230550096</v>
      </c>
      <c r="N38" s="207">
        <v>465.96737355581399</v>
      </c>
      <c r="O38" s="210">
        <v>16912.433460430377</v>
      </c>
      <c r="P38" s="472">
        <v>3295.4469808978301</v>
      </c>
    </row>
    <row r="39" spans="2:16" s="84" customFormat="1" ht="25.25" customHeight="1">
      <c r="B39" s="79" t="s">
        <v>206</v>
      </c>
      <c r="D39" s="207">
        <v>3910.2214091985102</v>
      </c>
      <c r="E39" s="208">
        <v>1196.0045695722099</v>
      </c>
      <c r="F39" s="207">
        <v>2678.6064656273302</v>
      </c>
      <c r="G39" s="207">
        <v>829.84884786278201</v>
      </c>
      <c r="H39" s="207">
        <v>1835.1073631285601</v>
      </c>
      <c r="I39" s="207">
        <v>504.842665143658</v>
      </c>
      <c r="J39" s="208">
        <v>593.65218543781498</v>
      </c>
      <c r="K39" s="207">
        <v>1351.3493016434099</v>
      </c>
      <c r="L39" s="207">
        <v>1569.6538733089001</v>
      </c>
      <c r="M39" s="207">
        <v>955.05463177298304</v>
      </c>
      <c r="N39" s="207">
        <v>448.274372761054</v>
      </c>
      <c r="O39" s="210">
        <v>15872.615685457211</v>
      </c>
      <c r="P39" s="472">
        <v>3109.9386418560298</v>
      </c>
    </row>
    <row r="40" spans="2:16" s="84" customFormat="1" ht="25.25" customHeight="1">
      <c r="B40" s="79" t="s">
        <v>207</v>
      </c>
      <c r="D40" s="207">
        <v>4728.1773175411799</v>
      </c>
      <c r="E40" s="207">
        <v>1779.4884631745499</v>
      </c>
      <c r="F40" s="207">
        <v>2662.0957919243801</v>
      </c>
      <c r="G40" s="207">
        <v>839.32552582222002</v>
      </c>
      <c r="H40" s="207">
        <v>2362.1502739710199</v>
      </c>
      <c r="I40" s="207">
        <v>384.68127840132001</v>
      </c>
      <c r="J40" s="207">
        <v>650.29513839111905</v>
      </c>
      <c r="K40" s="207">
        <v>1083.50196910924</v>
      </c>
      <c r="L40" s="207">
        <v>1678.63532120113</v>
      </c>
      <c r="M40" s="207">
        <v>909.79485850720403</v>
      </c>
      <c r="N40" s="207">
        <v>591.59886596371405</v>
      </c>
      <c r="O40" s="210">
        <v>17669.744804007078</v>
      </c>
      <c r="P40" s="472">
        <v>3391.3698554367702</v>
      </c>
    </row>
    <row r="41" spans="2:16" s="84" customFormat="1" ht="25.25" customHeight="1">
      <c r="B41" s="79" t="s">
        <v>208</v>
      </c>
      <c r="D41" s="207">
        <v>5721.4442720014003</v>
      </c>
      <c r="E41" s="207">
        <v>1439.7025808820599</v>
      </c>
      <c r="F41" s="207">
        <v>2238.0248949839902</v>
      </c>
      <c r="G41" s="207">
        <v>914.81100900597403</v>
      </c>
      <c r="H41" s="207">
        <v>2338.6787094708902</v>
      </c>
      <c r="I41" s="207">
        <v>516.24655831620601</v>
      </c>
      <c r="J41" s="207">
        <v>719.49898440776701</v>
      </c>
      <c r="K41" s="207">
        <v>1335.10661764969</v>
      </c>
      <c r="L41" s="207">
        <v>1921.66044583033</v>
      </c>
      <c r="M41" s="207">
        <v>895.34175558008099</v>
      </c>
      <c r="N41" s="207">
        <v>588.50621019244204</v>
      </c>
      <c r="O41" s="210">
        <v>18629.022038320833</v>
      </c>
      <c r="P41" s="472">
        <v>3562.5093865173499</v>
      </c>
    </row>
    <row r="42" spans="2:16" s="84" customFormat="1" ht="25.25" customHeight="1">
      <c r="B42" s="79" t="s">
        <v>209</v>
      </c>
      <c r="D42" s="207">
        <v>5223.74728986422</v>
      </c>
      <c r="E42" s="207">
        <v>1367.6811365287999</v>
      </c>
      <c r="F42" s="207">
        <v>2588.2466336366501</v>
      </c>
      <c r="G42" s="207">
        <v>1001.66179872037</v>
      </c>
      <c r="H42" s="207">
        <v>2361.8067651841202</v>
      </c>
      <c r="I42" s="207">
        <v>377.12541491827602</v>
      </c>
      <c r="J42" s="207">
        <v>707.97615035310196</v>
      </c>
      <c r="K42" s="207">
        <v>1626.6118131465901</v>
      </c>
      <c r="L42" s="207">
        <v>1544.94664577957</v>
      </c>
      <c r="M42" s="207">
        <v>792.629133176339</v>
      </c>
      <c r="N42" s="207">
        <v>523.16212152001197</v>
      </c>
      <c r="O42" s="210">
        <v>18115.594902828048</v>
      </c>
      <c r="P42" s="472">
        <v>3470.9115917722902</v>
      </c>
    </row>
    <row r="43" spans="2:16" s="84" customFormat="1" ht="25.25" customHeight="1">
      <c r="B43" s="79" t="s">
        <v>210</v>
      </c>
      <c r="D43" s="207">
        <v>5971.1695521330403</v>
      </c>
      <c r="E43" s="207">
        <v>1318.2784810422199</v>
      </c>
      <c r="F43" s="207">
        <v>2569.0312073541199</v>
      </c>
      <c r="G43" s="207">
        <v>1045.23701952128</v>
      </c>
      <c r="H43" s="207">
        <v>2373.8846904695201</v>
      </c>
      <c r="I43" s="207">
        <v>949.79046570684898</v>
      </c>
      <c r="J43" s="207">
        <v>683.88320546299201</v>
      </c>
      <c r="K43" s="207">
        <v>1584.91183623595</v>
      </c>
      <c r="L43" s="207">
        <v>1979.84865357272</v>
      </c>
      <c r="M43" s="207">
        <v>956.74143558509002</v>
      </c>
      <c r="N43" s="207">
        <v>508.76141456557201</v>
      </c>
      <c r="O43" s="210">
        <v>19941.537961649356</v>
      </c>
      <c r="P43" s="472">
        <v>3796.66834663791</v>
      </c>
    </row>
    <row r="44" spans="2:16" s="84" customFormat="1" ht="25.25" customHeight="1">
      <c r="B44" s="79" t="s">
        <v>211</v>
      </c>
      <c r="C44" s="209"/>
      <c r="D44" s="207">
        <v>6999.7120006752502</v>
      </c>
      <c r="E44" s="207">
        <v>1691.5804064116901</v>
      </c>
      <c r="F44" s="207">
        <v>2744.9178477948699</v>
      </c>
      <c r="G44" s="207">
        <v>1063.13555798885</v>
      </c>
      <c r="H44" s="207">
        <v>3085.5302292208698</v>
      </c>
      <c r="I44" s="207">
        <v>487.23350639472102</v>
      </c>
      <c r="J44" s="207">
        <v>809.98500366006897</v>
      </c>
      <c r="K44" s="207">
        <v>1697.69732055126</v>
      </c>
      <c r="L44" s="207">
        <v>2090.8777551398398</v>
      </c>
      <c r="M44" s="207">
        <v>981.68194887363904</v>
      </c>
      <c r="N44" s="207">
        <v>642.26531808416405</v>
      </c>
      <c r="O44" s="210">
        <v>22294.616894795225</v>
      </c>
      <c r="P44" s="472">
        <v>4131.3035991710103</v>
      </c>
    </row>
    <row r="45" spans="2:16" s="84" customFormat="1" ht="25.25" customHeight="1">
      <c r="B45" s="79" t="s">
        <v>212</v>
      </c>
      <c r="C45" s="209"/>
      <c r="D45" s="207">
        <v>7720.0130270108502</v>
      </c>
      <c r="E45" s="207">
        <v>1843.53650070767</v>
      </c>
      <c r="F45" s="207">
        <v>3108.6257537002002</v>
      </c>
      <c r="G45" s="207">
        <v>1047.4504756030301</v>
      </c>
      <c r="H45" s="207">
        <v>3308.2686260361702</v>
      </c>
      <c r="I45" s="207">
        <v>418.68576236856399</v>
      </c>
      <c r="J45" s="207">
        <v>835.23512085585105</v>
      </c>
      <c r="K45" s="207">
        <v>1659.34103303402</v>
      </c>
      <c r="L45" s="207">
        <v>1976.81117867997</v>
      </c>
      <c r="M45" s="207">
        <v>995.20438597986799</v>
      </c>
      <c r="N45" s="207">
        <v>642.85017380347995</v>
      </c>
      <c r="O45" s="210">
        <v>23556.022037779672</v>
      </c>
      <c r="P45" s="472">
        <v>4356.3441577822296</v>
      </c>
    </row>
    <row r="46" spans="2:16" s="84" customFormat="1" ht="25.25" customHeight="1">
      <c r="B46" s="79" t="s">
        <v>213</v>
      </c>
      <c r="C46" s="207"/>
      <c r="D46" s="207">
        <v>7278.8484994812698</v>
      </c>
      <c r="E46" s="207">
        <v>1872.3485914968001</v>
      </c>
      <c r="F46" s="207">
        <v>3918.4539695359999</v>
      </c>
      <c r="G46" s="207">
        <v>1146.9210909593801</v>
      </c>
      <c r="H46" s="207">
        <v>3395.7701663869402</v>
      </c>
      <c r="I46" s="207">
        <v>515.35274526326396</v>
      </c>
      <c r="J46" s="207">
        <v>716.998495439865</v>
      </c>
      <c r="K46" s="207">
        <v>1684.47675713423</v>
      </c>
      <c r="L46" s="207">
        <v>1850.3047463166599</v>
      </c>
      <c r="M46" s="207">
        <v>975.65192357433602</v>
      </c>
      <c r="N46" s="207">
        <v>680.921032785737</v>
      </c>
      <c r="O46" s="210">
        <v>24036.04801837448</v>
      </c>
      <c r="P46" s="472">
        <v>4441.9830307658603</v>
      </c>
    </row>
    <row r="47" spans="2:16" s="84" customFormat="1" ht="25.25" customHeight="1">
      <c r="B47" s="79" t="s">
        <v>214</v>
      </c>
      <c r="D47" s="207">
        <v>7506.1292748088999</v>
      </c>
      <c r="E47" s="207">
        <v>2009.5939531055701</v>
      </c>
      <c r="F47" s="207">
        <v>3487.3336915664599</v>
      </c>
      <c r="G47" s="207">
        <v>1215.5863969280399</v>
      </c>
      <c r="H47" s="207">
        <v>3569.3733039890699</v>
      </c>
      <c r="I47" s="207">
        <v>2134.2466239324099</v>
      </c>
      <c r="J47" s="207">
        <v>866.83849062070101</v>
      </c>
      <c r="K47" s="207">
        <v>1948.7412304776601</v>
      </c>
      <c r="L47" s="207">
        <v>1908.43779294097</v>
      </c>
      <c r="M47" s="207">
        <v>1159.59177021613</v>
      </c>
      <c r="N47" s="207">
        <v>744.44232219683295</v>
      </c>
      <c r="O47" s="210">
        <v>26550.314850782743</v>
      </c>
      <c r="P47" s="472">
        <v>4890.5399560405704</v>
      </c>
    </row>
    <row r="48" spans="2:16" s="84" customFormat="1" ht="25.25" customHeight="1">
      <c r="B48" s="79" t="s">
        <v>215</v>
      </c>
      <c r="D48" s="207">
        <v>9351.49194950331</v>
      </c>
      <c r="E48" s="207">
        <v>2473.3099856863901</v>
      </c>
      <c r="F48" s="207">
        <v>3585.4089105233502</v>
      </c>
      <c r="G48" s="207">
        <v>1197.22256612043</v>
      </c>
      <c r="H48" s="207">
        <v>3176.5992953065802</v>
      </c>
      <c r="I48" s="207">
        <v>1300.6795955943301</v>
      </c>
      <c r="J48" s="207">
        <v>796.81021676133298</v>
      </c>
      <c r="K48" s="207">
        <v>1763.29434812869</v>
      </c>
      <c r="L48" s="207">
        <v>2012.1542594042701</v>
      </c>
      <c r="M48" s="207">
        <v>1029.6647490073101</v>
      </c>
      <c r="N48" s="207">
        <v>733.40660124453802</v>
      </c>
      <c r="O48" s="210">
        <v>27420.042477280531</v>
      </c>
      <c r="P48" s="472">
        <v>4830.3584195758403</v>
      </c>
    </row>
    <row r="49" spans="2:16" s="84" customFormat="1" ht="25.25" customHeight="1">
      <c r="B49" s="79" t="s">
        <v>216</v>
      </c>
      <c r="D49" s="207">
        <v>9499.9882289713405</v>
      </c>
      <c r="E49" s="207">
        <v>2327.16801049573</v>
      </c>
      <c r="F49" s="207">
        <v>4445.4666423680901</v>
      </c>
      <c r="G49" s="207">
        <v>1225.269815887</v>
      </c>
      <c r="H49" s="207">
        <v>3181.08617748188</v>
      </c>
      <c r="I49" s="207">
        <v>1265.20085706381</v>
      </c>
      <c r="J49" s="207">
        <v>1078.55189138931</v>
      </c>
      <c r="K49" s="207">
        <v>2235.4886670532501</v>
      </c>
      <c r="L49" s="207">
        <v>2410.9544332471301</v>
      </c>
      <c r="M49" s="207">
        <v>1279.7036271864799</v>
      </c>
      <c r="N49" s="207">
        <v>725.11363346233702</v>
      </c>
      <c r="O49" s="210">
        <v>29673.991984606357</v>
      </c>
      <c r="P49" s="472">
        <v>5232.4735203673199</v>
      </c>
    </row>
    <row r="50" spans="2:16" s="84" customFormat="1" ht="25.25" customHeight="1">
      <c r="B50" s="79" t="s">
        <v>217</v>
      </c>
      <c r="D50" s="207">
        <v>8268.8228514899893</v>
      </c>
      <c r="E50" s="207">
        <v>2208.2929335495101</v>
      </c>
      <c r="F50" s="207">
        <v>4800.3141066737098</v>
      </c>
      <c r="G50" s="207">
        <v>1361.5340973294899</v>
      </c>
      <c r="H50" s="207">
        <v>2685.0074948302399</v>
      </c>
      <c r="I50" s="207">
        <v>2318.0896682258499</v>
      </c>
      <c r="J50" s="207">
        <v>1021.25033590849</v>
      </c>
      <c r="K50" s="207">
        <v>2342.6961145299201</v>
      </c>
      <c r="L50" s="207">
        <v>2413.1741222677701</v>
      </c>
      <c r="M50" s="207">
        <v>1346.81914745225</v>
      </c>
      <c r="N50" s="207">
        <v>732.973164150755</v>
      </c>
      <c r="O50" s="210">
        <v>29498.974036407973</v>
      </c>
      <c r="P50" s="472">
        <v>5201.2495024151103</v>
      </c>
    </row>
    <row r="51" spans="2:16" s="84" customFormat="1" ht="25.25" customHeight="1">
      <c r="B51" s="79" t="s">
        <v>218</v>
      </c>
      <c r="D51" s="207">
        <v>8195.0958164377007</v>
      </c>
      <c r="E51" s="207">
        <v>2444.3115873421398</v>
      </c>
      <c r="F51" s="207">
        <v>4462.8212626766999</v>
      </c>
      <c r="G51" s="207">
        <v>1453.3537651394399</v>
      </c>
      <c r="H51" s="207">
        <v>2832.8588835749501</v>
      </c>
      <c r="I51" s="207">
        <v>815.84357548594505</v>
      </c>
      <c r="J51" s="207">
        <v>916.64981162577203</v>
      </c>
      <c r="K51" s="207">
        <v>2094.1919107611602</v>
      </c>
      <c r="L51" s="207">
        <v>2292.8086861142101</v>
      </c>
      <c r="M51" s="207">
        <v>1445.1219112430499</v>
      </c>
      <c r="N51" s="207">
        <v>726.00866455463301</v>
      </c>
      <c r="O51" s="210">
        <v>27679.065874955704</v>
      </c>
      <c r="P51" s="472">
        <v>4876.5694013768798</v>
      </c>
    </row>
    <row r="52" spans="2:16" s="84" customFormat="1" ht="25.25" customHeight="1">
      <c r="B52" s="79" t="s">
        <v>219</v>
      </c>
      <c r="D52" s="207">
        <v>10515.792687339799</v>
      </c>
      <c r="E52" s="207">
        <v>2762.9141516197501</v>
      </c>
      <c r="F52" s="207">
        <v>5462.30526954792</v>
      </c>
      <c r="G52" s="207">
        <v>1687.7430777033801</v>
      </c>
      <c r="H52" s="207">
        <v>2668.4843884294801</v>
      </c>
      <c r="I52" s="207">
        <v>1787.1277395807101</v>
      </c>
      <c r="J52" s="207">
        <v>895.92742936863704</v>
      </c>
      <c r="K52" s="207">
        <v>2462.5974392889998</v>
      </c>
      <c r="L52" s="207">
        <v>2443.7036132806002</v>
      </c>
      <c r="M52" s="207">
        <v>1450.3461525262901</v>
      </c>
      <c r="N52" s="207">
        <v>737.82321309756696</v>
      </c>
      <c r="O52" s="210">
        <v>32874.765161783129</v>
      </c>
      <c r="P52" s="472">
        <v>5429.5413782764299</v>
      </c>
    </row>
    <row r="53" spans="2:16" s="84" customFormat="1" ht="25.25" customHeight="1">
      <c r="B53" s="79" t="s">
        <v>220</v>
      </c>
      <c r="D53" s="207">
        <v>10021.012017205299</v>
      </c>
      <c r="E53" s="207">
        <v>2580.8694154947002</v>
      </c>
      <c r="F53" s="207">
        <v>5082.3295468310998</v>
      </c>
      <c r="G53" s="207">
        <v>1720.9542802547501</v>
      </c>
      <c r="H53" s="207">
        <v>2824.6633599707002</v>
      </c>
      <c r="I53" s="207">
        <v>778.83839835911601</v>
      </c>
      <c r="J53" s="207">
        <v>1130.63303898646</v>
      </c>
      <c r="K53" s="207">
        <v>2404.63994870737</v>
      </c>
      <c r="L53" s="207">
        <v>2497.2362363473399</v>
      </c>
      <c r="M53" s="207">
        <v>1446.7457799180499</v>
      </c>
      <c r="N53" s="207">
        <v>713.38648594814799</v>
      </c>
      <c r="O53" s="210">
        <v>31201.308508023034</v>
      </c>
      <c r="P53" s="472">
        <v>5130.9889090175602</v>
      </c>
    </row>
    <row r="54" spans="2:16" s="84" customFormat="1" ht="25.25" customHeight="1">
      <c r="B54" s="79" t="s">
        <v>221</v>
      </c>
      <c r="D54" s="207">
        <v>11772.8368290905</v>
      </c>
      <c r="E54" s="207">
        <v>2715.2402224009502</v>
      </c>
      <c r="F54" s="207">
        <v>5002.7200422780197</v>
      </c>
      <c r="G54" s="207">
        <v>1854.4845054909099</v>
      </c>
      <c r="H54" s="207">
        <v>2577.0617421895599</v>
      </c>
      <c r="I54" s="207">
        <v>2805.0249686274201</v>
      </c>
      <c r="J54" s="207">
        <v>1015.0449124678699</v>
      </c>
      <c r="K54" s="207">
        <v>2472.2715217556301</v>
      </c>
      <c r="L54" s="207">
        <v>2583.7921542344902</v>
      </c>
      <c r="M54" s="207">
        <v>1483.49490573607</v>
      </c>
      <c r="N54" s="207">
        <v>725.96462010454502</v>
      </c>
      <c r="O54" s="210">
        <v>35007.936424375963</v>
      </c>
      <c r="P54" s="472">
        <v>5810.1090770979899</v>
      </c>
    </row>
    <row r="55" spans="2:16" s="84" customFormat="1" ht="25.25" customHeight="1">
      <c r="B55" s="79" t="s">
        <v>222</v>
      </c>
      <c r="D55" s="207">
        <v>12403.536373957801</v>
      </c>
      <c r="E55" s="207">
        <v>2748.3470207228402</v>
      </c>
      <c r="F55" s="207">
        <v>5535.8054337593403</v>
      </c>
      <c r="G55" s="207">
        <v>1792.58379958312</v>
      </c>
      <c r="H55" s="207">
        <v>3543.0168483730699</v>
      </c>
      <c r="I55" s="207">
        <v>892.30608037171896</v>
      </c>
      <c r="J55" s="207">
        <v>1242.5956163132601</v>
      </c>
      <c r="K55" s="207">
        <v>2602.6151968171298</v>
      </c>
      <c r="L55" s="207">
        <v>2551.5871413980399</v>
      </c>
      <c r="M55" s="207">
        <v>1618.72929741039</v>
      </c>
      <c r="N55" s="207">
        <v>771.29130406463503</v>
      </c>
      <c r="O55" s="210">
        <v>35702.414112771352</v>
      </c>
      <c r="P55" s="472">
        <v>5934.0071346005498</v>
      </c>
    </row>
    <row r="56" spans="2:16" s="84" customFormat="1" ht="25.25" customHeight="1">
      <c r="B56" s="79" t="s">
        <v>223</v>
      </c>
      <c r="C56" s="79"/>
      <c r="D56" s="207">
        <v>14845.765350580101</v>
      </c>
      <c r="E56" s="207">
        <v>2439.1050270529699</v>
      </c>
      <c r="F56" s="207">
        <v>5503.8676908256002</v>
      </c>
      <c r="G56" s="207">
        <v>1935.44310741355</v>
      </c>
      <c r="H56" s="207">
        <v>2818.32805101031</v>
      </c>
      <c r="I56" s="207">
        <v>1802.6322746723299</v>
      </c>
      <c r="J56" s="207">
        <v>899.36813815874405</v>
      </c>
      <c r="K56" s="207">
        <v>2817.7629922361202</v>
      </c>
      <c r="L56" s="207">
        <v>2779.65057957513</v>
      </c>
      <c r="M56" s="207">
        <v>1796.67913256419</v>
      </c>
      <c r="N56" s="207">
        <v>797.93886097952202</v>
      </c>
      <c r="O56" s="210">
        <v>38436.541205068563</v>
      </c>
      <c r="P56" s="472">
        <v>5618.7356553032796</v>
      </c>
    </row>
    <row r="57" spans="2:16" s="84" customFormat="1" ht="25.25" customHeight="1">
      <c r="B57" s="79" t="s">
        <v>224</v>
      </c>
      <c r="D57" s="207">
        <v>14946.336960909601</v>
      </c>
      <c r="E57" s="207">
        <v>2457.9867424724898</v>
      </c>
      <c r="F57" s="207">
        <v>5483.0910410699398</v>
      </c>
      <c r="G57" s="207">
        <v>2251.1242501307502</v>
      </c>
      <c r="H57" s="207">
        <v>3142.5532131844998</v>
      </c>
      <c r="I57" s="207">
        <v>1530.86119105133</v>
      </c>
      <c r="J57" s="207">
        <v>1511.11404416092</v>
      </c>
      <c r="K57" s="207">
        <v>2877.67618061858</v>
      </c>
      <c r="L57" s="207">
        <v>2977.4624434677098</v>
      </c>
      <c r="M57" s="207">
        <v>1896.2396955675599</v>
      </c>
      <c r="N57" s="207">
        <v>799.50606712615399</v>
      </c>
      <c r="O57" s="210">
        <v>39873.951829759528</v>
      </c>
      <c r="P57" s="472">
        <v>5875.17641244878</v>
      </c>
    </row>
    <row r="58" spans="2:16" s="84" customFormat="1" ht="25.25" customHeight="1">
      <c r="B58" s="79" t="s">
        <v>225</v>
      </c>
      <c r="D58" s="207">
        <v>12323.4357962251</v>
      </c>
      <c r="E58" s="207">
        <v>3320.8665159300099</v>
      </c>
      <c r="F58" s="207">
        <v>6006.7460148558903</v>
      </c>
      <c r="G58" s="207">
        <v>2316.6011903183598</v>
      </c>
      <c r="H58" s="207">
        <v>2820.6306408468399</v>
      </c>
      <c r="I58" s="207">
        <v>4424.3442786519099</v>
      </c>
      <c r="J58" s="207">
        <v>1358.9661936631701</v>
      </c>
      <c r="K58" s="207">
        <v>3031.4184033982301</v>
      </c>
      <c r="L58" s="207">
        <v>3242.7858186174299</v>
      </c>
      <c r="M58" s="207">
        <v>1828.5096712639499</v>
      </c>
      <c r="N58" s="207">
        <v>829.78085752759705</v>
      </c>
      <c r="O58" s="210">
        <v>41504.085381298486</v>
      </c>
      <c r="P58" s="472">
        <v>6165.9998382842396</v>
      </c>
    </row>
    <row r="59" spans="2:16" s="84" customFormat="1" ht="25.25" customHeight="1">
      <c r="B59" s="79" t="s">
        <v>226</v>
      </c>
      <c r="D59" s="207">
        <v>11650.0580137952</v>
      </c>
      <c r="E59" s="207">
        <v>4255.4812372258402</v>
      </c>
      <c r="F59" s="207">
        <v>6535.9806134085602</v>
      </c>
      <c r="G59" s="207">
        <v>3673.34144507372</v>
      </c>
      <c r="H59" s="207">
        <v>3855.0731370715598</v>
      </c>
      <c r="I59" s="207">
        <v>1248.55175109993</v>
      </c>
      <c r="J59" s="207">
        <v>1246.9977403671801</v>
      </c>
      <c r="K59" s="207">
        <v>2915.7599967345</v>
      </c>
      <c r="L59" s="207">
        <v>3155.1829507830798</v>
      </c>
      <c r="M59" s="207">
        <v>1712.2725456313001</v>
      </c>
      <c r="N59" s="207">
        <v>884.90375865405497</v>
      </c>
      <c r="O59" s="210">
        <v>41133.603189844922</v>
      </c>
      <c r="P59" s="472">
        <v>6099.9040880140501</v>
      </c>
    </row>
    <row r="60" spans="2:16" s="84" customFormat="1" ht="25.25" customHeight="1">
      <c r="B60" s="79" t="s">
        <v>227</v>
      </c>
      <c r="D60" s="207">
        <v>19024.903384687899</v>
      </c>
      <c r="E60" s="207">
        <v>4717.4415207469401</v>
      </c>
      <c r="F60" s="207">
        <v>6466.7660054918297</v>
      </c>
      <c r="G60" s="207">
        <v>2938.7669788293301</v>
      </c>
      <c r="H60" s="207">
        <v>3219.0862657213102</v>
      </c>
      <c r="I60" s="207">
        <v>1247.2598255017899</v>
      </c>
      <c r="J60" s="207">
        <v>717.12762747770603</v>
      </c>
      <c r="K60" s="207">
        <v>3464.9294819955899</v>
      </c>
      <c r="L60" s="207">
        <v>2426.1808082468501</v>
      </c>
      <c r="M60" s="207">
        <v>1687.0760593775599</v>
      </c>
      <c r="N60" s="207">
        <v>808.27441628598501</v>
      </c>
      <c r="O60" s="210">
        <v>46717.81237436278</v>
      </c>
      <c r="P60" s="472">
        <v>7912.6628091795401</v>
      </c>
    </row>
    <row r="61" spans="2:16" s="84" customFormat="1" ht="25.25" customHeight="1">
      <c r="B61" s="79" t="s">
        <v>228</v>
      </c>
      <c r="D61" s="207">
        <v>11595.773259251</v>
      </c>
      <c r="E61" s="207">
        <v>562.70342032464305</v>
      </c>
      <c r="F61" s="207">
        <v>6218.0000117618001</v>
      </c>
      <c r="G61" s="207">
        <v>3419.6865893991799</v>
      </c>
      <c r="H61" s="207">
        <v>3505.4517797376702</v>
      </c>
      <c r="I61" s="207">
        <v>2182.3679342824498</v>
      </c>
      <c r="J61" s="207">
        <v>1764.6139174022101</v>
      </c>
      <c r="K61" s="207">
        <v>3395.7362008052701</v>
      </c>
      <c r="L61" s="207">
        <v>2839.7814601991399</v>
      </c>
      <c r="M61" s="207">
        <v>1799.7371413338701</v>
      </c>
      <c r="N61" s="207">
        <v>875.53563285243195</v>
      </c>
      <c r="O61" s="210">
        <v>38159.387347349664</v>
      </c>
      <c r="P61" s="472">
        <v>5370.7998946735997</v>
      </c>
    </row>
    <row r="62" spans="2:16" s="84" customFormat="1" ht="25.25" customHeight="1">
      <c r="B62" s="79" t="s">
        <v>229</v>
      </c>
      <c r="D62" s="207">
        <v>12997.3683195711</v>
      </c>
      <c r="E62" s="207">
        <v>1488.0080422864901</v>
      </c>
      <c r="F62" s="207">
        <v>6929.1073817073902</v>
      </c>
      <c r="G62" s="207">
        <v>4013.0615611309199</v>
      </c>
      <c r="H62" s="207">
        <v>3227.19183486678</v>
      </c>
      <c r="I62" s="207">
        <v>3571.7238583683802</v>
      </c>
      <c r="J62" s="207">
        <v>1463.5478750595501</v>
      </c>
      <c r="K62" s="207">
        <v>3403.1943293163499</v>
      </c>
      <c r="L62" s="207">
        <v>2852.7444224250798</v>
      </c>
      <c r="M62" s="207">
        <v>1894.5908307751099</v>
      </c>
      <c r="N62" s="207">
        <v>688.15298786027302</v>
      </c>
      <c r="O62" s="210">
        <v>42528.691443367417</v>
      </c>
      <c r="P62" s="472">
        <v>4572.6719188279803</v>
      </c>
    </row>
    <row r="63" spans="2:16" s="84" customFormat="1" ht="25.25" customHeight="1">
      <c r="B63" s="79" t="s">
        <v>230</v>
      </c>
      <c r="D63" s="207">
        <v>18582.955036489999</v>
      </c>
      <c r="E63" s="207">
        <v>1947.7711664196399</v>
      </c>
      <c r="F63" s="207">
        <v>6953.34414951081</v>
      </c>
      <c r="G63" s="207">
        <v>3435.3570513882401</v>
      </c>
      <c r="H63" s="207">
        <v>4411.0126785400998</v>
      </c>
      <c r="I63" s="207">
        <v>3085.6301571785798</v>
      </c>
      <c r="J63" s="207">
        <v>1224.1559625446901</v>
      </c>
      <c r="K63" s="207">
        <v>3973.3699878827902</v>
      </c>
      <c r="L63" s="207">
        <v>3136.11887211257</v>
      </c>
      <c r="M63" s="207">
        <v>2322.4048887253498</v>
      </c>
      <c r="N63" s="207">
        <v>632.87394606206999</v>
      </c>
      <c r="O63" s="210">
        <v>49704.993896854845</v>
      </c>
      <c r="P63" s="472">
        <v>4783.8739025778104</v>
      </c>
    </row>
    <row r="64" spans="2:16" s="84" customFormat="1" ht="25.25" customHeight="1">
      <c r="B64" s="79" t="s">
        <v>231</v>
      </c>
      <c r="D64" s="207">
        <v>20462.398136115862</v>
      </c>
      <c r="E64" s="207">
        <v>5122.0965672780694</v>
      </c>
      <c r="F64" s="207">
        <v>7519.6238670126595</v>
      </c>
      <c r="G64" s="207">
        <v>3958.3540244205169</v>
      </c>
      <c r="H64" s="207">
        <v>3534.1717688508152</v>
      </c>
      <c r="I64" s="207">
        <v>1709.4932365652041</v>
      </c>
      <c r="J64" s="207">
        <v>638.71868824194564</v>
      </c>
      <c r="K64" s="207">
        <v>4451.189175414549</v>
      </c>
      <c r="L64" s="207">
        <v>2937.9666140798354</v>
      </c>
      <c r="M64" s="207">
        <v>2088.4424693669976</v>
      </c>
      <c r="N64" s="207">
        <v>1049.7187800686334</v>
      </c>
      <c r="O64" s="210">
        <v>53472.17332741509</v>
      </c>
      <c r="P64" s="472">
        <v>5796.6328942772652</v>
      </c>
    </row>
    <row r="65" spans="2:16" s="84" customFormat="1" ht="25.25" customHeight="1">
      <c r="B65" s="79" t="s">
        <v>232</v>
      </c>
      <c r="D65" s="207">
        <v>13693.384547299769</v>
      </c>
      <c r="E65" s="207">
        <v>756.91611013787792</v>
      </c>
      <c r="F65" s="207">
        <v>7757.0933251045535</v>
      </c>
      <c r="G65" s="207">
        <v>4262.6439123249966</v>
      </c>
      <c r="H65" s="207">
        <v>3858.0207347128203</v>
      </c>
      <c r="I65" s="207">
        <v>2890.5146973982296</v>
      </c>
      <c r="J65" s="207">
        <v>2074.206502688176</v>
      </c>
      <c r="K65" s="207">
        <v>4399.8383665211932</v>
      </c>
      <c r="L65" s="207">
        <v>2653.2647736200911</v>
      </c>
      <c r="M65" s="207">
        <v>2073.0172659712598</v>
      </c>
      <c r="N65" s="207">
        <v>1032.0540600329921</v>
      </c>
      <c r="O65" s="210">
        <v>45450.954295811956</v>
      </c>
      <c r="P65" s="472">
        <v>4927.0953535812132</v>
      </c>
    </row>
    <row r="66" spans="2:16" s="84" customFormat="1" ht="25.25" customHeight="1">
      <c r="B66" s="79" t="s">
        <v>233</v>
      </c>
      <c r="D66" s="207">
        <v>15696.878439550041</v>
      </c>
      <c r="E66" s="207">
        <v>1757.0626545971902</v>
      </c>
      <c r="F66" s="207">
        <v>8611.136469174422</v>
      </c>
      <c r="G66" s="207">
        <v>4765.0981918301613</v>
      </c>
      <c r="H66" s="207">
        <v>3533.1540089379737</v>
      </c>
      <c r="I66" s="207">
        <v>3799.0566530491433</v>
      </c>
      <c r="J66" s="207">
        <v>2397.4841713083229</v>
      </c>
      <c r="K66" s="207">
        <v>5173.9948147297146</v>
      </c>
      <c r="L66" s="207">
        <v>2733.245862331682</v>
      </c>
      <c r="M66" s="207">
        <v>2389.7280391383583</v>
      </c>
      <c r="N66" s="207">
        <v>829.26813345628375</v>
      </c>
      <c r="O66" s="210">
        <v>51686.107438103296</v>
      </c>
      <c r="P66" s="472">
        <v>5603.0150246249905</v>
      </c>
    </row>
    <row r="67" spans="2:16" s="84" customFormat="1" ht="25.25" customHeight="1">
      <c r="B67" s="79" t="s">
        <v>234</v>
      </c>
      <c r="D67" s="207">
        <v>23781.704599113207</v>
      </c>
      <c r="E67" s="207">
        <v>2376.8935032020618</v>
      </c>
      <c r="F67" s="207">
        <v>8797.1078450264649</v>
      </c>
      <c r="G67" s="207">
        <v>4759.3623174238783</v>
      </c>
      <c r="H67" s="207">
        <v>4844.8367185247107</v>
      </c>
      <c r="I67" s="207">
        <v>2898.3550013583695</v>
      </c>
      <c r="J67" s="207">
        <v>875.76948377378267</v>
      </c>
      <c r="K67" s="207">
        <v>4673.3766604703151</v>
      </c>
      <c r="L67" s="207">
        <v>2662.308362002796</v>
      </c>
      <c r="M67" s="207">
        <v>2308.9233584352501</v>
      </c>
      <c r="N67" s="207">
        <v>661.55610700272439</v>
      </c>
      <c r="O67" s="210">
        <v>58640.193956333547</v>
      </c>
      <c r="P67" s="472">
        <v>6356.8704255341672</v>
      </c>
    </row>
    <row r="68" spans="2:16" s="84" customFormat="1" ht="25.25" customHeight="1">
      <c r="B68" s="79" t="s">
        <v>235</v>
      </c>
      <c r="D68" s="207">
        <v>24310.13</v>
      </c>
      <c r="E68" s="207">
        <v>5579.09</v>
      </c>
      <c r="F68" s="207">
        <v>8517.2199999999993</v>
      </c>
      <c r="G68" s="207">
        <v>5278.39</v>
      </c>
      <c r="H68" s="207">
        <v>4974.91</v>
      </c>
      <c r="I68" s="207">
        <v>3123.53</v>
      </c>
      <c r="J68" s="207">
        <v>683.87</v>
      </c>
      <c r="K68" s="207">
        <v>4646.72</v>
      </c>
      <c r="L68" s="207">
        <v>3410.55</v>
      </c>
      <c r="M68" s="207">
        <v>2486.56</v>
      </c>
      <c r="N68" s="207">
        <v>1190.3900000000001</v>
      </c>
      <c r="O68" s="210">
        <v>64201.360000000008</v>
      </c>
      <c r="P68" s="472">
        <v>6959.7267527283238</v>
      </c>
    </row>
    <row r="69" spans="2:16" s="84" customFormat="1" ht="25.25" customHeight="1">
      <c r="B69" s="79" t="s">
        <v>236</v>
      </c>
      <c r="D69" s="207">
        <v>17911.310000000001</v>
      </c>
      <c r="E69" s="207">
        <v>960.91</v>
      </c>
      <c r="F69" s="207">
        <v>8714.84</v>
      </c>
      <c r="G69" s="207">
        <v>5078.59</v>
      </c>
      <c r="H69" s="207">
        <v>5341.52</v>
      </c>
      <c r="I69" s="207">
        <v>2639.93</v>
      </c>
      <c r="J69" s="207">
        <v>2552.58</v>
      </c>
      <c r="K69" s="207">
        <v>5128.3</v>
      </c>
      <c r="L69" s="207">
        <v>3267.81</v>
      </c>
      <c r="M69" s="207">
        <v>2777.9</v>
      </c>
      <c r="N69" s="207">
        <v>1436.52</v>
      </c>
      <c r="O69" s="210">
        <v>55810.21</v>
      </c>
      <c r="P69" s="472">
        <v>6050.0869703131793</v>
      </c>
    </row>
    <row r="70" spans="2:16" s="84" customFormat="1" ht="25.25" customHeight="1">
      <c r="B70" s="79" t="s">
        <v>237</v>
      </c>
      <c r="D70" s="207">
        <v>20509</v>
      </c>
      <c r="E70" s="207">
        <v>2041.7</v>
      </c>
      <c r="F70" s="207">
        <v>9632.59</v>
      </c>
      <c r="G70" s="207">
        <v>5688.64</v>
      </c>
      <c r="H70" s="207">
        <v>4985.84</v>
      </c>
      <c r="I70" s="207">
        <v>3590.07</v>
      </c>
      <c r="J70" s="207">
        <v>2853.84</v>
      </c>
      <c r="K70" s="207">
        <v>5698.19</v>
      </c>
      <c r="L70" s="207">
        <v>3234.16</v>
      </c>
      <c r="M70" s="207">
        <v>3063.63</v>
      </c>
      <c r="N70" s="207">
        <v>1115.93</v>
      </c>
      <c r="O70" s="210">
        <v>62413.590000000011</v>
      </c>
      <c r="P70" s="472">
        <v>6765.9241495322995</v>
      </c>
    </row>
    <row r="71" spans="2:16" s="84" customFormat="1" ht="25.25" customHeight="1">
      <c r="B71" s="79" t="s">
        <v>238</v>
      </c>
      <c r="D71" s="207">
        <v>37089.64</v>
      </c>
      <c r="E71" s="207">
        <v>3241.06</v>
      </c>
      <c r="F71" s="207">
        <v>10093.26</v>
      </c>
      <c r="G71" s="207">
        <v>5924.58</v>
      </c>
      <c r="H71" s="207">
        <v>6458.21</v>
      </c>
      <c r="I71" s="207">
        <v>2531.2799999999997</v>
      </c>
      <c r="J71" s="207">
        <v>1081.26</v>
      </c>
      <c r="K71" s="207">
        <v>6389.78</v>
      </c>
      <c r="L71" s="207">
        <v>3357.14</v>
      </c>
      <c r="M71" s="207">
        <v>3337.45</v>
      </c>
      <c r="N71" s="207">
        <v>859.85</v>
      </c>
      <c r="O71" s="210">
        <v>80363.509999999995</v>
      </c>
      <c r="P71" s="472">
        <v>8711.7791662069158</v>
      </c>
    </row>
    <row r="72" spans="2:16" s="84" customFormat="1" ht="25.25" customHeight="1">
      <c r="B72" s="79" t="s">
        <v>239</v>
      </c>
      <c r="D72" s="207">
        <v>38645.864660537038</v>
      </c>
      <c r="E72" s="207">
        <v>8189.6302578501036</v>
      </c>
      <c r="F72" s="207">
        <v>12822.317415828806</v>
      </c>
      <c r="G72" s="207">
        <v>7164.355431206608</v>
      </c>
      <c r="H72" s="207">
        <v>9130.6797395757694</v>
      </c>
      <c r="I72" s="207">
        <v>4100.8500000000004</v>
      </c>
      <c r="J72" s="207">
        <v>1738.75</v>
      </c>
      <c r="K72" s="207">
        <v>7244.0396707704194</v>
      </c>
      <c r="L72" s="207">
        <v>4791.2699092199246</v>
      </c>
      <c r="M72" s="207">
        <v>3914.5309329028714</v>
      </c>
      <c r="N72" s="207">
        <v>1716.0187981988829</v>
      </c>
      <c r="O72" s="210">
        <v>99458.306816090437</v>
      </c>
      <c r="P72" s="472">
        <v>10781.744167553557</v>
      </c>
    </row>
    <row r="73" spans="2:16" s="84" customFormat="1" ht="25.25" customHeight="1">
      <c r="B73" s="79" t="s">
        <v>240</v>
      </c>
      <c r="D73" s="207">
        <v>32916.471528483606</v>
      </c>
      <c r="E73" s="207">
        <v>1219.1976101994201</v>
      </c>
      <c r="F73" s="207">
        <v>10916.390885138075</v>
      </c>
      <c r="G73" s="207">
        <v>6326.4777139666385</v>
      </c>
      <c r="H73" s="207">
        <v>9222.9434750358305</v>
      </c>
      <c r="I73" s="207">
        <v>4197.3099999999995</v>
      </c>
      <c r="J73" s="207">
        <v>3475.63</v>
      </c>
      <c r="K73" s="207">
        <v>6946.7189292087651</v>
      </c>
      <c r="L73" s="207">
        <v>4149.1963311932677</v>
      </c>
      <c r="M73" s="207">
        <v>3783.2608296223084</v>
      </c>
      <c r="N73" s="207">
        <v>1857.736372460063</v>
      </c>
      <c r="O73" s="210">
        <v>85011.333675307978</v>
      </c>
      <c r="P73" s="472">
        <v>9215.6249223560862</v>
      </c>
    </row>
    <row r="74" spans="2:16" s="84" customFormat="1" ht="25.25" customHeight="1">
      <c r="B74" s="79" t="s">
        <v>241</v>
      </c>
      <c r="D74" s="207">
        <v>33337.028000526974</v>
      </c>
      <c r="E74" s="207">
        <v>2796.883099247093</v>
      </c>
      <c r="F74" s="207">
        <v>13859.899059878842</v>
      </c>
      <c r="G74" s="207">
        <v>6536.232874152669</v>
      </c>
      <c r="H74" s="207">
        <v>4455.0874009591425</v>
      </c>
      <c r="I74" s="207">
        <v>4676.6099999999997</v>
      </c>
      <c r="J74" s="207">
        <v>4084.49</v>
      </c>
      <c r="K74" s="207">
        <v>7154.640120542429</v>
      </c>
      <c r="L74" s="207">
        <v>3900.2189062583079</v>
      </c>
      <c r="M74" s="207">
        <v>3862.4760644305811</v>
      </c>
      <c r="N74" s="207">
        <v>1415.8132748771413</v>
      </c>
      <c r="O74" s="210">
        <v>86079.378800873179</v>
      </c>
      <c r="P74" s="472">
        <v>9331.4059935595178</v>
      </c>
    </row>
    <row r="75" spans="2:16" s="84" customFormat="1" ht="25.25" customHeight="1">
      <c r="B75" s="79" t="s">
        <v>242</v>
      </c>
      <c r="D75" s="207">
        <v>58991.013389541869</v>
      </c>
      <c r="E75" s="207">
        <v>3764.5770438170166</v>
      </c>
      <c r="F75" s="207">
        <v>11511.780166758592</v>
      </c>
      <c r="G75" s="207">
        <v>7157.2253267060651</v>
      </c>
      <c r="H75" s="207">
        <v>8556.7986878537304</v>
      </c>
      <c r="I75" s="207">
        <v>4004.14</v>
      </c>
      <c r="J75" s="207">
        <v>1203.22</v>
      </c>
      <c r="K75" s="207">
        <v>7858.9828394442657</v>
      </c>
      <c r="L75" s="207">
        <v>3994.4130034572217</v>
      </c>
      <c r="M75" s="207">
        <v>4162.0168937066501</v>
      </c>
      <c r="N75" s="207">
        <v>979.61250956683807</v>
      </c>
      <c r="O75" s="210">
        <v>112183.77986085223</v>
      </c>
      <c r="P75" s="472">
        <v>12161.244776119354</v>
      </c>
    </row>
    <row r="76" spans="2:16" s="84" customFormat="1" ht="25.25" customHeight="1">
      <c r="B76" s="79" t="s">
        <v>243</v>
      </c>
      <c r="D76" s="207">
        <v>63770.004959271966</v>
      </c>
      <c r="E76" s="207">
        <v>9555.7454885418683</v>
      </c>
      <c r="F76" s="207">
        <v>13090.201899497701</v>
      </c>
      <c r="G76" s="207">
        <v>8274.3368282794436</v>
      </c>
      <c r="H76" s="207">
        <v>11784.652005949196</v>
      </c>
      <c r="I76" s="207">
        <v>5238.7682621151871</v>
      </c>
      <c r="J76" s="207">
        <v>2189.6089001985461</v>
      </c>
      <c r="K76" s="207">
        <v>7189.2726459177102</v>
      </c>
      <c r="L76" s="207">
        <v>5014.0365593362121</v>
      </c>
      <c r="M76" s="207">
        <v>3881.7427575997085</v>
      </c>
      <c r="N76" s="207">
        <v>2011.1116914482141</v>
      </c>
      <c r="O76" s="210">
        <v>131999.48199815577</v>
      </c>
      <c r="P76" s="472">
        <v>14309.359275393002</v>
      </c>
    </row>
    <row r="77" spans="2:16" s="84" customFormat="1" ht="25.25" customHeight="1">
      <c r="B77" s="79" t="s">
        <v>244</v>
      </c>
      <c r="D77" s="207">
        <v>46730.00884876489</v>
      </c>
      <c r="E77" s="207">
        <v>1387.7878259656643</v>
      </c>
      <c r="F77" s="207">
        <v>16213.309146432701</v>
      </c>
      <c r="G77" s="207">
        <v>7666.3479814515676</v>
      </c>
      <c r="H77" s="207">
        <v>11881.579133985002</v>
      </c>
      <c r="I77" s="207">
        <v>5361.9943217281034</v>
      </c>
      <c r="J77" s="207">
        <v>4037.34228577361</v>
      </c>
      <c r="K77" s="207">
        <v>9014.7475770482033</v>
      </c>
      <c r="L77" s="207">
        <v>5291.0251369357184</v>
      </c>
      <c r="M77" s="207">
        <v>4888.9569824186028</v>
      </c>
      <c r="N77" s="207">
        <v>2212.6598235358874</v>
      </c>
      <c r="O77" s="210">
        <v>114685.75906403994</v>
      </c>
      <c r="P77" s="472">
        <v>12432.470986828839</v>
      </c>
    </row>
    <row r="78" spans="2:16" s="84" customFormat="1" ht="25.25" customHeight="1">
      <c r="B78" s="79" t="s">
        <v>245</v>
      </c>
      <c r="D78" s="207">
        <v>47960.286298518382</v>
      </c>
      <c r="E78" s="207">
        <v>3286.3905841652695</v>
      </c>
      <c r="F78" s="207">
        <v>19965.036088896901</v>
      </c>
      <c r="G78" s="207">
        <v>7768.7227614821595</v>
      </c>
      <c r="H78" s="207">
        <v>5635.8081687735475</v>
      </c>
      <c r="I78" s="207">
        <v>5386.7825302424553</v>
      </c>
      <c r="J78" s="207">
        <v>5391.3063567367653</v>
      </c>
      <c r="K78" s="207">
        <v>9502.1718098614747</v>
      </c>
      <c r="L78" s="207">
        <v>5065.7403167601087</v>
      </c>
      <c r="M78" s="207">
        <v>5104.2906501205407</v>
      </c>
      <c r="N78" s="207">
        <v>1653.6559332095544</v>
      </c>
      <c r="O78" s="210">
        <v>116720.19149876718</v>
      </c>
      <c r="P78" s="472">
        <v>12653.012947974044</v>
      </c>
    </row>
    <row r="79" spans="2:16" s="84" customFormat="1" ht="25.25" customHeight="1">
      <c r="B79" s="79" t="s">
        <v>386</v>
      </c>
      <c r="D79" s="207">
        <v>86501.921738680205</v>
      </c>
      <c r="E79" s="207">
        <v>4500.7905642220903</v>
      </c>
      <c r="F79" s="207">
        <v>16650.2228392777</v>
      </c>
      <c r="G79" s="207">
        <v>8280.0281761631322</v>
      </c>
      <c r="H79" s="207">
        <v>9764.944212678296</v>
      </c>
      <c r="I79" s="207">
        <v>4612.1937473180415</v>
      </c>
      <c r="J79" s="207">
        <v>1087.3070136390638</v>
      </c>
      <c r="K79" s="207">
        <v>10015.315032743525</v>
      </c>
      <c r="L79" s="207">
        <v>5030.0700964756106</v>
      </c>
      <c r="M79" s="207">
        <v>5259.3072737009861</v>
      </c>
      <c r="N79" s="207">
        <v>1145.6979317530217</v>
      </c>
      <c r="O79" s="210">
        <v>152847.7986266517</v>
      </c>
      <c r="P79" s="472">
        <v>16569.413999914319</v>
      </c>
    </row>
    <row r="80" spans="2:16" s="84" customFormat="1" ht="25.25" customHeight="1">
      <c r="B80" s="79" t="s">
        <v>443</v>
      </c>
      <c r="D80" s="207">
        <v>78045.524728021919</v>
      </c>
      <c r="E80" s="207">
        <v>11950.105389915496</v>
      </c>
      <c r="F80" s="207">
        <v>15646.584358374894</v>
      </c>
      <c r="G80" s="207">
        <v>9531.0769022251607</v>
      </c>
      <c r="H80" s="207">
        <v>15671.584004007105</v>
      </c>
      <c r="I80" s="207">
        <v>6109.2640123442343</v>
      </c>
      <c r="J80" s="207">
        <v>2654.5362945822726</v>
      </c>
      <c r="K80" s="207">
        <v>7862.6169055317287</v>
      </c>
      <c r="L80" s="207">
        <v>5946.8724101965481</v>
      </c>
      <c r="M80" s="207">
        <v>4260.6741360906553</v>
      </c>
      <c r="N80" s="207">
        <v>2336.4215660433561</v>
      </c>
      <c r="O80" s="210">
        <v>160015.26070733336</v>
      </c>
      <c r="P80" s="472">
        <v>17346.400306623182</v>
      </c>
    </row>
    <row r="81" spans="1:254" s="84" customFormat="1" ht="25.25" customHeight="1">
      <c r="B81" s="79" t="s">
        <v>445</v>
      </c>
      <c r="D81" s="207">
        <v>58242.536974602721</v>
      </c>
      <c r="E81" s="207">
        <v>1655.3532161646992</v>
      </c>
      <c r="F81" s="207">
        <v>19293.837884254914</v>
      </c>
      <c r="G81" s="207">
        <v>9276.2810575563963</v>
      </c>
      <c r="H81" s="207">
        <v>15132.155348901502</v>
      </c>
      <c r="I81" s="207">
        <v>6038.4860590078242</v>
      </c>
      <c r="J81" s="207">
        <v>4674.6348654648737</v>
      </c>
      <c r="K81" s="207">
        <v>11860.608392777533</v>
      </c>
      <c r="L81" s="207">
        <v>6841.592707032084</v>
      </c>
      <c r="M81" s="207">
        <v>5700.6668190450109</v>
      </c>
      <c r="N81" s="207">
        <v>2542.7800574309367</v>
      </c>
      <c r="O81" s="210">
        <v>141258.93338223849</v>
      </c>
      <c r="P81" s="472">
        <v>15313.126976161146</v>
      </c>
    </row>
    <row r="82" spans="1:254" ht="19">
      <c r="A82" s="477"/>
      <c r="B82" s="79" t="s">
        <v>450</v>
      </c>
      <c r="C82" s="477"/>
      <c r="D82" s="207">
        <v>58691.358114819071</v>
      </c>
      <c r="E82" s="207">
        <v>3660.422877344643</v>
      </c>
      <c r="F82" s="207">
        <v>22211.097503377528</v>
      </c>
      <c r="G82" s="207">
        <v>9062.137754379035</v>
      </c>
      <c r="H82" s="207">
        <v>6498.6930133029418</v>
      </c>
      <c r="I82" s="207">
        <v>6120.2694773826133</v>
      </c>
      <c r="J82" s="207">
        <v>6094.796409468574</v>
      </c>
      <c r="K82" s="207">
        <v>11032.804100898813</v>
      </c>
      <c r="L82" s="207">
        <v>5783.931317864176</v>
      </c>
      <c r="M82" s="207">
        <v>5030.8316535573622</v>
      </c>
      <c r="N82" s="207">
        <v>1818.2904953824561</v>
      </c>
      <c r="O82" s="210">
        <v>136004.63271777719</v>
      </c>
      <c r="P82" s="472">
        <v>14743.536286784323</v>
      </c>
      <c r="Q82" s="477"/>
      <c r="R82" s="477"/>
      <c r="S82" s="477"/>
      <c r="T82" s="477"/>
      <c r="U82" s="477"/>
      <c r="V82" s="477"/>
      <c r="W82" s="477"/>
      <c r="X82" s="477"/>
      <c r="Y82" s="477"/>
      <c r="Z82" s="477"/>
      <c r="AA82" s="477"/>
      <c r="AB82" s="477"/>
      <c r="AC82" s="477"/>
      <c r="AD82" s="477"/>
      <c r="AE82" s="477"/>
      <c r="AF82" s="477"/>
      <c r="AG82" s="477"/>
      <c r="AH82" s="477"/>
      <c r="AI82" s="477"/>
      <c r="AJ82" s="477"/>
      <c r="AK82" s="477"/>
      <c r="AL82" s="477"/>
      <c r="AM82" s="477"/>
      <c r="AN82" s="477"/>
      <c r="AO82" s="477"/>
      <c r="AP82" s="477"/>
      <c r="AQ82" s="477"/>
      <c r="AR82" s="477"/>
      <c r="AS82" s="477"/>
      <c r="AT82" s="477"/>
      <c r="AU82" s="477"/>
      <c r="AV82" s="477"/>
      <c r="AW82" s="477"/>
      <c r="AX82" s="477"/>
      <c r="AY82" s="477"/>
      <c r="AZ82" s="477"/>
      <c r="BA82" s="477"/>
      <c r="BB82" s="477"/>
      <c r="BC82" s="477"/>
      <c r="BD82" s="477"/>
      <c r="BE82" s="477"/>
      <c r="BF82" s="477"/>
      <c r="BG82" s="477"/>
      <c r="BH82" s="477"/>
      <c r="BI82" s="477"/>
      <c r="BJ82" s="477"/>
      <c r="BK82" s="477"/>
      <c r="BL82" s="477"/>
      <c r="BM82" s="477"/>
      <c r="BN82" s="477"/>
      <c r="BO82" s="477"/>
      <c r="BP82" s="477"/>
      <c r="BQ82" s="477"/>
      <c r="BR82" s="477"/>
      <c r="BS82" s="477"/>
      <c r="BT82" s="477"/>
      <c r="BU82" s="477"/>
      <c r="BV82" s="477"/>
      <c r="BW82" s="477"/>
      <c r="BX82" s="477"/>
      <c r="BY82" s="477"/>
      <c r="BZ82" s="477"/>
      <c r="CA82" s="477"/>
      <c r="CB82" s="477"/>
      <c r="CC82" s="477"/>
      <c r="CD82" s="477"/>
      <c r="CE82" s="477"/>
      <c r="CF82" s="477"/>
      <c r="CG82" s="477"/>
      <c r="CH82" s="477"/>
      <c r="CI82" s="477"/>
      <c r="CJ82" s="477"/>
      <c r="CK82" s="477"/>
      <c r="CL82" s="477"/>
      <c r="CM82" s="477"/>
      <c r="CN82" s="477"/>
      <c r="CO82" s="477"/>
      <c r="CP82" s="477"/>
      <c r="CQ82" s="477"/>
      <c r="CR82" s="477"/>
      <c r="CS82" s="477"/>
      <c r="CT82" s="477"/>
      <c r="CU82" s="477"/>
      <c r="CV82" s="477"/>
      <c r="CW82" s="477"/>
      <c r="CX82" s="477"/>
      <c r="CY82" s="477"/>
      <c r="CZ82" s="477"/>
      <c r="DA82" s="477"/>
      <c r="DB82" s="477"/>
      <c r="DC82" s="477"/>
      <c r="DD82" s="477"/>
      <c r="DE82" s="477"/>
      <c r="DF82" s="477"/>
      <c r="DG82" s="477"/>
      <c r="DH82" s="477"/>
      <c r="DI82" s="477"/>
      <c r="DJ82" s="477"/>
      <c r="DK82" s="477"/>
      <c r="DL82" s="477"/>
      <c r="DM82" s="477"/>
      <c r="DN82" s="477"/>
      <c r="DO82" s="477"/>
      <c r="DP82" s="477"/>
      <c r="DQ82" s="477"/>
      <c r="DR82" s="477"/>
      <c r="DS82" s="477"/>
      <c r="DT82" s="477"/>
      <c r="DU82" s="477"/>
      <c r="DV82" s="477"/>
      <c r="DW82" s="477"/>
      <c r="DX82" s="477"/>
      <c r="DY82" s="477"/>
      <c r="DZ82" s="477"/>
      <c r="EA82" s="477"/>
      <c r="EB82" s="477"/>
      <c r="EC82" s="477"/>
      <c r="ED82" s="477"/>
      <c r="EE82" s="477"/>
      <c r="EF82" s="477"/>
      <c r="EG82" s="477"/>
      <c r="EH82" s="477"/>
      <c r="EI82" s="477"/>
      <c r="EJ82" s="477"/>
      <c r="EK82" s="477"/>
      <c r="EL82" s="477"/>
      <c r="EM82" s="477"/>
      <c r="EN82" s="477"/>
      <c r="EO82" s="477"/>
      <c r="EP82" s="477"/>
      <c r="EQ82" s="477"/>
      <c r="ER82" s="477"/>
      <c r="ES82" s="477"/>
      <c r="ET82" s="477"/>
      <c r="EU82" s="477"/>
      <c r="EV82" s="477"/>
      <c r="EW82" s="477"/>
      <c r="EX82" s="477"/>
      <c r="EY82" s="477"/>
      <c r="EZ82" s="477"/>
      <c r="FA82" s="477"/>
      <c r="FB82" s="477"/>
      <c r="FC82" s="477"/>
      <c r="FD82" s="477"/>
      <c r="FE82" s="477"/>
      <c r="FF82" s="477"/>
      <c r="FG82" s="477"/>
      <c r="FH82" s="477"/>
      <c r="FI82" s="477"/>
      <c r="FJ82" s="477"/>
      <c r="FK82" s="477"/>
      <c r="FL82" s="477"/>
      <c r="FM82" s="477"/>
      <c r="FN82" s="477"/>
      <c r="FO82" s="477"/>
      <c r="FP82" s="477"/>
      <c r="FQ82" s="477"/>
      <c r="FR82" s="477"/>
      <c r="FS82" s="477"/>
      <c r="FT82" s="477"/>
      <c r="FU82" s="477"/>
      <c r="FV82" s="477"/>
      <c r="FW82" s="477"/>
      <c r="FX82" s="477"/>
      <c r="FY82" s="477"/>
      <c r="FZ82" s="477"/>
      <c r="GA82" s="477"/>
      <c r="GB82" s="477"/>
      <c r="GC82" s="477"/>
      <c r="GD82" s="477"/>
      <c r="GE82" s="477"/>
      <c r="GF82" s="477"/>
      <c r="GG82" s="477"/>
      <c r="GH82" s="477"/>
      <c r="GI82" s="477"/>
      <c r="GJ82" s="477"/>
      <c r="GK82" s="477"/>
      <c r="GL82" s="477"/>
      <c r="GM82" s="477"/>
      <c r="GN82" s="477"/>
      <c r="GO82" s="477"/>
      <c r="GP82" s="477"/>
      <c r="GQ82" s="477"/>
      <c r="GR82" s="477"/>
      <c r="GS82" s="477"/>
      <c r="GT82" s="477"/>
      <c r="GU82" s="477"/>
      <c r="GV82" s="477"/>
      <c r="GW82" s="477"/>
      <c r="GX82" s="477"/>
      <c r="GY82" s="477"/>
      <c r="GZ82" s="477"/>
      <c r="HA82" s="477"/>
      <c r="HB82" s="477"/>
      <c r="HC82" s="477"/>
      <c r="HD82" s="477"/>
      <c r="HE82" s="477"/>
      <c r="HF82" s="477"/>
      <c r="HG82" s="477"/>
      <c r="HH82" s="477"/>
      <c r="HI82" s="477"/>
      <c r="HJ82" s="477"/>
      <c r="HK82" s="477"/>
      <c r="HL82" s="477"/>
      <c r="HM82" s="477"/>
      <c r="HN82" s="477"/>
      <c r="HO82" s="477"/>
      <c r="HP82" s="477"/>
      <c r="HQ82" s="477"/>
      <c r="HR82" s="477"/>
      <c r="HS82" s="477"/>
      <c r="HT82" s="477"/>
      <c r="HU82" s="477"/>
      <c r="HV82" s="477"/>
      <c r="HW82" s="477"/>
      <c r="HX82" s="477"/>
      <c r="HY82" s="477"/>
      <c r="HZ82" s="477"/>
      <c r="IA82" s="477"/>
      <c r="IB82" s="477"/>
      <c r="IC82" s="477"/>
      <c r="ID82" s="477"/>
      <c r="IE82" s="477"/>
      <c r="IF82" s="477"/>
      <c r="IG82" s="477"/>
      <c r="IH82" s="477"/>
      <c r="II82" s="477"/>
      <c r="IJ82" s="477"/>
      <c r="IK82" s="477"/>
      <c r="IL82" s="477"/>
      <c r="IM82" s="477"/>
      <c r="IN82" s="477"/>
      <c r="IO82" s="477"/>
      <c r="IP82" s="477"/>
      <c r="IQ82" s="477"/>
      <c r="IR82" s="477"/>
      <c r="IS82" s="477"/>
      <c r="IT82" s="477"/>
    </row>
    <row r="83" spans="1:254" ht="19">
      <c r="A83" s="477"/>
      <c r="B83" s="79" t="s">
        <v>455</v>
      </c>
      <c r="C83" s="477"/>
      <c r="D83" s="207">
        <v>99655.305173069282</v>
      </c>
      <c r="E83" s="207">
        <v>4734.4436392533817</v>
      </c>
      <c r="F83" s="207">
        <v>18226.02535301121</v>
      </c>
      <c r="G83" s="207">
        <v>11976.978319275546</v>
      </c>
      <c r="H83" s="207">
        <v>11680.239784656365</v>
      </c>
      <c r="I83" s="207">
        <v>5165.6569969962065</v>
      </c>
      <c r="J83" s="207">
        <v>1227.0176234419591</v>
      </c>
      <c r="K83" s="207">
        <v>11667.761890625945</v>
      </c>
      <c r="L83" s="207">
        <v>5913.7791831789546</v>
      </c>
      <c r="M83" s="207">
        <v>6073.799787399671</v>
      </c>
      <c r="N83" s="207">
        <v>1256.7771810957329</v>
      </c>
      <c r="O83" s="210">
        <v>177577.78493200426</v>
      </c>
      <c r="P83" s="472">
        <v>19250.259815080342</v>
      </c>
      <c r="Q83" s="477"/>
      <c r="R83" s="477"/>
      <c r="S83" s="477"/>
      <c r="T83" s="477"/>
      <c r="U83" s="477"/>
      <c r="V83" s="477"/>
      <c r="W83" s="477"/>
      <c r="X83" s="477"/>
      <c r="Y83" s="477"/>
      <c r="Z83" s="477"/>
      <c r="AA83" s="477"/>
      <c r="AB83" s="477"/>
      <c r="AC83" s="477"/>
      <c r="AD83" s="477"/>
      <c r="AE83" s="477"/>
      <c r="AF83" s="477"/>
      <c r="AG83" s="477"/>
      <c r="AH83" s="477"/>
      <c r="AI83" s="477"/>
      <c r="AJ83" s="477"/>
      <c r="AK83" s="477"/>
      <c r="AL83" s="477"/>
      <c r="AM83" s="477"/>
      <c r="AN83" s="477"/>
      <c r="AO83" s="477"/>
      <c r="AP83" s="477"/>
      <c r="AQ83" s="477"/>
      <c r="AR83" s="477"/>
      <c r="AS83" s="477"/>
      <c r="AT83" s="477"/>
      <c r="AU83" s="477"/>
      <c r="AV83" s="477"/>
      <c r="AW83" s="477"/>
      <c r="AX83" s="477"/>
      <c r="AY83" s="477"/>
      <c r="AZ83" s="477"/>
      <c r="BA83" s="477"/>
      <c r="BB83" s="477"/>
      <c r="BC83" s="477"/>
      <c r="BD83" s="477"/>
      <c r="BE83" s="477"/>
      <c r="BF83" s="477"/>
      <c r="BG83" s="477"/>
      <c r="BH83" s="477"/>
      <c r="BI83" s="477"/>
      <c r="BJ83" s="477"/>
      <c r="BK83" s="477"/>
      <c r="BL83" s="477"/>
      <c r="BM83" s="477"/>
      <c r="BN83" s="477"/>
      <c r="BO83" s="477"/>
      <c r="BP83" s="477"/>
      <c r="BQ83" s="477"/>
      <c r="BR83" s="477"/>
      <c r="BS83" s="477"/>
      <c r="BT83" s="477"/>
      <c r="BU83" s="477"/>
      <c r="BV83" s="477"/>
      <c r="BW83" s="477"/>
      <c r="BX83" s="477"/>
      <c r="BY83" s="477"/>
      <c r="BZ83" s="477"/>
      <c r="CA83" s="477"/>
      <c r="CB83" s="477"/>
      <c r="CC83" s="477"/>
      <c r="CD83" s="477"/>
      <c r="CE83" s="477"/>
      <c r="CF83" s="477"/>
      <c r="CG83" s="477"/>
      <c r="CH83" s="477"/>
      <c r="CI83" s="477"/>
      <c r="CJ83" s="477"/>
      <c r="CK83" s="477"/>
      <c r="CL83" s="477"/>
      <c r="CM83" s="477"/>
      <c r="CN83" s="477"/>
      <c r="CO83" s="477"/>
      <c r="CP83" s="477"/>
      <c r="CQ83" s="477"/>
      <c r="CR83" s="477"/>
      <c r="CS83" s="477"/>
      <c r="CT83" s="477"/>
      <c r="CU83" s="477"/>
      <c r="CV83" s="477"/>
      <c r="CW83" s="477"/>
      <c r="CX83" s="477"/>
      <c r="CY83" s="477"/>
      <c r="CZ83" s="477"/>
      <c r="DA83" s="477"/>
      <c r="DB83" s="477"/>
      <c r="DC83" s="477"/>
      <c r="DD83" s="477"/>
      <c r="DE83" s="477"/>
      <c r="DF83" s="477"/>
      <c r="DG83" s="477"/>
      <c r="DH83" s="477"/>
      <c r="DI83" s="477"/>
      <c r="DJ83" s="477"/>
      <c r="DK83" s="477"/>
      <c r="DL83" s="477"/>
      <c r="DM83" s="477"/>
      <c r="DN83" s="477"/>
      <c r="DO83" s="477"/>
      <c r="DP83" s="477"/>
      <c r="DQ83" s="477"/>
      <c r="DR83" s="477"/>
      <c r="DS83" s="477"/>
      <c r="DT83" s="477"/>
      <c r="DU83" s="477"/>
      <c r="DV83" s="477"/>
      <c r="DW83" s="477"/>
      <c r="DX83" s="477"/>
      <c r="DY83" s="477"/>
      <c r="DZ83" s="477"/>
      <c r="EA83" s="477"/>
      <c r="EB83" s="477"/>
      <c r="EC83" s="477"/>
      <c r="ED83" s="477"/>
      <c r="EE83" s="477"/>
      <c r="EF83" s="477"/>
      <c r="EG83" s="477"/>
      <c r="EH83" s="477"/>
      <c r="EI83" s="477"/>
      <c r="EJ83" s="477"/>
      <c r="EK83" s="477"/>
      <c r="EL83" s="477"/>
      <c r="EM83" s="477"/>
      <c r="EN83" s="477"/>
      <c r="EO83" s="477"/>
      <c r="EP83" s="477"/>
      <c r="EQ83" s="477"/>
      <c r="ER83" s="477"/>
      <c r="ES83" s="477"/>
      <c r="ET83" s="477"/>
      <c r="EU83" s="477"/>
      <c r="EV83" s="477"/>
      <c r="EW83" s="477"/>
      <c r="EX83" s="477"/>
      <c r="EY83" s="477"/>
      <c r="EZ83" s="477"/>
      <c r="FA83" s="477"/>
      <c r="FB83" s="477"/>
      <c r="FC83" s="477"/>
      <c r="FD83" s="477"/>
      <c r="FE83" s="477"/>
      <c r="FF83" s="477"/>
      <c r="FG83" s="477"/>
      <c r="FH83" s="477"/>
      <c r="FI83" s="477"/>
      <c r="FJ83" s="477"/>
      <c r="FK83" s="477"/>
      <c r="FL83" s="477"/>
      <c r="FM83" s="477"/>
      <c r="FN83" s="477"/>
      <c r="FO83" s="477"/>
      <c r="FP83" s="477"/>
      <c r="FQ83" s="477"/>
      <c r="FR83" s="477"/>
      <c r="FS83" s="477"/>
      <c r="FT83" s="477"/>
      <c r="FU83" s="477"/>
      <c r="FV83" s="477"/>
      <c r="FW83" s="477"/>
      <c r="FX83" s="477"/>
      <c r="FY83" s="477"/>
      <c r="FZ83" s="477"/>
      <c r="GA83" s="477"/>
      <c r="GB83" s="477"/>
      <c r="GC83" s="477"/>
      <c r="GD83" s="477"/>
      <c r="GE83" s="477"/>
      <c r="GF83" s="477"/>
      <c r="GG83" s="477"/>
      <c r="GH83" s="477"/>
      <c r="GI83" s="477"/>
      <c r="GJ83" s="477"/>
      <c r="GK83" s="477"/>
      <c r="GL83" s="477"/>
      <c r="GM83" s="477"/>
      <c r="GN83" s="477"/>
      <c r="GO83" s="477"/>
      <c r="GP83" s="477"/>
      <c r="GQ83" s="477"/>
      <c r="GR83" s="477"/>
      <c r="GS83" s="477"/>
      <c r="GT83" s="477"/>
      <c r="GU83" s="477"/>
      <c r="GV83" s="477"/>
      <c r="GW83" s="477"/>
      <c r="GX83" s="477"/>
      <c r="GY83" s="477"/>
      <c r="GZ83" s="477"/>
      <c r="HA83" s="477"/>
      <c r="HB83" s="477"/>
      <c r="HC83" s="477"/>
      <c r="HD83" s="477"/>
      <c r="HE83" s="477"/>
      <c r="HF83" s="477"/>
      <c r="HG83" s="477"/>
      <c r="HH83" s="477"/>
      <c r="HI83" s="477"/>
      <c r="HJ83" s="477"/>
      <c r="HK83" s="477"/>
      <c r="HL83" s="477"/>
      <c r="HM83" s="477"/>
      <c r="HN83" s="477"/>
      <c r="HO83" s="477"/>
      <c r="HP83" s="477"/>
      <c r="HQ83" s="477"/>
      <c r="HR83" s="477"/>
      <c r="HS83" s="477"/>
      <c r="HT83" s="477"/>
      <c r="HU83" s="477"/>
      <c r="HV83" s="477"/>
      <c r="HW83" s="477"/>
      <c r="HX83" s="477"/>
      <c r="HY83" s="477"/>
      <c r="HZ83" s="477"/>
      <c r="IA83" s="477"/>
      <c r="IB83" s="477"/>
      <c r="IC83" s="477"/>
      <c r="ID83" s="477"/>
      <c r="IE83" s="477"/>
      <c r="IF83" s="477"/>
      <c r="IG83" s="477"/>
      <c r="IH83" s="477"/>
      <c r="II83" s="477"/>
      <c r="IJ83" s="477"/>
      <c r="IK83" s="477"/>
      <c r="IL83" s="477"/>
      <c r="IM83" s="477"/>
      <c r="IN83" s="477"/>
      <c r="IO83" s="477"/>
      <c r="IP83" s="477"/>
      <c r="IQ83" s="477"/>
      <c r="IR83" s="477"/>
      <c r="IS83" s="477"/>
      <c r="IT83" s="477"/>
    </row>
    <row r="84" spans="1:254" ht="19">
      <c r="A84" s="477"/>
      <c r="B84" s="79" t="s">
        <v>466</v>
      </c>
      <c r="C84" s="477"/>
      <c r="D84" s="207">
        <v>91313.263931785637</v>
      </c>
      <c r="E84" s="207">
        <v>10635.593797024791</v>
      </c>
      <c r="F84" s="207">
        <v>17086.070119345386</v>
      </c>
      <c r="G84" s="207">
        <v>11913.846127781451</v>
      </c>
      <c r="H84" s="207">
        <v>17536.502500483952</v>
      </c>
      <c r="I84" s="207">
        <v>6346.8712224389838</v>
      </c>
      <c r="J84" s="207">
        <v>2801.0636275481593</v>
      </c>
      <c r="K84" s="207">
        <v>9288.8956121951851</v>
      </c>
      <c r="L84" s="207">
        <v>7025.6291185337923</v>
      </c>
      <c r="M84" s="207">
        <v>5047.279795095712</v>
      </c>
      <c r="N84" s="207">
        <v>2462.7414649315906</v>
      </c>
      <c r="O84" s="210">
        <v>181457.75731716468</v>
      </c>
      <c r="P84" s="472">
        <v>19670.866911391822</v>
      </c>
      <c r="Q84" s="477"/>
      <c r="R84" s="477"/>
      <c r="S84" s="477"/>
      <c r="T84" s="477"/>
      <c r="U84" s="477"/>
      <c r="V84" s="477"/>
      <c r="W84" s="477"/>
      <c r="X84" s="477"/>
      <c r="Y84" s="477"/>
      <c r="Z84" s="477"/>
      <c r="AA84" s="477"/>
      <c r="AB84" s="477"/>
      <c r="AC84" s="477"/>
      <c r="AD84" s="477"/>
      <c r="AE84" s="477"/>
      <c r="AF84" s="477"/>
      <c r="AG84" s="477"/>
      <c r="AH84" s="477"/>
      <c r="AI84" s="477"/>
      <c r="AJ84" s="477"/>
      <c r="AK84" s="477"/>
      <c r="AL84" s="477"/>
      <c r="AM84" s="477"/>
      <c r="AN84" s="477"/>
      <c r="AO84" s="477"/>
      <c r="AP84" s="477"/>
      <c r="AQ84" s="477"/>
      <c r="AR84" s="477"/>
      <c r="AS84" s="477"/>
      <c r="AT84" s="477"/>
      <c r="AU84" s="477"/>
      <c r="AV84" s="477"/>
      <c r="AW84" s="477"/>
      <c r="AX84" s="477"/>
      <c r="AY84" s="477"/>
      <c r="AZ84" s="477"/>
      <c r="BA84" s="477"/>
      <c r="BB84" s="477"/>
      <c r="BC84" s="477"/>
      <c r="BD84" s="477"/>
      <c r="BE84" s="477"/>
      <c r="BF84" s="477"/>
      <c r="BG84" s="477"/>
      <c r="BH84" s="477"/>
      <c r="BI84" s="477"/>
      <c r="BJ84" s="477"/>
      <c r="BK84" s="477"/>
      <c r="BL84" s="477"/>
      <c r="BM84" s="477"/>
      <c r="BN84" s="477"/>
      <c r="BO84" s="477"/>
      <c r="BP84" s="477"/>
      <c r="BQ84" s="477"/>
      <c r="BR84" s="477"/>
      <c r="BS84" s="477"/>
      <c r="BT84" s="477"/>
      <c r="BU84" s="477"/>
      <c r="BV84" s="477"/>
      <c r="BW84" s="477"/>
      <c r="BX84" s="477"/>
      <c r="BY84" s="477"/>
      <c r="BZ84" s="477"/>
      <c r="CA84" s="477"/>
      <c r="CB84" s="477"/>
      <c r="CC84" s="477"/>
      <c r="CD84" s="477"/>
      <c r="CE84" s="477"/>
      <c r="CF84" s="477"/>
      <c r="CG84" s="477"/>
      <c r="CH84" s="477"/>
      <c r="CI84" s="477"/>
      <c r="CJ84" s="477"/>
      <c r="CK84" s="477"/>
      <c r="CL84" s="477"/>
      <c r="CM84" s="477"/>
      <c r="CN84" s="477"/>
      <c r="CO84" s="477"/>
      <c r="CP84" s="477"/>
      <c r="CQ84" s="477"/>
      <c r="CR84" s="477"/>
      <c r="CS84" s="477"/>
      <c r="CT84" s="477"/>
      <c r="CU84" s="477"/>
      <c r="CV84" s="477"/>
      <c r="CW84" s="477"/>
      <c r="CX84" s="477"/>
      <c r="CY84" s="477"/>
      <c r="CZ84" s="477"/>
      <c r="DA84" s="477"/>
      <c r="DB84" s="477"/>
      <c r="DC84" s="477"/>
      <c r="DD84" s="477"/>
      <c r="DE84" s="477"/>
      <c r="DF84" s="477"/>
      <c r="DG84" s="477"/>
      <c r="DH84" s="477"/>
      <c r="DI84" s="477"/>
      <c r="DJ84" s="477"/>
      <c r="DK84" s="477"/>
      <c r="DL84" s="477"/>
      <c r="DM84" s="477"/>
      <c r="DN84" s="477"/>
      <c r="DO84" s="477"/>
      <c r="DP84" s="477"/>
      <c r="DQ84" s="477"/>
      <c r="DR84" s="477"/>
      <c r="DS84" s="477"/>
      <c r="DT84" s="477"/>
      <c r="DU84" s="477"/>
      <c r="DV84" s="477"/>
      <c r="DW84" s="477"/>
      <c r="DX84" s="477"/>
      <c r="DY84" s="477"/>
      <c r="DZ84" s="477"/>
      <c r="EA84" s="477"/>
      <c r="EB84" s="477"/>
      <c r="EC84" s="477"/>
      <c r="ED84" s="477"/>
      <c r="EE84" s="477"/>
      <c r="EF84" s="477"/>
      <c r="EG84" s="477"/>
      <c r="EH84" s="477"/>
      <c r="EI84" s="477"/>
      <c r="EJ84" s="477"/>
      <c r="EK84" s="477"/>
      <c r="EL84" s="477"/>
      <c r="EM84" s="477"/>
      <c r="EN84" s="477"/>
      <c r="EO84" s="477"/>
      <c r="EP84" s="477"/>
      <c r="EQ84" s="477"/>
      <c r="ER84" s="477"/>
      <c r="ES84" s="477"/>
      <c r="ET84" s="477"/>
      <c r="EU84" s="477"/>
      <c r="EV84" s="477"/>
      <c r="EW84" s="477"/>
      <c r="EX84" s="477"/>
      <c r="EY84" s="477"/>
      <c r="EZ84" s="477"/>
      <c r="FA84" s="477"/>
      <c r="FB84" s="477"/>
      <c r="FC84" s="477"/>
      <c r="FD84" s="477"/>
      <c r="FE84" s="477"/>
      <c r="FF84" s="477"/>
      <c r="FG84" s="477"/>
      <c r="FH84" s="477"/>
      <c r="FI84" s="477"/>
      <c r="FJ84" s="477"/>
      <c r="FK84" s="477"/>
      <c r="FL84" s="477"/>
      <c r="FM84" s="477"/>
      <c r="FN84" s="477"/>
      <c r="FO84" s="477"/>
      <c r="FP84" s="477"/>
      <c r="FQ84" s="477"/>
      <c r="FR84" s="477"/>
      <c r="FS84" s="477"/>
      <c r="FT84" s="477"/>
      <c r="FU84" s="477"/>
      <c r="FV84" s="477"/>
      <c r="FW84" s="477"/>
      <c r="FX84" s="477"/>
      <c r="FY84" s="477"/>
      <c r="FZ84" s="477"/>
      <c r="GA84" s="477"/>
      <c r="GB84" s="477"/>
      <c r="GC84" s="477"/>
      <c r="GD84" s="477"/>
      <c r="GE84" s="477"/>
      <c r="GF84" s="477"/>
      <c r="GG84" s="477"/>
      <c r="GH84" s="477"/>
      <c r="GI84" s="477"/>
      <c r="GJ84" s="477"/>
      <c r="GK84" s="477"/>
      <c r="GL84" s="477"/>
      <c r="GM84" s="477"/>
      <c r="GN84" s="477"/>
      <c r="GO84" s="477"/>
      <c r="GP84" s="477"/>
      <c r="GQ84" s="477"/>
      <c r="GR84" s="477"/>
      <c r="GS84" s="477"/>
      <c r="GT84" s="477"/>
      <c r="GU84" s="477"/>
      <c r="GV84" s="477"/>
      <c r="GW84" s="477"/>
      <c r="GX84" s="477"/>
      <c r="GY84" s="477"/>
      <c r="GZ84" s="477"/>
      <c r="HA84" s="477"/>
      <c r="HB84" s="477"/>
      <c r="HC84" s="477"/>
      <c r="HD84" s="477"/>
      <c r="HE84" s="477"/>
      <c r="HF84" s="477"/>
      <c r="HG84" s="477"/>
      <c r="HH84" s="477"/>
      <c r="HI84" s="477"/>
      <c r="HJ84" s="477"/>
      <c r="HK84" s="477"/>
      <c r="HL84" s="477"/>
      <c r="HM84" s="477"/>
      <c r="HN84" s="477"/>
      <c r="HO84" s="477"/>
      <c r="HP84" s="477"/>
      <c r="HQ84" s="477"/>
      <c r="HR84" s="477"/>
      <c r="HS84" s="477"/>
      <c r="HT84" s="477"/>
      <c r="HU84" s="477"/>
      <c r="HV84" s="477"/>
      <c r="HW84" s="477"/>
      <c r="HX84" s="477"/>
      <c r="HY84" s="477"/>
      <c r="HZ84" s="477"/>
      <c r="IA84" s="477"/>
      <c r="IB84" s="477"/>
      <c r="IC84" s="477"/>
      <c r="ID84" s="477"/>
      <c r="IE84" s="477"/>
      <c r="IF84" s="477"/>
      <c r="IG84" s="477"/>
      <c r="IH84" s="477"/>
      <c r="II84" s="477"/>
      <c r="IJ84" s="477"/>
      <c r="IK84" s="477"/>
      <c r="IL84" s="477"/>
      <c r="IM84" s="477"/>
      <c r="IN84" s="477"/>
      <c r="IO84" s="477"/>
      <c r="IP84" s="477"/>
      <c r="IQ84" s="477"/>
      <c r="IR84" s="477"/>
      <c r="IS84" s="477"/>
      <c r="IT84" s="477"/>
    </row>
    <row r="85" spans="1:254" ht="19">
      <c r="A85" s="477"/>
      <c r="B85" s="79" t="s">
        <v>467</v>
      </c>
      <c r="C85" s="477"/>
      <c r="D85" s="207">
        <v>68282.243618003427</v>
      </c>
      <c r="E85" s="207">
        <v>1729.9679679989918</v>
      </c>
      <c r="F85" s="207">
        <v>21534.052430679832</v>
      </c>
      <c r="G85" s="207">
        <v>12151.92818539888</v>
      </c>
      <c r="H85" s="207">
        <v>16857.221058676274</v>
      </c>
      <c r="I85" s="207">
        <v>6533.641915846466</v>
      </c>
      <c r="J85" s="207">
        <v>5076.8692004321265</v>
      </c>
      <c r="K85" s="207">
        <v>12286.646797466092</v>
      </c>
      <c r="L85" s="207">
        <v>7087.3458038300341</v>
      </c>
      <c r="M85" s="207">
        <v>5980.9613369827348</v>
      </c>
      <c r="N85" s="207">
        <v>2700.3512485624083</v>
      </c>
      <c r="O85" s="210">
        <v>160221.22956387725</v>
      </c>
      <c r="P85" s="472">
        <v>17368.728290969888</v>
      </c>
      <c r="Q85" s="477"/>
      <c r="R85" s="477"/>
      <c r="S85" s="477"/>
      <c r="T85" s="477"/>
      <c r="U85" s="477"/>
      <c r="V85" s="477"/>
      <c r="W85" s="477"/>
      <c r="X85" s="477"/>
      <c r="Y85" s="477"/>
      <c r="Z85" s="477"/>
      <c r="AA85" s="477"/>
      <c r="AB85" s="477"/>
      <c r="AC85" s="477"/>
      <c r="AD85" s="477"/>
      <c r="AE85" s="477"/>
      <c r="AF85" s="477"/>
      <c r="AG85" s="477"/>
      <c r="AH85" s="477"/>
      <c r="AI85" s="477"/>
      <c r="AJ85" s="477"/>
      <c r="AK85" s="477"/>
      <c r="AL85" s="477"/>
      <c r="AM85" s="477"/>
      <c r="AN85" s="477"/>
      <c r="AO85" s="477"/>
      <c r="AP85" s="477"/>
      <c r="AQ85" s="477"/>
      <c r="AR85" s="477"/>
      <c r="AS85" s="477"/>
      <c r="AT85" s="477"/>
      <c r="AU85" s="477"/>
      <c r="AV85" s="477"/>
      <c r="AW85" s="477"/>
      <c r="AX85" s="477"/>
      <c r="AY85" s="477"/>
      <c r="AZ85" s="477"/>
      <c r="BA85" s="477"/>
      <c r="BB85" s="477"/>
      <c r="BC85" s="477"/>
      <c r="BD85" s="477"/>
      <c r="BE85" s="477"/>
      <c r="BF85" s="477"/>
      <c r="BG85" s="477"/>
      <c r="BH85" s="477"/>
      <c r="BI85" s="477"/>
      <c r="BJ85" s="477"/>
      <c r="BK85" s="477"/>
      <c r="BL85" s="477"/>
      <c r="BM85" s="477"/>
      <c r="BN85" s="477"/>
      <c r="BO85" s="477"/>
      <c r="BP85" s="477"/>
      <c r="BQ85" s="477"/>
      <c r="BR85" s="477"/>
      <c r="BS85" s="477"/>
      <c r="BT85" s="477"/>
      <c r="BU85" s="477"/>
      <c r="BV85" s="477"/>
      <c r="BW85" s="477"/>
      <c r="BX85" s="477"/>
      <c r="BY85" s="477"/>
      <c r="BZ85" s="477"/>
      <c r="CA85" s="477"/>
      <c r="CB85" s="477"/>
      <c r="CC85" s="477"/>
      <c r="CD85" s="477"/>
      <c r="CE85" s="477"/>
      <c r="CF85" s="477"/>
      <c r="CG85" s="477"/>
      <c r="CH85" s="477"/>
      <c r="CI85" s="477"/>
      <c r="CJ85" s="477"/>
      <c r="CK85" s="477"/>
      <c r="CL85" s="477"/>
      <c r="CM85" s="477"/>
      <c r="CN85" s="477"/>
      <c r="CO85" s="477"/>
      <c r="CP85" s="477"/>
      <c r="CQ85" s="477"/>
      <c r="CR85" s="477"/>
      <c r="CS85" s="477"/>
      <c r="CT85" s="477"/>
      <c r="CU85" s="477"/>
      <c r="CV85" s="477"/>
      <c r="CW85" s="477"/>
      <c r="CX85" s="477"/>
      <c r="CY85" s="477"/>
      <c r="CZ85" s="477"/>
      <c r="DA85" s="477"/>
      <c r="DB85" s="477"/>
      <c r="DC85" s="477"/>
      <c r="DD85" s="477"/>
      <c r="DE85" s="477"/>
      <c r="DF85" s="477"/>
      <c r="DG85" s="477"/>
      <c r="DH85" s="477"/>
      <c r="DI85" s="477"/>
      <c r="DJ85" s="477"/>
      <c r="DK85" s="477"/>
      <c r="DL85" s="477"/>
      <c r="DM85" s="477"/>
      <c r="DN85" s="477"/>
      <c r="DO85" s="477"/>
      <c r="DP85" s="477"/>
      <c r="DQ85" s="477"/>
      <c r="DR85" s="477"/>
      <c r="DS85" s="477"/>
      <c r="DT85" s="477"/>
      <c r="DU85" s="477"/>
      <c r="DV85" s="477"/>
      <c r="DW85" s="477"/>
      <c r="DX85" s="477"/>
      <c r="DY85" s="477"/>
      <c r="DZ85" s="477"/>
      <c r="EA85" s="477"/>
      <c r="EB85" s="477"/>
      <c r="EC85" s="477"/>
      <c r="ED85" s="477"/>
      <c r="EE85" s="477"/>
      <c r="EF85" s="477"/>
      <c r="EG85" s="477"/>
      <c r="EH85" s="477"/>
      <c r="EI85" s="477"/>
      <c r="EJ85" s="477"/>
      <c r="EK85" s="477"/>
      <c r="EL85" s="477"/>
      <c r="EM85" s="477"/>
      <c r="EN85" s="477"/>
      <c r="EO85" s="477"/>
      <c r="EP85" s="477"/>
      <c r="EQ85" s="477"/>
      <c r="ER85" s="477"/>
      <c r="ES85" s="477"/>
      <c r="ET85" s="477"/>
      <c r="EU85" s="477"/>
      <c r="EV85" s="477"/>
      <c r="EW85" s="477"/>
      <c r="EX85" s="477"/>
      <c r="EY85" s="477"/>
      <c r="EZ85" s="477"/>
      <c r="FA85" s="477"/>
      <c r="FB85" s="477"/>
      <c r="FC85" s="477"/>
      <c r="FD85" s="477"/>
      <c r="FE85" s="477"/>
      <c r="FF85" s="477"/>
      <c r="FG85" s="477"/>
      <c r="FH85" s="477"/>
      <c r="FI85" s="477"/>
      <c r="FJ85" s="477"/>
      <c r="FK85" s="477"/>
      <c r="FL85" s="477"/>
      <c r="FM85" s="477"/>
      <c r="FN85" s="477"/>
      <c r="FO85" s="477"/>
      <c r="FP85" s="477"/>
      <c r="FQ85" s="477"/>
      <c r="FR85" s="477"/>
      <c r="FS85" s="477"/>
      <c r="FT85" s="477"/>
      <c r="FU85" s="477"/>
      <c r="FV85" s="477"/>
      <c r="FW85" s="477"/>
      <c r="FX85" s="477"/>
      <c r="FY85" s="477"/>
      <c r="FZ85" s="477"/>
      <c r="GA85" s="477"/>
      <c r="GB85" s="477"/>
      <c r="GC85" s="477"/>
      <c r="GD85" s="477"/>
      <c r="GE85" s="477"/>
      <c r="GF85" s="477"/>
      <c r="GG85" s="477"/>
      <c r="GH85" s="477"/>
      <c r="GI85" s="477"/>
      <c r="GJ85" s="477"/>
      <c r="GK85" s="477"/>
      <c r="GL85" s="477"/>
      <c r="GM85" s="477"/>
      <c r="GN85" s="477"/>
      <c r="GO85" s="477"/>
      <c r="GP85" s="477"/>
      <c r="GQ85" s="477"/>
      <c r="GR85" s="477"/>
      <c r="GS85" s="477"/>
      <c r="GT85" s="477"/>
      <c r="GU85" s="477"/>
      <c r="GV85" s="477"/>
      <c r="GW85" s="477"/>
      <c r="GX85" s="477"/>
      <c r="GY85" s="477"/>
      <c r="GZ85" s="477"/>
      <c r="HA85" s="477"/>
      <c r="HB85" s="477"/>
      <c r="HC85" s="477"/>
      <c r="HD85" s="477"/>
      <c r="HE85" s="477"/>
      <c r="HF85" s="477"/>
      <c r="HG85" s="477"/>
      <c r="HH85" s="477"/>
      <c r="HI85" s="477"/>
      <c r="HJ85" s="477"/>
      <c r="HK85" s="477"/>
      <c r="HL85" s="477"/>
      <c r="HM85" s="477"/>
      <c r="HN85" s="477"/>
      <c r="HO85" s="477"/>
      <c r="HP85" s="477"/>
      <c r="HQ85" s="477"/>
      <c r="HR85" s="477"/>
      <c r="HS85" s="477"/>
      <c r="HT85" s="477"/>
      <c r="HU85" s="477"/>
      <c r="HV85" s="477"/>
      <c r="HW85" s="477"/>
      <c r="HX85" s="477"/>
      <c r="HY85" s="477"/>
      <c r="HZ85" s="477"/>
      <c r="IA85" s="477"/>
      <c r="IB85" s="477"/>
      <c r="IC85" s="477"/>
      <c r="ID85" s="477"/>
      <c r="IE85" s="477"/>
      <c r="IF85" s="477"/>
      <c r="IG85" s="477"/>
      <c r="IH85" s="477"/>
      <c r="II85" s="477"/>
      <c r="IJ85" s="477"/>
      <c r="IK85" s="477"/>
      <c r="IL85" s="477"/>
      <c r="IM85" s="477"/>
      <c r="IN85" s="477"/>
      <c r="IO85" s="477"/>
      <c r="IP85" s="477"/>
      <c r="IQ85" s="477"/>
      <c r="IR85" s="477"/>
      <c r="IS85" s="477"/>
      <c r="IT85" s="477"/>
    </row>
    <row r="86" spans="1:254" ht="19">
      <c r="A86" s="477"/>
      <c r="B86" s="547" t="s">
        <v>246</v>
      </c>
      <c r="C86" s="609"/>
      <c r="D86" s="611" t="s">
        <v>247</v>
      </c>
      <c r="E86" s="609"/>
      <c r="F86" s="609"/>
      <c r="G86" s="609"/>
      <c r="H86" s="609"/>
      <c r="I86" s="609"/>
      <c r="J86" s="609"/>
      <c r="K86" s="609"/>
      <c r="L86" s="609"/>
      <c r="M86" s="609"/>
      <c r="N86" s="609"/>
      <c r="O86" s="609"/>
      <c r="P86" s="548"/>
      <c r="Q86" s="477"/>
      <c r="R86" s="477"/>
      <c r="S86" s="477"/>
      <c r="T86" s="477"/>
      <c r="U86" s="477"/>
      <c r="V86" s="477"/>
      <c r="W86" s="477"/>
      <c r="X86" s="477"/>
      <c r="Y86" s="477"/>
      <c r="Z86" s="477"/>
      <c r="AA86" s="477"/>
      <c r="AB86" s="477"/>
      <c r="AC86" s="477"/>
      <c r="AD86" s="477"/>
      <c r="AE86" s="477"/>
      <c r="AF86" s="477"/>
      <c r="AG86" s="477"/>
      <c r="AH86" s="477"/>
      <c r="AI86" s="477"/>
      <c r="AJ86" s="477"/>
      <c r="AK86" s="477"/>
      <c r="AL86" s="477"/>
      <c r="AM86" s="477"/>
      <c r="AN86" s="477"/>
      <c r="AO86" s="477"/>
      <c r="AP86" s="477"/>
      <c r="AQ86" s="477"/>
      <c r="AR86" s="477"/>
      <c r="AS86" s="477"/>
      <c r="AT86" s="477"/>
      <c r="AU86" s="477"/>
      <c r="AV86" s="477"/>
      <c r="AW86" s="477"/>
      <c r="AX86" s="477"/>
      <c r="AY86" s="477"/>
      <c r="AZ86" s="477"/>
      <c r="BA86" s="477"/>
      <c r="BB86" s="477"/>
      <c r="BC86" s="477"/>
      <c r="BD86" s="477"/>
      <c r="BE86" s="477"/>
      <c r="BF86" s="477"/>
      <c r="BG86" s="477"/>
      <c r="BH86" s="477"/>
      <c r="BI86" s="477"/>
      <c r="BJ86" s="477"/>
      <c r="BK86" s="477"/>
      <c r="BL86" s="477"/>
      <c r="BM86" s="477"/>
      <c r="BN86" s="477"/>
      <c r="BO86" s="477"/>
      <c r="BP86" s="477"/>
      <c r="BQ86" s="477"/>
      <c r="BR86" s="477"/>
      <c r="BS86" s="477"/>
      <c r="BT86" s="477"/>
      <c r="BU86" s="477"/>
      <c r="BV86" s="477"/>
      <c r="BW86" s="477"/>
      <c r="BX86" s="477"/>
      <c r="BY86" s="477"/>
      <c r="BZ86" s="477"/>
      <c r="CA86" s="477"/>
      <c r="CB86" s="477"/>
      <c r="CC86" s="477"/>
      <c r="CD86" s="477"/>
      <c r="CE86" s="477"/>
      <c r="CF86" s="477"/>
      <c r="CG86" s="477"/>
      <c r="CH86" s="477"/>
      <c r="CI86" s="477"/>
      <c r="CJ86" s="477"/>
      <c r="CK86" s="477"/>
      <c r="CL86" s="477"/>
      <c r="CM86" s="477"/>
      <c r="CN86" s="477"/>
      <c r="CO86" s="477"/>
      <c r="CP86" s="477"/>
      <c r="CQ86" s="477"/>
      <c r="CR86" s="477"/>
      <c r="CS86" s="477"/>
      <c r="CT86" s="477"/>
      <c r="CU86" s="477"/>
      <c r="CV86" s="477"/>
      <c r="CW86" s="477"/>
      <c r="CX86" s="477"/>
      <c r="CY86" s="477"/>
      <c r="CZ86" s="477"/>
      <c r="DA86" s="477"/>
      <c r="DB86" s="477"/>
      <c r="DC86" s="477"/>
      <c r="DD86" s="477"/>
      <c r="DE86" s="477"/>
      <c r="DF86" s="477"/>
      <c r="DG86" s="477"/>
      <c r="DH86" s="477"/>
      <c r="DI86" s="477"/>
      <c r="DJ86" s="477"/>
      <c r="DK86" s="477"/>
      <c r="DL86" s="477"/>
      <c r="DM86" s="477"/>
      <c r="DN86" s="477"/>
      <c r="DO86" s="477"/>
      <c r="DP86" s="477"/>
      <c r="DQ86" s="477"/>
      <c r="DR86" s="477"/>
      <c r="DS86" s="477"/>
      <c r="DT86" s="477"/>
      <c r="DU86" s="477"/>
      <c r="DV86" s="477"/>
      <c r="DW86" s="477"/>
      <c r="DX86" s="477"/>
      <c r="DY86" s="477"/>
      <c r="DZ86" s="477"/>
      <c r="EA86" s="477"/>
      <c r="EB86" s="477"/>
      <c r="EC86" s="477"/>
      <c r="ED86" s="477"/>
      <c r="EE86" s="477"/>
      <c r="EF86" s="477"/>
      <c r="EG86" s="477"/>
      <c r="EH86" s="477"/>
      <c r="EI86" s="477"/>
      <c r="EJ86" s="477"/>
      <c r="EK86" s="477"/>
      <c r="EL86" s="477"/>
      <c r="EM86" s="477"/>
      <c r="EN86" s="477"/>
      <c r="EO86" s="477"/>
      <c r="EP86" s="477"/>
      <c r="EQ86" s="477"/>
      <c r="ER86" s="477"/>
      <c r="ES86" s="477"/>
      <c r="ET86" s="477"/>
      <c r="EU86" s="477"/>
      <c r="EV86" s="477"/>
      <c r="EW86" s="477"/>
      <c r="EX86" s="477"/>
      <c r="EY86" s="477"/>
      <c r="EZ86" s="477"/>
      <c r="FA86" s="477"/>
      <c r="FB86" s="477"/>
      <c r="FC86" s="477"/>
      <c r="FD86" s="477"/>
      <c r="FE86" s="477"/>
      <c r="FF86" s="477"/>
      <c r="FG86" s="477"/>
      <c r="FH86" s="477"/>
      <c r="FI86" s="477"/>
      <c r="FJ86" s="477"/>
      <c r="FK86" s="477"/>
      <c r="FL86" s="477"/>
      <c r="FM86" s="477"/>
      <c r="FN86" s="477"/>
      <c r="FO86" s="477"/>
      <c r="FP86" s="477"/>
      <c r="FQ86" s="477"/>
      <c r="FR86" s="477"/>
      <c r="FS86" s="477"/>
      <c r="FT86" s="477"/>
      <c r="FU86" s="477"/>
      <c r="FV86" s="477"/>
      <c r="FW86" s="477"/>
      <c r="FX86" s="477"/>
      <c r="FY86" s="477"/>
      <c r="FZ86" s="477"/>
      <c r="GA86" s="477"/>
      <c r="GB86" s="477"/>
      <c r="GC86" s="477"/>
      <c r="GD86" s="477"/>
      <c r="GE86" s="477"/>
      <c r="GF86" s="477"/>
      <c r="GG86" s="477"/>
      <c r="GH86" s="477"/>
      <c r="GI86" s="477"/>
      <c r="GJ86" s="477"/>
      <c r="GK86" s="477"/>
      <c r="GL86" s="477"/>
      <c r="GM86" s="477"/>
      <c r="GN86" s="477"/>
      <c r="GO86" s="477"/>
      <c r="GP86" s="477"/>
      <c r="GQ86" s="477"/>
      <c r="GR86" s="477"/>
      <c r="GS86" s="477"/>
      <c r="GT86" s="477"/>
      <c r="GU86" s="477"/>
      <c r="GV86" s="477"/>
      <c r="GW86" s="477"/>
      <c r="GX86" s="477"/>
      <c r="GY86" s="477"/>
      <c r="GZ86" s="477"/>
      <c r="HA86" s="477"/>
      <c r="HB86" s="477"/>
      <c r="HC86" s="477"/>
      <c r="HD86" s="477"/>
      <c r="HE86" s="477"/>
      <c r="HF86" s="477"/>
      <c r="HG86" s="477"/>
      <c r="HH86" s="477"/>
      <c r="HI86" s="477"/>
      <c r="HJ86" s="477"/>
      <c r="HK86" s="477"/>
      <c r="HL86" s="477"/>
      <c r="HM86" s="477"/>
      <c r="HN86" s="477"/>
      <c r="HO86" s="477"/>
      <c r="HP86" s="477"/>
      <c r="HQ86" s="477"/>
      <c r="HR86" s="477"/>
      <c r="HS86" s="477"/>
      <c r="HT86" s="477"/>
      <c r="HU86" s="477"/>
      <c r="HV86" s="477"/>
      <c r="HW86" s="477"/>
      <c r="HX86" s="477"/>
      <c r="HY86" s="477"/>
      <c r="HZ86" s="477"/>
      <c r="IA86" s="477"/>
      <c r="IB86" s="477"/>
      <c r="IC86" s="477"/>
      <c r="ID86" s="477"/>
      <c r="IE86" s="477"/>
      <c r="IF86" s="477"/>
      <c r="IG86" s="477"/>
      <c r="IH86" s="477"/>
      <c r="II86" s="477"/>
      <c r="IJ86" s="477"/>
      <c r="IK86" s="477"/>
      <c r="IL86" s="477"/>
      <c r="IM86" s="477"/>
      <c r="IN86" s="477"/>
      <c r="IO86" s="477"/>
      <c r="IP86" s="477"/>
      <c r="IQ86" s="477"/>
      <c r="IR86" s="477"/>
      <c r="IS86" s="477"/>
      <c r="IT86" s="477"/>
    </row>
  </sheetData>
  <mergeCells count="4">
    <mergeCell ref="D2:O2"/>
    <mergeCell ref="B2:B3"/>
    <mergeCell ref="C2:C3"/>
    <mergeCell ref="B1:P1"/>
  </mergeCells>
  <printOptions horizontalCentered="1"/>
  <pageMargins left="7.1875000000000003E-3" right="0.25" top="0.75" bottom="0.5" header="0.25" footer="0.25"/>
  <pageSetup scale="45" fitToWidth="0" orientation="portrait" r:id="rId1"/>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5B9C657-AE47-4519-A043-3C38EFF5C19B}">
  <dimension ref="A2:F66"/>
  <sheetViews>
    <sheetView topLeftCell="A3" workbookViewId="0">
      <selection activeCell="D4" sqref="D4"/>
    </sheetView>
  </sheetViews>
  <sheetFormatPr baseColWidth="10" defaultColWidth="9" defaultRowHeight="15"/>
  <cols>
    <col min="1" max="1" width="25.1640625" customWidth="1"/>
    <col min="2" max="2" width="15" customWidth="1"/>
    <col min="3" max="3" width="8.5" customWidth="1"/>
    <col min="4" max="4" width="13.5" customWidth="1"/>
    <col min="5" max="5" width="8.5" customWidth="1"/>
    <col min="6" max="6" width="10.5" customWidth="1"/>
  </cols>
  <sheetData>
    <row r="2" spans="1:6" ht="16">
      <c r="A2" s="776" t="s">
        <v>264</v>
      </c>
      <c r="B2" s="778" t="s">
        <v>248</v>
      </c>
      <c r="C2" s="779"/>
      <c r="D2" s="778" t="s">
        <v>248</v>
      </c>
      <c r="E2" s="779"/>
      <c r="F2" s="779"/>
    </row>
    <row r="3" spans="1:6" ht="44.25" customHeight="1">
      <c r="A3" s="777"/>
      <c r="B3" s="157" t="s">
        <v>265</v>
      </c>
      <c r="C3" s="157" t="s">
        <v>266</v>
      </c>
      <c r="D3" s="157" t="s">
        <v>265</v>
      </c>
      <c r="E3" s="158" t="s">
        <v>266</v>
      </c>
      <c r="F3" s="456" t="s">
        <v>267</v>
      </c>
    </row>
    <row r="4" spans="1:6" ht="16">
      <c r="A4" s="159" t="s">
        <v>268</v>
      </c>
      <c r="B4" s="160">
        <f>'Current GDP_Agric'!C75</f>
        <v>39160.281659230925</v>
      </c>
      <c r="C4" s="160">
        <f t="shared" ref="C4:C9" si="0">B4/$B$9*100</f>
        <v>84.972069400062551</v>
      </c>
      <c r="D4" s="160">
        <f>'Current GDP_Agric'!C78</f>
        <v>60866.954172684098</v>
      </c>
      <c r="E4" s="160">
        <f t="shared" ref="E4:E9" si="1">D4/$D$9*100</f>
        <v>90.300839460481782</v>
      </c>
      <c r="F4" s="457">
        <f>'Y on Y Growth Rate Agirc'!D74</f>
        <v>3.1610789121698986</v>
      </c>
    </row>
    <row r="5" spans="1:6" ht="16">
      <c r="A5" s="159" t="s">
        <v>269</v>
      </c>
      <c r="B5" s="160">
        <f>'Current GDP_Agric'!D75</f>
        <v>7046.6548208943896</v>
      </c>
      <c r="C5" s="160">
        <f t="shared" si="0"/>
        <v>15.290207759222813</v>
      </c>
      <c r="D5" s="160">
        <f>'Current GDP_Agric'!D78</f>
        <v>4385.8868192296204</v>
      </c>
      <c r="E5" s="160">
        <f t="shared" si="1"/>
        <v>6.5068026967716461</v>
      </c>
      <c r="F5" s="160">
        <f>'Y on Y Growth Rate Agirc'!E74</f>
        <v>-29.899999999999991</v>
      </c>
    </row>
    <row r="6" spans="1:6" ht="16">
      <c r="A6" s="159" t="s">
        <v>37</v>
      </c>
      <c r="B6" s="160">
        <f>'Current GDP_Agric'!E75</f>
        <v>2984.72</v>
      </c>
      <c r="C6" s="160">
        <f t="shared" si="0"/>
        <v>6.4764047712095927</v>
      </c>
      <c r="D6" s="160">
        <f>'Current GDP_Agric'!E78</f>
        <v>2376.3490771081642</v>
      </c>
      <c r="E6" s="160">
        <f t="shared" si="1"/>
        <v>3.5254978572644027</v>
      </c>
      <c r="F6" s="160">
        <f>'Y on Y Growth Rate Agirc'!F74</f>
        <v>4.7668968866508123</v>
      </c>
    </row>
    <row r="7" spans="1:6" ht="16">
      <c r="A7" s="159" t="s">
        <v>252</v>
      </c>
      <c r="B7" s="160">
        <f>'Current GDP_Agric'!F75</f>
        <v>2301.9115585249592</v>
      </c>
      <c r="C7" s="160">
        <f t="shared" si="0"/>
        <v>4.9948105686742998</v>
      </c>
      <c r="D7" s="160">
        <f>'Current GDP_Agric'!F78</f>
        <v>1840.4840240824533</v>
      </c>
      <c r="E7" s="160">
        <f t="shared" si="1"/>
        <v>2.7305005589196578</v>
      </c>
      <c r="F7" s="160">
        <f>'Y on Y Growth Rate Agirc'!G74</f>
        <v>-5.6021845394093219</v>
      </c>
    </row>
    <row r="8" spans="1:6" ht="16">
      <c r="A8" s="159" t="s">
        <v>39</v>
      </c>
      <c r="B8" s="160">
        <f>'Current GDP_Agric'!G75</f>
        <v>1639.1500448179006</v>
      </c>
      <c r="C8" s="160">
        <f t="shared" si="0"/>
        <v>3.5567152600535632</v>
      </c>
      <c r="D8" s="160">
        <f>'Current GDP_Agric'!G78</f>
        <v>2320.8509735041443</v>
      </c>
      <c r="E8" s="160">
        <f t="shared" si="1"/>
        <v>3.4431621233341376</v>
      </c>
      <c r="F8" s="160">
        <f>'Y on Y Growth Rate Agirc'!H74</f>
        <v>-6.447379425878168</v>
      </c>
    </row>
    <row r="9" spans="1:6" ht="16">
      <c r="A9" s="612" t="s">
        <v>270</v>
      </c>
      <c r="B9" s="613">
        <f>'Current GDP_Agric'!H75</f>
        <v>46086.063262573778</v>
      </c>
      <c r="C9" s="613">
        <f t="shared" si="0"/>
        <v>100</v>
      </c>
      <c r="D9" s="613">
        <f>'Current GDP_Agric'!H78</f>
        <v>67404.638247378869</v>
      </c>
      <c r="E9" s="613">
        <f t="shared" si="1"/>
        <v>100</v>
      </c>
      <c r="F9" s="459">
        <f>'Y on Y Growth Rate Agirc'!I74</f>
        <v>2.2399017158615919</v>
      </c>
    </row>
    <row r="13" spans="1:6" ht="16">
      <c r="A13" s="776" t="s">
        <v>271</v>
      </c>
      <c r="B13" s="778" t="s">
        <v>272</v>
      </c>
      <c r="C13" s="779"/>
      <c r="D13" s="778" t="s">
        <v>248</v>
      </c>
      <c r="E13" s="779"/>
      <c r="F13" s="779"/>
    </row>
    <row r="14" spans="1:6" ht="48" customHeight="1">
      <c r="A14" s="777"/>
      <c r="B14" s="157" t="s">
        <v>265</v>
      </c>
      <c r="C14" s="158" t="s">
        <v>266</v>
      </c>
      <c r="D14" s="157" t="s">
        <v>265</v>
      </c>
      <c r="E14" s="158" t="s">
        <v>266</v>
      </c>
      <c r="F14" s="157" t="s">
        <v>273</v>
      </c>
    </row>
    <row r="15" spans="1:6" ht="16">
      <c r="A15" s="159" t="s">
        <v>274</v>
      </c>
      <c r="B15" s="160">
        <v>25291.4009891428</v>
      </c>
      <c r="C15" s="160">
        <f>B15/$B$21*100</f>
        <v>41.663301689723127</v>
      </c>
      <c r="D15" s="160">
        <f>'Current GDP_Industry'!D78</f>
        <v>36457.01408036847</v>
      </c>
      <c r="E15" s="160">
        <f t="shared" ref="E15:E21" si="2">D15/$D$21*100</f>
        <v>45.926133052141935</v>
      </c>
      <c r="F15" s="488">
        <f>'Y on Y Growth Rate Industry'!D68</f>
        <v>14.496864876405297</v>
      </c>
    </row>
    <row r="16" spans="1:6" ht="16">
      <c r="A16" s="159" t="s">
        <v>275</v>
      </c>
      <c r="B16" s="160">
        <v>12253.443593765222</v>
      </c>
      <c r="C16" s="160">
        <f t="shared" ref="C16:C21" si="3">B16/$B$21*100</f>
        <v>20.185474003761332</v>
      </c>
      <c r="D16" s="160">
        <f>'Current GDP_Industry'!E78</f>
        <v>14558.029840287851</v>
      </c>
      <c r="E16" s="160">
        <f t="shared" si="2"/>
        <v>18.339242318315364</v>
      </c>
      <c r="F16" s="488">
        <f>'Y on Y Growth Rate Industry'!E68</f>
        <v>9.4020799750526862</v>
      </c>
    </row>
    <row r="17" spans="1:6" ht="16">
      <c r="A17" s="159" t="s">
        <v>276</v>
      </c>
      <c r="B17" s="160">
        <v>21199.13</v>
      </c>
      <c r="C17" s="160">
        <f t="shared" si="3"/>
        <v>34.921977992789536</v>
      </c>
      <c r="D17" s="160">
        <f>'Current GDP_Industry'!F78</f>
        <v>33407.495870446597</v>
      </c>
      <c r="E17" s="160">
        <f t="shared" si="2"/>
        <v>42.084551875333013</v>
      </c>
      <c r="F17" s="488">
        <f>'Y on Y Growth Rate Industry'!F68</f>
        <v>4.0417784753269785</v>
      </c>
    </row>
    <row r="18" spans="1:6" ht="16">
      <c r="A18" s="159" t="s">
        <v>277</v>
      </c>
      <c r="B18" s="160">
        <v>1437.33382763551</v>
      </c>
      <c r="C18" s="160">
        <f t="shared" si="3"/>
        <v>2.3677641628207962</v>
      </c>
      <c r="D18" s="160">
        <f>'Current GDP_Industry'!G78</f>
        <v>1735.3568732580009</v>
      </c>
      <c r="E18" s="160">
        <f t="shared" si="2"/>
        <v>2.1860877163034647</v>
      </c>
      <c r="F18" s="488">
        <f>'Y on Y Growth Rate Industry'!G68</f>
        <v>-20.893115109214705</v>
      </c>
    </row>
    <row r="19" spans="1:6" ht="16">
      <c r="A19" s="159" t="s">
        <v>43</v>
      </c>
      <c r="B19" s="160">
        <v>1389.4</v>
      </c>
      <c r="C19" s="160">
        <f t="shared" si="3"/>
        <v>2.2888012962410142</v>
      </c>
      <c r="D19" s="160">
        <f>'Current GDP_Industry'!H75</f>
        <v>1503.9064041591669</v>
      </c>
      <c r="E19" s="160">
        <f t="shared" si="2"/>
        <v>1.8945217362870814</v>
      </c>
      <c r="F19" s="488">
        <f>'Y on Y Growth Rate Industry'!H68</f>
        <v>5.5668804826026275</v>
      </c>
    </row>
    <row r="20" spans="1:6" ht="16">
      <c r="A20" s="159" t="s">
        <v>278</v>
      </c>
      <c r="B20" s="160">
        <v>11387</v>
      </c>
      <c r="C20" s="160">
        <f t="shared" si="3"/>
        <v>18.758154858425531</v>
      </c>
      <c r="D20" s="160">
        <f>'Current GDP_Industry'!I75</f>
        <v>11391.517838735059</v>
      </c>
      <c r="E20" s="160">
        <f t="shared" si="2"/>
        <v>14.350280107259596</v>
      </c>
      <c r="F20" s="488">
        <f>'Y on Y Growth Rate Industry'!I68</f>
        <v>-14.294523179548506</v>
      </c>
    </row>
    <row r="21" spans="1:6" ht="16">
      <c r="A21" s="612" t="s">
        <v>270</v>
      </c>
      <c r="B21" s="613">
        <v>60704.264816778312</v>
      </c>
      <c r="C21" s="613">
        <f t="shared" si="3"/>
        <v>100</v>
      </c>
      <c r="D21" s="613">
        <f>'Current GDP_Industry'!J75</f>
        <v>79381.850065576466</v>
      </c>
      <c r="E21" s="613">
        <f t="shared" si="2"/>
        <v>100</v>
      </c>
      <c r="F21" s="614">
        <f>'Y on Y Growth Rate Industry'!J68</f>
        <v>3.8982371004194789</v>
      </c>
    </row>
    <row r="25" spans="1:6" ht="16">
      <c r="A25" s="776" t="s">
        <v>279</v>
      </c>
      <c r="B25" s="778" t="s">
        <v>272</v>
      </c>
      <c r="C25" s="779"/>
      <c r="D25" s="778" t="s">
        <v>248</v>
      </c>
      <c r="E25" s="779"/>
      <c r="F25" s="779"/>
    </row>
    <row r="26" spans="1:6" ht="47.25" customHeight="1">
      <c r="A26" s="777"/>
      <c r="B26" s="157" t="s">
        <v>265</v>
      </c>
      <c r="C26" s="158" t="s">
        <v>266</v>
      </c>
      <c r="D26" s="157" t="s">
        <v>265</v>
      </c>
      <c r="E26" s="158" t="s">
        <v>266</v>
      </c>
      <c r="F26" s="157" t="s">
        <v>273</v>
      </c>
    </row>
    <row r="27" spans="1:6" ht="16">
      <c r="A27" s="159" t="s">
        <v>280</v>
      </c>
      <c r="B27" s="160">
        <v>29376.27</v>
      </c>
      <c r="C27" s="160">
        <f>B27/$B$38*100</f>
        <v>35.033905988207408</v>
      </c>
      <c r="D27" s="160">
        <f>'Current GDP_Service'!D75</f>
        <v>58991.013389541869</v>
      </c>
      <c r="E27" s="160">
        <f>D27/$D$38*100</f>
        <v>52.584262593675938</v>
      </c>
      <c r="F27" s="488">
        <f>'Y on Y Growth Rate Services'!D71</f>
        <v>3.9364229934859551</v>
      </c>
    </row>
    <row r="28" spans="1:6" ht="16">
      <c r="A28" s="489" t="s">
        <v>259</v>
      </c>
      <c r="B28" s="160">
        <v>2937.32</v>
      </c>
      <c r="C28" s="160">
        <f t="shared" ref="C28:C38" si="4">B28/$B$38*100</f>
        <v>3.503024473062148</v>
      </c>
      <c r="D28" s="160">
        <f>'Current GDP_Service'!E75</f>
        <v>3764.5770438170166</v>
      </c>
      <c r="E28" s="160">
        <f t="shared" ref="E28:E38" si="5">D28/$D$38*100</f>
        <v>3.3557231254700373</v>
      </c>
      <c r="F28" s="488">
        <f>'Y on Y Growth Rate Services'!E71</f>
        <v>5.9240407746065982</v>
      </c>
    </row>
    <row r="29" spans="1:6" ht="16">
      <c r="A29" s="159" t="s">
        <v>47</v>
      </c>
      <c r="B29" s="160">
        <v>12790.22</v>
      </c>
      <c r="C29" s="160">
        <f t="shared" si="4"/>
        <v>15.253514658208484</v>
      </c>
      <c r="D29" s="160">
        <f>'Current GDP_Service'!F75</f>
        <v>11511.780166758592</v>
      </c>
      <c r="E29" s="160">
        <f>D29/$D$38*100</f>
        <v>10.26153707874462</v>
      </c>
      <c r="F29" s="488">
        <f>'Y on Y Growth Rate Services'!F71</f>
        <v>4.5502315056149545</v>
      </c>
    </row>
    <row r="30" spans="1:6" ht="16">
      <c r="A30" s="159" t="s">
        <v>48</v>
      </c>
      <c r="B30" s="160">
        <v>7184.14</v>
      </c>
      <c r="C30" s="160">
        <f t="shared" si="4"/>
        <v>8.5677482323698815</v>
      </c>
      <c r="D30" s="160">
        <f>'Current GDP_Service'!G75</f>
        <v>7157.2253267060651</v>
      </c>
      <c r="E30" s="160">
        <f t="shared" si="5"/>
        <v>6.3799110135026371</v>
      </c>
      <c r="F30" s="488">
        <f>'Y on Y Growth Rate Services'!G71</f>
        <v>17.135003425824191</v>
      </c>
    </row>
    <row r="31" spans="1:6" ht="16">
      <c r="A31" s="159" t="s">
        <v>281</v>
      </c>
      <c r="B31" s="160">
        <v>5952.34</v>
      </c>
      <c r="C31" s="160">
        <f t="shared" si="4"/>
        <v>7.0987133482176779</v>
      </c>
      <c r="D31" s="160">
        <f>'Current GDP_Service'!H75</f>
        <v>8556.7986878537304</v>
      </c>
      <c r="E31" s="160">
        <f t="shared" si="5"/>
        <v>7.6274829556172943</v>
      </c>
      <c r="F31" s="488">
        <f>'Y on Y Growth Rate Services'!H71</f>
        <v>5.0393634147422928</v>
      </c>
    </row>
    <row r="32" spans="1:6" ht="16">
      <c r="A32" s="159" t="s">
        <v>260</v>
      </c>
      <c r="B32" s="160">
        <v>4676.6099999999997</v>
      </c>
      <c r="C32" s="160">
        <f>B32/$B$38*100</f>
        <v>5.5772878954173093</v>
      </c>
      <c r="D32" s="160">
        <f>'Current GDP_Service'!I75</f>
        <v>4004.14</v>
      </c>
      <c r="E32" s="160">
        <f t="shared" si="5"/>
        <v>3.5692682177107575</v>
      </c>
      <c r="F32" s="488">
        <f>'Y on Y Growth Rate Services'!I71</f>
        <v>3.2994107959194441</v>
      </c>
    </row>
    <row r="33" spans="1:6" ht="16">
      <c r="A33" s="159" t="s">
        <v>282</v>
      </c>
      <c r="B33" s="160">
        <v>4084.49</v>
      </c>
      <c r="C33" s="160">
        <f t="shared" si="4"/>
        <v>4.8711302922315625</v>
      </c>
      <c r="D33" s="160">
        <f>'Current GDP_Service'!J75</f>
        <v>1203.22</v>
      </c>
      <c r="E33" s="160">
        <f t="shared" si="5"/>
        <v>1.0725436435574025</v>
      </c>
      <c r="F33" s="488">
        <f>'Y on Y Growth Rate Services'!J71</f>
        <v>2.1185609868142663</v>
      </c>
    </row>
    <row r="34" spans="1:6" ht="16">
      <c r="A34" s="159" t="s">
        <v>283</v>
      </c>
      <c r="B34" s="160">
        <v>7154.64</v>
      </c>
      <c r="C34" s="160">
        <f t="shared" si="4"/>
        <v>8.5325667669676335</v>
      </c>
      <c r="D34" s="160">
        <f>'Current GDP_Service'!K75</f>
        <v>7858.9828394442657</v>
      </c>
      <c r="E34" s="160">
        <f>D34/$D$38*100</f>
        <v>7.0054537734351605</v>
      </c>
      <c r="F34" s="488">
        <f>'Y on Y Growth Rate Services'!K71</f>
        <v>1.7585274954011076</v>
      </c>
    </row>
    <row r="35" spans="1:6" ht="16">
      <c r="A35" s="159" t="s">
        <v>53</v>
      </c>
      <c r="B35" s="160">
        <v>4200.2199999999993</v>
      </c>
      <c r="C35" s="160">
        <f t="shared" si="4"/>
        <v>5.0091489698926548</v>
      </c>
      <c r="D35" s="160">
        <f>'Current GDP_Service'!L75</f>
        <v>3994.4130034572217</v>
      </c>
      <c r="E35" s="160">
        <f t="shared" si="5"/>
        <v>3.5605976268687987</v>
      </c>
      <c r="F35" s="488">
        <f>'Y on Y Growth Rate Services'!L71</f>
        <v>1.8851295612421604</v>
      </c>
    </row>
    <row r="36" spans="1:6" ht="16">
      <c r="A36" s="159" t="s">
        <v>284</v>
      </c>
      <c r="B36" s="160">
        <v>3962.48</v>
      </c>
      <c r="C36" s="160">
        <f t="shared" si="4"/>
        <v>4.7256221365119568</v>
      </c>
      <c r="D36" s="160">
        <f>'Current GDP_Service'!M75</f>
        <v>4162.0168937066501</v>
      </c>
      <c r="E36" s="160">
        <f t="shared" si="5"/>
        <v>3.7099988063060731</v>
      </c>
      <c r="F36" s="488">
        <f>'Y on Y Growth Rate Services'!M71</f>
        <v>8.3713837609735933</v>
      </c>
    </row>
    <row r="37" spans="1:6" ht="16">
      <c r="A37" s="159" t="s">
        <v>285</v>
      </c>
      <c r="B37" s="160">
        <v>1532.24</v>
      </c>
      <c r="C37" s="160">
        <f>B37/$B$38*100</f>
        <v>1.8273372389132767</v>
      </c>
      <c r="D37" s="160">
        <f>'Current GDP_Service'!N75</f>
        <v>979.61250956683807</v>
      </c>
      <c r="E37" s="160">
        <f t="shared" si="5"/>
        <v>0.87322116511130732</v>
      </c>
      <c r="F37" s="488">
        <f>'Y on Y Growth Rate Services'!N71</f>
        <v>-7.0163451536587873</v>
      </c>
    </row>
    <row r="38" spans="1:6" ht="16">
      <c r="A38" s="612" t="s">
        <v>270</v>
      </c>
      <c r="B38" s="613">
        <v>83850.97</v>
      </c>
      <c r="C38" s="613">
        <f t="shared" si="4"/>
        <v>100</v>
      </c>
      <c r="D38" s="613">
        <f>'Current GDP_Service'!O75</f>
        <v>112183.77986085223</v>
      </c>
      <c r="E38" s="613">
        <f t="shared" si="5"/>
        <v>100</v>
      </c>
      <c r="F38" s="614">
        <f>'Y on Y Growth Rate Services'!O71</f>
        <v>5.6978588186902046</v>
      </c>
    </row>
    <row r="42" spans="1:6" ht="16">
      <c r="A42" s="159" t="s">
        <v>125</v>
      </c>
      <c r="B42" s="159" t="s">
        <v>286</v>
      </c>
      <c r="C42" s="159"/>
      <c r="D42" s="159"/>
      <c r="E42" s="159"/>
      <c r="F42" s="159"/>
    </row>
    <row r="43" spans="1:6" ht="16">
      <c r="A43" s="159" t="s">
        <v>280</v>
      </c>
      <c r="B43" s="159" t="s">
        <v>287</v>
      </c>
      <c r="C43" s="159"/>
      <c r="D43" s="159"/>
      <c r="E43" s="159"/>
      <c r="F43" s="159"/>
    </row>
    <row r="44" spans="1:6" ht="16">
      <c r="A44" s="159" t="s">
        <v>288</v>
      </c>
      <c r="B44" s="159" t="s">
        <v>287</v>
      </c>
      <c r="C44" s="159"/>
      <c r="D44" s="159"/>
      <c r="E44" s="159"/>
      <c r="F44" s="159"/>
    </row>
    <row r="45" spans="1:6" ht="16">
      <c r="A45" s="159" t="s">
        <v>47</v>
      </c>
      <c r="B45" s="159" t="s">
        <v>287</v>
      </c>
      <c r="C45" s="159"/>
      <c r="D45" s="159"/>
      <c r="E45" s="159"/>
      <c r="F45" s="159"/>
    </row>
    <row r="46" spans="1:6" ht="16">
      <c r="A46" s="159" t="s">
        <v>48</v>
      </c>
      <c r="B46" s="159" t="s">
        <v>289</v>
      </c>
      <c r="C46" s="159"/>
      <c r="D46" s="159"/>
      <c r="E46" s="159"/>
      <c r="F46" s="159"/>
    </row>
    <row r="47" spans="1:6" ht="16">
      <c r="A47" s="159" t="s">
        <v>281</v>
      </c>
      <c r="B47" s="159" t="s">
        <v>290</v>
      </c>
      <c r="C47" s="159"/>
      <c r="D47" s="159"/>
      <c r="E47" s="159"/>
      <c r="F47" s="159"/>
    </row>
    <row r="48" spans="1:6" ht="16">
      <c r="A48" s="159" t="s">
        <v>260</v>
      </c>
      <c r="B48" s="159" t="s">
        <v>287</v>
      </c>
      <c r="C48" s="159"/>
      <c r="D48" s="159"/>
      <c r="E48" s="159"/>
      <c r="F48" s="159"/>
    </row>
    <row r="49" spans="1:2" ht="16">
      <c r="A49" s="159" t="s">
        <v>282</v>
      </c>
      <c r="B49" s="159" t="s">
        <v>287</v>
      </c>
    </row>
    <row r="50" spans="1:2" ht="16">
      <c r="A50" s="159" t="s">
        <v>283</v>
      </c>
      <c r="B50" s="159" t="s">
        <v>291</v>
      </c>
    </row>
    <row r="51" spans="1:2" ht="16">
      <c r="A51" s="159" t="s">
        <v>53</v>
      </c>
      <c r="B51" s="159" t="s">
        <v>292</v>
      </c>
    </row>
    <row r="52" spans="1:2" ht="16">
      <c r="A52" s="159" t="s">
        <v>284</v>
      </c>
      <c r="B52" s="159" t="s">
        <v>292</v>
      </c>
    </row>
    <row r="53" spans="1:2" ht="16">
      <c r="A53" s="159" t="s">
        <v>285</v>
      </c>
      <c r="B53" s="159" t="s">
        <v>287</v>
      </c>
    </row>
    <row r="56" spans="1:2" ht="16">
      <c r="A56" s="159" t="s">
        <v>268</v>
      </c>
      <c r="B56" s="159" t="s">
        <v>293</v>
      </c>
    </row>
    <row r="57" spans="1:2" ht="16">
      <c r="A57" s="159" t="s">
        <v>269</v>
      </c>
      <c r="B57" s="159" t="s">
        <v>294</v>
      </c>
    </row>
    <row r="58" spans="1:2" ht="16">
      <c r="A58" s="159" t="s">
        <v>37</v>
      </c>
      <c r="B58" s="159" t="s">
        <v>293</v>
      </c>
    </row>
    <row r="59" spans="1:2" ht="16">
      <c r="A59" s="159" t="s">
        <v>252</v>
      </c>
      <c r="B59" s="159" t="s">
        <v>295</v>
      </c>
    </row>
    <row r="60" spans="1:2" ht="16">
      <c r="A60" s="159" t="s">
        <v>39</v>
      </c>
      <c r="B60" s="159" t="s">
        <v>296</v>
      </c>
    </row>
    <row r="61" spans="1:2" ht="16">
      <c r="A61" s="159" t="s">
        <v>274</v>
      </c>
      <c r="B61" s="159" t="s">
        <v>297</v>
      </c>
    </row>
    <row r="62" spans="1:2" ht="16">
      <c r="A62" s="159" t="s">
        <v>275</v>
      </c>
      <c r="B62" s="159" t="s">
        <v>298</v>
      </c>
    </row>
    <row r="63" spans="1:2" ht="16">
      <c r="A63" s="159" t="s">
        <v>276</v>
      </c>
      <c r="B63" s="159" t="s">
        <v>287</v>
      </c>
    </row>
    <row r="64" spans="1:2" ht="16">
      <c r="A64" s="159" t="s">
        <v>277</v>
      </c>
      <c r="B64" s="159" t="s">
        <v>299</v>
      </c>
    </row>
    <row r="65" spans="1:2" ht="16">
      <c r="A65" s="159" t="s">
        <v>43</v>
      </c>
      <c r="B65" s="159" t="s">
        <v>300</v>
      </c>
    </row>
    <row r="66" spans="1:2" ht="16">
      <c r="A66" s="159" t="s">
        <v>278</v>
      </c>
      <c r="B66" s="159" t="s">
        <v>301</v>
      </c>
    </row>
  </sheetData>
  <mergeCells count="9">
    <mergeCell ref="A25:A26"/>
    <mergeCell ref="B25:C25"/>
    <mergeCell ref="D25:F25"/>
    <mergeCell ref="A2:A3"/>
    <mergeCell ref="B2:C2"/>
    <mergeCell ref="D2:F2"/>
    <mergeCell ref="A13:A14"/>
    <mergeCell ref="B13:C13"/>
    <mergeCell ref="D13:F13"/>
  </mergeCells>
  <pageMargins left="0.7" right="0.7" top="0.75" bottom="0.75" header="0.3" footer="0.3"/>
  <pageSetup orientation="portrait" r:id="rId1"/>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B00-000000000000}">
  <sheetPr>
    <tabColor rgb="FF00B050"/>
  </sheetPr>
  <dimension ref="A1:IU88"/>
  <sheetViews>
    <sheetView topLeftCell="A2" zoomScaleNormal="100" workbookViewId="0">
      <pane xSplit="2" ySplit="3" topLeftCell="C5" activePane="bottomRight" state="frozen"/>
      <selection activeCell="L84" sqref="L84"/>
      <selection pane="topRight" activeCell="L84" sqref="L84"/>
      <selection pane="bottomLeft" activeCell="L84" sqref="L84"/>
      <selection pane="bottomRight" activeCell="B2" sqref="B2:O2"/>
    </sheetView>
  </sheetViews>
  <sheetFormatPr baseColWidth="10" defaultColWidth="7.6640625" defaultRowHeight="16"/>
  <cols>
    <col min="1" max="1" width="0.5" style="53" customWidth="1"/>
    <col min="2" max="2" width="5" style="53" customWidth="1"/>
    <col min="3" max="3" width="6.6640625" style="53" customWidth="1"/>
    <col min="4" max="4" width="15.6640625" style="53" bestFit="1" customWidth="1"/>
    <col min="5" max="6" width="14.5" style="53" bestFit="1" customWidth="1"/>
    <col min="7" max="7" width="15.6640625" style="53" bestFit="1" customWidth="1"/>
    <col min="8" max="8" width="14.33203125" style="53" bestFit="1" customWidth="1"/>
    <col min="9" max="9" width="13.1640625" style="53" bestFit="1" customWidth="1"/>
    <col min="10" max="10" width="7.6640625" style="53" customWidth="1"/>
    <col min="11" max="11" width="12" style="53" customWidth="1"/>
    <col min="12" max="14" width="7.6640625" style="53" customWidth="1"/>
    <col min="15" max="15" width="9.1640625" style="53" customWidth="1"/>
    <col min="16" max="16" width="2.1640625" style="53" customWidth="1"/>
    <col min="17" max="18" width="9.1640625" style="53" customWidth="1"/>
    <col min="19" max="47" width="7.6640625" style="53" hidden="1" customWidth="1"/>
    <col min="48" max="242" width="9.1640625" style="53" customWidth="1"/>
    <col min="243" max="243" width="6" style="53" customWidth="1"/>
    <col min="244" max="244" width="3.5" style="53" customWidth="1"/>
    <col min="245" max="245" width="8.1640625" style="53" customWidth="1"/>
    <col min="246" max="248" width="6.5" style="53" customWidth="1"/>
    <col min="249" max="249" width="6.1640625" style="53" customWidth="1"/>
    <col min="250" max="250" width="8" style="53" customWidth="1"/>
    <col min="251" max="251" width="6.5" style="53" customWidth="1"/>
    <col min="252" max="252" width="6.6640625" style="53" customWidth="1"/>
    <col min="253" max="253" width="8" style="53" customWidth="1"/>
    <col min="254" max="254" width="8.5" style="53" customWidth="1"/>
    <col min="255" max="255" width="6.5" style="53" customWidth="1"/>
    <col min="256" max="16384" width="7.6640625" style="53"/>
  </cols>
  <sheetData>
    <row r="1" spans="2:27" ht="21" customHeight="1">
      <c r="B1" s="546" t="s">
        <v>312</v>
      </c>
      <c r="C1" s="609"/>
      <c r="D1" s="610"/>
      <c r="E1" s="610"/>
      <c r="F1" s="610"/>
      <c r="G1" s="610"/>
      <c r="H1" s="610"/>
      <c r="I1" s="610"/>
      <c r="J1" s="610"/>
      <c r="K1" s="610"/>
      <c r="L1" s="610"/>
      <c r="M1" s="610"/>
      <c r="N1" s="610"/>
      <c r="O1" s="551"/>
      <c r="P1" s="477"/>
      <c r="Q1" s="477"/>
      <c r="R1" s="477"/>
      <c r="S1" s="477"/>
      <c r="T1" s="477"/>
      <c r="U1" s="477"/>
      <c r="V1" s="477"/>
      <c r="W1" s="477"/>
      <c r="X1" s="477"/>
      <c r="Y1" s="477"/>
      <c r="Z1" s="477"/>
      <c r="AA1" s="477"/>
    </row>
    <row r="2" spans="2:27" ht="21" customHeight="1">
      <c r="B2" s="780" t="s">
        <v>511</v>
      </c>
      <c r="C2" s="781"/>
      <c r="D2" s="781"/>
      <c r="E2" s="781"/>
      <c r="F2" s="781"/>
      <c r="G2" s="781"/>
      <c r="H2" s="781"/>
      <c r="I2" s="781"/>
      <c r="J2" s="781"/>
      <c r="K2" s="781"/>
      <c r="L2" s="781"/>
      <c r="M2" s="781"/>
      <c r="N2" s="781"/>
      <c r="O2" s="782"/>
      <c r="P2" s="477"/>
      <c r="Q2" s="477"/>
      <c r="R2" s="477"/>
      <c r="S2" s="477"/>
      <c r="T2" s="477"/>
      <c r="U2" s="477"/>
      <c r="V2" s="477"/>
      <c r="W2" s="477"/>
      <c r="X2" s="477"/>
      <c r="Y2" s="477"/>
      <c r="Z2" s="477"/>
      <c r="AA2" s="477"/>
    </row>
    <row r="3" spans="2:27" ht="15" customHeight="1">
      <c r="B3" s="774" t="s">
        <v>34</v>
      </c>
      <c r="C3" s="789" t="s">
        <v>35</v>
      </c>
      <c r="D3" s="783" t="s">
        <v>313</v>
      </c>
      <c r="E3" s="784"/>
      <c r="F3" s="784"/>
      <c r="G3" s="784"/>
      <c r="H3" s="785" t="s">
        <v>314</v>
      </c>
      <c r="I3" s="786"/>
      <c r="J3" s="786"/>
      <c r="K3" s="786"/>
      <c r="L3" s="787" t="s">
        <v>315</v>
      </c>
      <c r="M3" s="784"/>
      <c r="N3" s="784"/>
      <c r="O3" s="788"/>
      <c r="P3" s="477"/>
      <c r="Q3" s="477"/>
      <c r="R3" s="477"/>
      <c r="S3" s="477"/>
      <c r="T3" s="477"/>
      <c r="U3" s="477"/>
      <c r="V3" s="477"/>
      <c r="W3" s="477"/>
      <c r="X3" s="477" t="s">
        <v>316</v>
      </c>
      <c r="Y3" s="477"/>
      <c r="Z3" s="477"/>
      <c r="AA3" s="477"/>
    </row>
    <row r="4" spans="2:27" s="54" customFormat="1" ht="87.75" customHeight="1">
      <c r="B4" s="768"/>
      <c r="C4" s="770"/>
      <c r="D4" s="171" t="s">
        <v>132</v>
      </c>
      <c r="E4" s="172" t="s">
        <v>124</v>
      </c>
      <c r="F4" s="173" t="s">
        <v>125</v>
      </c>
      <c r="G4" s="174" t="s">
        <v>270</v>
      </c>
      <c r="H4" s="175" t="s">
        <v>132</v>
      </c>
      <c r="I4" s="177" t="s">
        <v>124</v>
      </c>
      <c r="J4" s="173" t="s">
        <v>125</v>
      </c>
      <c r="K4" s="174" t="s">
        <v>270</v>
      </c>
      <c r="L4" s="178" t="s">
        <v>132</v>
      </c>
      <c r="M4" s="172" t="s">
        <v>124</v>
      </c>
      <c r="N4" s="173" t="s">
        <v>125</v>
      </c>
      <c r="O4" s="179" t="s">
        <v>270</v>
      </c>
      <c r="P4" s="490"/>
      <c r="T4" s="183" t="s">
        <v>132</v>
      </c>
      <c r="U4" s="184" t="s">
        <v>124</v>
      </c>
      <c r="V4" s="184" t="s">
        <v>125</v>
      </c>
      <c r="Y4" s="183" t="s">
        <v>132</v>
      </c>
      <c r="Z4" s="184" t="s">
        <v>124</v>
      </c>
      <c r="AA4" s="184" t="s">
        <v>125</v>
      </c>
    </row>
    <row r="5" spans="2:27" ht="23.25" customHeight="1">
      <c r="B5" s="476" t="s">
        <v>171</v>
      </c>
      <c r="C5" s="482"/>
      <c r="D5" s="491">
        <v>34.708605489898964</v>
      </c>
      <c r="E5" s="492">
        <v>47.732045276010929</v>
      </c>
      <c r="F5" s="493">
        <v>43.846537838829711</v>
      </c>
      <c r="G5" s="93">
        <v>42.095729534913204</v>
      </c>
      <c r="H5" s="495"/>
      <c r="I5" s="496"/>
      <c r="J5" s="497"/>
      <c r="K5" s="180"/>
      <c r="L5" s="495"/>
      <c r="M5" s="499"/>
      <c r="N5" s="500"/>
      <c r="O5" s="181"/>
      <c r="P5" s="477"/>
      <c r="Q5" s="477"/>
      <c r="R5" s="477"/>
      <c r="S5" s="54"/>
      <c r="T5" s="494"/>
      <c r="U5" s="494"/>
      <c r="V5" s="494"/>
      <c r="W5" s="477"/>
      <c r="X5" s="54"/>
      <c r="Y5" s="477"/>
      <c r="Z5" s="477"/>
      <c r="AA5" s="477"/>
    </row>
    <row r="6" spans="2:27" ht="23.25" customHeight="1">
      <c r="B6" s="476" t="s">
        <v>172</v>
      </c>
      <c r="C6" s="482"/>
      <c r="D6" s="491">
        <v>37.248200642826895</v>
      </c>
      <c r="E6" s="492">
        <v>52.0265655977893</v>
      </c>
      <c r="F6" s="493">
        <v>34.937805209819182</v>
      </c>
      <c r="G6" s="93">
        <v>41.404190483478459</v>
      </c>
      <c r="H6" s="495">
        <v>7.3169034511254267</v>
      </c>
      <c r="I6" s="496">
        <v>8.9971428983301962</v>
      </c>
      <c r="J6" s="497">
        <v>-20.31798419696689</v>
      </c>
      <c r="K6" s="180">
        <v>-1.6427772105985241</v>
      </c>
      <c r="L6" s="495"/>
      <c r="M6" s="499"/>
      <c r="N6" s="500"/>
      <c r="O6" s="181"/>
      <c r="P6" s="477"/>
      <c r="Q6" s="477"/>
      <c r="R6" s="477"/>
      <c r="S6" s="54"/>
      <c r="T6" s="494"/>
      <c r="U6" s="494"/>
      <c r="V6" s="494"/>
      <c r="W6" s="477"/>
      <c r="X6" s="54"/>
      <c r="Y6" s="477"/>
      <c r="Z6" s="477"/>
      <c r="AA6" s="477"/>
    </row>
    <row r="7" spans="2:27" ht="23.25" customHeight="1">
      <c r="B7" s="476" t="s">
        <v>173</v>
      </c>
      <c r="C7" s="482"/>
      <c r="D7" s="491">
        <v>33.77739439188818</v>
      </c>
      <c r="E7" s="492">
        <v>44.473485700699364</v>
      </c>
      <c r="F7" s="493">
        <v>35.35143926781803</v>
      </c>
      <c r="G7" s="93">
        <v>37.86743978680186</v>
      </c>
      <c r="H7" s="495">
        <v>-9.3180507810841249</v>
      </c>
      <c r="I7" s="496">
        <v>-14.517736872123805</v>
      </c>
      <c r="J7" s="497">
        <v>1.1839154048594906</v>
      </c>
      <c r="K7" s="180">
        <v>-8.5420114615883449</v>
      </c>
      <c r="L7" s="495"/>
      <c r="M7" s="499"/>
      <c r="N7" s="500"/>
      <c r="O7" s="181"/>
      <c r="P7" s="477"/>
      <c r="Q7" s="477"/>
      <c r="R7" s="477"/>
      <c r="S7" s="54"/>
      <c r="T7" s="494"/>
      <c r="U7" s="494"/>
      <c r="V7" s="494"/>
      <c r="W7" s="477"/>
      <c r="X7" s="54"/>
      <c r="Y7" s="477"/>
      <c r="Z7" s="477"/>
      <c r="AA7" s="477"/>
    </row>
    <row r="8" spans="2:27" ht="23.25" customHeight="1">
      <c r="B8" s="476" t="s">
        <v>174</v>
      </c>
      <c r="C8" s="482"/>
      <c r="D8" s="491">
        <v>38.137073764701213</v>
      </c>
      <c r="E8" s="492">
        <v>38.67607820162835</v>
      </c>
      <c r="F8" s="493">
        <v>33.056434355566708</v>
      </c>
      <c r="G8" s="93">
        <v>36.623195440632095</v>
      </c>
      <c r="H8" s="495">
        <v>12.907092010211514</v>
      </c>
      <c r="I8" s="496">
        <v>-13.035649011383526</v>
      </c>
      <c r="J8" s="497">
        <v>-6.491970227476898</v>
      </c>
      <c r="K8" s="180">
        <v>-3.2857894623323034</v>
      </c>
      <c r="L8" s="495"/>
      <c r="M8" s="499"/>
      <c r="N8" s="500"/>
      <c r="O8" s="181"/>
      <c r="P8" s="477"/>
      <c r="Q8" s="477"/>
      <c r="R8" s="477"/>
      <c r="S8" s="54"/>
      <c r="T8" s="494"/>
      <c r="U8" s="494"/>
      <c r="V8" s="494"/>
      <c r="W8" s="477"/>
      <c r="X8" s="54"/>
      <c r="Y8" s="477"/>
      <c r="Z8" s="477"/>
      <c r="AA8" s="477"/>
    </row>
    <row r="9" spans="2:27" ht="23.25" customHeight="1">
      <c r="B9" s="476" t="s">
        <v>175</v>
      </c>
      <c r="C9" s="482"/>
      <c r="D9" s="491">
        <v>41.499462861897406</v>
      </c>
      <c r="E9" s="492">
        <v>49.992527130009769</v>
      </c>
      <c r="F9" s="493">
        <v>43.662849183483978</v>
      </c>
      <c r="G9" s="93">
        <v>45.051613058463715</v>
      </c>
      <c r="H9" s="495">
        <v>8.8165891225465316</v>
      </c>
      <c r="I9" s="496">
        <v>29.259556435339334</v>
      </c>
      <c r="J9" s="497">
        <v>32.085780074859002</v>
      </c>
      <c r="K9" s="180">
        <v>23.013878271475448</v>
      </c>
      <c r="L9" s="495">
        <v>19.56534201287559</v>
      </c>
      <c r="M9" s="499">
        <v>4.7357741343945889</v>
      </c>
      <c r="N9" s="500">
        <v>-0.41893536958592392</v>
      </c>
      <c r="O9" s="181">
        <v>7.9607269258947513</v>
      </c>
      <c r="P9" s="477"/>
      <c r="Q9" s="477"/>
      <c r="R9" s="477"/>
      <c r="S9" s="54"/>
      <c r="T9" s="494"/>
      <c r="U9" s="494"/>
      <c r="V9" s="494"/>
      <c r="W9" s="477"/>
      <c r="X9" s="54"/>
      <c r="Y9" s="477"/>
      <c r="Z9" s="477"/>
      <c r="AA9" s="477"/>
    </row>
    <row r="10" spans="2:27" ht="23.25" customHeight="1">
      <c r="B10" s="476" t="s">
        <v>176</v>
      </c>
      <c r="C10" s="482"/>
      <c r="D10" s="491">
        <v>43.986831557292426</v>
      </c>
      <c r="E10" s="492">
        <v>53.581072016064944</v>
      </c>
      <c r="F10" s="493">
        <v>36.108799200784539</v>
      </c>
      <c r="G10" s="93">
        <v>44.558900924713974</v>
      </c>
      <c r="H10" s="495">
        <v>5.9937370844353524</v>
      </c>
      <c r="I10" s="496">
        <v>7.1781626016281592</v>
      </c>
      <c r="J10" s="497">
        <v>-17.300863603644203</v>
      </c>
      <c r="K10" s="180">
        <v>-1.0936614702571177</v>
      </c>
      <c r="L10" s="495">
        <v>18.091158225553713</v>
      </c>
      <c r="M10" s="499">
        <v>2.9879089661488223</v>
      </c>
      <c r="N10" s="500">
        <v>3.3516529843043799</v>
      </c>
      <c r="O10" s="181">
        <v>8.1435733920023043</v>
      </c>
      <c r="P10" s="477"/>
      <c r="Q10" s="477"/>
      <c r="R10" s="477"/>
      <c r="S10" s="54"/>
      <c r="T10" s="494"/>
      <c r="U10" s="494"/>
      <c r="V10" s="494"/>
      <c r="W10" s="477"/>
      <c r="X10" s="54"/>
      <c r="Y10" s="477"/>
      <c r="Z10" s="477"/>
      <c r="AA10" s="477"/>
    </row>
    <row r="11" spans="2:27" ht="23.25" customHeight="1">
      <c r="B11" s="476" t="s">
        <v>177</v>
      </c>
      <c r="C11" s="482"/>
      <c r="D11" s="491">
        <v>39.978132344494952</v>
      </c>
      <c r="E11" s="492">
        <v>50.843376604600451</v>
      </c>
      <c r="F11" s="493">
        <v>40.318558198033244</v>
      </c>
      <c r="G11" s="93">
        <v>43.713355715709554</v>
      </c>
      <c r="H11" s="495">
        <v>-9.1134075151018408</v>
      </c>
      <c r="I11" s="496">
        <v>-5.109445011931939</v>
      </c>
      <c r="J11" s="497">
        <v>11.658540550850674</v>
      </c>
      <c r="K11" s="180">
        <v>-1.8975899123567643</v>
      </c>
      <c r="L11" s="495">
        <v>18.357656249813957</v>
      </c>
      <c r="M11" s="499">
        <v>14.322895548978565</v>
      </c>
      <c r="N11" s="500">
        <v>14.050683743269829</v>
      </c>
      <c r="O11" s="181">
        <v>15.577078514020783</v>
      </c>
      <c r="P11" s="477"/>
      <c r="Q11" s="477"/>
      <c r="R11" s="477"/>
      <c r="S11" s="54"/>
      <c r="T11" s="494"/>
      <c r="U11" s="494"/>
      <c r="V11" s="494"/>
      <c r="W11" s="477"/>
      <c r="X11" s="54"/>
      <c r="Y11" s="477"/>
      <c r="Z11" s="477"/>
      <c r="AA11" s="477"/>
    </row>
    <row r="12" spans="2:27" ht="23.25" customHeight="1">
      <c r="B12" s="476" t="s">
        <v>178</v>
      </c>
      <c r="C12" s="482"/>
      <c r="D12" s="491">
        <v>44.356260132783767</v>
      </c>
      <c r="E12" s="492">
        <v>46.880076098302624</v>
      </c>
      <c r="F12" s="493">
        <v>46.55047506839265</v>
      </c>
      <c r="G12" s="93">
        <v>45.928937099826349</v>
      </c>
      <c r="H12" s="495">
        <v>10.951306455644598</v>
      </c>
      <c r="I12" s="496">
        <v>-7.79511663263375</v>
      </c>
      <c r="J12" s="497">
        <v>15.456695747278488</v>
      </c>
      <c r="K12" s="180">
        <v>5.0684312559435227</v>
      </c>
      <c r="L12" s="495">
        <v>16.307455591516543</v>
      </c>
      <c r="M12" s="499">
        <v>21.212072883669137</v>
      </c>
      <c r="N12" s="500">
        <v>40.821222784282384</v>
      </c>
      <c r="O12" s="181">
        <v>26.113583753156021</v>
      </c>
      <c r="P12" s="477"/>
      <c r="Q12" s="477"/>
      <c r="R12" s="477"/>
      <c r="S12" s="54"/>
      <c r="T12" s="494"/>
      <c r="U12" s="494"/>
      <c r="V12" s="494"/>
      <c r="W12" s="477"/>
      <c r="X12" s="54"/>
      <c r="Y12" s="477"/>
      <c r="Z12" s="477"/>
      <c r="AA12" s="477"/>
    </row>
    <row r="13" spans="2:27" ht="23.25" customHeight="1">
      <c r="B13" s="476" t="s">
        <v>179</v>
      </c>
      <c r="C13" s="482"/>
      <c r="D13" s="491">
        <v>62.307605749537743</v>
      </c>
      <c r="E13" s="492">
        <v>56.671677314677403</v>
      </c>
      <c r="F13" s="493">
        <v>52.535919138506834</v>
      </c>
      <c r="G13" s="93">
        <v>57.171734067573993</v>
      </c>
      <c r="H13" s="495">
        <v>40.47082770958437</v>
      </c>
      <c r="I13" s="496">
        <v>20.886487461843743</v>
      </c>
      <c r="J13" s="497">
        <v>12.857965598246366</v>
      </c>
      <c r="K13" s="180">
        <v>24.478678753900766</v>
      </c>
      <c r="L13" s="495">
        <v>50.140752319821615</v>
      </c>
      <c r="M13" s="499">
        <v>13.360297164610117</v>
      </c>
      <c r="N13" s="500">
        <v>20.321784127590121</v>
      </c>
      <c r="O13" s="181">
        <v>27.940944537340616</v>
      </c>
      <c r="P13" s="477"/>
      <c r="Q13" s="477"/>
      <c r="R13" s="477"/>
      <c r="S13" s="54"/>
      <c r="T13" s="494"/>
      <c r="U13" s="494"/>
      <c r="V13" s="494"/>
      <c r="W13" s="477"/>
      <c r="X13" s="54"/>
      <c r="Y13" s="477"/>
      <c r="Z13" s="477"/>
      <c r="AA13" s="477"/>
    </row>
    <row r="14" spans="2:27" ht="23.25" customHeight="1">
      <c r="B14" s="476" t="s">
        <v>180</v>
      </c>
      <c r="C14" s="482"/>
      <c r="D14" s="491">
        <v>46.590115528499332</v>
      </c>
      <c r="E14" s="492">
        <v>58.322241932283184</v>
      </c>
      <c r="F14" s="493">
        <v>45.48877616142034</v>
      </c>
      <c r="G14" s="93">
        <v>50.13371120740095</v>
      </c>
      <c r="H14" s="495">
        <v>-25.225636632900176</v>
      </c>
      <c r="I14" s="496">
        <v>2.9125035570074687</v>
      </c>
      <c r="J14" s="497">
        <v>-13.413952002071667</v>
      </c>
      <c r="K14" s="180">
        <v>-12.310319032573801</v>
      </c>
      <c r="L14" s="495">
        <v>5.9183257330461601</v>
      </c>
      <c r="M14" s="499">
        <v>8.8485910001888612</v>
      </c>
      <c r="N14" s="500">
        <v>25.976983915964723</v>
      </c>
      <c r="O14" s="181">
        <v>13.581300216399915</v>
      </c>
      <c r="P14" s="477"/>
      <c r="Q14" s="477"/>
      <c r="R14" s="477"/>
      <c r="S14" s="54"/>
      <c r="T14" s="494"/>
      <c r="U14" s="494"/>
      <c r="V14" s="494"/>
      <c r="W14" s="477"/>
      <c r="X14" s="54"/>
      <c r="Y14" s="477"/>
      <c r="Z14" s="477"/>
      <c r="AA14" s="477"/>
    </row>
    <row r="15" spans="2:27" ht="23.25" customHeight="1">
      <c r="B15" s="476" t="s">
        <v>181</v>
      </c>
      <c r="C15" s="482"/>
      <c r="D15" s="491">
        <v>47.65651134743716</v>
      </c>
      <c r="E15" s="492">
        <v>53.902535538383731</v>
      </c>
      <c r="F15" s="493">
        <v>52.589614460357517</v>
      </c>
      <c r="G15" s="93">
        <v>51.382887115392805</v>
      </c>
      <c r="H15" s="495">
        <v>2.2888885482275896</v>
      </c>
      <c r="I15" s="496">
        <v>-7.5780804157547408</v>
      </c>
      <c r="J15" s="497">
        <v>15.610088681522939</v>
      </c>
      <c r="K15" s="180">
        <v>2.4916884824745438</v>
      </c>
      <c r="L15" s="495">
        <v>19.20644750679439</v>
      </c>
      <c r="M15" s="499">
        <v>6.0168288144467681</v>
      </c>
      <c r="N15" s="500">
        <v>30.435255650889957</v>
      </c>
      <c r="O15" s="181">
        <v>18.552843990710372</v>
      </c>
      <c r="P15" s="477"/>
      <c r="Q15" s="477"/>
      <c r="R15" s="477"/>
      <c r="S15" s="54"/>
      <c r="T15" s="494"/>
      <c r="U15" s="494"/>
      <c r="V15" s="494"/>
      <c r="W15" s="477"/>
      <c r="X15" s="54"/>
      <c r="Y15" s="477"/>
      <c r="Z15" s="477"/>
      <c r="AA15" s="477"/>
    </row>
    <row r="16" spans="2:27" ht="23.25" customHeight="1">
      <c r="B16" s="476" t="s">
        <v>182</v>
      </c>
      <c r="C16" s="482"/>
      <c r="D16" s="491">
        <v>59.260477251555642</v>
      </c>
      <c r="E16" s="492">
        <v>50.147844909180229</v>
      </c>
      <c r="F16" s="493">
        <v>47.805026200802594</v>
      </c>
      <c r="G16" s="93">
        <v>52.404449453846155</v>
      </c>
      <c r="H16" s="495">
        <v>24.349171972577707</v>
      </c>
      <c r="I16" s="496">
        <v>-6.9657031746304483</v>
      </c>
      <c r="J16" s="497">
        <v>-9.0979717357722478</v>
      </c>
      <c r="K16" s="180">
        <v>1.9881372881192618</v>
      </c>
      <c r="L16" s="495">
        <v>33.601158154801567</v>
      </c>
      <c r="M16" s="499">
        <v>6.9704852953426126</v>
      </c>
      <c r="N16" s="500">
        <v>2.6950340046298891</v>
      </c>
      <c r="O16" s="181">
        <v>14.422225818258022</v>
      </c>
      <c r="P16" s="477"/>
      <c r="Q16" s="477"/>
      <c r="R16" s="477"/>
      <c r="S16" s="54"/>
      <c r="T16" s="494"/>
      <c r="U16" s="494"/>
      <c r="V16" s="494"/>
      <c r="W16" s="477"/>
      <c r="X16" s="54"/>
      <c r="Y16" s="477"/>
      <c r="Z16" s="477"/>
      <c r="AA16" s="477"/>
    </row>
    <row r="17" spans="2:27" ht="23.25" customHeight="1">
      <c r="B17" s="476" t="s">
        <v>183</v>
      </c>
      <c r="C17" s="482"/>
      <c r="D17" s="491">
        <v>62.847052095505994</v>
      </c>
      <c r="E17" s="492">
        <v>62.727630608515469</v>
      </c>
      <c r="F17" s="493">
        <v>68.334941314233504</v>
      </c>
      <c r="G17" s="93">
        <v>64.636541339418315</v>
      </c>
      <c r="H17" s="495">
        <v>6.0522206541227206</v>
      </c>
      <c r="I17" s="496">
        <v>25.085396435515307</v>
      </c>
      <c r="J17" s="497">
        <v>42.945097503337905</v>
      </c>
      <c r="K17" s="180">
        <v>23.341704784715375</v>
      </c>
      <c r="L17" s="495">
        <v>0.86577928886674727</v>
      </c>
      <c r="M17" s="499">
        <v>10.686031507787462</v>
      </c>
      <c r="N17" s="500">
        <v>30.072800542565545</v>
      </c>
      <c r="O17" s="181">
        <v>13.874870446406584</v>
      </c>
      <c r="P17" s="477"/>
      <c r="Q17" s="477"/>
      <c r="R17" s="477"/>
      <c r="S17" s="54"/>
      <c r="T17" s="494"/>
      <c r="U17" s="494"/>
      <c r="V17" s="494"/>
      <c r="W17" s="477"/>
      <c r="X17" s="54"/>
      <c r="Y17" s="477"/>
      <c r="Z17" s="477"/>
      <c r="AA17" s="477"/>
    </row>
    <row r="18" spans="2:27" ht="23.25" customHeight="1">
      <c r="B18" s="476" t="s">
        <v>184</v>
      </c>
      <c r="C18" s="482"/>
      <c r="D18" s="491">
        <v>65.741654327317974</v>
      </c>
      <c r="E18" s="492">
        <v>62.85759381422956</v>
      </c>
      <c r="F18" s="493">
        <v>60.07854799406487</v>
      </c>
      <c r="G18" s="93">
        <v>62.892598711870811</v>
      </c>
      <c r="H18" s="495">
        <v>4.6057883946778873</v>
      </c>
      <c r="I18" s="496">
        <v>0.20718653718199675</v>
      </c>
      <c r="J18" s="497">
        <v>-12.082242497585796</v>
      </c>
      <c r="K18" s="180">
        <v>-2.6980754096815645</v>
      </c>
      <c r="L18" s="495">
        <v>41.106441959998108</v>
      </c>
      <c r="M18" s="499">
        <v>7.7763675258099454</v>
      </c>
      <c r="N18" s="500">
        <v>32.073344380318417</v>
      </c>
      <c r="O18" s="181">
        <v>26.985384622042158</v>
      </c>
      <c r="P18" s="477"/>
      <c r="Q18" s="477"/>
      <c r="R18" s="477"/>
      <c r="S18" s="54"/>
      <c r="T18" s="494"/>
      <c r="U18" s="494"/>
      <c r="V18" s="494"/>
      <c r="W18" s="477"/>
      <c r="X18" s="54"/>
      <c r="Y18" s="477"/>
      <c r="Z18" s="477"/>
      <c r="AA18" s="477"/>
    </row>
    <row r="19" spans="2:27" ht="23.25" customHeight="1">
      <c r="B19" s="476" t="s">
        <v>185</v>
      </c>
      <c r="C19" s="482"/>
      <c r="D19" s="491">
        <v>63.021191362748496</v>
      </c>
      <c r="E19" s="492">
        <v>58.535382045732312</v>
      </c>
      <c r="F19" s="493">
        <v>54.514439486962459</v>
      </c>
      <c r="G19" s="93">
        <v>58.690337631814423</v>
      </c>
      <c r="H19" s="495">
        <v>-4.138111509979197</v>
      </c>
      <c r="I19" s="496">
        <v>-6.8761966633199307</v>
      </c>
      <c r="J19" s="497">
        <v>-9.261389785339162</v>
      </c>
      <c r="K19" s="180">
        <v>-6.681646435549851</v>
      </c>
      <c r="L19" s="495">
        <v>32.240463225048046</v>
      </c>
      <c r="M19" s="499">
        <v>8.5948582215572316</v>
      </c>
      <c r="N19" s="500">
        <v>3.6600858294100931</v>
      </c>
      <c r="O19" s="181">
        <v>14.831802425338457</v>
      </c>
      <c r="P19" s="477"/>
      <c r="Q19" s="477"/>
      <c r="R19" s="477"/>
      <c r="S19" s="54"/>
      <c r="T19" s="494"/>
      <c r="U19" s="494"/>
      <c r="V19" s="494"/>
      <c r="W19" s="477"/>
      <c r="X19" s="54"/>
      <c r="Y19" s="477"/>
      <c r="Z19" s="477"/>
      <c r="AA19" s="477"/>
    </row>
    <row r="20" spans="2:27" ht="23.25" customHeight="1">
      <c r="B20" s="476" t="s">
        <v>186</v>
      </c>
      <c r="C20" s="482"/>
      <c r="D20" s="491">
        <v>67.65187445207151</v>
      </c>
      <c r="E20" s="492">
        <v>50.332069944807998</v>
      </c>
      <c r="F20" s="493">
        <v>55.249476745144364</v>
      </c>
      <c r="G20" s="93">
        <v>57.74447371400796</v>
      </c>
      <c r="H20" s="495">
        <v>7.3478190259351095</v>
      </c>
      <c r="I20" s="496">
        <v>-14.014279593349642</v>
      </c>
      <c r="J20" s="497">
        <v>1.3483349826199742</v>
      </c>
      <c r="K20" s="180">
        <v>-1.6116177823685405</v>
      </c>
      <c r="L20" s="495">
        <v>14.160191732670512</v>
      </c>
      <c r="M20" s="499">
        <v>0.36736381386160133</v>
      </c>
      <c r="N20" s="500">
        <v>15.572526857472553</v>
      </c>
      <c r="O20" s="181">
        <v>10.033360801334888</v>
      </c>
      <c r="P20" s="477"/>
      <c r="Q20" s="477"/>
      <c r="R20" s="477"/>
      <c r="S20" s="54"/>
      <c r="T20" s="494"/>
      <c r="U20" s="494"/>
      <c r="V20" s="494"/>
      <c r="W20" s="477"/>
      <c r="X20" s="54"/>
      <c r="Y20" s="477"/>
      <c r="Z20" s="477"/>
      <c r="AA20" s="477"/>
    </row>
    <row r="21" spans="2:27" ht="23.25" customHeight="1">
      <c r="B21" s="476" t="s">
        <v>187</v>
      </c>
      <c r="C21" s="482"/>
      <c r="D21" s="491">
        <v>91.21276305982795</v>
      </c>
      <c r="E21" s="492">
        <v>73.045563420574794</v>
      </c>
      <c r="F21" s="493">
        <v>79.925019729788019</v>
      </c>
      <c r="G21" s="93">
        <v>81.39444873673024</v>
      </c>
      <c r="H21" s="495">
        <v>34.826660456316432</v>
      </c>
      <c r="I21" s="496">
        <v>45.127278692637589</v>
      </c>
      <c r="J21" s="497">
        <v>44.662039241506989</v>
      </c>
      <c r="K21" s="180">
        <v>40.95625693958857</v>
      </c>
      <c r="L21" s="495">
        <v>45.134513105269889</v>
      </c>
      <c r="M21" s="499">
        <v>16.448784549911949</v>
      </c>
      <c r="N21" s="500">
        <v>16.96069125494428</v>
      </c>
      <c r="O21" s="181">
        <v>26.181329636708707</v>
      </c>
      <c r="P21" s="477"/>
      <c r="Q21" s="477"/>
      <c r="R21" s="477"/>
      <c r="S21" s="54"/>
      <c r="T21" s="494"/>
      <c r="U21" s="494"/>
      <c r="V21" s="494"/>
      <c r="W21" s="477"/>
      <c r="X21" s="54"/>
      <c r="Y21" s="477"/>
      <c r="Z21" s="477"/>
      <c r="AA21" s="477"/>
    </row>
    <row r="22" spans="2:27" ht="23.25" customHeight="1">
      <c r="B22" s="476" t="s">
        <v>188</v>
      </c>
      <c r="C22" s="482"/>
      <c r="D22" s="491">
        <v>65.478585128390392</v>
      </c>
      <c r="E22" s="492">
        <v>68.83459390055431</v>
      </c>
      <c r="F22" s="493">
        <v>67.91205453859817</v>
      </c>
      <c r="G22" s="93">
        <v>67.408411189180967</v>
      </c>
      <c r="H22" s="495">
        <v>-28.213352022411698</v>
      </c>
      <c r="I22" s="496">
        <v>-5.7648532269851387</v>
      </c>
      <c r="J22" s="497">
        <v>-15.030293682508315</v>
      </c>
      <c r="K22" s="180">
        <v>-17.183036146343355</v>
      </c>
      <c r="L22" s="495">
        <v>-0.40015603747633577</v>
      </c>
      <c r="M22" s="499">
        <v>9.5087955545821217</v>
      </c>
      <c r="N22" s="500">
        <v>13.038774747530795</v>
      </c>
      <c r="O22" s="181">
        <v>7.3824714215455272</v>
      </c>
      <c r="P22" s="477"/>
      <c r="Q22" s="477"/>
      <c r="R22" s="477"/>
      <c r="S22" s="54"/>
      <c r="T22" s="494"/>
      <c r="U22" s="494"/>
      <c r="V22" s="494"/>
      <c r="W22" s="477"/>
      <c r="X22" s="54"/>
      <c r="Y22" s="477"/>
      <c r="Z22" s="477"/>
      <c r="AA22" s="477"/>
    </row>
    <row r="23" spans="2:27" ht="23.25" customHeight="1">
      <c r="B23" s="476" t="s">
        <v>189</v>
      </c>
      <c r="C23" s="482"/>
      <c r="D23" s="491">
        <v>57.549968886222388</v>
      </c>
      <c r="E23" s="492">
        <v>61.402675028405262</v>
      </c>
      <c r="F23" s="493">
        <v>67.349143159199627</v>
      </c>
      <c r="G23" s="93">
        <v>62.100595691275764</v>
      </c>
      <c r="H23" s="495">
        <v>-12.108716501160771</v>
      </c>
      <c r="I23" s="496">
        <v>-10.796778844785479</v>
      </c>
      <c r="J23" s="497">
        <v>-0.82888285919638349</v>
      </c>
      <c r="K23" s="180">
        <v>-7.8741145270563919</v>
      </c>
      <c r="L23" s="495">
        <v>-8.681559897898282</v>
      </c>
      <c r="M23" s="499">
        <v>4.8983928736175244</v>
      </c>
      <c r="N23" s="500">
        <v>23.543677222081101</v>
      </c>
      <c r="O23" s="181">
        <v>6.5868367326001147</v>
      </c>
      <c r="P23" s="477"/>
      <c r="Q23" s="477"/>
      <c r="R23" s="477"/>
      <c r="S23" s="54"/>
      <c r="T23" s="494"/>
      <c r="U23" s="494"/>
      <c r="V23" s="494"/>
      <c r="W23" s="477"/>
      <c r="X23" s="54"/>
      <c r="Y23" s="477"/>
      <c r="Z23" s="477"/>
      <c r="AA23" s="477"/>
    </row>
    <row r="24" spans="2:27" ht="23.25" customHeight="1">
      <c r="B24" s="476" t="s">
        <v>190</v>
      </c>
      <c r="C24" s="482"/>
      <c r="D24" s="491">
        <v>69.795088060556026</v>
      </c>
      <c r="E24" s="492">
        <v>59.595746729651601</v>
      </c>
      <c r="F24" s="493">
        <v>60.675854775099303</v>
      </c>
      <c r="G24" s="93">
        <v>63.355563188435646</v>
      </c>
      <c r="H24" s="495">
        <v>21.277368887101431</v>
      </c>
      <c r="I24" s="496">
        <v>-2.9427517578310187</v>
      </c>
      <c r="J24" s="497">
        <v>-9.9084978235373171</v>
      </c>
      <c r="K24" s="180">
        <v>2.0208622529142417</v>
      </c>
      <c r="L24" s="495">
        <v>3.1680032901422237</v>
      </c>
      <c r="M24" s="499">
        <v>18.405117840378409</v>
      </c>
      <c r="N24" s="500">
        <v>9.8215917138651179</v>
      </c>
      <c r="O24" s="181">
        <v>10.464904281461918</v>
      </c>
      <c r="P24" s="477"/>
      <c r="Q24" s="477"/>
      <c r="R24" s="477"/>
      <c r="S24" s="54"/>
      <c r="T24" s="494"/>
      <c r="U24" s="494"/>
      <c r="V24" s="494"/>
      <c r="W24" s="477"/>
      <c r="X24" s="54"/>
      <c r="Y24" s="477"/>
      <c r="Z24" s="477"/>
      <c r="AA24" s="477"/>
    </row>
    <row r="25" spans="2:27" ht="23.25" customHeight="1">
      <c r="B25" s="476" t="s">
        <v>191</v>
      </c>
      <c r="C25" s="482"/>
      <c r="D25" s="491">
        <v>87.919960945600195</v>
      </c>
      <c r="E25" s="492">
        <v>72.643114863834384</v>
      </c>
      <c r="F25" s="493">
        <v>97.280914477046935</v>
      </c>
      <c r="G25" s="93">
        <v>85.947996762160486</v>
      </c>
      <c r="H25" s="495">
        <v>25.968694056691447</v>
      </c>
      <c r="I25" s="496">
        <v>21.893119643874059</v>
      </c>
      <c r="J25" s="497">
        <v>60.328873548840278</v>
      </c>
      <c r="K25" s="180">
        <v>35.659747047830933</v>
      </c>
      <c r="L25" s="495">
        <v>-3.6100234262917326</v>
      </c>
      <c r="M25" s="499">
        <v>-0.5509555103617032</v>
      </c>
      <c r="N25" s="500">
        <v>21.715221098394522</v>
      </c>
      <c r="O25" s="181">
        <v>5.8514140539136958</v>
      </c>
      <c r="P25" s="477"/>
      <c r="Q25" s="477"/>
      <c r="R25" s="477"/>
      <c r="S25" s="54"/>
      <c r="T25" s="494"/>
      <c r="U25" s="494"/>
      <c r="V25" s="494"/>
      <c r="W25" s="477"/>
      <c r="X25" s="54"/>
      <c r="Y25" s="477"/>
      <c r="Z25" s="477"/>
      <c r="AA25" s="477"/>
    </row>
    <row r="26" spans="2:27" ht="23.25" customHeight="1">
      <c r="B26" s="476" t="s">
        <v>192</v>
      </c>
      <c r="C26" s="482"/>
      <c r="D26" s="491">
        <v>63.673929808024667</v>
      </c>
      <c r="E26" s="492">
        <v>76.830519387098164</v>
      </c>
      <c r="F26" s="493">
        <v>86.918776394827262</v>
      </c>
      <c r="G26" s="93">
        <v>75.807741863316707</v>
      </c>
      <c r="H26" s="495">
        <v>-27.577390704913498</v>
      </c>
      <c r="I26" s="496">
        <v>5.7643515577668154</v>
      </c>
      <c r="J26" s="497">
        <v>-10.651768785196381</v>
      </c>
      <c r="K26" s="180">
        <v>-11.798128264588172</v>
      </c>
      <c r="L26" s="495">
        <v>-2.7561000544333041</v>
      </c>
      <c r="M26" s="499">
        <v>11.616143908825279</v>
      </c>
      <c r="N26" s="500">
        <v>27.987257910783029</v>
      </c>
      <c r="O26" s="181">
        <v>12.282433921725001</v>
      </c>
      <c r="P26" s="477"/>
      <c r="Q26" s="477"/>
      <c r="R26" s="477"/>
      <c r="S26" s="54"/>
      <c r="T26" s="494"/>
      <c r="U26" s="494"/>
      <c r="V26" s="494"/>
      <c r="W26" s="477"/>
      <c r="X26" s="54"/>
      <c r="Y26" s="477"/>
      <c r="Z26" s="477"/>
      <c r="AA26" s="477"/>
    </row>
    <row r="27" spans="2:27" ht="23.25" customHeight="1">
      <c r="B27" s="476" t="s">
        <v>193</v>
      </c>
      <c r="C27" s="482"/>
      <c r="D27" s="491">
        <v>64.462015780471788</v>
      </c>
      <c r="E27" s="492">
        <v>69.268791720818399</v>
      </c>
      <c r="F27" s="493">
        <v>64.671086244291118</v>
      </c>
      <c r="G27" s="93">
        <v>66.13396458186044</v>
      </c>
      <c r="H27" s="495">
        <v>1.2376901737071648</v>
      </c>
      <c r="I27" s="496">
        <v>-9.8420884390761643</v>
      </c>
      <c r="J27" s="497">
        <v>-25.595954146289785</v>
      </c>
      <c r="K27" s="180">
        <v>-12.760935814310798</v>
      </c>
      <c r="L27" s="495">
        <v>12.01051369448119</v>
      </c>
      <c r="M27" s="499">
        <v>12.810706844244521</v>
      </c>
      <c r="N27" s="500">
        <v>-3.9763785985786484</v>
      </c>
      <c r="O27" s="181">
        <v>6.9482806467156877</v>
      </c>
      <c r="P27" s="477"/>
      <c r="Q27" s="477"/>
      <c r="R27" s="477"/>
      <c r="S27" s="54"/>
      <c r="T27" s="494"/>
      <c r="U27" s="494"/>
      <c r="V27" s="494"/>
      <c r="W27" s="477"/>
      <c r="X27" s="54"/>
      <c r="Y27" s="477"/>
      <c r="Z27" s="477"/>
      <c r="AA27" s="477"/>
    </row>
    <row r="28" spans="2:27" ht="23.25" customHeight="1">
      <c r="B28" s="476" t="s">
        <v>194</v>
      </c>
      <c r="C28" s="482"/>
      <c r="D28" s="491">
        <v>88.554043433840306</v>
      </c>
      <c r="E28" s="492">
        <v>65.562810427765612</v>
      </c>
      <c r="F28" s="493">
        <v>63.420920497422742</v>
      </c>
      <c r="G28" s="93">
        <v>72.512591453009563</v>
      </c>
      <c r="H28" s="495">
        <v>37.373990499172351</v>
      </c>
      <c r="I28" s="496">
        <v>-5.350145716399112</v>
      </c>
      <c r="J28" s="497">
        <v>-1.9331138836078168</v>
      </c>
      <c r="K28" s="180">
        <v>9.6450090531827755</v>
      </c>
      <c r="L28" s="495">
        <v>26.877185622301283</v>
      </c>
      <c r="M28" s="499">
        <v>10.012566375219393</v>
      </c>
      <c r="N28" s="500">
        <v>4.5241484153758904</v>
      </c>
      <c r="O28" s="181">
        <v>13.804633470965522</v>
      </c>
      <c r="P28" s="477"/>
      <c r="Q28" s="477"/>
      <c r="R28" s="477"/>
      <c r="S28" s="54"/>
      <c r="T28" s="494"/>
      <c r="U28" s="494"/>
      <c r="V28" s="494"/>
      <c r="W28" s="477"/>
      <c r="X28" s="54"/>
      <c r="Y28" s="477"/>
      <c r="Z28" s="477"/>
      <c r="AA28" s="477"/>
    </row>
    <row r="29" spans="2:27" ht="23.25" customHeight="1">
      <c r="B29" s="476" t="s">
        <v>195</v>
      </c>
      <c r="C29" s="482"/>
      <c r="D29" s="491">
        <v>105.86607498707676</v>
      </c>
      <c r="E29" s="492">
        <v>87.487128489751115</v>
      </c>
      <c r="F29" s="493">
        <v>82.259472479378076</v>
      </c>
      <c r="G29" s="93">
        <v>91.870891985401997</v>
      </c>
      <c r="H29" s="495">
        <v>19.549679361813062</v>
      </c>
      <c r="I29" s="496">
        <v>33.440174267911857</v>
      </c>
      <c r="J29" s="497">
        <v>29.704002771011318</v>
      </c>
      <c r="K29" s="180">
        <v>26.696467667876988</v>
      </c>
      <c r="L29" s="495">
        <v>20.411876721124315</v>
      </c>
      <c r="M29" s="499">
        <v>20.434164550544168</v>
      </c>
      <c r="N29" s="500">
        <v>-15.441304266535354</v>
      </c>
      <c r="O29" s="181">
        <v>8.4682456683777101</v>
      </c>
      <c r="P29" s="477"/>
      <c r="Q29" s="477"/>
      <c r="R29" s="477"/>
      <c r="S29" s="54"/>
      <c r="T29" s="494"/>
      <c r="U29" s="494"/>
      <c r="V29" s="494"/>
      <c r="W29" s="477"/>
      <c r="X29" s="54"/>
      <c r="Y29" s="477"/>
      <c r="Z29" s="477"/>
      <c r="AA29" s="477"/>
    </row>
    <row r="30" spans="2:27" ht="23.25" customHeight="1">
      <c r="B30" s="476" t="s">
        <v>196</v>
      </c>
      <c r="C30" s="482"/>
      <c r="D30" s="491">
        <v>86.530532126303555</v>
      </c>
      <c r="E30" s="492">
        <v>95.486405743943166</v>
      </c>
      <c r="F30" s="493">
        <v>84.421754946823583</v>
      </c>
      <c r="G30" s="93">
        <v>88.812897605690111</v>
      </c>
      <c r="H30" s="495">
        <v>-18.26415389739681</v>
      </c>
      <c r="I30" s="496">
        <v>9.1433761654768944</v>
      </c>
      <c r="J30" s="497">
        <v>2.6286121248681411</v>
      </c>
      <c r="K30" s="180">
        <v>-3.3285780878211</v>
      </c>
      <c r="L30" s="495">
        <v>35.896327409335299</v>
      </c>
      <c r="M30" s="499">
        <v>24.281869373875153</v>
      </c>
      <c r="N30" s="500">
        <v>-2.8728216751015907</v>
      </c>
      <c r="O30" s="181">
        <v>19.101791702702954</v>
      </c>
      <c r="P30" s="477"/>
      <c r="Q30" s="477"/>
      <c r="R30" s="477"/>
      <c r="S30" s="54"/>
      <c r="T30" s="494"/>
      <c r="U30" s="494"/>
      <c r="V30" s="494"/>
      <c r="W30" s="477"/>
      <c r="X30" s="54"/>
      <c r="Y30" s="477"/>
      <c r="Z30" s="477"/>
      <c r="AA30" s="477"/>
    </row>
    <row r="31" spans="2:27" ht="23.25" customHeight="1">
      <c r="B31" s="476" t="s">
        <v>197</v>
      </c>
      <c r="C31" s="482"/>
      <c r="D31" s="491">
        <v>79.610524095934466</v>
      </c>
      <c r="E31" s="492">
        <v>85.544282240549677</v>
      </c>
      <c r="F31" s="493">
        <v>82.501929967221315</v>
      </c>
      <c r="G31" s="93">
        <v>82.552245434568491</v>
      </c>
      <c r="H31" s="495">
        <v>-7.9971864962859058</v>
      </c>
      <c r="I31" s="496">
        <v>-10.412082668662109</v>
      </c>
      <c r="J31" s="497">
        <v>-2.2740879774550393</v>
      </c>
      <c r="K31" s="180">
        <v>-7.0492601186345212</v>
      </c>
      <c r="L31" s="495">
        <v>23.499898555843473</v>
      </c>
      <c r="M31" s="499">
        <v>23.496137460182894</v>
      </c>
      <c r="N31" s="500">
        <v>27.571585322651401</v>
      </c>
      <c r="O31" s="181">
        <v>24.855873779559257</v>
      </c>
      <c r="P31" s="477"/>
      <c r="Q31" s="477"/>
      <c r="R31" s="477"/>
      <c r="S31" s="54"/>
      <c r="T31" s="494"/>
      <c r="U31" s="494"/>
      <c r="V31" s="494"/>
      <c r="W31" s="477"/>
      <c r="X31" s="54"/>
      <c r="Y31" s="477"/>
      <c r="Z31" s="477"/>
      <c r="AA31" s="477"/>
    </row>
    <row r="32" spans="2:27" ht="23.25" customHeight="1">
      <c r="B32" s="476" t="s">
        <v>198</v>
      </c>
      <c r="C32" s="482"/>
      <c r="D32" s="491">
        <v>83.222597670744989</v>
      </c>
      <c r="E32" s="492">
        <v>76.407039261879092</v>
      </c>
      <c r="F32" s="493">
        <v>106.78121105631956</v>
      </c>
      <c r="G32" s="93">
        <v>88.803615996314534</v>
      </c>
      <c r="H32" s="495">
        <v>4.5371810019210699</v>
      </c>
      <c r="I32" s="496">
        <v>-10.681301823278787</v>
      </c>
      <c r="J32" s="497">
        <v>29.42874318060754</v>
      </c>
      <c r="K32" s="180">
        <v>7.5726232870321155</v>
      </c>
      <c r="L32" s="495">
        <v>-6.0205559863322264</v>
      </c>
      <c r="M32" s="499">
        <v>16.540213519463435</v>
      </c>
      <c r="N32" s="500">
        <v>68.369065316008573</v>
      </c>
      <c r="O32" s="181">
        <v>26.296240949713262</v>
      </c>
      <c r="P32" s="477"/>
      <c r="Q32" s="477"/>
      <c r="R32" s="477"/>
      <c r="S32" s="54"/>
      <c r="T32" s="494"/>
      <c r="U32" s="494"/>
      <c r="V32" s="494"/>
      <c r="W32" s="477"/>
      <c r="X32" s="54"/>
      <c r="Y32" s="477"/>
      <c r="Z32" s="477"/>
      <c r="AA32" s="477"/>
    </row>
    <row r="33" spans="2:27" ht="23.25" customHeight="1">
      <c r="B33" s="476" t="s">
        <v>199</v>
      </c>
      <c r="C33" s="482"/>
      <c r="D33" s="491">
        <v>100</v>
      </c>
      <c r="E33" s="492">
        <v>100</v>
      </c>
      <c r="F33" s="493">
        <v>100</v>
      </c>
      <c r="G33" s="93">
        <v>100</v>
      </c>
      <c r="H33" s="495">
        <v>20.159671530119411</v>
      </c>
      <c r="I33" s="496">
        <v>30.877993658749034</v>
      </c>
      <c r="J33" s="497">
        <v>-6.3505657870305896</v>
      </c>
      <c r="K33" s="180">
        <v>12.608027137262212</v>
      </c>
      <c r="L33" s="495">
        <v>-5.5410337899018458</v>
      </c>
      <c r="M33" s="499">
        <v>14.302528527627615</v>
      </c>
      <c r="N33" s="500">
        <v>21.566546667399749</v>
      </c>
      <c r="O33" s="181">
        <v>10.109347135041839</v>
      </c>
      <c r="P33" s="477"/>
      <c r="Q33" s="477"/>
      <c r="R33" s="477"/>
      <c r="S33" s="54"/>
      <c r="T33" s="494"/>
      <c r="U33" s="494"/>
      <c r="V33" s="494"/>
      <c r="W33" s="477"/>
      <c r="X33" s="54"/>
      <c r="Y33" s="477"/>
      <c r="Z33" s="477"/>
      <c r="AA33" s="477"/>
    </row>
    <row r="34" spans="2:27" ht="23.25" customHeight="1">
      <c r="B34" s="476" t="s">
        <v>200</v>
      </c>
      <c r="C34" s="482"/>
      <c r="D34" s="491">
        <v>99.999999999999986</v>
      </c>
      <c r="E34" s="492">
        <v>100</v>
      </c>
      <c r="F34" s="493">
        <v>100</v>
      </c>
      <c r="G34" s="93">
        <v>100</v>
      </c>
      <c r="H34" s="495">
        <v>0</v>
      </c>
      <c r="I34" s="496">
        <v>0</v>
      </c>
      <c r="J34" s="497">
        <v>0</v>
      </c>
      <c r="K34" s="180">
        <v>0</v>
      </c>
      <c r="L34" s="495">
        <v>15.566144738409605</v>
      </c>
      <c r="M34" s="499">
        <v>4.726949580823586</v>
      </c>
      <c r="N34" s="500">
        <v>18.452879903988006</v>
      </c>
      <c r="O34" s="181">
        <v>12.915324741073732</v>
      </c>
      <c r="P34" s="477"/>
      <c r="Q34" s="477"/>
      <c r="R34" s="477"/>
      <c r="S34" s="477"/>
      <c r="T34" s="494"/>
      <c r="U34" s="494"/>
      <c r="V34" s="494"/>
      <c r="W34" s="477"/>
      <c r="X34" s="477"/>
      <c r="Y34" s="477"/>
      <c r="Z34" s="477"/>
      <c r="AA34" s="477"/>
    </row>
    <row r="35" spans="2:27" ht="23.25" customHeight="1">
      <c r="B35" s="476" t="s">
        <v>201</v>
      </c>
      <c r="C35" s="482"/>
      <c r="D35" s="491">
        <v>100</v>
      </c>
      <c r="E35" s="492">
        <v>100</v>
      </c>
      <c r="F35" s="493">
        <v>100</v>
      </c>
      <c r="G35" s="93">
        <v>100</v>
      </c>
      <c r="H35" s="495">
        <v>0</v>
      </c>
      <c r="I35" s="496">
        <v>0</v>
      </c>
      <c r="J35" s="497">
        <v>0</v>
      </c>
      <c r="K35" s="180">
        <v>0</v>
      </c>
      <c r="L35" s="495">
        <v>25.611533318754738</v>
      </c>
      <c r="M35" s="499">
        <v>16.898520135806365</v>
      </c>
      <c r="N35" s="500">
        <v>21.209285697596172</v>
      </c>
      <c r="O35" s="181">
        <v>21.239779717385758</v>
      </c>
      <c r="P35" s="477"/>
      <c r="Q35" s="477"/>
      <c r="R35" s="477"/>
      <c r="S35" s="477"/>
      <c r="T35" s="494"/>
      <c r="U35" s="494"/>
      <c r="V35" s="494"/>
      <c r="W35" s="477"/>
      <c r="X35" s="477"/>
      <c r="Y35" s="477"/>
      <c r="Z35" s="477"/>
      <c r="AA35" s="477"/>
    </row>
    <row r="36" spans="2:27" ht="23.25" customHeight="1">
      <c r="B36" s="476" t="s">
        <v>202</v>
      </c>
      <c r="C36" s="482"/>
      <c r="D36" s="491">
        <v>100.00000000000003</v>
      </c>
      <c r="E36" s="492">
        <v>100</v>
      </c>
      <c r="F36" s="493">
        <v>100</v>
      </c>
      <c r="G36" s="93">
        <v>100</v>
      </c>
      <c r="H36" s="495">
        <v>0</v>
      </c>
      <c r="I36" s="496">
        <v>0</v>
      </c>
      <c r="J36" s="497">
        <v>0</v>
      </c>
      <c r="K36" s="180">
        <v>0</v>
      </c>
      <c r="L36" s="495">
        <v>20.159671530119454</v>
      </c>
      <c r="M36" s="499">
        <v>30.877993658749034</v>
      </c>
      <c r="N36" s="500">
        <v>-6.3505657870305896</v>
      </c>
      <c r="O36" s="181">
        <v>14.895699800612633</v>
      </c>
      <c r="P36" s="477"/>
      <c r="Q36" s="477"/>
      <c r="R36" s="477"/>
      <c r="S36" s="477"/>
      <c r="T36" s="477"/>
      <c r="U36" s="477"/>
      <c r="V36" s="477"/>
      <c r="W36" s="477"/>
      <c r="X36" s="477"/>
      <c r="Y36" s="477"/>
      <c r="Z36" s="477"/>
      <c r="AA36" s="477"/>
    </row>
    <row r="37" spans="2:27" ht="23.25" customHeight="1">
      <c r="B37" s="476" t="s">
        <v>203</v>
      </c>
      <c r="C37" s="482"/>
      <c r="D37" s="491">
        <v>121.43984719915994</v>
      </c>
      <c r="E37" s="492">
        <v>110.44863388832952</v>
      </c>
      <c r="F37" s="493">
        <v>98.922311349993976</v>
      </c>
      <c r="G37" s="93">
        <v>110.27026414582781</v>
      </c>
      <c r="H37" s="495">
        <v>21.4398471991599</v>
      </c>
      <c r="I37" s="496">
        <v>10.448633888329525</v>
      </c>
      <c r="J37" s="497">
        <v>-1.0776886500060243</v>
      </c>
      <c r="K37" s="180">
        <v>10.270264145827809</v>
      </c>
      <c r="L37" s="495">
        <v>21.439847199159942</v>
      </c>
      <c r="M37" s="499">
        <v>10.448633888329525</v>
      </c>
      <c r="N37" s="500">
        <v>-1.0776886500060243</v>
      </c>
      <c r="O37" s="181">
        <v>10.270264145827815</v>
      </c>
      <c r="P37" s="477"/>
      <c r="Q37" s="477"/>
      <c r="R37" s="477"/>
      <c r="S37" s="477"/>
      <c r="T37" s="477"/>
      <c r="U37" s="477"/>
      <c r="V37" s="477"/>
      <c r="W37" s="477"/>
      <c r="X37" s="477"/>
      <c r="Y37" s="477"/>
      <c r="Z37" s="477"/>
      <c r="AA37" s="477"/>
    </row>
    <row r="38" spans="2:27" ht="23.25" customHeight="1">
      <c r="B38" s="476" t="s">
        <v>204</v>
      </c>
      <c r="C38" s="485"/>
      <c r="D38" s="491">
        <v>121.9642937880258</v>
      </c>
      <c r="E38" s="492">
        <v>117.71986545830381</v>
      </c>
      <c r="F38" s="493">
        <v>111.15379042843341</v>
      </c>
      <c r="G38" s="93">
        <v>116.94598322492101</v>
      </c>
      <c r="H38" s="495">
        <v>0.43185708888925944</v>
      </c>
      <c r="I38" s="496">
        <v>6.5833603495050568</v>
      </c>
      <c r="J38" s="497">
        <v>12.364732396075567</v>
      </c>
      <c r="K38" s="180">
        <v>6.0539612658085531</v>
      </c>
      <c r="L38" s="495">
        <v>21.964293788025827</v>
      </c>
      <c r="M38" s="499">
        <v>17.719865458303815</v>
      </c>
      <c r="N38" s="500">
        <v>11.15379042843341</v>
      </c>
      <c r="O38" s="181">
        <v>16.945983224921019</v>
      </c>
      <c r="P38" s="477"/>
      <c r="Q38" s="477"/>
      <c r="R38" s="477"/>
      <c r="S38" s="477"/>
      <c r="T38" s="477"/>
      <c r="U38" s="477"/>
      <c r="V38" s="477"/>
      <c r="W38" s="477"/>
      <c r="X38" s="477"/>
      <c r="Y38" s="477"/>
      <c r="Z38" s="477"/>
      <c r="AA38" s="477"/>
    </row>
    <row r="39" spans="2:27" ht="23.25" customHeight="1">
      <c r="B39" s="476" t="s">
        <v>205</v>
      </c>
      <c r="C39" s="485"/>
      <c r="D39" s="491">
        <v>121.28612158580501</v>
      </c>
      <c r="E39" s="501">
        <v>138.29880066894179</v>
      </c>
      <c r="F39" s="502">
        <v>122.32670880697469</v>
      </c>
      <c r="G39" s="93">
        <v>127.30387702057384</v>
      </c>
      <c r="H39" s="495">
        <v>-0.55604159312352408</v>
      </c>
      <c r="I39" s="496">
        <v>17.481276529259219</v>
      </c>
      <c r="J39" s="500">
        <v>10.051765518275317</v>
      </c>
      <c r="K39" s="181">
        <v>8.8569897913736781</v>
      </c>
      <c r="L39" s="495">
        <v>21.286121585805006</v>
      </c>
      <c r="M39" s="499">
        <v>38.298800668941794</v>
      </c>
      <c r="N39" s="500">
        <v>22.326708806974693</v>
      </c>
      <c r="O39" s="181">
        <v>27.303877020573832</v>
      </c>
      <c r="P39" s="477"/>
      <c r="Q39" s="477"/>
      <c r="R39" s="477"/>
      <c r="S39" s="477"/>
      <c r="T39" s="477"/>
      <c r="U39" s="477"/>
      <c r="V39" s="477"/>
      <c r="W39" s="477"/>
      <c r="X39" s="477"/>
      <c r="Y39" s="477"/>
      <c r="Z39" s="477"/>
      <c r="AA39" s="477"/>
    </row>
    <row r="40" spans="2:27" ht="23.25" customHeight="1">
      <c r="B40" s="476" t="s">
        <v>206</v>
      </c>
      <c r="C40" s="485"/>
      <c r="D40" s="503">
        <v>121.26649546687563</v>
      </c>
      <c r="E40" s="501">
        <v>132.97361567672317</v>
      </c>
      <c r="F40" s="502">
        <v>112.44903978772756</v>
      </c>
      <c r="G40" s="93">
        <v>122.22971697710879</v>
      </c>
      <c r="H40" s="495">
        <v>-1.6181669157830925E-2</v>
      </c>
      <c r="I40" s="496">
        <v>-3.850492532445017</v>
      </c>
      <c r="J40" s="500">
        <v>-8.0748261075458174</v>
      </c>
      <c r="K40" s="181">
        <v>-3.9858645017111201</v>
      </c>
      <c r="L40" s="495">
        <v>21.266495466875597</v>
      </c>
      <c r="M40" s="499">
        <v>32.973615676723171</v>
      </c>
      <c r="N40" s="500">
        <v>12.449039787727557</v>
      </c>
      <c r="O40" s="181">
        <v>22.229716977108776</v>
      </c>
      <c r="P40" s="477"/>
      <c r="Q40" s="477"/>
      <c r="R40" s="477"/>
      <c r="S40" s="477"/>
      <c r="T40" s="477"/>
      <c r="U40" s="477"/>
      <c r="V40" s="477"/>
      <c r="W40" s="477"/>
      <c r="X40" s="477"/>
      <c r="Y40" s="477"/>
      <c r="Z40" s="477"/>
      <c r="AA40" s="477"/>
    </row>
    <row r="41" spans="2:27" ht="21" customHeight="1">
      <c r="B41" s="476" t="s">
        <v>207</v>
      </c>
      <c r="C41" s="485"/>
      <c r="D41" s="503">
        <v>139.74711727993184</v>
      </c>
      <c r="E41" s="501">
        <v>120.81403180594532</v>
      </c>
      <c r="F41" s="502">
        <v>128.98819099404065</v>
      </c>
      <c r="G41" s="93">
        <v>129.84978002663925</v>
      </c>
      <c r="H41" s="495">
        <v>15.239676665764847</v>
      </c>
      <c r="I41" s="496">
        <v>-9.1443583066429142</v>
      </c>
      <c r="J41" s="500">
        <v>14.70813022284085</v>
      </c>
      <c r="K41" s="181">
        <v>6.2342147539763602</v>
      </c>
      <c r="L41" s="495">
        <v>15.07517549058521</v>
      </c>
      <c r="M41" s="499">
        <v>9.384813150424165</v>
      </c>
      <c r="N41" s="500">
        <v>30.393426147991534</v>
      </c>
      <c r="O41" s="181">
        <v>18.284471596333635</v>
      </c>
      <c r="P41" s="477"/>
      <c r="Q41" s="477"/>
      <c r="R41" s="477"/>
      <c r="S41" s="477"/>
      <c r="T41" s="477"/>
      <c r="U41" s="477"/>
      <c r="V41" s="477"/>
      <c r="W41" s="477"/>
      <c r="X41" s="477"/>
      <c r="Y41" s="477"/>
      <c r="Z41" s="477"/>
      <c r="AA41" s="477"/>
    </row>
    <row r="42" spans="2:27" ht="21" customHeight="1">
      <c r="B42" s="476" t="s">
        <v>208</v>
      </c>
      <c r="C42" s="485"/>
      <c r="D42" s="503">
        <v>141.42467646144863</v>
      </c>
      <c r="E42" s="501">
        <v>137.74999890301035</v>
      </c>
      <c r="F42" s="502">
        <v>133.20073095231629</v>
      </c>
      <c r="G42" s="93">
        <v>137.45846877225841</v>
      </c>
      <c r="H42" s="495">
        <v>1.2004248918826761</v>
      </c>
      <c r="I42" s="496">
        <v>14.018211994007473</v>
      </c>
      <c r="J42" s="500">
        <v>3.2658338145623418</v>
      </c>
      <c r="K42" s="181">
        <v>5.859608498418865</v>
      </c>
      <c r="L42" s="495">
        <v>15.955803185516743</v>
      </c>
      <c r="M42" s="499">
        <v>17.015083534733705</v>
      </c>
      <c r="N42" s="500">
        <v>19.834627716162174</v>
      </c>
      <c r="O42" s="181">
        <v>17.601838145470875</v>
      </c>
      <c r="P42" s="477"/>
      <c r="Q42" s="477"/>
      <c r="R42" s="477"/>
      <c r="S42" s="477"/>
      <c r="T42" s="477"/>
      <c r="U42" s="477"/>
      <c r="V42" s="477"/>
      <c r="W42" s="477"/>
      <c r="X42" s="477"/>
      <c r="Y42" s="477"/>
      <c r="Z42" s="477"/>
      <c r="AA42" s="477"/>
    </row>
    <row r="43" spans="2:27" ht="18.75" customHeight="1">
      <c r="B43" s="476" t="s">
        <v>209</v>
      </c>
      <c r="C43" s="485"/>
      <c r="D43" s="491">
        <v>141.39966104386656</v>
      </c>
      <c r="E43" s="501">
        <v>133.30040507007956</v>
      </c>
      <c r="F43" s="502">
        <v>139.72716085725153</v>
      </c>
      <c r="G43" s="104">
        <v>138.14240899039922</v>
      </c>
      <c r="H43" s="495">
        <v>-1.7688156132280142E-2</v>
      </c>
      <c r="I43" s="496">
        <v>-3.2301951857464246</v>
      </c>
      <c r="J43" s="500">
        <v>4.8996952631375592</v>
      </c>
      <c r="K43" s="181">
        <v>0.49756135380350486</v>
      </c>
      <c r="L43" s="495">
        <v>16.583545747096906</v>
      </c>
      <c r="M43" s="499">
        <v>-3.6142002495215735</v>
      </c>
      <c r="N43" s="500">
        <v>14.224573047030859</v>
      </c>
      <c r="O43" s="181">
        <v>9.0646395148687304</v>
      </c>
      <c r="P43" s="477"/>
      <c r="Q43" s="477"/>
      <c r="R43" s="477"/>
      <c r="S43" s="477"/>
      <c r="T43" s="477"/>
      <c r="U43" s="477"/>
      <c r="V43" s="477"/>
      <c r="W43" s="477"/>
      <c r="X43" s="477"/>
      <c r="Y43" s="477"/>
      <c r="Z43" s="477"/>
      <c r="AA43" s="477"/>
    </row>
    <row r="44" spans="2:27" ht="21.75" customHeight="1">
      <c r="B44" s="476" t="s">
        <v>210</v>
      </c>
      <c r="C44" s="485"/>
      <c r="D44" s="491">
        <v>139.60427545404016</v>
      </c>
      <c r="E44" s="501">
        <v>134.29111127491859</v>
      </c>
      <c r="F44" s="502">
        <v>142.10098336596099</v>
      </c>
      <c r="G44" s="104">
        <v>138.6654566983066</v>
      </c>
      <c r="H44" s="495">
        <v>-1.2697241114810112</v>
      </c>
      <c r="I44" s="496">
        <v>0.74321319902830396</v>
      </c>
      <c r="J44" s="500">
        <v>1.6988984061120362</v>
      </c>
      <c r="K44" s="181">
        <v>0.3786293519347339</v>
      </c>
      <c r="L44" s="495">
        <v>15.121884999285371</v>
      </c>
      <c r="M44" s="499">
        <v>0.99079474637917997</v>
      </c>
      <c r="N44" s="500">
        <v>26.369227904665109</v>
      </c>
      <c r="O44" s="181">
        <v>14.16063588344322</v>
      </c>
      <c r="P44" s="477"/>
      <c r="Q44" s="477"/>
      <c r="R44" s="477"/>
      <c r="S44" s="477"/>
      <c r="T44" s="477"/>
      <c r="U44" s="477"/>
      <c r="V44" s="477"/>
      <c r="W44" s="477"/>
      <c r="X44" s="477"/>
      <c r="Y44" s="477"/>
      <c r="Z44" s="477"/>
      <c r="AA44" s="477"/>
    </row>
    <row r="45" spans="2:27" ht="21.75" customHeight="1">
      <c r="B45" s="476" t="s">
        <v>211</v>
      </c>
      <c r="C45" s="485"/>
      <c r="D45" s="491">
        <v>175.56374821158653</v>
      </c>
      <c r="E45" s="501">
        <v>137.7021129390516</v>
      </c>
      <c r="F45" s="502">
        <v>166.1846172421846</v>
      </c>
      <c r="G45" s="104">
        <v>159.81682613094088</v>
      </c>
      <c r="H45" s="495">
        <v>25.758145759214074</v>
      </c>
      <c r="I45" s="496">
        <v>2.5400055385274669</v>
      </c>
      <c r="J45" s="500">
        <v>16.9482527887929</v>
      </c>
      <c r="K45" s="181">
        <v>15.253524515952918</v>
      </c>
      <c r="L45" s="495">
        <v>25.629602691488287</v>
      </c>
      <c r="M45" s="499">
        <v>13.978575899389199</v>
      </c>
      <c r="N45" s="500">
        <v>28.837078775577567</v>
      </c>
      <c r="O45" s="181">
        <v>22.815085788818351</v>
      </c>
      <c r="P45" s="477"/>
      <c r="Q45" s="477"/>
      <c r="R45" s="477"/>
      <c r="S45" s="477"/>
      <c r="T45" s="477"/>
      <c r="U45" s="477"/>
      <c r="V45" s="477"/>
      <c r="W45" s="477"/>
      <c r="X45" s="477"/>
      <c r="Y45" s="477"/>
      <c r="Z45" s="477"/>
      <c r="AA45" s="477"/>
    </row>
    <row r="46" spans="2:27" ht="21.75" customHeight="1">
      <c r="B46" s="476" t="s">
        <v>212</v>
      </c>
      <c r="C46" s="485"/>
      <c r="D46" s="491">
        <v>168.62811024237814</v>
      </c>
      <c r="E46" s="501">
        <v>141.04783317286163</v>
      </c>
      <c r="F46" s="493">
        <v>172.19784451527539</v>
      </c>
      <c r="G46" s="104">
        <v>160.62459597683838</v>
      </c>
      <c r="H46" s="495">
        <v>-3.9504954979940834</v>
      </c>
      <c r="I46" s="496">
        <v>2.4296796631514894</v>
      </c>
      <c r="J46" s="500">
        <v>3.6184018550450929</v>
      </c>
      <c r="K46" s="180">
        <v>0.50543479397823887</v>
      </c>
      <c r="L46" s="495">
        <v>19.235280901169304</v>
      </c>
      <c r="M46" s="499">
        <v>2.394072084293299</v>
      </c>
      <c r="N46" s="500">
        <v>29.276951623425731</v>
      </c>
      <c r="O46" s="181">
        <v>16.968768202962778</v>
      </c>
      <c r="P46" s="477"/>
      <c r="Q46" s="477"/>
      <c r="R46" s="477"/>
      <c r="S46" s="477"/>
      <c r="T46" s="477"/>
      <c r="U46" s="477"/>
      <c r="V46" s="477"/>
      <c r="W46" s="477"/>
      <c r="X46" s="477"/>
      <c r="Y46" s="477"/>
      <c r="Z46" s="477"/>
      <c r="AA46" s="477"/>
    </row>
    <row r="47" spans="2:27" ht="21.75" customHeight="1">
      <c r="B47" s="476" t="s">
        <v>213</v>
      </c>
      <c r="C47" s="485"/>
      <c r="D47" s="491">
        <v>171.03455942418728</v>
      </c>
      <c r="E47" s="501">
        <v>125.6741336702423</v>
      </c>
      <c r="F47" s="493">
        <v>166.8346128895719</v>
      </c>
      <c r="G47" s="104">
        <v>154.51443532800047</v>
      </c>
      <c r="H47" s="495">
        <v>1.4270747494888241</v>
      </c>
      <c r="I47" s="496">
        <v>-10.899635362549702</v>
      </c>
      <c r="J47" s="500">
        <v>-3.1145753541808858</v>
      </c>
      <c r="K47" s="180">
        <v>-3.8040006337005678</v>
      </c>
      <c r="L47" s="495">
        <v>20.958252771997138</v>
      </c>
      <c r="M47" s="499">
        <v>-5.7211164480917631</v>
      </c>
      <c r="N47" s="500">
        <v>19.400273981100895</v>
      </c>
      <c r="O47" s="181">
        <v>11.545803435002091</v>
      </c>
      <c r="P47" s="477"/>
      <c r="Q47" s="477"/>
      <c r="R47" s="477"/>
      <c r="S47" s="477"/>
      <c r="T47" s="477"/>
      <c r="U47" s="477"/>
      <c r="V47" s="477"/>
      <c r="W47" s="477"/>
      <c r="X47" s="477"/>
      <c r="Y47" s="477"/>
      <c r="Z47" s="477"/>
      <c r="AA47" s="477"/>
    </row>
    <row r="48" spans="2:27" ht="21.75" customHeight="1">
      <c r="B48" s="476" t="s">
        <v>214</v>
      </c>
      <c r="C48" s="477"/>
      <c r="D48" s="504">
        <v>167.4650340400415</v>
      </c>
      <c r="E48" s="505">
        <v>133.89539576038521</v>
      </c>
      <c r="F48" s="506">
        <v>180.75259456810525</v>
      </c>
      <c r="G48" s="176">
        <v>160.7043414561773</v>
      </c>
      <c r="H48" s="507">
        <v>-2.0870199544250596</v>
      </c>
      <c r="I48" s="508">
        <v>6.5417296702555916</v>
      </c>
      <c r="J48" s="509">
        <v>8.3423825772567284</v>
      </c>
      <c r="K48" s="182">
        <v>4.0060374391797069</v>
      </c>
      <c r="L48" s="507">
        <v>19.956952246189275</v>
      </c>
      <c r="M48" s="508">
        <v>-0.29466992325596664</v>
      </c>
      <c r="N48" s="509">
        <v>27.200101143988917</v>
      </c>
      <c r="O48" s="181">
        <v>15.620794488974076</v>
      </c>
      <c r="P48" s="477"/>
      <c r="Q48" s="477"/>
      <c r="R48" s="477"/>
      <c r="S48" s="477"/>
      <c r="T48" s="477"/>
      <c r="U48" s="477"/>
      <c r="V48" s="477"/>
      <c r="W48" s="477"/>
      <c r="X48" s="477"/>
      <c r="Y48" s="477"/>
      <c r="Z48" s="477"/>
      <c r="AA48" s="477"/>
    </row>
    <row r="49" spans="1:255" ht="21.75" customHeight="1">
      <c r="B49" s="476" t="s">
        <v>215</v>
      </c>
      <c r="C49" s="477"/>
      <c r="D49" s="504">
        <v>170.87960096519407</v>
      </c>
      <c r="E49" s="505">
        <v>145.53876802212707</v>
      </c>
      <c r="F49" s="506">
        <v>200.8156841373185</v>
      </c>
      <c r="G49" s="176">
        <v>172.41135104154657</v>
      </c>
      <c r="H49" s="507">
        <v>2.03897305770478</v>
      </c>
      <c r="I49" s="508">
        <v>8.695872024291603</v>
      </c>
      <c r="J49" s="509">
        <v>11.099751910700093</v>
      </c>
      <c r="K49" s="182">
        <v>7.2848122703403533</v>
      </c>
      <c r="L49" s="507">
        <v>-2.6680606298899505</v>
      </c>
      <c r="M49" s="508">
        <v>5.6910202144422044</v>
      </c>
      <c r="N49" s="509">
        <v>20.838912451605125</v>
      </c>
      <c r="O49" s="181">
        <v>7.9539573453857928</v>
      </c>
      <c r="P49" s="477"/>
      <c r="Q49" s="477"/>
      <c r="R49" s="477"/>
      <c r="S49" s="477"/>
      <c r="T49" s="477"/>
      <c r="U49" s="477"/>
      <c r="V49" s="477"/>
      <c r="W49" s="477"/>
      <c r="X49" s="477"/>
      <c r="Y49" s="477"/>
      <c r="Z49" s="477"/>
      <c r="AA49" s="477"/>
    </row>
    <row r="50" spans="1:255" ht="21.75" customHeight="1">
      <c r="A50" s="477"/>
      <c r="B50" s="476" t="s">
        <v>216</v>
      </c>
      <c r="C50" s="477"/>
      <c r="D50" s="504">
        <v>167.86448840052577</v>
      </c>
      <c r="E50" s="505">
        <v>153.89490995547618</v>
      </c>
      <c r="F50" s="506">
        <v>193.797358263164</v>
      </c>
      <c r="G50" s="176">
        <v>171.85225220638867</v>
      </c>
      <c r="H50" s="507">
        <v>-1.7644660612722589</v>
      </c>
      <c r="I50" s="508">
        <v>5.7415230642042303</v>
      </c>
      <c r="J50" s="509">
        <v>-3.4949092269881419</v>
      </c>
      <c r="K50" s="182">
        <v>-0.32428191750737767</v>
      </c>
      <c r="L50" s="507">
        <v>-0.45284374043851017</v>
      </c>
      <c r="M50" s="508">
        <v>9.108312048204084</v>
      </c>
      <c r="N50" s="509">
        <v>12.54342864086928</v>
      </c>
      <c r="O50" s="181">
        <v>7.0662989828782843</v>
      </c>
      <c r="P50" s="477"/>
      <c r="Q50" s="477"/>
      <c r="R50" s="477"/>
      <c r="S50" s="477"/>
      <c r="T50" s="477"/>
      <c r="U50" s="477"/>
      <c r="V50" s="477"/>
      <c r="W50" s="477"/>
      <c r="X50" s="477"/>
      <c r="Y50" s="477"/>
      <c r="Z50" s="477"/>
      <c r="AA50" s="477"/>
      <c r="AB50" s="477"/>
      <c r="AC50" s="477"/>
      <c r="AD50" s="477"/>
      <c r="AE50" s="477"/>
      <c r="AF50" s="477"/>
      <c r="AG50" s="477"/>
      <c r="AH50" s="477"/>
      <c r="AI50" s="477"/>
      <c r="AJ50" s="477"/>
      <c r="AK50" s="477"/>
      <c r="AL50" s="477"/>
      <c r="AM50" s="477"/>
      <c r="AN50" s="477"/>
      <c r="AO50" s="477"/>
      <c r="AP50" s="477"/>
      <c r="AQ50" s="477"/>
      <c r="AR50" s="477"/>
      <c r="AS50" s="477"/>
      <c r="AT50" s="477"/>
      <c r="AU50" s="477"/>
      <c r="AV50" s="477"/>
      <c r="AW50" s="477"/>
      <c r="AX50" s="477"/>
      <c r="AY50" s="477"/>
      <c r="AZ50" s="477"/>
      <c r="BA50" s="477"/>
      <c r="BB50" s="477"/>
      <c r="BC50" s="477"/>
      <c r="BD50" s="477"/>
      <c r="BE50" s="477"/>
      <c r="BF50" s="477"/>
      <c r="BG50" s="477"/>
      <c r="BH50" s="477"/>
      <c r="BI50" s="477"/>
      <c r="BJ50" s="477"/>
      <c r="BK50" s="477"/>
      <c r="BL50" s="477"/>
      <c r="BM50" s="477"/>
      <c r="BN50" s="477"/>
      <c r="BO50" s="477"/>
      <c r="BP50" s="477"/>
      <c r="BQ50" s="477"/>
      <c r="BR50" s="477"/>
      <c r="BS50" s="477"/>
      <c r="BT50" s="477"/>
      <c r="BU50" s="477"/>
      <c r="BV50" s="477"/>
      <c r="BW50" s="477"/>
      <c r="BX50" s="477"/>
      <c r="BY50" s="477"/>
      <c r="BZ50" s="477"/>
      <c r="CA50" s="477"/>
      <c r="CB50" s="477"/>
      <c r="CC50" s="477"/>
      <c r="CD50" s="477"/>
      <c r="CE50" s="477"/>
      <c r="CF50" s="477"/>
      <c r="CG50" s="477"/>
      <c r="CH50" s="477"/>
      <c r="CI50" s="477"/>
      <c r="CJ50" s="477"/>
      <c r="CK50" s="477"/>
      <c r="CL50" s="477"/>
      <c r="CM50" s="477"/>
      <c r="CN50" s="477"/>
      <c r="CO50" s="477"/>
      <c r="CP50" s="477"/>
      <c r="CQ50" s="477"/>
      <c r="CR50" s="477"/>
      <c r="CS50" s="477"/>
      <c r="CT50" s="477"/>
      <c r="CU50" s="477"/>
      <c r="CV50" s="477"/>
      <c r="CW50" s="477"/>
      <c r="CX50" s="477"/>
      <c r="CY50" s="477"/>
      <c r="CZ50" s="477"/>
      <c r="DA50" s="477"/>
      <c r="DB50" s="477"/>
      <c r="DC50" s="477"/>
      <c r="DD50" s="477"/>
      <c r="DE50" s="477"/>
      <c r="DF50" s="477"/>
      <c r="DG50" s="477"/>
      <c r="DH50" s="477"/>
      <c r="DI50" s="477"/>
      <c r="DJ50" s="477"/>
      <c r="DK50" s="477"/>
      <c r="DL50" s="477"/>
      <c r="DM50" s="477"/>
      <c r="DN50" s="477"/>
      <c r="DO50" s="477"/>
      <c r="DP50" s="477"/>
      <c r="DQ50" s="477"/>
      <c r="DR50" s="477"/>
      <c r="DS50" s="477"/>
      <c r="DT50" s="477"/>
      <c r="DU50" s="477"/>
      <c r="DV50" s="477"/>
      <c r="DW50" s="477"/>
      <c r="DX50" s="477"/>
      <c r="DY50" s="477"/>
      <c r="DZ50" s="477"/>
      <c r="EA50" s="477"/>
      <c r="EB50" s="477"/>
      <c r="EC50" s="477"/>
      <c r="ED50" s="477"/>
      <c r="EE50" s="477"/>
      <c r="EF50" s="477"/>
      <c r="EG50" s="477"/>
      <c r="EH50" s="477"/>
      <c r="EI50" s="477"/>
      <c r="EJ50" s="477"/>
      <c r="EK50" s="477"/>
      <c r="EL50" s="477"/>
      <c r="EM50" s="477"/>
      <c r="EN50" s="477"/>
      <c r="EO50" s="477"/>
      <c r="EP50" s="477"/>
      <c r="EQ50" s="477"/>
      <c r="ER50" s="477"/>
      <c r="ES50" s="477"/>
      <c r="ET50" s="477"/>
      <c r="EU50" s="477"/>
      <c r="EV50" s="477"/>
      <c r="EW50" s="477"/>
      <c r="EX50" s="477"/>
      <c r="EY50" s="477"/>
      <c r="EZ50" s="477"/>
      <c r="FA50" s="477"/>
      <c r="FB50" s="477"/>
      <c r="FC50" s="477"/>
      <c r="FD50" s="477"/>
      <c r="FE50" s="477"/>
      <c r="FF50" s="477"/>
      <c r="FG50" s="477"/>
      <c r="FH50" s="477"/>
      <c r="FI50" s="477"/>
      <c r="FJ50" s="477"/>
      <c r="FK50" s="477"/>
      <c r="FL50" s="477"/>
      <c r="FM50" s="477"/>
      <c r="FN50" s="477"/>
      <c r="FO50" s="477"/>
      <c r="FP50" s="477"/>
      <c r="FQ50" s="477"/>
      <c r="FR50" s="477"/>
      <c r="FS50" s="477"/>
      <c r="FT50" s="477"/>
      <c r="FU50" s="477"/>
      <c r="FV50" s="477"/>
      <c r="FW50" s="477"/>
      <c r="FX50" s="477"/>
      <c r="FY50" s="477"/>
      <c r="FZ50" s="477"/>
      <c r="GA50" s="477"/>
      <c r="GB50" s="477"/>
      <c r="GC50" s="477"/>
      <c r="GD50" s="477"/>
      <c r="GE50" s="477"/>
      <c r="GF50" s="477"/>
      <c r="GG50" s="477"/>
      <c r="GH50" s="477"/>
      <c r="GI50" s="477"/>
      <c r="GJ50" s="477"/>
      <c r="GK50" s="477"/>
      <c r="GL50" s="477"/>
      <c r="GM50" s="477"/>
      <c r="GN50" s="477"/>
      <c r="GO50" s="477"/>
      <c r="GP50" s="477"/>
      <c r="GQ50" s="477"/>
      <c r="GR50" s="477"/>
      <c r="GS50" s="477"/>
      <c r="GT50" s="477"/>
      <c r="GU50" s="477"/>
      <c r="GV50" s="477"/>
      <c r="GW50" s="477"/>
      <c r="GX50" s="477"/>
      <c r="GY50" s="477"/>
      <c r="GZ50" s="477"/>
      <c r="HA50" s="477"/>
      <c r="HB50" s="477"/>
      <c r="HC50" s="477"/>
      <c r="HD50" s="477"/>
      <c r="HE50" s="477"/>
      <c r="HF50" s="477"/>
      <c r="HG50" s="477"/>
      <c r="HH50" s="477"/>
      <c r="HI50" s="477"/>
      <c r="HJ50" s="477"/>
      <c r="HK50" s="477"/>
      <c r="HL50" s="477"/>
      <c r="HM50" s="477"/>
      <c r="HN50" s="477"/>
      <c r="HO50" s="477"/>
      <c r="HP50" s="477"/>
      <c r="HQ50" s="477"/>
      <c r="HR50" s="477"/>
      <c r="HS50" s="477"/>
      <c r="HT50" s="477"/>
      <c r="HU50" s="477"/>
      <c r="HV50" s="477"/>
      <c r="HW50" s="477"/>
      <c r="HX50" s="477"/>
      <c r="HY50" s="477"/>
      <c r="HZ50" s="477"/>
      <c r="IA50" s="477"/>
      <c r="IB50" s="477"/>
      <c r="IC50" s="477"/>
      <c r="ID50" s="477"/>
      <c r="IE50" s="477"/>
      <c r="IF50" s="477"/>
      <c r="IG50" s="477"/>
      <c r="IH50" s="477"/>
      <c r="II50" s="477"/>
      <c r="IJ50" s="477"/>
      <c r="IK50" s="477"/>
      <c r="IL50" s="477"/>
      <c r="IM50" s="477"/>
      <c r="IN50" s="477"/>
      <c r="IO50" s="477"/>
      <c r="IP50" s="477"/>
      <c r="IQ50" s="477"/>
      <c r="IR50" s="477"/>
      <c r="IS50" s="477"/>
      <c r="IT50" s="477"/>
      <c r="IU50" s="477"/>
    </row>
    <row r="51" spans="1:255" ht="21.75" customHeight="1">
      <c r="A51" s="477"/>
      <c r="B51" s="476" t="s">
        <v>217</v>
      </c>
      <c r="C51" s="477"/>
      <c r="D51" s="504">
        <v>183.70289624966216</v>
      </c>
      <c r="E51" s="505">
        <v>155.1934464065844</v>
      </c>
      <c r="F51" s="506">
        <v>200.41106456600338</v>
      </c>
      <c r="G51" s="176">
        <v>179.76913574074999</v>
      </c>
      <c r="H51" s="507">
        <v>9.4352343369645979</v>
      </c>
      <c r="I51" s="508">
        <v>0.8437812865181229</v>
      </c>
      <c r="J51" s="509">
        <v>3.4126916703675505</v>
      </c>
      <c r="K51" s="182">
        <v>4.6067964968264761</v>
      </c>
      <c r="L51" s="507">
        <v>7.4068871625270845</v>
      </c>
      <c r="M51" s="499">
        <v>23.488773603801505</v>
      </c>
      <c r="N51" s="500">
        <v>20.125590904002493</v>
      </c>
      <c r="O51" s="180">
        <v>17.007083890110362</v>
      </c>
      <c r="P51" s="477"/>
      <c r="Q51" s="477"/>
      <c r="R51" s="477"/>
      <c r="S51" s="477"/>
      <c r="T51" s="477"/>
      <c r="U51" s="477"/>
      <c r="V51" s="477"/>
      <c r="W51" s="477"/>
      <c r="X51" s="477"/>
      <c r="Y51" s="477"/>
      <c r="Z51" s="477"/>
      <c r="AA51" s="477"/>
      <c r="AB51" s="477"/>
      <c r="AC51" s="477"/>
      <c r="AD51" s="477"/>
      <c r="AE51" s="477"/>
      <c r="AF51" s="477"/>
      <c r="AG51" s="477"/>
      <c r="AH51" s="477"/>
      <c r="AI51" s="477"/>
      <c r="AJ51" s="477"/>
      <c r="AK51" s="477"/>
      <c r="AL51" s="477"/>
      <c r="AM51" s="477"/>
      <c r="AN51" s="477"/>
      <c r="AO51" s="477"/>
      <c r="AP51" s="477"/>
      <c r="AQ51" s="477"/>
      <c r="AR51" s="477"/>
      <c r="AS51" s="477"/>
      <c r="AT51" s="477"/>
      <c r="AU51" s="477"/>
      <c r="AV51" s="477"/>
      <c r="AW51" s="477"/>
      <c r="AX51" s="477"/>
      <c r="AY51" s="477"/>
      <c r="AZ51" s="477"/>
      <c r="BA51" s="477"/>
      <c r="BB51" s="477"/>
      <c r="BC51" s="477"/>
      <c r="BD51" s="477"/>
      <c r="BE51" s="477"/>
      <c r="BF51" s="477"/>
      <c r="BG51" s="477"/>
      <c r="BH51" s="477"/>
      <c r="BI51" s="477"/>
      <c r="BJ51" s="477"/>
      <c r="BK51" s="477"/>
      <c r="BL51" s="477"/>
      <c r="BM51" s="477"/>
      <c r="BN51" s="477"/>
      <c r="BO51" s="477"/>
      <c r="BP51" s="477"/>
      <c r="BQ51" s="477"/>
      <c r="BR51" s="477"/>
      <c r="BS51" s="477"/>
      <c r="BT51" s="477"/>
      <c r="BU51" s="477"/>
      <c r="BV51" s="477"/>
      <c r="BW51" s="477"/>
      <c r="BX51" s="477"/>
      <c r="BY51" s="477"/>
      <c r="BZ51" s="477"/>
      <c r="CA51" s="477"/>
      <c r="CB51" s="477"/>
      <c r="CC51" s="477"/>
      <c r="CD51" s="477"/>
      <c r="CE51" s="477"/>
      <c r="CF51" s="477"/>
      <c r="CG51" s="477"/>
      <c r="CH51" s="477"/>
      <c r="CI51" s="477"/>
      <c r="CJ51" s="477"/>
      <c r="CK51" s="477"/>
      <c r="CL51" s="477"/>
      <c r="CM51" s="477"/>
      <c r="CN51" s="477"/>
      <c r="CO51" s="477"/>
      <c r="CP51" s="477"/>
      <c r="CQ51" s="477"/>
      <c r="CR51" s="477"/>
      <c r="CS51" s="477"/>
      <c r="CT51" s="477"/>
      <c r="CU51" s="477"/>
      <c r="CV51" s="477"/>
      <c r="CW51" s="477"/>
      <c r="CX51" s="477"/>
      <c r="CY51" s="477"/>
      <c r="CZ51" s="477"/>
      <c r="DA51" s="477"/>
      <c r="DB51" s="477"/>
      <c r="DC51" s="477"/>
      <c r="DD51" s="477"/>
      <c r="DE51" s="477"/>
      <c r="DF51" s="477"/>
      <c r="DG51" s="477"/>
      <c r="DH51" s="477"/>
      <c r="DI51" s="477"/>
      <c r="DJ51" s="477"/>
      <c r="DK51" s="477"/>
      <c r="DL51" s="477"/>
      <c r="DM51" s="477"/>
      <c r="DN51" s="477"/>
      <c r="DO51" s="477"/>
      <c r="DP51" s="477"/>
      <c r="DQ51" s="477"/>
      <c r="DR51" s="477"/>
      <c r="DS51" s="477"/>
      <c r="DT51" s="477"/>
      <c r="DU51" s="477"/>
      <c r="DV51" s="477"/>
      <c r="DW51" s="477"/>
      <c r="DX51" s="477"/>
      <c r="DY51" s="477"/>
      <c r="DZ51" s="477"/>
      <c r="EA51" s="477"/>
      <c r="EB51" s="477"/>
      <c r="EC51" s="477"/>
      <c r="ED51" s="477"/>
      <c r="EE51" s="477"/>
      <c r="EF51" s="477"/>
      <c r="EG51" s="477"/>
      <c r="EH51" s="477"/>
      <c r="EI51" s="477"/>
      <c r="EJ51" s="477"/>
      <c r="EK51" s="477"/>
      <c r="EL51" s="477"/>
      <c r="EM51" s="477"/>
      <c r="EN51" s="477"/>
      <c r="EO51" s="477"/>
      <c r="EP51" s="477"/>
      <c r="EQ51" s="477"/>
      <c r="ER51" s="477"/>
      <c r="ES51" s="477"/>
      <c r="ET51" s="477"/>
      <c r="EU51" s="477"/>
      <c r="EV51" s="477"/>
      <c r="EW51" s="477"/>
      <c r="EX51" s="477"/>
      <c r="EY51" s="477"/>
      <c r="EZ51" s="477"/>
      <c r="FA51" s="477"/>
      <c r="FB51" s="477"/>
      <c r="FC51" s="477"/>
      <c r="FD51" s="477"/>
      <c r="FE51" s="477"/>
      <c r="FF51" s="477"/>
      <c r="FG51" s="477"/>
      <c r="FH51" s="477"/>
      <c r="FI51" s="477"/>
      <c r="FJ51" s="477"/>
      <c r="FK51" s="477"/>
      <c r="FL51" s="477"/>
      <c r="FM51" s="477"/>
      <c r="FN51" s="477"/>
      <c r="FO51" s="477"/>
      <c r="FP51" s="477"/>
      <c r="FQ51" s="477"/>
      <c r="FR51" s="477"/>
      <c r="FS51" s="477"/>
      <c r="FT51" s="477"/>
      <c r="FU51" s="477"/>
      <c r="FV51" s="477"/>
      <c r="FW51" s="477"/>
      <c r="FX51" s="477"/>
      <c r="FY51" s="477"/>
      <c r="FZ51" s="477"/>
      <c r="GA51" s="477"/>
      <c r="GB51" s="477"/>
      <c r="GC51" s="477"/>
      <c r="GD51" s="477"/>
      <c r="GE51" s="477"/>
      <c r="GF51" s="477"/>
      <c r="GG51" s="477"/>
      <c r="GH51" s="477"/>
      <c r="GI51" s="477"/>
      <c r="GJ51" s="477"/>
      <c r="GK51" s="477"/>
      <c r="GL51" s="477"/>
      <c r="GM51" s="477"/>
      <c r="GN51" s="477"/>
      <c r="GO51" s="477"/>
      <c r="GP51" s="477"/>
      <c r="GQ51" s="477"/>
      <c r="GR51" s="477"/>
      <c r="GS51" s="477"/>
      <c r="GT51" s="477"/>
      <c r="GU51" s="477"/>
      <c r="GV51" s="477"/>
      <c r="GW51" s="477"/>
      <c r="GX51" s="477"/>
      <c r="GY51" s="477"/>
      <c r="GZ51" s="477"/>
      <c r="HA51" s="477"/>
      <c r="HB51" s="477"/>
      <c r="HC51" s="477"/>
      <c r="HD51" s="477"/>
      <c r="HE51" s="477"/>
      <c r="HF51" s="477"/>
      <c r="HG51" s="477"/>
      <c r="HH51" s="477"/>
      <c r="HI51" s="477"/>
      <c r="HJ51" s="477"/>
      <c r="HK51" s="477"/>
      <c r="HL51" s="477"/>
      <c r="HM51" s="477"/>
      <c r="HN51" s="477"/>
      <c r="HO51" s="477"/>
      <c r="HP51" s="477"/>
      <c r="HQ51" s="477"/>
      <c r="HR51" s="477"/>
      <c r="HS51" s="477"/>
      <c r="HT51" s="477"/>
      <c r="HU51" s="477"/>
      <c r="HV51" s="477"/>
      <c r="HW51" s="477"/>
      <c r="HX51" s="477"/>
      <c r="HY51" s="477"/>
      <c r="HZ51" s="477"/>
      <c r="IA51" s="477"/>
      <c r="IB51" s="477"/>
      <c r="IC51" s="477"/>
      <c r="ID51" s="477"/>
      <c r="IE51" s="477"/>
      <c r="IF51" s="477"/>
      <c r="IG51" s="477"/>
      <c r="IH51" s="477"/>
      <c r="II51" s="477"/>
      <c r="IJ51" s="477"/>
      <c r="IK51" s="477"/>
      <c r="IL51" s="477"/>
      <c r="IM51" s="477"/>
      <c r="IN51" s="477"/>
      <c r="IO51" s="477"/>
      <c r="IP51" s="477"/>
      <c r="IQ51" s="477"/>
      <c r="IR51" s="477"/>
      <c r="IS51" s="477"/>
      <c r="IT51" s="477"/>
      <c r="IU51" s="477"/>
    </row>
    <row r="52" spans="1:255" ht="21.75" customHeight="1">
      <c r="A52" s="477"/>
      <c r="B52" s="476" t="s">
        <v>218</v>
      </c>
      <c r="C52" s="477"/>
      <c r="D52" s="491">
        <v>195.18213701124941</v>
      </c>
      <c r="E52" s="505">
        <v>146.67351659666988</v>
      </c>
      <c r="F52" s="506">
        <v>191.65029299053541</v>
      </c>
      <c r="G52" s="176">
        <v>177.83531553281821</v>
      </c>
      <c r="H52" s="507">
        <v>6.2488077193874716</v>
      </c>
      <c r="I52" s="508">
        <v>-5.4898773158201095</v>
      </c>
      <c r="J52" s="509">
        <v>-4.3714011471570728</v>
      </c>
      <c r="K52" s="182">
        <v>-1.075724261544309</v>
      </c>
      <c r="L52" s="507">
        <v>16.550979211923519</v>
      </c>
      <c r="M52" s="499">
        <v>9.5433608928211271</v>
      </c>
      <c r="N52" s="500">
        <v>6.0290688764216043</v>
      </c>
      <c r="O52" s="180">
        <v>10.707802993722083</v>
      </c>
      <c r="P52" s="477"/>
      <c r="Q52" s="477"/>
      <c r="R52" s="477"/>
      <c r="S52" s="477"/>
      <c r="T52" s="477"/>
      <c r="U52" s="477"/>
      <c r="V52" s="477"/>
      <c r="W52" s="477"/>
      <c r="X52" s="477"/>
      <c r="Y52" s="477"/>
      <c r="Z52" s="477"/>
      <c r="AA52" s="477"/>
      <c r="AB52" s="477"/>
      <c r="AC52" s="477"/>
      <c r="AD52" s="477"/>
      <c r="AE52" s="477"/>
      <c r="AF52" s="477"/>
      <c r="AG52" s="477"/>
      <c r="AH52" s="477"/>
      <c r="AI52" s="477"/>
      <c r="AJ52" s="477"/>
      <c r="AK52" s="477"/>
      <c r="AL52" s="477"/>
      <c r="AM52" s="477"/>
      <c r="AN52" s="477"/>
      <c r="AO52" s="477"/>
      <c r="AP52" s="477"/>
      <c r="AQ52" s="477"/>
      <c r="AR52" s="477"/>
      <c r="AS52" s="477"/>
      <c r="AT52" s="477"/>
      <c r="AU52" s="477"/>
      <c r="AV52" s="477"/>
      <c r="AW52" s="477"/>
      <c r="AX52" s="477"/>
      <c r="AY52" s="477"/>
      <c r="AZ52" s="477"/>
      <c r="BA52" s="477"/>
      <c r="BB52" s="477"/>
      <c r="BC52" s="477"/>
      <c r="BD52" s="477"/>
      <c r="BE52" s="477"/>
      <c r="BF52" s="477"/>
      <c r="BG52" s="477"/>
      <c r="BH52" s="477"/>
      <c r="BI52" s="477"/>
      <c r="BJ52" s="477"/>
      <c r="BK52" s="477"/>
      <c r="BL52" s="477"/>
      <c r="BM52" s="477"/>
      <c r="BN52" s="477"/>
      <c r="BO52" s="477"/>
      <c r="BP52" s="477"/>
      <c r="BQ52" s="477"/>
      <c r="BR52" s="477"/>
      <c r="BS52" s="477"/>
      <c r="BT52" s="477"/>
      <c r="BU52" s="477"/>
      <c r="BV52" s="477"/>
      <c r="BW52" s="477"/>
      <c r="BX52" s="477"/>
      <c r="BY52" s="477"/>
      <c r="BZ52" s="477"/>
      <c r="CA52" s="477"/>
      <c r="CB52" s="477"/>
      <c r="CC52" s="477"/>
      <c r="CD52" s="477"/>
      <c r="CE52" s="477"/>
      <c r="CF52" s="477"/>
      <c r="CG52" s="477"/>
      <c r="CH52" s="477"/>
      <c r="CI52" s="477"/>
      <c r="CJ52" s="477"/>
      <c r="CK52" s="477"/>
      <c r="CL52" s="477"/>
      <c r="CM52" s="477"/>
      <c r="CN52" s="477"/>
      <c r="CO52" s="477"/>
      <c r="CP52" s="477"/>
      <c r="CQ52" s="477"/>
      <c r="CR52" s="477"/>
      <c r="CS52" s="477"/>
      <c r="CT52" s="477"/>
      <c r="CU52" s="477"/>
      <c r="CV52" s="477"/>
      <c r="CW52" s="477"/>
      <c r="CX52" s="477"/>
      <c r="CY52" s="477"/>
      <c r="CZ52" s="477"/>
      <c r="DA52" s="477"/>
      <c r="DB52" s="477"/>
      <c r="DC52" s="477"/>
      <c r="DD52" s="477"/>
      <c r="DE52" s="477"/>
      <c r="DF52" s="477"/>
      <c r="DG52" s="477"/>
      <c r="DH52" s="477"/>
      <c r="DI52" s="477"/>
      <c r="DJ52" s="477"/>
      <c r="DK52" s="477"/>
      <c r="DL52" s="477"/>
      <c r="DM52" s="477"/>
      <c r="DN52" s="477"/>
      <c r="DO52" s="477"/>
      <c r="DP52" s="477"/>
      <c r="DQ52" s="477"/>
      <c r="DR52" s="477"/>
      <c r="DS52" s="477"/>
      <c r="DT52" s="477"/>
      <c r="DU52" s="477"/>
      <c r="DV52" s="477"/>
      <c r="DW52" s="477"/>
      <c r="DX52" s="477"/>
      <c r="DY52" s="477"/>
      <c r="DZ52" s="477"/>
      <c r="EA52" s="477"/>
      <c r="EB52" s="477"/>
      <c r="EC52" s="477"/>
      <c r="ED52" s="477"/>
      <c r="EE52" s="477"/>
      <c r="EF52" s="477"/>
      <c r="EG52" s="477"/>
      <c r="EH52" s="477"/>
      <c r="EI52" s="477"/>
      <c r="EJ52" s="477"/>
      <c r="EK52" s="477"/>
      <c r="EL52" s="477"/>
      <c r="EM52" s="477"/>
      <c r="EN52" s="477"/>
      <c r="EO52" s="477"/>
      <c r="EP52" s="477"/>
      <c r="EQ52" s="477"/>
      <c r="ER52" s="477"/>
      <c r="ES52" s="477"/>
      <c r="ET52" s="477"/>
      <c r="EU52" s="477"/>
      <c r="EV52" s="477"/>
      <c r="EW52" s="477"/>
      <c r="EX52" s="477"/>
      <c r="EY52" s="477"/>
      <c r="EZ52" s="477"/>
      <c r="FA52" s="477"/>
      <c r="FB52" s="477"/>
      <c r="FC52" s="477"/>
      <c r="FD52" s="477"/>
      <c r="FE52" s="477"/>
      <c r="FF52" s="477"/>
      <c r="FG52" s="477"/>
      <c r="FH52" s="477"/>
      <c r="FI52" s="477"/>
      <c r="FJ52" s="477"/>
      <c r="FK52" s="477"/>
      <c r="FL52" s="477"/>
      <c r="FM52" s="477"/>
      <c r="FN52" s="477"/>
      <c r="FO52" s="477"/>
      <c r="FP52" s="477"/>
      <c r="FQ52" s="477"/>
      <c r="FR52" s="477"/>
      <c r="FS52" s="477"/>
      <c r="FT52" s="477"/>
      <c r="FU52" s="477"/>
      <c r="FV52" s="477"/>
      <c r="FW52" s="477"/>
      <c r="FX52" s="477"/>
      <c r="FY52" s="477"/>
      <c r="FZ52" s="477"/>
      <c r="GA52" s="477"/>
      <c r="GB52" s="477"/>
      <c r="GC52" s="477"/>
      <c r="GD52" s="477"/>
      <c r="GE52" s="477"/>
      <c r="GF52" s="477"/>
      <c r="GG52" s="477"/>
      <c r="GH52" s="477"/>
      <c r="GI52" s="477"/>
      <c r="GJ52" s="477"/>
      <c r="GK52" s="477"/>
      <c r="GL52" s="477"/>
      <c r="GM52" s="477"/>
      <c r="GN52" s="477"/>
      <c r="GO52" s="477"/>
      <c r="GP52" s="477"/>
      <c r="GQ52" s="477"/>
      <c r="GR52" s="477"/>
      <c r="GS52" s="477"/>
      <c r="GT52" s="477"/>
      <c r="GU52" s="477"/>
      <c r="GV52" s="477"/>
      <c r="GW52" s="477"/>
      <c r="GX52" s="477"/>
      <c r="GY52" s="477"/>
      <c r="GZ52" s="477"/>
      <c r="HA52" s="477"/>
      <c r="HB52" s="477"/>
      <c r="HC52" s="477"/>
      <c r="HD52" s="477"/>
      <c r="HE52" s="477"/>
      <c r="HF52" s="477"/>
      <c r="HG52" s="477"/>
      <c r="HH52" s="477"/>
      <c r="HI52" s="477"/>
      <c r="HJ52" s="477"/>
      <c r="HK52" s="477"/>
      <c r="HL52" s="477"/>
      <c r="HM52" s="477"/>
      <c r="HN52" s="477"/>
      <c r="HO52" s="477"/>
      <c r="HP52" s="477"/>
      <c r="HQ52" s="477"/>
      <c r="HR52" s="477"/>
      <c r="HS52" s="477"/>
      <c r="HT52" s="477"/>
      <c r="HU52" s="477"/>
      <c r="HV52" s="477"/>
      <c r="HW52" s="477"/>
      <c r="HX52" s="477"/>
      <c r="HY52" s="477"/>
      <c r="HZ52" s="477"/>
      <c r="IA52" s="477"/>
      <c r="IB52" s="477"/>
      <c r="IC52" s="477"/>
      <c r="ID52" s="477"/>
      <c r="IE52" s="477"/>
      <c r="IF52" s="477"/>
      <c r="IG52" s="477"/>
      <c r="IH52" s="477"/>
      <c r="II52" s="477"/>
      <c r="IJ52" s="477"/>
      <c r="IK52" s="477"/>
      <c r="IL52" s="477"/>
      <c r="IM52" s="477"/>
      <c r="IN52" s="477"/>
      <c r="IO52" s="477"/>
      <c r="IP52" s="477"/>
      <c r="IQ52" s="477"/>
      <c r="IR52" s="477"/>
      <c r="IS52" s="477"/>
      <c r="IT52" s="477"/>
      <c r="IU52" s="477"/>
    </row>
    <row r="53" spans="1:255" ht="21.75" customHeight="1">
      <c r="A53" s="477"/>
      <c r="B53" s="476" t="s">
        <v>219</v>
      </c>
      <c r="C53" s="477"/>
      <c r="D53" s="504">
        <v>192.3589649859891</v>
      </c>
      <c r="E53" s="505">
        <v>167.67645157819987</v>
      </c>
      <c r="F53" s="506">
        <v>219.32349040319997</v>
      </c>
      <c r="G53" s="176">
        <v>193.11963565579632</v>
      </c>
      <c r="H53" s="507">
        <v>-1.4464295086069257</v>
      </c>
      <c r="I53" s="508">
        <v>14.31951416238617</v>
      </c>
      <c r="J53" s="509">
        <v>14.439423483704886</v>
      </c>
      <c r="K53" s="182">
        <v>8.5946484123157632</v>
      </c>
      <c r="L53" s="507">
        <v>12.569881893140717</v>
      </c>
      <c r="M53" s="499">
        <v>15.210849904066166</v>
      </c>
      <c r="N53" s="500">
        <v>9.2163151226902045</v>
      </c>
      <c r="O53" s="180">
        <v>12.332348973299029</v>
      </c>
      <c r="P53" s="477"/>
      <c r="Q53" s="477"/>
      <c r="R53" s="477"/>
      <c r="S53" s="477"/>
      <c r="T53" s="477"/>
      <c r="U53" s="477"/>
      <c r="V53" s="477"/>
      <c r="W53" s="477"/>
      <c r="X53" s="477"/>
      <c r="Y53" s="477"/>
      <c r="Z53" s="477"/>
      <c r="AA53" s="477"/>
      <c r="AB53" s="477"/>
      <c r="AC53" s="477"/>
      <c r="AD53" s="477"/>
      <c r="AE53" s="477"/>
      <c r="AF53" s="477"/>
      <c r="AG53" s="477"/>
      <c r="AH53" s="477"/>
      <c r="AI53" s="477"/>
      <c r="AJ53" s="477"/>
      <c r="AK53" s="477"/>
      <c r="AL53" s="477"/>
      <c r="AM53" s="477"/>
      <c r="AN53" s="477"/>
      <c r="AO53" s="477"/>
      <c r="AP53" s="477"/>
      <c r="AQ53" s="477"/>
      <c r="AR53" s="477"/>
      <c r="AS53" s="477"/>
      <c r="AT53" s="477"/>
      <c r="AU53" s="477"/>
      <c r="AV53" s="477"/>
      <c r="AW53" s="477"/>
      <c r="AX53" s="477"/>
      <c r="AY53" s="477"/>
      <c r="AZ53" s="477"/>
      <c r="BA53" s="477"/>
      <c r="BB53" s="477"/>
      <c r="BC53" s="477"/>
      <c r="BD53" s="477"/>
      <c r="BE53" s="477"/>
      <c r="BF53" s="477"/>
      <c r="BG53" s="477"/>
      <c r="BH53" s="477"/>
      <c r="BI53" s="477"/>
      <c r="BJ53" s="477"/>
      <c r="BK53" s="477"/>
      <c r="BL53" s="477"/>
      <c r="BM53" s="477"/>
      <c r="BN53" s="477"/>
      <c r="BO53" s="477"/>
      <c r="BP53" s="477"/>
      <c r="BQ53" s="477"/>
      <c r="BR53" s="477"/>
      <c r="BS53" s="477"/>
      <c r="BT53" s="477"/>
      <c r="BU53" s="477"/>
      <c r="BV53" s="477"/>
      <c r="BW53" s="477"/>
      <c r="BX53" s="477"/>
      <c r="BY53" s="477"/>
      <c r="BZ53" s="477"/>
      <c r="CA53" s="477"/>
      <c r="CB53" s="477"/>
      <c r="CC53" s="477"/>
      <c r="CD53" s="477"/>
      <c r="CE53" s="477"/>
      <c r="CF53" s="477"/>
      <c r="CG53" s="477"/>
      <c r="CH53" s="477"/>
      <c r="CI53" s="477"/>
      <c r="CJ53" s="477"/>
      <c r="CK53" s="477"/>
      <c r="CL53" s="477"/>
      <c r="CM53" s="477"/>
      <c r="CN53" s="477"/>
      <c r="CO53" s="477"/>
      <c r="CP53" s="477"/>
      <c r="CQ53" s="477"/>
      <c r="CR53" s="477"/>
      <c r="CS53" s="477"/>
      <c r="CT53" s="477"/>
      <c r="CU53" s="477"/>
      <c r="CV53" s="477"/>
      <c r="CW53" s="477"/>
      <c r="CX53" s="477"/>
      <c r="CY53" s="477"/>
      <c r="CZ53" s="477"/>
      <c r="DA53" s="477"/>
      <c r="DB53" s="477"/>
      <c r="DC53" s="477"/>
      <c r="DD53" s="477"/>
      <c r="DE53" s="477"/>
      <c r="DF53" s="477"/>
      <c r="DG53" s="477"/>
      <c r="DH53" s="477"/>
      <c r="DI53" s="477"/>
      <c r="DJ53" s="477"/>
      <c r="DK53" s="477"/>
      <c r="DL53" s="477"/>
      <c r="DM53" s="477"/>
      <c r="DN53" s="477"/>
      <c r="DO53" s="477"/>
      <c r="DP53" s="477"/>
      <c r="DQ53" s="477"/>
      <c r="DR53" s="477"/>
      <c r="DS53" s="477"/>
      <c r="DT53" s="477"/>
      <c r="DU53" s="477"/>
      <c r="DV53" s="477"/>
      <c r="DW53" s="477"/>
      <c r="DX53" s="477"/>
      <c r="DY53" s="477"/>
      <c r="DZ53" s="477"/>
      <c r="EA53" s="477"/>
      <c r="EB53" s="477"/>
      <c r="EC53" s="477"/>
      <c r="ED53" s="477"/>
      <c r="EE53" s="477"/>
      <c r="EF53" s="477"/>
      <c r="EG53" s="477"/>
      <c r="EH53" s="477"/>
      <c r="EI53" s="477"/>
      <c r="EJ53" s="477"/>
      <c r="EK53" s="477"/>
      <c r="EL53" s="477"/>
      <c r="EM53" s="477"/>
      <c r="EN53" s="477"/>
      <c r="EO53" s="477"/>
      <c r="EP53" s="477"/>
      <c r="EQ53" s="477"/>
      <c r="ER53" s="477"/>
      <c r="ES53" s="477"/>
      <c r="ET53" s="477"/>
      <c r="EU53" s="477"/>
      <c r="EV53" s="477"/>
      <c r="EW53" s="477"/>
      <c r="EX53" s="477"/>
      <c r="EY53" s="477"/>
      <c r="EZ53" s="477"/>
      <c r="FA53" s="477"/>
      <c r="FB53" s="477"/>
      <c r="FC53" s="477"/>
      <c r="FD53" s="477"/>
      <c r="FE53" s="477"/>
      <c r="FF53" s="477"/>
      <c r="FG53" s="477"/>
      <c r="FH53" s="477"/>
      <c r="FI53" s="477"/>
      <c r="FJ53" s="477"/>
      <c r="FK53" s="477"/>
      <c r="FL53" s="477"/>
      <c r="FM53" s="477"/>
      <c r="FN53" s="477"/>
      <c r="FO53" s="477"/>
      <c r="FP53" s="477"/>
      <c r="FQ53" s="477"/>
      <c r="FR53" s="477"/>
      <c r="FS53" s="477"/>
      <c r="FT53" s="477"/>
      <c r="FU53" s="477"/>
      <c r="FV53" s="477"/>
      <c r="FW53" s="477"/>
      <c r="FX53" s="477"/>
      <c r="FY53" s="477"/>
      <c r="FZ53" s="477"/>
      <c r="GA53" s="477"/>
      <c r="GB53" s="477"/>
      <c r="GC53" s="477"/>
      <c r="GD53" s="477"/>
      <c r="GE53" s="477"/>
      <c r="GF53" s="477"/>
      <c r="GG53" s="477"/>
      <c r="GH53" s="477"/>
      <c r="GI53" s="477"/>
      <c r="GJ53" s="477"/>
      <c r="GK53" s="477"/>
      <c r="GL53" s="477"/>
      <c r="GM53" s="477"/>
      <c r="GN53" s="477"/>
      <c r="GO53" s="477"/>
      <c r="GP53" s="477"/>
      <c r="GQ53" s="477"/>
      <c r="GR53" s="477"/>
      <c r="GS53" s="477"/>
      <c r="GT53" s="477"/>
      <c r="GU53" s="477"/>
      <c r="GV53" s="477"/>
      <c r="GW53" s="477"/>
      <c r="GX53" s="477"/>
      <c r="GY53" s="477"/>
      <c r="GZ53" s="477"/>
      <c r="HA53" s="477"/>
      <c r="HB53" s="477"/>
      <c r="HC53" s="477"/>
      <c r="HD53" s="477"/>
      <c r="HE53" s="477"/>
      <c r="HF53" s="477"/>
      <c r="HG53" s="477"/>
      <c r="HH53" s="477"/>
      <c r="HI53" s="477"/>
      <c r="HJ53" s="477"/>
      <c r="HK53" s="477"/>
      <c r="HL53" s="477"/>
      <c r="HM53" s="477"/>
      <c r="HN53" s="477"/>
      <c r="HO53" s="477"/>
      <c r="HP53" s="477"/>
      <c r="HQ53" s="477"/>
      <c r="HR53" s="477"/>
      <c r="HS53" s="477"/>
      <c r="HT53" s="477"/>
      <c r="HU53" s="477"/>
      <c r="HV53" s="477"/>
      <c r="HW53" s="477"/>
      <c r="HX53" s="477"/>
      <c r="HY53" s="477"/>
      <c r="HZ53" s="477"/>
      <c r="IA53" s="477"/>
      <c r="IB53" s="477"/>
      <c r="IC53" s="477"/>
      <c r="ID53" s="477"/>
      <c r="IE53" s="477"/>
      <c r="IF53" s="477"/>
      <c r="IG53" s="477"/>
      <c r="IH53" s="477"/>
      <c r="II53" s="477"/>
      <c r="IJ53" s="477"/>
      <c r="IK53" s="477"/>
      <c r="IL53" s="477"/>
      <c r="IM53" s="477"/>
      <c r="IN53" s="477"/>
      <c r="IO53" s="477"/>
      <c r="IP53" s="477"/>
      <c r="IQ53" s="477"/>
      <c r="IR53" s="477"/>
      <c r="IS53" s="477"/>
      <c r="IT53" s="477"/>
      <c r="IU53" s="477"/>
    </row>
    <row r="54" spans="1:255" ht="21.75" customHeight="1">
      <c r="A54" s="477"/>
      <c r="B54" s="476" t="s">
        <v>220</v>
      </c>
      <c r="C54" s="477"/>
      <c r="D54" s="504">
        <v>189.88657095409886</v>
      </c>
      <c r="E54" s="505">
        <v>172.0543355207499</v>
      </c>
      <c r="F54" s="506">
        <v>211.04981319020141</v>
      </c>
      <c r="G54" s="176">
        <v>190.99690655501672</v>
      </c>
      <c r="H54" s="507">
        <v>-1.2853022119714126</v>
      </c>
      <c r="I54" s="508">
        <v>2.6109116106314474</v>
      </c>
      <c r="J54" s="509">
        <v>-3.7723625489401087</v>
      </c>
      <c r="K54" s="182">
        <v>-1.0991782858181267</v>
      </c>
      <c r="L54" s="507">
        <v>13.118964447696797</v>
      </c>
      <c r="M54" s="499">
        <v>11.799887059635353</v>
      </c>
      <c r="N54" s="500">
        <v>8.9023168745209205</v>
      </c>
      <c r="O54" s="180">
        <v>11.273722793951023</v>
      </c>
      <c r="P54" s="477"/>
      <c r="Q54" s="477"/>
      <c r="R54" s="477"/>
      <c r="S54" s="477"/>
      <c r="T54" s="477"/>
      <c r="U54" s="477"/>
      <c r="V54" s="477"/>
      <c r="W54" s="477"/>
      <c r="X54" s="477"/>
      <c r="Y54" s="477"/>
      <c r="Z54" s="477"/>
      <c r="AA54" s="477"/>
      <c r="AB54" s="477"/>
      <c r="AC54" s="477"/>
      <c r="AD54" s="477"/>
      <c r="AE54" s="477"/>
      <c r="AF54" s="477"/>
      <c r="AG54" s="477"/>
      <c r="AH54" s="477"/>
      <c r="AI54" s="477"/>
      <c r="AJ54" s="477"/>
      <c r="AK54" s="477"/>
      <c r="AL54" s="477"/>
      <c r="AM54" s="477"/>
      <c r="AN54" s="477"/>
      <c r="AO54" s="477"/>
      <c r="AP54" s="477"/>
      <c r="AQ54" s="477"/>
      <c r="AR54" s="477"/>
      <c r="AS54" s="477"/>
      <c r="AT54" s="477"/>
      <c r="AU54" s="477"/>
      <c r="AV54" s="477"/>
      <c r="AW54" s="477"/>
      <c r="AX54" s="477"/>
      <c r="AY54" s="477"/>
      <c r="AZ54" s="477"/>
      <c r="BA54" s="477"/>
      <c r="BB54" s="477"/>
      <c r="BC54" s="477"/>
      <c r="BD54" s="477"/>
      <c r="BE54" s="477"/>
      <c r="BF54" s="477"/>
      <c r="BG54" s="477"/>
      <c r="BH54" s="477"/>
      <c r="BI54" s="477"/>
      <c r="BJ54" s="477"/>
      <c r="BK54" s="477"/>
      <c r="BL54" s="477"/>
      <c r="BM54" s="477"/>
      <c r="BN54" s="477"/>
      <c r="BO54" s="477"/>
      <c r="BP54" s="477"/>
      <c r="BQ54" s="477"/>
      <c r="BR54" s="477"/>
      <c r="BS54" s="477"/>
      <c r="BT54" s="477"/>
      <c r="BU54" s="477"/>
      <c r="BV54" s="477"/>
      <c r="BW54" s="477"/>
      <c r="BX54" s="477"/>
      <c r="BY54" s="477"/>
      <c r="BZ54" s="477"/>
      <c r="CA54" s="477"/>
      <c r="CB54" s="477"/>
      <c r="CC54" s="477"/>
      <c r="CD54" s="477"/>
      <c r="CE54" s="477"/>
      <c r="CF54" s="477"/>
      <c r="CG54" s="477"/>
      <c r="CH54" s="477"/>
      <c r="CI54" s="477"/>
      <c r="CJ54" s="477"/>
      <c r="CK54" s="477"/>
      <c r="CL54" s="477"/>
      <c r="CM54" s="477"/>
      <c r="CN54" s="477"/>
      <c r="CO54" s="477"/>
      <c r="CP54" s="477"/>
      <c r="CQ54" s="477"/>
      <c r="CR54" s="477"/>
      <c r="CS54" s="477"/>
      <c r="CT54" s="477"/>
      <c r="CU54" s="477"/>
      <c r="CV54" s="477"/>
      <c r="CW54" s="477"/>
      <c r="CX54" s="477"/>
      <c r="CY54" s="477"/>
      <c r="CZ54" s="477"/>
      <c r="DA54" s="477"/>
      <c r="DB54" s="477"/>
      <c r="DC54" s="477"/>
      <c r="DD54" s="477"/>
      <c r="DE54" s="477"/>
      <c r="DF54" s="477"/>
      <c r="DG54" s="477"/>
      <c r="DH54" s="477"/>
      <c r="DI54" s="477"/>
      <c r="DJ54" s="477"/>
      <c r="DK54" s="477"/>
      <c r="DL54" s="477"/>
      <c r="DM54" s="477"/>
      <c r="DN54" s="477"/>
      <c r="DO54" s="477"/>
      <c r="DP54" s="477"/>
      <c r="DQ54" s="477"/>
      <c r="DR54" s="477"/>
      <c r="DS54" s="477"/>
      <c r="DT54" s="477"/>
      <c r="DU54" s="477"/>
      <c r="DV54" s="477"/>
      <c r="DW54" s="477"/>
      <c r="DX54" s="477"/>
      <c r="DY54" s="477"/>
      <c r="DZ54" s="477"/>
      <c r="EA54" s="477"/>
      <c r="EB54" s="477"/>
      <c r="EC54" s="477"/>
      <c r="ED54" s="477"/>
      <c r="EE54" s="477"/>
      <c r="EF54" s="477"/>
      <c r="EG54" s="477"/>
      <c r="EH54" s="477"/>
      <c r="EI54" s="477"/>
      <c r="EJ54" s="477"/>
      <c r="EK54" s="477"/>
      <c r="EL54" s="477"/>
      <c r="EM54" s="477"/>
      <c r="EN54" s="477"/>
      <c r="EO54" s="477"/>
      <c r="EP54" s="477"/>
      <c r="EQ54" s="477"/>
      <c r="ER54" s="477"/>
      <c r="ES54" s="477"/>
      <c r="ET54" s="477"/>
      <c r="EU54" s="477"/>
      <c r="EV54" s="477"/>
      <c r="EW54" s="477"/>
      <c r="EX54" s="477"/>
      <c r="EY54" s="477"/>
      <c r="EZ54" s="477"/>
      <c r="FA54" s="477"/>
      <c r="FB54" s="477"/>
      <c r="FC54" s="477"/>
      <c r="FD54" s="477"/>
      <c r="FE54" s="477"/>
      <c r="FF54" s="477"/>
      <c r="FG54" s="477"/>
      <c r="FH54" s="477"/>
      <c r="FI54" s="477"/>
      <c r="FJ54" s="477"/>
      <c r="FK54" s="477"/>
      <c r="FL54" s="477"/>
      <c r="FM54" s="477"/>
      <c r="FN54" s="477"/>
      <c r="FO54" s="477"/>
      <c r="FP54" s="477"/>
      <c r="FQ54" s="477"/>
      <c r="FR54" s="477"/>
      <c r="FS54" s="477"/>
      <c r="FT54" s="477"/>
      <c r="FU54" s="477"/>
      <c r="FV54" s="477"/>
      <c r="FW54" s="477"/>
      <c r="FX54" s="477"/>
      <c r="FY54" s="477"/>
      <c r="FZ54" s="477"/>
      <c r="GA54" s="477"/>
      <c r="GB54" s="477"/>
      <c r="GC54" s="477"/>
      <c r="GD54" s="477"/>
      <c r="GE54" s="477"/>
      <c r="GF54" s="477"/>
      <c r="GG54" s="477"/>
      <c r="GH54" s="477"/>
      <c r="GI54" s="477"/>
      <c r="GJ54" s="477"/>
      <c r="GK54" s="477"/>
      <c r="GL54" s="477"/>
      <c r="GM54" s="477"/>
      <c r="GN54" s="477"/>
      <c r="GO54" s="477"/>
      <c r="GP54" s="477"/>
      <c r="GQ54" s="477"/>
      <c r="GR54" s="477"/>
      <c r="GS54" s="477"/>
      <c r="GT54" s="477"/>
      <c r="GU54" s="477"/>
      <c r="GV54" s="477"/>
      <c r="GW54" s="477"/>
      <c r="GX54" s="477"/>
      <c r="GY54" s="477"/>
      <c r="GZ54" s="477"/>
      <c r="HA54" s="477"/>
      <c r="HB54" s="477"/>
      <c r="HC54" s="477"/>
      <c r="HD54" s="477"/>
      <c r="HE54" s="477"/>
      <c r="HF54" s="477"/>
      <c r="HG54" s="477"/>
      <c r="HH54" s="477"/>
      <c r="HI54" s="477"/>
      <c r="HJ54" s="477"/>
      <c r="HK54" s="477"/>
      <c r="HL54" s="477"/>
      <c r="HM54" s="477"/>
      <c r="HN54" s="477"/>
      <c r="HO54" s="477"/>
      <c r="HP54" s="477"/>
      <c r="HQ54" s="477"/>
      <c r="HR54" s="477"/>
      <c r="HS54" s="477"/>
      <c r="HT54" s="477"/>
      <c r="HU54" s="477"/>
      <c r="HV54" s="477"/>
      <c r="HW54" s="477"/>
      <c r="HX54" s="477"/>
      <c r="HY54" s="477"/>
      <c r="HZ54" s="477"/>
      <c r="IA54" s="477"/>
      <c r="IB54" s="477"/>
      <c r="IC54" s="477"/>
      <c r="ID54" s="477"/>
      <c r="IE54" s="477"/>
      <c r="IF54" s="477"/>
      <c r="IG54" s="477"/>
      <c r="IH54" s="477"/>
      <c r="II54" s="477"/>
      <c r="IJ54" s="477"/>
      <c r="IK54" s="477"/>
      <c r="IL54" s="477"/>
      <c r="IM54" s="477"/>
      <c r="IN54" s="477"/>
      <c r="IO54" s="477"/>
      <c r="IP54" s="477"/>
      <c r="IQ54" s="477"/>
      <c r="IR54" s="477"/>
      <c r="IS54" s="477"/>
      <c r="IT54" s="477"/>
      <c r="IU54" s="477"/>
    </row>
    <row r="55" spans="1:255" ht="21.75" customHeight="1">
      <c r="A55" s="477"/>
      <c r="B55" s="476" t="s">
        <v>221</v>
      </c>
      <c r="C55" s="477"/>
      <c r="D55" s="504">
        <v>185.58391664172322</v>
      </c>
      <c r="E55" s="505">
        <v>164.91136396143204</v>
      </c>
      <c r="F55" s="506">
        <v>231.67945217591117</v>
      </c>
      <c r="G55" s="176">
        <v>194.05824425968879</v>
      </c>
      <c r="H55" s="507">
        <v>-2.2659076367310433</v>
      </c>
      <c r="I55" s="508">
        <v>-4.1515789402798333</v>
      </c>
      <c r="J55" s="509">
        <v>9.7747724453648459</v>
      </c>
      <c r="K55" s="182">
        <v>1.6028205691332857</v>
      </c>
      <c r="L55" s="507">
        <v>1.0239470528023986</v>
      </c>
      <c r="M55" s="499">
        <v>6.2618092321940537</v>
      </c>
      <c r="N55" s="500">
        <v>15.602126398370501</v>
      </c>
      <c r="O55" s="180">
        <v>7.6292942277889848</v>
      </c>
      <c r="P55" s="477"/>
      <c r="Q55" s="477"/>
      <c r="R55" s="477"/>
      <c r="S55" s="477"/>
      <c r="T55" s="477"/>
      <c r="U55" s="477"/>
      <c r="V55" s="477"/>
      <c r="W55" s="477"/>
      <c r="X55" s="477"/>
      <c r="Y55" s="477"/>
      <c r="Z55" s="477"/>
      <c r="AA55" s="477"/>
      <c r="AB55" s="477"/>
      <c r="AC55" s="477"/>
      <c r="AD55" s="477"/>
      <c r="AE55" s="477"/>
      <c r="AF55" s="477"/>
      <c r="AG55" s="477"/>
      <c r="AH55" s="477"/>
      <c r="AI55" s="477"/>
      <c r="AJ55" s="477"/>
      <c r="AK55" s="477"/>
      <c r="AL55" s="477"/>
      <c r="AM55" s="477"/>
      <c r="AN55" s="477"/>
      <c r="AO55" s="477"/>
      <c r="AP55" s="477"/>
      <c r="AQ55" s="477"/>
      <c r="AR55" s="477"/>
      <c r="AS55" s="477"/>
      <c r="AT55" s="477"/>
      <c r="AU55" s="477"/>
      <c r="AV55" s="477"/>
      <c r="AW55" s="477"/>
      <c r="AX55" s="477"/>
      <c r="AY55" s="477"/>
      <c r="AZ55" s="477"/>
      <c r="BA55" s="477"/>
      <c r="BB55" s="477"/>
      <c r="BC55" s="477"/>
      <c r="BD55" s="477"/>
      <c r="BE55" s="477"/>
      <c r="BF55" s="477"/>
      <c r="BG55" s="477"/>
      <c r="BH55" s="477"/>
      <c r="BI55" s="477"/>
      <c r="BJ55" s="477"/>
      <c r="BK55" s="477"/>
      <c r="BL55" s="477"/>
      <c r="BM55" s="477"/>
      <c r="BN55" s="477"/>
      <c r="BO55" s="477"/>
      <c r="BP55" s="477"/>
      <c r="BQ55" s="477"/>
      <c r="BR55" s="477"/>
      <c r="BS55" s="477"/>
      <c r="BT55" s="477"/>
      <c r="BU55" s="477"/>
      <c r="BV55" s="477"/>
      <c r="BW55" s="477"/>
      <c r="BX55" s="477"/>
      <c r="BY55" s="477"/>
      <c r="BZ55" s="477"/>
      <c r="CA55" s="477"/>
      <c r="CB55" s="477"/>
      <c r="CC55" s="477"/>
      <c r="CD55" s="477"/>
      <c r="CE55" s="477"/>
      <c r="CF55" s="477"/>
      <c r="CG55" s="477"/>
      <c r="CH55" s="477"/>
      <c r="CI55" s="477"/>
      <c r="CJ55" s="477"/>
      <c r="CK55" s="477"/>
      <c r="CL55" s="477"/>
      <c r="CM55" s="477"/>
      <c r="CN55" s="477"/>
      <c r="CO55" s="477"/>
      <c r="CP55" s="477"/>
      <c r="CQ55" s="477"/>
      <c r="CR55" s="477"/>
      <c r="CS55" s="477"/>
      <c r="CT55" s="477"/>
      <c r="CU55" s="477"/>
      <c r="CV55" s="477"/>
      <c r="CW55" s="477"/>
      <c r="CX55" s="477"/>
      <c r="CY55" s="477"/>
      <c r="CZ55" s="477"/>
      <c r="DA55" s="477"/>
      <c r="DB55" s="477"/>
      <c r="DC55" s="477"/>
      <c r="DD55" s="477"/>
      <c r="DE55" s="477"/>
      <c r="DF55" s="477"/>
      <c r="DG55" s="477"/>
      <c r="DH55" s="477"/>
      <c r="DI55" s="477"/>
      <c r="DJ55" s="477"/>
      <c r="DK55" s="477"/>
      <c r="DL55" s="477"/>
      <c r="DM55" s="477"/>
      <c r="DN55" s="477"/>
      <c r="DO55" s="477"/>
      <c r="DP55" s="477"/>
      <c r="DQ55" s="477"/>
      <c r="DR55" s="477"/>
      <c r="DS55" s="477"/>
      <c r="DT55" s="477"/>
      <c r="DU55" s="477"/>
      <c r="DV55" s="477"/>
      <c r="DW55" s="477"/>
      <c r="DX55" s="477"/>
      <c r="DY55" s="477"/>
      <c r="DZ55" s="477"/>
      <c r="EA55" s="477"/>
      <c r="EB55" s="477"/>
      <c r="EC55" s="477"/>
      <c r="ED55" s="477"/>
      <c r="EE55" s="477"/>
      <c r="EF55" s="477"/>
      <c r="EG55" s="477"/>
      <c r="EH55" s="477"/>
      <c r="EI55" s="477"/>
      <c r="EJ55" s="477"/>
      <c r="EK55" s="477"/>
      <c r="EL55" s="477"/>
      <c r="EM55" s="477"/>
      <c r="EN55" s="477"/>
      <c r="EO55" s="477"/>
      <c r="EP55" s="477"/>
      <c r="EQ55" s="477"/>
      <c r="ER55" s="477"/>
      <c r="ES55" s="477"/>
      <c r="ET55" s="477"/>
      <c r="EU55" s="477"/>
      <c r="EV55" s="477"/>
      <c r="EW55" s="477"/>
      <c r="EX55" s="477"/>
      <c r="EY55" s="477"/>
      <c r="EZ55" s="477"/>
      <c r="FA55" s="477"/>
      <c r="FB55" s="477"/>
      <c r="FC55" s="477"/>
      <c r="FD55" s="477"/>
      <c r="FE55" s="477"/>
      <c r="FF55" s="477"/>
      <c r="FG55" s="477"/>
      <c r="FH55" s="477"/>
      <c r="FI55" s="477"/>
      <c r="FJ55" s="477"/>
      <c r="FK55" s="477"/>
      <c r="FL55" s="477"/>
      <c r="FM55" s="477"/>
      <c r="FN55" s="477"/>
      <c r="FO55" s="477"/>
      <c r="FP55" s="477"/>
      <c r="FQ55" s="477"/>
      <c r="FR55" s="477"/>
      <c r="FS55" s="477"/>
      <c r="FT55" s="477"/>
      <c r="FU55" s="477"/>
      <c r="FV55" s="477"/>
      <c r="FW55" s="477"/>
      <c r="FX55" s="477"/>
      <c r="FY55" s="477"/>
      <c r="FZ55" s="477"/>
      <c r="GA55" s="477"/>
      <c r="GB55" s="477"/>
      <c r="GC55" s="477"/>
      <c r="GD55" s="477"/>
      <c r="GE55" s="477"/>
      <c r="GF55" s="477"/>
      <c r="GG55" s="477"/>
      <c r="GH55" s="477"/>
      <c r="GI55" s="477"/>
      <c r="GJ55" s="477"/>
      <c r="GK55" s="477"/>
      <c r="GL55" s="477"/>
      <c r="GM55" s="477"/>
      <c r="GN55" s="477"/>
      <c r="GO55" s="477"/>
      <c r="GP55" s="477"/>
      <c r="GQ55" s="477"/>
      <c r="GR55" s="477"/>
      <c r="GS55" s="477"/>
      <c r="GT55" s="477"/>
      <c r="GU55" s="477"/>
      <c r="GV55" s="477"/>
      <c r="GW55" s="477"/>
      <c r="GX55" s="477"/>
      <c r="GY55" s="477"/>
      <c r="GZ55" s="477"/>
      <c r="HA55" s="477"/>
      <c r="HB55" s="477"/>
      <c r="HC55" s="477"/>
      <c r="HD55" s="477"/>
      <c r="HE55" s="477"/>
      <c r="HF55" s="477"/>
      <c r="HG55" s="477"/>
      <c r="HH55" s="477"/>
      <c r="HI55" s="477"/>
      <c r="HJ55" s="477"/>
      <c r="HK55" s="477"/>
      <c r="HL55" s="477"/>
      <c r="HM55" s="477"/>
      <c r="HN55" s="477"/>
      <c r="HO55" s="477"/>
      <c r="HP55" s="477"/>
      <c r="HQ55" s="477"/>
      <c r="HR55" s="477"/>
      <c r="HS55" s="477"/>
      <c r="HT55" s="477"/>
      <c r="HU55" s="477"/>
      <c r="HV55" s="477"/>
      <c r="HW55" s="477"/>
      <c r="HX55" s="477"/>
      <c r="HY55" s="477"/>
      <c r="HZ55" s="477"/>
      <c r="IA55" s="477"/>
      <c r="IB55" s="477"/>
      <c r="IC55" s="477"/>
      <c r="ID55" s="477"/>
      <c r="IE55" s="477"/>
      <c r="IF55" s="477"/>
      <c r="IG55" s="477"/>
      <c r="IH55" s="477"/>
      <c r="II55" s="477"/>
      <c r="IJ55" s="477"/>
      <c r="IK55" s="477"/>
      <c r="IL55" s="477"/>
      <c r="IM55" s="477"/>
      <c r="IN55" s="477"/>
      <c r="IO55" s="477"/>
      <c r="IP55" s="477"/>
      <c r="IQ55" s="477"/>
      <c r="IR55" s="477"/>
      <c r="IS55" s="477"/>
      <c r="IT55" s="477"/>
      <c r="IU55" s="477"/>
    </row>
    <row r="56" spans="1:255" ht="21.75" customHeight="1">
      <c r="A56" s="477"/>
      <c r="B56" s="476" t="s">
        <v>222</v>
      </c>
      <c r="C56" s="477"/>
      <c r="D56" s="504">
        <v>182.18587977990623</v>
      </c>
      <c r="E56" s="505">
        <v>160.9440543176793</v>
      </c>
      <c r="F56" s="506">
        <v>239.9704335102895</v>
      </c>
      <c r="G56" s="176">
        <v>194.366789202625</v>
      </c>
      <c r="H56" s="507">
        <v>-1.8309974933749373</v>
      </c>
      <c r="I56" s="508">
        <v>-2.4057224126049874</v>
      </c>
      <c r="J56" s="509">
        <v>3.5786433611225448</v>
      </c>
      <c r="K56" s="182">
        <v>0.15899604992988259</v>
      </c>
      <c r="L56" s="507">
        <v>-6.6585279935705017</v>
      </c>
      <c r="M56" s="499">
        <v>9.7294576772514887</v>
      </c>
      <c r="N56" s="500">
        <v>25.212661961409253</v>
      </c>
      <c r="O56" s="180">
        <v>9.4278638816967462</v>
      </c>
      <c r="P56" s="477"/>
      <c r="Q56" s="477"/>
      <c r="R56" s="477"/>
      <c r="S56" s="477"/>
      <c r="T56" s="477"/>
      <c r="U56" s="477"/>
      <c r="V56" s="477"/>
      <c r="W56" s="477"/>
      <c r="X56" s="477"/>
      <c r="Y56" s="477"/>
      <c r="Z56" s="477"/>
      <c r="AA56" s="477"/>
      <c r="AB56" s="477"/>
      <c r="AC56" s="477"/>
      <c r="AD56" s="477"/>
      <c r="AE56" s="477"/>
      <c r="AF56" s="477"/>
      <c r="AG56" s="477"/>
      <c r="AH56" s="477"/>
      <c r="AI56" s="477"/>
      <c r="AJ56" s="477"/>
      <c r="AK56" s="477"/>
      <c r="AL56" s="477"/>
      <c r="AM56" s="477"/>
      <c r="AN56" s="477"/>
      <c r="AO56" s="477"/>
      <c r="AP56" s="477"/>
      <c r="AQ56" s="477"/>
      <c r="AR56" s="477"/>
      <c r="AS56" s="477"/>
      <c r="AT56" s="477"/>
      <c r="AU56" s="477"/>
      <c r="AV56" s="477"/>
      <c r="AW56" s="477"/>
      <c r="AX56" s="477"/>
      <c r="AY56" s="477"/>
      <c r="AZ56" s="477"/>
      <c r="BA56" s="477"/>
      <c r="BB56" s="477"/>
      <c r="BC56" s="477"/>
      <c r="BD56" s="477"/>
      <c r="BE56" s="477"/>
      <c r="BF56" s="477"/>
      <c r="BG56" s="477"/>
      <c r="BH56" s="477"/>
      <c r="BI56" s="477"/>
      <c r="BJ56" s="477"/>
      <c r="BK56" s="477"/>
      <c r="BL56" s="477"/>
      <c r="BM56" s="477"/>
      <c r="BN56" s="477"/>
      <c r="BO56" s="477"/>
      <c r="BP56" s="477"/>
      <c r="BQ56" s="477"/>
      <c r="BR56" s="477"/>
      <c r="BS56" s="477"/>
      <c r="BT56" s="477"/>
      <c r="BU56" s="477"/>
      <c r="BV56" s="477"/>
      <c r="BW56" s="477"/>
      <c r="BX56" s="477"/>
      <c r="BY56" s="477"/>
      <c r="BZ56" s="477"/>
      <c r="CA56" s="477"/>
      <c r="CB56" s="477"/>
      <c r="CC56" s="477"/>
      <c r="CD56" s="477"/>
      <c r="CE56" s="477"/>
      <c r="CF56" s="477"/>
      <c r="CG56" s="477"/>
      <c r="CH56" s="477"/>
      <c r="CI56" s="477"/>
      <c r="CJ56" s="477"/>
      <c r="CK56" s="477"/>
      <c r="CL56" s="477"/>
      <c r="CM56" s="477"/>
      <c r="CN56" s="477"/>
      <c r="CO56" s="477"/>
      <c r="CP56" s="477"/>
      <c r="CQ56" s="477"/>
      <c r="CR56" s="477"/>
      <c r="CS56" s="477"/>
      <c r="CT56" s="477"/>
      <c r="CU56" s="477"/>
      <c r="CV56" s="477"/>
      <c r="CW56" s="477"/>
      <c r="CX56" s="477"/>
      <c r="CY56" s="477"/>
      <c r="CZ56" s="477"/>
      <c r="DA56" s="477"/>
      <c r="DB56" s="477"/>
      <c r="DC56" s="477"/>
      <c r="DD56" s="477"/>
      <c r="DE56" s="477"/>
      <c r="DF56" s="477"/>
      <c r="DG56" s="477"/>
      <c r="DH56" s="477"/>
      <c r="DI56" s="477"/>
      <c r="DJ56" s="477"/>
      <c r="DK56" s="477"/>
      <c r="DL56" s="477"/>
      <c r="DM56" s="477"/>
      <c r="DN56" s="477"/>
      <c r="DO56" s="477"/>
      <c r="DP56" s="477"/>
      <c r="DQ56" s="477"/>
      <c r="DR56" s="477"/>
      <c r="DS56" s="477"/>
      <c r="DT56" s="477"/>
      <c r="DU56" s="477"/>
      <c r="DV56" s="477"/>
      <c r="DW56" s="477"/>
      <c r="DX56" s="477"/>
      <c r="DY56" s="477"/>
      <c r="DZ56" s="477"/>
      <c r="EA56" s="477"/>
      <c r="EB56" s="477"/>
      <c r="EC56" s="477"/>
      <c r="ED56" s="477"/>
      <c r="EE56" s="477"/>
      <c r="EF56" s="477"/>
      <c r="EG56" s="477"/>
      <c r="EH56" s="477"/>
      <c r="EI56" s="477"/>
      <c r="EJ56" s="477"/>
      <c r="EK56" s="477"/>
      <c r="EL56" s="477"/>
      <c r="EM56" s="477"/>
      <c r="EN56" s="477"/>
      <c r="EO56" s="477"/>
      <c r="EP56" s="477"/>
      <c r="EQ56" s="477"/>
      <c r="ER56" s="477"/>
      <c r="ES56" s="477"/>
      <c r="ET56" s="477"/>
      <c r="EU56" s="477"/>
      <c r="EV56" s="477"/>
      <c r="EW56" s="477"/>
      <c r="EX56" s="477"/>
      <c r="EY56" s="477"/>
      <c r="EZ56" s="477"/>
      <c r="FA56" s="477"/>
      <c r="FB56" s="477"/>
      <c r="FC56" s="477"/>
      <c r="FD56" s="477"/>
      <c r="FE56" s="477"/>
      <c r="FF56" s="477"/>
      <c r="FG56" s="477"/>
      <c r="FH56" s="477"/>
      <c r="FI56" s="477"/>
      <c r="FJ56" s="477"/>
      <c r="FK56" s="477"/>
      <c r="FL56" s="477"/>
      <c r="FM56" s="477"/>
      <c r="FN56" s="477"/>
      <c r="FO56" s="477"/>
      <c r="FP56" s="477"/>
      <c r="FQ56" s="477"/>
      <c r="FR56" s="477"/>
      <c r="FS56" s="477"/>
      <c r="FT56" s="477"/>
      <c r="FU56" s="477"/>
      <c r="FV56" s="477"/>
      <c r="FW56" s="477"/>
      <c r="FX56" s="477"/>
      <c r="FY56" s="477"/>
      <c r="FZ56" s="477"/>
      <c r="GA56" s="477"/>
      <c r="GB56" s="477"/>
      <c r="GC56" s="477"/>
      <c r="GD56" s="477"/>
      <c r="GE56" s="477"/>
      <c r="GF56" s="477"/>
      <c r="GG56" s="477"/>
      <c r="GH56" s="477"/>
      <c r="GI56" s="477"/>
      <c r="GJ56" s="477"/>
      <c r="GK56" s="477"/>
      <c r="GL56" s="477"/>
      <c r="GM56" s="477"/>
      <c r="GN56" s="477"/>
      <c r="GO56" s="477"/>
      <c r="GP56" s="477"/>
      <c r="GQ56" s="477"/>
      <c r="GR56" s="477"/>
      <c r="GS56" s="477"/>
      <c r="GT56" s="477"/>
      <c r="GU56" s="477"/>
      <c r="GV56" s="477"/>
      <c r="GW56" s="477"/>
      <c r="GX56" s="477"/>
      <c r="GY56" s="477"/>
      <c r="GZ56" s="477"/>
      <c r="HA56" s="477"/>
      <c r="HB56" s="477"/>
      <c r="HC56" s="477"/>
      <c r="HD56" s="477"/>
      <c r="HE56" s="477"/>
      <c r="HF56" s="477"/>
      <c r="HG56" s="477"/>
      <c r="HH56" s="477"/>
      <c r="HI56" s="477"/>
      <c r="HJ56" s="477"/>
      <c r="HK56" s="477"/>
      <c r="HL56" s="477"/>
      <c r="HM56" s="477"/>
      <c r="HN56" s="477"/>
      <c r="HO56" s="477"/>
      <c r="HP56" s="477"/>
      <c r="HQ56" s="477"/>
      <c r="HR56" s="477"/>
      <c r="HS56" s="477"/>
      <c r="HT56" s="477"/>
      <c r="HU56" s="477"/>
      <c r="HV56" s="477"/>
      <c r="HW56" s="477"/>
      <c r="HX56" s="477"/>
      <c r="HY56" s="477"/>
      <c r="HZ56" s="477"/>
      <c r="IA56" s="477"/>
      <c r="IB56" s="477"/>
      <c r="IC56" s="477"/>
      <c r="ID56" s="477"/>
      <c r="IE56" s="477"/>
      <c r="IF56" s="477"/>
      <c r="IG56" s="477"/>
      <c r="IH56" s="477"/>
      <c r="II56" s="477"/>
      <c r="IJ56" s="477"/>
      <c r="IK56" s="477"/>
      <c r="IL56" s="477"/>
      <c r="IM56" s="477"/>
      <c r="IN56" s="477"/>
      <c r="IO56" s="477"/>
      <c r="IP56" s="477"/>
      <c r="IQ56" s="477"/>
      <c r="IR56" s="477"/>
      <c r="IS56" s="477"/>
      <c r="IT56" s="477"/>
      <c r="IU56" s="477"/>
    </row>
    <row r="57" spans="1:255" ht="21.75" customHeight="1">
      <c r="A57" s="477"/>
      <c r="B57" s="476" t="s">
        <v>223</v>
      </c>
      <c r="C57" s="477"/>
      <c r="D57" s="504">
        <v>211.10270075633454</v>
      </c>
      <c r="E57" s="505">
        <v>168.62635527867877</v>
      </c>
      <c r="F57" s="506">
        <v>245.93061827045472</v>
      </c>
      <c r="G57" s="176">
        <v>208.55322476848934</v>
      </c>
      <c r="H57" s="507">
        <v>15.872152667024437</v>
      </c>
      <c r="I57" s="508">
        <v>4.7732741626079331</v>
      </c>
      <c r="J57" s="509">
        <v>2.4837162949533393</v>
      </c>
      <c r="K57" s="182">
        <v>7.2987960669943277</v>
      </c>
      <c r="L57" s="507">
        <v>9.7441446369347346</v>
      </c>
      <c r="M57" s="499">
        <v>0.5665099013834265</v>
      </c>
      <c r="N57" s="500">
        <v>12.131453780140333</v>
      </c>
      <c r="O57" s="180">
        <v>7.4807027728194981</v>
      </c>
      <c r="P57" s="477"/>
      <c r="Q57" s="477"/>
      <c r="R57" s="477"/>
      <c r="S57" s="477"/>
      <c r="T57" s="477"/>
      <c r="U57" s="477"/>
      <c r="V57" s="477"/>
      <c r="W57" s="477"/>
      <c r="X57" s="477"/>
      <c r="Y57" s="477"/>
      <c r="Z57" s="477"/>
      <c r="AA57" s="477"/>
      <c r="AB57" s="477"/>
      <c r="AC57" s="477"/>
      <c r="AD57" s="477"/>
      <c r="AE57" s="477"/>
      <c r="AF57" s="477"/>
      <c r="AG57" s="477"/>
      <c r="AH57" s="477"/>
      <c r="AI57" s="477"/>
      <c r="AJ57" s="477"/>
      <c r="AK57" s="477"/>
      <c r="AL57" s="477"/>
      <c r="AM57" s="477"/>
      <c r="AN57" s="477"/>
      <c r="AO57" s="477"/>
      <c r="AP57" s="477"/>
      <c r="AQ57" s="477"/>
      <c r="AR57" s="477"/>
      <c r="AS57" s="477"/>
      <c r="AT57" s="477"/>
      <c r="AU57" s="477"/>
      <c r="AV57" s="477"/>
      <c r="AW57" s="477"/>
      <c r="AX57" s="477"/>
      <c r="AY57" s="477"/>
      <c r="AZ57" s="477"/>
      <c r="BA57" s="477"/>
      <c r="BB57" s="477"/>
      <c r="BC57" s="477"/>
      <c r="BD57" s="477"/>
      <c r="BE57" s="477"/>
      <c r="BF57" s="477"/>
      <c r="BG57" s="477"/>
      <c r="BH57" s="477"/>
      <c r="BI57" s="477"/>
      <c r="BJ57" s="477"/>
      <c r="BK57" s="477"/>
      <c r="BL57" s="477"/>
      <c r="BM57" s="477"/>
      <c r="BN57" s="477"/>
      <c r="BO57" s="477"/>
      <c r="BP57" s="477"/>
      <c r="BQ57" s="477"/>
      <c r="BR57" s="477"/>
      <c r="BS57" s="477"/>
      <c r="BT57" s="477"/>
      <c r="BU57" s="477"/>
      <c r="BV57" s="477"/>
      <c r="BW57" s="477"/>
      <c r="BX57" s="477"/>
      <c r="BY57" s="477"/>
      <c r="BZ57" s="477"/>
      <c r="CA57" s="477"/>
      <c r="CB57" s="477"/>
      <c r="CC57" s="477"/>
      <c r="CD57" s="477"/>
      <c r="CE57" s="477"/>
      <c r="CF57" s="477"/>
      <c r="CG57" s="477"/>
      <c r="CH57" s="477"/>
      <c r="CI57" s="477"/>
      <c r="CJ57" s="477"/>
      <c r="CK57" s="477"/>
      <c r="CL57" s="477"/>
      <c r="CM57" s="477"/>
      <c r="CN57" s="477"/>
      <c r="CO57" s="477"/>
      <c r="CP57" s="477"/>
      <c r="CQ57" s="477"/>
      <c r="CR57" s="477"/>
      <c r="CS57" s="477"/>
      <c r="CT57" s="477"/>
      <c r="CU57" s="477"/>
      <c r="CV57" s="477"/>
      <c r="CW57" s="477"/>
      <c r="CX57" s="477"/>
      <c r="CY57" s="477"/>
      <c r="CZ57" s="477"/>
      <c r="DA57" s="477"/>
      <c r="DB57" s="477"/>
      <c r="DC57" s="477"/>
      <c r="DD57" s="477"/>
      <c r="DE57" s="477"/>
      <c r="DF57" s="477"/>
      <c r="DG57" s="477"/>
      <c r="DH57" s="477"/>
      <c r="DI57" s="477"/>
      <c r="DJ57" s="477"/>
      <c r="DK57" s="477"/>
      <c r="DL57" s="477"/>
      <c r="DM57" s="477"/>
      <c r="DN57" s="477"/>
      <c r="DO57" s="477"/>
      <c r="DP57" s="477"/>
      <c r="DQ57" s="477"/>
      <c r="DR57" s="477"/>
      <c r="DS57" s="477"/>
      <c r="DT57" s="477"/>
      <c r="DU57" s="477"/>
      <c r="DV57" s="477"/>
      <c r="DW57" s="477"/>
      <c r="DX57" s="477"/>
      <c r="DY57" s="477"/>
      <c r="DZ57" s="477"/>
      <c r="EA57" s="477"/>
      <c r="EB57" s="477"/>
      <c r="EC57" s="477"/>
      <c r="ED57" s="477"/>
      <c r="EE57" s="477"/>
      <c r="EF57" s="477"/>
      <c r="EG57" s="477"/>
      <c r="EH57" s="477"/>
      <c r="EI57" s="477"/>
      <c r="EJ57" s="477"/>
      <c r="EK57" s="477"/>
      <c r="EL57" s="477"/>
      <c r="EM57" s="477"/>
      <c r="EN57" s="477"/>
      <c r="EO57" s="477"/>
      <c r="EP57" s="477"/>
      <c r="EQ57" s="477"/>
      <c r="ER57" s="477"/>
      <c r="ES57" s="477"/>
      <c r="ET57" s="477"/>
      <c r="EU57" s="477"/>
      <c r="EV57" s="477"/>
      <c r="EW57" s="477"/>
      <c r="EX57" s="477"/>
      <c r="EY57" s="477"/>
      <c r="EZ57" s="477"/>
      <c r="FA57" s="477"/>
      <c r="FB57" s="477"/>
      <c r="FC57" s="477"/>
      <c r="FD57" s="477"/>
      <c r="FE57" s="477"/>
      <c r="FF57" s="477"/>
      <c r="FG57" s="477"/>
      <c r="FH57" s="477"/>
      <c r="FI57" s="477"/>
      <c r="FJ57" s="477"/>
      <c r="FK57" s="477"/>
      <c r="FL57" s="477"/>
      <c r="FM57" s="477"/>
      <c r="FN57" s="477"/>
      <c r="FO57" s="477"/>
      <c r="FP57" s="477"/>
      <c r="FQ57" s="477"/>
      <c r="FR57" s="477"/>
      <c r="FS57" s="477"/>
      <c r="FT57" s="477"/>
      <c r="FU57" s="477"/>
      <c r="FV57" s="477"/>
      <c r="FW57" s="477"/>
      <c r="FX57" s="477"/>
      <c r="FY57" s="477"/>
      <c r="FZ57" s="477"/>
      <c r="GA57" s="477"/>
      <c r="GB57" s="477"/>
      <c r="GC57" s="477"/>
      <c r="GD57" s="477"/>
      <c r="GE57" s="477"/>
      <c r="GF57" s="477"/>
      <c r="GG57" s="477"/>
      <c r="GH57" s="477"/>
      <c r="GI57" s="477"/>
      <c r="GJ57" s="477"/>
      <c r="GK57" s="477"/>
      <c r="GL57" s="477"/>
      <c r="GM57" s="477"/>
      <c r="GN57" s="477"/>
      <c r="GO57" s="477"/>
      <c r="GP57" s="477"/>
      <c r="GQ57" s="477"/>
      <c r="GR57" s="477"/>
      <c r="GS57" s="477"/>
      <c r="GT57" s="477"/>
      <c r="GU57" s="477"/>
      <c r="GV57" s="477"/>
      <c r="GW57" s="477"/>
      <c r="GX57" s="477"/>
      <c r="GY57" s="477"/>
      <c r="GZ57" s="477"/>
      <c r="HA57" s="477"/>
      <c r="HB57" s="477"/>
      <c r="HC57" s="477"/>
      <c r="HD57" s="477"/>
      <c r="HE57" s="477"/>
      <c r="HF57" s="477"/>
      <c r="HG57" s="477"/>
      <c r="HH57" s="477"/>
      <c r="HI57" s="477"/>
      <c r="HJ57" s="477"/>
      <c r="HK57" s="477"/>
      <c r="HL57" s="477"/>
      <c r="HM57" s="477"/>
      <c r="HN57" s="477"/>
      <c r="HO57" s="477"/>
      <c r="HP57" s="477"/>
      <c r="HQ57" s="477"/>
      <c r="HR57" s="477"/>
      <c r="HS57" s="477"/>
      <c r="HT57" s="477"/>
      <c r="HU57" s="477"/>
      <c r="HV57" s="477"/>
      <c r="HW57" s="477"/>
      <c r="HX57" s="477"/>
      <c r="HY57" s="477"/>
      <c r="HZ57" s="477"/>
      <c r="IA57" s="477"/>
      <c r="IB57" s="477"/>
      <c r="IC57" s="477"/>
      <c r="ID57" s="477"/>
      <c r="IE57" s="477"/>
      <c r="IF57" s="477"/>
      <c r="IG57" s="477"/>
      <c r="IH57" s="477"/>
      <c r="II57" s="477"/>
      <c r="IJ57" s="477"/>
      <c r="IK57" s="477"/>
      <c r="IL57" s="477"/>
      <c r="IM57" s="477"/>
      <c r="IN57" s="477"/>
      <c r="IO57" s="477"/>
      <c r="IP57" s="477"/>
      <c r="IQ57" s="477"/>
      <c r="IR57" s="477"/>
      <c r="IS57" s="477"/>
      <c r="IT57" s="477"/>
      <c r="IU57" s="477"/>
    </row>
    <row r="58" spans="1:255" ht="21.75" customHeight="1">
      <c r="A58" s="477"/>
      <c r="B58" s="476" t="s">
        <v>224</v>
      </c>
      <c r="C58" s="477"/>
      <c r="D58" s="504">
        <v>200.70342286803563</v>
      </c>
      <c r="E58" s="505">
        <v>173.5808393127075</v>
      </c>
      <c r="F58" s="506">
        <v>253.91381374839864</v>
      </c>
      <c r="G58" s="176">
        <v>209.39935864304724</v>
      </c>
      <c r="H58" s="507">
        <v>-4.9261699878971683</v>
      </c>
      <c r="I58" s="508">
        <v>2.9381433441058107</v>
      </c>
      <c r="J58" s="509">
        <v>3.2461169471646087</v>
      </c>
      <c r="K58" s="182">
        <v>0.40571603507792986</v>
      </c>
      <c r="L58" s="507">
        <v>5.6964807250911491</v>
      </c>
      <c r="M58" s="499">
        <v>0.88722192750179829</v>
      </c>
      <c r="N58" s="500">
        <v>20.30989741723559</v>
      </c>
      <c r="O58" s="180">
        <v>8.9645333566095129</v>
      </c>
      <c r="P58" s="477"/>
      <c r="Q58" s="477"/>
      <c r="R58" s="477"/>
      <c r="S58" s="477"/>
      <c r="T58" s="477"/>
      <c r="U58" s="477"/>
      <c r="V58" s="477"/>
      <c r="W58" s="477"/>
      <c r="X58" s="477"/>
      <c r="Y58" s="477"/>
      <c r="Z58" s="477"/>
      <c r="AA58" s="477"/>
      <c r="AB58" s="477"/>
      <c r="AC58" s="477"/>
      <c r="AD58" s="477"/>
      <c r="AE58" s="477"/>
      <c r="AF58" s="477"/>
      <c r="AG58" s="477"/>
      <c r="AH58" s="477"/>
      <c r="AI58" s="477"/>
      <c r="AJ58" s="477"/>
      <c r="AK58" s="477"/>
      <c r="AL58" s="477"/>
      <c r="AM58" s="477"/>
      <c r="AN58" s="477"/>
      <c r="AO58" s="477"/>
      <c r="AP58" s="477"/>
      <c r="AQ58" s="477"/>
      <c r="AR58" s="477"/>
      <c r="AS58" s="477"/>
      <c r="AT58" s="477"/>
      <c r="AU58" s="477"/>
      <c r="AV58" s="477"/>
      <c r="AW58" s="477"/>
      <c r="AX58" s="477"/>
      <c r="AY58" s="477"/>
      <c r="AZ58" s="477"/>
      <c r="BA58" s="477"/>
      <c r="BB58" s="477"/>
      <c r="BC58" s="477"/>
      <c r="BD58" s="477"/>
      <c r="BE58" s="477"/>
      <c r="BF58" s="477"/>
      <c r="BG58" s="477"/>
      <c r="BH58" s="477"/>
      <c r="BI58" s="477"/>
      <c r="BJ58" s="477"/>
      <c r="BK58" s="477"/>
      <c r="BL58" s="477"/>
      <c r="BM58" s="477"/>
      <c r="BN58" s="477"/>
      <c r="BO58" s="477"/>
      <c r="BP58" s="477"/>
      <c r="BQ58" s="477"/>
      <c r="BR58" s="477"/>
      <c r="BS58" s="477"/>
      <c r="BT58" s="477"/>
      <c r="BU58" s="477"/>
      <c r="BV58" s="477"/>
      <c r="BW58" s="477"/>
      <c r="BX58" s="477"/>
      <c r="BY58" s="477"/>
      <c r="BZ58" s="477"/>
      <c r="CA58" s="477"/>
      <c r="CB58" s="477"/>
      <c r="CC58" s="477"/>
      <c r="CD58" s="477"/>
      <c r="CE58" s="477"/>
      <c r="CF58" s="477"/>
      <c r="CG58" s="477"/>
      <c r="CH58" s="477"/>
      <c r="CI58" s="477"/>
      <c r="CJ58" s="477"/>
      <c r="CK58" s="477"/>
      <c r="CL58" s="477"/>
      <c r="CM58" s="477"/>
      <c r="CN58" s="477"/>
      <c r="CO58" s="477"/>
      <c r="CP58" s="477"/>
      <c r="CQ58" s="477"/>
      <c r="CR58" s="477"/>
      <c r="CS58" s="477"/>
      <c r="CT58" s="477"/>
      <c r="CU58" s="477"/>
      <c r="CV58" s="477"/>
      <c r="CW58" s="477"/>
      <c r="CX58" s="477"/>
      <c r="CY58" s="477"/>
      <c r="CZ58" s="477"/>
      <c r="DA58" s="477"/>
      <c r="DB58" s="477"/>
      <c r="DC58" s="477"/>
      <c r="DD58" s="477"/>
      <c r="DE58" s="477"/>
      <c r="DF58" s="477"/>
      <c r="DG58" s="477"/>
      <c r="DH58" s="477"/>
      <c r="DI58" s="477"/>
      <c r="DJ58" s="477"/>
      <c r="DK58" s="477"/>
      <c r="DL58" s="477"/>
      <c r="DM58" s="477"/>
      <c r="DN58" s="477"/>
      <c r="DO58" s="477"/>
      <c r="DP58" s="477"/>
      <c r="DQ58" s="477"/>
      <c r="DR58" s="477"/>
      <c r="DS58" s="477"/>
      <c r="DT58" s="477"/>
      <c r="DU58" s="477"/>
      <c r="DV58" s="477"/>
      <c r="DW58" s="477"/>
      <c r="DX58" s="477"/>
      <c r="DY58" s="477"/>
      <c r="DZ58" s="477"/>
      <c r="EA58" s="477"/>
      <c r="EB58" s="477"/>
      <c r="EC58" s="477"/>
      <c r="ED58" s="477"/>
      <c r="EE58" s="477"/>
      <c r="EF58" s="477"/>
      <c r="EG58" s="477"/>
      <c r="EH58" s="477"/>
      <c r="EI58" s="477"/>
      <c r="EJ58" s="477"/>
      <c r="EK58" s="477"/>
      <c r="EL58" s="477"/>
      <c r="EM58" s="477"/>
      <c r="EN58" s="477"/>
      <c r="EO58" s="477"/>
      <c r="EP58" s="477"/>
      <c r="EQ58" s="477"/>
      <c r="ER58" s="477"/>
      <c r="ES58" s="477"/>
      <c r="ET58" s="477"/>
      <c r="EU58" s="477"/>
      <c r="EV58" s="477"/>
      <c r="EW58" s="477"/>
      <c r="EX58" s="477"/>
      <c r="EY58" s="477"/>
      <c r="EZ58" s="477"/>
      <c r="FA58" s="477"/>
      <c r="FB58" s="477"/>
      <c r="FC58" s="477"/>
      <c r="FD58" s="477"/>
      <c r="FE58" s="477"/>
      <c r="FF58" s="477"/>
      <c r="FG58" s="477"/>
      <c r="FH58" s="477"/>
      <c r="FI58" s="477"/>
      <c r="FJ58" s="477"/>
      <c r="FK58" s="477"/>
      <c r="FL58" s="477"/>
      <c r="FM58" s="477"/>
      <c r="FN58" s="477"/>
      <c r="FO58" s="477"/>
      <c r="FP58" s="477"/>
      <c r="FQ58" s="477"/>
      <c r="FR58" s="477"/>
      <c r="FS58" s="477"/>
      <c r="FT58" s="477"/>
      <c r="FU58" s="477"/>
      <c r="FV58" s="477"/>
      <c r="FW58" s="477"/>
      <c r="FX58" s="477"/>
      <c r="FY58" s="477"/>
      <c r="FZ58" s="477"/>
      <c r="GA58" s="477"/>
      <c r="GB58" s="477"/>
      <c r="GC58" s="477"/>
      <c r="GD58" s="477"/>
      <c r="GE58" s="477"/>
      <c r="GF58" s="477"/>
      <c r="GG58" s="477"/>
      <c r="GH58" s="477"/>
      <c r="GI58" s="477"/>
      <c r="GJ58" s="477"/>
      <c r="GK58" s="477"/>
      <c r="GL58" s="477"/>
      <c r="GM58" s="477"/>
      <c r="GN58" s="477"/>
      <c r="GO58" s="477"/>
      <c r="GP58" s="477"/>
      <c r="GQ58" s="477"/>
      <c r="GR58" s="477"/>
      <c r="GS58" s="477"/>
      <c r="GT58" s="477"/>
      <c r="GU58" s="477"/>
      <c r="GV58" s="477"/>
      <c r="GW58" s="477"/>
      <c r="GX58" s="477"/>
      <c r="GY58" s="477"/>
      <c r="GZ58" s="477"/>
      <c r="HA58" s="477"/>
      <c r="HB58" s="477"/>
      <c r="HC58" s="477"/>
      <c r="HD58" s="477"/>
      <c r="HE58" s="477"/>
      <c r="HF58" s="477"/>
      <c r="HG58" s="477"/>
      <c r="HH58" s="477"/>
      <c r="HI58" s="477"/>
      <c r="HJ58" s="477"/>
      <c r="HK58" s="477"/>
      <c r="HL58" s="477"/>
      <c r="HM58" s="477"/>
      <c r="HN58" s="477"/>
      <c r="HO58" s="477"/>
      <c r="HP58" s="477"/>
      <c r="HQ58" s="477"/>
      <c r="HR58" s="477"/>
      <c r="HS58" s="477"/>
      <c r="HT58" s="477"/>
      <c r="HU58" s="477"/>
      <c r="HV58" s="477"/>
      <c r="HW58" s="477"/>
      <c r="HX58" s="477"/>
      <c r="HY58" s="477"/>
      <c r="HZ58" s="477"/>
      <c r="IA58" s="477"/>
      <c r="IB58" s="477"/>
      <c r="IC58" s="477"/>
      <c r="ID58" s="477"/>
      <c r="IE58" s="477"/>
      <c r="IF58" s="477"/>
      <c r="IG58" s="477"/>
      <c r="IH58" s="477"/>
      <c r="II58" s="477"/>
      <c r="IJ58" s="477"/>
      <c r="IK58" s="477"/>
      <c r="IL58" s="477"/>
      <c r="IM58" s="477"/>
      <c r="IN58" s="477"/>
      <c r="IO58" s="477"/>
      <c r="IP58" s="477"/>
      <c r="IQ58" s="477"/>
      <c r="IR58" s="477"/>
      <c r="IS58" s="477"/>
      <c r="IT58" s="477"/>
      <c r="IU58" s="477"/>
    </row>
    <row r="59" spans="1:255" ht="21.75" customHeight="1">
      <c r="A59" s="477"/>
      <c r="B59" s="476" t="s">
        <v>225</v>
      </c>
      <c r="C59" s="477"/>
      <c r="D59" s="504">
        <v>194.52789422656792</v>
      </c>
      <c r="E59" s="505">
        <v>183.89533600902874</v>
      </c>
      <c r="F59" s="506">
        <v>255.46960961052224</v>
      </c>
      <c r="G59" s="176">
        <v>211.29761328203963</v>
      </c>
      <c r="H59" s="507">
        <v>-3.0769423626263546</v>
      </c>
      <c r="I59" s="508">
        <v>5.9421862097000115</v>
      </c>
      <c r="J59" s="509">
        <v>0.61272596364733545</v>
      </c>
      <c r="K59" s="182">
        <v>0.90652361654473168</v>
      </c>
      <c r="L59" s="507">
        <v>4.8193710676509767</v>
      </c>
      <c r="M59" s="499">
        <v>11.511621510835667</v>
      </c>
      <c r="N59" s="500">
        <v>10.268565991146914</v>
      </c>
      <c r="O59" s="180">
        <v>8.8665195232111866</v>
      </c>
      <c r="P59" s="477"/>
      <c r="Q59" s="477"/>
      <c r="R59" s="477"/>
      <c r="S59" s="477"/>
      <c r="T59" s="477"/>
      <c r="U59" s="477"/>
      <c r="V59" s="477"/>
      <c r="W59" s="477"/>
      <c r="X59" s="477"/>
      <c r="Y59" s="477"/>
      <c r="Z59" s="477"/>
      <c r="AA59" s="477"/>
      <c r="AB59" s="477"/>
      <c r="AC59" s="477"/>
      <c r="AD59" s="477"/>
      <c r="AE59" s="477"/>
      <c r="AF59" s="477"/>
      <c r="AG59" s="477"/>
      <c r="AH59" s="477"/>
      <c r="AI59" s="477"/>
      <c r="AJ59" s="477"/>
      <c r="AK59" s="477"/>
      <c r="AL59" s="477"/>
      <c r="AM59" s="477"/>
      <c r="AN59" s="477"/>
      <c r="AO59" s="477"/>
      <c r="AP59" s="477"/>
      <c r="AQ59" s="477"/>
      <c r="AR59" s="477"/>
      <c r="AS59" s="477"/>
      <c r="AT59" s="477"/>
      <c r="AU59" s="477"/>
      <c r="AV59" s="477"/>
      <c r="AW59" s="477"/>
      <c r="AX59" s="477"/>
      <c r="AY59" s="477"/>
      <c r="AZ59" s="477"/>
      <c r="BA59" s="477"/>
      <c r="BB59" s="477"/>
      <c r="BC59" s="477"/>
      <c r="BD59" s="477"/>
      <c r="BE59" s="477"/>
      <c r="BF59" s="477"/>
      <c r="BG59" s="477"/>
      <c r="BH59" s="477"/>
      <c r="BI59" s="477"/>
      <c r="BJ59" s="477"/>
      <c r="BK59" s="477"/>
      <c r="BL59" s="477"/>
      <c r="BM59" s="477"/>
      <c r="BN59" s="477"/>
      <c r="BO59" s="477"/>
      <c r="BP59" s="477"/>
      <c r="BQ59" s="477"/>
      <c r="BR59" s="477"/>
      <c r="BS59" s="477"/>
      <c r="BT59" s="477"/>
      <c r="BU59" s="477"/>
      <c r="BV59" s="477"/>
      <c r="BW59" s="477"/>
      <c r="BX59" s="477"/>
      <c r="BY59" s="477"/>
      <c r="BZ59" s="477"/>
      <c r="CA59" s="477"/>
      <c r="CB59" s="477"/>
      <c r="CC59" s="477"/>
      <c r="CD59" s="477"/>
      <c r="CE59" s="477"/>
      <c r="CF59" s="477"/>
      <c r="CG59" s="477"/>
      <c r="CH59" s="477"/>
      <c r="CI59" s="477"/>
      <c r="CJ59" s="477"/>
      <c r="CK59" s="477"/>
      <c r="CL59" s="477"/>
      <c r="CM59" s="477"/>
      <c r="CN59" s="477"/>
      <c r="CO59" s="477"/>
      <c r="CP59" s="477"/>
      <c r="CQ59" s="477"/>
      <c r="CR59" s="477"/>
      <c r="CS59" s="477"/>
      <c r="CT59" s="477"/>
      <c r="CU59" s="477"/>
      <c r="CV59" s="477"/>
      <c r="CW59" s="477"/>
      <c r="CX59" s="477"/>
      <c r="CY59" s="477"/>
      <c r="CZ59" s="477"/>
      <c r="DA59" s="477"/>
      <c r="DB59" s="477"/>
      <c r="DC59" s="477"/>
      <c r="DD59" s="477"/>
      <c r="DE59" s="477"/>
      <c r="DF59" s="477"/>
      <c r="DG59" s="477"/>
      <c r="DH59" s="477"/>
      <c r="DI59" s="477"/>
      <c r="DJ59" s="477"/>
      <c r="DK59" s="477"/>
      <c r="DL59" s="477"/>
      <c r="DM59" s="477"/>
      <c r="DN59" s="477"/>
      <c r="DO59" s="477"/>
      <c r="DP59" s="477"/>
      <c r="DQ59" s="477"/>
      <c r="DR59" s="477"/>
      <c r="DS59" s="477"/>
      <c r="DT59" s="477"/>
      <c r="DU59" s="477"/>
      <c r="DV59" s="477"/>
      <c r="DW59" s="477"/>
      <c r="DX59" s="477"/>
      <c r="DY59" s="477"/>
      <c r="DZ59" s="477"/>
      <c r="EA59" s="477"/>
      <c r="EB59" s="477"/>
      <c r="EC59" s="477"/>
      <c r="ED59" s="477"/>
      <c r="EE59" s="477"/>
      <c r="EF59" s="477"/>
      <c r="EG59" s="477"/>
      <c r="EH59" s="477"/>
      <c r="EI59" s="477"/>
      <c r="EJ59" s="477"/>
      <c r="EK59" s="477"/>
      <c r="EL59" s="477"/>
      <c r="EM59" s="477"/>
      <c r="EN59" s="477"/>
      <c r="EO59" s="477"/>
      <c r="EP59" s="477"/>
      <c r="EQ59" s="477"/>
      <c r="ER59" s="477"/>
      <c r="ES59" s="477"/>
      <c r="ET59" s="477"/>
      <c r="EU59" s="477"/>
      <c r="EV59" s="477"/>
      <c r="EW59" s="477"/>
      <c r="EX59" s="477"/>
      <c r="EY59" s="477"/>
      <c r="EZ59" s="477"/>
      <c r="FA59" s="477"/>
      <c r="FB59" s="477"/>
      <c r="FC59" s="477"/>
      <c r="FD59" s="477"/>
      <c r="FE59" s="477"/>
      <c r="FF59" s="477"/>
      <c r="FG59" s="477"/>
      <c r="FH59" s="477"/>
      <c r="FI59" s="477"/>
      <c r="FJ59" s="477"/>
      <c r="FK59" s="477"/>
      <c r="FL59" s="477"/>
      <c r="FM59" s="477"/>
      <c r="FN59" s="477"/>
      <c r="FO59" s="477"/>
      <c r="FP59" s="477"/>
      <c r="FQ59" s="477"/>
      <c r="FR59" s="477"/>
      <c r="FS59" s="477"/>
      <c r="FT59" s="477"/>
      <c r="FU59" s="477"/>
      <c r="FV59" s="477"/>
      <c r="FW59" s="477"/>
      <c r="FX59" s="477"/>
      <c r="FY59" s="477"/>
      <c r="FZ59" s="477"/>
      <c r="GA59" s="477"/>
      <c r="GB59" s="477"/>
      <c r="GC59" s="477"/>
      <c r="GD59" s="477"/>
      <c r="GE59" s="477"/>
      <c r="GF59" s="477"/>
      <c r="GG59" s="477"/>
      <c r="GH59" s="477"/>
      <c r="GI59" s="477"/>
      <c r="GJ59" s="477"/>
      <c r="GK59" s="477"/>
      <c r="GL59" s="477"/>
      <c r="GM59" s="477"/>
      <c r="GN59" s="477"/>
      <c r="GO59" s="477"/>
      <c r="GP59" s="477"/>
      <c r="GQ59" s="477"/>
      <c r="GR59" s="477"/>
      <c r="GS59" s="477"/>
      <c r="GT59" s="477"/>
      <c r="GU59" s="477"/>
      <c r="GV59" s="477"/>
      <c r="GW59" s="477"/>
      <c r="GX59" s="477"/>
      <c r="GY59" s="477"/>
      <c r="GZ59" s="477"/>
      <c r="HA59" s="477"/>
      <c r="HB59" s="477"/>
      <c r="HC59" s="477"/>
      <c r="HD59" s="477"/>
      <c r="HE59" s="477"/>
      <c r="HF59" s="477"/>
      <c r="HG59" s="477"/>
      <c r="HH59" s="477"/>
      <c r="HI59" s="477"/>
      <c r="HJ59" s="477"/>
      <c r="HK59" s="477"/>
      <c r="HL59" s="477"/>
      <c r="HM59" s="477"/>
      <c r="HN59" s="477"/>
      <c r="HO59" s="477"/>
      <c r="HP59" s="477"/>
      <c r="HQ59" s="477"/>
      <c r="HR59" s="477"/>
      <c r="HS59" s="477"/>
      <c r="HT59" s="477"/>
      <c r="HU59" s="477"/>
      <c r="HV59" s="477"/>
      <c r="HW59" s="477"/>
      <c r="HX59" s="477"/>
      <c r="HY59" s="477"/>
      <c r="HZ59" s="477"/>
      <c r="IA59" s="477"/>
      <c r="IB59" s="477"/>
      <c r="IC59" s="477"/>
      <c r="ID59" s="477"/>
      <c r="IE59" s="477"/>
      <c r="IF59" s="477"/>
      <c r="IG59" s="477"/>
      <c r="IH59" s="477"/>
      <c r="II59" s="477"/>
      <c r="IJ59" s="477"/>
      <c r="IK59" s="477"/>
      <c r="IL59" s="477"/>
      <c r="IM59" s="477"/>
      <c r="IN59" s="477"/>
      <c r="IO59" s="477"/>
      <c r="IP59" s="477"/>
      <c r="IQ59" s="477"/>
      <c r="IR59" s="477"/>
      <c r="IS59" s="477"/>
      <c r="IT59" s="477"/>
      <c r="IU59" s="477"/>
    </row>
    <row r="60" spans="1:255" ht="21.75" customHeight="1">
      <c r="A60" s="477"/>
      <c r="B60" s="476" t="s">
        <v>226</v>
      </c>
      <c r="C60" s="477"/>
      <c r="D60" s="504">
        <v>184.82686508754676</v>
      </c>
      <c r="E60" s="505">
        <v>196.00907224605058</v>
      </c>
      <c r="F60" s="506">
        <v>245.75237081276336</v>
      </c>
      <c r="G60" s="176">
        <v>208.86276938212026</v>
      </c>
      <c r="H60" s="507">
        <v>-4.986960444717667</v>
      </c>
      <c r="I60" s="508">
        <v>6.5872993301075837</v>
      </c>
      <c r="J60" s="509">
        <v>-3.8036770058768781</v>
      </c>
      <c r="K60" s="182">
        <v>-1.1523291068457695</v>
      </c>
      <c r="L60" s="507">
        <v>1.4496103160305438</v>
      </c>
      <c r="M60" s="499">
        <v>21.787085007289704</v>
      </c>
      <c r="N60" s="500">
        <v>2.409437370219166</v>
      </c>
      <c r="O60" s="180">
        <v>8.5487108978464708</v>
      </c>
      <c r="P60" s="477"/>
      <c r="Q60" s="477"/>
      <c r="R60" s="477"/>
      <c r="S60" s="477"/>
      <c r="T60" s="477"/>
      <c r="U60" s="477"/>
      <c r="V60" s="477"/>
      <c r="W60" s="477"/>
      <c r="X60" s="477"/>
      <c r="Y60" s="477"/>
      <c r="Z60" s="477"/>
      <c r="AA60" s="477"/>
      <c r="AB60" s="477"/>
      <c r="AC60" s="477"/>
      <c r="AD60" s="477"/>
      <c r="AE60" s="477"/>
      <c r="AF60" s="477"/>
      <c r="AG60" s="477"/>
      <c r="AH60" s="477"/>
      <c r="AI60" s="477"/>
      <c r="AJ60" s="477"/>
      <c r="AK60" s="477"/>
      <c r="AL60" s="477"/>
      <c r="AM60" s="477"/>
      <c r="AN60" s="477"/>
      <c r="AO60" s="477"/>
      <c r="AP60" s="477"/>
      <c r="AQ60" s="477"/>
      <c r="AR60" s="477"/>
      <c r="AS60" s="477"/>
      <c r="AT60" s="477"/>
      <c r="AU60" s="477"/>
      <c r="AV60" s="477"/>
      <c r="AW60" s="477"/>
      <c r="AX60" s="477"/>
      <c r="AY60" s="477"/>
      <c r="AZ60" s="477"/>
      <c r="BA60" s="477"/>
      <c r="BB60" s="477"/>
      <c r="BC60" s="477"/>
      <c r="BD60" s="477"/>
      <c r="BE60" s="477"/>
      <c r="BF60" s="477"/>
      <c r="BG60" s="477"/>
      <c r="BH60" s="477"/>
      <c r="BI60" s="477"/>
      <c r="BJ60" s="477"/>
      <c r="BK60" s="477"/>
      <c r="BL60" s="477"/>
      <c r="BM60" s="477"/>
      <c r="BN60" s="477"/>
      <c r="BO60" s="477"/>
      <c r="BP60" s="477"/>
      <c r="BQ60" s="477"/>
      <c r="BR60" s="477"/>
      <c r="BS60" s="477"/>
      <c r="BT60" s="477"/>
      <c r="BU60" s="477"/>
      <c r="BV60" s="477"/>
      <c r="BW60" s="477"/>
      <c r="BX60" s="477"/>
      <c r="BY60" s="477"/>
      <c r="BZ60" s="477"/>
      <c r="CA60" s="477"/>
      <c r="CB60" s="477"/>
      <c r="CC60" s="477"/>
      <c r="CD60" s="477"/>
      <c r="CE60" s="477"/>
      <c r="CF60" s="477"/>
      <c r="CG60" s="477"/>
      <c r="CH60" s="477"/>
      <c r="CI60" s="477"/>
      <c r="CJ60" s="477"/>
      <c r="CK60" s="477"/>
      <c r="CL60" s="477"/>
      <c r="CM60" s="477"/>
      <c r="CN60" s="477"/>
      <c r="CO60" s="477"/>
      <c r="CP60" s="477"/>
      <c r="CQ60" s="477"/>
      <c r="CR60" s="477"/>
      <c r="CS60" s="477"/>
      <c r="CT60" s="477"/>
      <c r="CU60" s="477"/>
      <c r="CV60" s="477"/>
      <c r="CW60" s="477"/>
      <c r="CX60" s="477"/>
      <c r="CY60" s="477"/>
      <c r="CZ60" s="477"/>
      <c r="DA60" s="477"/>
      <c r="DB60" s="477"/>
      <c r="DC60" s="477"/>
      <c r="DD60" s="477"/>
      <c r="DE60" s="477"/>
      <c r="DF60" s="477"/>
      <c r="DG60" s="477"/>
      <c r="DH60" s="477"/>
      <c r="DI60" s="477"/>
      <c r="DJ60" s="477"/>
      <c r="DK60" s="477"/>
      <c r="DL60" s="477"/>
      <c r="DM60" s="477"/>
      <c r="DN60" s="477"/>
      <c r="DO60" s="477"/>
      <c r="DP60" s="477"/>
      <c r="DQ60" s="477"/>
      <c r="DR60" s="477"/>
      <c r="DS60" s="477"/>
      <c r="DT60" s="477"/>
      <c r="DU60" s="477"/>
      <c r="DV60" s="477"/>
      <c r="DW60" s="477"/>
      <c r="DX60" s="477"/>
      <c r="DY60" s="477"/>
      <c r="DZ60" s="477"/>
      <c r="EA60" s="477"/>
      <c r="EB60" s="477"/>
      <c r="EC60" s="477"/>
      <c r="ED60" s="477"/>
      <c r="EE60" s="477"/>
      <c r="EF60" s="477"/>
      <c r="EG60" s="477"/>
      <c r="EH60" s="477"/>
      <c r="EI60" s="477"/>
      <c r="EJ60" s="477"/>
      <c r="EK60" s="477"/>
      <c r="EL60" s="477"/>
      <c r="EM60" s="477"/>
      <c r="EN60" s="477"/>
      <c r="EO60" s="477"/>
      <c r="EP60" s="477"/>
      <c r="EQ60" s="477"/>
      <c r="ER60" s="477"/>
      <c r="ES60" s="477"/>
      <c r="ET60" s="477"/>
      <c r="EU60" s="477"/>
      <c r="EV60" s="477"/>
      <c r="EW60" s="477"/>
      <c r="EX60" s="477"/>
      <c r="EY60" s="477"/>
      <c r="EZ60" s="477"/>
      <c r="FA60" s="477"/>
      <c r="FB60" s="477"/>
      <c r="FC60" s="477"/>
      <c r="FD60" s="477"/>
      <c r="FE60" s="477"/>
      <c r="FF60" s="477"/>
      <c r="FG60" s="477"/>
      <c r="FH60" s="477"/>
      <c r="FI60" s="477"/>
      <c r="FJ60" s="477"/>
      <c r="FK60" s="477"/>
      <c r="FL60" s="477"/>
      <c r="FM60" s="477"/>
      <c r="FN60" s="477"/>
      <c r="FO60" s="477"/>
      <c r="FP60" s="477"/>
      <c r="FQ60" s="477"/>
      <c r="FR60" s="477"/>
      <c r="FS60" s="477"/>
      <c r="FT60" s="477"/>
      <c r="FU60" s="477"/>
      <c r="FV60" s="477"/>
      <c r="FW60" s="477"/>
      <c r="FX60" s="477"/>
      <c r="FY60" s="477"/>
      <c r="FZ60" s="477"/>
      <c r="GA60" s="477"/>
      <c r="GB60" s="477"/>
      <c r="GC60" s="477"/>
      <c r="GD60" s="477"/>
      <c r="GE60" s="477"/>
      <c r="GF60" s="477"/>
      <c r="GG60" s="477"/>
      <c r="GH60" s="477"/>
      <c r="GI60" s="477"/>
      <c r="GJ60" s="477"/>
      <c r="GK60" s="477"/>
      <c r="GL60" s="477"/>
      <c r="GM60" s="477"/>
      <c r="GN60" s="477"/>
      <c r="GO60" s="477"/>
      <c r="GP60" s="477"/>
      <c r="GQ60" s="477"/>
      <c r="GR60" s="477"/>
      <c r="GS60" s="477"/>
      <c r="GT60" s="477"/>
      <c r="GU60" s="477"/>
      <c r="GV60" s="477"/>
      <c r="GW60" s="477"/>
      <c r="GX60" s="477"/>
      <c r="GY60" s="477"/>
      <c r="GZ60" s="477"/>
      <c r="HA60" s="477"/>
      <c r="HB60" s="477"/>
      <c r="HC60" s="477"/>
      <c r="HD60" s="477"/>
      <c r="HE60" s="477"/>
      <c r="HF60" s="477"/>
      <c r="HG60" s="477"/>
      <c r="HH60" s="477"/>
      <c r="HI60" s="477"/>
      <c r="HJ60" s="477"/>
      <c r="HK60" s="477"/>
      <c r="HL60" s="477"/>
      <c r="HM60" s="477"/>
      <c r="HN60" s="477"/>
      <c r="HO60" s="477"/>
      <c r="HP60" s="477"/>
      <c r="HQ60" s="477"/>
      <c r="HR60" s="477"/>
      <c r="HS60" s="477"/>
      <c r="HT60" s="477"/>
      <c r="HU60" s="477"/>
      <c r="HV60" s="477"/>
      <c r="HW60" s="477"/>
      <c r="HX60" s="477"/>
      <c r="HY60" s="477"/>
      <c r="HZ60" s="477"/>
      <c r="IA60" s="477"/>
      <c r="IB60" s="477"/>
      <c r="IC60" s="477"/>
      <c r="ID60" s="477"/>
      <c r="IE60" s="477"/>
      <c r="IF60" s="477"/>
      <c r="IG60" s="477"/>
      <c r="IH60" s="477"/>
      <c r="II60" s="477"/>
      <c r="IJ60" s="477"/>
      <c r="IK60" s="477"/>
      <c r="IL60" s="477"/>
      <c r="IM60" s="477"/>
      <c r="IN60" s="477"/>
      <c r="IO60" s="477"/>
      <c r="IP60" s="477"/>
      <c r="IQ60" s="477"/>
      <c r="IR60" s="477"/>
      <c r="IS60" s="477"/>
      <c r="IT60" s="477"/>
      <c r="IU60" s="477"/>
    </row>
    <row r="61" spans="1:255" ht="21.75" customHeight="1">
      <c r="A61" s="477"/>
      <c r="B61" s="476" t="s">
        <v>227</v>
      </c>
      <c r="C61" s="476"/>
      <c r="D61" s="504">
        <v>217.91829314625164</v>
      </c>
      <c r="E61" s="505">
        <v>184.95870793803894</v>
      </c>
      <c r="F61" s="506">
        <v>270.26406899565671</v>
      </c>
      <c r="G61" s="176">
        <v>224.38035669331575</v>
      </c>
      <c r="H61" s="507">
        <v>17.904014139411231</v>
      </c>
      <c r="I61" s="508">
        <v>-5.6376800223512475</v>
      </c>
      <c r="J61" s="509">
        <v>9.9741451534433452</v>
      </c>
      <c r="K61" s="182">
        <v>7.4295612172055456</v>
      </c>
      <c r="L61" s="507">
        <v>3.2285671218313752</v>
      </c>
      <c r="M61" s="499">
        <v>9.6855278834489837</v>
      </c>
      <c r="N61" s="500">
        <v>9.8944372589028404</v>
      </c>
      <c r="O61" s="180">
        <v>7.6028440880610662</v>
      </c>
      <c r="P61" s="477"/>
      <c r="Q61" s="477"/>
      <c r="R61" s="477"/>
      <c r="S61" s="477"/>
      <c r="T61" s="477"/>
      <c r="U61" s="477"/>
      <c r="V61" s="477"/>
      <c r="W61" s="477"/>
      <c r="X61" s="477"/>
      <c r="Y61" s="477"/>
      <c r="Z61" s="477"/>
      <c r="AA61" s="477"/>
      <c r="AB61" s="477"/>
      <c r="AC61" s="477"/>
      <c r="AD61" s="477"/>
      <c r="AE61" s="477"/>
      <c r="AF61" s="477"/>
      <c r="AG61" s="477"/>
      <c r="AH61" s="477"/>
      <c r="AI61" s="477"/>
      <c r="AJ61" s="477"/>
      <c r="AK61" s="477"/>
      <c r="AL61" s="477"/>
      <c r="AM61" s="477"/>
      <c r="AN61" s="477"/>
      <c r="AO61" s="477"/>
      <c r="AP61" s="477"/>
      <c r="AQ61" s="477"/>
      <c r="AR61" s="477"/>
      <c r="AS61" s="477"/>
      <c r="AT61" s="477"/>
      <c r="AU61" s="477"/>
      <c r="AV61" s="477"/>
      <c r="AW61" s="477"/>
      <c r="AX61" s="477"/>
      <c r="AY61" s="477"/>
      <c r="AZ61" s="477"/>
      <c r="BA61" s="477"/>
      <c r="BB61" s="477"/>
      <c r="BC61" s="477"/>
      <c r="BD61" s="477"/>
      <c r="BE61" s="477"/>
      <c r="BF61" s="477"/>
      <c r="BG61" s="477"/>
      <c r="BH61" s="477"/>
      <c r="BI61" s="477"/>
      <c r="BJ61" s="477"/>
      <c r="BK61" s="477"/>
      <c r="BL61" s="477"/>
      <c r="BM61" s="477"/>
      <c r="BN61" s="477"/>
      <c r="BO61" s="477"/>
      <c r="BP61" s="477"/>
      <c r="BQ61" s="477"/>
      <c r="BR61" s="477"/>
      <c r="BS61" s="477"/>
      <c r="BT61" s="477"/>
      <c r="BU61" s="477"/>
      <c r="BV61" s="477"/>
      <c r="BW61" s="477"/>
      <c r="BX61" s="477"/>
      <c r="BY61" s="477"/>
      <c r="BZ61" s="477"/>
      <c r="CA61" s="477"/>
      <c r="CB61" s="477"/>
      <c r="CC61" s="477"/>
      <c r="CD61" s="477"/>
      <c r="CE61" s="477"/>
      <c r="CF61" s="477"/>
      <c r="CG61" s="477"/>
      <c r="CH61" s="477"/>
      <c r="CI61" s="477"/>
      <c r="CJ61" s="477"/>
      <c r="CK61" s="477"/>
      <c r="CL61" s="477"/>
      <c r="CM61" s="477"/>
      <c r="CN61" s="477"/>
      <c r="CO61" s="477"/>
      <c r="CP61" s="477"/>
      <c r="CQ61" s="477"/>
      <c r="CR61" s="477"/>
      <c r="CS61" s="477"/>
      <c r="CT61" s="477"/>
      <c r="CU61" s="477"/>
      <c r="CV61" s="477"/>
      <c r="CW61" s="477"/>
      <c r="CX61" s="477"/>
      <c r="CY61" s="477"/>
      <c r="CZ61" s="477"/>
      <c r="DA61" s="477"/>
      <c r="DB61" s="477"/>
      <c r="DC61" s="477"/>
      <c r="DD61" s="477"/>
      <c r="DE61" s="477"/>
      <c r="DF61" s="477"/>
      <c r="DG61" s="477"/>
      <c r="DH61" s="477"/>
      <c r="DI61" s="477"/>
      <c r="DJ61" s="477"/>
      <c r="DK61" s="477"/>
      <c r="DL61" s="477"/>
      <c r="DM61" s="477"/>
      <c r="DN61" s="477"/>
      <c r="DO61" s="477"/>
      <c r="DP61" s="477"/>
      <c r="DQ61" s="477"/>
      <c r="DR61" s="477"/>
      <c r="DS61" s="477"/>
      <c r="DT61" s="477"/>
      <c r="DU61" s="477"/>
      <c r="DV61" s="477"/>
      <c r="DW61" s="477"/>
      <c r="DX61" s="477"/>
      <c r="DY61" s="477"/>
      <c r="DZ61" s="477"/>
      <c r="EA61" s="477"/>
      <c r="EB61" s="477"/>
      <c r="EC61" s="477"/>
      <c r="ED61" s="477"/>
      <c r="EE61" s="477"/>
      <c r="EF61" s="477"/>
      <c r="EG61" s="477"/>
      <c r="EH61" s="477"/>
      <c r="EI61" s="477"/>
      <c r="EJ61" s="477"/>
      <c r="EK61" s="477"/>
      <c r="EL61" s="477"/>
      <c r="EM61" s="477"/>
      <c r="EN61" s="477"/>
      <c r="EO61" s="477"/>
      <c r="EP61" s="477"/>
      <c r="EQ61" s="477"/>
      <c r="ER61" s="477"/>
      <c r="ES61" s="477"/>
      <c r="ET61" s="477"/>
      <c r="EU61" s="477"/>
      <c r="EV61" s="477"/>
      <c r="EW61" s="477"/>
      <c r="EX61" s="477"/>
      <c r="EY61" s="477"/>
      <c r="EZ61" s="477"/>
      <c r="FA61" s="477"/>
      <c r="FB61" s="477"/>
      <c r="FC61" s="477"/>
      <c r="FD61" s="477"/>
      <c r="FE61" s="477"/>
      <c r="FF61" s="477"/>
      <c r="FG61" s="477"/>
      <c r="FH61" s="477"/>
      <c r="FI61" s="477"/>
      <c r="FJ61" s="477"/>
      <c r="FK61" s="477"/>
      <c r="FL61" s="477"/>
      <c r="FM61" s="477"/>
      <c r="FN61" s="477"/>
      <c r="FO61" s="477"/>
      <c r="FP61" s="477"/>
      <c r="FQ61" s="477"/>
      <c r="FR61" s="477"/>
      <c r="FS61" s="477"/>
      <c r="FT61" s="477"/>
      <c r="FU61" s="477"/>
      <c r="FV61" s="477"/>
      <c r="FW61" s="477"/>
      <c r="FX61" s="477"/>
      <c r="FY61" s="477"/>
      <c r="FZ61" s="477"/>
      <c r="GA61" s="477"/>
      <c r="GB61" s="477"/>
      <c r="GC61" s="477"/>
      <c r="GD61" s="477"/>
      <c r="GE61" s="477"/>
      <c r="GF61" s="477"/>
      <c r="GG61" s="477"/>
      <c r="GH61" s="477"/>
      <c r="GI61" s="477"/>
      <c r="GJ61" s="477"/>
      <c r="GK61" s="477"/>
      <c r="GL61" s="477"/>
      <c r="GM61" s="477"/>
      <c r="GN61" s="477"/>
      <c r="GO61" s="477"/>
      <c r="GP61" s="477"/>
      <c r="GQ61" s="477"/>
      <c r="GR61" s="477"/>
      <c r="GS61" s="477"/>
      <c r="GT61" s="477"/>
      <c r="GU61" s="477"/>
      <c r="GV61" s="477"/>
      <c r="GW61" s="477"/>
      <c r="GX61" s="477"/>
      <c r="GY61" s="477"/>
      <c r="GZ61" s="477"/>
      <c r="HA61" s="477"/>
      <c r="HB61" s="477"/>
      <c r="HC61" s="477"/>
      <c r="HD61" s="477"/>
      <c r="HE61" s="477"/>
      <c r="HF61" s="477"/>
      <c r="HG61" s="477"/>
      <c r="HH61" s="477"/>
      <c r="HI61" s="477"/>
      <c r="HJ61" s="477"/>
      <c r="HK61" s="477"/>
      <c r="HL61" s="477"/>
      <c r="HM61" s="477"/>
      <c r="HN61" s="477"/>
      <c r="HO61" s="477"/>
      <c r="HP61" s="477"/>
      <c r="HQ61" s="477"/>
      <c r="HR61" s="477"/>
      <c r="HS61" s="477"/>
      <c r="HT61" s="477"/>
      <c r="HU61" s="477"/>
      <c r="HV61" s="477"/>
      <c r="HW61" s="477"/>
      <c r="HX61" s="477"/>
      <c r="HY61" s="477"/>
      <c r="HZ61" s="477"/>
      <c r="IA61" s="477"/>
      <c r="IB61" s="477"/>
      <c r="IC61" s="477"/>
      <c r="ID61" s="477"/>
      <c r="IE61" s="477"/>
      <c r="IF61" s="477"/>
      <c r="IG61" s="477"/>
      <c r="IH61" s="477"/>
      <c r="II61" s="477"/>
      <c r="IJ61" s="477"/>
      <c r="IK61" s="477"/>
      <c r="IL61" s="477"/>
      <c r="IM61" s="477"/>
      <c r="IN61" s="477"/>
      <c r="IO61" s="477"/>
      <c r="IP61" s="477"/>
      <c r="IQ61" s="477"/>
      <c r="IR61" s="477"/>
      <c r="IS61" s="477"/>
      <c r="IT61" s="477"/>
      <c r="IU61" s="477"/>
    </row>
    <row r="62" spans="1:255" ht="21.75" customHeight="1">
      <c r="A62" s="477"/>
      <c r="B62" s="476" t="s">
        <v>228</v>
      </c>
      <c r="C62" s="476"/>
      <c r="D62" s="504">
        <v>244.78513829380844</v>
      </c>
      <c r="E62" s="505">
        <v>190.00599450703146</v>
      </c>
      <c r="F62" s="506">
        <v>267.53989148711196</v>
      </c>
      <c r="G62" s="176">
        <v>234.11034142931729</v>
      </c>
      <c r="H62" s="507">
        <v>12.32886177642996</v>
      </c>
      <c r="I62" s="508">
        <v>2.7288720954318819</v>
      </c>
      <c r="J62" s="509">
        <v>-1.0079688057196137</v>
      </c>
      <c r="K62" s="182">
        <v>4.3363799217506909</v>
      </c>
      <c r="L62" s="507">
        <v>21.963609188049048</v>
      </c>
      <c r="M62" s="499">
        <v>9.4625393328890937</v>
      </c>
      <c r="N62" s="500">
        <v>5.3664184463060707</v>
      </c>
      <c r="O62" s="180">
        <v>12.264188989081404</v>
      </c>
      <c r="P62" s="477"/>
      <c r="Q62" s="477"/>
      <c r="R62" s="477"/>
      <c r="S62" s="477"/>
      <c r="T62" s="477"/>
      <c r="U62" s="477"/>
      <c r="V62" s="477"/>
      <c r="W62" s="477"/>
      <c r="X62" s="477"/>
      <c r="Y62" s="477"/>
      <c r="Z62" s="477"/>
      <c r="AA62" s="477"/>
      <c r="AB62" s="477"/>
      <c r="AC62" s="477"/>
      <c r="AD62" s="477"/>
      <c r="AE62" s="477"/>
      <c r="AF62" s="477"/>
      <c r="AG62" s="477"/>
      <c r="AH62" s="477"/>
      <c r="AI62" s="477"/>
      <c r="AJ62" s="477"/>
      <c r="AK62" s="477"/>
      <c r="AL62" s="477"/>
      <c r="AM62" s="477"/>
      <c r="AN62" s="477"/>
      <c r="AO62" s="477"/>
      <c r="AP62" s="477"/>
      <c r="AQ62" s="477"/>
      <c r="AR62" s="477"/>
      <c r="AS62" s="477"/>
      <c r="AT62" s="477"/>
      <c r="AU62" s="477"/>
      <c r="AV62" s="477"/>
      <c r="AW62" s="477"/>
      <c r="AX62" s="477"/>
      <c r="AY62" s="477"/>
      <c r="AZ62" s="477"/>
      <c r="BA62" s="477"/>
      <c r="BB62" s="477"/>
      <c r="BC62" s="477"/>
      <c r="BD62" s="477"/>
      <c r="BE62" s="477"/>
      <c r="BF62" s="477"/>
      <c r="BG62" s="477"/>
      <c r="BH62" s="477"/>
      <c r="BI62" s="477"/>
      <c r="BJ62" s="477"/>
      <c r="BK62" s="477"/>
      <c r="BL62" s="477"/>
      <c r="BM62" s="477"/>
      <c r="BN62" s="477"/>
      <c r="BO62" s="477"/>
      <c r="BP62" s="477"/>
      <c r="BQ62" s="477"/>
      <c r="BR62" s="477"/>
      <c r="BS62" s="477"/>
      <c r="BT62" s="477"/>
      <c r="BU62" s="477"/>
      <c r="BV62" s="477"/>
      <c r="BW62" s="477"/>
      <c r="BX62" s="477"/>
      <c r="BY62" s="477"/>
      <c r="BZ62" s="477"/>
      <c r="CA62" s="477"/>
      <c r="CB62" s="477"/>
      <c r="CC62" s="477"/>
      <c r="CD62" s="477"/>
      <c r="CE62" s="477"/>
      <c r="CF62" s="477"/>
      <c r="CG62" s="477"/>
      <c r="CH62" s="477"/>
      <c r="CI62" s="477"/>
      <c r="CJ62" s="477"/>
      <c r="CK62" s="477"/>
      <c r="CL62" s="477"/>
      <c r="CM62" s="477"/>
      <c r="CN62" s="477"/>
      <c r="CO62" s="477"/>
      <c r="CP62" s="477"/>
      <c r="CQ62" s="477"/>
      <c r="CR62" s="477"/>
      <c r="CS62" s="477"/>
      <c r="CT62" s="477"/>
      <c r="CU62" s="477"/>
      <c r="CV62" s="477"/>
      <c r="CW62" s="477"/>
      <c r="CX62" s="477"/>
      <c r="CY62" s="477"/>
      <c r="CZ62" s="477"/>
      <c r="DA62" s="477"/>
      <c r="DB62" s="477"/>
      <c r="DC62" s="477"/>
      <c r="DD62" s="477"/>
      <c r="DE62" s="477"/>
      <c r="DF62" s="477"/>
      <c r="DG62" s="477"/>
      <c r="DH62" s="477"/>
      <c r="DI62" s="477"/>
      <c r="DJ62" s="477"/>
      <c r="DK62" s="477"/>
      <c r="DL62" s="477"/>
      <c r="DM62" s="477"/>
      <c r="DN62" s="477"/>
      <c r="DO62" s="477"/>
      <c r="DP62" s="477"/>
      <c r="DQ62" s="477"/>
      <c r="DR62" s="477"/>
      <c r="DS62" s="477"/>
      <c r="DT62" s="477"/>
      <c r="DU62" s="477"/>
      <c r="DV62" s="477"/>
      <c r="DW62" s="477"/>
      <c r="DX62" s="477"/>
      <c r="DY62" s="477"/>
      <c r="DZ62" s="477"/>
      <c r="EA62" s="477"/>
      <c r="EB62" s="477"/>
      <c r="EC62" s="477"/>
      <c r="ED62" s="477"/>
      <c r="EE62" s="477"/>
      <c r="EF62" s="477"/>
      <c r="EG62" s="477"/>
      <c r="EH62" s="477"/>
      <c r="EI62" s="477"/>
      <c r="EJ62" s="477"/>
      <c r="EK62" s="477"/>
      <c r="EL62" s="477"/>
      <c r="EM62" s="477"/>
      <c r="EN62" s="477"/>
      <c r="EO62" s="477"/>
      <c r="EP62" s="477"/>
      <c r="EQ62" s="477"/>
      <c r="ER62" s="477"/>
      <c r="ES62" s="477"/>
      <c r="ET62" s="477"/>
      <c r="EU62" s="477"/>
      <c r="EV62" s="477"/>
      <c r="EW62" s="477"/>
      <c r="EX62" s="477"/>
      <c r="EY62" s="477"/>
      <c r="EZ62" s="477"/>
      <c r="FA62" s="477"/>
      <c r="FB62" s="477"/>
      <c r="FC62" s="477"/>
      <c r="FD62" s="477"/>
      <c r="FE62" s="477"/>
      <c r="FF62" s="477"/>
      <c r="FG62" s="477"/>
      <c r="FH62" s="477"/>
      <c r="FI62" s="477"/>
      <c r="FJ62" s="477"/>
      <c r="FK62" s="477"/>
      <c r="FL62" s="477"/>
      <c r="FM62" s="477"/>
      <c r="FN62" s="477"/>
      <c r="FO62" s="477"/>
      <c r="FP62" s="477"/>
      <c r="FQ62" s="477"/>
      <c r="FR62" s="477"/>
      <c r="FS62" s="477"/>
      <c r="FT62" s="477"/>
      <c r="FU62" s="477"/>
      <c r="FV62" s="477"/>
      <c r="FW62" s="477"/>
      <c r="FX62" s="477"/>
      <c r="FY62" s="477"/>
      <c r="FZ62" s="477"/>
      <c r="GA62" s="477"/>
      <c r="GB62" s="477"/>
      <c r="GC62" s="477"/>
      <c r="GD62" s="477"/>
      <c r="GE62" s="477"/>
      <c r="GF62" s="477"/>
      <c r="GG62" s="477"/>
      <c r="GH62" s="477"/>
      <c r="GI62" s="477"/>
      <c r="GJ62" s="477"/>
      <c r="GK62" s="477"/>
      <c r="GL62" s="477"/>
      <c r="GM62" s="477"/>
      <c r="GN62" s="477"/>
      <c r="GO62" s="477"/>
      <c r="GP62" s="477"/>
      <c r="GQ62" s="477"/>
      <c r="GR62" s="477"/>
      <c r="GS62" s="477"/>
      <c r="GT62" s="477"/>
      <c r="GU62" s="477"/>
      <c r="GV62" s="477"/>
      <c r="GW62" s="477"/>
      <c r="GX62" s="477"/>
      <c r="GY62" s="477"/>
      <c r="GZ62" s="477"/>
      <c r="HA62" s="477"/>
      <c r="HB62" s="477"/>
      <c r="HC62" s="477"/>
      <c r="HD62" s="477"/>
      <c r="HE62" s="477"/>
      <c r="HF62" s="477"/>
      <c r="HG62" s="477"/>
      <c r="HH62" s="477"/>
      <c r="HI62" s="477"/>
      <c r="HJ62" s="477"/>
      <c r="HK62" s="477"/>
      <c r="HL62" s="477"/>
      <c r="HM62" s="477"/>
      <c r="HN62" s="477"/>
      <c r="HO62" s="477"/>
      <c r="HP62" s="477"/>
      <c r="HQ62" s="477"/>
      <c r="HR62" s="477"/>
      <c r="HS62" s="477"/>
      <c r="HT62" s="477"/>
      <c r="HU62" s="477"/>
      <c r="HV62" s="477"/>
      <c r="HW62" s="477"/>
      <c r="HX62" s="477"/>
      <c r="HY62" s="477"/>
      <c r="HZ62" s="477"/>
      <c r="IA62" s="477"/>
      <c r="IB62" s="477"/>
      <c r="IC62" s="477"/>
      <c r="ID62" s="477"/>
      <c r="IE62" s="477"/>
      <c r="IF62" s="477"/>
      <c r="IG62" s="477"/>
      <c r="IH62" s="477"/>
      <c r="II62" s="477"/>
      <c r="IJ62" s="477"/>
      <c r="IK62" s="477"/>
      <c r="IL62" s="477"/>
      <c r="IM62" s="477"/>
      <c r="IN62" s="477"/>
      <c r="IO62" s="477"/>
      <c r="IP62" s="477"/>
      <c r="IQ62" s="477"/>
      <c r="IR62" s="477"/>
      <c r="IS62" s="477"/>
      <c r="IT62" s="477"/>
      <c r="IU62" s="477"/>
    </row>
    <row r="63" spans="1:255" ht="21.75" customHeight="1">
      <c r="A63" s="477"/>
      <c r="B63" s="476" t="s">
        <v>229</v>
      </c>
      <c r="C63" s="476"/>
      <c r="D63" s="504">
        <v>227.01675490715547</v>
      </c>
      <c r="E63" s="505">
        <v>198.602359357224</v>
      </c>
      <c r="F63" s="506">
        <v>270.03915752559362</v>
      </c>
      <c r="G63" s="176">
        <v>231.88609059665771</v>
      </c>
      <c r="H63" s="507">
        <v>-7.2587672235747078</v>
      </c>
      <c r="I63" s="508">
        <v>4.5242598121684239</v>
      </c>
      <c r="J63" s="509">
        <v>0.93416575172756211</v>
      </c>
      <c r="K63" s="182">
        <v>-0.95008653572492108</v>
      </c>
      <c r="L63" s="507">
        <v>16.701389181105085</v>
      </c>
      <c r="M63" s="499">
        <v>7.9974966561812124</v>
      </c>
      <c r="N63" s="500">
        <v>5.7030454374919373</v>
      </c>
      <c r="O63" s="180">
        <v>10.133977091592746</v>
      </c>
      <c r="P63" s="477"/>
      <c r="Q63" s="477"/>
      <c r="R63" s="477"/>
      <c r="S63" s="477"/>
      <c r="T63" s="477"/>
      <c r="U63" s="477"/>
      <c r="V63" s="477"/>
      <c r="W63" s="477"/>
      <c r="X63" s="477"/>
      <c r="Y63" s="477"/>
      <c r="Z63" s="477"/>
      <c r="AA63" s="477"/>
      <c r="AB63" s="477"/>
      <c r="AC63" s="477"/>
      <c r="AD63" s="477"/>
      <c r="AE63" s="477"/>
      <c r="AF63" s="477"/>
      <c r="AG63" s="477"/>
      <c r="AH63" s="477"/>
      <c r="AI63" s="477"/>
      <c r="AJ63" s="477"/>
      <c r="AK63" s="477"/>
      <c r="AL63" s="477"/>
      <c r="AM63" s="477"/>
      <c r="AN63" s="477"/>
      <c r="AO63" s="477"/>
      <c r="AP63" s="477"/>
      <c r="AQ63" s="477"/>
      <c r="AR63" s="477"/>
      <c r="AS63" s="477"/>
      <c r="AT63" s="477"/>
      <c r="AU63" s="477"/>
      <c r="AV63" s="477"/>
      <c r="AW63" s="477"/>
      <c r="AX63" s="477"/>
      <c r="AY63" s="477"/>
      <c r="AZ63" s="477"/>
      <c r="BA63" s="477"/>
      <c r="BB63" s="477"/>
      <c r="BC63" s="477"/>
      <c r="BD63" s="477"/>
      <c r="BE63" s="477"/>
      <c r="BF63" s="477"/>
      <c r="BG63" s="477"/>
      <c r="BH63" s="477"/>
      <c r="BI63" s="477"/>
      <c r="BJ63" s="477"/>
      <c r="BK63" s="477"/>
      <c r="BL63" s="477"/>
      <c r="BM63" s="477"/>
      <c r="BN63" s="477"/>
      <c r="BO63" s="477"/>
      <c r="BP63" s="477"/>
      <c r="BQ63" s="477"/>
      <c r="BR63" s="477"/>
      <c r="BS63" s="477"/>
      <c r="BT63" s="477"/>
      <c r="BU63" s="477"/>
      <c r="BV63" s="477"/>
      <c r="BW63" s="477"/>
      <c r="BX63" s="477"/>
      <c r="BY63" s="477"/>
      <c r="BZ63" s="477"/>
      <c r="CA63" s="477"/>
      <c r="CB63" s="477"/>
      <c r="CC63" s="477"/>
      <c r="CD63" s="477"/>
      <c r="CE63" s="477"/>
      <c r="CF63" s="477"/>
      <c r="CG63" s="477"/>
      <c r="CH63" s="477"/>
      <c r="CI63" s="477"/>
      <c r="CJ63" s="477"/>
      <c r="CK63" s="477"/>
      <c r="CL63" s="477"/>
      <c r="CM63" s="477"/>
      <c r="CN63" s="477"/>
      <c r="CO63" s="477"/>
      <c r="CP63" s="477"/>
      <c r="CQ63" s="477"/>
      <c r="CR63" s="477"/>
      <c r="CS63" s="477"/>
      <c r="CT63" s="477"/>
      <c r="CU63" s="477"/>
      <c r="CV63" s="477"/>
      <c r="CW63" s="477"/>
      <c r="CX63" s="477"/>
      <c r="CY63" s="477"/>
      <c r="CZ63" s="477"/>
      <c r="DA63" s="477"/>
      <c r="DB63" s="477"/>
      <c r="DC63" s="477"/>
      <c r="DD63" s="477"/>
      <c r="DE63" s="477"/>
      <c r="DF63" s="477"/>
      <c r="DG63" s="477"/>
      <c r="DH63" s="477"/>
      <c r="DI63" s="477"/>
      <c r="DJ63" s="477"/>
      <c r="DK63" s="477"/>
      <c r="DL63" s="477"/>
      <c r="DM63" s="477"/>
      <c r="DN63" s="477"/>
      <c r="DO63" s="477"/>
      <c r="DP63" s="477"/>
      <c r="DQ63" s="477"/>
      <c r="DR63" s="477"/>
      <c r="DS63" s="477"/>
      <c r="DT63" s="477"/>
      <c r="DU63" s="477"/>
      <c r="DV63" s="477"/>
      <c r="DW63" s="477"/>
      <c r="DX63" s="477"/>
      <c r="DY63" s="477"/>
      <c r="DZ63" s="477"/>
      <c r="EA63" s="477"/>
      <c r="EB63" s="477"/>
      <c r="EC63" s="477"/>
      <c r="ED63" s="477"/>
      <c r="EE63" s="477"/>
      <c r="EF63" s="477"/>
      <c r="EG63" s="477"/>
      <c r="EH63" s="477"/>
      <c r="EI63" s="477"/>
      <c r="EJ63" s="477"/>
      <c r="EK63" s="477"/>
      <c r="EL63" s="477"/>
      <c r="EM63" s="477"/>
      <c r="EN63" s="477"/>
      <c r="EO63" s="477"/>
      <c r="EP63" s="477"/>
      <c r="EQ63" s="477"/>
      <c r="ER63" s="477"/>
      <c r="ES63" s="477"/>
      <c r="ET63" s="477"/>
      <c r="EU63" s="477"/>
      <c r="EV63" s="477"/>
      <c r="EW63" s="477"/>
      <c r="EX63" s="477"/>
      <c r="EY63" s="477"/>
      <c r="EZ63" s="477"/>
      <c r="FA63" s="477"/>
      <c r="FB63" s="477"/>
      <c r="FC63" s="477"/>
      <c r="FD63" s="477"/>
      <c r="FE63" s="477"/>
      <c r="FF63" s="477"/>
      <c r="FG63" s="477"/>
      <c r="FH63" s="477"/>
      <c r="FI63" s="477"/>
      <c r="FJ63" s="477"/>
      <c r="FK63" s="477"/>
      <c r="FL63" s="477"/>
      <c r="FM63" s="477"/>
      <c r="FN63" s="477"/>
      <c r="FO63" s="477"/>
      <c r="FP63" s="477"/>
      <c r="FQ63" s="477"/>
      <c r="FR63" s="477"/>
      <c r="FS63" s="477"/>
      <c r="FT63" s="477"/>
      <c r="FU63" s="477"/>
      <c r="FV63" s="477"/>
      <c r="FW63" s="477"/>
      <c r="FX63" s="477"/>
      <c r="FY63" s="477"/>
      <c r="FZ63" s="477"/>
      <c r="GA63" s="477"/>
      <c r="GB63" s="477"/>
      <c r="GC63" s="477"/>
      <c r="GD63" s="477"/>
      <c r="GE63" s="477"/>
      <c r="GF63" s="477"/>
      <c r="GG63" s="477"/>
      <c r="GH63" s="477"/>
      <c r="GI63" s="477"/>
      <c r="GJ63" s="477"/>
      <c r="GK63" s="477"/>
      <c r="GL63" s="477"/>
      <c r="GM63" s="477"/>
      <c r="GN63" s="477"/>
      <c r="GO63" s="477"/>
      <c r="GP63" s="477"/>
      <c r="GQ63" s="477"/>
      <c r="GR63" s="477"/>
      <c r="GS63" s="477"/>
      <c r="GT63" s="477"/>
      <c r="GU63" s="477"/>
      <c r="GV63" s="477"/>
      <c r="GW63" s="477"/>
      <c r="GX63" s="477"/>
      <c r="GY63" s="477"/>
      <c r="GZ63" s="477"/>
      <c r="HA63" s="477"/>
      <c r="HB63" s="477"/>
      <c r="HC63" s="477"/>
      <c r="HD63" s="477"/>
      <c r="HE63" s="477"/>
      <c r="HF63" s="477"/>
      <c r="HG63" s="477"/>
      <c r="HH63" s="477"/>
      <c r="HI63" s="477"/>
      <c r="HJ63" s="477"/>
      <c r="HK63" s="477"/>
      <c r="HL63" s="477"/>
      <c r="HM63" s="477"/>
      <c r="HN63" s="477"/>
      <c r="HO63" s="477"/>
      <c r="HP63" s="477"/>
      <c r="HQ63" s="477"/>
      <c r="HR63" s="477"/>
      <c r="HS63" s="477"/>
      <c r="HT63" s="477"/>
      <c r="HU63" s="477"/>
      <c r="HV63" s="477"/>
      <c r="HW63" s="477"/>
      <c r="HX63" s="477"/>
      <c r="HY63" s="477"/>
      <c r="HZ63" s="477"/>
      <c r="IA63" s="477"/>
      <c r="IB63" s="477"/>
      <c r="IC63" s="477"/>
      <c r="ID63" s="477"/>
      <c r="IE63" s="477"/>
      <c r="IF63" s="477"/>
      <c r="IG63" s="477"/>
      <c r="IH63" s="477"/>
      <c r="II63" s="477"/>
      <c r="IJ63" s="477"/>
      <c r="IK63" s="477"/>
      <c r="IL63" s="477"/>
      <c r="IM63" s="477"/>
      <c r="IN63" s="477"/>
      <c r="IO63" s="477"/>
      <c r="IP63" s="477"/>
      <c r="IQ63" s="477"/>
      <c r="IR63" s="477"/>
      <c r="IS63" s="477"/>
      <c r="IT63" s="477"/>
      <c r="IU63" s="477"/>
    </row>
    <row r="64" spans="1:255" ht="21.75" customHeight="1">
      <c r="A64" s="477"/>
      <c r="B64" s="476" t="s">
        <v>230</v>
      </c>
      <c r="C64" s="476"/>
      <c r="D64" s="504">
        <v>199.12553050030513</v>
      </c>
      <c r="E64" s="505">
        <v>207.7717353503929</v>
      </c>
      <c r="F64" s="506">
        <v>284.74019646449574</v>
      </c>
      <c r="G64" s="176">
        <v>230.54582077173123</v>
      </c>
      <c r="H64" s="507">
        <v>-12.2859761687005</v>
      </c>
      <c r="I64" s="508">
        <v>4.6169521967642169</v>
      </c>
      <c r="J64" s="509">
        <v>5.4440396991346773</v>
      </c>
      <c r="K64" s="182">
        <v>-0.5779862955461823</v>
      </c>
      <c r="L64" s="507">
        <v>7.7362484106331237</v>
      </c>
      <c r="M64" s="499">
        <v>6.0010809548532791</v>
      </c>
      <c r="N64" s="500">
        <v>15.864679361094275</v>
      </c>
      <c r="O64" s="180">
        <v>9.8673362421935593</v>
      </c>
      <c r="P64" s="477"/>
      <c r="Q64" s="477"/>
      <c r="R64" s="477"/>
      <c r="S64" s="477"/>
      <c r="T64" s="477"/>
      <c r="U64" s="477"/>
      <c r="V64" s="477"/>
      <c r="W64" s="477"/>
      <c r="X64" s="477"/>
      <c r="Y64" s="477"/>
      <c r="Z64" s="477"/>
      <c r="AA64" s="477"/>
      <c r="AB64" s="477"/>
      <c r="AC64" s="477"/>
      <c r="AD64" s="477"/>
      <c r="AE64" s="477"/>
      <c r="AF64" s="477"/>
      <c r="AG64" s="477"/>
      <c r="AH64" s="477"/>
      <c r="AI64" s="477"/>
      <c r="AJ64" s="477"/>
      <c r="AK64" s="477"/>
      <c r="AL64" s="477"/>
      <c r="AM64" s="477"/>
      <c r="AN64" s="477"/>
      <c r="AO64" s="477"/>
      <c r="AP64" s="477"/>
      <c r="AQ64" s="477"/>
      <c r="AR64" s="477"/>
      <c r="AS64" s="477"/>
      <c r="AT64" s="477"/>
      <c r="AU64" s="477"/>
      <c r="AV64" s="477"/>
      <c r="AW64" s="477"/>
      <c r="AX64" s="477"/>
      <c r="AY64" s="477"/>
      <c r="AZ64" s="477"/>
      <c r="BA64" s="477"/>
      <c r="BB64" s="477"/>
      <c r="BC64" s="477"/>
      <c r="BD64" s="477"/>
      <c r="BE64" s="477"/>
      <c r="BF64" s="477"/>
      <c r="BG64" s="477"/>
      <c r="BH64" s="477"/>
      <c r="BI64" s="477"/>
      <c r="BJ64" s="477"/>
      <c r="BK64" s="477"/>
      <c r="BL64" s="477"/>
      <c r="BM64" s="477"/>
      <c r="BN64" s="477"/>
      <c r="BO64" s="477"/>
      <c r="BP64" s="477"/>
      <c r="BQ64" s="477"/>
      <c r="BR64" s="477"/>
      <c r="BS64" s="477"/>
      <c r="BT64" s="477"/>
      <c r="BU64" s="477"/>
      <c r="BV64" s="477"/>
      <c r="BW64" s="477"/>
      <c r="BX64" s="477"/>
      <c r="BY64" s="477"/>
      <c r="BZ64" s="477"/>
      <c r="CA64" s="477"/>
      <c r="CB64" s="477"/>
      <c r="CC64" s="477"/>
      <c r="CD64" s="477"/>
      <c r="CE64" s="477"/>
      <c r="CF64" s="477"/>
      <c r="CG64" s="477"/>
      <c r="CH64" s="477"/>
      <c r="CI64" s="477"/>
      <c r="CJ64" s="477"/>
      <c r="CK64" s="477"/>
      <c r="CL64" s="477"/>
      <c r="CM64" s="477"/>
      <c r="CN64" s="477"/>
      <c r="CO64" s="477"/>
      <c r="CP64" s="477"/>
      <c r="CQ64" s="477"/>
      <c r="CR64" s="477"/>
      <c r="CS64" s="477"/>
      <c r="CT64" s="477"/>
      <c r="CU64" s="477"/>
      <c r="CV64" s="477"/>
      <c r="CW64" s="477"/>
      <c r="CX64" s="477"/>
      <c r="CY64" s="477"/>
      <c r="CZ64" s="477"/>
      <c r="DA64" s="477"/>
      <c r="DB64" s="477"/>
      <c r="DC64" s="477"/>
      <c r="DD64" s="477"/>
      <c r="DE64" s="477"/>
      <c r="DF64" s="477"/>
      <c r="DG64" s="477"/>
      <c r="DH64" s="477"/>
      <c r="DI64" s="477"/>
      <c r="DJ64" s="477"/>
      <c r="DK64" s="477"/>
      <c r="DL64" s="477"/>
      <c r="DM64" s="477"/>
      <c r="DN64" s="477"/>
      <c r="DO64" s="477"/>
      <c r="DP64" s="477"/>
      <c r="DQ64" s="477"/>
      <c r="DR64" s="477"/>
      <c r="DS64" s="477"/>
      <c r="DT64" s="477"/>
      <c r="DU64" s="477"/>
      <c r="DV64" s="477"/>
      <c r="DW64" s="477"/>
      <c r="DX64" s="477"/>
      <c r="DY64" s="477"/>
      <c r="DZ64" s="477"/>
      <c r="EA64" s="477"/>
      <c r="EB64" s="477"/>
      <c r="EC64" s="477"/>
      <c r="ED64" s="477"/>
      <c r="EE64" s="477"/>
      <c r="EF64" s="477"/>
      <c r="EG64" s="477"/>
      <c r="EH64" s="477"/>
      <c r="EI64" s="477"/>
      <c r="EJ64" s="477"/>
      <c r="EK64" s="477"/>
      <c r="EL64" s="477"/>
      <c r="EM64" s="477"/>
      <c r="EN64" s="477"/>
      <c r="EO64" s="477"/>
      <c r="EP64" s="477"/>
      <c r="EQ64" s="477"/>
      <c r="ER64" s="477"/>
      <c r="ES64" s="477"/>
      <c r="ET64" s="477"/>
      <c r="EU64" s="477"/>
      <c r="EV64" s="477"/>
      <c r="EW64" s="477"/>
      <c r="EX64" s="477"/>
      <c r="EY64" s="477"/>
      <c r="EZ64" s="477"/>
      <c r="FA64" s="477"/>
      <c r="FB64" s="477"/>
      <c r="FC64" s="477"/>
      <c r="FD64" s="477"/>
      <c r="FE64" s="477"/>
      <c r="FF64" s="477"/>
      <c r="FG64" s="477"/>
      <c r="FH64" s="477"/>
      <c r="FI64" s="477"/>
      <c r="FJ64" s="477"/>
      <c r="FK64" s="477"/>
      <c r="FL64" s="477"/>
      <c r="FM64" s="477"/>
      <c r="FN64" s="477"/>
      <c r="FO64" s="477"/>
      <c r="FP64" s="477"/>
      <c r="FQ64" s="477"/>
      <c r="FR64" s="477"/>
      <c r="FS64" s="477"/>
      <c r="FT64" s="477"/>
      <c r="FU64" s="477"/>
      <c r="FV64" s="477"/>
      <c r="FW64" s="477"/>
      <c r="FX64" s="477"/>
      <c r="FY64" s="477"/>
      <c r="FZ64" s="477"/>
      <c r="GA64" s="477"/>
      <c r="GB64" s="477"/>
      <c r="GC64" s="477"/>
      <c r="GD64" s="477"/>
      <c r="GE64" s="477"/>
      <c r="GF64" s="477"/>
      <c r="GG64" s="477"/>
      <c r="GH64" s="477"/>
      <c r="GI64" s="477"/>
      <c r="GJ64" s="477"/>
      <c r="GK64" s="477"/>
      <c r="GL64" s="477"/>
      <c r="GM64" s="477"/>
      <c r="GN64" s="477"/>
      <c r="GO64" s="477"/>
      <c r="GP64" s="477"/>
      <c r="GQ64" s="477"/>
      <c r="GR64" s="477"/>
      <c r="GS64" s="477"/>
      <c r="GT64" s="477"/>
      <c r="GU64" s="477"/>
      <c r="GV64" s="477"/>
      <c r="GW64" s="477"/>
      <c r="GX64" s="477"/>
      <c r="GY64" s="477"/>
      <c r="GZ64" s="477"/>
      <c r="HA64" s="477"/>
      <c r="HB64" s="477"/>
      <c r="HC64" s="477"/>
      <c r="HD64" s="477"/>
      <c r="HE64" s="477"/>
      <c r="HF64" s="477"/>
      <c r="HG64" s="477"/>
      <c r="HH64" s="477"/>
      <c r="HI64" s="477"/>
      <c r="HJ64" s="477"/>
      <c r="HK64" s="477"/>
      <c r="HL64" s="477"/>
      <c r="HM64" s="477"/>
      <c r="HN64" s="477"/>
      <c r="HO64" s="477"/>
      <c r="HP64" s="477"/>
      <c r="HQ64" s="477"/>
      <c r="HR64" s="477"/>
      <c r="HS64" s="477"/>
      <c r="HT64" s="477"/>
      <c r="HU64" s="477"/>
      <c r="HV64" s="477"/>
      <c r="HW64" s="477"/>
      <c r="HX64" s="477"/>
      <c r="HY64" s="477"/>
      <c r="HZ64" s="477"/>
      <c r="IA64" s="477"/>
      <c r="IB64" s="477"/>
      <c r="IC64" s="477"/>
      <c r="ID64" s="477"/>
      <c r="IE64" s="477"/>
      <c r="IF64" s="477"/>
      <c r="IG64" s="477"/>
      <c r="IH64" s="477"/>
      <c r="II64" s="477"/>
      <c r="IJ64" s="477"/>
      <c r="IK64" s="477"/>
      <c r="IL64" s="477"/>
      <c r="IM64" s="477"/>
      <c r="IN64" s="477"/>
      <c r="IO64" s="477"/>
      <c r="IP64" s="477"/>
      <c r="IQ64" s="477"/>
      <c r="IR64" s="477"/>
      <c r="IS64" s="477"/>
      <c r="IT64" s="477"/>
      <c r="IU64" s="477"/>
    </row>
    <row r="65" spans="1:255" ht="21.75" customHeight="1">
      <c r="A65" s="477"/>
      <c r="B65" s="476" t="s">
        <v>231</v>
      </c>
      <c r="C65" s="476"/>
      <c r="D65" s="504">
        <v>225.67022581829198</v>
      </c>
      <c r="E65" s="505">
        <v>210.82512709344022</v>
      </c>
      <c r="F65" s="506">
        <v>286.72198211568286</v>
      </c>
      <c r="G65" s="176">
        <v>241.07244500913836</v>
      </c>
      <c r="H65" s="507">
        <v>13.330633822440035</v>
      </c>
      <c r="I65" s="508">
        <v>1.4695895656346067</v>
      </c>
      <c r="J65" s="509">
        <v>0.69599785200480824</v>
      </c>
      <c r="K65" s="182">
        <v>4.5659575186269876</v>
      </c>
      <c r="L65" s="507">
        <v>3.5572656889514889</v>
      </c>
      <c r="M65" s="499">
        <v>13.984969642016807</v>
      </c>
      <c r="N65" s="500">
        <v>6.0895675778087366</v>
      </c>
      <c r="O65" s="180">
        <v>7.8772676362590106</v>
      </c>
      <c r="P65" s="477"/>
      <c r="Q65" s="477"/>
      <c r="R65" s="477"/>
      <c r="S65" s="477"/>
      <c r="T65" s="477"/>
      <c r="U65" s="477"/>
      <c r="V65" s="477"/>
      <c r="W65" s="477"/>
      <c r="X65" s="477"/>
      <c r="Y65" s="477"/>
      <c r="Z65" s="477"/>
      <c r="AA65" s="477"/>
      <c r="AB65" s="477"/>
      <c r="AC65" s="477"/>
      <c r="AD65" s="477"/>
      <c r="AE65" s="477"/>
      <c r="AF65" s="477"/>
      <c r="AG65" s="477"/>
      <c r="AH65" s="477"/>
      <c r="AI65" s="477"/>
      <c r="AJ65" s="477"/>
      <c r="AK65" s="477"/>
      <c r="AL65" s="477"/>
      <c r="AM65" s="477"/>
      <c r="AN65" s="477"/>
      <c r="AO65" s="477"/>
      <c r="AP65" s="477"/>
      <c r="AQ65" s="477"/>
      <c r="AR65" s="477"/>
      <c r="AS65" s="477"/>
      <c r="AT65" s="477"/>
      <c r="AU65" s="477"/>
      <c r="AV65" s="477"/>
      <c r="AW65" s="477"/>
      <c r="AX65" s="477"/>
      <c r="AY65" s="477"/>
      <c r="AZ65" s="477"/>
      <c r="BA65" s="477"/>
      <c r="BB65" s="477"/>
      <c r="BC65" s="477"/>
      <c r="BD65" s="477"/>
      <c r="BE65" s="477"/>
      <c r="BF65" s="477"/>
      <c r="BG65" s="477"/>
      <c r="BH65" s="477"/>
      <c r="BI65" s="477"/>
      <c r="BJ65" s="477"/>
      <c r="BK65" s="477"/>
      <c r="BL65" s="477"/>
      <c r="BM65" s="477"/>
      <c r="BN65" s="477"/>
      <c r="BO65" s="477"/>
      <c r="BP65" s="477"/>
      <c r="BQ65" s="477"/>
      <c r="BR65" s="477"/>
      <c r="BS65" s="477"/>
      <c r="BT65" s="477"/>
      <c r="BU65" s="477"/>
      <c r="BV65" s="477"/>
      <c r="BW65" s="477"/>
      <c r="BX65" s="477"/>
      <c r="BY65" s="477"/>
      <c r="BZ65" s="477"/>
      <c r="CA65" s="477"/>
      <c r="CB65" s="477"/>
      <c r="CC65" s="477"/>
      <c r="CD65" s="477"/>
      <c r="CE65" s="477"/>
      <c r="CF65" s="477"/>
      <c r="CG65" s="477"/>
      <c r="CH65" s="477"/>
      <c r="CI65" s="477"/>
      <c r="CJ65" s="477"/>
      <c r="CK65" s="477"/>
      <c r="CL65" s="477"/>
      <c r="CM65" s="477"/>
      <c r="CN65" s="477"/>
      <c r="CO65" s="477"/>
      <c r="CP65" s="477"/>
      <c r="CQ65" s="477"/>
      <c r="CR65" s="477"/>
      <c r="CS65" s="477"/>
      <c r="CT65" s="477"/>
      <c r="CU65" s="477"/>
      <c r="CV65" s="477"/>
      <c r="CW65" s="477"/>
      <c r="CX65" s="477"/>
      <c r="CY65" s="477"/>
      <c r="CZ65" s="477"/>
      <c r="DA65" s="477"/>
      <c r="DB65" s="477"/>
      <c r="DC65" s="477"/>
      <c r="DD65" s="477"/>
      <c r="DE65" s="477"/>
      <c r="DF65" s="477"/>
      <c r="DG65" s="477"/>
      <c r="DH65" s="477"/>
      <c r="DI65" s="477"/>
      <c r="DJ65" s="477"/>
      <c r="DK65" s="477"/>
      <c r="DL65" s="477"/>
      <c r="DM65" s="477"/>
      <c r="DN65" s="477"/>
      <c r="DO65" s="477"/>
      <c r="DP65" s="477"/>
      <c r="DQ65" s="477"/>
      <c r="DR65" s="477"/>
      <c r="DS65" s="477"/>
      <c r="DT65" s="477"/>
      <c r="DU65" s="477"/>
      <c r="DV65" s="477"/>
      <c r="DW65" s="477"/>
      <c r="DX65" s="477"/>
      <c r="DY65" s="477"/>
      <c r="DZ65" s="477"/>
      <c r="EA65" s="477"/>
      <c r="EB65" s="477"/>
      <c r="EC65" s="477"/>
      <c r="ED65" s="477"/>
      <c r="EE65" s="477"/>
      <c r="EF65" s="477"/>
      <c r="EG65" s="477"/>
      <c r="EH65" s="477"/>
      <c r="EI65" s="477"/>
      <c r="EJ65" s="477"/>
      <c r="EK65" s="477"/>
      <c r="EL65" s="477"/>
      <c r="EM65" s="477"/>
      <c r="EN65" s="477"/>
      <c r="EO65" s="477"/>
      <c r="EP65" s="477"/>
      <c r="EQ65" s="477"/>
      <c r="ER65" s="477"/>
      <c r="ES65" s="477"/>
      <c r="ET65" s="477"/>
      <c r="EU65" s="477"/>
      <c r="EV65" s="477"/>
      <c r="EW65" s="477"/>
      <c r="EX65" s="477"/>
      <c r="EY65" s="477"/>
      <c r="EZ65" s="477"/>
      <c r="FA65" s="477"/>
      <c r="FB65" s="477"/>
      <c r="FC65" s="477"/>
      <c r="FD65" s="477"/>
      <c r="FE65" s="477"/>
      <c r="FF65" s="477"/>
      <c r="FG65" s="477"/>
      <c r="FH65" s="477"/>
      <c r="FI65" s="477"/>
      <c r="FJ65" s="477"/>
      <c r="FK65" s="477"/>
      <c r="FL65" s="477"/>
      <c r="FM65" s="477"/>
      <c r="FN65" s="477"/>
      <c r="FO65" s="477"/>
      <c r="FP65" s="477"/>
      <c r="FQ65" s="477"/>
      <c r="FR65" s="477"/>
      <c r="FS65" s="477"/>
      <c r="FT65" s="477"/>
      <c r="FU65" s="477"/>
      <c r="FV65" s="477"/>
      <c r="FW65" s="477"/>
      <c r="FX65" s="477"/>
      <c r="FY65" s="477"/>
      <c r="FZ65" s="477"/>
      <c r="GA65" s="477"/>
      <c r="GB65" s="477"/>
      <c r="GC65" s="477"/>
      <c r="GD65" s="477"/>
      <c r="GE65" s="477"/>
      <c r="GF65" s="477"/>
      <c r="GG65" s="477"/>
      <c r="GH65" s="477"/>
      <c r="GI65" s="477"/>
      <c r="GJ65" s="477"/>
      <c r="GK65" s="477"/>
      <c r="GL65" s="477"/>
      <c r="GM65" s="477"/>
      <c r="GN65" s="477"/>
      <c r="GO65" s="477"/>
      <c r="GP65" s="477"/>
      <c r="GQ65" s="477"/>
      <c r="GR65" s="477"/>
      <c r="GS65" s="477"/>
      <c r="GT65" s="477"/>
      <c r="GU65" s="477"/>
      <c r="GV65" s="477"/>
      <c r="GW65" s="477"/>
      <c r="GX65" s="477"/>
      <c r="GY65" s="477"/>
      <c r="GZ65" s="477"/>
      <c r="HA65" s="477"/>
      <c r="HB65" s="477"/>
      <c r="HC65" s="477"/>
      <c r="HD65" s="477"/>
      <c r="HE65" s="477"/>
      <c r="HF65" s="477"/>
      <c r="HG65" s="477"/>
      <c r="HH65" s="477"/>
      <c r="HI65" s="477"/>
      <c r="HJ65" s="477"/>
      <c r="HK65" s="477"/>
      <c r="HL65" s="477"/>
      <c r="HM65" s="477"/>
      <c r="HN65" s="477"/>
      <c r="HO65" s="477"/>
      <c r="HP65" s="477"/>
      <c r="HQ65" s="477"/>
      <c r="HR65" s="477"/>
      <c r="HS65" s="477"/>
      <c r="HT65" s="477"/>
      <c r="HU65" s="477"/>
      <c r="HV65" s="477"/>
      <c r="HW65" s="477"/>
      <c r="HX65" s="477"/>
      <c r="HY65" s="477"/>
      <c r="HZ65" s="477"/>
      <c r="IA65" s="477"/>
      <c r="IB65" s="477"/>
      <c r="IC65" s="477"/>
      <c r="ID65" s="477"/>
      <c r="IE65" s="477"/>
      <c r="IF65" s="477"/>
      <c r="IG65" s="477"/>
      <c r="IH65" s="477"/>
      <c r="II65" s="477"/>
      <c r="IJ65" s="477"/>
      <c r="IK65" s="477"/>
      <c r="IL65" s="477"/>
      <c r="IM65" s="477"/>
      <c r="IN65" s="477"/>
      <c r="IO65" s="477"/>
      <c r="IP65" s="477"/>
      <c r="IQ65" s="477"/>
      <c r="IR65" s="477"/>
      <c r="IS65" s="477"/>
      <c r="IT65" s="477"/>
      <c r="IU65" s="477"/>
    </row>
    <row r="66" spans="1:255" ht="21.75" customHeight="1">
      <c r="A66" s="477"/>
      <c r="B66" s="476" t="s">
        <v>232</v>
      </c>
      <c r="C66" s="476"/>
      <c r="D66" s="504">
        <v>256.53407686438607</v>
      </c>
      <c r="E66" s="505">
        <v>218.56319997401087</v>
      </c>
      <c r="F66" s="506">
        <v>286.10274596024033</v>
      </c>
      <c r="G66" s="176">
        <v>253.73334093287909</v>
      </c>
      <c r="H66" s="507">
        <v>13.676527744934091</v>
      </c>
      <c r="I66" s="508">
        <v>3.6703750578748924</v>
      </c>
      <c r="J66" s="509">
        <v>-0.21597093842379422</v>
      </c>
      <c r="K66" s="182">
        <v>5.2519050542092458</v>
      </c>
      <c r="L66" s="507">
        <v>4.799694398307679</v>
      </c>
      <c r="M66" s="499">
        <v>15.029633955007981</v>
      </c>
      <c r="N66" s="500">
        <v>6.9383501540451817</v>
      </c>
      <c r="O66" s="180">
        <v>8.9225595024536144</v>
      </c>
      <c r="P66" s="477"/>
      <c r="Q66" s="477"/>
      <c r="R66" s="477"/>
      <c r="S66" s="477"/>
      <c r="T66" s="477"/>
      <c r="U66" s="477"/>
      <c r="V66" s="477"/>
      <c r="W66" s="477"/>
      <c r="X66" s="477"/>
      <c r="Y66" s="477"/>
      <c r="Z66" s="477"/>
      <c r="AA66" s="477"/>
      <c r="AB66" s="477"/>
      <c r="AC66" s="477"/>
      <c r="AD66" s="477"/>
      <c r="AE66" s="477"/>
      <c r="AF66" s="477"/>
      <c r="AG66" s="477"/>
      <c r="AH66" s="477"/>
      <c r="AI66" s="477"/>
      <c r="AJ66" s="477"/>
      <c r="AK66" s="477"/>
      <c r="AL66" s="477"/>
      <c r="AM66" s="477"/>
      <c r="AN66" s="477"/>
      <c r="AO66" s="477"/>
      <c r="AP66" s="477"/>
      <c r="AQ66" s="477"/>
      <c r="AR66" s="477"/>
      <c r="AS66" s="477"/>
      <c r="AT66" s="477"/>
      <c r="AU66" s="477"/>
      <c r="AV66" s="477"/>
      <c r="AW66" s="477"/>
      <c r="AX66" s="477"/>
      <c r="AY66" s="477"/>
      <c r="AZ66" s="477"/>
      <c r="BA66" s="477"/>
      <c r="BB66" s="477"/>
      <c r="BC66" s="477"/>
      <c r="BD66" s="477"/>
      <c r="BE66" s="477"/>
      <c r="BF66" s="477"/>
      <c r="BG66" s="477"/>
      <c r="BH66" s="477"/>
      <c r="BI66" s="477"/>
      <c r="BJ66" s="477"/>
      <c r="BK66" s="477"/>
      <c r="BL66" s="477"/>
      <c r="BM66" s="477"/>
      <c r="BN66" s="477"/>
      <c r="BO66" s="477"/>
      <c r="BP66" s="477"/>
      <c r="BQ66" s="477"/>
      <c r="BR66" s="477"/>
      <c r="BS66" s="477"/>
      <c r="BT66" s="477"/>
      <c r="BU66" s="477"/>
      <c r="BV66" s="477"/>
      <c r="BW66" s="477"/>
      <c r="BX66" s="477"/>
      <c r="BY66" s="477"/>
      <c r="BZ66" s="477"/>
      <c r="CA66" s="477"/>
      <c r="CB66" s="477"/>
      <c r="CC66" s="477"/>
      <c r="CD66" s="477"/>
      <c r="CE66" s="477"/>
      <c r="CF66" s="477"/>
      <c r="CG66" s="477"/>
      <c r="CH66" s="477"/>
      <c r="CI66" s="477"/>
      <c r="CJ66" s="477"/>
      <c r="CK66" s="477"/>
      <c r="CL66" s="477"/>
      <c r="CM66" s="477"/>
      <c r="CN66" s="477"/>
      <c r="CO66" s="477"/>
      <c r="CP66" s="477"/>
      <c r="CQ66" s="477"/>
      <c r="CR66" s="477"/>
      <c r="CS66" s="477"/>
      <c r="CT66" s="477"/>
      <c r="CU66" s="477"/>
      <c r="CV66" s="477"/>
      <c r="CW66" s="477"/>
      <c r="CX66" s="477"/>
      <c r="CY66" s="477"/>
      <c r="CZ66" s="477"/>
      <c r="DA66" s="477"/>
      <c r="DB66" s="477"/>
      <c r="DC66" s="477"/>
      <c r="DD66" s="477"/>
      <c r="DE66" s="477"/>
      <c r="DF66" s="477"/>
      <c r="DG66" s="477"/>
      <c r="DH66" s="477"/>
      <c r="DI66" s="477"/>
      <c r="DJ66" s="477"/>
      <c r="DK66" s="477"/>
      <c r="DL66" s="477"/>
      <c r="DM66" s="477"/>
      <c r="DN66" s="477"/>
      <c r="DO66" s="477"/>
      <c r="DP66" s="477"/>
      <c r="DQ66" s="477"/>
      <c r="DR66" s="477"/>
      <c r="DS66" s="477"/>
      <c r="DT66" s="477"/>
      <c r="DU66" s="477"/>
      <c r="DV66" s="477"/>
      <c r="DW66" s="477"/>
      <c r="DX66" s="477"/>
      <c r="DY66" s="477"/>
      <c r="DZ66" s="477"/>
      <c r="EA66" s="477"/>
      <c r="EB66" s="477"/>
      <c r="EC66" s="477"/>
      <c r="ED66" s="477"/>
      <c r="EE66" s="477"/>
      <c r="EF66" s="477"/>
      <c r="EG66" s="477"/>
      <c r="EH66" s="477"/>
      <c r="EI66" s="477"/>
      <c r="EJ66" s="477"/>
      <c r="EK66" s="477"/>
      <c r="EL66" s="477"/>
      <c r="EM66" s="477"/>
      <c r="EN66" s="477"/>
      <c r="EO66" s="477"/>
      <c r="EP66" s="477"/>
      <c r="EQ66" s="477"/>
      <c r="ER66" s="477"/>
      <c r="ES66" s="477"/>
      <c r="ET66" s="477"/>
      <c r="EU66" s="477"/>
      <c r="EV66" s="477"/>
      <c r="EW66" s="477"/>
      <c r="EX66" s="477"/>
      <c r="EY66" s="477"/>
      <c r="EZ66" s="477"/>
      <c r="FA66" s="477"/>
      <c r="FB66" s="477"/>
      <c r="FC66" s="477"/>
      <c r="FD66" s="477"/>
      <c r="FE66" s="477"/>
      <c r="FF66" s="477"/>
      <c r="FG66" s="477"/>
      <c r="FH66" s="477"/>
      <c r="FI66" s="477"/>
      <c r="FJ66" s="477"/>
      <c r="FK66" s="477"/>
      <c r="FL66" s="477"/>
      <c r="FM66" s="477"/>
      <c r="FN66" s="477"/>
      <c r="FO66" s="477"/>
      <c r="FP66" s="477"/>
      <c r="FQ66" s="477"/>
      <c r="FR66" s="477"/>
      <c r="FS66" s="477"/>
      <c r="FT66" s="477"/>
      <c r="FU66" s="477"/>
      <c r="FV66" s="477"/>
      <c r="FW66" s="477"/>
      <c r="FX66" s="477"/>
      <c r="FY66" s="477"/>
      <c r="FZ66" s="477"/>
      <c r="GA66" s="477"/>
      <c r="GB66" s="477"/>
      <c r="GC66" s="477"/>
      <c r="GD66" s="477"/>
      <c r="GE66" s="477"/>
      <c r="GF66" s="477"/>
      <c r="GG66" s="477"/>
      <c r="GH66" s="477"/>
      <c r="GI66" s="477"/>
      <c r="GJ66" s="477"/>
      <c r="GK66" s="477"/>
      <c r="GL66" s="477"/>
      <c r="GM66" s="477"/>
      <c r="GN66" s="477"/>
      <c r="GO66" s="477"/>
      <c r="GP66" s="477"/>
      <c r="GQ66" s="477"/>
      <c r="GR66" s="477"/>
      <c r="GS66" s="477"/>
      <c r="GT66" s="477"/>
      <c r="GU66" s="477"/>
      <c r="GV66" s="477"/>
      <c r="GW66" s="477"/>
      <c r="GX66" s="477"/>
      <c r="GY66" s="477"/>
      <c r="GZ66" s="477"/>
      <c r="HA66" s="477"/>
      <c r="HB66" s="477"/>
      <c r="HC66" s="477"/>
      <c r="HD66" s="477"/>
      <c r="HE66" s="477"/>
      <c r="HF66" s="477"/>
      <c r="HG66" s="477"/>
      <c r="HH66" s="477"/>
      <c r="HI66" s="477"/>
      <c r="HJ66" s="477"/>
      <c r="HK66" s="477"/>
      <c r="HL66" s="477"/>
      <c r="HM66" s="477"/>
      <c r="HN66" s="477"/>
      <c r="HO66" s="477"/>
      <c r="HP66" s="477"/>
      <c r="HQ66" s="477"/>
      <c r="HR66" s="477"/>
      <c r="HS66" s="477"/>
      <c r="HT66" s="477"/>
      <c r="HU66" s="477"/>
      <c r="HV66" s="477"/>
      <c r="HW66" s="477"/>
      <c r="HX66" s="477"/>
      <c r="HY66" s="477"/>
      <c r="HZ66" s="477"/>
      <c r="IA66" s="477"/>
      <c r="IB66" s="477"/>
      <c r="IC66" s="477"/>
      <c r="ID66" s="477"/>
      <c r="IE66" s="477"/>
      <c r="IF66" s="477"/>
      <c r="IG66" s="477"/>
      <c r="IH66" s="477"/>
      <c r="II66" s="477"/>
      <c r="IJ66" s="477"/>
      <c r="IK66" s="477"/>
      <c r="IL66" s="477"/>
      <c r="IM66" s="477"/>
      <c r="IN66" s="477"/>
      <c r="IO66" s="477"/>
      <c r="IP66" s="477"/>
      <c r="IQ66" s="477"/>
      <c r="IR66" s="477"/>
      <c r="IS66" s="477"/>
      <c r="IT66" s="477"/>
      <c r="IU66" s="477"/>
    </row>
    <row r="67" spans="1:255" ht="21.75" customHeight="1">
      <c r="A67" s="477"/>
      <c r="B67" s="476" t="s">
        <v>233</v>
      </c>
      <c r="C67" s="476"/>
      <c r="D67" s="504">
        <v>273.93673957610036</v>
      </c>
      <c r="E67" s="505">
        <v>220.83319288542711</v>
      </c>
      <c r="F67" s="506">
        <v>293.77769135774446</v>
      </c>
      <c r="G67" s="176">
        <v>262.84920793975726</v>
      </c>
      <c r="H67" s="507">
        <v>6.7837625801713699</v>
      </c>
      <c r="I67" s="508">
        <v>1.0385979486419359</v>
      </c>
      <c r="J67" s="509">
        <v>2.6825836193025339</v>
      </c>
      <c r="K67" s="182">
        <v>3.5926957700405779</v>
      </c>
      <c r="L67" s="507">
        <v>20.668071256737889</v>
      </c>
      <c r="M67" s="499">
        <v>11.193640196497739</v>
      </c>
      <c r="N67" s="500">
        <v>8.7907746601160852</v>
      </c>
      <c r="O67" s="180">
        <v>13.550828704450572</v>
      </c>
      <c r="P67" s="477"/>
      <c r="Q67" s="477"/>
      <c r="R67" s="477"/>
      <c r="S67" s="477"/>
      <c r="T67" s="477"/>
      <c r="U67" s="477"/>
      <c r="V67" s="477"/>
      <c r="W67" s="477"/>
      <c r="X67" s="477"/>
      <c r="Y67" s="477"/>
      <c r="Z67" s="477"/>
      <c r="AA67" s="477"/>
      <c r="AB67" s="477"/>
      <c r="AC67" s="477"/>
      <c r="AD67" s="477"/>
      <c r="AE67" s="477"/>
      <c r="AF67" s="477"/>
      <c r="AG67" s="477"/>
      <c r="AH67" s="477"/>
      <c r="AI67" s="477"/>
      <c r="AJ67" s="477"/>
      <c r="AK67" s="477"/>
      <c r="AL67" s="477"/>
      <c r="AM67" s="477"/>
      <c r="AN67" s="477"/>
      <c r="AO67" s="477"/>
      <c r="AP67" s="477"/>
      <c r="AQ67" s="477"/>
      <c r="AR67" s="477"/>
      <c r="AS67" s="477"/>
      <c r="AT67" s="477"/>
      <c r="AU67" s="477"/>
      <c r="AV67" s="477"/>
      <c r="AW67" s="477"/>
      <c r="AX67" s="477"/>
      <c r="AY67" s="477"/>
      <c r="AZ67" s="477"/>
      <c r="BA67" s="477"/>
      <c r="BB67" s="477"/>
      <c r="BC67" s="477"/>
      <c r="BD67" s="477"/>
      <c r="BE67" s="477"/>
      <c r="BF67" s="477"/>
      <c r="BG67" s="477"/>
      <c r="BH67" s="477"/>
      <c r="BI67" s="477"/>
      <c r="BJ67" s="477"/>
      <c r="BK67" s="477"/>
      <c r="BL67" s="477"/>
      <c r="BM67" s="477"/>
      <c r="BN67" s="477"/>
      <c r="BO67" s="477"/>
      <c r="BP67" s="477"/>
      <c r="BQ67" s="477"/>
      <c r="BR67" s="477"/>
      <c r="BS67" s="477"/>
      <c r="BT67" s="477"/>
      <c r="BU67" s="477"/>
      <c r="BV67" s="477"/>
      <c r="BW67" s="477"/>
      <c r="BX67" s="477"/>
      <c r="BY67" s="477"/>
      <c r="BZ67" s="477"/>
      <c r="CA67" s="477"/>
      <c r="CB67" s="477"/>
      <c r="CC67" s="477"/>
      <c r="CD67" s="477"/>
      <c r="CE67" s="477"/>
      <c r="CF67" s="477"/>
      <c r="CG67" s="477"/>
      <c r="CH67" s="477"/>
      <c r="CI67" s="477"/>
      <c r="CJ67" s="477"/>
      <c r="CK67" s="477"/>
      <c r="CL67" s="477"/>
      <c r="CM67" s="477"/>
      <c r="CN67" s="477"/>
      <c r="CO67" s="477"/>
      <c r="CP67" s="477"/>
      <c r="CQ67" s="477"/>
      <c r="CR67" s="477"/>
      <c r="CS67" s="477"/>
      <c r="CT67" s="477"/>
      <c r="CU67" s="477"/>
      <c r="CV67" s="477"/>
      <c r="CW67" s="477"/>
      <c r="CX67" s="477"/>
      <c r="CY67" s="477"/>
      <c r="CZ67" s="477"/>
      <c r="DA67" s="477"/>
      <c r="DB67" s="477"/>
      <c r="DC67" s="477"/>
      <c r="DD67" s="477"/>
      <c r="DE67" s="477"/>
      <c r="DF67" s="477"/>
      <c r="DG67" s="477"/>
      <c r="DH67" s="477"/>
      <c r="DI67" s="477"/>
      <c r="DJ67" s="477"/>
      <c r="DK67" s="477"/>
      <c r="DL67" s="477"/>
      <c r="DM67" s="477"/>
      <c r="DN67" s="477"/>
      <c r="DO67" s="477"/>
      <c r="DP67" s="477"/>
      <c r="DQ67" s="477"/>
      <c r="DR67" s="477"/>
      <c r="DS67" s="477"/>
      <c r="DT67" s="477"/>
      <c r="DU67" s="477"/>
      <c r="DV67" s="477"/>
      <c r="DW67" s="477"/>
      <c r="DX67" s="477"/>
      <c r="DY67" s="477"/>
      <c r="DZ67" s="477"/>
      <c r="EA67" s="477"/>
      <c r="EB67" s="477"/>
      <c r="EC67" s="477"/>
      <c r="ED67" s="477"/>
      <c r="EE67" s="477"/>
      <c r="EF67" s="477"/>
      <c r="EG67" s="477"/>
      <c r="EH67" s="477"/>
      <c r="EI67" s="477"/>
      <c r="EJ67" s="477"/>
      <c r="EK67" s="477"/>
      <c r="EL67" s="477"/>
      <c r="EM67" s="477"/>
      <c r="EN67" s="477"/>
      <c r="EO67" s="477"/>
      <c r="EP67" s="477"/>
      <c r="EQ67" s="477"/>
      <c r="ER67" s="477"/>
      <c r="ES67" s="477"/>
      <c r="ET67" s="477"/>
      <c r="EU67" s="477"/>
      <c r="EV67" s="477"/>
      <c r="EW67" s="477"/>
      <c r="EX67" s="477"/>
      <c r="EY67" s="477"/>
      <c r="EZ67" s="477"/>
      <c r="FA67" s="477"/>
      <c r="FB67" s="477"/>
      <c r="FC67" s="477"/>
      <c r="FD67" s="477"/>
      <c r="FE67" s="477"/>
      <c r="FF67" s="477"/>
      <c r="FG67" s="477"/>
      <c r="FH67" s="477"/>
      <c r="FI67" s="477"/>
      <c r="FJ67" s="477"/>
      <c r="FK67" s="477"/>
      <c r="FL67" s="477"/>
      <c r="FM67" s="477"/>
      <c r="FN67" s="477"/>
      <c r="FO67" s="477"/>
      <c r="FP67" s="477"/>
      <c r="FQ67" s="477"/>
      <c r="FR67" s="477"/>
      <c r="FS67" s="477"/>
      <c r="FT67" s="477"/>
      <c r="FU67" s="477"/>
      <c r="FV67" s="477"/>
      <c r="FW67" s="477"/>
      <c r="FX67" s="477"/>
      <c r="FY67" s="477"/>
      <c r="FZ67" s="477"/>
      <c r="GA67" s="477"/>
      <c r="GB67" s="477"/>
      <c r="GC67" s="477"/>
      <c r="GD67" s="477"/>
      <c r="GE67" s="477"/>
      <c r="GF67" s="477"/>
      <c r="GG67" s="477"/>
      <c r="GH67" s="477"/>
      <c r="GI67" s="477"/>
      <c r="GJ67" s="477"/>
      <c r="GK67" s="477"/>
      <c r="GL67" s="477"/>
      <c r="GM67" s="477"/>
      <c r="GN67" s="477"/>
      <c r="GO67" s="477"/>
      <c r="GP67" s="477"/>
      <c r="GQ67" s="477"/>
      <c r="GR67" s="477"/>
      <c r="GS67" s="477"/>
      <c r="GT67" s="477"/>
      <c r="GU67" s="477"/>
      <c r="GV67" s="477"/>
      <c r="GW67" s="477"/>
      <c r="GX67" s="477"/>
      <c r="GY67" s="477"/>
      <c r="GZ67" s="477"/>
      <c r="HA67" s="477"/>
      <c r="HB67" s="477"/>
      <c r="HC67" s="477"/>
      <c r="HD67" s="477"/>
      <c r="HE67" s="477"/>
      <c r="HF67" s="477"/>
      <c r="HG67" s="477"/>
      <c r="HH67" s="477"/>
      <c r="HI67" s="477"/>
      <c r="HJ67" s="477"/>
      <c r="HK67" s="477"/>
      <c r="HL67" s="477"/>
      <c r="HM67" s="477"/>
      <c r="HN67" s="477"/>
      <c r="HO67" s="477"/>
      <c r="HP67" s="477"/>
      <c r="HQ67" s="477"/>
      <c r="HR67" s="477"/>
      <c r="HS67" s="477"/>
      <c r="HT67" s="477"/>
      <c r="HU67" s="477"/>
      <c r="HV67" s="477"/>
      <c r="HW67" s="477"/>
      <c r="HX67" s="477"/>
      <c r="HY67" s="477"/>
      <c r="HZ67" s="477"/>
      <c r="IA67" s="477"/>
      <c r="IB67" s="477"/>
      <c r="IC67" s="477"/>
      <c r="ID67" s="477"/>
      <c r="IE67" s="477"/>
      <c r="IF67" s="477"/>
      <c r="IG67" s="477"/>
      <c r="IH67" s="477"/>
      <c r="II67" s="477"/>
      <c r="IJ67" s="477"/>
      <c r="IK67" s="477"/>
      <c r="IL67" s="477"/>
      <c r="IM67" s="477"/>
      <c r="IN67" s="477"/>
      <c r="IO67" s="477"/>
      <c r="IP67" s="477"/>
      <c r="IQ67" s="477"/>
      <c r="IR67" s="477"/>
      <c r="IS67" s="477"/>
      <c r="IT67" s="477"/>
      <c r="IU67" s="477"/>
    </row>
    <row r="68" spans="1:255" ht="21.75" customHeight="1">
      <c r="A68" s="477"/>
      <c r="B68" s="476" t="s">
        <v>234</v>
      </c>
      <c r="C68" s="477"/>
      <c r="D68" s="504">
        <v>246.66587172063009</v>
      </c>
      <c r="E68" s="505">
        <v>228.52527116582846</v>
      </c>
      <c r="F68" s="506">
        <v>313.74552730767482</v>
      </c>
      <c r="G68" s="176">
        <v>262.97889006471115</v>
      </c>
      <c r="H68" s="507">
        <v>-9.9551699044349391</v>
      </c>
      <c r="I68" s="508">
        <v>3.4832074743365951</v>
      </c>
      <c r="J68" s="509">
        <v>6.7969204392769029</v>
      </c>
      <c r="K68" s="182">
        <v>4.9337080362676033E-2</v>
      </c>
      <c r="L68" s="507">
        <v>23.874558476193044</v>
      </c>
      <c r="M68" s="499">
        <v>9.9886232265597386</v>
      </c>
      <c r="N68" s="500">
        <v>10.186595079769759</v>
      </c>
      <c r="O68" s="180">
        <v>14.683258927507515</v>
      </c>
      <c r="P68" s="477"/>
      <c r="Q68" s="477"/>
      <c r="R68" s="477"/>
      <c r="S68" s="477"/>
      <c r="T68" s="477"/>
      <c r="U68" s="477"/>
      <c r="V68" s="477"/>
      <c r="W68" s="477"/>
      <c r="X68" s="477"/>
      <c r="Y68" s="477"/>
      <c r="Z68" s="477"/>
      <c r="AA68" s="477"/>
      <c r="AB68" s="477"/>
      <c r="AC68" s="477"/>
      <c r="AD68" s="477"/>
      <c r="AE68" s="477"/>
      <c r="AF68" s="477"/>
      <c r="AG68" s="477"/>
      <c r="AH68" s="477"/>
      <c r="AI68" s="477"/>
      <c r="AJ68" s="477"/>
      <c r="AK68" s="477"/>
      <c r="AL68" s="477"/>
      <c r="AM68" s="477"/>
      <c r="AN68" s="477"/>
      <c r="AO68" s="477"/>
      <c r="AP68" s="477"/>
      <c r="AQ68" s="477"/>
      <c r="AR68" s="477"/>
      <c r="AS68" s="477"/>
      <c r="AT68" s="477"/>
      <c r="AU68" s="477"/>
      <c r="AV68" s="477"/>
      <c r="AW68" s="477"/>
      <c r="AX68" s="477"/>
      <c r="AY68" s="477"/>
      <c r="AZ68" s="477"/>
      <c r="BA68" s="477"/>
      <c r="BB68" s="477"/>
      <c r="BC68" s="477"/>
      <c r="BD68" s="477"/>
      <c r="BE68" s="477"/>
      <c r="BF68" s="477"/>
      <c r="BG68" s="477"/>
      <c r="BH68" s="477"/>
      <c r="BI68" s="477"/>
      <c r="BJ68" s="477"/>
      <c r="BK68" s="477"/>
      <c r="BL68" s="477"/>
      <c r="BM68" s="477"/>
      <c r="BN68" s="477"/>
      <c r="BO68" s="477"/>
      <c r="BP68" s="477"/>
      <c r="BQ68" s="477"/>
      <c r="BR68" s="477"/>
      <c r="BS68" s="477"/>
      <c r="BT68" s="477"/>
      <c r="BU68" s="477"/>
      <c r="BV68" s="477"/>
      <c r="BW68" s="477"/>
      <c r="BX68" s="477"/>
      <c r="BY68" s="477"/>
      <c r="BZ68" s="477"/>
      <c r="CA68" s="477"/>
      <c r="CB68" s="477"/>
      <c r="CC68" s="477"/>
      <c r="CD68" s="477"/>
      <c r="CE68" s="477"/>
      <c r="CF68" s="477"/>
      <c r="CG68" s="477"/>
      <c r="CH68" s="477"/>
      <c r="CI68" s="477"/>
      <c r="CJ68" s="477"/>
      <c r="CK68" s="477"/>
      <c r="CL68" s="477"/>
      <c r="CM68" s="477"/>
      <c r="CN68" s="477"/>
      <c r="CO68" s="477"/>
      <c r="CP68" s="477"/>
      <c r="CQ68" s="477"/>
      <c r="CR68" s="477"/>
      <c r="CS68" s="477"/>
      <c r="CT68" s="477"/>
      <c r="CU68" s="477"/>
      <c r="CV68" s="477"/>
      <c r="CW68" s="477"/>
      <c r="CX68" s="477"/>
      <c r="CY68" s="477"/>
      <c r="CZ68" s="477"/>
      <c r="DA68" s="477"/>
      <c r="DB68" s="477"/>
      <c r="DC68" s="477"/>
      <c r="DD68" s="477"/>
      <c r="DE68" s="477"/>
      <c r="DF68" s="477"/>
      <c r="DG68" s="477"/>
      <c r="DH68" s="477"/>
      <c r="DI68" s="477"/>
      <c r="DJ68" s="477"/>
      <c r="DK68" s="477"/>
      <c r="DL68" s="477"/>
      <c r="DM68" s="477"/>
      <c r="DN68" s="477"/>
      <c r="DO68" s="477"/>
      <c r="DP68" s="477"/>
      <c r="DQ68" s="477"/>
      <c r="DR68" s="477"/>
      <c r="DS68" s="477"/>
      <c r="DT68" s="477"/>
      <c r="DU68" s="477"/>
      <c r="DV68" s="477"/>
      <c r="DW68" s="477"/>
      <c r="DX68" s="477"/>
      <c r="DY68" s="477"/>
      <c r="DZ68" s="477"/>
      <c r="EA68" s="477"/>
      <c r="EB68" s="477"/>
      <c r="EC68" s="477"/>
      <c r="ED68" s="477"/>
      <c r="EE68" s="477"/>
      <c r="EF68" s="477"/>
      <c r="EG68" s="477"/>
      <c r="EH68" s="477"/>
      <c r="EI68" s="477"/>
      <c r="EJ68" s="477"/>
      <c r="EK68" s="477"/>
      <c r="EL68" s="477"/>
      <c r="EM68" s="477"/>
      <c r="EN68" s="477"/>
      <c r="EO68" s="477"/>
      <c r="EP68" s="477"/>
      <c r="EQ68" s="477"/>
      <c r="ER68" s="477"/>
      <c r="ES68" s="477"/>
      <c r="ET68" s="477"/>
      <c r="EU68" s="477"/>
      <c r="EV68" s="477"/>
      <c r="EW68" s="477"/>
      <c r="EX68" s="477"/>
      <c r="EY68" s="477"/>
      <c r="EZ68" s="477"/>
      <c r="FA68" s="477"/>
      <c r="FB68" s="477"/>
      <c r="FC68" s="477"/>
      <c r="FD68" s="477"/>
      <c r="FE68" s="477"/>
      <c r="FF68" s="477"/>
      <c r="FG68" s="477"/>
      <c r="FH68" s="477"/>
      <c r="FI68" s="477"/>
      <c r="FJ68" s="477"/>
      <c r="FK68" s="477"/>
      <c r="FL68" s="477"/>
      <c r="FM68" s="477"/>
      <c r="FN68" s="477"/>
      <c r="FO68" s="477"/>
      <c r="FP68" s="477"/>
      <c r="FQ68" s="477"/>
      <c r="FR68" s="477"/>
      <c r="FS68" s="477"/>
      <c r="FT68" s="477"/>
      <c r="FU68" s="477"/>
      <c r="FV68" s="477"/>
      <c r="FW68" s="477"/>
      <c r="FX68" s="477"/>
      <c r="FY68" s="477"/>
      <c r="FZ68" s="477"/>
      <c r="GA68" s="477"/>
      <c r="GB68" s="477"/>
      <c r="GC68" s="477"/>
      <c r="GD68" s="477"/>
      <c r="GE68" s="477"/>
      <c r="GF68" s="477"/>
      <c r="GG68" s="477"/>
      <c r="GH68" s="477"/>
      <c r="GI68" s="477"/>
      <c r="GJ68" s="477"/>
      <c r="GK68" s="477"/>
      <c r="GL68" s="477"/>
      <c r="GM68" s="477"/>
      <c r="GN68" s="477"/>
      <c r="GO68" s="477"/>
      <c r="GP68" s="477"/>
      <c r="GQ68" s="477"/>
      <c r="GR68" s="477"/>
      <c r="GS68" s="477"/>
      <c r="GT68" s="477"/>
      <c r="GU68" s="477"/>
      <c r="GV68" s="477"/>
      <c r="GW68" s="477"/>
      <c r="GX68" s="477"/>
      <c r="GY68" s="477"/>
      <c r="GZ68" s="477"/>
      <c r="HA68" s="477"/>
      <c r="HB68" s="477"/>
      <c r="HC68" s="477"/>
      <c r="HD68" s="477"/>
      <c r="HE68" s="477"/>
      <c r="HF68" s="477"/>
      <c r="HG68" s="477"/>
      <c r="HH68" s="477"/>
      <c r="HI68" s="477"/>
      <c r="HJ68" s="477"/>
      <c r="HK68" s="477"/>
      <c r="HL68" s="477"/>
      <c r="HM68" s="477"/>
      <c r="HN68" s="477"/>
      <c r="HO68" s="477"/>
      <c r="HP68" s="477"/>
      <c r="HQ68" s="477"/>
      <c r="HR68" s="477"/>
      <c r="HS68" s="477"/>
      <c r="HT68" s="477"/>
      <c r="HU68" s="477"/>
      <c r="HV68" s="477"/>
      <c r="HW68" s="477"/>
      <c r="HX68" s="477"/>
      <c r="HY68" s="477"/>
      <c r="HZ68" s="477"/>
      <c r="IA68" s="477"/>
      <c r="IB68" s="477"/>
      <c r="IC68" s="477"/>
      <c r="ID68" s="477"/>
      <c r="IE68" s="477"/>
      <c r="IF68" s="477"/>
      <c r="IG68" s="477"/>
      <c r="IH68" s="477"/>
      <c r="II68" s="477"/>
      <c r="IJ68" s="477"/>
      <c r="IK68" s="477"/>
      <c r="IL68" s="477"/>
      <c r="IM68" s="477"/>
      <c r="IN68" s="477"/>
      <c r="IO68" s="477"/>
      <c r="IP68" s="477"/>
      <c r="IQ68" s="477"/>
      <c r="IR68" s="477"/>
      <c r="IS68" s="477"/>
      <c r="IT68" s="477"/>
      <c r="IU68" s="477"/>
    </row>
    <row r="69" spans="1:255" ht="21.75" customHeight="1">
      <c r="A69" s="477"/>
      <c r="B69" s="476" t="s">
        <v>235</v>
      </c>
      <c r="C69" s="477"/>
      <c r="D69" s="504">
        <v>271.8871765199446</v>
      </c>
      <c r="E69" s="505">
        <v>280.1568799192778</v>
      </c>
      <c r="F69" s="506">
        <v>325.55492497523494</v>
      </c>
      <c r="G69" s="176">
        <v>292.53299380481911</v>
      </c>
      <c r="H69" s="507">
        <v>10.224886249314523</v>
      </c>
      <c r="I69" s="508">
        <v>22.593391308562573</v>
      </c>
      <c r="J69" s="509">
        <v>3.7640051059530322</v>
      </c>
      <c r="K69" s="182">
        <v>11.23820384702195</v>
      </c>
      <c r="L69" s="507">
        <v>20.47986194637221</v>
      </c>
      <c r="M69" s="499">
        <v>32.885905860314693</v>
      </c>
      <c r="N69" s="500">
        <v>13.543762000042349</v>
      </c>
      <c r="O69" s="180">
        <v>22.303176602243084</v>
      </c>
      <c r="P69" s="477"/>
      <c r="Q69" s="477"/>
      <c r="R69" s="477"/>
      <c r="S69" s="477"/>
      <c r="T69" s="477"/>
      <c r="U69" s="477"/>
      <c r="V69" s="477"/>
      <c r="W69" s="477"/>
      <c r="X69" s="477"/>
      <c r="Y69" s="477"/>
      <c r="Z69" s="477"/>
      <c r="AA69" s="477"/>
      <c r="AB69" s="477"/>
      <c r="AC69" s="477"/>
      <c r="AD69" s="477"/>
      <c r="AE69" s="477"/>
      <c r="AF69" s="477"/>
      <c r="AG69" s="477"/>
      <c r="AH69" s="477"/>
      <c r="AI69" s="477"/>
      <c r="AJ69" s="477"/>
      <c r="AK69" s="477"/>
      <c r="AL69" s="477"/>
      <c r="AM69" s="477"/>
      <c r="AN69" s="477"/>
      <c r="AO69" s="477"/>
      <c r="AP69" s="477"/>
      <c r="AQ69" s="477"/>
      <c r="AR69" s="477"/>
      <c r="AS69" s="477"/>
      <c r="AT69" s="477"/>
      <c r="AU69" s="477"/>
      <c r="AV69" s="477"/>
      <c r="AW69" s="477"/>
      <c r="AX69" s="477"/>
      <c r="AY69" s="477"/>
      <c r="AZ69" s="477"/>
      <c r="BA69" s="477"/>
      <c r="BB69" s="477"/>
      <c r="BC69" s="477"/>
      <c r="BD69" s="477"/>
      <c r="BE69" s="477"/>
      <c r="BF69" s="477"/>
      <c r="BG69" s="477"/>
      <c r="BH69" s="477"/>
      <c r="BI69" s="477"/>
      <c r="BJ69" s="477"/>
      <c r="BK69" s="477"/>
      <c r="BL69" s="477"/>
      <c r="BM69" s="477"/>
      <c r="BN69" s="477"/>
      <c r="BO69" s="477"/>
      <c r="BP69" s="477"/>
      <c r="BQ69" s="477"/>
      <c r="BR69" s="477"/>
      <c r="BS69" s="477"/>
      <c r="BT69" s="477"/>
      <c r="BU69" s="477"/>
      <c r="BV69" s="477"/>
      <c r="BW69" s="477"/>
      <c r="BX69" s="477"/>
      <c r="BY69" s="477"/>
      <c r="BZ69" s="477"/>
      <c r="CA69" s="477"/>
      <c r="CB69" s="477"/>
      <c r="CC69" s="477"/>
      <c r="CD69" s="477"/>
      <c r="CE69" s="477"/>
      <c r="CF69" s="477"/>
      <c r="CG69" s="477"/>
      <c r="CH69" s="477"/>
      <c r="CI69" s="477"/>
      <c r="CJ69" s="477"/>
      <c r="CK69" s="477"/>
      <c r="CL69" s="477"/>
      <c r="CM69" s="477"/>
      <c r="CN69" s="477"/>
      <c r="CO69" s="477"/>
      <c r="CP69" s="477"/>
      <c r="CQ69" s="477"/>
      <c r="CR69" s="477"/>
      <c r="CS69" s="477"/>
      <c r="CT69" s="477"/>
      <c r="CU69" s="477"/>
      <c r="CV69" s="477"/>
      <c r="CW69" s="477"/>
      <c r="CX69" s="477"/>
      <c r="CY69" s="477"/>
      <c r="CZ69" s="477"/>
      <c r="DA69" s="477"/>
      <c r="DB69" s="477"/>
      <c r="DC69" s="477"/>
      <c r="DD69" s="477"/>
      <c r="DE69" s="477"/>
      <c r="DF69" s="477"/>
      <c r="DG69" s="477"/>
      <c r="DH69" s="477"/>
      <c r="DI69" s="477"/>
      <c r="DJ69" s="477"/>
      <c r="DK69" s="477"/>
      <c r="DL69" s="477"/>
      <c r="DM69" s="477"/>
      <c r="DN69" s="477"/>
      <c r="DO69" s="477"/>
      <c r="DP69" s="477"/>
      <c r="DQ69" s="477"/>
      <c r="DR69" s="477"/>
      <c r="DS69" s="477"/>
      <c r="DT69" s="477"/>
      <c r="DU69" s="477"/>
      <c r="DV69" s="477"/>
      <c r="DW69" s="477"/>
      <c r="DX69" s="477"/>
      <c r="DY69" s="477"/>
      <c r="DZ69" s="477"/>
      <c r="EA69" s="477"/>
      <c r="EB69" s="477"/>
      <c r="EC69" s="477"/>
      <c r="ED69" s="477"/>
      <c r="EE69" s="477"/>
      <c r="EF69" s="477"/>
      <c r="EG69" s="477"/>
      <c r="EH69" s="477"/>
      <c r="EI69" s="477"/>
      <c r="EJ69" s="477"/>
      <c r="EK69" s="477"/>
      <c r="EL69" s="477"/>
      <c r="EM69" s="477"/>
      <c r="EN69" s="477"/>
      <c r="EO69" s="477"/>
      <c r="EP69" s="477"/>
      <c r="EQ69" s="477"/>
      <c r="ER69" s="477"/>
      <c r="ES69" s="477"/>
      <c r="ET69" s="477"/>
      <c r="EU69" s="477"/>
      <c r="EV69" s="477"/>
      <c r="EW69" s="477"/>
      <c r="EX69" s="477"/>
      <c r="EY69" s="477"/>
      <c r="EZ69" s="477"/>
      <c r="FA69" s="477"/>
      <c r="FB69" s="477"/>
      <c r="FC69" s="477"/>
      <c r="FD69" s="477"/>
      <c r="FE69" s="477"/>
      <c r="FF69" s="477"/>
      <c r="FG69" s="477"/>
      <c r="FH69" s="477"/>
      <c r="FI69" s="477"/>
      <c r="FJ69" s="477"/>
      <c r="FK69" s="477"/>
      <c r="FL69" s="477"/>
      <c r="FM69" s="477"/>
      <c r="FN69" s="477"/>
      <c r="FO69" s="477"/>
      <c r="FP69" s="477"/>
      <c r="FQ69" s="477"/>
      <c r="FR69" s="477"/>
      <c r="FS69" s="477"/>
      <c r="FT69" s="477"/>
      <c r="FU69" s="477"/>
      <c r="FV69" s="477"/>
      <c r="FW69" s="477"/>
      <c r="FX69" s="477"/>
      <c r="FY69" s="477"/>
      <c r="FZ69" s="477"/>
      <c r="GA69" s="477"/>
      <c r="GB69" s="477"/>
      <c r="GC69" s="477"/>
      <c r="GD69" s="477"/>
      <c r="GE69" s="477"/>
      <c r="GF69" s="477"/>
      <c r="GG69" s="477"/>
      <c r="GH69" s="477"/>
      <c r="GI69" s="477"/>
      <c r="GJ69" s="477"/>
      <c r="GK69" s="477"/>
      <c r="GL69" s="477"/>
      <c r="GM69" s="477"/>
      <c r="GN69" s="477"/>
      <c r="GO69" s="477"/>
      <c r="GP69" s="477"/>
      <c r="GQ69" s="477"/>
      <c r="GR69" s="477"/>
      <c r="GS69" s="477"/>
      <c r="GT69" s="477"/>
      <c r="GU69" s="477"/>
      <c r="GV69" s="477"/>
      <c r="GW69" s="477"/>
      <c r="GX69" s="477"/>
      <c r="GY69" s="477"/>
      <c r="GZ69" s="477"/>
      <c r="HA69" s="477"/>
      <c r="HB69" s="477"/>
      <c r="HC69" s="477"/>
      <c r="HD69" s="477"/>
      <c r="HE69" s="477"/>
      <c r="HF69" s="477"/>
      <c r="HG69" s="477"/>
      <c r="HH69" s="477"/>
      <c r="HI69" s="477"/>
      <c r="HJ69" s="477"/>
      <c r="HK69" s="477"/>
      <c r="HL69" s="477"/>
      <c r="HM69" s="477"/>
      <c r="HN69" s="477"/>
      <c r="HO69" s="477"/>
      <c r="HP69" s="477"/>
      <c r="HQ69" s="477"/>
      <c r="HR69" s="477"/>
      <c r="HS69" s="477"/>
      <c r="HT69" s="477"/>
      <c r="HU69" s="477"/>
      <c r="HV69" s="477"/>
      <c r="HW69" s="477"/>
      <c r="HX69" s="477"/>
      <c r="HY69" s="477"/>
      <c r="HZ69" s="477"/>
      <c r="IA69" s="477"/>
      <c r="IB69" s="477"/>
      <c r="IC69" s="477"/>
      <c r="ID69" s="477"/>
      <c r="IE69" s="477"/>
      <c r="IF69" s="477"/>
      <c r="IG69" s="477"/>
      <c r="IH69" s="477"/>
      <c r="II69" s="477"/>
      <c r="IJ69" s="477"/>
      <c r="IK69" s="477"/>
      <c r="IL69" s="477"/>
      <c r="IM69" s="477"/>
      <c r="IN69" s="477"/>
      <c r="IO69" s="477"/>
      <c r="IP69" s="477"/>
      <c r="IQ69" s="477"/>
      <c r="IR69" s="477"/>
      <c r="IS69" s="477"/>
      <c r="IT69" s="477"/>
      <c r="IU69" s="477"/>
    </row>
    <row r="70" spans="1:255" ht="21.75" customHeight="1">
      <c r="A70" s="477"/>
      <c r="B70" s="476" t="s">
        <v>236</v>
      </c>
      <c r="C70" s="477"/>
      <c r="D70" s="504">
        <v>323.39180593365319</v>
      </c>
      <c r="E70" s="505">
        <v>281.65150349632006</v>
      </c>
      <c r="F70" s="506">
        <v>331.42669956058643</v>
      </c>
      <c r="G70" s="176">
        <v>312.15666966351995</v>
      </c>
      <c r="H70" s="507">
        <v>18.943383087407355</v>
      </c>
      <c r="I70" s="508">
        <v>0.5334952250585161</v>
      </c>
      <c r="J70" s="509">
        <v>1.8036202603287848</v>
      </c>
      <c r="K70" s="182">
        <v>6.7081923319028931</v>
      </c>
      <c r="L70" s="507">
        <v>26.061929037447413</v>
      </c>
      <c r="M70" s="499">
        <v>28.86501640249179</v>
      </c>
      <c r="N70" s="500">
        <v>15.841845015582194</v>
      </c>
      <c r="O70" s="180">
        <v>23.589596818507133</v>
      </c>
      <c r="P70" s="477"/>
      <c r="Q70" s="477"/>
      <c r="R70" s="477"/>
      <c r="S70" s="477"/>
      <c r="T70" s="477"/>
      <c r="U70" s="477"/>
      <c r="V70" s="477"/>
      <c r="W70" s="477"/>
      <c r="X70" s="477"/>
      <c r="Y70" s="477"/>
      <c r="Z70" s="477"/>
      <c r="AA70" s="477"/>
      <c r="AB70" s="477"/>
      <c r="AC70" s="477"/>
      <c r="AD70" s="477"/>
      <c r="AE70" s="477"/>
      <c r="AF70" s="477"/>
      <c r="AG70" s="477"/>
      <c r="AH70" s="477"/>
      <c r="AI70" s="477"/>
      <c r="AJ70" s="477"/>
      <c r="AK70" s="477"/>
      <c r="AL70" s="477"/>
      <c r="AM70" s="477"/>
      <c r="AN70" s="477"/>
      <c r="AO70" s="477"/>
      <c r="AP70" s="477"/>
      <c r="AQ70" s="477"/>
      <c r="AR70" s="477"/>
      <c r="AS70" s="477"/>
      <c r="AT70" s="477"/>
      <c r="AU70" s="477"/>
      <c r="AV70" s="477"/>
      <c r="AW70" s="477"/>
      <c r="AX70" s="477"/>
      <c r="AY70" s="477"/>
      <c r="AZ70" s="477"/>
      <c r="BA70" s="477"/>
      <c r="BB70" s="477"/>
      <c r="BC70" s="477"/>
      <c r="BD70" s="477"/>
      <c r="BE70" s="477"/>
      <c r="BF70" s="477"/>
      <c r="BG70" s="477"/>
      <c r="BH70" s="477"/>
      <c r="BI70" s="477"/>
      <c r="BJ70" s="477"/>
      <c r="BK70" s="477"/>
      <c r="BL70" s="477"/>
      <c r="BM70" s="477"/>
      <c r="BN70" s="477"/>
      <c r="BO70" s="477"/>
      <c r="BP70" s="477"/>
      <c r="BQ70" s="477"/>
      <c r="BR70" s="477"/>
      <c r="BS70" s="477"/>
      <c r="BT70" s="477"/>
      <c r="BU70" s="477"/>
      <c r="BV70" s="477"/>
      <c r="BW70" s="477"/>
      <c r="BX70" s="477"/>
      <c r="BY70" s="477"/>
      <c r="BZ70" s="477"/>
      <c r="CA70" s="477"/>
      <c r="CB70" s="477"/>
      <c r="CC70" s="477"/>
      <c r="CD70" s="477"/>
      <c r="CE70" s="477"/>
      <c r="CF70" s="477"/>
      <c r="CG70" s="477"/>
      <c r="CH70" s="477"/>
      <c r="CI70" s="477"/>
      <c r="CJ70" s="477"/>
      <c r="CK70" s="477"/>
      <c r="CL70" s="477"/>
      <c r="CM70" s="477"/>
      <c r="CN70" s="477"/>
      <c r="CO70" s="477"/>
      <c r="CP70" s="477"/>
      <c r="CQ70" s="477"/>
      <c r="CR70" s="477"/>
      <c r="CS70" s="477"/>
      <c r="CT70" s="477"/>
      <c r="CU70" s="477"/>
      <c r="CV70" s="477"/>
      <c r="CW70" s="477"/>
      <c r="CX70" s="477"/>
      <c r="CY70" s="477"/>
      <c r="CZ70" s="477"/>
      <c r="DA70" s="477"/>
      <c r="DB70" s="477"/>
      <c r="DC70" s="477"/>
      <c r="DD70" s="477"/>
      <c r="DE70" s="477"/>
      <c r="DF70" s="477"/>
      <c r="DG70" s="477"/>
      <c r="DH70" s="477"/>
      <c r="DI70" s="477"/>
      <c r="DJ70" s="477"/>
      <c r="DK70" s="477"/>
      <c r="DL70" s="477"/>
      <c r="DM70" s="477"/>
      <c r="DN70" s="477"/>
      <c r="DO70" s="477"/>
      <c r="DP70" s="477"/>
      <c r="DQ70" s="477"/>
      <c r="DR70" s="477"/>
      <c r="DS70" s="477"/>
      <c r="DT70" s="477"/>
      <c r="DU70" s="477"/>
      <c r="DV70" s="477"/>
      <c r="DW70" s="477"/>
      <c r="DX70" s="477"/>
      <c r="DY70" s="477"/>
      <c r="DZ70" s="477"/>
      <c r="EA70" s="477"/>
      <c r="EB70" s="477"/>
      <c r="EC70" s="477"/>
      <c r="ED70" s="477"/>
      <c r="EE70" s="477"/>
      <c r="EF70" s="477"/>
      <c r="EG70" s="477"/>
      <c r="EH70" s="477"/>
      <c r="EI70" s="477"/>
      <c r="EJ70" s="477"/>
      <c r="EK70" s="477"/>
      <c r="EL70" s="477"/>
      <c r="EM70" s="477"/>
      <c r="EN70" s="477"/>
      <c r="EO70" s="477"/>
      <c r="EP70" s="477"/>
      <c r="EQ70" s="477"/>
      <c r="ER70" s="477"/>
      <c r="ES70" s="477"/>
      <c r="ET70" s="477"/>
      <c r="EU70" s="477"/>
      <c r="EV70" s="477"/>
      <c r="EW70" s="477"/>
      <c r="EX70" s="477"/>
      <c r="EY70" s="477"/>
      <c r="EZ70" s="477"/>
      <c r="FA70" s="477"/>
      <c r="FB70" s="477"/>
      <c r="FC70" s="477"/>
      <c r="FD70" s="477"/>
      <c r="FE70" s="477"/>
      <c r="FF70" s="477"/>
      <c r="FG70" s="477"/>
      <c r="FH70" s="477"/>
      <c r="FI70" s="477"/>
      <c r="FJ70" s="477"/>
      <c r="FK70" s="477"/>
      <c r="FL70" s="477"/>
      <c r="FM70" s="477"/>
      <c r="FN70" s="477"/>
      <c r="FO70" s="477"/>
      <c r="FP70" s="477"/>
      <c r="FQ70" s="477"/>
      <c r="FR70" s="477"/>
      <c r="FS70" s="477"/>
      <c r="FT70" s="477"/>
      <c r="FU70" s="477"/>
      <c r="FV70" s="477"/>
      <c r="FW70" s="477"/>
      <c r="FX70" s="477"/>
      <c r="FY70" s="477"/>
      <c r="FZ70" s="477"/>
      <c r="GA70" s="477"/>
      <c r="GB70" s="477"/>
      <c r="GC70" s="477"/>
      <c r="GD70" s="477"/>
      <c r="GE70" s="477"/>
      <c r="GF70" s="477"/>
      <c r="GG70" s="477"/>
      <c r="GH70" s="477"/>
      <c r="GI70" s="477"/>
      <c r="GJ70" s="477"/>
      <c r="GK70" s="477"/>
      <c r="GL70" s="477"/>
      <c r="GM70" s="477"/>
      <c r="GN70" s="477"/>
      <c r="GO70" s="477"/>
      <c r="GP70" s="477"/>
      <c r="GQ70" s="477"/>
      <c r="GR70" s="477"/>
      <c r="GS70" s="477"/>
      <c r="GT70" s="477"/>
      <c r="GU70" s="477"/>
      <c r="GV70" s="477"/>
      <c r="GW70" s="477"/>
      <c r="GX70" s="477"/>
      <c r="GY70" s="477"/>
      <c r="GZ70" s="477"/>
      <c r="HA70" s="477"/>
      <c r="HB70" s="477"/>
      <c r="HC70" s="477"/>
      <c r="HD70" s="477"/>
      <c r="HE70" s="477"/>
      <c r="HF70" s="477"/>
      <c r="HG70" s="477"/>
      <c r="HH70" s="477"/>
      <c r="HI70" s="477"/>
      <c r="HJ70" s="477"/>
      <c r="HK70" s="477"/>
      <c r="HL70" s="477"/>
      <c r="HM70" s="477"/>
      <c r="HN70" s="477"/>
      <c r="HO70" s="477"/>
      <c r="HP70" s="477"/>
      <c r="HQ70" s="477"/>
      <c r="HR70" s="477"/>
      <c r="HS70" s="477"/>
      <c r="HT70" s="477"/>
      <c r="HU70" s="477"/>
      <c r="HV70" s="477"/>
      <c r="HW70" s="477"/>
      <c r="HX70" s="477"/>
      <c r="HY70" s="477"/>
      <c r="HZ70" s="477"/>
      <c r="IA70" s="477"/>
      <c r="IB70" s="477"/>
      <c r="IC70" s="477"/>
      <c r="ID70" s="477"/>
      <c r="IE70" s="477"/>
      <c r="IF70" s="477"/>
      <c r="IG70" s="477"/>
      <c r="IH70" s="477"/>
      <c r="II70" s="477"/>
      <c r="IJ70" s="477"/>
      <c r="IK70" s="477"/>
      <c r="IL70" s="477"/>
      <c r="IM70" s="477"/>
      <c r="IN70" s="477"/>
      <c r="IO70" s="477"/>
      <c r="IP70" s="477"/>
      <c r="IQ70" s="477"/>
      <c r="IR70" s="477"/>
      <c r="IS70" s="477"/>
      <c r="IT70" s="477"/>
      <c r="IU70" s="477"/>
    </row>
    <row r="71" spans="1:255" ht="21.75" customHeight="1">
      <c r="A71" s="477"/>
      <c r="B71" s="476" t="s">
        <v>237</v>
      </c>
      <c r="C71" s="477"/>
      <c r="D71" s="504">
        <v>391.55755340973349</v>
      </c>
      <c r="E71" s="505">
        <v>320.89456794278397</v>
      </c>
      <c r="F71" s="506">
        <v>337.92882615898128</v>
      </c>
      <c r="G71" s="176">
        <v>350.12698250383295</v>
      </c>
      <c r="H71" s="507">
        <v>21.07837806195532</v>
      </c>
      <c r="I71" s="508">
        <v>13.933198992128453</v>
      </c>
      <c r="J71" s="509">
        <v>1.9618596229620522</v>
      </c>
      <c r="K71" s="182">
        <v>12.163864024190786</v>
      </c>
      <c r="L71" s="507">
        <v>42.937217554550671</v>
      </c>
      <c r="M71" s="499">
        <v>45.310840163992395</v>
      </c>
      <c r="N71" s="500">
        <v>15.028756811718651</v>
      </c>
      <c r="O71" s="180">
        <v>34.425604843420572</v>
      </c>
      <c r="P71" s="477"/>
      <c r="Q71" s="477"/>
      <c r="R71" s="477"/>
      <c r="S71" s="477"/>
      <c r="T71" s="477"/>
      <c r="U71" s="477"/>
      <c r="V71" s="477"/>
      <c r="W71" s="477"/>
      <c r="X71" s="477"/>
      <c r="Y71" s="477"/>
      <c r="Z71" s="477"/>
      <c r="AA71" s="477"/>
      <c r="AB71" s="477"/>
      <c r="AC71" s="477"/>
      <c r="AD71" s="477"/>
      <c r="AE71" s="477"/>
      <c r="AF71" s="477"/>
      <c r="AG71" s="477"/>
      <c r="AH71" s="477"/>
      <c r="AI71" s="477"/>
      <c r="AJ71" s="477"/>
      <c r="AK71" s="477"/>
      <c r="AL71" s="477"/>
      <c r="AM71" s="477"/>
      <c r="AN71" s="477"/>
      <c r="AO71" s="477"/>
      <c r="AP71" s="477"/>
      <c r="AQ71" s="477"/>
      <c r="AR71" s="477"/>
      <c r="AS71" s="477"/>
      <c r="AT71" s="477"/>
      <c r="AU71" s="477"/>
      <c r="AV71" s="477"/>
      <c r="AW71" s="477"/>
      <c r="AX71" s="477"/>
      <c r="AY71" s="477"/>
      <c r="AZ71" s="477"/>
      <c r="BA71" s="477"/>
      <c r="BB71" s="477"/>
      <c r="BC71" s="477"/>
      <c r="BD71" s="477"/>
      <c r="BE71" s="477"/>
      <c r="BF71" s="477"/>
      <c r="BG71" s="477"/>
      <c r="BH71" s="477"/>
      <c r="BI71" s="477"/>
      <c r="BJ71" s="477"/>
      <c r="BK71" s="477"/>
      <c r="BL71" s="477"/>
      <c r="BM71" s="477"/>
      <c r="BN71" s="477"/>
      <c r="BO71" s="477"/>
      <c r="BP71" s="477"/>
      <c r="BQ71" s="477"/>
      <c r="BR71" s="477"/>
      <c r="BS71" s="477"/>
      <c r="BT71" s="477"/>
      <c r="BU71" s="477"/>
      <c r="BV71" s="477"/>
      <c r="BW71" s="477"/>
      <c r="BX71" s="477"/>
      <c r="BY71" s="477"/>
      <c r="BZ71" s="477"/>
      <c r="CA71" s="477"/>
      <c r="CB71" s="477"/>
      <c r="CC71" s="477"/>
      <c r="CD71" s="477"/>
      <c r="CE71" s="477"/>
      <c r="CF71" s="477"/>
      <c r="CG71" s="477"/>
      <c r="CH71" s="477"/>
      <c r="CI71" s="477"/>
      <c r="CJ71" s="477"/>
      <c r="CK71" s="477"/>
      <c r="CL71" s="477"/>
      <c r="CM71" s="477"/>
      <c r="CN71" s="477"/>
      <c r="CO71" s="477"/>
      <c r="CP71" s="477"/>
      <c r="CQ71" s="477"/>
      <c r="CR71" s="477"/>
      <c r="CS71" s="477"/>
      <c r="CT71" s="477"/>
      <c r="CU71" s="477"/>
      <c r="CV71" s="477"/>
      <c r="CW71" s="477"/>
      <c r="CX71" s="477"/>
      <c r="CY71" s="477"/>
      <c r="CZ71" s="477"/>
      <c r="DA71" s="477"/>
      <c r="DB71" s="477"/>
      <c r="DC71" s="477"/>
      <c r="DD71" s="477"/>
      <c r="DE71" s="477"/>
      <c r="DF71" s="477"/>
      <c r="DG71" s="477"/>
      <c r="DH71" s="477"/>
      <c r="DI71" s="477"/>
      <c r="DJ71" s="477"/>
      <c r="DK71" s="477"/>
      <c r="DL71" s="477"/>
      <c r="DM71" s="477"/>
      <c r="DN71" s="477"/>
      <c r="DO71" s="477"/>
      <c r="DP71" s="477"/>
      <c r="DQ71" s="477"/>
      <c r="DR71" s="477"/>
      <c r="DS71" s="477"/>
      <c r="DT71" s="477"/>
      <c r="DU71" s="477"/>
      <c r="DV71" s="477"/>
      <c r="DW71" s="477"/>
      <c r="DX71" s="477"/>
      <c r="DY71" s="477"/>
      <c r="DZ71" s="477"/>
      <c r="EA71" s="477"/>
      <c r="EB71" s="477"/>
      <c r="EC71" s="477"/>
      <c r="ED71" s="477"/>
      <c r="EE71" s="477"/>
      <c r="EF71" s="477"/>
      <c r="EG71" s="477"/>
      <c r="EH71" s="477"/>
      <c r="EI71" s="477"/>
      <c r="EJ71" s="477"/>
      <c r="EK71" s="477"/>
      <c r="EL71" s="477"/>
      <c r="EM71" s="477"/>
      <c r="EN71" s="477"/>
      <c r="EO71" s="477"/>
      <c r="EP71" s="477"/>
      <c r="EQ71" s="477"/>
      <c r="ER71" s="477"/>
      <c r="ES71" s="477"/>
      <c r="ET71" s="477"/>
      <c r="EU71" s="477"/>
      <c r="EV71" s="477"/>
      <c r="EW71" s="477"/>
      <c r="EX71" s="477"/>
      <c r="EY71" s="477"/>
      <c r="EZ71" s="477"/>
      <c r="FA71" s="477"/>
      <c r="FB71" s="477"/>
      <c r="FC71" s="477"/>
      <c r="FD71" s="477"/>
      <c r="FE71" s="477"/>
      <c r="FF71" s="477"/>
      <c r="FG71" s="477"/>
      <c r="FH71" s="477"/>
      <c r="FI71" s="477"/>
      <c r="FJ71" s="477"/>
      <c r="FK71" s="477"/>
      <c r="FL71" s="477"/>
      <c r="FM71" s="477"/>
      <c r="FN71" s="477"/>
      <c r="FO71" s="477"/>
      <c r="FP71" s="477"/>
      <c r="FQ71" s="477"/>
      <c r="FR71" s="477"/>
      <c r="FS71" s="477"/>
      <c r="FT71" s="477"/>
      <c r="FU71" s="477"/>
      <c r="FV71" s="477"/>
      <c r="FW71" s="477"/>
      <c r="FX71" s="477"/>
      <c r="FY71" s="477"/>
      <c r="FZ71" s="477"/>
      <c r="GA71" s="477"/>
      <c r="GB71" s="477"/>
      <c r="GC71" s="477"/>
      <c r="GD71" s="477"/>
      <c r="GE71" s="477"/>
      <c r="GF71" s="477"/>
      <c r="GG71" s="477"/>
      <c r="GH71" s="477"/>
      <c r="GI71" s="477"/>
      <c r="GJ71" s="477"/>
      <c r="GK71" s="477"/>
      <c r="GL71" s="477"/>
      <c r="GM71" s="477"/>
      <c r="GN71" s="477"/>
      <c r="GO71" s="477"/>
      <c r="GP71" s="477"/>
      <c r="GQ71" s="477"/>
      <c r="GR71" s="477"/>
      <c r="GS71" s="477"/>
      <c r="GT71" s="477"/>
      <c r="GU71" s="477"/>
      <c r="GV71" s="477"/>
      <c r="GW71" s="477"/>
      <c r="GX71" s="477"/>
      <c r="GY71" s="477"/>
      <c r="GZ71" s="477"/>
      <c r="HA71" s="477"/>
      <c r="HB71" s="477"/>
      <c r="HC71" s="477"/>
      <c r="HD71" s="477"/>
      <c r="HE71" s="477"/>
      <c r="HF71" s="477"/>
      <c r="HG71" s="477"/>
      <c r="HH71" s="477"/>
      <c r="HI71" s="477"/>
      <c r="HJ71" s="477"/>
      <c r="HK71" s="477"/>
      <c r="HL71" s="477"/>
      <c r="HM71" s="477"/>
      <c r="HN71" s="477"/>
      <c r="HO71" s="477"/>
      <c r="HP71" s="477"/>
      <c r="HQ71" s="477"/>
      <c r="HR71" s="477"/>
      <c r="HS71" s="477"/>
      <c r="HT71" s="477"/>
      <c r="HU71" s="477"/>
      <c r="HV71" s="477"/>
      <c r="HW71" s="477"/>
      <c r="HX71" s="477"/>
      <c r="HY71" s="477"/>
      <c r="HZ71" s="477"/>
      <c r="IA71" s="477"/>
      <c r="IB71" s="477"/>
      <c r="IC71" s="477"/>
      <c r="ID71" s="477"/>
      <c r="IE71" s="477"/>
      <c r="IF71" s="477"/>
      <c r="IG71" s="477"/>
      <c r="IH71" s="477"/>
      <c r="II71" s="477"/>
      <c r="IJ71" s="477"/>
      <c r="IK71" s="477"/>
      <c r="IL71" s="477"/>
      <c r="IM71" s="477"/>
      <c r="IN71" s="477"/>
      <c r="IO71" s="477"/>
      <c r="IP71" s="477"/>
      <c r="IQ71" s="477"/>
      <c r="IR71" s="477"/>
      <c r="IS71" s="477"/>
      <c r="IT71" s="477"/>
      <c r="IU71" s="477"/>
    </row>
    <row r="72" spans="1:255" ht="21.75" customHeight="1">
      <c r="A72" s="477"/>
      <c r="B72" s="476" t="s">
        <v>238</v>
      </c>
      <c r="C72" s="477"/>
      <c r="D72" s="504">
        <v>293.24071597870073</v>
      </c>
      <c r="E72" s="505">
        <v>404.79477968902052</v>
      </c>
      <c r="F72" s="506">
        <v>397.25083272387411</v>
      </c>
      <c r="G72" s="176">
        <v>365.09544279719847</v>
      </c>
      <c r="H72" s="507">
        <v>-25.109166347290994</v>
      </c>
      <c r="I72" s="508">
        <v>26.145725147081976</v>
      </c>
      <c r="J72" s="509">
        <v>17.554586046762495</v>
      </c>
      <c r="K72" s="182">
        <v>4.2751518852739849</v>
      </c>
      <c r="L72" s="507">
        <v>18.881754469390316</v>
      </c>
      <c r="M72" s="499">
        <v>77.133486210933228</v>
      </c>
      <c r="N72" s="500">
        <v>26.615616207433533</v>
      </c>
      <c r="O72" s="180">
        <v>40.876952295919025</v>
      </c>
      <c r="P72" s="477"/>
      <c r="Q72" s="477"/>
      <c r="R72" s="477"/>
      <c r="S72" s="477"/>
      <c r="T72" s="477"/>
      <c r="U72" s="477"/>
      <c r="V72" s="477"/>
      <c r="W72" s="477"/>
      <c r="X72" s="477"/>
      <c r="Y72" s="477"/>
      <c r="Z72" s="477"/>
      <c r="AA72" s="477"/>
      <c r="AB72" s="477"/>
      <c r="AC72" s="477"/>
      <c r="AD72" s="477"/>
      <c r="AE72" s="477"/>
      <c r="AF72" s="477"/>
      <c r="AG72" s="477"/>
      <c r="AH72" s="477"/>
      <c r="AI72" s="477"/>
      <c r="AJ72" s="477"/>
      <c r="AK72" s="477"/>
      <c r="AL72" s="477"/>
      <c r="AM72" s="477"/>
      <c r="AN72" s="477"/>
      <c r="AO72" s="477"/>
      <c r="AP72" s="477"/>
      <c r="AQ72" s="477"/>
      <c r="AR72" s="477"/>
      <c r="AS72" s="477"/>
      <c r="AT72" s="477"/>
      <c r="AU72" s="477"/>
      <c r="AV72" s="477"/>
      <c r="AW72" s="477"/>
      <c r="AX72" s="477"/>
      <c r="AY72" s="477"/>
      <c r="AZ72" s="477"/>
      <c r="BA72" s="477"/>
      <c r="BB72" s="477"/>
      <c r="BC72" s="477"/>
      <c r="BD72" s="477"/>
      <c r="BE72" s="477"/>
      <c r="BF72" s="477"/>
      <c r="BG72" s="477"/>
      <c r="BH72" s="477"/>
      <c r="BI72" s="477"/>
      <c r="BJ72" s="477"/>
      <c r="BK72" s="477"/>
      <c r="BL72" s="477"/>
      <c r="BM72" s="477"/>
      <c r="BN72" s="477"/>
      <c r="BO72" s="477"/>
      <c r="BP72" s="477"/>
      <c r="BQ72" s="477"/>
      <c r="BR72" s="477"/>
      <c r="BS72" s="477"/>
      <c r="BT72" s="477"/>
      <c r="BU72" s="477"/>
      <c r="BV72" s="477"/>
      <c r="BW72" s="477"/>
      <c r="BX72" s="477"/>
      <c r="BY72" s="477"/>
      <c r="BZ72" s="477"/>
      <c r="CA72" s="477"/>
      <c r="CB72" s="477"/>
      <c r="CC72" s="477"/>
      <c r="CD72" s="477"/>
      <c r="CE72" s="477"/>
      <c r="CF72" s="477"/>
      <c r="CG72" s="477"/>
      <c r="CH72" s="477"/>
      <c r="CI72" s="477"/>
      <c r="CJ72" s="477"/>
      <c r="CK72" s="477"/>
      <c r="CL72" s="477"/>
      <c r="CM72" s="477"/>
      <c r="CN72" s="477"/>
      <c r="CO72" s="477"/>
      <c r="CP72" s="477"/>
      <c r="CQ72" s="477"/>
      <c r="CR72" s="477"/>
      <c r="CS72" s="477"/>
      <c r="CT72" s="477"/>
      <c r="CU72" s="477"/>
      <c r="CV72" s="477"/>
      <c r="CW72" s="477"/>
      <c r="CX72" s="477"/>
      <c r="CY72" s="477"/>
      <c r="CZ72" s="477"/>
      <c r="DA72" s="477"/>
      <c r="DB72" s="477"/>
      <c r="DC72" s="477"/>
      <c r="DD72" s="477"/>
      <c r="DE72" s="477"/>
      <c r="DF72" s="477"/>
      <c r="DG72" s="477"/>
      <c r="DH72" s="477"/>
      <c r="DI72" s="477"/>
      <c r="DJ72" s="477"/>
      <c r="DK72" s="477"/>
      <c r="DL72" s="477"/>
      <c r="DM72" s="477"/>
      <c r="DN72" s="477"/>
      <c r="DO72" s="477"/>
      <c r="DP72" s="477"/>
      <c r="DQ72" s="477"/>
      <c r="DR72" s="477"/>
      <c r="DS72" s="477"/>
      <c r="DT72" s="477"/>
      <c r="DU72" s="477"/>
      <c r="DV72" s="477"/>
      <c r="DW72" s="477"/>
      <c r="DX72" s="477"/>
      <c r="DY72" s="477"/>
      <c r="DZ72" s="477"/>
      <c r="EA72" s="477"/>
      <c r="EB72" s="477"/>
      <c r="EC72" s="477"/>
      <c r="ED72" s="477"/>
      <c r="EE72" s="477"/>
      <c r="EF72" s="477"/>
      <c r="EG72" s="477"/>
      <c r="EH72" s="477"/>
      <c r="EI72" s="477"/>
      <c r="EJ72" s="477"/>
      <c r="EK72" s="477"/>
      <c r="EL72" s="477"/>
      <c r="EM72" s="477"/>
      <c r="EN72" s="477"/>
      <c r="EO72" s="477"/>
      <c r="EP72" s="477"/>
      <c r="EQ72" s="477"/>
      <c r="ER72" s="477"/>
      <c r="ES72" s="477"/>
      <c r="ET72" s="477"/>
      <c r="EU72" s="477"/>
      <c r="EV72" s="477"/>
      <c r="EW72" s="477"/>
      <c r="EX72" s="477"/>
      <c r="EY72" s="477"/>
      <c r="EZ72" s="477"/>
      <c r="FA72" s="477"/>
      <c r="FB72" s="477"/>
      <c r="FC72" s="477"/>
      <c r="FD72" s="477"/>
      <c r="FE72" s="477"/>
      <c r="FF72" s="477"/>
      <c r="FG72" s="477"/>
      <c r="FH72" s="477"/>
      <c r="FI72" s="477"/>
      <c r="FJ72" s="477"/>
      <c r="FK72" s="477"/>
      <c r="FL72" s="477"/>
      <c r="FM72" s="477"/>
      <c r="FN72" s="477"/>
      <c r="FO72" s="477"/>
      <c r="FP72" s="477"/>
      <c r="FQ72" s="477"/>
      <c r="FR72" s="477"/>
      <c r="FS72" s="477"/>
      <c r="FT72" s="477"/>
      <c r="FU72" s="477"/>
      <c r="FV72" s="477"/>
      <c r="FW72" s="477"/>
      <c r="FX72" s="477"/>
      <c r="FY72" s="477"/>
      <c r="FZ72" s="477"/>
      <c r="GA72" s="477"/>
      <c r="GB72" s="477"/>
      <c r="GC72" s="477"/>
      <c r="GD72" s="477"/>
      <c r="GE72" s="477"/>
      <c r="GF72" s="477"/>
      <c r="GG72" s="477"/>
      <c r="GH72" s="477"/>
      <c r="GI72" s="477"/>
      <c r="GJ72" s="477"/>
      <c r="GK72" s="477"/>
      <c r="GL72" s="477"/>
      <c r="GM72" s="477"/>
      <c r="GN72" s="477"/>
      <c r="GO72" s="477"/>
      <c r="GP72" s="477"/>
      <c r="GQ72" s="477"/>
      <c r="GR72" s="477"/>
      <c r="GS72" s="477"/>
      <c r="GT72" s="477"/>
      <c r="GU72" s="477"/>
      <c r="GV72" s="477"/>
      <c r="GW72" s="477"/>
      <c r="GX72" s="477"/>
      <c r="GY72" s="477"/>
      <c r="GZ72" s="477"/>
      <c r="HA72" s="477"/>
      <c r="HB72" s="477"/>
      <c r="HC72" s="477"/>
      <c r="HD72" s="477"/>
      <c r="HE72" s="477"/>
      <c r="HF72" s="477"/>
      <c r="HG72" s="477"/>
      <c r="HH72" s="477"/>
      <c r="HI72" s="477"/>
      <c r="HJ72" s="477"/>
      <c r="HK72" s="477"/>
      <c r="HL72" s="477"/>
      <c r="HM72" s="477"/>
      <c r="HN72" s="477"/>
      <c r="HO72" s="477"/>
      <c r="HP72" s="477"/>
      <c r="HQ72" s="477"/>
      <c r="HR72" s="477"/>
      <c r="HS72" s="477"/>
      <c r="HT72" s="477"/>
      <c r="HU72" s="477"/>
      <c r="HV72" s="477"/>
      <c r="HW72" s="477"/>
      <c r="HX72" s="477"/>
      <c r="HY72" s="477"/>
      <c r="HZ72" s="477"/>
      <c r="IA72" s="477"/>
      <c r="IB72" s="477"/>
      <c r="IC72" s="477"/>
      <c r="ID72" s="477"/>
      <c r="IE72" s="477"/>
      <c r="IF72" s="477"/>
      <c r="IG72" s="477"/>
      <c r="IH72" s="477"/>
      <c r="II72" s="477"/>
      <c r="IJ72" s="477"/>
      <c r="IK72" s="477"/>
      <c r="IL72" s="477"/>
      <c r="IM72" s="477"/>
      <c r="IN72" s="477"/>
      <c r="IO72" s="477"/>
      <c r="IP72" s="477"/>
      <c r="IQ72" s="477"/>
      <c r="IR72" s="477"/>
      <c r="IS72" s="477"/>
      <c r="IT72" s="477"/>
      <c r="IU72" s="477"/>
    </row>
    <row r="73" spans="1:255" ht="21.75" customHeight="1">
      <c r="A73" s="477"/>
      <c r="B73" s="476" t="s">
        <v>239</v>
      </c>
      <c r="C73" s="477"/>
      <c r="D73" s="504">
        <v>429.97998740455967</v>
      </c>
      <c r="E73" s="505">
        <v>420.55480871722182</v>
      </c>
      <c r="F73" s="506">
        <v>475.31098647184996</v>
      </c>
      <c r="G73" s="176">
        <v>441.94859419787713</v>
      </c>
      <c r="H73" s="507">
        <v>46.630383836530683</v>
      </c>
      <c r="I73" s="508">
        <v>3.8933380119943166</v>
      </c>
      <c r="J73" s="509">
        <v>19.650091911131341</v>
      </c>
      <c r="K73" s="182">
        <v>21.050153574052885</v>
      </c>
      <c r="L73" s="507">
        <v>58.146475647783262</v>
      </c>
      <c r="M73" s="499">
        <v>50.114039262001029</v>
      </c>
      <c r="N73" s="500">
        <v>46.000244508052504</v>
      </c>
      <c r="O73" s="180">
        <v>51.420253139278934</v>
      </c>
      <c r="P73" s="477"/>
      <c r="Q73" s="477"/>
      <c r="R73" s="477"/>
      <c r="S73" s="477"/>
      <c r="T73" s="477"/>
      <c r="U73" s="477"/>
      <c r="V73" s="477"/>
      <c r="W73" s="477"/>
      <c r="X73" s="477"/>
      <c r="Y73" s="477"/>
      <c r="Z73" s="477"/>
      <c r="AA73" s="477"/>
      <c r="AB73" s="477"/>
      <c r="AC73" s="477"/>
      <c r="AD73" s="477"/>
      <c r="AE73" s="477"/>
      <c r="AF73" s="477"/>
      <c r="AG73" s="477"/>
      <c r="AH73" s="477"/>
      <c r="AI73" s="477"/>
      <c r="AJ73" s="477"/>
      <c r="AK73" s="477"/>
      <c r="AL73" s="477"/>
      <c r="AM73" s="477"/>
      <c r="AN73" s="477"/>
      <c r="AO73" s="477"/>
      <c r="AP73" s="477"/>
      <c r="AQ73" s="477"/>
      <c r="AR73" s="477"/>
      <c r="AS73" s="477"/>
      <c r="AT73" s="477"/>
      <c r="AU73" s="477"/>
      <c r="AV73" s="477"/>
      <c r="AW73" s="477"/>
      <c r="AX73" s="477"/>
      <c r="AY73" s="477"/>
      <c r="AZ73" s="477"/>
      <c r="BA73" s="477"/>
      <c r="BB73" s="477"/>
      <c r="BC73" s="477"/>
      <c r="BD73" s="477"/>
      <c r="BE73" s="477"/>
      <c r="BF73" s="477"/>
      <c r="BG73" s="477"/>
      <c r="BH73" s="477"/>
      <c r="BI73" s="477"/>
      <c r="BJ73" s="477"/>
      <c r="BK73" s="477"/>
      <c r="BL73" s="477"/>
      <c r="BM73" s="477"/>
      <c r="BN73" s="477"/>
      <c r="BO73" s="477"/>
      <c r="BP73" s="477"/>
      <c r="BQ73" s="477"/>
      <c r="BR73" s="477"/>
      <c r="BS73" s="477"/>
      <c r="BT73" s="477"/>
      <c r="BU73" s="477"/>
      <c r="BV73" s="477"/>
      <c r="BW73" s="477"/>
      <c r="BX73" s="477"/>
      <c r="BY73" s="477"/>
      <c r="BZ73" s="477"/>
      <c r="CA73" s="477"/>
      <c r="CB73" s="477"/>
      <c r="CC73" s="477"/>
      <c r="CD73" s="477"/>
      <c r="CE73" s="477"/>
      <c r="CF73" s="477"/>
      <c r="CG73" s="477"/>
      <c r="CH73" s="477"/>
      <c r="CI73" s="477"/>
      <c r="CJ73" s="477"/>
      <c r="CK73" s="477"/>
      <c r="CL73" s="477"/>
      <c r="CM73" s="477"/>
      <c r="CN73" s="477"/>
      <c r="CO73" s="477"/>
      <c r="CP73" s="477"/>
      <c r="CQ73" s="477"/>
      <c r="CR73" s="477"/>
      <c r="CS73" s="477"/>
      <c r="CT73" s="477"/>
      <c r="CU73" s="477"/>
      <c r="CV73" s="477"/>
      <c r="CW73" s="477"/>
      <c r="CX73" s="477"/>
      <c r="CY73" s="477"/>
      <c r="CZ73" s="477"/>
      <c r="DA73" s="477"/>
      <c r="DB73" s="477"/>
      <c r="DC73" s="477"/>
      <c r="DD73" s="477"/>
      <c r="DE73" s="477"/>
      <c r="DF73" s="477"/>
      <c r="DG73" s="477"/>
      <c r="DH73" s="477"/>
      <c r="DI73" s="477"/>
      <c r="DJ73" s="477"/>
      <c r="DK73" s="477"/>
      <c r="DL73" s="477"/>
      <c r="DM73" s="477"/>
      <c r="DN73" s="477"/>
      <c r="DO73" s="477"/>
      <c r="DP73" s="477"/>
      <c r="DQ73" s="477"/>
      <c r="DR73" s="477"/>
      <c r="DS73" s="477"/>
      <c r="DT73" s="477"/>
      <c r="DU73" s="477"/>
      <c r="DV73" s="477"/>
      <c r="DW73" s="477"/>
      <c r="DX73" s="477"/>
      <c r="DY73" s="477"/>
      <c r="DZ73" s="477"/>
      <c r="EA73" s="477"/>
      <c r="EB73" s="477"/>
      <c r="EC73" s="477"/>
      <c r="ED73" s="477"/>
      <c r="EE73" s="477"/>
      <c r="EF73" s="477"/>
      <c r="EG73" s="477"/>
      <c r="EH73" s="477"/>
      <c r="EI73" s="477"/>
      <c r="EJ73" s="477"/>
      <c r="EK73" s="477"/>
      <c r="EL73" s="477"/>
      <c r="EM73" s="477"/>
      <c r="EN73" s="477"/>
      <c r="EO73" s="477"/>
      <c r="EP73" s="477"/>
      <c r="EQ73" s="477"/>
      <c r="ER73" s="477"/>
      <c r="ES73" s="477"/>
      <c r="ET73" s="477"/>
      <c r="EU73" s="477"/>
      <c r="EV73" s="477"/>
      <c r="EW73" s="477"/>
      <c r="EX73" s="477"/>
      <c r="EY73" s="477"/>
      <c r="EZ73" s="477"/>
      <c r="FA73" s="477"/>
      <c r="FB73" s="477"/>
      <c r="FC73" s="477"/>
      <c r="FD73" s="477"/>
      <c r="FE73" s="477"/>
      <c r="FF73" s="477"/>
      <c r="FG73" s="477"/>
      <c r="FH73" s="477"/>
      <c r="FI73" s="477"/>
      <c r="FJ73" s="477"/>
      <c r="FK73" s="477"/>
      <c r="FL73" s="477"/>
      <c r="FM73" s="477"/>
      <c r="FN73" s="477"/>
      <c r="FO73" s="477"/>
      <c r="FP73" s="477"/>
      <c r="FQ73" s="477"/>
      <c r="FR73" s="477"/>
      <c r="FS73" s="477"/>
      <c r="FT73" s="477"/>
      <c r="FU73" s="477"/>
      <c r="FV73" s="477"/>
      <c r="FW73" s="477"/>
      <c r="FX73" s="477"/>
      <c r="FY73" s="477"/>
      <c r="FZ73" s="477"/>
      <c r="GA73" s="477"/>
      <c r="GB73" s="477"/>
      <c r="GC73" s="477"/>
      <c r="GD73" s="477"/>
      <c r="GE73" s="477"/>
      <c r="GF73" s="477"/>
      <c r="GG73" s="477"/>
      <c r="GH73" s="477"/>
      <c r="GI73" s="477"/>
      <c r="GJ73" s="477"/>
      <c r="GK73" s="477"/>
      <c r="GL73" s="477"/>
      <c r="GM73" s="477"/>
      <c r="GN73" s="477"/>
      <c r="GO73" s="477"/>
      <c r="GP73" s="477"/>
      <c r="GQ73" s="477"/>
      <c r="GR73" s="477"/>
      <c r="GS73" s="477"/>
      <c r="GT73" s="477"/>
      <c r="GU73" s="477"/>
      <c r="GV73" s="477"/>
      <c r="GW73" s="477"/>
      <c r="GX73" s="477"/>
      <c r="GY73" s="477"/>
      <c r="GZ73" s="477"/>
      <c r="HA73" s="477"/>
      <c r="HB73" s="477"/>
      <c r="HC73" s="477"/>
      <c r="HD73" s="477"/>
      <c r="HE73" s="477"/>
      <c r="HF73" s="477"/>
      <c r="HG73" s="477"/>
      <c r="HH73" s="477"/>
      <c r="HI73" s="477"/>
      <c r="HJ73" s="477"/>
      <c r="HK73" s="477"/>
      <c r="HL73" s="477"/>
      <c r="HM73" s="477"/>
      <c r="HN73" s="477"/>
      <c r="HO73" s="477"/>
      <c r="HP73" s="477"/>
      <c r="HQ73" s="477"/>
      <c r="HR73" s="477"/>
      <c r="HS73" s="477"/>
      <c r="HT73" s="477"/>
      <c r="HU73" s="477"/>
      <c r="HV73" s="477"/>
      <c r="HW73" s="477"/>
      <c r="HX73" s="477"/>
      <c r="HY73" s="477"/>
      <c r="HZ73" s="477"/>
      <c r="IA73" s="477"/>
      <c r="IB73" s="477"/>
      <c r="IC73" s="477"/>
      <c r="ID73" s="477"/>
      <c r="IE73" s="477"/>
      <c r="IF73" s="477"/>
      <c r="IG73" s="477"/>
      <c r="IH73" s="477"/>
      <c r="II73" s="477"/>
      <c r="IJ73" s="477"/>
      <c r="IK73" s="477"/>
      <c r="IL73" s="477"/>
      <c r="IM73" s="477"/>
      <c r="IN73" s="477"/>
      <c r="IO73" s="477"/>
      <c r="IP73" s="477"/>
      <c r="IQ73" s="477"/>
      <c r="IR73" s="477"/>
      <c r="IS73" s="477"/>
      <c r="IT73" s="477"/>
      <c r="IU73" s="477"/>
    </row>
    <row r="74" spans="1:255" ht="21.75" customHeight="1">
      <c r="A74" s="477"/>
      <c r="B74" s="476" t="s">
        <v>240</v>
      </c>
      <c r="C74" s="477"/>
      <c r="D74" s="504">
        <v>479.73155405932494</v>
      </c>
      <c r="E74" s="505">
        <v>397.45640352596831</v>
      </c>
      <c r="F74" s="506">
        <v>478.69891328008691</v>
      </c>
      <c r="G74" s="176">
        <v>451.96229028846005</v>
      </c>
      <c r="H74" s="507">
        <v>11.570670289813975</v>
      </c>
      <c r="I74" s="508">
        <v>-5.4923650169899076</v>
      </c>
      <c r="J74" s="509">
        <v>0.71278108536580476</v>
      </c>
      <c r="K74" s="182">
        <v>2.2658056212979858</v>
      </c>
      <c r="L74" s="507">
        <v>48.343756785769131</v>
      </c>
      <c r="M74" s="499">
        <v>41.116379139499713</v>
      </c>
      <c r="N74" s="500">
        <v>44.435832693852831</v>
      </c>
      <c r="O74" s="180">
        <v>44.631989539707227</v>
      </c>
      <c r="P74" s="477"/>
      <c r="Q74" s="477"/>
      <c r="R74" s="477"/>
      <c r="S74" s="477"/>
      <c r="T74" s="477"/>
      <c r="U74" s="477"/>
      <c r="V74" s="477"/>
      <c r="W74" s="477"/>
      <c r="X74" s="477"/>
      <c r="Y74" s="477"/>
      <c r="Z74" s="477"/>
      <c r="AA74" s="477"/>
      <c r="AB74" s="477"/>
      <c r="AC74" s="477"/>
      <c r="AD74" s="477"/>
      <c r="AE74" s="477"/>
      <c r="AF74" s="477"/>
      <c r="AG74" s="477"/>
      <c r="AH74" s="477"/>
      <c r="AI74" s="477"/>
      <c r="AJ74" s="477"/>
      <c r="AK74" s="477"/>
      <c r="AL74" s="477"/>
      <c r="AM74" s="477"/>
      <c r="AN74" s="477"/>
      <c r="AO74" s="477"/>
      <c r="AP74" s="477"/>
      <c r="AQ74" s="477"/>
      <c r="AR74" s="477"/>
      <c r="AS74" s="477"/>
      <c r="AT74" s="477"/>
      <c r="AU74" s="477"/>
      <c r="AV74" s="477"/>
      <c r="AW74" s="477"/>
      <c r="AX74" s="477"/>
      <c r="AY74" s="477"/>
      <c r="AZ74" s="477"/>
      <c r="BA74" s="477"/>
      <c r="BB74" s="477"/>
      <c r="BC74" s="477"/>
      <c r="BD74" s="477"/>
      <c r="BE74" s="477"/>
      <c r="BF74" s="477"/>
      <c r="BG74" s="477"/>
      <c r="BH74" s="477"/>
      <c r="BI74" s="477"/>
      <c r="BJ74" s="477"/>
      <c r="BK74" s="477"/>
      <c r="BL74" s="477"/>
      <c r="BM74" s="477"/>
      <c r="BN74" s="477"/>
      <c r="BO74" s="477"/>
      <c r="BP74" s="477"/>
      <c r="BQ74" s="477"/>
      <c r="BR74" s="477"/>
      <c r="BS74" s="477"/>
      <c r="BT74" s="477"/>
      <c r="BU74" s="477"/>
      <c r="BV74" s="477"/>
      <c r="BW74" s="477"/>
      <c r="BX74" s="477"/>
      <c r="BY74" s="477"/>
      <c r="BZ74" s="477"/>
      <c r="CA74" s="477"/>
      <c r="CB74" s="477"/>
      <c r="CC74" s="477"/>
      <c r="CD74" s="477"/>
      <c r="CE74" s="477"/>
      <c r="CF74" s="477"/>
      <c r="CG74" s="477"/>
      <c r="CH74" s="477"/>
      <c r="CI74" s="477"/>
      <c r="CJ74" s="477"/>
      <c r="CK74" s="477"/>
      <c r="CL74" s="477"/>
      <c r="CM74" s="477"/>
      <c r="CN74" s="477"/>
      <c r="CO74" s="477"/>
      <c r="CP74" s="477"/>
      <c r="CQ74" s="477"/>
      <c r="CR74" s="477"/>
      <c r="CS74" s="477"/>
      <c r="CT74" s="477"/>
      <c r="CU74" s="477"/>
      <c r="CV74" s="477"/>
      <c r="CW74" s="477"/>
      <c r="CX74" s="477"/>
      <c r="CY74" s="477"/>
      <c r="CZ74" s="477"/>
      <c r="DA74" s="477"/>
      <c r="DB74" s="477"/>
      <c r="DC74" s="477"/>
      <c r="DD74" s="477"/>
      <c r="DE74" s="477"/>
      <c r="DF74" s="477"/>
      <c r="DG74" s="477"/>
      <c r="DH74" s="477"/>
      <c r="DI74" s="477"/>
      <c r="DJ74" s="477"/>
      <c r="DK74" s="477"/>
      <c r="DL74" s="477"/>
      <c r="DM74" s="477"/>
      <c r="DN74" s="477"/>
      <c r="DO74" s="477"/>
      <c r="DP74" s="477"/>
      <c r="DQ74" s="477"/>
      <c r="DR74" s="477"/>
      <c r="DS74" s="477"/>
      <c r="DT74" s="477"/>
      <c r="DU74" s="477"/>
      <c r="DV74" s="477"/>
      <c r="DW74" s="477"/>
      <c r="DX74" s="477"/>
      <c r="DY74" s="477"/>
      <c r="DZ74" s="477"/>
      <c r="EA74" s="477"/>
      <c r="EB74" s="477"/>
      <c r="EC74" s="477"/>
      <c r="ED74" s="477"/>
      <c r="EE74" s="477"/>
      <c r="EF74" s="477"/>
      <c r="EG74" s="477"/>
      <c r="EH74" s="477"/>
      <c r="EI74" s="477"/>
      <c r="EJ74" s="477"/>
      <c r="EK74" s="477"/>
      <c r="EL74" s="477"/>
      <c r="EM74" s="477"/>
      <c r="EN74" s="477"/>
      <c r="EO74" s="477"/>
      <c r="EP74" s="477"/>
      <c r="EQ74" s="477"/>
      <c r="ER74" s="477"/>
      <c r="ES74" s="477"/>
      <c r="ET74" s="477"/>
      <c r="EU74" s="477"/>
      <c r="EV74" s="477"/>
      <c r="EW74" s="477"/>
      <c r="EX74" s="477"/>
      <c r="EY74" s="477"/>
      <c r="EZ74" s="477"/>
      <c r="FA74" s="477"/>
      <c r="FB74" s="477"/>
      <c r="FC74" s="477"/>
      <c r="FD74" s="477"/>
      <c r="FE74" s="477"/>
      <c r="FF74" s="477"/>
      <c r="FG74" s="477"/>
      <c r="FH74" s="477"/>
      <c r="FI74" s="477"/>
      <c r="FJ74" s="477"/>
      <c r="FK74" s="477"/>
      <c r="FL74" s="477"/>
      <c r="FM74" s="477"/>
      <c r="FN74" s="477"/>
      <c r="FO74" s="477"/>
      <c r="FP74" s="477"/>
      <c r="FQ74" s="477"/>
      <c r="FR74" s="477"/>
      <c r="FS74" s="477"/>
      <c r="FT74" s="477"/>
      <c r="FU74" s="477"/>
      <c r="FV74" s="477"/>
      <c r="FW74" s="477"/>
      <c r="FX74" s="477"/>
      <c r="FY74" s="477"/>
      <c r="FZ74" s="477"/>
      <c r="GA74" s="477"/>
      <c r="GB74" s="477"/>
      <c r="GC74" s="477"/>
      <c r="GD74" s="477"/>
      <c r="GE74" s="477"/>
      <c r="GF74" s="477"/>
      <c r="GG74" s="477"/>
      <c r="GH74" s="477"/>
      <c r="GI74" s="477"/>
      <c r="GJ74" s="477"/>
      <c r="GK74" s="477"/>
      <c r="GL74" s="477"/>
      <c r="GM74" s="477"/>
      <c r="GN74" s="477"/>
      <c r="GO74" s="477"/>
      <c r="GP74" s="477"/>
      <c r="GQ74" s="477"/>
      <c r="GR74" s="477"/>
      <c r="GS74" s="477"/>
      <c r="GT74" s="477"/>
      <c r="GU74" s="477"/>
      <c r="GV74" s="477"/>
      <c r="GW74" s="477"/>
      <c r="GX74" s="477"/>
      <c r="GY74" s="477"/>
      <c r="GZ74" s="477"/>
      <c r="HA74" s="477"/>
      <c r="HB74" s="477"/>
      <c r="HC74" s="477"/>
      <c r="HD74" s="477"/>
      <c r="HE74" s="477"/>
      <c r="HF74" s="477"/>
      <c r="HG74" s="477"/>
      <c r="HH74" s="477"/>
      <c r="HI74" s="477"/>
      <c r="HJ74" s="477"/>
      <c r="HK74" s="477"/>
      <c r="HL74" s="477"/>
      <c r="HM74" s="477"/>
      <c r="HN74" s="477"/>
      <c r="HO74" s="477"/>
      <c r="HP74" s="477"/>
      <c r="HQ74" s="477"/>
      <c r="HR74" s="477"/>
      <c r="HS74" s="477"/>
      <c r="HT74" s="477"/>
      <c r="HU74" s="477"/>
      <c r="HV74" s="477"/>
      <c r="HW74" s="477"/>
      <c r="HX74" s="477"/>
      <c r="HY74" s="477"/>
      <c r="HZ74" s="477"/>
      <c r="IA74" s="477"/>
      <c r="IB74" s="477"/>
      <c r="IC74" s="477"/>
      <c r="ID74" s="477"/>
      <c r="IE74" s="477"/>
      <c r="IF74" s="477"/>
      <c r="IG74" s="477"/>
      <c r="IH74" s="477"/>
      <c r="II74" s="477"/>
      <c r="IJ74" s="477"/>
      <c r="IK74" s="477"/>
      <c r="IL74" s="477"/>
      <c r="IM74" s="477"/>
      <c r="IN74" s="477"/>
      <c r="IO74" s="477"/>
      <c r="IP74" s="477"/>
      <c r="IQ74" s="477"/>
      <c r="IR74" s="477"/>
      <c r="IS74" s="477"/>
      <c r="IT74" s="477"/>
      <c r="IU74" s="477"/>
    </row>
    <row r="75" spans="1:255" ht="21.75" customHeight="1">
      <c r="A75" s="477"/>
      <c r="B75" s="476" t="s">
        <v>241</v>
      </c>
      <c r="C75" s="477"/>
      <c r="D75" s="504">
        <v>578.84951973319255</v>
      </c>
      <c r="E75" s="505">
        <v>440.34154517971473</v>
      </c>
      <c r="F75" s="506">
        <v>441.58540163727116</v>
      </c>
      <c r="G75" s="176">
        <v>486.92548885005948</v>
      </c>
      <c r="H75" s="507">
        <v>20.661131175376141</v>
      </c>
      <c r="I75" s="508">
        <v>10.789898281496548</v>
      </c>
      <c r="J75" s="509">
        <v>-7.7529968448247928</v>
      </c>
      <c r="K75" s="182">
        <v>7.7358663129360963</v>
      </c>
      <c r="L75" s="507">
        <v>47.832550973029782</v>
      </c>
      <c r="M75" s="499">
        <v>37.223122224439891</v>
      </c>
      <c r="N75" s="500">
        <v>30.674085030415199</v>
      </c>
      <c r="O75" s="180">
        <v>38.576586075961622</v>
      </c>
      <c r="P75" s="477"/>
      <c r="Q75" s="477"/>
      <c r="R75" s="477"/>
      <c r="S75" s="477"/>
      <c r="T75" s="477"/>
      <c r="U75" s="477"/>
      <c r="V75" s="477"/>
      <c r="W75" s="477"/>
      <c r="X75" s="477"/>
      <c r="Y75" s="477"/>
      <c r="Z75" s="477"/>
      <c r="AA75" s="477"/>
      <c r="AB75" s="477"/>
      <c r="AC75" s="477"/>
      <c r="AD75" s="477"/>
      <c r="AE75" s="477"/>
      <c r="AF75" s="477"/>
      <c r="AG75" s="477"/>
      <c r="AH75" s="477"/>
      <c r="AI75" s="477"/>
      <c r="AJ75" s="477"/>
      <c r="AK75" s="477"/>
      <c r="AL75" s="477"/>
      <c r="AM75" s="477"/>
      <c r="AN75" s="477"/>
      <c r="AO75" s="477"/>
      <c r="AP75" s="477"/>
      <c r="AQ75" s="477"/>
      <c r="AR75" s="477"/>
      <c r="AS75" s="477"/>
      <c r="AT75" s="477"/>
      <c r="AU75" s="477"/>
      <c r="AV75" s="477"/>
      <c r="AW75" s="477"/>
      <c r="AX75" s="477"/>
      <c r="AY75" s="477"/>
      <c r="AZ75" s="477"/>
      <c r="BA75" s="477"/>
      <c r="BB75" s="477"/>
      <c r="BC75" s="477"/>
      <c r="BD75" s="477"/>
      <c r="BE75" s="477"/>
      <c r="BF75" s="477"/>
      <c r="BG75" s="477"/>
      <c r="BH75" s="477"/>
      <c r="BI75" s="477"/>
      <c r="BJ75" s="477"/>
      <c r="BK75" s="477"/>
      <c r="BL75" s="477"/>
      <c r="BM75" s="477"/>
      <c r="BN75" s="477"/>
      <c r="BO75" s="477"/>
      <c r="BP75" s="477"/>
      <c r="BQ75" s="477"/>
      <c r="BR75" s="477"/>
      <c r="BS75" s="477"/>
      <c r="BT75" s="477"/>
      <c r="BU75" s="477"/>
      <c r="BV75" s="477"/>
      <c r="BW75" s="477"/>
      <c r="BX75" s="477"/>
      <c r="BY75" s="477"/>
      <c r="BZ75" s="477"/>
      <c r="CA75" s="477"/>
      <c r="CB75" s="477"/>
      <c r="CC75" s="477"/>
      <c r="CD75" s="477"/>
      <c r="CE75" s="477"/>
      <c r="CF75" s="477"/>
      <c r="CG75" s="477"/>
      <c r="CH75" s="477"/>
      <c r="CI75" s="477"/>
      <c r="CJ75" s="477"/>
      <c r="CK75" s="477"/>
      <c r="CL75" s="477"/>
      <c r="CM75" s="477"/>
      <c r="CN75" s="477"/>
      <c r="CO75" s="477"/>
      <c r="CP75" s="477"/>
      <c r="CQ75" s="477"/>
      <c r="CR75" s="477"/>
      <c r="CS75" s="477"/>
      <c r="CT75" s="477"/>
      <c r="CU75" s="477"/>
      <c r="CV75" s="477"/>
      <c r="CW75" s="477"/>
      <c r="CX75" s="477"/>
      <c r="CY75" s="477"/>
      <c r="CZ75" s="477"/>
      <c r="DA75" s="477"/>
      <c r="DB75" s="477"/>
      <c r="DC75" s="477"/>
      <c r="DD75" s="477"/>
      <c r="DE75" s="477"/>
      <c r="DF75" s="477"/>
      <c r="DG75" s="477"/>
      <c r="DH75" s="477"/>
      <c r="DI75" s="477"/>
      <c r="DJ75" s="477"/>
      <c r="DK75" s="477"/>
      <c r="DL75" s="477"/>
      <c r="DM75" s="477"/>
      <c r="DN75" s="477"/>
      <c r="DO75" s="477"/>
      <c r="DP75" s="477"/>
      <c r="DQ75" s="477"/>
      <c r="DR75" s="477"/>
      <c r="DS75" s="477"/>
      <c r="DT75" s="477"/>
      <c r="DU75" s="477"/>
      <c r="DV75" s="477"/>
      <c r="DW75" s="477"/>
      <c r="DX75" s="477"/>
      <c r="DY75" s="477"/>
      <c r="DZ75" s="477"/>
      <c r="EA75" s="477"/>
      <c r="EB75" s="477"/>
      <c r="EC75" s="477"/>
      <c r="ED75" s="477"/>
      <c r="EE75" s="477"/>
      <c r="EF75" s="477"/>
      <c r="EG75" s="477"/>
      <c r="EH75" s="477"/>
      <c r="EI75" s="477"/>
      <c r="EJ75" s="477"/>
      <c r="EK75" s="477"/>
      <c r="EL75" s="477"/>
      <c r="EM75" s="477"/>
      <c r="EN75" s="477"/>
      <c r="EO75" s="477"/>
      <c r="EP75" s="477"/>
      <c r="EQ75" s="477"/>
      <c r="ER75" s="477"/>
      <c r="ES75" s="477"/>
      <c r="ET75" s="477"/>
      <c r="EU75" s="477"/>
      <c r="EV75" s="477"/>
      <c r="EW75" s="477"/>
      <c r="EX75" s="477"/>
      <c r="EY75" s="477"/>
      <c r="EZ75" s="477"/>
      <c r="FA75" s="477"/>
      <c r="FB75" s="477"/>
      <c r="FC75" s="477"/>
      <c r="FD75" s="477"/>
      <c r="FE75" s="477"/>
      <c r="FF75" s="477"/>
      <c r="FG75" s="477"/>
      <c r="FH75" s="477"/>
      <c r="FI75" s="477"/>
      <c r="FJ75" s="477"/>
      <c r="FK75" s="477"/>
      <c r="FL75" s="477"/>
      <c r="FM75" s="477"/>
      <c r="FN75" s="477"/>
      <c r="FO75" s="477"/>
      <c r="FP75" s="477"/>
      <c r="FQ75" s="477"/>
      <c r="FR75" s="477"/>
      <c r="FS75" s="477"/>
      <c r="FT75" s="477"/>
      <c r="FU75" s="477"/>
      <c r="FV75" s="477"/>
      <c r="FW75" s="477"/>
      <c r="FX75" s="477"/>
      <c r="FY75" s="477"/>
      <c r="FZ75" s="477"/>
      <c r="GA75" s="477"/>
      <c r="GB75" s="477"/>
      <c r="GC75" s="477"/>
      <c r="GD75" s="477"/>
      <c r="GE75" s="477"/>
      <c r="GF75" s="477"/>
      <c r="GG75" s="477"/>
      <c r="GH75" s="477"/>
      <c r="GI75" s="477"/>
      <c r="GJ75" s="477"/>
      <c r="GK75" s="477"/>
      <c r="GL75" s="477"/>
      <c r="GM75" s="477"/>
      <c r="GN75" s="477"/>
      <c r="GO75" s="477"/>
      <c r="GP75" s="477"/>
      <c r="GQ75" s="477"/>
      <c r="GR75" s="477"/>
      <c r="GS75" s="477"/>
      <c r="GT75" s="477"/>
      <c r="GU75" s="477"/>
      <c r="GV75" s="477"/>
      <c r="GW75" s="477"/>
      <c r="GX75" s="477"/>
      <c r="GY75" s="477"/>
      <c r="GZ75" s="477"/>
      <c r="HA75" s="477"/>
      <c r="HB75" s="477"/>
      <c r="HC75" s="477"/>
      <c r="HD75" s="477"/>
      <c r="HE75" s="477"/>
      <c r="HF75" s="477"/>
      <c r="HG75" s="477"/>
      <c r="HH75" s="477"/>
      <c r="HI75" s="477"/>
      <c r="HJ75" s="477"/>
      <c r="HK75" s="477"/>
      <c r="HL75" s="477"/>
      <c r="HM75" s="477"/>
      <c r="HN75" s="477"/>
      <c r="HO75" s="477"/>
      <c r="HP75" s="477"/>
      <c r="HQ75" s="477"/>
      <c r="HR75" s="477"/>
      <c r="HS75" s="477"/>
      <c r="HT75" s="477"/>
      <c r="HU75" s="477"/>
      <c r="HV75" s="477"/>
      <c r="HW75" s="477"/>
      <c r="HX75" s="477"/>
      <c r="HY75" s="477"/>
      <c r="HZ75" s="477"/>
      <c r="IA75" s="477"/>
      <c r="IB75" s="477"/>
      <c r="IC75" s="477"/>
      <c r="ID75" s="477"/>
      <c r="IE75" s="477"/>
      <c r="IF75" s="477"/>
      <c r="IG75" s="477"/>
      <c r="IH75" s="477"/>
      <c r="II75" s="477"/>
      <c r="IJ75" s="477"/>
      <c r="IK75" s="477"/>
      <c r="IL75" s="477"/>
      <c r="IM75" s="477"/>
      <c r="IN75" s="477"/>
      <c r="IO75" s="477"/>
      <c r="IP75" s="477"/>
      <c r="IQ75" s="477"/>
      <c r="IR75" s="477"/>
      <c r="IS75" s="477"/>
      <c r="IT75" s="477"/>
      <c r="IU75" s="477"/>
    </row>
    <row r="76" spans="1:255" ht="21.75" customHeight="1">
      <c r="A76" s="477"/>
      <c r="B76" s="476" t="s">
        <v>242</v>
      </c>
      <c r="C76" s="477"/>
      <c r="D76" s="504">
        <v>392.34277178419109</v>
      </c>
      <c r="E76" s="505">
        <v>508.51370698639835</v>
      </c>
      <c r="F76" s="506">
        <v>524.65014647311909</v>
      </c>
      <c r="G76" s="176">
        <v>475.16887508123619</v>
      </c>
      <c r="H76" s="507">
        <v>-32.220247506634792</v>
      </c>
      <c r="I76" s="508">
        <v>15.481655672271572</v>
      </c>
      <c r="J76" s="509">
        <v>18.810573114026823</v>
      </c>
      <c r="K76" s="182">
        <v>-2.4144584824647666</v>
      </c>
      <c r="L76" s="507">
        <v>33.795462364335691</v>
      </c>
      <c r="M76" s="499">
        <v>25.622595078192177</v>
      </c>
      <c r="N76" s="500">
        <v>32.070244604823586</v>
      </c>
      <c r="O76" s="180">
        <v>30.496100682450486</v>
      </c>
      <c r="P76" s="477"/>
      <c r="Q76" s="477"/>
      <c r="R76" s="477"/>
      <c r="S76" s="477"/>
      <c r="T76" s="477"/>
      <c r="U76" s="477"/>
      <c r="V76" s="477"/>
      <c r="W76" s="477"/>
      <c r="X76" s="477"/>
      <c r="Y76" s="477"/>
      <c r="Z76" s="477"/>
      <c r="AA76" s="477"/>
      <c r="AB76" s="477"/>
      <c r="AC76" s="477"/>
      <c r="AD76" s="477"/>
      <c r="AE76" s="477"/>
      <c r="AF76" s="477"/>
      <c r="AG76" s="477"/>
      <c r="AH76" s="477"/>
      <c r="AI76" s="477"/>
      <c r="AJ76" s="477"/>
      <c r="AK76" s="477"/>
      <c r="AL76" s="477"/>
      <c r="AM76" s="477"/>
      <c r="AN76" s="477"/>
      <c r="AO76" s="477"/>
      <c r="AP76" s="477"/>
      <c r="AQ76" s="477"/>
      <c r="AR76" s="477"/>
      <c r="AS76" s="477"/>
      <c r="AT76" s="477"/>
      <c r="AU76" s="477"/>
      <c r="AV76" s="477"/>
      <c r="AW76" s="477"/>
      <c r="AX76" s="477"/>
      <c r="AY76" s="477"/>
      <c r="AZ76" s="477"/>
      <c r="BA76" s="477"/>
      <c r="BB76" s="477"/>
      <c r="BC76" s="477"/>
      <c r="BD76" s="477"/>
      <c r="BE76" s="477"/>
      <c r="BF76" s="477"/>
      <c r="BG76" s="477"/>
      <c r="BH76" s="477"/>
      <c r="BI76" s="477"/>
      <c r="BJ76" s="477"/>
      <c r="BK76" s="477"/>
      <c r="BL76" s="477"/>
      <c r="BM76" s="477"/>
      <c r="BN76" s="477"/>
      <c r="BO76" s="477"/>
      <c r="BP76" s="477"/>
      <c r="BQ76" s="477"/>
      <c r="BR76" s="477"/>
      <c r="BS76" s="477"/>
      <c r="BT76" s="477"/>
      <c r="BU76" s="477"/>
      <c r="BV76" s="477"/>
      <c r="BW76" s="477"/>
      <c r="BX76" s="477"/>
      <c r="BY76" s="477"/>
      <c r="BZ76" s="477"/>
      <c r="CA76" s="477"/>
      <c r="CB76" s="477"/>
      <c r="CC76" s="477"/>
      <c r="CD76" s="477"/>
      <c r="CE76" s="477"/>
      <c r="CF76" s="477"/>
      <c r="CG76" s="477"/>
      <c r="CH76" s="477"/>
      <c r="CI76" s="477"/>
      <c r="CJ76" s="477"/>
      <c r="CK76" s="477"/>
      <c r="CL76" s="477"/>
      <c r="CM76" s="477"/>
      <c r="CN76" s="477"/>
      <c r="CO76" s="477"/>
      <c r="CP76" s="477"/>
      <c r="CQ76" s="477"/>
      <c r="CR76" s="477"/>
      <c r="CS76" s="477"/>
      <c r="CT76" s="477"/>
      <c r="CU76" s="477"/>
      <c r="CV76" s="477"/>
      <c r="CW76" s="477"/>
      <c r="CX76" s="477"/>
      <c r="CY76" s="477"/>
      <c r="CZ76" s="477"/>
      <c r="DA76" s="477"/>
      <c r="DB76" s="477"/>
      <c r="DC76" s="477"/>
      <c r="DD76" s="477"/>
      <c r="DE76" s="477"/>
      <c r="DF76" s="477"/>
      <c r="DG76" s="477"/>
      <c r="DH76" s="477"/>
      <c r="DI76" s="477"/>
      <c r="DJ76" s="477"/>
      <c r="DK76" s="477"/>
      <c r="DL76" s="477"/>
      <c r="DM76" s="477"/>
      <c r="DN76" s="477"/>
      <c r="DO76" s="477"/>
      <c r="DP76" s="477"/>
      <c r="DQ76" s="477"/>
      <c r="DR76" s="477"/>
      <c r="DS76" s="477"/>
      <c r="DT76" s="477"/>
      <c r="DU76" s="477"/>
      <c r="DV76" s="477"/>
      <c r="DW76" s="477"/>
      <c r="DX76" s="477"/>
      <c r="DY76" s="477"/>
      <c r="DZ76" s="477"/>
      <c r="EA76" s="477"/>
      <c r="EB76" s="477"/>
      <c r="EC76" s="477"/>
      <c r="ED76" s="477"/>
      <c r="EE76" s="477"/>
      <c r="EF76" s="477"/>
      <c r="EG76" s="477"/>
      <c r="EH76" s="477"/>
      <c r="EI76" s="477"/>
      <c r="EJ76" s="477"/>
      <c r="EK76" s="477"/>
      <c r="EL76" s="477"/>
      <c r="EM76" s="477"/>
      <c r="EN76" s="477"/>
      <c r="EO76" s="477"/>
      <c r="EP76" s="477"/>
      <c r="EQ76" s="477"/>
      <c r="ER76" s="477"/>
      <c r="ES76" s="477"/>
      <c r="ET76" s="477"/>
      <c r="EU76" s="477"/>
      <c r="EV76" s="477"/>
      <c r="EW76" s="477"/>
      <c r="EX76" s="477"/>
      <c r="EY76" s="477"/>
      <c r="EZ76" s="477"/>
      <c r="FA76" s="477"/>
      <c r="FB76" s="477"/>
      <c r="FC76" s="477"/>
      <c r="FD76" s="477"/>
      <c r="FE76" s="477"/>
      <c r="FF76" s="477"/>
      <c r="FG76" s="477"/>
      <c r="FH76" s="477"/>
      <c r="FI76" s="477"/>
      <c r="FJ76" s="477"/>
      <c r="FK76" s="477"/>
      <c r="FL76" s="477"/>
      <c r="FM76" s="477"/>
      <c r="FN76" s="477"/>
      <c r="FO76" s="477"/>
      <c r="FP76" s="477"/>
      <c r="FQ76" s="477"/>
      <c r="FR76" s="477"/>
      <c r="FS76" s="477"/>
      <c r="FT76" s="477"/>
      <c r="FU76" s="477"/>
      <c r="FV76" s="477"/>
      <c r="FW76" s="477"/>
      <c r="FX76" s="477"/>
      <c r="FY76" s="477"/>
      <c r="FZ76" s="477"/>
      <c r="GA76" s="477"/>
      <c r="GB76" s="477"/>
      <c r="GC76" s="477"/>
      <c r="GD76" s="477"/>
      <c r="GE76" s="477"/>
      <c r="GF76" s="477"/>
      <c r="GG76" s="477"/>
      <c r="GH76" s="477"/>
      <c r="GI76" s="477"/>
      <c r="GJ76" s="477"/>
      <c r="GK76" s="477"/>
      <c r="GL76" s="477"/>
      <c r="GM76" s="477"/>
      <c r="GN76" s="477"/>
      <c r="GO76" s="477"/>
      <c r="GP76" s="477"/>
      <c r="GQ76" s="477"/>
      <c r="GR76" s="477"/>
      <c r="GS76" s="477"/>
      <c r="GT76" s="477"/>
      <c r="GU76" s="477"/>
      <c r="GV76" s="477"/>
      <c r="GW76" s="477"/>
      <c r="GX76" s="477"/>
      <c r="GY76" s="477"/>
      <c r="GZ76" s="477"/>
      <c r="HA76" s="477"/>
      <c r="HB76" s="477"/>
      <c r="HC76" s="477"/>
      <c r="HD76" s="477"/>
      <c r="HE76" s="477"/>
      <c r="HF76" s="477"/>
      <c r="HG76" s="477"/>
      <c r="HH76" s="477"/>
      <c r="HI76" s="477"/>
      <c r="HJ76" s="477"/>
      <c r="HK76" s="477"/>
      <c r="HL76" s="477"/>
      <c r="HM76" s="477"/>
      <c r="HN76" s="477"/>
      <c r="HO76" s="477"/>
      <c r="HP76" s="477"/>
      <c r="HQ76" s="477"/>
      <c r="HR76" s="477"/>
      <c r="HS76" s="477"/>
      <c r="HT76" s="477"/>
      <c r="HU76" s="477"/>
      <c r="HV76" s="477"/>
      <c r="HW76" s="477"/>
      <c r="HX76" s="477"/>
      <c r="HY76" s="477"/>
      <c r="HZ76" s="477"/>
      <c r="IA76" s="477"/>
      <c r="IB76" s="477"/>
      <c r="IC76" s="477"/>
      <c r="ID76" s="477"/>
      <c r="IE76" s="477"/>
      <c r="IF76" s="477"/>
      <c r="IG76" s="477"/>
      <c r="IH76" s="477"/>
      <c r="II76" s="477"/>
      <c r="IJ76" s="477"/>
      <c r="IK76" s="477"/>
      <c r="IL76" s="477"/>
      <c r="IM76" s="477"/>
      <c r="IN76" s="477"/>
      <c r="IO76" s="477"/>
      <c r="IP76" s="477"/>
      <c r="IQ76" s="477"/>
      <c r="IR76" s="477"/>
      <c r="IS76" s="477"/>
      <c r="IT76" s="477"/>
      <c r="IU76" s="477"/>
    </row>
    <row r="77" spans="1:255" ht="21.75" customHeight="1">
      <c r="A77" s="477"/>
      <c r="B77" s="476" t="s">
        <v>243</v>
      </c>
      <c r="C77" s="477"/>
      <c r="D77" s="504">
        <v>567.61955725108828</v>
      </c>
      <c r="E77" s="505">
        <v>503.71639750011104</v>
      </c>
      <c r="F77" s="506">
        <v>602.41518434512557</v>
      </c>
      <c r="G77" s="176">
        <v>557.91704636544171</v>
      </c>
      <c r="H77" s="507">
        <v>44.674401587627187</v>
      </c>
      <c r="I77" s="508">
        <v>-0.94339826446716302</v>
      </c>
      <c r="J77" s="509">
        <v>14.822265541098218</v>
      </c>
      <c r="K77" s="182">
        <v>17.4144763311904</v>
      </c>
      <c r="L77" s="507">
        <v>32.010692096938527</v>
      </c>
      <c r="M77" s="499">
        <v>19.774257019328601</v>
      </c>
      <c r="N77" s="500">
        <v>26.741270766061561</v>
      </c>
      <c r="O77" s="180">
        <v>26.175406627442896</v>
      </c>
      <c r="P77" s="477"/>
      <c r="Q77" s="477"/>
      <c r="R77" s="477"/>
      <c r="S77" s="477"/>
      <c r="T77" s="477"/>
      <c r="U77" s="477"/>
      <c r="V77" s="477"/>
      <c r="W77" s="477"/>
      <c r="X77" s="477"/>
      <c r="Y77" s="477"/>
      <c r="Z77" s="477"/>
      <c r="AA77" s="477"/>
      <c r="AB77" s="477"/>
      <c r="AC77" s="477"/>
      <c r="AD77" s="477"/>
      <c r="AE77" s="477"/>
      <c r="AF77" s="477"/>
      <c r="AG77" s="477"/>
      <c r="AH77" s="477"/>
      <c r="AI77" s="477"/>
      <c r="AJ77" s="477"/>
      <c r="AK77" s="477"/>
      <c r="AL77" s="477"/>
      <c r="AM77" s="477"/>
      <c r="AN77" s="477"/>
      <c r="AO77" s="477"/>
      <c r="AP77" s="477"/>
      <c r="AQ77" s="477"/>
      <c r="AR77" s="477"/>
      <c r="AS77" s="477"/>
      <c r="AT77" s="477"/>
      <c r="AU77" s="477"/>
      <c r="AV77" s="477"/>
      <c r="AW77" s="477"/>
      <c r="AX77" s="477"/>
      <c r="AY77" s="477"/>
      <c r="AZ77" s="477"/>
      <c r="BA77" s="477"/>
      <c r="BB77" s="477"/>
      <c r="BC77" s="477"/>
      <c r="BD77" s="477"/>
      <c r="BE77" s="477"/>
      <c r="BF77" s="477"/>
      <c r="BG77" s="477"/>
      <c r="BH77" s="477"/>
      <c r="BI77" s="477"/>
      <c r="BJ77" s="477"/>
      <c r="BK77" s="477"/>
      <c r="BL77" s="477"/>
      <c r="BM77" s="477"/>
      <c r="BN77" s="477"/>
      <c r="BO77" s="477"/>
      <c r="BP77" s="477"/>
      <c r="BQ77" s="477"/>
      <c r="BR77" s="477"/>
      <c r="BS77" s="477"/>
      <c r="BT77" s="477"/>
      <c r="BU77" s="477"/>
      <c r="BV77" s="477"/>
      <c r="BW77" s="477"/>
      <c r="BX77" s="477"/>
      <c r="BY77" s="477"/>
      <c r="BZ77" s="477"/>
      <c r="CA77" s="477"/>
      <c r="CB77" s="477"/>
      <c r="CC77" s="477"/>
      <c r="CD77" s="477"/>
      <c r="CE77" s="477"/>
      <c r="CF77" s="477"/>
      <c r="CG77" s="477"/>
      <c r="CH77" s="477"/>
      <c r="CI77" s="477"/>
      <c r="CJ77" s="477"/>
      <c r="CK77" s="477"/>
      <c r="CL77" s="477"/>
      <c r="CM77" s="477"/>
      <c r="CN77" s="477"/>
      <c r="CO77" s="477"/>
      <c r="CP77" s="477"/>
      <c r="CQ77" s="477"/>
      <c r="CR77" s="477"/>
      <c r="CS77" s="477"/>
      <c r="CT77" s="477"/>
      <c r="CU77" s="477"/>
      <c r="CV77" s="477"/>
      <c r="CW77" s="477"/>
      <c r="CX77" s="477"/>
      <c r="CY77" s="477"/>
      <c r="CZ77" s="477"/>
      <c r="DA77" s="477"/>
      <c r="DB77" s="477"/>
      <c r="DC77" s="477"/>
      <c r="DD77" s="477"/>
      <c r="DE77" s="477"/>
      <c r="DF77" s="477"/>
      <c r="DG77" s="477"/>
      <c r="DH77" s="477"/>
      <c r="DI77" s="477"/>
      <c r="DJ77" s="477"/>
      <c r="DK77" s="477"/>
      <c r="DL77" s="477"/>
      <c r="DM77" s="477"/>
      <c r="DN77" s="477"/>
      <c r="DO77" s="477"/>
      <c r="DP77" s="477"/>
      <c r="DQ77" s="477"/>
      <c r="DR77" s="477"/>
      <c r="DS77" s="477"/>
      <c r="DT77" s="477"/>
      <c r="DU77" s="477"/>
      <c r="DV77" s="477"/>
      <c r="DW77" s="477"/>
      <c r="DX77" s="477"/>
      <c r="DY77" s="477"/>
      <c r="DZ77" s="477"/>
      <c r="EA77" s="477"/>
      <c r="EB77" s="477"/>
      <c r="EC77" s="477"/>
      <c r="ED77" s="477"/>
      <c r="EE77" s="477"/>
      <c r="EF77" s="477"/>
      <c r="EG77" s="477"/>
      <c r="EH77" s="477"/>
      <c r="EI77" s="477"/>
      <c r="EJ77" s="477"/>
      <c r="EK77" s="477"/>
      <c r="EL77" s="477"/>
      <c r="EM77" s="477"/>
      <c r="EN77" s="477"/>
      <c r="EO77" s="477"/>
      <c r="EP77" s="477"/>
      <c r="EQ77" s="477"/>
      <c r="ER77" s="477"/>
      <c r="ES77" s="477"/>
      <c r="ET77" s="477"/>
      <c r="EU77" s="477"/>
      <c r="EV77" s="477"/>
      <c r="EW77" s="477"/>
      <c r="EX77" s="477"/>
      <c r="EY77" s="477"/>
      <c r="EZ77" s="477"/>
      <c r="FA77" s="477"/>
      <c r="FB77" s="477"/>
      <c r="FC77" s="477"/>
      <c r="FD77" s="477"/>
      <c r="FE77" s="477"/>
      <c r="FF77" s="477"/>
      <c r="FG77" s="477"/>
      <c r="FH77" s="477"/>
      <c r="FI77" s="477"/>
      <c r="FJ77" s="477"/>
      <c r="FK77" s="477"/>
      <c r="FL77" s="477"/>
      <c r="FM77" s="477"/>
      <c r="FN77" s="477"/>
      <c r="FO77" s="477"/>
      <c r="FP77" s="477"/>
      <c r="FQ77" s="477"/>
      <c r="FR77" s="477"/>
      <c r="FS77" s="477"/>
      <c r="FT77" s="477"/>
      <c r="FU77" s="477"/>
      <c r="FV77" s="477"/>
      <c r="FW77" s="477"/>
      <c r="FX77" s="477"/>
      <c r="FY77" s="477"/>
      <c r="FZ77" s="477"/>
      <c r="GA77" s="477"/>
      <c r="GB77" s="477"/>
      <c r="GC77" s="477"/>
      <c r="GD77" s="477"/>
      <c r="GE77" s="477"/>
      <c r="GF77" s="477"/>
      <c r="GG77" s="477"/>
      <c r="GH77" s="477"/>
      <c r="GI77" s="477"/>
      <c r="GJ77" s="477"/>
      <c r="GK77" s="477"/>
      <c r="GL77" s="477"/>
      <c r="GM77" s="477"/>
      <c r="GN77" s="477"/>
      <c r="GO77" s="477"/>
      <c r="GP77" s="477"/>
      <c r="GQ77" s="477"/>
      <c r="GR77" s="477"/>
      <c r="GS77" s="477"/>
      <c r="GT77" s="477"/>
      <c r="GU77" s="477"/>
      <c r="GV77" s="477"/>
      <c r="GW77" s="477"/>
      <c r="GX77" s="477"/>
      <c r="GY77" s="477"/>
      <c r="GZ77" s="477"/>
      <c r="HA77" s="477"/>
      <c r="HB77" s="477"/>
      <c r="HC77" s="477"/>
      <c r="HD77" s="477"/>
      <c r="HE77" s="477"/>
      <c r="HF77" s="477"/>
      <c r="HG77" s="477"/>
      <c r="HH77" s="477"/>
      <c r="HI77" s="477"/>
      <c r="HJ77" s="477"/>
      <c r="HK77" s="477"/>
      <c r="HL77" s="477"/>
      <c r="HM77" s="477"/>
      <c r="HN77" s="477"/>
      <c r="HO77" s="477"/>
      <c r="HP77" s="477"/>
      <c r="HQ77" s="477"/>
      <c r="HR77" s="477"/>
      <c r="HS77" s="477"/>
      <c r="HT77" s="477"/>
      <c r="HU77" s="477"/>
      <c r="HV77" s="477"/>
      <c r="HW77" s="477"/>
      <c r="HX77" s="477"/>
      <c r="HY77" s="477"/>
      <c r="HZ77" s="477"/>
      <c r="IA77" s="477"/>
      <c r="IB77" s="477"/>
      <c r="IC77" s="477"/>
      <c r="ID77" s="477"/>
      <c r="IE77" s="477"/>
      <c r="IF77" s="477"/>
      <c r="IG77" s="477"/>
      <c r="IH77" s="477"/>
      <c r="II77" s="477"/>
      <c r="IJ77" s="477"/>
      <c r="IK77" s="477"/>
      <c r="IL77" s="477"/>
      <c r="IM77" s="477"/>
      <c r="IN77" s="477"/>
      <c r="IO77" s="477"/>
      <c r="IP77" s="477"/>
      <c r="IQ77" s="477"/>
      <c r="IR77" s="477"/>
      <c r="IS77" s="477"/>
      <c r="IT77" s="477"/>
      <c r="IU77" s="477"/>
    </row>
    <row r="78" spans="1:255" ht="21.75" customHeight="1">
      <c r="A78" s="477"/>
      <c r="B78" s="476" t="s">
        <v>244</v>
      </c>
      <c r="C78" s="477"/>
      <c r="D78" s="504">
        <v>594.23474898142865</v>
      </c>
      <c r="E78" s="505">
        <v>517.52292841524149</v>
      </c>
      <c r="F78" s="506">
        <v>608.37834917667772</v>
      </c>
      <c r="G78" s="176">
        <v>573.37867552444925</v>
      </c>
      <c r="H78" s="507">
        <v>4.6889137962818666</v>
      </c>
      <c r="I78" s="508">
        <v>2.7409333870508874</v>
      </c>
      <c r="J78" s="509">
        <v>0.98987624922412465</v>
      </c>
      <c r="K78" s="182">
        <v>2.7713132731348651</v>
      </c>
      <c r="L78" s="507">
        <v>23.868180850981503</v>
      </c>
      <c r="M78" s="499">
        <v>30.208728259029925</v>
      </c>
      <c r="N78" s="500">
        <v>27.089979170417578</v>
      </c>
      <c r="O78" s="180">
        <v>27.05562942680967</v>
      </c>
      <c r="P78" s="477"/>
      <c r="Q78" s="477"/>
      <c r="R78" s="477"/>
      <c r="S78" s="477"/>
      <c r="T78" s="477"/>
      <c r="U78" s="477"/>
      <c r="V78" s="477"/>
      <c r="W78" s="477"/>
      <c r="X78" s="477"/>
      <c r="Y78" s="477"/>
      <c r="Z78" s="477"/>
      <c r="AA78" s="477"/>
      <c r="AB78" s="477"/>
      <c r="AC78" s="477"/>
      <c r="AD78" s="477"/>
      <c r="AE78" s="477"/>
      <c r="AF78" s="477"/>
      <c r="AG78" s="477"/>
      <c r="AH78" s="477"/>
      <c r="AI78" s="477"/>
      <c r="AJ78" s="477"/>
      <c r="AK78" s="477"/>
      <c r="AL78" s="477"/>
      <c r="AM78" s="477"/>
      <c r="AN78" s="477"/>
      <c r="AO78" s="477"/>
      <c r="AP78" s="477"/>
      <c r="AQ78" s="477"/>
      <c r="AR78" s="477"/>
      <c r="AS78" s="477"/>
      <c r="AT78" s="477"/>
      <c r="AU78" s="477"/>
      <c r="AV78" s="477"/>
      <c r="AW78" s="477"/>
      <c r="AX78" s="477"/>
      <c r="AY78" s="477"/>
      <c r="AZ78" s="477"/>
      <c r="BA78" s="477"/>
      <c r="BB78" s="477"/>
      <c r="BC78" s="477"/>
      <c r="BD78" s="477"/>
      <c r="BE78" s="477"/>
      <c r="BF78" s="477"/>
      <c r="BG78" s="477"/>
      <c r="BH78" s="477"/>
      <c r="BI78" s="477"/>
      <c r="BJ78" s="477"/>
      <c r="BK78" s="477"/>
      <c r="BL78" s="477"/>
      <c r="BM78" s="477"/>
      <c r="BN78" s="477"/>
      <c r="BO78" s="477"/>
      <c r="BP78" s="477"/>
      <c r="BQ78" s="477"/>
      <c r="BR78" s="477"/>
      <c r="BS78" s="477"/>
      <c r="BT78" s="477"/>
      <c r="BU78" s="477"/>
      <c r="BV78" s="477"/>
      <c r="BW78" s="477"/>
      <c r="BX78" s="477"/>
      <c r="BY78" s="477"/>
      <c r="BZ78" s="477"/>
      <c r="CA78" s="477"/>
      <c r="CB78" s="477"/>
      <c r="CC78" s="477"/>
      <c r="CD78" s="477"/>
      <c r="CE78" s="477"/>
      <c r="CF78" s="477"/>
      <c r="CG78" s="477"/>
      <c r="CH78" s="477"/>
      <c r="CI78" s="477"/>
      <c r="CJ78" s="477"/>
      <c r="CK78" s="477"/>
      <c r="CL78" s="477"/>
      <c r="CM78" s="477"/>
      <c r="CN78" s="477"/>
      <c r="CO78" s="477"/>
      <c r="CP78" s="477"/>
      <c r="CQ78" s="477"/>
      <c r="CR78" s="477"/>
      <c r="CS78" s="477"/>
      <c r="CT78" s="477"/>
      <c r="CU78" s="477"/>
      <c r="CV78" s="477"/>
      <c r="CW78" s="477"/>
      <c r="CX78" s="477"/>
      <c r="CY78" s="477"/>
      <c r="CZ78" s="477"/>
      <c r="DA78" s="477"/>
      <c r="DB78" s="477"/>
      <c r="DC78" s="477"/>
      <c r="DD78" s="477"/>
      <c r="DE78" s="477"/>
      <c r="DF78" s="477"/>
      <c r="DG78" s="477"/>
      <c r="DH78" s="477"/>
      <c r="DI78" s="477"/>
      <c r="DJ78" s="477"/>
      <c r="DK78" s="477"/>
      <c r="DL78" s="477"/>
      <c r="DM78" s="477"/>
      <c r="DN78" s="477"/>
      <c r="DO78" s="477"/>
      <c r="DP78" s="477"/>
      <c r="DQ78" s="477"/>
      <c r="DR78" s="477"/>
      <c r="DS78" s="477"/>
      <c r="DT78" s="477"/>
      <c r="DU78" s="477"/>
      <c r="DV78" s="477"/>
      <c r="DW78" s="477"/>
      <c r="DX78" s="477"/>
      <c r="DY78" s="477"/>
      <c r="DZ78" s="477"/>
      <c r="EA78" s="477"/>
      <c r="EB78" s="477"/>
      <c r="EC78" s="477"/>
      <c r="ED78" s="477"/>
      <c r="EE78" s="477"/>
      <c r="EF78" s="477"/>
      <c r="EG78" s="477"/>
      <c r="EH78" s="477"/>
      <c r="EI78" s="477"/>
      <c r="EJ78" s="477"/>
      <c r="EK78" s="477"/>
      <c r="EL78" s="477"/>
      <c r="EM78" s="477"/>
      <c r="EN78" s="477"/>
      <c r="EO78" s="477"/>
      <c r="EP78" s="477"/>
      <c r="EQ78" s="477"/>
      <c r="ER78" s="477"/>
      <c r="ES78" s="477"/>
      <c r="ET78" s="477"/>
      <c r="EU78" s="477"/>
      <c r="EV78" s="477"/>
      <c r="EW78" s="477"/>
      <c r="EX78" s="477"/>
      <c r="EY78" s="477"/>
      <c r="EZ78" s="477"/>
      <c r="FA78" s="477"/>
      <c r="FB78" s="477"/>
      <c r="FC78" s="477"/>
      <c r="FD78" s="477"/>
      <c r="FE78" s="477"/>
      <c r="FF78" s="477"/>
      <c r="FG78" s="477"/>
      <c r="FH78" s="477"/>
      <c r="FI78" s="477"/>
      <c r="FJ78" s="477"/>
      <c r="FK78" s="477"/>
      <c r="FL78" s="477"/>
      <c r="FM78" s="477"/>
      <c r="FN78" s="477"/>
      <c r="FO78" s="477"/>
      <c r="FP78" s="477"/>
      <c r="FQ78" s="477"/>
      <c r="FR78" s="477"/>
      <c r="FS78" s="477"/>
      <c r="FT78" s="477"/>
      <c r="FU78" s="477"/>
      <c r="FV78" s="477"/>
      <c r="FW78" s="477"/>
      <c r="FX78" s="477"/>
      <c r="FY78" s="477"/>
      <c r="FZ78" s="477"/>
      <c r="GA78" s="477"/>
      <c r="GB78" s="477"/>
      <c r="GC78" s="477"/>
      <c r="GD78" s="477"/>
      <c r="GE78" s="477"/>
      <c r="GF78" s="477"/>
      <c r="GG78" s="477"/>
      <c r="GH78" s="477"/>
      <c r="GI78" s="477"/>
      <c r="GJ78" s="477"/>
      <c r="GK78" s="477"/>
      <c r="GL78" s="477"/>
      <c r="GM78" s="477"/>
      <c r="GN78" s="477"/>
      <c r="GO78" s="477"/>
      <c r="GP78" s="477"/>
      <c r="GQ78" s="477"/>
      <c r="GR78" s="477"/>
      <c r="GS78" s="477"/>
      <c r="GT78" s="477"/>
      <c r="GU78" s="477"/>
      <c r="GV78" s="477"/>
      <c r="GW78" s="477"/>
      <c r="GX78" s="477"/>
      <c r="GY78" s="477"/>
      <c r="GZ78" s="477"/>
      <c r="HA78" s="477"/>
      <c r="HB78" s="477"/>
      <c r="HC78" s="477"/>
      <c r="HD78" s="477"/>
      <c r="HE78" s="477"/>
      <c r="HF78" s="477"/>
      <c r="HG78" s="477"/>
      <c r="HH78" s="477"/>
      <c r="HI78" s="477"/>
      <c r="HJ78" s="477"/>
      <c r="HK78" s="477"/>
      <c r="HL78" s="477"/>
      <c r="HM78" s="477"/>
      <c r="HN78" s="477"/>
      <c r="HO78" s="477"/>
      <c r="HP78" s="477"/>
      <c r="HQ78" s="477"/>
      <c r="HR78" s="477"/>
      <c r="HS78" s="477"/>
      <c r="HT78" s="477"/>
      <c r="HU78" s="477"/>
      <c r="HV78" s="477"/>
      <c r="HW78" s="477"/>
      <c r="HX78" s="477"/>
      <c r="HY78" s="477"/>
      <c r="HZ78" s="477"/>
      <c r="IA78" s="477"/>
      <c r="IB78" s="477"/>
      <c r="IC78" s="477"/>
      <c r="ID78" s="477"/>
      <c r="IE78" s="477"/>
      <c r="IF78" s="477"/>
      <c r="IG78" s="477"/>
      <c r="IH78" s="477"/>
      <c r="II78" s="477"/>
      <c r="IJ78" s="477"/>
      <c r="IK78" s="477"/>
      <c r="IL78" s="477"/>
      <c r="IM78" s="477"/>
      <c r="IN78" s="477"/>
      <c r="IO78" s="477"/>
      <c r="IP78" s="477"/>
      <c r="IQ78" s="477"/>
      <c r="IR78" s="477"/>
      <c r="IS78" s="477"/>
      <c r="IT78" s="477"/>
      <c r="IU78" s="477"/>
    </row>
    <row r="79" spans="1:255" ht="21.75" customHeight="1">
      <c r="A79" s="477"/>
      <c r="B79" s="476" t="s">
        <v>245</v>
      </c>
      <c r="C79" s="477"/>
      <c r="D79" s="504">
        <v>731.00850946122182</v>
      </c>
      <c r="E79" s="505">
        <v>556.48805007813098</v>
      </c>
      <c r="F79" s="506">
        <v>558.90734272714951</v>
      </c>
      <c r="G79" s="176">
        <v>615.46796742216748</v>
      </c>
      <c r="H79" s="507">
        <v>23.016789360473382</v>
      </c>
      <c r="I79" s="508">
        <v>7.5291585209970293</v>
      </c>
      <c r="J79" s="509">
        <v>-8.131618509514297</v>
      </c>
      <c r="K79" s="182">
        <v>7.34057503258569</v>
      </c>
      <c r="L79" s="507">
        <v>26.286450025589289</v>
      </c>
      <c r="M79" s="499">
        <v>26.376458494511084</v>
      </c>
      <c r="N79" s="500">
        <v>26.568346837300894</v>
      </c>
      <c r="O79" s="180">
        <v>26.410418452467088</v>
      </c>
      <c r="P79" s="477"/>
      <c r="Q79" s="477"/>
      <c r="R79" s="477"/>
      <c r="S79" s="477"/>
      <c r="T79" s="477"/>
      <c r="U79" s="477"/>
      <c r="V79" s="477"/>
      <c r="W79" s="477"/>
      <c r="X79" s="477"/>
      <c r="Y79" s="477"/>
      <c r="Z79" s="477"/>
      <c r="AA79" s="477"/>
      <c r="AB79" s="477"/>
      <c r="AC79" s="477"/>
      <c r="AD79" s="477"/>
      <c r="AE79" s="477"/>
      <c r="AF79" s="477"/>
      <c r="AG79" s="477"/>
      <c r="AH79" s="477"/>
      <c r="AI79" s="477"/>
      <c r="AJ79" s="477"/>
      <c r="AK79" s="477"/>
      <c r="AL79" s="477"/>
      <c r="AM79" s="477"/>
      <c r="AN79" s="477"/>
      <c r="AO79" s="477"/>
      <c r="AP79" s="477"/>
      <c r="AQ79" s="477"/>
      <c r="AR79" s="477"/>
      <c r="AS79" s="477"/>
      <c r="AT79" s="477"/>
      <c r="AU79" s="477"/>
      <c r="AV79" s="477"/>
      <c r="AW79" s="477"/>
      <c r="AX79" s="477"/>
      <c r="AY79" s="477"/>
      <c r="AZ79" s="477"/>
      <c r="BA79" s="477"/>
      <c r="BB79" s="477"/>
      <c r="BC79" s="477"/>
      <c r="BD79" s="477"/>
      <c r="BE79" s="477"/>
      <c r="BF79" s="477"/>
      <c r="BG79" s="477"/>
      <c r="BH79" s="477"/>
      <c r="BI79" s="477"/>
      <c r="BJ79" s="477"/>
      <c r="BK79" s="477"/>
      <c r="BL79" s="477"/>
      <c r="BM79" s="477"/>
      <c r="BN79" s="477"/>
      <c r="BO79" s="477"/>
      <c r="BP79" s="477"/>
      <c r="BQ79" s="477"/>
      <c r="BR79" s="477"/>
      <c r="BS79" s="477"/>
      <c r="BT79" s="477"/>
      <c r="BU79" s="477"/>
      <c r="BV79" s="477"/>
      <c r="BW79" s="477"/>
      <c r="BX79" s="477"/>
      <c r="BY79" s="477"/>
      <c r="BZ79" s="477"/>
      <c r="CA79" s="477"/>
      <c r="CB79" s="477"/>
      <c r="CC79" s="477"/>
      <c r="CD79" s="477"/>
      <c r="CE79" s="477"/>
      <c r="CF79" s="477"/>
      <c r="CG79" s="477"/>
      <c r="CH79" s="477"/>
      <c r="CI79" s="477"/>
      <c r="CJ79" s="477"/>
      <c r="CK79" s="477"/>
      <c r="CL79" s="477"/>
      <c r="CM79" s="477"/>
      <c r="CN79" s="477"/>
      <c r="CO79" s="477"/>
      <c r="CP79" s="477"/>
      <c r="CQ79" s="477"/>
      <c r="CR79" s="477"/>
      <c r="CS79" s="477"/>
      <c r="CT79" s="477"/>
      <c r="CU79" s="477"/>
      <c r="CV79" s="477"/>
      <c r="CW79" s="477"/>
      <c r="CX79" s="477"/>
      <c r="CY79" s="477"/>
      <c r="CZ79" s="477"/>
      <c r="DA79" s="477"/>
      <c r="DB79" s="477"/>
      <c r="DC79" s="477"/>
      <c r="DD79" s="477"/>
      <c r="DE79" s="477"/>
      <c r="DF79" s="477"/>
      <c r="DG79" s="477"/>
      <c r="DH79" s="477"/>
      <c r="DI79" s="477"/>
      <c r="DJ79" s="477"/>
      <c r="DK79" s="477"/>
      <c r="DL79" s="477"/>
      <c r="DM79" s="477"/>
      <c r="DN79" s="477"/>
      <c r="DO79" s="477"/>
      <c r="DP79" s="477"/>
      <c r="DQ79" s="477"/>
      <c r="DR79" s="477"/>
      <c r="DS79" s="477"/>
      <c r="DT79" s="477"/>
      <c r="DU79" s="477"/>
      <c r="DV79" s="477"/>
      <c r="DW79" s="477"/>
      <c r="DX79" s="477"/>
      <c r="DY79" s="477"/>
      <c r="DZ79" s="477"/>
      <c r="EA79" s="477"/>
      <c r="EB79" s="477"/>
      <c r="EC79" s="477"/>
      <c r="ED79" s="477"/>
      <c r="EE79" s="477"/>
      <c r="EF79" s="477"/>
      <c r="EG79" s="477"/>
      <c r="EH79" s="477"/>
      <c r="EI79" s="477"/>
      <c r="EJ79" s="477"/>
      <c r="EK79" s="477"/>
      <c r="EL79" s="477"/>
      <c r="EM79" s="477"/>
      <c r="EN79" s="477"/>
      <c r="EO79" s="477"/>
      <c r="EP79" s="477"/>
      <c r="EQ79" s="477"/>
      <c r="ER79" s="477"/>
      <c r="ES79" s="477"/>
      <c r="ET79" s="477"/>
      <c r="EU79" s="477"/>
      <c r="EV79" s="477"/>
      <c r="EW79" s="477"/>
      <c r="EX79" s="477"/>
      <c r="EY79" s="477"/>
      <c r="EZ79" s="477"/>
      <c r="FA79" s="477"/>
      <c r="FB79" s="477"/>
      <c r="FC79" s="477"/>
      <c r="FD79" s="477"/>
      <c r="FE79" s="477"/>
      <c r="FF79" s="477"/>
      <c r="FG79" s="477"/>
      <c r="FH79" s="477"/>
      <c r="FI79" s="477"/>
      <c r="FJ79" s="477"/>
      <c r="FK79" s="477"/>
      <c r="FL79" s="477"/>
      <c r="FM79" s="477"/>
      <c r="FN79" s="477"/>
      <c r="FO79" s="477"/>
      <c r="FP79" s="477"/>
      <c r="FQ79" s="477"/>
      <c r="FR79" s="477"/>
      <c r="FS79" s="477"/>
      <c r="FT79" s="477"/>
      <c r="FU79" s="477"/>
      <c r="FV79" s="477"/>
      <c r="FW79" s="477"/>
      <c r="FX79" s="477"/>
      <c r="FY79" s="477"/>
      <c r="FZ79" s="477"/>
      <c r="GA79" s="477"/>
      <c r="GB79" s="477"/>
      <c r="GC79" s="477"/>
      <c r="GD79" s="477"/>
      <c r="GE79" s="477"/>
      <c r="GF79" s="477"/>
      <c r="GG79" s="477"/>
      <c r="GH79" s="477"/>
      <c r="GI79" s="477"/>
      <c r="GJ79" s="477"/>
      <c r="GK79" s="477"/>
      <c r="GL79" s="477"/>
      <c r="GM79" s="477"/>
      <c r="GN79" s="477"/>
      <c r="GO79" s="477"/>
      <c r="GP79" s="477"/>
      <c r="GQ79" s="477"/>
      <c r="GR79" s="477"/>
      <c r="GS79" s="477"/>
      <c r="GT79" s="477"/>
      <c r="GU79" s="477"/>
      <c r="GV79" s="477"/>
      <c r="GW79" s="477"/>
      <c r="GX79" s="477"/>
      <c r="GY79" s="477"/>
      <c r="GZ79" s="477"/>
      <c r="HA79" s="477"/>
      <c r="HB79" s="477"/>
      <c r="HC79" s="477"/>
      <c r="HD79" s="477"/>
      <c r="HE79" s="477"/>
      <c r="HF79" s="477"/>
      <c r="HG79" s="477"/>
      <c r="HH79" s="477"/>
      <c r="HI79" s="477"/>
      <c r="HJ79" s="477"/>
      <c r="HK79" s="477"/>
      <c r="HL79" s="477"/>
      <c r="HM79" s="477"/>
      <c r="HN79" s="477"/>
      <c r="HO79" s="477"/>
      <c r="HP79" s="477"/>
      <c r="HQ79" s="477"/>
      <c r="HR79" s="477"/>
      <c r="HS79" s="477"/>
      <c r="HT79" s="477"/>
      <c r="HU79" s="477"/>
      <c r="HV79" s="477"/>
      <c r="HW79" s="477"/>
      <c r="HX79" s="477"/>
      <c r="HY79" s="477"/>
      <c r="HZ79" s="477"/>
      <c r="IA79" s="477"/>
      <c r="IB79" s="477"/>
      <c r="IC79" s="477"/>
      <c r="ID79" s="477"/>
      <c r="IE79" s="477"/>
      <c r="IF79" s="477"/>
      <c r="IG79" s="477"/>
      <c r="IH79" s="477"/>
      <c r="II79" s="477"/>
      <c r="IJ79" s="477"/>
      <c r="IK79" s="477"/>
      <c r="IL79" s="477"/>
      <c r="IM79" s="477"/>
      <c r="IN79" s="477"/>
      <c r="IO79" s="477"/>
      <c r="IP79" s="477"/>
      <c r="IQ79" s="477"/>
      <c r="IR79" s="477"/>
      <c r="IS79" s="477"/>
      <c r="IT79" s="477"/>
      <c r="IU79" s="477"/>
    </row>
    <row r="80" spans="1:255" ht="21.75" customHeight="1">
      <c r="A80" s="477"/>
      <c r="B80" s="632" t="s">
        <v>386</v>
      </c>
      <c r="C80" s="477"/>
      <c r="D80" s="504">
        <v>500.82021270226915</v>
      </c>
      <c r="E80" s="505">
        <v>607.35472383524461</v>
      </c>
      <c r="F80" s="506">
        <v>668.6572340320497</v>
      </c>
      <c r="G80" s="176">
        <v>592.27739018985449</v>
      </c>
      <c r="H80" s="507">
        <v>-31.489140520212175</v>
      </c>
      <c r="I80" s="508">
        <v>9.1406587706549942</v>
      </c>
      <c r="J80" s="509">
        <v>19.636509116051897</v>
      </c>
      <c r="K80" s="182">
        <v>-3.767958441353926</v>
      </c>
      <c r="L80" s="507">
        <v>27.648640097222497</v>
      </c>
      <c r="M80" s="499">
        <v>19.43723748069786</v>
      </c>
      <c r="N80" s="500">
        <v>27.448212590236821</v>
      </c>
      <c r="O80" s="180">
        <v>24.84469672271906</v>
      </c>
      <c r="P80" s="477"/>
      <c r="Q80" s="477"/>
      <c r="R80" s="477"/>
      <c r="S80" s="477"/>
      <c r="T80" s="477"/>
      <c r="U80" s="477"/>
      <c r="V80" s="477"/>
      <c r="W80" s="477"/>
      <c r="X80" s="477"/>
      <c r="Y80" s="477"/>
      <c r="Z80" s="477"/>
      <c r="AA80" s="477"/>
      <c r="AB80" s="477"/>
      <c r="AC80" s="477"/>
      <c r="AD80" s="477"/>
      <c r="AE80" s="477"/>
      <c r="AF80" s="477"/>
      <c r="AG80" s="477"/>
      <c r="AH80" s="477"/>
      <c r="AI80" s="477"/>
      <c r="AJ80" s="477"/>
      <c r="AK80" s="477"/>
      <c r="AL80" s="477"/>
      <c r="AM80" s="477"/>
      <c r="AN80" s="477"/>
      <c r="AO80" s="477"/>
      <c r="AP80" s="477"/>
      <c r="AQ80" s="477"/>
      <c r="AR80" s="477"/>
      <c r="AS80" s="477"/>
      <c r="AT80" s="477"/>
      <c r="AU80" s="477"/>
      <c r="AV80" s="477"/>
      <c r="AW80" s="477"/>
      <c r="AX80" s="477"/>
      <c r="AY80" s="477"/>
      <c r="AZ80" s="477"/>
      <c r="BA80" s="477"/>
      <c r="BB80" s="477"/>
      <c r="BC80" s="477"/>
      <c r="BD80" s="477"/>
      <c r="BE80" s="477"/>
      <c r="BF80" s="477"/>
      <c r="BG80" s="477"/>
      <c r="BH80" s="477"/>
      <c r="BI80" s="477"/>
      <c r="BJ80" s="477"/>
      <c r="BK80" s="477"/>
      <c r="BL80" s="477"/>
      <c r="BM80" s="477"/>
      <c r="BN80" s="477"/>
      <c r="BO80" s="477"/>
      <c r="BP80" s="477"/>
      <c r="BQ80" s="477"/>
      <c r="BR80" s="477"/>
      <c r="BS80" s="477"/>
      <c r="BT80" s="477"/>
      <c r="BU80" s="477"/>
      <c r="BV80" s="477"/>
      <c r="BW80" s="477"/>
      <c r="BX80" s="477"/>
      <c r="BY80" s="477"/>
      <c r="BZ80" s="477"/>
      <c r="CA80" s="477"/>
      <c r="CB80" s="477"/>
      <c r="CC80" s="477"/>
      <c r="CD80" s="477"/>
      <c r="CE80" s="477"/>
      <c r="CF80" s="477"/>
      <c r="CG80" s="477"/>
      <c r="CH80" s="477"/>
      <c r="CI80" s="477"/>
      <c r="CJ80" s="477"/>
      <c r="CK80" s="477"/>
      <c r="CL80" s="477"/>
      <c r="CM80" s="477"/>
      <c r="CN80" s="477"/>
      <c r="CO80" s="477"/>
      <c r="CP80" s="477"/>
      <c r="CQ80" s="477"/>
      <c r="CR80" s="477"/>
      <c r="CS80" s="477"/>
      <c r="CT80" s="477"/>
      <c r="CU80" s="477"/>
      <c r="CV80" s="477"/>
      <c r="CW80" s="477"/>
      <c r="CX80" s="477"/>
      <c r="CY80" s="477"/>
      <c r="CZ80" s="477"/>
      <c r="DA80" s="477"/>
      <c r="DB80" s="477"/>
      <c r="DC80" s="477"/>
      <c r="DD80" s="477"/>
      <c r="DE80" s="477"/>
      <c r="DF80" s="477"/>
      <c r="DG80" s="477"/>
      <c r="DH80" s="477"/>
      <c r="DI80" s="477"/>
      <c r="DJ80" s="477"/>
      <c r="DK80" s="477"/>
      <c r="DL80" s="477"/>
      <c r="DM80" s="477"/>
      <c r="DN80" s="477"/>
      <c r="DO80" s="477"/>
      <c r="DP80" s="477"/>
      <c r="DQ80" s="477"/>
      <c r="DR80" s="477"/>
      <c r="DS80" s="477"/>
      <c r="DT80" s="477"/>
      <c r="DU80" s="477"/>
      <c r="DV80" s="477"/>
      <c r="DW80" s="477"/>
      <c r="DX80" s="477"/>
      <c r="DY80" s="477"/>
      <c r="DZ80" s="477"/>
      <c r="EA80" s="477"/>
      <c r="EB80" s="477"/>
      <c r="EC80" s="477"/>
      <c r="ED80" s="477"/>
      <c r="EE80" s="477"/>
      <c r="EF80" s="477"/>
      <c r="EG80" s="477"/>
      <c r="EH80" s="477"/>
      <c r="EI80" s="477"/>
      <c r="EJ80" s="477"/>
      <c r="EK80" s="477"/>
      <c r="EL80" s="477"/>
      <c r="EM80" s="477"/>
      <c r="EN80" s="477"/>
      <c r="EO80" s="477"/>
      <c r="EP80" s="477"/>
      <c r="EQ80" s="477"/>
      <c r="ER80" s="477"/>
      <c r="ES80" s="477"/>
      <c r="ET80" s="477"/>
      <c r="EU80" s="477"/>
      <c r="EV80" s="477"/>
      <c r="EW80" s="477"/>
      <c r="EX80" s="477"/>
      <c r="EY80" s="477"/>
      <c r="EZ80" s="477"/>
      <c r="FA80" s="477"/>
      <c r="FB80" s="477"/>
      <c r="FC80" s="477"/>
      <c r="FD80" s="477"/>
      <c r="FE80" s="477"/>
      <c r="FF80" s="477"/>
      <c r="FG80" s="477"/>
      <c r="FH80" s="477"/>
      <c r="FI80" s="477"/>
      <c r="FJ80" s="477"/>
      <c r="FK80" s="477"/>
      <c r="FL80" s="477"/>
      <c r="FM80" s="477"/>
      <c r="FN80" s="477"/>
      <c r="FO80" s="477"/>
      <c r="FP80" s="477"/>
      <c r="FQ80" s="477"/>
      <c r="FR80" s="477"/>
      <c r="FS80" s="477"/>
      <c r="FT80" s="477"/>
      <c r="FU80" s="477"/>
      <c r="FV80" s="477"/>
      <c r="FW80" s="477"/>
      <c r="FX80" s="477"/>
      <c r="FY80" s="477"/>
      <c r="FZ80" s="477"/>
      <c r="GA80" s="477"/>
      <c r="GB80" s="477"/>
      <c r="GC80" s="477"/>
      <c r="GD80" s="477"/>
      <c r="GE80" s="477"/>
      <c r="GF80" s="477"/>
      <c r="GG80" s="477"/>
      <c r="GH80" s="477"/>
      <c r="GI80" s="477"/>
      <c r="GJ80" s="477"/>
      <c r="GK80" s="477"/>
      <c r="GL80" s="477"/>
      <c r="GM80" s="477"/>
      <c r="GN80" s="477"/>
      <c r="GO80" s="477"/>
      <c r="GP80" s="477"/>
      <c r="GQ80" s="477"/>
      <c r="GR80" s="477"/>
      <c r="GS80" s="477"/>
      <c r="GT80" s="477"/>
      <c r="GU80" s="477"/>
      <c r="GV80" s="477"/>
      <c r="GW80" s="477"/>
      <c r="GX80" s="477"/>
      <c r="GY80" s="477"/>
      <c r="GZ80" s="477"/>
      <c r="HA80" s="477"/>
      <c r="HB80" s="477"/>
      <c r="HC80" s="477"/>
      <c r="HD80" s="477"/>
      <c r="HE80" s="477"/>
      <c r="HF80" s="477"/>
      <c r="HG80" s="477"/>
      <c r="HH80" s="477"/>
      <c r="HI80" s="477"/>
      <c r="HJ80" s="477"/>
      <c r="HK80" s="477"/>
      <c r="HL80" s="477"/>
      <c r="HM80" s="477"/>
      <c r="HN80" s="477"/>
      <c r="HO80" s="477"/>
      <c r="HP80" s="477"/>
      <c r="HQ80" s="477"/>
      <c r="HR80" s="477"/>
      <c r="HS80" s="477"/>
      <c r="HT80" s="477"/>
      <c r="HU80" s="477"/>
      <c r="HV80" s="477"/>
      <c r="HW80" s="477"/>
      <c r="HX80" s="477"/>
      <c r="HY80" s="477"/>
      <c r="HZ80" s="477"/>
      <c r="IA80" s="477"/>
      <c r="IB80" s="477"/>
      <c r="IC80" s="477"/>
      <c r="ID80" s="477"/>
      <c r="IE80" s="477"/>
      <c r="IF80" s="477"/>
      <c r="IG80" s="477"/>
      <c r="IH80" s="477"/>
      <c r="II80" s="477"/>
      <c r="IJ80" s="477"/>
      <c r="IK80" s="477"/>
      <c r="IL80" s="477"/>
      <c r="IM80" s="477"/>
      <c r="IN80" s="477"/>
      <c r="IO80" s="477"/>
      <c r="IP80" s="477"/>
      <c r="IQ80" s="477"/>
      <c r="IR80" s="477"/>
      <c r="IS80" s="477"/>
      <c r="IT80" s="477"/>
      <c r="IU80" s="477"/>
    </row>
    <row r="81" spans="1:255" ht="21.75" customHeight="1">
      <c r="A81" s="477"/>
      <c r="B81" s="635" t="s">
        <v>443</v>
      </c>
      <c r="C81" s="477"/>
      <c r="D81" s="504">
        <v>721.79412389341849</v>
      </c>
      <c r="E81" s="505">
        <v>663.83009632456185</v>
      </c>
      <c r="F81" s="506">
        <v>679.75778781315569</v>
      </c>
      <c r="G81" s="176">
        <v>688.46066934371208</v>
      </c>
      <c r="H81" s="507">
        <v>44.12240272788577</v>
      </c>
      <c r="I81" s="508">
        <v>9.2985812529280878</v>
      </c>
      <c r="J81" s="509">
        <v>1.6601261776783502</v>
      </c>
      <c r="K81" s="182">
        <v>16.239566248346236</v>
      </c>
      <c r="L81" s="507">
        <v>27.161602286746202</v>
      </c>
      <c r="M81" s="499">
        <v>31.78647739463662</v>
      </c>
      <c r="N81" s="500">
        <v>12.838753981958106</v>
      </c>
      <c r="O81" s="180">
        <v>23.928944554446975</v>
      </c>
      <c r="P81" s="477"/>
      <c r="Q81" s="477"/>
      <c r="R81" s="477"/>
      <c r="S81" s="477"/>
      <c r="T81" s="477"/>
      <c r="U81" s="477"/>
      <c r="V81" s="477"/>
      <c r="W81" s="477"/>
      <c r="X81" s="477"/>
      <c r="Y81" s="477"/>
      <c r="Z81" s="477"/>
      <c r="AA81" s="477"/>
      <c r="AB81" s="477"/>
      <c r="AC81" s="477"/>
      <c r="AD81" s="477"/>
      <c r="AE81" s="477"/>
      <c r="AF81" s="477"/>
      <c r="AG81" s="477"/>
      <c r="AH81" s="477"/>
      <c r="AI81" s="477"/>
      <c r="AJ81" s="477"/>
      <c r="AK81" s="477"/>
      <c r="AL81" s="477"/>
      <c r="AM81" s="477"/>
      <c r="AN81" s="477"/>
      <c r="AO81" s="477"/>
      <c r="AP81" s="477"/>
      <c r="AQ81" s="477"/>
      <c r="AR81" s="477"/>
      <c r="AS81" s="477"/>
      <c r="AT81" s="477"/>
      <c r="AU81" s="477"/>
      <c r="AV81" s="477"/>
      <c r="AW81" s="477"/>
      <c r="AX81" s="477"/>
      <c r="AY81" s="477"/>
      <c r="AZ81" s="477"/>
      <c r="BA81" s="477"/>
      <c r="BB81" s="477"/>
      <c r="BC81" s="477"/>
      <c r="BD81" s="477"/>
      <c r="BE81" s="477"/>
      <c r="BF81" s="477"/>
      <c r="BG81" s="477"/>
      <c r="BH81" s="477"/>
      <c r="BI81" s="477"/>
      <c r="BJ81" s="477"/>
      <c r="BK81" s="477"/>
      <c r="BL81" s="477"/>
      <c r="BM81" s="477"/>
      <c r="BN81" s="477"/>
      <c r="BO81" s="477"/>
      <c r="BP81" s="477"/>
      <c r="BQ81" s="477"/>
      <c r="BR81" s="477"/>
      <c r="BS81" s="477"/>
      <c r="BT81" s="477"/>
      <c r="BU81" s="477"/>
      <c r="BV81" s="477"/>
      <c r="BW81" s="477"/>
      <c r="BX81" s="477"/>
      <c r="BY81" s="477"/>
      <c r="BZ81" s="477"/>
      <c r="CA81" s="477"/>
      <c r="CB81" s="477"/>
      <c r="CC81" s="477"/>
      <c r="CD81" s="477"/>
      <c r="CE81" s="477"/>
      <c r="CF81" s="477"/>
      <c r="CG81" s="477"/>
      <c r="CH81" s="477"/>
      <c r="CI81" s="477"/>
      <c r="CJ81" s="477"/>
      <c r="CK81" s="477"/>
      <c r="CL81" s="477"/>
      <c r="CM81" s="477"/>
      <c r="CN81" s="477"/>
      <c r="CO81" s="477"/>
      <c r="CP81" s="477"/>
      <c r="CQ81" s="477"/>
      <c r="CR81" s="477"/>
      <c r="CS81" s="477"/>
      <c r="CT81" s="477"/>
      <c r="CU81" s="477"/>
      <c r="CV81" s="477"/>
      <c r="CW81" s="477"/>
      <c r="CX81" s="477"/>
      <c r="CY81" s="477"/>
      <c r="CZ81" s="477"/>
      <c r="DA81" s="477"/>
      <c r="DB81" s="477"/>
      <c r="DC81" s="477"/>
      <c r="DD81" s="477"/>
      <c r="DE81" s="477"/>
      <c r="DF81" s="477"/>
      <c r="DG81" s="477"/>
      <c r="DH81" s="477"/>
      <c r="DI81" s="477"/>
      <c r="DJ81" s="477"/>
      <c r="DK81" s="477"/>
      <c r="DL81" s="477"/>
      <c r="DM81" s="477"/>
      <c r="DN81" s="477"/>
      <c r="DO81" s="477"/>
      <c r="DP81" s="477"/>
      <c r="DQ81" s="477"/>
      <c r="DR81" s="477"/>
      <c r="DS81" s="477"/>
      <c r="DT81" s="477"/>
      <c r="DU81" s="477"/>
      <c r="DV81" s="477"/>
      <c r="DW81" s="477"/>
      <c r="DX81" s="477"/>
      <c r="DY81" s="477"/>
      <c r="DZ81" s="477"/>
      <c r="EA81" s="477"/>
      <c r="EB81" s="477"/>
      <c r="EC81" s="477"/>
      <c r="ED81" s="477"/>
      <c r="EE81" s="477"/>
      <c r="EF81" s="477"/>
      <c r="EG81" s="477"/>
      <c r="EH81" s="477"/>
      <c r="EI81" s="477"/>
      <c r="EJ81" s="477"/>
      <c r="EK81" s="477"/>
      <c r="EL81" s="477"/>
      <c r="EM81" s="477"/>
      <c r="EN81" s="477"/>
      <c r="EO81" s="477"/>
      <c r="EP81" s="477"/>
      <c r="EQ81" s="477"/>
      <c r="ER81" s="477"/>
      <c r="ES81" s="477"/>
      <c r="ET81" s="477"/>
      <c r="EU81" s="477"/>
      <c r="EV81" s="477"/>
      <c r="EW81" s="477"/>
      <c r="EX81" s="477"/>
      <c r="EY81" s="477"/>
      <c r="EZ81" s="477"/>
      <c r="FA81" s="477"/>
      <c r="FB81" s="477"/>
      <c r="FC81" s="477"/>
      <c r="FD81" s="477"/>
      <c r="FE81" s="477"/>
      <c r="FF81" s="477"/>
      <c r="FG81" s="477"/>
      <c r="FH81" s="477"/>
      <c r="FI81" s="477"/>
      <c r="FJ81" s="477"/>
      <c r="FK81" s="477"/>
      <c r="FL81" s="477"/>
      <c r="FM81" s="477"/>
      <c r="FN81" s="477"/>
      <c r="FO81" s="477"/>
      <c r="FP81" s="477"/>
      <c r="FQ81" s="477"/>
      <c r="FR81" s="477"/>
      <c r="FS81" s="477"/>
      <c r="FT81" s="477"/>
      <c r="FU81" s="477"/>
      <c r="FV81" s="477"/>
      <c r="FW81" s="477"/>
      <c r="FX81" s="477"/>
      <c r="FY81" s="477"/>
      <c r="FZ81" s="477"/>
      <c r="GA81" s="477"/>
      <c r="GB81" s="477"/>
      <c r="GC81" s="477"/>
      <c r="GD81" s="477"/>
      <c r="GE81" s="477"/>
      <c r="GF81" s="477"/>
      <c r="GG81" s="477"/>
      <c r="GH81" s="477"/>
      <c r="GI81" s="477"/>
      <c r="GJ81" s="477"/>
      <c r="GK81" s="477"/>
      <c r="GL81" s="477"/>
      <c r="GM81" s="477"/>
      <c r="GN81" s="477"/>
      <c r="GO81" s="477"/>
      <c r="GP81" s="477"/>
      <c r="GQ81" s="477"/>
      <c r="GR81" s="477"/>
      <c r="GS81" s="477"/>
      <c r="GT81" s="477"/>
      <c r="GU81" s="477"/>
      <c r="GV81" s="477"/>
      <c r="GW81" s="477"/>
      <c r="GX81" s="477"/>
      <c r="GY81" s="477"/>
      <c r="GZ81" s="477"/>
      <c r="HA81" s="477"/>
      <c r="HB81" s="477"/>
      <c r="HC81" s="477"/>
      <c r="HD81" s="477"/>
      <c r="HE81" s="477"/>
      <c r="HF81" s="477"/>
      <c r="HG81" s="477"/>
      <c r="HH81" s="477"/>
      <c r="HI81" s="477"/>
      <c r="HJ81" s="477"/>
      <c r="HK81" s="477"/>
      <c r="HL81" s="477"/>
      <c r="HM81" s="477"/>
      <c r="HN81" s="477"/>
      <c r="HO81" s="477"/>
      <c r="HP81" s="477"/>
      <c r="HQ81" s="477"/>
      <c r="HR81" s="477"/>
      <c r="HS81" s="477"/>
      <c r="HT81" s="477"/>
      <c r="HU81" s="477"/>
      <c r="HV81" s="477"/>
      <c r="HW81" s="477"/>
      <c r="HX81" s="477"/>
      <c r="HY81" s="477"/>
      <c r="HZ81" s="477"/>
      <c r="IA81" s="477"/>
      <c r="IB81" s="477"/>
      <c r="IC81" s="477"/>
      <c r="ID81" s="477"/>
      <c r="IE81" s="477"/>
      <c r="IF81" s="477"/>
      <c r="IG81" s="477"/>
      <c r="IH81" s="477"/>
      <c r="II81" s="477"/>
      <c r="IJ81" s="477"/>
      <c r="IK81" s="477"/>
      <c r="IL81" s="477"/>
      <c r="IM81" s="477"/>
      <c r="IN81" s="477"/>
      <c r="IO81" s="477"/>
      <c r="IP81" s="477"/>
      <c r="IQ81" s="477"/>
      <c r="IR81" s="477"/>
      <c r="IS81" s="477"/>
      <c r="IT81" s="477"/>
      <c r="IU81" s="477"/>
    </row>
    <row r="82" spans="1:255" ht="21.75" customHeight="1">
      <c r="A82" s="477"/>
      <c r="B82" s="635" t="s">
        <v>447</v>
      </c>
      <c r="C82" s="477"/>
      <c r="D82" s="504">
        <v>710.889284364849</v>
      </c>
      <c r="E82" s="505">
        <v>640.68468674497922</v>
      </c>
      <c r="F82" s="506">
        <v>684.50253744713109</v>
      </c>
      <c r="G82" s="176">
        <v>678.69216951898636</v>
      </c>
      <c r="H82" s="507">
        <v>-1.5107963846737675</v>
      </c>
      <c r="I82" s="508">
        <v>-3.4866466145075634</v>
      </c>
      <c r="J82" s="509">
        <v>0.69800592491036184</v>
      </c>
      <c r="K82" s="182">
        <v>-1.418890033912561</v>
      </c>
      <c r="L82" s="507">
        <v>19.631052472676274</v>
      </c>
      <c r="M82" s="499">
        <v>23.798319179187601</v>
      </c>
      <c r="N82" s="500">
        <v>12.512639276771225</v>
      </c>
      <c r="O82" s="180">
        <v>18.647336976211701</v>
      </c>
      <c r="P82" s="477"/>
      <c r="Q82" s="477"/>
      <c r="R82" s="477"/>
      <c r="S82" s="477"/>
      <c r="T82" s="477"/>
      <c r="U82" s="477"/>
      <c r="V82" s="477"/>
      <c r="W82" s="477"/>
      <c r="X82" s="477"/>
      <c r="Y82" s="477"/>
      <c r="Z82" s="477"/>
      <c r="AA82" s="477"/>
      <c r="AB82" s="477"/>
      <c r="AC82" s="477"/>
      <c r="AD82" s="477"/>
      <c r="AE82" s="477"/>
      <c r="AF82" s="477"/>
      <c r="AG82" s="477"/>
      <c r="AH82" s="477"/>
      <c r="AI82" s="477"/>
      <c r="AJ82" s="477"/>
      <c r="AK82" s="477"/>
      <c r="AL82" s="477"/>
      <c r="AM82" s="477"/>
      <c r="AN82" s="477"/>
      <c r="AO82" s="477"/>
      <c r="AP82" s="477"/>
      <c r="AQ82" s="477"/>
      <c r="AR82" s="477"/>
      <c r="AS82" s="477"/>
      <c r="AT82" s="477"/>
      <c r="AU82" s="477"/>
      <c r="AV82" s="477"/>
      <c r="AW82" s="477"/>
      <c r="AX82" s="477"/>
      <c r="AY82" s="477"/>
      <c r="AZ82" s="477"/>
      <c r="BA82" s="477"/>
      <c r="BB82" s="477"/>
      <c r="BC82" s="477"/>
      <c r="BD82" s="477"/>
      <c r="BE82" s="477"/>
      <c r="BF82" s="477"/>
      <c r="BG82" s="477"/>
      <c r="BH82" s="477"/>
      <c r="BI82" s="477"/>
      <c r="BJ82" s="477"/>
      <c r="BK82" s="477"/>
      <c r="BL82" s="477"/>
      <c r="BM82" s="477"/>
      <c r="BN82" s="477"/>
      <c r="BO82" s="477"/>
      <c r="BP82" s="477"/>
      <c r="BQ82" s="477"/>
      <c r="BR82" s="477"/>
      <c r="BS82" s="477"/>
      <c r="BT82" s="477"/>
      <c r="BU82" s="477"/>
      <c r="BV82" s="477"/>
      <c r="BW82" s="477"/>
      <c r="BX82" s="477"/>
      <c r="BY82" s="477"/>
      <c r="BZ82" s="477"/>
      <c r="CA82" s="477"/>
      <c r="CB82" s="477"/>
      <c r="CC82" s="477"/>
      <c r="CD82" s="477"/>
      <c r="CE82" s="477"/>
      <c r="CF82" s="477"/>
      <c r="CG82" s="477"/>
      <c r="CH82" s="477"/>
      <c r="CI82" s="477"/>
      <c r="CJ82" s="477"/>
      <c r="CK82" s="477"/>
      <c r="CL82" s="477"/>
      <c r="CM82" s="477"/>
      <c r="CN82" s="477"/>
      <c r="CO82" s="477"/>
      <c r="CP82" s="477"/>
      <c r="CQ82" s="477"/>
      <c r="CR82" s="477"/>
      <c r="CS82" s="477"/>
      <c r="CT82" s="477"/>
      <c r="CU82" s="477"/>
      <c r="CV82" s="477"/>
      <c r="CW82" s="477"/>
      <c r="CX82" s="477"/>
      <c r="CY82" s="477"/>
      <c r="CZ82" s="477"/>
      <c r="DA82" s="477"/>
      <c r="DB82" s="477"/>
      <c r="DC82" s="477"/>
      <c r="DD82" s="477"/>
      <c r="DE82" s="477"/>
      <c r="DF82" s="477"/>
      <c r="DG82" s="477"/>
      <c r="DH82" s="477"/>
      <c r="DI82" s="477"/>
      <c r="DJ82" s="477"/>
      <c r="DK82" s="477"/>
      <c r="DL82" s="477"/>
      <c r="DM82" s="477"/>
      <c r="DN82" s="477"/>
      <c r="DO82" s="477"/>
      <c r="DP82" s="477"/>
      <c r="DQ82" s="477"/>
      <c r="DR82" s="477"/>
      <c r="DS82" s="477"/>
      <c r="DT82" s="477"/>
      <c r="DU82" s="477"/>
      <c r="DV82" s="477"/>
      <c r="DW82" s="477"/>
      <c r="DX82" s="477"/>
      <c r="DY82" s="477"/>
      <c r="DZ82" s="477"/>
      <c r="EA82" s="477"/>
      <c r="EB82" s="477"/>
      <c r="EC82" s="477"/>
      <c r="ED82" s="477"/>
      <c r="EE82" s="477"/>
      <c r="EF82" s="477"/>
      <c r="EG82" s="477"/>
      <c r="EH82" s="477"/>
      <c r="EI82" s="477"/>
      <c r="EJ82" s="477"/>
      <c r="EK82" s="477"/>
      <c r="EL82" s="477"/>
      <c r="EM82" s="477"/>
      <c r="EN82" s="477"/>
      <c r="EO82" s="477"/>
      <c r="EP82" s="477"/>
      <c r="EQ82" s="477"/>
      <c r="ER82" s="477"/>
      <c r="ES82" s="477"/>
      <c r="ET82" s="477"/>
      <c r="EU82" s="477"/>
      <c r="EV82" s="477"/>
      <c r="EW82" s="477"/>
      <c r="EX82" s="477"/>
      <c r="EY82" s="477"/>
      <c r="EZ82" s="477"/>
      <c r="FA82" s="477"/>
      <c r="FB82" s="477"/>
      <c r="FC82" s="477"/>
      <c r="FD82" s="477"/>
      <c r="FE82" s="477"/>
      <c r="FF82" s="477"/>
      <c r="FG82" s="477"/>
      <c r="FH82" s="477"/>
      <c r="FI82" s="477"/>
      <c r="FJ82" s="477"/>
      <c r="FK82" s="477"/>
      <c r="FL82" s="477"/>
      <c r="FM82" s="477"/>
      <c r="FN82" s="477"/>
      <c r="FO82" s="477"/>
      <c r="FP82" s="477"/>
      <c r="FQ82" s="477"/>
      <c r="FR82" s="477"/>
      <c r="FS82" s="477"/>
      <c r="FT82" s="477"/>
      <c r="FU82" s="477"/>
      <c r="FV82" s="477"/>
      <c r="FW82" s="477"/>
      <c r="FX82" s="477"/>
      <c r="FY82" s="477"/>
      <c r="FZ82" s="477"/>
      <c r="GA82" s="477"/>
      <c r="GB82" s="477"/>
      <c r="GC82" s="477"/>
      <c r="GD82" s="477"/>
      <c r="GE82" s="477"/>
      <c r="GF82" s="477"/>
      <c r="GG82" s="477"/>
      <c r="GH82" s="477"/>
      <c r="GI82" s="477"/>
      <c r="GJ82" s="477"/>
      <c r="GK82" s="477"/>
      <c r="GL82" s="477"/>
      <c r="GM82" s="477"/>
      <c r="GN82" s="477"/>
      <c r="GO82" s="477"/>
      <c r="GP82" s="477"/>
      <c r="GQ82" s="477"/>
      <c r="GR82" s="477"/>
      <c r="GS82" s="477"/>
      <c r="GT82" s="477"/>
      <c r="GU82" s="477"/>
      <c r="GV82" s="477"/>
      <c r="GW82" s="477"/>
      <c r="GX82" s="477"/>
      <c r="GY82" s="477"/>
      <c r="GZ82" s="477"/>
      <c r="HA82" s="477"/>
      <c r="HB82" s="477"/>
      <c r="HC82" s="477"/>
      <c r="HD82" s="477"/>
      <c r="HE82" s="477"/>
      <c r="HF82" s="477"/>
      <c r="HG82" s="477"/>
      <c r="HH82" s="477"/>
      <c r="HI82" s="477"/>
      <c r="HJ82" s="477"/>
      <c r="HK82" s="477"/>
      <c r="HL82" s="477"/>
      <c r="HM82" s="477"/>
      <c r="HN82" s="477"/>
      <c r="HO82" s="477"/>
      <c r="HP82" s="477"/>
      <c r="HQ82" s="477"/>
      <c r="HR82" s="477"/>
      <c r="HS82" s="477"/>
      <c r="HT82" s="477"/>
      <c r="HU82" s="477"/>
      <c r="HV82" s="477"/>
      <c r="HW82" s="477"/>
      <c r="HX82" s="477"/>
      <c r="HY82" s="477"/>
      <c r="HZ82" s="477"/>
      <c r="IA82" s="477"/>
      <c r="IB82" s="477"/>
      <c r="IC82" s="477"/>
      <c r="ID82" s="477"/>
      <c r="IE82" s="477"/>
      <c r="IF82" s="477"/>
      <c r="IG82" s="477"/>
      <c r="IH82" s="477"/>
      <c r="II82" s="477"/>
      <c r="IJ82" s="477"/>
      <c r="IK82" s="477"/>
      <c r="IL82" s="477"/>
      <c r="IM82" s="477"/>
      <c r="IN82" s="477"/>
      <c r="IO82" s="477"/>
      <c r="IP82" s="477"/>
      <c r="IQ82" s="477"/>
      <c r="IR82" s="477"/>
      <c r="IS82" s="477"/>
      <c r="IT82" s="477"/>
      <c r="IU82" s="477"/>
    </row>
    <row r="83" spans="1:255" ht="21.75" customHeight="1">
      <c r="A83" s="477"/>
      <c r="B83" s="635" t="s">
        <v>449</v>
      </c>
      <c r="C83" s="477"/>
      <c r="D83" s="504">
        <v>831.30012154974327</v>
      </c>
      <c r="E83" s="505">
        <v>636.11591310459494</v>
      </c>
      <c r="F83" s="506">
        <v>608.01646273798747</v>
      </c>
      <c r="G83" s="176">
        <v>691.81083246410856</v>
      </c>
      <c r="H83" s="507">
        <v>16.938057702259002</v>
      </c>
      <c r="I83" s="508">
        <v>-0.7131079819616275</v>
      </c>
      <c r="J83" s="509">
        <v>-11.173965109669325</v>
      </c>
      <c r="K83" s="182">
        <v>1.9329327100413991</v>
      </c>
      <c r="L83" s="507">
        <v>13.71962306737575</v>
      </c>
      <c r="M83" s="499">
        <v>14.308997832978477</v>
      </c>
      <c r="N83" s="500">
        <v>8.7866299575191533</v>
      </c>
      <c r="O83" s="180">
        <v>12.271750285957793</v>
      </c>
      <c r="P83" s="477"/>
      <c r="Q83" s="477"/>
      <c r="R83" s="477"/>
      <c r="S83" s="477"/>
      <c r="T83" s="477"/>
      <c r="U83" s="477"/>
      <c r="V83" s="477"/>
      <c r="W83" s="477"/>
      <c r="X83" s="477"/>
      <c r="Y83" s="477"/>
      <c r="Z83" s="477"/>
      <c r="AA83" s="477"/>
      <c r="AB83" s="477"/>
      <c r="AC83" s="477"/>
      <c r="AD83" s="477"/>
      <c r="AE83" s="477"/>
      <c r="AF83" s="477"/>
      <c r="AG83" s="477"/>
      <c r="AH83" s="477"/>
      <c r="AI83" s="477"/>
      <c r="AJ83" s="477"/>
      <c r="AK83" s="477"/>
      <c r="AL83" s="477"/>
      <c r="AM83" s="477"/>
      <c r="AN83" s="477"/>
      <c r="AO83" s="477"/>
      <c r="AP83" s="477"/>
      <c r="AQ83" s="477"/>
      <c r="AR83" s="477"/>
      <c r="AS83" s="477"/>
      <c r="AT83" s="477"/>
      <c r="AU83" s="477"/>
      <c r="AV83" s="477"/>
      <c r="AW83" s="477"/>
      <c r="AX83" s="477"/>
      <c r="AY83" s="477"/>
      <c r="AZ83" s="477"/>
      <c r="BA83" s="477"/>
      <c r="BB83" s="477"/>
      <c r="BC83" s="477"/>
      <c r="BD83" s="477"/>
      <c r="BE83" s="477"/>
      <c r="BF83" s="477"/>
      <c r="BG83" s="477"/>
      <c r="BH83" s="477"/>
      <c r="BI83" s="477"/>
      <c r="BJ83" s="477"/>
      <c r="BK83" s="477"/>
      <c r="BL83" s="477"/>
      <c r="BM83" s="477"/>
      <c r="BN83" s="477"/>
      <c r="BO83" s="477"/>
      <c r="BP83" s="477"/>
      <c r="BQ83" s="477"/>
      <c r="BR83" s="477"/>
      <c r="BS83" s="477"/>
      <c r="BT83" s="477"/>
      <c r="BU83" s="477"/>
      <c r="BV83" s="477"/>
      <c r="BW83" s="477"/>
      <c r="BX83" s="477"/>
      <c r="BY83" s="477"/>
      <c r="BZ83" s="477"/>
      <c r="CA83" s="477"/>
      <c r="CB83" s="477"/>
      <c r="CC83" s="477"/>
      <c r="CD83" s="477"/>
      <c r="CE83" s="477"/>
      <c r="CF83" s="477"/>
      <c r="CG83" s="477"/>
      <c r="CH83" s="477"/>
      <c r="CI83" s="477"/>
      <c r="CJ83" s="477"/>
      <c r="CK83" s="477"/>
      <c r="CL83" s="477"/>
      <c r="CM83" s="477"/>
      <c r="CN83" s="477"/>
      <c r="CO83" s="477"/>
      <c r="CP83" s="477"/>
      <c r="CQ83" s="477"/>
      <c r="CR83" s="477"/>
      <c r="CS83" s="477"/>
      <c r="CT83" s="477"/>
      <c r="CU83" s="477"/>
      <c r="CV83" s="477"/>
      <c r="CW83" s="477"/>
      <c r="CX83" s="477"/>
      <c r="CY83" s="477"/>
      <c r="CZ83" s="477"/>
      <c r="DA83" s="477"/>
      <c r="DB83" s="477"/>
      <c r="DC83" s="477"/>
      <c r="DD83" s="477"/>
      <c r="DE83" s="477"/>
      <c r="DF83" s="477"/>
      <c r="DG83" s="477"/>
      <c r="DH83" s="477"/>
      <c r="DI83" s="477"/>
      <c r="DJ83" s="477"/>
      <c r="DK83" s="477"/>
      <c r="DL83" s="477"/>
      <c r="DM83" s="477"/>
      <c r="DN83" s="477"/>
      <c r="DO83" s="477"/>
      <c r="DP83" s="477"/>
      <c r="DQ83" s="477"/>
      <c r="DR83" s="477"/>
      <c r="DS83" s="477"/>
      <c r="DT83" s="477"/>
      <c r="DU83" s="477"/>
      <c r="DV83" s="477"/>
      <c r="DW83" s="477"/>
      <c r="DX83" s="477"/>
      <c r="DY83" s="477"/>
      <c r="DZ83" s="477"/>
      <c r="EA83" s="477"/>
      <c r="EB83" s="477"/>
      <c r="EC83" s="477"/>
      <c r="ED83" s="477"/>
      <c r="EE83" s="477"/>
      <c r="EF83" s="477"/>
      <c r="EG83" s="477"/>
      <c r="EH83" s="477"/>
      <c r="EI83" s="477"/>
      <c r="EJ83" s="477"/>
      <c r="EK83" s="477"/>
      <c r="EL83" s="477"/>
      <c r="EM83" s="477"/>
      <c r="EN83" s="477"/>
      <c r="EO83" s="477"/>
      <c r="EP83" s="477"/>
      <c r="EQ83" s="477"/>
      <c r="ER83" s="477"/>
      <c r="ES83" s="477"/>
      <c r="ET83" s="477"/>
      <c r="EU83" s="477"/>
      <c r="EV83" s="477"/>
      <c r="EW83" s="477"/>
      <c r="EX83" s="477"/>
      <c r="EY83" s="477"/>
      <c r="EZ83" s="477"/>
      <c r="FA83" s="477"/>
      <c r="FB83" s="477"/>
      <c r="FC83" s="477"/>
      <c r="FD83" s="477"/>
      <c r="FE83" s="477"/>
      <c r="FF83" s="477"/>
      <c r="FG83" s="477"/>
      <c r="FH83" s="477"/>
      <c r="FI83" s="477"/>
      <c r="FJ83" s="477"/>
      <c r="FK83" s="477"/>
      <c r="FL83" s="477"/>
      <c r="FM83" s="477"/>
      <c r="FN83" s="477"/>
      <c r="FO83" s="477"/>
      <c r="FP83" s="477"/>
      <c r="FQ83" s="477"/>
      <c r="FR83" s="477"/>
      <c r="FS83" s="477"/>
      <c r="FT83" s="477"/>
      <c r="FU83" s="477"/>
      <c r="FV83" s="477"/>
      <c r="FW83" s="477"/>
      <c r="FX83" s="477"/>
      <c r="FY83" s="477"/>
      <c r="FZ83" s="477"/>
      <c r="GA83" s="477"/>
      <c r="GB83" s="477"/>
      <c r="GC83" s="477"/>
      <c r="GD83" s="477"/>
      <c r="GE83" s="477"/>
      <c r="GF83" s="477"/>
      <c r="GG83" s="477"/>
      <c r="GH83" s="477"/>
      <c r="GI83" s="477"/>
      <c r="GJ83" s="477"/>
      <c r="GK83" s="477"/>
      <c r="GL83" s="477"/>
      <c r="GM83" s="477"/>
      <c r="GN83" s="477"/>
      <c r="GO83" s="477"/>
      <c r="GP83" s="477"/>
      <c r="GQ83" s="477"/>
      <c r="GR83" s="477"/>
      <c r="GS83" s="477"/>
      <c r="GT83" s="477"/>
      <c r="GU83" s="477"/>
      <c r="GV83" s="477"/>
      <c r="GW83" s="477"/>
      <c r="GX83" s="477"/>
      <c r="GY83" s="477"/>
      <c r="GZ83" s="477"/>
      <c r="HA83" s="477"/>
      <c r="HB83" s="477"/>
      <c r="HC83" s="477"/>
      <c r="HD83" s="477"/>
      <c r="HE83" s="477"/>
      <c r="HF83" s="477"/>
      <c r="HG83" s="477"/>
      <c r="HH83" s="477"/>
      <c r="HI83" s="477"/>
      <c r="HJ83" s="477"/>
      <c r="HK83" s="477"/>
      <c r="HL83" s="477"/>
      <c r="HM83" s="477"/>
      <c r="HN83" s="477"/>
      <c r="HO83" s="477"/>
      <c r="HP83" s="477"/>
      <c r="HQ83" s="477"/>
      <c r="HR83" s="477"/>
      <c r="HS83" s="477"/>
      <c r="HT83" s="477"/>
      <c r="HU83" s="477"/>
      <c r="HV83" s="477"/>
      <c r="HW83" s="477"/>
      <c r="HX83" s="477"/>
      <c r="HY83" s="477"/>
      <c r="HZ83" s="477"/>
      <c r="IA83" s="477"/>
      <c r="IB83" s="477"/>
      <c r="IC83" s="477"/>
      <c r="ID83" s="477"/>
      <c r="IE83" s="477"/>
      <c r="IF83" s="477"/>
      <c r="IG83" s="477"/>
      <c r="IH83" s="477"/>
      <c r="II83" s="477"/>
      <c r="IJ83" s="477"/>
      <c r="IK83" s="477"/>
      <c r="IL83" s="477"/>
      <c r="IM83" s="477"/>
      <c r="IN83" s="477"/>
      <c r="IO83" s="477"/>
      <c r="IP83" s="477"/>
      <c r="IQ83" s="477"/>
      <c r="IR83" s="477"/>
      <c r="IS83" s="477"/>
      <c r="IT83" s="477"/>
      <c r="IU83" s="477"/>
    </row>
    <row r="84" spans="1:255" ht="21.75" customHeight="1">
      <c r="A84" s="477"/>
      <c r="B84" s="635" t="s">
        <v>455</v>
      </c>
      <c r="C84" s="477"/>
      <c r="D84" s="504">
        <v>545.86355781131476</v>
      </c>
      <c r="E84" s="505">
        <v>650.75116162682275</v>
      </c>
      <c r="F84" s="506">
        <v>715.43890147699483</v>
      </c>
      <c r="G84" s="176">
        <v>637.35120697171078</v>
      </c>
      <c r="H84" s="507">
        <v>-34.336162877771045</v>
      </c>
      <c r="I84" s="508">
        <v>2.3007203908482268</v>
      </c>
      <c r="J84" s="509">
        <v>17.667685880620468</v>
      </c>
      <c r="K84" s="182">
        <v>-7.8720400052745845</v>
      </c>
      <c r="L84" s="507">
        <v>8.9939151748700112</v>
      </c>
      <c r="M84" s="499">
        <v>7.1451552261821547</v>
      </c>
      <c r="N84" s="500">
        <v>6.9963600278200033</v>
      </c>
      <c r="O84" s="180">
        <v>7.7118101429573898</v>
      </c>
      <c r="P84" s="477"/>
      <c r="Q84" s="477"/>
      <c r="R84" s="477"/>
      <c r="S84" s="477"/>
      <c r="T84" s="477"/>
      <c r="U84" s="477"/>
      <c r="V84" s="477"/>
      <c r="W84" s="477"/>
      <c r="X84" s="477"/>
      <c r="Y84" s="477"/>
      <c r="Z84" s="477"/>
      <c r="AA84" s="477"/>
      <c r="AB84" s="477"/>
      <c r="AC84" s="477"/>
      <c r="AD84" s="477"/>
      <c r="AE84" s="477"/>
      <c r="AF84" s="477"/>
      <c r="AG84" s="477"/>
      <c r="AH84" s="477"/>
      <c r="AI84" s="477"/>
      <c r="AJ84" s="477"/>
      <c r="AK84" s="477"/>
      <c r="AL84" s="477"/>
      <c r="AM84" s="477"/>
      <c r="AN84" s="477"/>
      <c r="AO84" s="477"/>
      <c r="AP84" s="477"/>
      <c r="AQ84" s="477"/>
      <c r="AR84" s="477"/>
      <c r="AS84" s="477"/>
      <c r="AT84" s="477"/>
      <c r="AU84" s="477"/>
      <c r="AV84" s="477"/>
      <c r="AW84" s="477"/>
      <c r="AX84" s="477"/>
      <c r="AY84" s="477"/>
      <c r="AZ84" s="477"/>
      <c r="BA84" s="477"/>
      <c r="BB84" s="477"/>
      <c r="BC84" s="477"/>
      <c r="BD84" s="477"/>
      <c r="BE84" s="477"/>
      <c r="BF84" s="477"/>
      <c r="BG84" s="477"/>
      <c r="BH84" s="477"/>
      <c r="BI84" s="477"/>
      <c r="BJ84" s="477"/>
      <c r="BK84" s="477"/>
      <c r="BL84" s="477"/>
      <c r="BM84" s="477"/>
      <c r="BN84" s="477"/>
      <c r="BO84" s="477"/>
      <c r="BP84" s="477"/>
      <c r="BQ84" s="477"/>
      <c r="BR84" s="477"/>
      <c r="BS84" s="477"/>
      <c r="BT84" s="477"/>
      <c r="BU84" s="477"/>
      <c r="BV84" s="477"/>
      <c r="BW84" s="477"/>
      <c r="BX84" s="477"/>
      <c r="BY84" s="477"/>
      <c r="BZ84" s="477"/>
      <c r="CA84" s="477"/>
      <c r="CB84" s="477"/>
      <c r="CC84" s="477"/>
      <c r="CD84" s="477"/>
      <c r="CE84" s="477"/>
      <c r="CF84" s="477"/>
      <c r="CG84" s="477"/>
      <c r="CH84" s="477"/>
      <c r="CI84" s="477"/>
      <c r="CJ84" s="477"/>
      <c r="CK84" s="477"/>
      <c r="CL84" s="477"/>
      <c r="CM84" s="477"/>
      <c r="CN84" s="477"/>
      <c r="CO84" s="477"/>
      <c r="CP84" s="477"/>
      <c r="CQ84" s="477"/>
      <c r="CR84" s="477"/>
      <c r="CS84" s="477"/>
      <c r="CT84" s="477"/>
      <c r="CU84" s="477"/>
      <c r="CV84" s="477"/>
      <c r="CW84" s="477"/>
      <c r="CX84" s="477"/>
      <c r="CY84" s="477"/>
      <c r="CZ84" s="477"/>
      <c r="DA84" s="477"/>
      <c r="DB84" s="477"/>
      <c r="DC84" s="477"/>
      <c r="DD84" s="477"/>
      <c r="DE84" s="477"/>
      <c r="DF84" s="477"/>
      <c r="DG84" s="477"/>
      <c r="DH84" s="477"/>
      <c r="DI84" s="477"/>
      <c r="DJ84" s="477"/>
      <c r="DK84" s="477"/>
      <c r="DL84" s="477"/>
      <c r="DM84" s="477"/>
      <c r="DN84" s="477"/>
      <c r="DO84" s="477"/>
      <c r="DP84" s="477"/>
      <c r="DQ84" s="477"/>
      <c r="DR84" s="477"/>
      <c r="DS84" s="477"/>
      <c r="DT84" s="477"/>
      <c r="DU84" s="477"/>
      <c r="DV84" s="477"/>
      <c r="DW84" s="477"/>
      <c r="DX84" s="477"/>
      <c r="DY84" s="477"/>
      <c r="DZ84" s="477"/>
      <c r="EA84" s="477"/>
      <c r="EB84" s="477"/>
      <c r="EC84" s="477"/>
      <c r="ED84" s="477"/>
      <c r="EE84" s="477"/>
      <c r="EF84" s="477"/>
      <c r="EG84" s="477"/>
      <c r="EH84" s="477"/>
      <c r="EI84" s="477"/>
      <c r="EJ84" s="477"/>
      <c r="EK84" s="477"/>
      <c r="EL84" s="477"/>
      <c r="EM84" s="477"/>
      <c r="EN84" s="477"/>
      <c r="EO84" s="477"/>
      <c r="EP84" s="477"/>
      <c r="EQ84" s="477"/>
      <c r="ER84" s="477"/>
      <c r="ES84" s="477"/>
      <c r="ET84" s="477"/>
      <c r="EU84" s="477"/>
      <c r="EV84" s="477"/>
      <c r="EW84" s="477"/>
      <c r="EX84" s="477"/>
      <c r="EY84" s="477"/>
      <c r="EZ84" s="477"/>
      <c r="FA84" s="477"/>
      <c r="FB84" s="477"/>
      <c r="FC84" s="477"/>
      <c r="FD84" s="477"/>
      <c r="FE84" s="477"/>
      <c r="FF84" s="477"/>
      <c r="FG84" s="477"/>
      <c r="FH84" s="477"/>
      <c r="FI84" s="477"/>
      <c r="FJ84" s="477"/>
      <c r="FK84" s="477"/>
      <c r="FL84" s="477"/>
      <c r="FM84" s="477"/>
      <c r="FN84" s="477"/>
      <c r="FO84" s="477"/>
      <c r="FP84" s="477"/>
      <c r="FQ84" s="477"/>
      <c r="FR84" s="477"/>
      <c r="FS84" s="477"/>
      <c r="FT84" s="477"/>
      <c r="FU84" s="477"/>
      <c r="FV84" s="477"/>
      <c r="FW84" s="477"/>
      <c r="FX84" s="477"/>
      <c r="FY84" s="477"/>
      <c r="FZ84" s="477"/>
      <c r="GA84" s="477"/>
      <c r="GB84" s="477"/>
      <c r="GC84" s="477"/>
      <c r="GD84" s="477"/>
      <c r="GE84" s="477"/>
      <c r="GF84" s="477"/>
      <c r="GG84" s="477"/>
      <c r="GH84" s="477"/>
      <c r="GI84" s="477"/>
      <c r="GJ84" s="477"/>
      <c r="GK84" s="477"/>
      <c r="GL84" s="477"/>
      <c r="GM84" s="477"/>
      <c r="GN84" s="477"/>
      <c r="GO84" s="477"/>
      <c r="GP84" s="477"/>
      <c r="GQ84" s="477"/>
      <c r="GR84" s="477"/>
      <c r="GS84" s="477"/>
      <c r="GT84" s="477"/>
      <c r="GU84" s="477"/>
      <c r="GV84" s="477"/>
      <c r="GW84" s="477"/>
      <c r="GX84" s="477"/>
      <c r="GY84" s="477"/>
      <c r="GZ84" s="477"/>
      <c r="HA84" s="477"/>
      <c r="HB84" s="477"/>
      <c r="HC84" s="477"/>
      <c r="HD84" s="477"/>
      <c r="HE84" s="477"/>
      <c r="HF84" s="477"/>
      <c r="HG84" s="477"/>
      <c r="HH84" s="477"/>
      <c r="HI84" s="477"/>
      <c r="HJ84" s="477"/>
      <c r="HK84" s="477"/>
      <c r="HL84" s="477"/>
      <c r="HM84" s="477"/>
      <c r="HN84" s="477"/>
      <c r="HO84" s="477"/>
      <c r="HP84" s="477"/>
      <c r="HQ84" s="477"/>
      <c r="HR84" s="477"/>
      <c r="HS84" s="477"/>
      <c r="HT84" s="477"/>
      <c r="HU84" s="477"/>
      <c r="HV84" s="477"/>
      <c r="HW84" s="477"/>
      <c r="HX84" s="477"/>
      <c r="HY84" s="477"/>
      <c r="HZ84" s="477"/>
      <c r="IA84" s="477"/>
      <c r="IB84" s="477"/>
      <c r="IC84" s="477"/>
      <c r="ID84" s="477"/>
      <c r="IE84" s="477"/>
      <c r="IF84" s="477"/>
      <c r="IG84" s="477"/>
      <c r="IH84" s="477"/>
      <c r="II84" s="477"/>
      <c r="IJ84" s="477"/>
      <c r="IK84" s="477"/>
      <c r="IL84" s="477"/>
      <c r="IM84" s="477"/>
      <c r="IN84" s="477"/>
      <c r="IO84" s="477"/>
      <c r="IP84" s="477"/>
      <c r="IQ84" s="477"/>
      <c r="IR84" s="477"/>
      <c r="IS84" s="477"/>
      <c r="IT84" s="477"/>
      <c r="IU84" s="477"/>
    </row>
    <row r="85" spans="1:255" ht="21.75" customHeight="1">
      <c r="A85" s="477"/>
      <c r="B85" s="649" t="s">
        <v>466</v>
      </c>
      <c r="C85" s="477"/>
      <c r="D85" s="504">
        <v>713.79855685067946</v>
      </c>
      <c r="E85" s="505">
        <v>713.14306476452725</v>
      </c>
      <c r="F85" s="506">
        <v>720.07687227900624</v>
      </c>
      <c r="G85" s="176">
        <v>715.67283129807095</v>
      </c>
      <c r="H85" s="507">
        <v>30.76501382739562</v>
      </c>
      <c r="I85" s="508">
        <v>9.5876744932317877</v>
      </c>
      <c r="J85" s="509">
        <v>0.64826930607722488</v>
      </c>
      <c r="K85" s="182">
        <v>12.288613164866334</v>
      </c>
      <c r="L85" s="507">
        <v>-1.1077351253027956</v>
      </c>
      <c r="M85" s="499">
        <v>7.4285526843385554</v>
      </c>
      <c r="N85" s="500">
        <v>5.9313898551366151</v>
      </c>
      <c r="O85" s="180">
        <v>4.0840691380574583</v>
      </c>
      <c r="P85" s="477"/>
      <c r="Q85" s="477"/>
      <c r="R85" s="477"/>
      <c r="S85" s="477"/>
      <c r="T85" s="477"/>
      <c r="U85" s="477"/>
      <c r="V85" s="477"/>
      <c r="W85" s="477"/>
      <c r="X85" s="477"/>
      <c r="Y85" s="477"/>
      <c r="Z85" s="477"/>
      <c r="AA85" s="477"/>
      <c r="AB85" s="477"/>
      <c r="AC85" s="477"/>
      <c r="AD85" s="477"/>
      <c r="AE85" s="477"/>
      <c r="AF85" s="477"/>
      <c r="AG85" s="477"/>
      <c r="AH85" s="477"/>
      <c r="AI85" s="477"/>
      <c r="AJ85" s="477"/>
      <c r="AK85" s="477"/>
      <c r="AL85" s="477"/>
      <c r="AM85" s="477"/>
      <c r="AN85" s="477"/>
      <c r="AO85" s="477"/>
      <c r="AP85" s="477"/>
      <c r="AQ85" s="477"/>
      <c r="AR85" s="477"/>
      <c r="AS85" s="477"/>
      <c r="AT85" s="477"/>
      <c r="AU85" s="477"/>
      <c r="AV85" s="477"/>
      <c r="AW85" s="477"/>
      <c r="AX85" s="477"/>
      <c r="AY85" s="477"/>
      <c r="AZ85" s="477"/>
      <c r="BA85" s="477"/>
      <c r="BB85" s="477"/>
      <c r="BC85" s="477"/>
      <c r="BD85" s="477"/>
      <c r="BE85" s="477"/>
      <c r="BF85" s="477"/>
      <c r="BG85" s="477"/>
      <c r="BH85" s="477"/>
      <c r="BI85" s="477"/>
      <c r="BJ85" s="477"/>
      <c r="BK85" s="477"/>
      <c r="BL85" s="477"/>
      <c r="BM85" s="477"/>
      <c r="BN85" s="477"/>
      <c r="BO85" s="477"/>
      <c r="BP85" s="477"/>
      <c r="BQ85" s="477"/>
      <c r="BR85" s="477"/>
      <c r="BS85" s="477"/>
      <c r="BT85" s="477"/>
      <c r="BU85" s="477"/>
      <c r="BV85" s="477"/>
      <c r="BW85" s="477"/>
      <c r="BX85" s="477"/>
      <c r="BY85" s="477"/>
      <c r="BZ85" s="477"/>
      <c r="CA85" s="477"/>
      <c r="CB85" s="477"/>
      <c r="CC85" s="477"/>
      <c r="CD85" s="477"/>
      <c r="CE85" s="477"/>
      <c r="CF85" s="477"/>
      <c r="CG85" s="477"/>
      <c r="CH85" s="477"/>
      <c r="CI85" s="477"/>
      <c r="CJ85" s="477"/>
      <c r="CK85" s="477"/>
      <c r="CL85" s="477"/>
      <c r="CM85" s="477"/>
      <c r="CN85" s="477"/>
      <c r="CO85" s="477"/>
      <c r="CP85" s="477"/>
      <c r="CQ85" s="477"/>
      <c r="CR85" s="477"/>
      <c r="CS85" s="477"/>
      <c r="CT85" s="477"/>
      <c r="CU85" s="477"/>
      <c r="CV85" s="477"/>
      <c r="CW85" s="477"/>
      <c r="CX85" s="477"/>
      <c r="CY85" s="477"/>
      <c r="CZ85" s="477"/>
      <c r="DA85" s="477"/>
      <c r="DB85" s="477"/>
      <c r="DC85" s="477"/>
      <c r="DD85" s="477"/>
      <c r="DE85" s="477"/>
      <c r="DF85" s="477"/>
      <c r="DG85" s="477"/>
      <c r="DH85" s="477"/>
      <c r="DI85" s="477"/>
      <c r="DJ85" s="477"/>
      <c r="DK85" s="477"/>
      <c r="DL85" s="477"/>
      <c r="DM85" s="477"/>
      <c r="DN85" s="477"/>
      <c r="DO85" s="477"/>
      <c r="DP85" s="477"/>
      <c r="DQ85" s="477"/>
      <c r="DR85" s="477"/>
      <c r="DS85" s="477"/>
      <c r="DT85" s="477"/>
      <c r="DU85" s="477"/>
      <c r="DV85" s="477"/>
      <c r="DW85" s="477"/>
      <c r="DX85" s="477"/>
      <c r="DY85" s="477"/>
      <c r="DZ85" s="477"/>
      <c r="EA85" s="477"/>
      <c r="EB85" s="477"/>
      <c r="EC85" s="477"/>
      <c r="ED85" s="477"/>
      <c r="EE85" s="477"/>
      <c r="EF85" s="477"/>
      <c r="EG85" s="477"/>
      <c r="EH85" s="477"/>
      <c r="EI85" s="477"/>
      <c r="EJ85" s="477"/>
      <c r="EK85" s="477"/>
      <c r="EL85" s="477"/>
      <c r="EM85" s="477"/>
      <c r="EN85" s="477"/>
      <c r="EO85" s="477"/>
      <c r="EP85" s="477"/>
      <c r="EQ85" s="477"/>
      <c r="ER85" s="477"/>
      <c r="ES85" s="477"/>
      <c r="ET85" s="477"/>
      <c r="EU85" s="477"/>
      <c r="EV85" s="477"/>
      <c r="EW85" s="477"/>
      <c r="EX85" s="477"/>
      <c r="EY85" s="477"/>
      <c r="EZ85" s="477"/>
      <c r="FA85" s="477"/>
      <c r="FB85" s="477"/>
      <c r="FC85" s="477"/>
      <c r="FD85" s="477"/>
      <c r="FE85" s="477"/>
      <c r="FF85" s="477"/>
      <c r="FG85" s="477"/>
      <c r="FH85" s="477"/>
      <c r="FI85" s="477"/>
      <c r="FJ85" s="477"/>
      <c r="FK85" s="477"/>
      <c r="FL85" s="477"/>
      <c r="FM85" s="477"/>
      <c r="FN85" s="477"/>
      <c r="FO85" s="477"/>
      <c r="FP85" s="477"/>
      <c r="FQ85" s="477"/>
      <c r="FR85" s="477"/>
      <c r="FS85" s="477"/>
      <c r="FT85" s="477"/>
      <c r="FU85" s="477"/>
      <c r="FV85" s="477"/>
      <c r="FW85" s="477"/>
      <c r="FX85" s="477"/>
      <c r="FY85" s="477"/>
      <c r="FZ85" s="477"/>
      <c r="GA85" s="477"/>
      <c r="GB85" s="477"/>
      <c r="GC85" s="477"/>
      <c r="GD85" s="477"/>
      <c r="GE85" s="477"/>
      <c r="GF85" s="477"/>
      <c r="GG85" s="477"/>
      <c r="GH85" s="477"/>
      <c r="GI85" s="477"/>
      <c r="GJ85" s="477"/>
      <c r="GK85" s="477"/>
      <c r="GL85" s="477"/>
      <c r="GM85" s="477"/>
      <c r="GN85" s="477"/>
      <c r="GO85" s="477"/>
      <c r="GP85" s="477"/>
      <c r="GQ85" s="477"/>
      <c r="GR85" s="477"/>
      <c r="GS85" s="477"/>
      <c r="GT85" s="477"/>
      <c r="GU85" s="477"/>
      <c r="GV85" s="477"/>
      <c r="GW85" s="477"/>
      <c r="GX85" s="477"/>
      <c r="GY85" s="477"/>
      <c r="GZ85" s="477"/>
      <c r="HA85" s="477"/>
      <c r="HB85" s="477"/>
      <c r="HC85" s="477"/>
      <c r="HD85" s="477"/>
      <c r="HE85" s="477"/>
      <c r="HF85" s="477"/>
      <c r="HG85" s="477"/>
      <c r="HH85" s="477"/>
      <c r="HI85" s="477"/>
      <c r="HJ85" s="477"/>
      <c r="HK85" s="477"/>
      <c r="HL85" s="477"/>
      <c r="HM85" s="477"/>
      <c r="HN85" s="477"/>
      <c r="HO85" s="477"/>
      <c r="HP85" s="477"/>
      <c r="HQ85" s="477"/>
      <c r="HR85" s="477"/>
      <c r="HS85" s="477"/>
      <c r="HT85" s="477"/>
      <c r="HU85" s="477"/>
      <c r="HV85" s="477"/>
      <c r="HW85" s="477"/>
      <c r="HX85" s="477"/>
      <c r="HY85" s="477"/>
      <c r="HZ85" s="477"/>
      <c r="IA85" s="477"/>
      <c r="IB85" s="477"/>
      <c r="IC85" s="477"/>
      <c r="ID85" s="477"/>
      <c r="IE85" s="477"/>
      <c r="IF85" s="477"/>
      <c r="IG85" s="477"/>
      <c r="IH85" s="477"/>
      <c r="II85" s="477"/>
      <c r="IJ85" s="477"/>
      <c r="IK85" s="477"/>
      <c r="IL85" s="477"/>
      <c r="IM85" s="477"/>
      <c r="IN85" s="477"/>
      <c r="IO85" s="477"/>
      <c r="IP85" s="477"/>
      <c r="IQ85" s="477"/>
      <c r="IR85" s="477"/>
      <c r="IS85" s="477"/>
      <c r="IT85" s="477"/>
      <c r="IU85" s="477"/>
    </row>
    <row r="86" spans="1:255" ht="21.75" customHeight="1">
      <c r="A86" s="477"/>
      <c r="B86" s="649" t="s">
        <v>467</v>
      </c>
      <c r="C86" s="477"/>
      <c r="D86" s="504">
        <v>723.19050598485831</v>
      </c>
      <c r="E86" s="505">
        <v>703.70466144140676</v>
      </c>
      <c r="F86" s="506">
        <v>718.58177063080029</v>
      </c>
      <c r="G86" s="176">
        <v>715.158979352355</v>
      </c>
      <c r="H86" s="507">
        <v>1.31577026095664</v>
      </c>
      <c r="I86" s="508">
        <v>-1.3234936704091638</v>
      </c>
      <c r="J86" s="509">
        <v>-0.20763083856228093</v>
      </c>
      <c r="K86" s="182">
        <v>-7.1799839709427715E-2</v>
      </c>
      <c r="L86" s="507">
        <v>1.7303990776847797</v>
      </c>
      <c r="M86" s="499">
        <v>9.8363478947191254</v>
      </c>
      <c r="N86" s="500">
        <v>4.9786861727012024</v>
      </c>
      <c r="O86" s="180">
        <v>5.5151443817017025</v>
      </c>
      <c r="P86" s="477"/>
      <c r="Q86" s="477"/>
      <c r="R86" s="477"/>
      <c r="S86" s="477"/>
      <c r="T86" s="477"/>
      <c r="U86" s="477"/>
      <c r="V86" s="477"/>
      <c r="W86" s="477"/>
      <c r="X86" s="477"/>
      <c r="Y86" s="477"/>
      <c r="Z86" s="477"/>
      <c r="AA86" s="477"/>
      <c r="AB86" s="477"/>
      <c r="AC86" s="477"/>
      <c r="AD86" s="477"/>
      <c r="AE86" s="477"/>
      <c r="AF86" s="477"/>
      <c r="AG86" s="477"/>
      <c r="AH86" s="477"/>
      <c r="AI86" s="477"/>
      <c r="AJ86" s="477"/>
      <c r="AK86" s="477"/>
      <c r="AL86" s="477"/>
      <c r="AM86" s="477"/>
      <c r="AN86" s="477"/>
      <c r="AO86" s="477"/>
      <c r="AP86" s="477"/>
      <c r="AQ86" s="477"/>
      <c r="AR86" s="477"/>
      <c r="AS86" s="477"/>
      <c r="AT86" s="477"/>
      <c r="AU86" s="477"/>
      <c r="AV86" s="477"/>
      <c r="AW86" s="477"/>
      <c r="AX86" s="477"/>
      <c r="AY86" s="477"/>
      <c r="AZ86" s="477"/>
      <c r="BA86" s="477"/>
      <c r="BB86" s="477"/>
      <c r="BC86" s="477"/>
      <c r="BD86" s="477"/>
      <c r="BE86" s="477"/>
      <c r="BF86" s="477"/>
      <c r="BG86" s="477"/>
      <c r="BH86" s="477"/>
      <c r="BI86" s="477"/>
      <c r="BJ86" s="477"/>
      <c r="BK86" s="477"/>
      <c r="BL86" s="477"/>
      <c r="BM86" s="477"/>
      <c r="BN86" s="477"/>
      <c r="BO86" s="477"/>
      <c r="BP86" s="477"/>
      <c r="BQ86" s="477"/>
      <c r="BR86" s="477"/>
      <c r="BS86" s="477"/>
      <c r="BT86" s="477"/>
      <c r="BU86" s="477"/>
      <c r="BV86" s="477"/>
      <c r="BW86" s="477"/>
      <c r="BX86" s="477"/>
      <c r="BY86" s="477"/>
      <c r="BZ86" s="477"/>
      <c r="CA86" s="477"/>
      <c r="CB86" s="477"/>
      <c r="CC86" s="477"/>
      <c r="CD86" s="477"/>
      <c r="CE86" s="477"/>
      <c r="CF86" s="477"/>
      <c r="CG86" s="477"/>
      <c r="CH86" s="477"/>
      <c r="CI86" s="477"/>
      <c r="CJ86" s="477"/>
      <c r="CK86" s="477"/>
      <c r="CL86" s="477"/>
      <c r="CM86" s="477"/>
      <c r="CN86" s="477"/>
      <c r="CO86" s="477"/>
      <c r="CP86" s="477"/>
      <c r="CQ86" s="477"/>
      <c r="CR86" s="477"/>
      <c r="CS86" s="477"/>
      <c r="CT86" s="477"/>
      <c r="CU86" s="477"/>
      <c r="CV86" s="477"/>
      <c r="CW86" s="477"/>
      <c r="CX86" s="477"/>
      <c r="CY86" s="477"/>
      <c r="CZ86" s="477"/>
      <c r="DA86" s="477"/>
      <c r="DB86" s="477"/>
      <c r="DC86" s="477"/>
      <c r="DD86" s="477"/>
      <c r="DE86" s="477"/>
      <c r="DF86" s="477"/>
      <c r="DG86" s="477"/>
      <c r="DH86" s="477"/>
      <c r="DI86" s="477"/>
      <c r="DJ86" s="477"/>
      <c r="DK86" s="477"/>
      <c r="DL86" s="477"/>
      <c r="DM86" s="477"/>
      <c r="DN86" s="477"/>
      <c r="DO86" s="477"/>
      <c r="DP86" s="477"/>
      <c r="DQ86" s="477"/>
      <c r="DR86" s="477"/>
      <c r="DS86" s="477"/>
      <c r="DT86" s="477"/>
      <c r="DU86" s="477"/>
      <c r="DV86" s="477"/>
      <c r="DW86" s="477"/>
      <c r="DX86" s="477"/>
      <c r="DY86" s="477"/>
      <c r="DZ86" s="477"/>
      <c r="EA86" s="477"/>
      <c r="EB86" s="477"/>
      <c r="EC86" s="477"/>
      <c r="ED86" s="477"/>
      <c r="EE86" s="477"/>
      <c r="EF86" s="477"/>
      <c r="EG86" s="477"/>
      <c r="EH86" s="477"/>
      <c r="EI86" s="477"/>
      <c r="EJ86" s="477"/>
      <c r="EK86" s="477"/>
      <c r="EL86" s="477"/>
      <c r="EM86" s="477"/>
      <c r="EN86" s="477"/>
      <c r="EO86" s="477"/>
      <c r="EP86" s="477"/>
      <c r="EQ86" s="477"/>
      <c r="ER86" s="477"/>
      <c r="ES86" s="477"/>
      <c r="ET86" s="477"/>
      <c r="EU86" s="477"/>
      <c r="EV86" s="477"/>
      <c r="EW86" s="477"/>
      <c r="EX86" s="477"/>
      <c r="EY86" s="477"/>
      <c r="EZ86" s="477"/>
      <c r="FA86" s="477"/>
      <c r="FB86" s="477"/>
      <c r="FC86" s="477"/>
      <c r="FD86" s="477"/>
      <c r="FE86" s="477"/>
      <c r="FF86" s="477"/>
      <c r="FG86" s="477"/>
      <c r="FH86" s="477"/>
      <c r="FI86" s="477"/>
      <c r="FJ86" s="477"/>
      <c r="FK86" s="477"/>
      <c r="FL86" s="477"/>
      <c r="FM86" s="477"/>
      <c r="FN86" s="477"/>
      <c r="FO86" s="477"/>
      <c r="FP86" s="477"/>
      <c r="FQ86" s="477"/>
      <c r="FR86" s="477"/>
      <c r="FS86" s="477"/>
      <c r="FT86" s="477"/>
      <c r="FU86" s="477"/>
      <c r="FV86" s="477"/>
      <c r="FW86" s="477"/>
      <c r="FX86" s="477"/>
      <c r="FY86" s="477"/>
      <c r="FZ86" s="477"/>
      <c r="GA86" s="477"/>
      <c r="GB86" s="477"/>
      <c r="GC86" s="477"/>
      <c r="GD86" s="477"/>
      <c r="GE86" s="477"/>
      <c r="GF86" s="477"/>
      <c r="GG86" s="477"/>
      <c r="GH86" s="477"/>
      <c r="GI86" s="477"/>
      <c r="GJ86" s="477"/>
      <c r="GK86" s="477"/>
      <c r="GL86" s="477"/>
      <c r="GM86" s="477"/>
      <c r="GN86" s="477"/>
      <c r="GO86" s="477"/>
      <c r="GP86" s="477"/>
      <c r="GQ86" s="477"/>
      <c r="GR86" s="477"/>
      <c r="GS86" s="477"/>
      <c r="GT86" s="477"/>
      <c r="GU86" s="477"/>
      <c r="GV86" s="477"/>
      <c r="GW86" s="477"/>
      <c r="GX86" s="477"/>
      <c r="GY86" s="477"/>
      <c r="GZ86" s="477"/>
      <c r="HA86" s="477"/>
      <c r="HB86" s="477"/>
      <c r="HC86" s="477"/>
      <c r="HD86" s="477"/>
      <c r="HE86" s="477"/>
      <c r="HF86" s="477"/>
      <c r="HG86" s="477"/>
      <c r="HH86" s="477"/>
      <c r="HI86" s="477"/>
      <c r="HJ86" s="477"/>
      <c r="HK86" s="477"/>
      <c r="HL86" s="477"/>
      <c r="HM86" s="477"/>
      <c r="HN86" s="477"/>
      <c r="HO86" s="477"/>
      <c r="HP86" s="477"/>
      <c r="HQ86" s="477"/>
      <c r="HR86" s="477"/>
      <c r="HS86" s="477"/>
      <c r="HT86" s="477"/>
      <c r="HU86" s="477"/>
      <c r="HV86" s="477"/>
      <c r="HW86" s="477"/>
      <c r="HX86" s="477"/>
      <c r="HY86" s="477"/>
      <c r="HZ86" s="477"/>
      <c r="IA86" s="477"/>
      <c r="IB86" s="477"/>
      <c r="IC86" s="477"/>
      <c r="ID86" s="477"/>
      <c r="IE86" s="477"/>
      <c r="IF86" s="477"/>
      <c r="IG86" s="477"/>
      <c r="IH86" s="477"/>
      <c r="II86" s="477"/>
      <c r="IJ86" s="477"/>
      <c r="IK86" s="477"/>
      <c r="IL86" s="477"/>
      <c r="IM86" s="477"/>
      <c r="IN86" s="477"/>
      <c r="IO86" s="477"/>
      <c r="IP86" s="477"/>
      <c r="IQ86" s="477"/>
      <c r="IR86" s="477"/>
      <c r="IS86" s="477"/>
      <c r="IT86" s="477"/>
      <c r="IU86" s="477"/>
    </row>
    <row r="87" spans="1:255">
      <c r="A87" s="477"/>
      <c r="B87" s="549" t="s">
        <v>246</v>
      </c>
      <c r="C87" s="609"/>
      <c r="D87" s="609" t="s">
        <v>247</v>
      </c>
      <c r="E87" s="609"/>
      <c r="F87" s="609"/>
      <c r="G87" s="609"/>
      <c r="H87" s="609"/>
      <c r="I87" s="609"/>
      <c r="J87" s="609"/>
      <c r="K87" s="609"/>
      <c r="L87" s="609"/>
      <c r="M87" s="609"/>
      <c r="N87" s="609"/>
      <c r="O87" s="552"/>
      <c r="P87" s="477"/>
      <c r="Q87" s="477"/>
      <c r="R87" s="477"/>
      <c r="S87" s="477"/>
      <c r="T87" s="477"/>
      <c r="U87" s="477"/>
      <c r="V87" s="477"/>
      <c r="W87" s="477"/>
      <c r="X87" s="477"/>
      <c r="Y87" s="477"/>
      <c r="Z87" s="477"/>
      <c r="AA87" s="477"/>
      <c r="AB87" s="477"/>
      <c r="AC87" s="477"/>
      <c r="AD87" s="477"/>
      <c r="AE87" s="477"/>
      <c r="AF87" s="477"/>
      <c r="AG87" s="477"/>
      <c r="AH87" s="477"/>
      <c r="AI87" s="477"/>
      <c r="AJ87" s="477"/>
      <c r="AK87" s="477"/>
      <c r="AL87" s="477"/>
      <c r="AM87" s="477"/>
      <c r="AN87" s="477"/>
      <c r="AO87" s="477"/>
      <c r="AP87" s="477"/>
      <c r="AQ87" s="477"/>
      <c r="AR87" s="477"/>
      <c r="AS87" s="477"/>
      <c r="AT87" s="477"/>
      <c r="AU87" s="477"/>
      <c r="AV87" s="477"/>
      <c r="AW87" s="477"/>
      <c r="AX87" s="477"/>
      <c r="AY87" s="477"/>
      <c r="AZ87" s="477"/>
      <c r="BA87" s="477"/>
      <c r="BB87" s="477"/>
      <c r="BC87" s="477"/>
      <c r="BD87" s="477"/>
      <c r="BE87" s="477"/>
      <c r="BF87" s="477"/>
      <c r="BG87" s="477"/>
      <c r="BH87" s="477"/>
      <c r="BI87" s="477"/>
      <c r="BJ87" s="477"/>
      <c r="BK87" s="477"/>
      <c r="BL87" s="477"/>
      <c r="BM87" s="477"/>
      <c r="BN87" s="477"/>
      <c r="BO87" s="477"/>
      <c r="BP87" s="477"/>
      <c r="BQ87" s="477"/>
      <c r="BR87" s="477"/>
      <c r="BS87" s="477"/>
      <c r="BT87" s="477"/>
      <c r="BU87" s="477"/>
      <c r="BV87" s="477"/>
      <c r="BW87" s="477"/>
      <c r="BX87" s="477"/>
      <c r="BY87" s="477"/>
      <c r="BZ87" s="477"/>
      <c r="CA87" s="477"/>
      <c r="CB87" s="477"/>
      <c r="CC87" s="477"/>
      <c r="CD87" s="477"/>
      <c r="CE87" s="477"/>
      <c r="CF87" s="477"/>
      <c r="CG87" s="477"/>
      <c r="CH87" s="477"/>
      <c r="CI87" s="477"/>
      <c r="CJ87" s="477"/>
      <c r="CK87" s="477"/>
      <c r="CL87" s="477"/>
      <c r="CM87" s="477"/>
      <c r="CN87" s="477"/>
      <c r="CO87" s="477"/>
      <c r="CP87" s="477"/>
      <c r="CQ87" s="477"/>
      <c r="CR87" s="477"/>
      <c r="CS87" s="477"/>
      <c r="CT87" s="477"/>
      <c r="CU87" s="477"/>
      <c r="CV87" s="477"/>
      <c r="CW87" s="477"/>
      <c r="CX87" s="477"/>
      <c r="CY87" s="477"/>
      <c r="CZ87" s="477"/>
      <c r="DA87" s="477"/>
      <c r="DB87" s="477"/>
      <c r="DC87" s="477"/>
      <c r="DD87" s="477"/>
      <c r="DE87" s="477"/>
      <c r="DF87" s="477"/>
      <c r="DG87" s="477"/>
      <c r="DH87" s="477"/>
      <c r="DI87" s="477"/>
      <c r="DJ87" s="477"/>
      <c r="DK87" s="477"/>
      <c r="DL87" s="477"/>
      <c r="DM87" s="477"/>
      <c r="DN87" s="477"/>
      <c r="DO87" s="477"/>
      <c r="DP87" s="477"/>
      <c r="DQ87" s="477"/>
      <c r="DR87" s="477"/>
      <c r="DS87" s="477"/>
      <c r="DT87" s="477"/>
      <c r="DU87" s="477"/>
      <c r="DV87" s="477"/>
      <c r="DW87" s="477"/>
      <c r="DX87" s="477"/>
      <c r="DY87" s="477"/>
      <c r="DZ87" s="477"/>
      <c r="EA87" s="477"/>
      <c r="EB87" s="477"/>
      <c r="EC87" s="477"/>
      <c r="ED87" s="477"/>
      <c r="EE87" s="477"/>
      <c r="EF87" s="477"/>
      <c r="EG87" s="477"/>
      <c r="EH87" s="477"/>
      <c r="EI87" s="477"/>
      <c r="EJ87" s="477"/>
      <c r="EK87" s="477"/>
      <c r="EL87" s="477"/>
      <c r="EM87" s="477"/>
      <c r="EN87" s="477"/>
      <c r="EO87" s="477"/>
      <c r="EP87" s="477"/>
      <c r="EQ87" s="477"/>
      <c r="ER87" s="477"/>
      <c r="ES87" s="477"/>
      <c r="ET87" s="477"/>
      <c r="EU87" s="477"/>
      <c r="EV87" s="477"/>
      <c r="EW87" s="477"/>
      <c r="EX87" s="477"/>
      <c r="EY87" s="477"/>
      <c r="EZ87" s="477"/>
      <c r="FA87" s="477"/>
      <c r="FB87" s="477"/>
      <c r="FC87" s="477"/>
      <c r="FD87" s="477"/>
      <c r="FE87" s="477"/>
      <c r="FF87" s="477"/>
      <c r="FG87" s="477"/>
      <c r="FH87" s="477"/>
      <c r="FI87" s="477"/>
      <c r="FJ87" s="477"/>
      <c r="FK87" s="477"/>
      <c r="FL87" s="477"/>
      <c r="FM87" s="477"/>
      <c r="FN87" s="477"/>
      <c r="FO87" s="477"/>
      <c r="FP87" s="477"/>
      <c r="FQ87" s="477"/>
      <c r="FR87" s="477"/>
      <c r="FS87" s="477"/>
      <c r="FT87" s="477"/>
      <c r="FU87" s="477"/>
      <c r="FV87" s="477"/>
      <c r="FW87" s="477"/>
      <c r="FX87" s="477"/>
      <c r="FY87" s="477"/>
      <c r="FZ87" s="477"/>
      <c r="GA87" s="477"/>
      <c r="GB87" s="477"/>
      <c r="GC87" s="477"/>
      <c r="GD87" s="477"/>
      <c r="GE87" s="477"/>
      <c r="GF87" s="477"/>
      <c r="GG87" s="477"/>
      <c r="GH87" s="477"/>
      <c r="GI87" s="477"/>
      <c r="GJ87" s="477"/>
      <c r="GK87" s="477"/>
      <c r="GL87" s="477"/>
      <c r="GM87" s="477"/>
      <c r="GN87" s="477"/>
      <c r="GO87" s="477"/>
      <c r="GP87" s="477"/>
      <c r="GQ87" s="477"/>
      <c r="GR87" s="477"/>
      <c r="GS87" s="477"/>
      <c r="GT87" s="477"/>
      <c r="GU87" s="477"/>
      <c r="GV87" s="477"/>
      <c r="GW87" s="477"/>
      <c r="GX87" s="477"/>
      <c r="GY87" s="477"/>
      <c r="GZ87" s="477"/>
      <c r="HA87" s="477"/>
      <c r="HB87" s="477"/>
      <c r="HC87" s="477"/>
      <c r="HD87" s="477"/>
      <c r="HE87" s="477"/>
      <c r="HF87" s="477"/>
      <c r="HG87" s="477"/>
      <c r="HH87" s="477"/>
      <c r="HI87" s="477"/>
      <c r="HJ87" s="477"/>
      <c r="HK87" s="477"/>
      <c r="HL87" s="477"/>
      <c r="HM87" s="477"/>
      <c r="HN87" s="477"/>
      <c r="HO87" s="477"/>
      <c r="HP87" s="477"/>
      <c r="HQ87" s="477"/>
      <c r="HR87" s="477"/>
      <c r="HS87" s="477"/>
      <c r="HT87" s="477"/>
      <c r="HU87" s="477"/>
      <c r="HV87" s="477"/>
      <c r="HW87" s="477"/>
      <c r="HX87" s="477"/>
      <c r="HY87" s="477"/>
      <c r="HZ87" s="477"/>
      <c r="IA87" s="477"/>
      <c r="IB87" s="477"/>
      <c r="IC87" s="477"/>
      <c r="ID87" s="477"/>
      <c r="IE87" s="477"/>
      <c r="IF87" s="477"/>
      <c r="IG87" s="477"/>
      <c r="IH87" s="477"/>
      <c r="II87" s="477"/>
      <c r="IJ87" s="477"/>
      <c r="IK87" s="477"/>
      <c r="IL87" s="477"/>
      <c r="IM87" s="477"/>
      <c r="IN87" s="477"/>
      <c r="IO87" s="477"/>
      <c r="IP87" s="477"/>
      <c r="IQ87" s="477"/>
      <c r="IR87" s="477"/>
      <c r="IS87" s="477"/>
      <c r="IT87" s="477"/>
      <c r="IU87" s="477"/>
    </row>
    <row r="88" spans="1:255">
      <c r="A88" s="477"/>
      <c r="B88" s="477"/>
      <c r="C88" s="477"/>
      <c r="D88" s="477"/>
      <c r="E88" s="477"/>
      <c r="F88" s="477"/>
      <c r="G88" s="477"/>
      <c r="H88" s="477"/>
      <c r="I88" s="477"/>
      <c r="J88" s="477"/>
      <c r="K88" s="477"/>
      <c r="L88" s="477"/>
      <c r="M88" s="477"/>
      <c r="N88" s="477"/>
      <c r="O88" s="477"/>
      <c r="P88" s="477"/>
      <c r="Q88" s="510"/>
      <c r="R88" s="477"/>
      <c r="S88" s="477"/>
      <c r="T88" s="477"/>
      <c r="U88" s="477"/>
      <c r="V88" s="477"/>
      <c r="W88" s="477"/>
      <c r="X88" s="477"/>
      <c r="Y88" s="477"/>
      <c r="Z88" s="477"/>
      <c r="AA88" s="477"/>
      <c r="AB88" s="477"/>
      <c r="AC88" s="477"/>
      <c r="AD88" s="477"/>
      <c r="AE88" s="477"/>
      <c r="AF88" s="477"/>
      <c r="AG88" s="477"/>
      <c r="AH88" s="477"/>
      <c r="AI88" s="477"/>
      <c r="AJ88" s="477"/>
      <c r="AK88" s="477"/>
      <c r="AL88" s="477"/>
      <c r="AM88" s="477"/>
      <c r="AN88" s="477"/>
      <c r="AO88" s="477"/>
      <c r="AP88" s="477"/>
      <c r="AQ88" s="477"/>
      <c r="AR88" s="477"/>
      <c r="AS88" s="477"/>
      <c r="AT88" s="477"/>
      <c r="AU88" s="477"/>
      <c r="AV88" s="477"/>
      <c r="AW88" s="477"/>
      <c r="AX88" s="477"/>
      <c r="AY88" s="477"/>
      <c r="AZ88" s="477"/>
      <c r="BA88" s="477"/>
      <c r="BB88" s="477"/>
      <c r="BC88" s="477"/>
      <c r="BD88" s="477"/>
      <c r="BE88" s="477"/>
      <c r="BF88" s="477"/>
      <c r="BG88" s="477"/>
      <c r="BH88" s="477"/>
      <c r="BI88" s="477"/>
      <c r="BJ88" s="477"/>
      <c r="BK88" s="477"/>
      <c r="BL88" s="477"/>
      <c r="BM88" s="477"/>
      <c r="BN88" s="477"/>
      <c r="BO88" s="477"/>
      <c r="BP88" s="477"/>
      <c r="BQ88" s="477"/>
      <c r="BR88" s="477"/>
      <c r="BS88" s="477"/>
      <c r="BT88" s="477"/>
      <c r="BU88" s="477"/>
      <c r="BV88" s="477"/>
      <c r="BW88" s="477"/>
      <c r="BX88" s="477"/>
      <c r="BY88" s="477"/>
      <c r="BZ88" s="477"/>
      <c r="CA88" s="477"/>
      <c r="CB88" s="477"/>
      <c r="CC88" s="477"/>
      <c r="CD88" s="477"/>
      <c r="CE88" s="477"/>
      <c r="CF88" s="477"/>
      <c r="CG88" s="477"/>
      <c r="CH88" s="477"/>
      <c r="CI88" s="477"/>
      <c r="CJ88" s="477"/>
      <c r="CK88" s="477"/>
      <c r="CL88" s="477"/>
      <c r="CM88" s="477"/>
      <c r="CN88" s="477"/>
      <c r="CO88" s="477"/>
      <c r="CP88" s="477"/>
      <c r="CQ88" s="477"/>
      <c r="CR88" s="477"/>
      <c r="CS88" s="477"/>
      <c r="CT88" s="477"/>
      <c r="CU88" s="477"/>
      <c r="CV88" s="477"/>
      <c r="CW88" s="477"/>
      <c r="CX88" s="477"/>
      <c r="CY88" s="477"/>
      <c r="CZ88" s="477"/>
      <c r="DA88" s="477"/>
      <c r="DB88" s="477"/>
      <c r="DC88" s="477"/>
      <c r="DD88" s="477"/>
      <c r="DE88" s="477"/>
      <c r="DF88" s="477"/>
      <c r="DG88" s="477"/>
      <c r="DH88" s="477"/>
      <c r="DI88" s="477"/>
      <c r="DJ88" s="477"/>
      <c r="DK88" s="477"/>
      <c r="DL88" s="477"/>
      <c r="DM88" s="477"/>
      <c r="DN88" s="477"/>
      <c r="DO88" s="477"/>
      <c r="DP88" s="477"/>
      <c r="DQ88" s="477"/>
      <c r="DR88" s="477"/>
      <c r="DS88" s="477"/>
      <c r="DT88" s="477"/>
      <c r="DU88" s="477"/>
      <c r="DV88" s="477"/>
      <c r="DW88" s="477"/>
      <c r="DX88" s="477"/>
      <c r="DY88" s="477"/>
      <c r="DZ88" s="477"/>
      <c r="EA88" s="477"/>
      <c r="EB88" s="477"/>
      <c r="EC88" s="477"/>
      <c r="ED88" s="477"/>
      <c r="EE88" s="477"/>
      <c r="EF88" s="477"/>
      <c r="EG88" s="477"/>
      <c r="EH88" s="477"/>
      <c r="EI88" s="477"/>
      <c r="EJ88" s="477"/>
      <c r="EK88" s="477"/>
      <c r="EL88" s="477"/>
      <c r="EM88" s="477"/>
      <c r="EN88" s="477"/>
      <c r="EO88" s="477"/>
      <c r="EP88" s="477"/>
      <c r="EQ88" s="477"/>
      <c r="ER88" s="477"/>
      <c r="ES88" s="477"/>
      <c r="ET88" s="477"/>
      <c r="EU88" s="477"/>
      <c r="EV88" s="477"/>
      <c r="EW88" s="477"/>
      <c r="EX88" s="477"/>
      <c r="EY88" s="477"/>
      <c r="EZ88" s="477"/>
      <c r="FA88" s="477"/>
      <c r="FB88" s="477"/>
      <c r="FC88" s="477"/>
      <c r="FD88" s="477"/>
      <c r="FE88" s="477"/>
      <c r="FF88" s="477"/>
      <c r="FG88" s="477"/>
      <c r="FH88" s="477"/>
      <c r="FI88" s="477"/>
      <c r="FJ88" s="477"/>
      <c r="FK88" s="477"/>
      <c r="FL88" s="477"/>
      <c r="FM88" s="477"/>
      <c r="FN88" s="477"/>
      <c r="FO88" s="477"/>
      <c r="FP88" s="477"/>
      <c r="FQ88" s="477"/>
      <c r="FR88" s="477"/>
      <c r="FS88" s="477"/>
      <c r="FT88" s="477"/>
      <c r="FU88" s="477"/>
      <c r="FV88" s="477"/>
      <c r="FW88" s="477"/>
      <c r="FX88" s="477"/>
      <c r="FY88" s="477"/>
      <c r="FZ88" s="477"/>
      <c r="GA88" s="477"/>
      <c r="GB88" s="477"/>
      <c r="GC88" s="477"/>
      <c r="GD88" s="477"/>
      <c r="GE88" s="477"/>
      <c r="GF88" s="477"/>
      <c r="GG88" s="477"/>
      <c r="GH88" s="477"/>
      <c r="GI88" s="477"/>
      <c r="GJ88" s="477"/>
      <c r="GK88" s="477"/>
      <c r="GL88" s="477"/>
      <c r="GM88" s="477"/>
      <c r="GN88" s="477"/>
      <c r="GO88" s="477"/>
      <c r="GP88" s="477"/>
      <c r="GQ88" s="477"/>
      <c r="GR88" s="477"/>
      <c r="GS88" s="477"/>
      <c r="GT88" s="477"/>
      <c r="GU88" s="477"/>
      <c r="GV88" s="477"/>
      <c r="GW88" s="477"/>
      <c r="GX88" s="477"/>
      <c r="GY88" s="477"/>
      <c r="GZ88" s="477"/>
      <c r="HA88" s="477"/>
      <c r="HB88" s="477"/>
      <c r="HC88" s="477"/>
      <c r="HD88" s="477"/>
      <c r="HE88" s="477"/>
      <c r="HF88" s="477"/>
      <c r="HG88" s="477"/>
      <c r="HH88" s="477"/>
      <c r="HI88" s="477"/>
      <c r="HJ88" s="477"/>
      <c r="HK88" s="477"/>
      <c r="HL88" s="477"/>
      <c r="HM88" s="477"/>
      <c r="HN88" s="477"/>
      <c r="HO88" s="477"/>
      <c r="HP88" s="477"/>
      <c r="HQ88" s="477"/>
      <c r="HR88" s="477"/>
      <c r="HS88" s="477"/>
      <c r="HT88" s="477"/>
      <c r="HU88" s="477"/>
      <c r="HV88" s="477"/>
      <c r="HW88" s="477"/>
      <c r="HX88" s="477"/>
      <c r="HY88" s="477"/>
      <c r="HZ88" s="477"/>
      <c r="IA88" s="477"/>
      <c r="IB88" s="477"/>
      <c r="IC88" s="477"/>
      <c r="ID88" s="477"/>
      <c r="IE88" s="477"/>
      <c r="IF88" s="477"/>
      <c r="IG88" s="477"/>
      <c r="IH88" s="477"/>
      <c r="II88" s="477"/>
      <c r="IJ88" s="477"/>
      <c r="IK88" s="477"/>
      <c r="IL88" s="477"/>
      <c r="IM88" s="477"/>
      <c r="IN88" s="477"/>
      <c r="IO88" s="477"/>
      <c r="IP88" s="477"/>
      <c r="IQ88" s="477"/>
      <c r="IR88" s="477"/>
      <c r="IS88" s="477"/>
      <c r="IT88" s="477"/>
      <c r="IU88" s="477"/>
    </row>
  </sheetData>
  <mergeCells count="6">
    <mergeCell ref="B2:O2"/>
    <mergeCell ref="D3:G3"/>
    <mergeCell ref="H3:K3"/>
    <mergeCell ref="L3:O3"/>
    <mergeCell ref="B3:B4"/>
    <mergeCell ref="C3:C4"/>
  </mergeCells>
  <printOptions horizontalCentered="1"/>
  <pageMargins left="0.25" right="0.25" top="0.75" bottom="0.75" header="0.3" footer="0.3"/>
  <pageSetup scale="57" orientation="portrait" r:id="rId1"/>
  <drawing r:id="rId2"/>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900-000000000000}">
  <sheetPr>
    <tabColor rgb="FF00B050"/>
  </sheetPr>
  <dimension ref="B1:T87"/>
  <sheetViews>
    <sheetView showGridLines="0" zoomScale="95" zoomScaleNormal="95" workbookViewId="0">
      <pane xSplit="2" ySplit="3" topLeftCell="C74" activePane="bottomRight" state="frozen"/>
      <selection activeCell="L84" sqref="L84"/>
      <selection pane="topRight" activeCell="L84" sqref="L84"/>
      <selection pane="bottomLeft" activeCell="L84" sqref="L84"/>
      <selection pane="bottomRight" activeCell="B1" sqref="B1:P1"/>
    </sheetView>
  </sheetViews>
  <sheetFormatPr baseColWidth="10" defaultColWidth="10.6640625" defaultRowHeight="15"/>
  <cols>
    <col min="1" max="1" width="2.5" customWidth="1"/>
    <col min="2" max="2" width="13.5" customWidth="1"/>
    <col min="3" max="3" width="13.5" bestFit="1" customWidth="1"/>
    <col min="4" max="5" width="10.83203125" bestFit="1" customWidth="1"/>
    <col min="6" max="6" width="11.83203125" bestFit="1" customWidth="1"/>
    <col min="7" max="7" width="9.6640625" bestFit="1" customWidth="1"/>
    <col min="8" max="8" width="11.83203125" bestFit="1" customWidth="1"/>
    <col min="9" max="9" width="9.6640625" bestFit="1" customWidth="1"/>
    <col min="10" max="10" width="14.6640625" customWidth="1"/>
    <col min="11" max="11" width="7.1640625" customWidth="1"/>
    <col min="12" max="12" width="6.33203125" customWidth="1"/>
    <col min="13" max="13" width="6.6640625" customWidth="1"/>
    <col min="14" max="14" width="7.1640625" customWidth="1"/>
    <col min="15" max="15" width="8.1640625" customWidth="1"/>
    <col min="16" max="16" width="6.5" customWidth="1"/>
  </cols>
  <sheetData>
    <row r="1" spans="2:20" ht="27.75" customHeight="1">
      <c r="B1" s="794" t="s">
        <v>513</v>
      </c>
      <c r="C1" s="795"/>
      <c r="D1" s="795"/>
      <c r="E1" s="795"/>
      <c r="F1" s="795"/>
      <c r="G1" s="795"/>
      <c r="H1" s="795"/>
      <c r="I1" s="795"/>
      <c r="J1" s="795"/>
      <c r="K1" s="795"/>
      <c r="L1" s="795"/>
      <c r="M1" s="795"/>
      <c r="N1" s="795"/>
      <c r="O1" s="795"/>
      <c r="P1" s="796"/>
    </row>
    <row r="2" spans="2:20" ht="15" customHeight="1">
      <c r="B2" s="790" t="s">
        <v>34</v>
      </c>
      <c r="C2" s="783" t="s">
        <v>302</v>
      </c>
      <c r="D2" s="784"/>
      <c r="E2" s="784"/>
      <c r="F2" s="784"/>
      <c r="G2" s="7"/>
      <c r="H2" s="7"/>
      <c r="I2" s="196"/>
      <c r="J2" s="196"/>
      <c r="K2" s="791" t="s">
        <v>303</v>
      </c>
      <c r="L2" s="792"/>
      <c r="M2" s="792"/>
      <c r="N2" s="792"/>
      <c r="O2" s="792"/>
      <c r="P2" s="793"/>
    </row>
    <row r="3" spans="2:20" s="116" customFormat="1" ht="97.5" customHeight="1">
      <c r="B3" s="754"/>
      <c r="C3" s="185" t="s">
        <v>132</v>
      </c>
      <c r="D3" s="186" t="s">
        <v>124</v>
      </c>
      <c r="E3" s="187" t="s">
        <v>125</v>
      </c>
      <c r="F3" s="109" t="s">
        <v>165</v>
      </c>
      <c r="G3" s="110" t="s">
        <v>166</v>
      </c>
      <c r="H3" s="109" t="s">
        <v>470</v>
      </c>
      <c r="I3" s="659" t="s">
        <v>170</v>
      </c>
      <c r="J3" s="660" t="s">
        <v>304</v>
      </c>
      <c r="K3" s="661" t="s">
        <v>132</v>
      </c>
      <c r="L3" s="197" t="s">
        <v>124</v>
      </c>
      <c r="M3" s="661" t="s">
        <v>125</v>
      </c>
      <c r="N3" s="197" t="s">
        <v>471</v>
      </c>
      <c r="O3" s="198" t="s">
        <v>170</v>
      </c>
      <c r="P3" s="197" t="s">
        <v>305</v>
      </c>
    </row>
    <row r="4" spans="2:20" ht="22.25" customHeight="1">
      <c r="B4" s="85" t="s">
        <v>171</v>
      </c>
      <c r="C4" s="188">
        <v>5214.7218902759205</v>
      </c>
      <c r="D4" s="189">
        <v>5275.2566126967804</v>
      </c>
      <c r="E4" s="190">
        <v>5568.491989007096</v>
      </c>
      <c r="F4" s="191">
        <v>16058.470491979797</v>
      </c>
      <c r="G4" s="192">
        <v>655.73867840262699</v>
      </c>
      <c r="H4" s="191">
        <v>16714.209170382423</v>
      </c>
      <c r="I4" s="191">
        <v>5938.4416038268755</v>
      </c>
      <c r="J4" s="191">
        <v>16714.209170382423</v>
      </c>
      <c r="K4" s="199"/>
      <c r="L4" s="200"/>
      <c r="M4" s="201"/>
      <c r="N4" s="202"/>
      <c r="O4" s="202"/>
      <c r="P4" s="205"/>
      <c r="T4" s="206"/>
    </row>
    <row r="5" spans="2:20" ht="22.25" customHeight="1">
      <c r="B5" s="85" t="s">
        <v>172</v>
      </c>
      <c r="C5" s="188">
        <v>2839.6652710781732</v>
      </c>
      <c r="D5" s="189">
        <v>4977.9568236851883</v>
      </c>
      <c r="E5" s="190">
        <v>6936.5763746015527</v>
      </c>
      <c r="F5" s="191">
        <v>14754.198469364914</v>
      </c>
      <c r="G5" s="192">
        <v>840.38931076270796</v>
      </c>
      <c r="H5" s="191">
        <v>15594.587780127622</v>
      </c>
      <c r="I5" s="191">
        <v>3512.3791556429746</v>
      </c>
      <c r="J5" s="191">
        <v>15594.587780127622</v>
      </c>
      <c r="K5" s="199"/>
      <c r="L5" s="200"/>
      <c r="M5" s="201"/>
      <c r="N5" s="202"/>
      <c r="O5" s="202"/>
      <c r="P5" s="205"/>
      <c r="T5" s="206"/>
    </row>
    <row r="6" spans="2:20" ht="22.25" customHeight="1">
      <c r="B6" s="85" t="s">
        <v>173</v>
      </c>
      <c r="C6" s="188">
        <v>5416.5670840581452</v>
      </c>
      <c r="D6" s="189">
        <v>5784.1997965586725</v>
      </c>
      <c r="E6" s="190">
        <v>7115.2421992933059</v>
      </c>
      <c r="F6" s="191">
        <v>18316.009079910124</v>
      </c>
      <c r="G6" s="192">
        <v>827.09146237467701</v>
      </c>
      <c r="H6" s="191">
        <v>19143.100542284799</v>
      </c>
      <c r="I6" s="191">
        <v>6076.4124527875338</v>
      </c>
      <c r="J6" s="191">
        <v>19143.100542284799</v>
      </c>
      <c r="K6" s="199"/>
      <c r="L6" s="200"/>
      <c r="M6" s="201"/>
      <c r="N6" s="202"/>
      <c r="O6" s="202"/>
      <c r="P6" s="205"/>
      <c r="T6" s="206"/>
    </row>
    <row r="7" spans="2:20" ht="22.25" customHeight="1">
      <c r="B7" s="85" t="s">
        <v>174</v>
      </c>
      <c r="C7" s="188">
        <v>5861.6353332569388</v>
      </c>
      <c r="D7" s="189">
        <v>5957.2254511733099</v>
      </c>
      <c r="E7" s="190">
        <v>8182.3633875643091</v>
      </c>
      <c r="F7" s="191">
        <v>20001.22417199456</v>
      </c>
      <c r="G7" s="192">
        <v>1253.2831636349699</v>
      </c>
      <c r="H7" s="191">
        <v>21254.507335629529</v>
      </c>
      <c r="I7" s="191">
        <v>6521.8156030888586</v>
      </c>
      <c r="J7" s="191">
        <v>21254.507335629529</v>
      </c>
      <c r="K7" s="199"/>
      <c r="L7" s="200"/>
      <c r="M7" s="201"/>
      <c r="N7" s="202"/>
      <c r="O7" s="202"/>
      <c r="P7" s="205"/>
      <c r="T7" s="206"/>
    </row>
    <row r="8" spans="2:20" ht="22.25" customHeight="1">
      <c r="B8" s="85" t="s">
        <v>175</v>
      </c>
      <c r="C8" s="188">
        <v>4975.6665660803947</v>
      </c>
      <c r="D8" s="189">
        <v>5992.1002963200744</v>
      </c>
      <c r="E8" s="190">
        <v>6060.5916003252005</v>
      </c>
      <c r="F8" s="191">
        <v>17028.358462725671</v>
      </c>
      <c r="G8" s="192">
        <v>938.91897950630903</v>
      </c>
      <c r="H8" s="191">
        <v>17967.277442231982</v>
      </c>
      <c r="I8" s="191">
        <v>5814.4021557769493</v>
      </c>
      <c r="J8" s="191">
        <v>17967.277442231982</v>
      </c>
      <c r="K8" s="199">
        <v>-4.5842391833263605</v>
      </c>
      <c r="L8" s="200">
        <v>13.588792664568288</v>
      </c>
      <c r="M8" s="201">
        <v>8.8372150357685939</v>
      </c>
      <c r="N8" s="202">
        <v>7.4970239936328937</v>
      </c>
      <c r="O8" s="202">
        <v>-2.0887541938610923</v>
      </c>
      <c r="P8" s="205">
        <v>7.4970239936328937</v>
      </c>
      <c r="T8" s="206"/>
    </row>
    <row r="9" spans="2:20" ht="22.25" customHeight="1">
      <c r="B9" s="85" t="s">
        <v>176</v>
      </c>
      <c r="C9" s="188">
        <v>2867.0138825657773</v>
      </c>
      <c r="D9" s="189">
        <v>5627.4004572771701</v>
      </c>
      <c r="E9" s="190">
        <v>7245.2296573157128</v>
      </c>
      <c r="F9" s="191">
        <v>15739.643997158661</v>
      </c>
      <c r="G9" s="192">
        <v>908.19579535301898</v>
      </c>
      <c r="H9" s="191">
        <v>16647.839792511681</v>
      </c>
      <c r="I9" s="191">
        <v>3650.3885284196631</v>
      </c>
      <c r="J9" s="191">
        <v>16647.839792511681</v>
      </c>
      <c r="K9" s="199">
        <v>0.96309279006044335</v>
      </c>
      <c r="L9" s="200">
        <v>13.046389444398557</v>
      </c>
      <c r="M9" s="201">
        <v>4.4496487322521574</v>
      </c>
      <c r="N9" s="202">
        <v>6.7539586633141369</v>
      </c>
      <c r="O9" s="202">
        <v>3.9292276448846195</v>
      </c>
      <c r="P9" s="205">
        <v>6.7539586633141369</v>
      </c>
      <c r="T9" s="206"/>
    </row>
    <row r="10" spans="2:20" ht="22.25" customHeight="1">
      <c r="B10" s="85" t="s">
        <v>177</v>
      </c>
      <c r="C10" s="188">
        <v>5486.3040496198309</v>
      </c>
      <c r="D10" s="189">
        <v>5704.3440003541291</v>
      </c>
      <c r="E10" s="190">
        <v>7500.9698506549857</v>
      </c>
      <c r="F10" s="191">
        <v>18691.617900628946</v>
      </c>
      <c r="G10" s="192">
        <v>874.94223462688797</v>
      </c>
      <c r="H10" s="191">
        <v>19566.560135255833</v>
      </c>
      <c r="I10" s="191">
        <v>6208.9253752189579</v>
      </c>
      <c r="J10" s="191">
        <v>19566.560135255833</v>
      </c>
      <c r="K10" s="199">
        <v>1.2874753414747317</v>
      </c>
      <c r="L10" s="200">
        <v>-1.3805850249511451</v>
      </c>
      <c r="M10" s="201">
        <v>5.4211457678839281</v>
      </c>
      <c r="N10" s="202">
        <v>2.2120742250486813</v>
      </c>
      <c r="O10" s="202">
        <v>2.1807756379446346</v>
      </c>
      <c r="P10" s="205">
        <v>2.2120742250486813</v>
      </c>
      <c r="T10" s="206"/>
    </row>
    <row r="11" spans="2:20" ht="22.25" customHeight="1">
      <c r="B11" s="85" t="s">
        <v>178</v>
      </c>
      <c r="C11" s="188">
        <v>5722.625460079913</v>
      </c>
      <c r="D11" s="189">
        <v>5630.9585846158488</v>
      </c>
      <c r="E11" s="190">
        <v>9123.4013773228944</v>
      </c>
      <c r="F11" s="191">
        <v>20476.985422018657</v>
      </c>
      <c r="G11" s="192">
        <v>1009.90969990883</v>
      </c>
      <c r="H11" s="191">
        <v>21486.895121927486</v>
      </c>
      <c r="I11" s="191">
        <v>6484.4192851054804</v>
      </c>
      <c r="J11" s="191">
        <v>21486.895121927486</v>
      </c>
      <c r="K11" s="199">
        <v>-2.3715203228070294</v>
      </c>
      <c r="L11" s="200">
        <v>-5.4768259021186054</v>
      </c>
      <c r="M11" s="201">
        <v>11.500809059504618</v>
      </c>
      <c r="N11" s="202">
        <v>1.0933576705793655</v>
      </c>
      <c r="O11" s="202">
        <v>-0.57340348545989173</v>
      </c>
      <c r="P11" s="205">
        <v>1.0933576705793655</v>
      </c>
      <c r="T11" s="206"/>
    </row>
    <row r="12" spans="2:20" ht="22.25" customHeight="1">
      <c r="B12" s="85" t="s">
        <v>179</v>
      </c>
      <c r="C12" s="188">
        <v>5359.7039804506876</v>
      </c>
      <c r="D12" s="189">
        <v>6545.9241885978745</v>
      </c>
      <c r="E12" s="190">
        <v>6675.5099289716181</v>
      </c>
      <c r="F12" s="191">
        <v>18581.138098020183</v>
      </c>
      <c r="G12" s="192">
        <v>829.44742312192102</v>
      </c>
      <c r="H12" s="191">
        <v>19410.585521142104</v>
      </c>
      <c r="I12" s="191">
        <v>6307.6582097948603</v>
      </c>
      <c r="J12" s="191">
        <v>19410.585521142104</v>
      </c>
      <c r="K12" s="199">
        <v>7.7183108890035612</v>
      </c>
      <c r="L12" s="200">
        <v>9.2425671282224613</v>
      </c>
      <c r="M12" s="201">
        <v>10.146176630898921</v>
      </c>
      <c r="N12" s="202">
        <v>8.032981532959667</v>
      </c>
      <c r="O12" s="202">
        <v>8.4833494622973831</v>
      </c>
      <c r="P12" s="205">
        <v>8.032981532959667</v>
      </c>
      <c r="T12" s="206"/>
    </row>
    <row r="13" spans="2:20" ht="22.25" customHeight="1">
      <c r="B13" s="85" t="s">
        <v>180</v>
      </c>
      <c r="C13" s="188">
        <v>3235.7703543647217</v>
      </c>
      <c r="D13" s="189">
        <v>6075.1018380017249</v>
      </c>
      <c r="E13" s="190">
        <v>7668.4101023572402</v>
      </c>
      <c r="F13" s="191">
        <v>16979.282294723685</v>
      </c>
      <c r="G13" s="192">
        <v>919.99022494082806</v>
      </c>
      <c r="H13" s="191">
        <v>17899.272519664515</v>
      </c>
      <c r="I13" s="191">
        <v>4116.321171813569</v>
      </c>
      <c r="J13" s="191">
        <v>17899.272519664515</v>
      </c>
      <c r="K13" s="199">
        <v>12.862039979692511</v>
      </c>
      <c r="L13" s="200">
        <v>7.9557405612675325</v>
      </c>
      <c r="M13" s="201">
        <v>5.8408147851356347</v>
      </c>
      <c r="N13" s="202">
        <v>7.5170877588318632</v>
      </c>
      <c r="O13" s="202">
        <v>12.763919231239157</v>
      </c>
      <c r="P13" s="205">
        <v>7.5170877588318632</v>
      </c>
      <c r="T13" s="206"/>
    </row>
    <row r="14" spans="2:20" ht="22.25" customHeight="1">
      <c r="B14" s="85" t="s">
        <v>181</v>
      </c>
      <c r="C14" s="188">
        <v>5932.4856611011437</v>
      </c>
      <c r="D14" s="189">
        <v>6351.0704778551481</v>
      </c>
      <c r="E14" s="190">
        <v>8750.9481082934126</v>
      </c>
      <c r="F14" s="191">
        <v>21034.504247249701</v>
      </c>
      <c r="G14" s="192">
        <v>1098.2356932713001</v>
      </c>
      <c r="H14" s="191">
        <v>22132.739940521002</v>
      </c>
      <c r="I14" s="191">
        <v>6858.1407381647878</v>
      </c>
      <c r="J14" s="191">
        <v>22132.739940521002</v>
      </c>
      <c r="K14" s="199">
        <v>8.1326446264353649</v>
      </c>
      <c r="L14" s="200">
        <v>11.337438230598806</v>
      </c>
      <c r="M14" s="201">
        <v>16.664221860980803</v>
      </c>
      <c r="N14" s="202">
        <v>13.115130035766072</v>
      </c>
      <c r="O14" s="202">
        <v>10.456163083179831</v>
      </c>
      <c r="P14" s="205">
        <v>13.115130035766072</v>
      </c>
      <c r="T14" s="206"/>
    </row>
    <row r="15" spans="2:20" ht="22.25" customHeight="1">
      <c r="B15" s="85" t="s">
        <v>182</v>
      </c>
      <c r="C15" s="188">
        <v>5977.2116037539263</v>
      </c>
      <c r="D15" s="189">
        <v>6442.4527203072812</v>
      </c>
      <c r="E15" s="190">
        <v>9393.0151664352998</v>
      </c>
      <c r="F15" s="191">
        <v>21812.679490496506</v>
      </c>
      <c r="G15" s="192">
        <v>1225.7608237572899</v>
      </c>
      <c r="H15" s="191">
        <v>23038.440314253796</v>
      </c>
      <c r="I15" s="191">
        <v>6866.7407022459402</v>
      </c>
      <c r="J15" s="191">
        <v>23038.440314253796</v>
      </c>
      <c r="K15" s="199">
        <v>4.4487647400649308</v>
      </c>
      <c r="L15" s="200">
        <v>14.411296469281226</v>
      </c>
      <c r="M15" s="201">
        <v>2.9551893856446725</v>
      </c>
      <c r="N15" s="202">
        <v>7.220890610402563</v>
      </c>
      <c r="O15" s="202">
        <v>5.8960008650063855</v>
      </c>
      <c r="P15" s="205">
        <v>7.220890610402563</v>
      </c>
      <c r="T15" s="206"/>
    </row>
    <row r="16" spans="2:20" ht="22.25" customHeight="1">
      <c r="B16" s="85" t="s">
        <v>183</v>
      </c>
      <c r="C16" s="188">
        <v>5635.9079214067242</v>
      </c>
      <c r="D16" s="189">
        <v>6706.2570347721739</v>
      </c>
      <c r="E16" s="190">
        <v>7055.3201919241228</v>
      </c>
      <c r="F16" s="191">
        <v>19397.48514810302</v>
      </c>
      <c r="G16" s="192">
        <v>689.345706793663</v>
      </c>
      <c r="H16" s="191">
        <v>20086.830854896682</v>
      </c>
      <c r="I16" s="191">
        <v>6644.1156484852654</v>
      </c>
      <c r="J16" s="191">
        <v>20086.830854896682</v>
      </c>
      <c r="K16" s="199">
        <v>5.1533432063315416</v>
      </c>
      <c r="L16" s="200">
        <v>2.4493538506537931</v>
      </c>
      <c r="M16" s="201">
        <v>5.6896067415634235</v>
      </c>
      <c r="N16" s="202">
        <v>3.483899715534136</v>
      </c>
      <c r="O16" s="202">
        <v>5.3341101800338038</v>
      </c>
      <c r="P16" s="205">
        <v>3.483899715534136</v>
      </c>
      <c r="T16" s="206"/>
    </row>
    <row r="17" spans="2:20" ht="22.25" customHeight="1">
      <c r="B17" s="85" t="s">
        <v>184</v>
      </c>
      <c r="C17" s="188">
        <v>3302.333753218933</v>
      </c>
      <c r="D17" s="189">
        <v>6371.398902073498</v>
      </c>
      <c r="E17" s="190">
        <v>8441.0759832816602</v>
      </c>
      <c r="F17" s="191">
        <v>18114.80863857409</v>
      </c>
      <c r="G17" s="192">
        <v>764.557516348636</v>
      </c>
      <c r="H17" s="191">
        <v>18879.366154922725</v>
      </c>
      <c r="I17" s="191">
        <v>4288.8003062482339</v>
      </c>
      <c r="J17" s="191">
        <v>18879.366154922725</v>
      </c>
      <c r="K17" s="199">
        <v>2.0571113387086939</v>
      </c>
      <c r="L17" s="200">
        <v>4.8772361677682312</v>
      </c>
      <c r="M17" s="201">
        <v>10.075959300701797</v>
      </c>
      <c r="N17" s="202">
        <v>5.4756059732676761</v>
      </c>
      <c r="O17" s="202">
        <v>4.190128205148639</v>
      </c>
      <c r="P17" s="205">
        <v>5.4756059732676761</v>
      </c>
      <c r="T17" s="206"/>
    </row>
    <row r="18" spans="2:20" ht="22.25" customHeight="1">
      <c r="B18" s="85" t="s">
        <v>185</v>
      </c>
      <c r="C18" s="188">
        <v>6388.139159985717</v>
      </c>
      <c r="D18" s="189">
        <v>6628.9300903678832</v>
      </c>
      <c r="E18" s="190">
        <v>8615.3100223000565</v>
      </c>
      <c r="F18" s="191">
        <v>21632.379272653656</v>
      </c>
      <c r="G18" s="192">
        <v>929.64868997511701</v>
      </c>
      <c r="H18" s="191">
        <v>22562.027962628774</v>
      </c>
      <c r="I18" s="191">
        <v>7315.4871517205193</v>
      </c>
      <c r="J18" s="191">
        <v>22562.027962628774</v>
      </c>
      <c r="K18" s="199">
        <v>7.6806506566422712</v>
      </c>
      <c r="L18" s="200">
        <v>4.3750043946382533</v>
      </c>
      <c r="M18" s="201">
        <v>-1.5499816055909292</v>
      </c>
      <c r="N18" s="202">
        <v>1.9396063174348654</v>
      </c>
      <c r="O18" s="202">
        <v>6.6686647448141372</v>
      </c>
      <c r="P18" s="205">
        <v>1.9396063174348654</v>
      </c>
      <c r="T18" s="206"/>
    </row>
    <row r="19" spans="2:20" ht="22.25" customHeight="1">
      <c r="B19" s="85" t="s">
        <v>186</v>
      </c>
      <c r="C19" s="188">
        <v>6672.0814386078237</v>
      </c>
      <c r="D19" s="189">
        <v>6676.1803340762281</v>
      </c>
      <c r="E19" s="190">
        <v>10403.614488418296</v>
      </c>
      <c r="F19" s="191">
        <v>23751.876261102349</v>
      </c>
      <c r="G19" s="192">
        <v>1886.5280273947899</v>
      </c>
      <c r="H19" s="191">
        <v>25638.404288497139</v>
      </c>
      <c r="I19" s="191">
        <v>7676.4619295293551</v>
      </c>
      <c r="J19" s="191">
        <v>25638.404288497139</v>
      </c>
      <c r="K19" s="199">
        <v>11.625317638369893</v>
      </c>
      <c r="L19" s="200">
        <v>3.6279290499441856</v>
      </c>
      <c r="M19" s="201">
        <v>10.759051317134464</v>
      </c>
      <c r="N19" s="202">
        <v>11.285329817378113</v>
      </c>
      <c r="O19" s="202">
        <v>11.791929568835698</v>
      </c>
      <c r="P19" s="205">
        <v>11.285329817378113</v>
      </c>
      <c r="T19" s="206"/>
    </row>
    <row r="20" spans="2:20" ht="22.25" customHeight="1">
      <c r="B20" s="85" t="s">
        <v>187</v>
      </c>
      <c r="C20" s="188">
        <v>5593.3095933860195</v>
      </c>
      <c r="D20" s="189">
        <v>7238.1768945220883</v>
      </c>
      <c r="E20" s="190">
        <v>7910.4540465959271</v>
      </c>
      <c r="F20" s="191">
        <v>20741.940534504036</v>
      </c>
      <c r="G20" s="192">
        <v>666.74253695004597</v>
      </c>
      <c r="H20" s="191">
        <v>21408.683071454081</v>
      </c>
      <c r="I20" s="191">
        <v>6621.8999942274204</v>
      </c>
      <c r="J20" s="191">
        <v>21388.796326988275</v>
      </c>
      <c r="K20" s="199">
        <v>-0.75583789896397491</v>
      </c>
      <c r="L20" s="200">
        <v>7.9316950870193637</v>
      </c>
      <c r="M20" s="201">
        <v>12.120411709317366</v>
      </c>
      <c r="N20" s="202">
        <v>6.5806907326805231</v>
      </c>
      <c r="O20" s="202">
        <v>-0.33436585744725278</v>
      </c>
      <c r="P20" s="205">
        <v>6.4816868399835528</v>
      </c>
      <c r="T20" s="206"/>
    </row>
    <row r="21" spans="2:20" ht="22.25" customHeight="1">
      <c r="B21" s="85" t="s">
        <v>188</v>
      </c>
      <c r="C21" s="188">
        <v>3782.0903146153164</v>
      </c>
      <c r="D21" s="189">
        <v>6501.1160960452044</v>
      </c>
      <c r="E21" s="190">
        <v>8947.6938071437362</v>
      </c>
      <c r="F21" s="191">
        <v>19230.900217804257</v>
      </c>
      <c r="G21" s="192">
        <v>1070.5387167089</v>
      </c>
      <c r="H21" s="191">
        <v>20301.438934513157</v>
      </c>
      <c r="I21" s="191">
        <v>4815.3472611862308</v>
      </c>
      <c r="J21" s="191">
        <v>20286.758577540495</v>
      </c>
      <c r="K21" s="199">
        <v>14.527803585229464</v>
      </c>
      <c r="L21" s="200">
        <v>2.0359295653187104</v>
      </c>
      <c r="M21" s="201">
        <v>6.0018157029445121</v>
      </c>
      <c r="N21" s="202">
        <v>7.5324180267547263</v>
      </c>
      <c r="O21" s="202">
        <v>12.277255114230542</v>
      </c>
      <c r="P21" s="205">
        <v>7.4546592881816593</v>
      </c>
      <c r="T21" s="206"/>
    </row>
    <row r="22" spans="2:20" ht="22.25" customHeight="1">
      <c r="B22" s="85" t="s">
        <v>189</v>
      </c>
      <c r="C22" s="188">
        <v>7024.9918704119427</v>
      </c>
      <c r="D22" s="189">
        <v>7027.6057466987677</v>
      </c>
      <c r="E22" s="190">
        <v>9952.8259068693424</v>
      </c>
      <c r="F22" s="191">
        <v>24005.423523980055</v>
      </c>
      <c r="G22" s="192">
        <v>1423.9138829824301</v>
      </c>
      <c r="H22" s="191">
        <v>25429.337406962484</v>
      </c>
      <c r="I22" s="191">
        <v>8075.0397637417345</v>
      </c>
      <c r="J22" s="191">
        <v>25393.765732592787</v>
      </c>
      <c r="K22" s="199">
        <v>9.9692992666059865</v>
      </c>
      <c r="L22" s="200">
        <v>6.0141780181115081</v>
      </c>
      <c r="M22" s="201">
        <v>15.524872362192781</v>
      </c>
      <c r="N22" s="202">
        <v>12.708562586142762</v>
      </c>
      <c r="O22" s="202">
        <v>10.38280289840408</v>
      </c>
      <c r="P22" s="205">
        <v>12.550900897093271</v>
      </c>
      <c r="T22" s="206"/>
    </row>
    <row r="23" spans="2:20" ht="22.25" customHeight="1">
      <c r="B23" s="85" t="s">
        <v>190</v>
      </c>
      <c r="C23" s="188">
        <v>6736.6176705071812</v>
      </c>
      <c r="D23" s="189">
        <v>7520.2686143736382</v>
      </c>
      <c r="E23" s="190">
        <v>11103.527046209376</v>
      </c>
      <c r="F23" s="191">
        <v>25360.413331090196</v>
      </c>
      <c r="G23" s="192">
        <v>1446.86410418164</v>
      </c>
      <c r="H23" s="191">
        <v>26807.277435271837</v>
      </c>
      <c r="I23" s="191">
        <v>7878.5785431865015</v>
      </c>
      <c r="J23" s="191">
        <v>26659.218574104347</v>
      </c>
      <c r="K23" s="199">
        <v>0.96725785638527384</v>
      </c>
      <c r="L23" s="200">
        <v>12.643281608033519</v>
      </c>
      <c r="M23" s="201">
        <v>6.7275902867243786</v>
      </c>
      <c r="N23" s="202">
        <v>4.5590713588174623</v>
      </c>
      <c r="O23" s="202">
        <v>2.6329396994682668</v>
      </c>
      <c r="P23" s="205">
        <v>3.9815827620176947</v>
      </c>
      <c r="T23" s="206"/>
    </row>
    <row r="24" spans="2:20" ht="22.25" customHeight="1">
      <c r="B24" s="85" t="s">
        <v>191</v>
      </c>
      <c r="C24" s="188">
        <v>5639.1366709189451</v>
      </c>
      <c r="D24" s="189">
        <v>8630.4748306119909</v>
      </c>
      <c r="E24" s="190">
        <v>8825.7425128401173</v>
      </c>
      <c r="F24" s="191">
        <v>23095.354014371056</v>
      </c>
      <c r="G24" s="192">
        <v>1296.9450076462099</v>
      </c>
      <c r="H24" s="191">
        <v>24392.299022017265</v>
      </c>
      <c r="I24" s="191">
        <v>6893.1314052602202</v>
      </c>
      <c r="J24" s="191">
        <v>23783.322243361254</v>
      </c>
      <c r="K24" s="199">
        <v>0.81931952393830443</v>
      </c>
      <c r="L24" s="200">
        <v>19.235478165000444</v>
      </c>
      <c r="M24" s="201">
        <v>11.570618587160155</v>
      </c>
      <c r="N24" s="202">
        <v>13.936475871051954</v>
      </c>
      <c r="O24" s="202">
        <v>4.0959756454981715</v>
      </c>
      <c r="P24" s="205">
        <v>11.195234550677256</v>
      </c>
      <c r="T24" s="206"/>
    </row>
    <row r="25" spans="2:20" ht="22.25" customHeight="1">
      <c r="B25" s="85" t="s">
        <v>192</v>
      </c>
      <c r="C25" s="188">
        <v>3949.8287349702664</v>
      </c>
      <c r="D25" s="189">
        <v>9006.2726966739065</v>
      </c>
      <c r="E25" s="190">
        <v>10065.499876468533</v>
      </c>
      <c r="F25" s="191">
        <v>23021.601308112702</v>
      </c>
      <c r="G25" s="192">
        <v>1294.9688670507001</v>
      </c>
      <c r="H25" s="191">
        <v>24316.570175163401</v>
      </c>
      <c r="I25" s="191">
        <v>5361.2802881780299</v>
      </c>
      <c r="J25" s="191">
        <v>23275.273812507901</v>
      </c>
      <c r="K25" s="199">
        <v>4.4350717831023161</v>
      </c>
      <c r="L25" s="200">
        <v>38.534254174489405</v>
      </c>
      <c r="M25" s="201">
        <v>12.492672340132543</v>
      </c>
      <c r="N25" s="202">
        <v>19.777569725978282</v>
      </c>
      <c r="O25" s="202">
        <v>11.337355280526793</v>
      </c>
      <c r="P25" s="205">
        <v>14.731358997272224</v>
      </c>
      <c r="T25" s="206"/>
    </row>
    <row r="26" spans="2:20" ht="22.25" customHeight="1">
      <c r="B26" s="85" t="s">
        <v>193</v>
      </c>
      <c r="C26" s="188">
        <v>7155.046614982115</v>
      </c>
      <c r="D26" s="189">
        <v>9666.6788593900947</v>
      </c>
      <c r="E26" s="190">
        <v>10033.229917773588</v>
      </c>
      <c r="F26" s="191">
        <v>26854.955392145795</v>
      </c>
      <c r="G26" s="192">
        <v>1222.75780711486</v>
      </c>
      <c r="H26" s="191">
        <v>28077.713199260656</v>
      </c>
      <c r="I26" s="191">
        <v>8543.8032411572021</v>
      </c>
      <c r="J26" s="191">
        <v>26615.692516324227</v>
      </c>
      <c r="K26" s="199">
        <v>1.851315232376848</v>
      </c>
      <c r="L26" s="200">
        <v>37.552947729474397</v>
      </c>
      <c r="M26" s="201">
        <v>0.80785107321884198</v>
      </c>
      <c r="N26" s="202">
        <v>10.414647263176647</v>
      </c>
      <c r="O26" s="202">
        <v>5.8050918773216722</v>
      </c>
      <c r="P26" s="205">
        <v>4.8119164231049893</v>
      </c>
      <c r="T26" s="206"/>
    </row>
    <row r="27" spans="2:20" ht="22.25" customHeight="1">
      <c r="B27" s="85" t="s">
        <v>194</v>
      </c>
      <c r="C27" s="188">
        <v>6713.5813223961859</v>
      </c>
      <c r="D27" s="189">
        <v>10034.414099176907</v>
      </c>
      <c r="E27" s="190">
        <v>12081.635103384278</v>
      </c>
      <c r="F27" s="191">
        <v>28829.630524957374</v>
      </c>
      <c r="G27" s="192">
        <v>1440.7585887702601</v>
      </c>
      <c r="H27" s="191">
        <v>30270.389113727633</v>
      </c>
      <c r="I27" s="191">
        <v>8258.6167980428945</v>
      </c>
      <c r="J27" s="191">
        <v>28749.432449024542</v>
      </c>
      <c r="K27" s="199">
        <v>-0.34195718441687006</v>
      </c>
      <c r="L27" s="200">
        <v>33.431591525839025</v>
      </c>
      <c r="M27" s="201">
        <v>8.8089852269853282</v>
      </c>
      <c r="N27" s="202">
        <v>12.918550519789761</v>
      </c>
      <c r="O27" s="202">
        <v>4.8236906286230408</v>
      </c>
      <c r="P27" s="205">
        <v>7.8404919075555313</v>
      </c>
      <c r="T27" s="206"/>
    </row>
    <row r="28" spans="2:20" ht="22.25" customHeight="1">
      <c r="B28" s="85" t="s">
        <v>195</v>
      </c>
      <c r="C28" s="188">
        <v>5646.1296987161768</v>
      </c>
      <c r="D28" s="189">
        <v>10223.897499771239</v>
      </c>
      <c r="E28" s="190">
        <v>10476.496870710604</v>
      </c>
      <c r="F28" s="191">
        <v>26346.524069198022</v>
      </c>
      <c r="G28" s="192">
        <v>1284.90775271486</v>
      </c>
      <c r="H28" s="191">
        <v>27631.43182191288</v>
      </c>
      <c r="I28" s="191">
        <v>7273.1480763013824</v>
      </c>
      <c r="J28" s="191">
        <v>26169.05488239041</v>
      </c>
      <c r="K28" s="199">
        <v>0.12400883690750675</v>
      </c>
      <c r="L28" s="200">
        <v>18.46274626174025</v>
      </c>
      <c r="M28" s="201">
        <v>18.703858122632624</v>
      </c>
      <c r="N28" s="202">
        <v>13.279325564891892</v>
      </c>
      <c r="O28" s="202">
        <v>5.5129758697355982</v>
      </c>
      <c r="P28" s="205">
        <v>10.031115983786052</v>
      </c>
      <c r="T28" s="206"/>
    </row>
    <row r="29" spans="2:20" ht="22.25" customHeight="1">
      <c r="B29" s="85" t="s">
        <v>196</v>
      </c>
      <c r="C29" s="188">
        <v>3697.0495669152133</v>
      </c>
      <c r="D29" s="189">
        <v>9395.4113705172931</v>
      </c>
      <c r="E29" s="190">
        <v>12102.789551443095</v>
      </c>
      <c r="F29" s="191">
        <v>25195.250488875601</v>
      </c>
      <c r="G29" s="192">
        <v>1427.22060443583</v>
      </c>
      <c r="H29" s="191">
        <v>26622.471093311433</v>
      </c>
      <c r="I29" s="191">
        <v>5370.2510832930348</v>
      </c>
      <c r="J29" s="191">
        <v>25459.415955917251</v>
      </c>
      <c r="K29" s="199">
        <v>-6.3997500908594702</v>
      </c>
      <c r="L29" s="200">
        <v>4.3207516244439148</v>
      </c>
      <c r="M29" s="201">
        <v>20.240322884881309</v>
      </c>
      <c r="N29" s="202">
        <v>9.4828378407710261</v>
      </c>
      <c r="O29" s="202">
        <v>0.16732561315224359</v>
      </c>
      <c r="P29" s="205">
        <v>9.383958964365064</v>
      </c>
      <c r="T29" s="206"/>
    </row>
    <row r="30" spans="2:20" ht="22.25" customHeight="1">
      <c r="B30" s="85" t="s">
        <v>197</v>
      </c>
      <c r="C30" s="188">
        <v>6939.924830902657</v>
      </c>
      <c r="D30" s="189">
        <v>10394.059502991233</v>
      </c>
      <c r="E30" s="190">
        <v>10723.929096803746</v>
      </c>
      <c r="F30" s="191">
        <v>28057.913430697634</v>
      </c>
      <c r="G30" s="192">
        <v>1362.6559792185001</v>
      </c>
      <c r="H30" s="191">
        <v>29420.569409916134</v>
      </c>
      <c r="I30" s="191">
        <v>8429.3931964961685</v>
      </c>
      <c r="J30" s="191">
        <v>28008.454430867943</v>
      </c>
      <c r="K30" s="199">
        <v>-3.0065741798104995</v>
      </c>
      <c r="L30" s="200">
        <v>7.5246178566754622</v>
      </c>
      <c r="M30" s="201">
        <v>6.8841159296728875</v>
      </c>
      <c r="N30" s="202">
        <v>4.7826409548582376</v>
      </c>
      <c r="O30" s="202">
        <v>-1.3390997127590367</v>
      </c>
      <c r="P30" s="205">
        <v>5.2328599516600747</v>
      </c>
      <c r="T30" s="206"/>
    </row>
    <row r="31" spans="2:20" ht="22.25" customHeight="1">
      <c r="B31" s="85" t="s">
        <v>198</v>
      </c>
      <c r="C31" s="188">
        <v>7709.5051539058713</v>
      </c>
      <c r="D31" s="189">
        <v>10653.379783543991</v>
      </c>
      <c r="E31" s="190">
        <v>12366.728158445916</v>
      </c>
      <c r="F31" s="191">
        <v>30729.613095895776</v>
      </c>
      <c r="G31" s="192">
        <v>1669.0569700508499</v>
      </c>
      <c r="H31" s="191">
        <v>32398.670065946626</v>
      </c>
      <c r="I31" s="191">
        <v>9165.637952137964</v>
      </c>
      <c r="J31" s="191">
        <v>30802.060628714655</v>
      </c>
      <c r="K31" s="199">
        <v>14.83446440407792</v>
      </c>
      <c r="L31" s="200">
        <v>6.1684287517878715</v>
      </c>
      <c r="M31" s="201">
        <v>2.3597224433783595</v>
      </c>
      <c r="N31" s="202">
        <v>7.0309005418559991</v>
      </c>
      <c r="O31" s="202">
        <v>10.982724786431703</v>
      </c>
      <c r="P31" s="205">
        <v>7.1397172216516509</v>
      </c>
      <c r="T31" s="206"/>
    </row>
    <row r="32" spans="2:20" ht="22.25" customHeight="1">
      <c r="B32" s="85" t="s">
        <v>199</v>
      </c>
      <c r="C32" s="188">
        <v>6698.1951924257273</v>
      </c>
      <c r="D32" s="189">
        <v>11056.656817785293</v>
      </c>
      <c r="E32" s="190">
        <v>10733.016922593897</v>
      </c>
      <c r="F32" s="191">
        <v>28487.868932804915</v>
      </c>
      <c r="G32" s="192">
        <v>1319.6441156763799</v>
      </c>
      <c r="H32" s="191">
        <v>29807.513048481294</v>
      </c>
      <c r="I32" s="191">
        <v>8261.5003486865535</v>
      </c>
      <c r="J32" s="191">
        <v>28038.905551824864</v>
      </c>
      <c r="K32" s="199">
        <v>18.633392250071239</v>
      </c>
      <c r="L32" s="200">
        <v>8.1452236589097993</v>
      </c>
      <c r="M32" s="201">
        <v>2.4485288837383479</v>
      </c>
      <c r="N32" s="202">
        <v>7.875383514663497</v>
      </c>
      <c r="O32" s="202">
        <v>13.589057475752341</v>
      </c>
      <c r="P32" s="205">
        <v>7.1452739804245198</v>
      </c>
      <c r="T32" s="206"/>
    </row>
    <row r="33" spans="2:16" ht="22.25" customHeight="1">
      <c r="B33" s="85" t="s">
        <v>200</v>
      </c>
      <c r="C33" s="188">
        <v>5521.7605367595834</v>
      </c>
      <c r="D33" s="189">
        <v>10753.226602313385</v>
      </c>
      <c r="E33" s="190">
        <v>12632.177272640927</v>
      </c>
      <c r="F33" s="191">
        <v>28907.164411713893</v>
      </c>
      <c r="G33" s="192">
        <v>1507.5897971006</v>
      </c>
      <c r="H33" s="191">
        <v>30414.754208814495</v>
      </c>
      <c r="I33" s="191">
        <v>7261.8634318853883</v>
      </c>
      <c r="J33" s="191">
        <v>28715.703410291826</v>
      </c>
      <c r="K33" s="199">
        <v>49.355869777177304</v>
      </c>
      <c r="L33" s="200">
        <v>14.45189761522208</v>
      </c>
      <c r="M33" s="201">
        <v>4.3740967233022019</v>
      </c>
      <c r="N33" s="202">
        <v>14.244669858823983</v>
      </c>
      <c r="O33" s="202">
        <v>35.223908887187775</v>
      </c>
      <c r="P33" s="205">
        <v>12.790110582319755</v>
      </c>
    </row>
    <row r="34" spans="2:16" ht="22.25" customHeight="1">
      <c r="B34" s="85" t="s">
        <v>201</v>
      </c>
      <c r="C34" s="188">
        <v>5933.6847438275145</v>
      </c>
      <c r="D34" s="189">
        <v>10335.453955297</v>
      </c>
      <c r="E34" s="190">
        <v>12666.095119543663</v>
      </c>
      <c r="F34" s="191">
        <v>28935.233818668174</v>
      </c>
      <c r="G34" s="192">
        <v>1514.21219561713</v>
      </c>
      <c r="H34" s="191">
        <v>30449.446014285302</v>
      </c>
      <c r="I34" s="191">
        <v>7617.1786921928087</v>
      </c>
      <c r="J34" s="191">
        <v>28924.771964333642</v>
      </c>
      <c r="K34" s="199">
        <v>-14.499293747310858</v>
      </c>
      <c r="L34" s="200">
        <v>-0.56383694626114789</v>
      </c>
      <c r="M34" s="201">
        <v>18.110582466633218</v>
      </c>
      <c r="N34" s="202">
        <v>3.4971335531744927</v>
      </c>
      <c r="O34" s="202">
        <v>-9.6355038301092861</v>
      </c>
      <c r="P34" s="205">
        <v>3.2715747872750711</v>
      </c>
    </row>
    <row r="35" spans="2:16" ht="22.25" customHeight="1">
      <c r="B35" s="85" t="s">
        <v>202</v>
      </c>
      <c r="C35" s="188">
        <v>7202.2462868388548</v>
      </c>
      <c r="D35" s="189">
        <v>10288.847968257622</v>
      </c>
      <c r="E35" s="190">
        <v>14492.356224556434</v>
      </c>
      <c r="F35" s="191">
        <v>31983.450479652915</v>
      </c>
      <c r="G35" s="192">
        <v>1822.41503439809</v>
      </c>
      <c r="H35" s="191">
        <v>33805.865514051002</v>
      </c>
      <c r="I35" s="191">
        <v>9038.958858943286</v>
      </c>
      <c r="J35" s="191">
        <v>32149.438950012453</v>
      </c>
      <c r="K35" s="199">
        <v>-6.5796553337800674</v>
      </c>
      <c r="L35" s="200">
        <v>-3.4217480526644977</v>
      </c>
      <c r="M35" s="201">
        <v>17.18828164471951</v>
      </c>
      <c r="N35" s="202">
        <v>4.3433741114683642</v>
      </c>
      <c r="O35" s="202">
        <v>-1.382108848900458</v>
      </c>
      <c r="P35" s="205">
        <v>4.3743122823468781</v>
      </c>
    </row>
    <row r="36" spans="2:16" ht="22.25" customHeight="1">
      <c r="B36" s="85" t="s">
        <v>203</v>
      </c>
      <c r="C36" s="188">
        <v>6594.5584001929801</v>
      </c>
      <c r="D36" s="189">
        <v>9859.2574619217885</v>
      </c>
      <c r="E36" s="190">
        <v>11780.508482268882</v>
      </c>
      <c r="F36" s="191">
        <v>28234.324344383647</v>
      </c>
      <c r="G36" s="192">
        <v>1243.77931799466</v>
      </c>
      <c r="H36" s="191">
        <v>29478.103662378307</v>
      </c>
      <c r="I36" s="191">
        <v>8230.7611395754575</v>
      </c>
      <c r="J36" s="191">
        <v>27670.021678911577</v>
      </c>
      <c r="K36" s="199">
        <v>-1.5472345796960241</v>
      </c>
      <c r="L36" s="200">
        <v>-10.829669181170715</v>
      </c>
      <c r="M36" s="201">
        <v>9.7595258372315357</v>
      </c>
      <c r="N36" s="202">
        <v>-1.1051220058755291</v>
      </c>
      <c r="O36" s="202">
        <v>-0.37207780443878846</v>
      </c>
      <c r="P36" s="205">
        <v>-1.3156143781413761</v>
      </c>
    </row>
    <row r="37" spans="2:16" ht="22.25" customHeight="1">
      <c r="B37" s="85" t="s">
        <v>204</v>
      </c>
      <c r="C37" s="188">
        <v>5534.3477821477463</v>
      </c>
      <c r="D37" s="189">
        <v>10803.006568891262</v>
      </c>
      <c r="E37" s="190">
        <v>13432.67500869343</v>
      </c>
      <c r="F37" s="191">
        <v>29770.029359732434</v>
      </c>
      <c r="G37" s="192">
        <v>1549.06476274957</v>
      </c>
      <c r="H37" s="191">
        <v>31319.094122482005</v>
      </c>
      <c r="I37" s="191">
        <v>7341.6888555135192</v>
      </c>
      <c r="J37" s="191">
        <v>29627.064639146676</v>
      </c>
      <c r="K37" s="199">
        <v>0.22795710361518218</v>
      </c>
      <c r="L37" s="200">
        <v>0.46293050838497152</v>
      </c>
      <c r="M37" s="201">
        <v>6.3369735776764173</v>
      </c>
      <c r="N37" s="202">
        <v>2.9733592698422058</v>
      </c>
      <c r="O37" s="202">
        <v>1.099241597929705</v>
      </c>
      <c r="P37" s="205">
        <v>3.1737381314790127</v>
      </c>
    </row>
    <row r="38" spans="2:16" ht="22.25" customHeight="1">
      <c r="B38" s="85" t="s">
        <v>205</v>
      </c>
      <c r="C38" s="188">
        <v>6065.6929417586225</v>
      </c>
      <c r="D38" s="189">
        <v>11178.184546768864</v>
      </c>
      <c r="E38" s="190">
        <v>13825.626165678448</v>
      </c>
      <c r="F38" s="191">
        <v>31069.503654205935</v>
      </c>
      <c r="G38" s="192">
        <v>1761.0037014281399</v>
      </c>
      <c r="H38" s="191">
        <v>32830.507355634072</v>
      </c>
      <c r="I38" s="191">
        <v>7915.6091867132427</v>
      </c>
      <c r="J38" s="191">
        <v>31013.790701816753</v>
      </c>
      <c r="K38" s="199">
        <v>2.2247255058238267</v>
      </c>
      <c r="L38" s="203">
        <v>8.1537840052004356</v>
      </c>
      <c r="M38" s="204">
        <v>9.1546055448900034</v>
      </c>
      <c r="N38" s="202">
        <v>7.8197197421316105</v>
      </c>
      <c r="O38" s="202">
        <v>3.9178612788263649</v>
      </c>
      <c r="P38" s="205">
        <v>7.2222479059092421</v>
      </c>
    </row>
    <row r="39" spans="2:16" ht="22.25" customHeight="1">
      <c r="B39" s="85" t="s">
        <v>206</v>
      </c>
      <c r="C39" s="188">
        <v>7389.6090853503747</v>
      </c>
      <c r="D39" s="189">
        <v>11073.646065268593</v>
      </c>
      <c r="E39" s="190">
        <v>14115.385703088516</v>
      </c>
      <c r="F39" s="191">
        <v>32578.640853707482</v>
      </c>
      <c r="G39" s="192">
        <v>1826.61143537205</v>
      </c>
      <c r="H39" s="191">
        <v>34405.25228907953</v>
      </c>
      <c r="I39" s="191">
        <v>9273.9405720473296</v>
      </c>
      <c r="J39" s="191">
        <v>32455.801254355199</v>
      </c>
      <c r="K39" s="199">
        <v>2.6014494790868241</v>
      </c>
      <c r="L39" s="203">
        <v>7.6276576292328571</v>
      </c>
      <c r="M39" s="204">
        <v>-2.6011679234682674</v>
      </c>
      <c r="N39" s="202">
        <v>1.7730259702399849</v>
      </c>
      <c r="O39" s="202">
        <v>2.5996546369004676</v>
      </c>
      <c r="P39" s="205">
        <v>0.95293203971334606</v>
      </c>
    </row>
    <row r="40" spans="2:16" ht="19.5" customHeight="1">
      <c r="B40" s="85" t="s">
        <v>207</v>
      </c>
      <c r="C40" s="188">
        <v>6818.0265576722977</v>
      </c>
      <c r="D40" s="189">
        <v>10852.631248547283</v>
      </c>
      <c r="E40" s="190">
        <v>13698.730610791674</v>
      </c>
      <c r="F40" s="191">
        <v>31369.388417011258</v>
      </c>
      <c r="G40" s="192">
        <v>1298.8839819232901</v>
      </c>
      <c r="H40" s="191">
        <v>32668.272398934547</v>
      </c>
      <c r="I40" s="191">
        <v>8675.1415807286685</v>
      </c>
      <c r="J40" s="191">
        <v>30825.460335707088</v>
      </c>
      <c r="K40" s="199">
        <v>3.3886750850940643</v>
      </c>
      <c r="L40" s="203">
        <v>10.075543624477618</v>
      </c>
      <c r="M40" s="204">
        <v>16.283016402984245</v>
      </c>
      <c r="N40" s="202">
        <v>10.822164047912338</v>
      </c>
      <c r="O40" s="202">
        <v>5.3990200130644439</v>
      </c>
      <c r="P40" s="205">
        <v>11.403817074709409</v>
      </c>
    </row>
    <row r="41" spans="2:16" ht="19.5" customHeight="1">
      <c r="B41" s="85" t="s">
        <v>208</v>
      </c>
      <c r="C41" s="188">
        <v>5575.4810413153964</v>
      </c>
      <c r="D41" s="189">
        <v>11129.000778113854</v>
      </c>
      <c r="E41" s="190">
        <v>13985.675532808993</v>
      </c>
      <c r="F41" s="191">
        <v>30690.157352238242</v>
      </c>
      <c r="G41" s="192">
        <v>1653.0492482949701</v>
      </c>
      <c r="H41" s="191">
        <v>32343.206600533213</v>
      </c>
      <c r="I41" s="191">
        <v>7492.1024702954828</v>
      </c>
      <c r="J41" s="191">
        <v>30582.889232479461</v>
      </c>
      <c r="K41" s="199">
        <v>0.74323589313152638</v>
      </c>
      <c r="L41" s="203">
        <v>3.0176248356761732</v>
      </c>
      <c r="M41" s="204">
        <v>4.1168309644778134</v>
      </c>
      <c r="N41" s="202">
        <v>3.2699300753914855</v>
      </c>
      <c r="O41" s="202">
        <v>2.0487604111553424</v>
      </c>
      <c r="P41" s="205">
        <v>3.2261872884627394</v>
      </c>
    </row>
    <row r="42" spans="2:16" ht="19.5" customHeight="1">
      <c r="B42" s="85" t="s">
        <v>209</v>
      </c>
      <c r="C42" s="188">
        <v>6161.5209245798442</v>
      </c>
      <c r="D42" s="189">
        <v>10456.094778204329</v>
      </c>
      <c r="E42" s="190">
        <v>12964.977454408709</v>
      </c>
      <c r="F42" s="191">
        <v>29582.593157192881</v>
      </c>
      <c r="G42" s="192">
        <v>1713.6201128733401</v>
      </c>
      <c r="H42" s="191">
        <v>31296.213270066222</v>
      </c>
      <c r="I42" s="191">
        <v>7923.9105222970848</v>
      </c>
      <c r="J42" s="191">
        <v>29563.942829136591</v>
      </c>
      <c r="K42" s="199">
        <v>1.5798357045326838</v>
      </c>
      <c r="L42" s="203">
        <v>-6.4598125531328776</v>
      </c>
      <c r="M42" s="204">
        <v>-6.2250251884161685</v>
      </c>
      <c r="N42" s="202">
        <v>-4.673379149909934</v>
      </c>
      <c r="O42" s="202">
        <v>0.10487298435319303</v>
      </c>
      <c r="P42" s="205">
        <v>-4.6748489619336766</v>
      </c>
    </row>
    <row r="43" spans="2:16" ht="19.5" customHeight="1">
      <c r="B43" s="85" t="s">
        <v>210</v>
      </c>
      <c r="C43" s="188">
        <v>7555.5107645871294</v>
      </c>
      <c r="D43" s="189">
        <v>10970.438606089099</v>
      </c>
      <c r="E43" s="190">
        <v>14033.356764529028</v>
      </c>
      <c r="F43" s="191">
        <v>32559.306135205257</v>
      </c>
      <c r="G43" s="192">
        <v>1881.2298894087301</v>
      </c>
      <c r="H43" s="191">
        <v>34440.53602461399</v>
      </c>
      <c r="I43" s="191">
        <v>9479.7193446168167</v>
      </c>
      <c r="J43" s="191">
        <v>32363.528740970101</v>
      </c>
      <c r="K43" s="199">
        <v>2.245067057277069</v>
      </c>
      <c r="L43" s="203">
        <v>-0.93200973348058369</v>
      </c>
      <c r="M43" s="204">
        <v>-0.58113140005475827</v>
      </c>
      <c r="N43" s="202">
        <v>0.10255334051323928</v>
      </c>
      <c r="O43" s="202">
        <v>2.2188925082151911</v>
      </c>
      <c r="P43" s="205">
        <v>-0.28430206563677984</v>
      </c>
    </row>
    <row r="44" spans="2:16" ht="19.5" customHeight="1">
      <c r="B44" s="85" t="s">
        <v>211</v>
      </c>
      <c r="C44" s="188">
        <v>6891.9467824161839</v>
      </c>
      <c r="D44" s="189">
        <v>10870.865725353988</v>
      </c>
      <c r="E44" s="190">
        <v>13415.571949300684</v>
      </c>
      <c r="F44" s="191">
        <v>31178.384457070853</v>
      </c>
      <c r="G44" s="192">
        <v>1349.95841510068</v>
      </c>
      <c r="H44" s="191">
        <v>32528.342872171532</v>
      </c>
      <c r="I44" s="191">
        <v>8749.3384934935275</v>
      </c>
      <c r="J44" s="191">
        <v>31058.896701676782</v>
      </c>
      <c r="K44" s="199">
        <v>1.0841879848752427</v>
      </c>
      <c r="L44" s="203">
        <v>0.16801894756301294</v>
      </c>
      <c r="M44" s="204">
        <v>-2.0670430679753764</v>
      </c>
      <c r="N44" s="202">
        <v>-0.42833463935355098</v>
      </c>
      <c r="O44" s="202">
        <v>0.85528186571252718</v>
      </c>
      <c r="P44" s="205">
        <v>0.75728428197807318</v>
      </c>
    </row>
    <row r="45" spans="2:16" ht="19.5" customHeight="1">
      <c r="B45" s="194" t="s">
        <v>212</v>
      </c>
      <c r="C45" s="188">
        <v>5746.5362888207001</v>
      </c>
      <c r="D45" s="189">
        <v>10551.539100972248</v>
      </c>
      <c r="E45" s="190">
        <v>13679.626538931536</v>
      </c>
      <c r="F45" s="191">
        <v>29977.701928724484</v>
      </c>
      <c r="G45" s="192">
        <v>1564.1338103708899</v>
      </c>
      <c r="H45" s="191">
        <v>31541.835739095375</v>
      </c>
      <c r="I45" s="191">
        <v>7580.2705766787203</v>
      </c>
      <c r="J45" s="191">
        <v>30806.992022305905</v>
      </c>
      <c r="K45" s="199">
        <v>3.0679908377008474</v>
      </c>
      <c r="L45" s="203">
        <v>-5.1888007616751679</v>
      </c>
      <c r="M45" s="204">
        <v>-2.1883032618588771</v>
      </c>
      <c r="N45" s="202">
        <v>-2.4777099912679148</v>
      </c>
      <c r="O45" s="202">
        <v>1.1768139415178069</v>
      </c>
      <c r="P45" s="205">
        <v>0.73277180623092875</v>
      </c>
    </row>
    <row r="46" spans="2:16" ht="19.5" customHeight="1">
      <c r="B46" s="194" t="s">
        <v>213</v>
      </c>
      <c r="C46" s="188">
        <v>6355.8692777087472</v>
      </c>
      <c r="D46" s="189">
        <v>12036.739763245227</v>
      </c>
      <c r="E46" s="190">
        <v>14407.111091679748</v>
      </c>
      <c r="F46" s="191">
        <v>32799.720132633724</v>
      </c>
      <c r="G46" s="192">
        <v>1979.6069196419201</v>
      </c>
      <c r="H46" s="191">
        <v>34779.327052275643</v>
      </c>
      <c r="I46" s="191">
        <v>8367.9411848465115</v>
      </c>
      <c r="J46" s="191">
        <v>32968.970503172255</v>
      </c>
      <c r="K46" s="199">
        <v>3.1542269434418273</v>
      </c>
      <c r="L46" s="203">
        <v>15.116972622854789</v>
      </c>
      <c r="M46" s="204">
        <v>11.123302314580158</v>
      </c>
      <c r="N46" s="202">
        <v>11.129505516058401</v>
      </c>
      <c r="O46" s="202">
        <v>5.6036809262291598</v>
      </c>
      <c r="P46" s="205">
        <v>11.517501889767743</v>
      </c>
    </row>
    <row r="47" spans="2:16" ht="19.5" customHeight="1">
      <c r="B47" s="194" t="s">
        <v>214</v>
      </c>
      <c r="C47" s="188">
        <v>7829.7969070041354</v>
      </c>
      <c r="D47" s="189">
        <v>11825.420113299324</v>
      </c>
      <c r="E47" s="190">
        <v>14688.760022628016</v>
      </c>
      <c r="F47" s="191">
        <v>34343.977042931474</v>
      </c>
      <c r="G47" s="192">
        <v>1965.4922547838701</v>
      </c>
      <c r="H47" s="191">
        <v>36309.469297715346</v>
      </c>
      <c r="I47" s="191">
        <v>9844.5376151965611</v>
      </c>
      <c r="J47" s="191">
        <v>34069.495797353746</v>
      </c>
      <c r="K47" s="199">
        <v>3.6302792883651449</v>
      </c>
      <c r="L47" s="203">
        <v>7.7935034132151486</v>
      </c>
      <c r="M47" s="204">
        <v>4.6703242075024889</v>
      </c>
      <c r="N47" s="202">
        <v>5.4265510611265313</v>
      </c>
      <c r="O47" s="202">
        <v>3.8484079255670167</v>
      </c>
      <c r="P47" s="205">
        <v>5.2712640516977984</v>
      </c>
    </row>
    <row r="48" spans="2:16" ht="19.5" customHeight="1">
      <c r="B48" s="194" t="s">
        <v>215</v>
      </c>
      <c r="C48" s="188">
        <v>7302.5439367996978</v>
      </c>
      <c r="D48" s="189">
        <v>12643.770558429384</v>
      </c>
      <c r="E48" s="190">
        <v>13654.333123965858</v>
      </c>
      <c r="F48" s="191">
        <v>33600.647619194933</v>
      </c>
      <c r="G48" s="192">
        <v>1410.9057266426901</v>
      </c>
      <c r="H48" s="191">
        <v>35011.553345837623</v>
      </c>
      <c r="I48" s="191">
        <v>9299.0517497554501</v>
      </c>
      <c r="J48" s="191">
        <v>32731.283709822372</v>
      </c>
      <c r="K48" s="199">
        <v>5.9576367512165689</v>
      </c>
      <c r="L48" s="203">
        <v>16.308773172871341</v>
      </c>
      <c r="M48" s="204">
        <v>1.7797316101578531</v>
      </c>
      <c r="N48" s="202">
        <v>7.6339900972653254</v>
      </c>
      <c r="O48" s="202">
        <v>6.2829122072567856</v>
      </c>
      <c r="P48" s="205">
        <v>5.3845666966505661</v>
      </c>
    </row>
    <row r="49" spans="2:16" ht="19.5" customHeight="1">
      <c r="B49" s="194" t="s">
        <v>216</v>
      </c>
      <c r="C49" s="188">
        <v>5980.8364246692181</v>
      </c>
      <c r="D49" s="189">
        <v>12483.047667656956</v>
      </c>
      <c r="E49" s="190">
        <v>15311.866090718862</v>
      </c>
      <c r="F49" s="191">
        <v>33775.750183045035</v>
      </c>
      <c r="G49" s="192">
        <v>1699.7451622323099</v>
      </c>
      <c r="H49" s="191">
        <v>35475.495345277348</v>
      </c>
      <c r="I49" s="191">
        <v>8121.4003730033319</v>
      </c>
      <c r="J49" s="191">
        <v>33247.959419414226</v>
      </c>
      <c r="K49" s="199">
        <v>4.0772410382985811</v>
      </c>
      <c r="L49" s="203">
        <v>18.305467555029338</v>
      </c>
      <c r="M49" s="201">
        <v>11.931901409311536</v>
      </c>
      <c r="N49" s="205">
        <v>12.471244979905507</v>
      </c>
      <c r="O49" s="202">
        <v>7.1386606962215495</v>
      </c>
      <c r="P49" s="205">
        <v>7.9234200967784432</v>
      </c>
    </row>
    <row r="50" spans="2:16" ht="19.5" customHeight="1">
      <c r="B50" s="194" t="s">
        <v>217</v>
      </c>
      <c r="C50" s="188">
        <v>6907.7670540165145</v>
      </c>
      <c r="D50" s="189">
        <v>13664.54909881893</v>
      </c>
      <c r="E50" s="190">
        <v>14719.234240030088</v>
      </c>
      <c r="F50" s="191">
        <v>35291.550392865538</v>
      </c>
      <c r="G50" s="192">
        <v>1930.3309672171099</v>
      </c>
      <c r="H50" s="191">
        <v>37221.881360082647</v>
      </c>
      <c r="I50" s="191">
        <v>9070.6052676591244</v>
      </c>
      <c r="J50" s="191">
        <v>34049.762852000844</v>
      </c>
      <c r="K50" s="199">
        <v>8.6832776476913835</v>
      </c>
      <c r="L50" s="203">
        <v>13.523673084171023</v>
      </c>
      <c r="M50" s="201">
        <v>2.1664520136211962</v>
      </c>
      <c r="N50" s="205">
        <v>7.0230062362497137</v>
      </c>
      <c r="O50" s="202">
        <v>8.3970963381657953</v>
      </c>
      <c r="P50" s="205">
        <v>3.2782107913396743</v>
      </c>
    </row>
    <row r="51" spans="2:16" ht="19.5" customHeight="1">
      <c r="B51" s="194" t="s">
        <v>218</v>
      </c>
      <c r="C51" s="188">
        <v>8299.8113888613516</v>
      </c>
      <c r="D51" s="189">
        <v>13564.119674670117</v>
      </c>
      <c r="E51" s="190">
        <v>14442.485551703607</v>
      </c>
      <c r="F51" s="191">
        <v>36306.416615235081</v>
      </c>
      <c r="G51" s="192">
        <v>2130.5593387530198</v>
      </c>
      <c r="H51" s="191">
        <v>38436.975953988098</v>
      </c>
      <c r="I51" s="191">
        <v>10421.412894320116</v>
      </c>
      <c r="J51" s="191">
        <v>34838.393199632621</v>
      </c>
      <c r="K51" s="199">
        <v>6.0028949337979043</v>
      </c>
      <c r="L51" s="203">
        <v>14.703068006991018</v>
      </c>
      <c r="M51" s="201">
        <v>-1.6766185201815773</v>
      </c>
      <c r="N51" s="205">
        <v>5.859371391050928</v>
      </c>
      <c r="O51" s="202">
        <v>5.8598514391682528</v>
      </c>
      <c r="P51" s="205">
        <v>2.2568499600120333</v>
      </c>
    </row>
    <row r="52" spans="2:16" ht="19.5" customHeight="1">
      <c r="B52" s="194" t="s">
        <v>219</v>
      </c>
      <c r="C52" s="188">
        <v>7825.8094833748273</v>
      </c>
      <c r="D52" s="189">
        <v>14475.425999739937</v>
      </c>
      <c r="E52" s="190">
        <v>14989.167417200413</v>
      </c>
      <c r="F52" s="191">
        <v>37290.402900315181</v>
      </c>
      <c r="G52" s="192">
        <v>1531.99179418317</v>
      </c>
      <c r="H52" s="191">
        <v>38822.394694498347</v>
      </c>
      <c r="I52" s="191">
        <v>10051.795686750589</v>
      </c>
      <c r="J52" s="191">
        <v>35992.525912430719</v>
      </c>
      <c r="K52" s="199">
        <v>7.1655241119226787</v>
      </c>
      <c r="L52" s="203">
        <v>14.486623534064535</v>
      </c>
      <c r="M52" s="201">
        <v>9.7759025000765121</v>
      </c>
      <c r="N52" s="205">
        <v>10.88452520520282</v>
      </c>
      <c r="O52" s="202">
        <v>8.094846197785003</v>
      </c>
      <c r="P52" s="205">
        <v>9.9636856028035226</v>
      </c>
    </row>
    <row r="53" spans="2:16" ht="19.5" customHeight="1">
      <c r="B53" s="194" t="s">
        <v>220</v>
      </c>
      <c r="C53" s="188">
        <v>6440.0952519173761</v>
      </c>
      <c r="D53" s="189">
        <v>13606.789949467182</v>
      </c>
      <c r="E53" s="190">
        <v>14783.859808444335</v>
      </c>
      <c r="F53" s="191">
        <v>34830.745009828897</v>
      </c>
      <c r="G53" s="192">
        <v>1823.2860243372099</v>
      </c>
      <c r="H53" s="191">
        <v>36654.03103416611</v>
      </c>
      <c r="I53" s="191">
        <v>8590.2628954118954</v>
      </c>
      <c r="J53" s="191">
        <v>34119.632724284318</v>
      </c>
      <c r="K53" s="199">
        <v>7.6788394572011356</v>
      </c>
      <c r="L53" s="203">
        <v>9.0021468452915911</v>
      </c>
      <c r="M53" s="201">
        <v>-3.4483470476180145</v>
      </c>
      <c r="N53" s="205">
        <v>3.3221120027169775</v>
      </c>
      <c r="O53" s="202">
        <v>5.773173355264305</v>
      </c>
      <c r="P53" s="205">
        <v>2.6217347473093326</v>
      </c>
    </row>
    <row r="54" spans="2:16" ht="19.5" customHeight="1">
      <c r="B54" s="194" t="s">
        <v>221</v>
      </c>
      <c r="C54" s="188">
        <v>6996.0492387446448</v>
      </c>
      <c r="D54" s="189">
        <v>15403.522765066386</v>
      </c>
      <c r="E54" s="190">
        <v>15110.505526314391</v>
      </c>
      <c r="F54" s="191">
        <v>37510.077530125418</v>
      </c>
      <c r="G54" s="192">
        <v>2160.7263251180998</v>
      </c>
      <c r="H54" s="191">
        <v>39670.803855243517</v>
      </c>
      <c r="I54" s="191">
        <v>9350.4679907874324</v>
      </c>
      <c r="J54" s="191">
        <v>36365.322326629655</v>
      </c>
      <c r="K54" s="199">
        <v>1.2780133440776495</v>
      </c>
      <c r="L54" s="203">
        <v>12.726169401358163</v>
      </c>
      <c r="M54" s="201">
        <v>2.6582312632827723</v>
      </c>
      <c r="N54" s="205">
        <v>6.5792550125828342</v>
      </c>
      <c r="O54" s="202">
        <v>3.085380907558033</v>
      </c>
      <c r="P54" s="205">
        <v>6.8005157178143065</v>
      </c>
    </row>
    <row r="55" spans="2:16" ht="19.5" customHeight="1">
      <c r="B55" s="194" t="s">
        <v>222</v>
      </c>
      <c r="C55" s="188">
        <v>8618.1453778363102</v>
      </c>
      <c r="D55" s="189">
        <v>14368.641939026777</v>
      </c>
      <c r="E55" s="190">
        <v>14877.838736429376</v>
      </c>
      <c r="F55" s="191">
        <v>37864.626053292464</v>
      </c>
      <c r="G55" s="192">
        <v>2195.2100545244898</v>
      </c>
      <c r="H55" s="191">
        <v>40059.836107816955</v>
      </c>
      <c r="I55" s="191">
        <v>10873.984959418529</v>
      </c>
      <c r="J55" s="191">
        <v>36554.847233154986</v>
      </c>
      <c r="K55" s="199">
        <v>3.8354364221116413</v>
      </c>
      <c r="L55" s="203">
        <v>5.9312530680412578</v>
      </c>
      <c r="M55" s="201">
        <v>3.0143923853495949</v>
      </c>
      <c r="N55" s="205">
        <v>4.2221327603179333</v>
      </c>
      <c r="O55" s="202">
        <v>4.3427131204548459</v>
      </c>
      <c r="P55" s="205">
        <v>4.9269035563341106</v>
      </c>
    </row>
    <row r="56" spans="2:16" ht="19.5" customHeight="1">
      <c r="B56" s="194" t="s">
        <v>223</v>
      </c>
      <c r="C56" s="188">
        <v>8307.1000174430865</v>
      </c>
      <c r="D56" s="189">
        <v>15641.880108560072</v>
      </c>
      <c r="E56" s="190">
        <v>15629.01824725181</v>
      </c>
      <c r="F56" s="191">
        <v>39577.998373254974</v>
      </c>
      <c r="G56" s="192">
        <v>1525.53661149291</v>
      </c>
      <c r="H56" s="191">
        <v>41103.534984747886</v>
      </c>
      <c r="I56" s="191">
        <v>10711.040350222604</v>
      </c>
      <c r="J56" s="191">
        <v>37938.653919517747</v>
      </c>
      <c r="K56" s="199">
        <v>6.1500415399929409</v>
      </c>
      <c r="L56" s="203">
        <v>8.0581677447081148</v>
      </c>
      <c r="M56" s="201">
        <v>4.2687549764582258</v>
      </c>
      <c r="N56" s="205">
        <v>5.8758361203638145</v>
      </c>
      <c r="O56" s="202">
        <v>6.5584765549997712</v>
      </c>
      <c r="P56" s="205">
        <v>5.4070337042249434</v>
      </c>
    </row>
    <row r="57" spans="2:16" ht="19.5" customHeight="1">
      <c r="B57" s="194" t="s">
        <v>224</v>
      </c>
      <c r="C57" s="188">
        <v>6773.6865158017472</v>
      </c>
      <c r="D57" s="189">
        <v>15503.66745166508</v>
      </c>
      <c r="E57" s="190">
        <v>15703.734759886021</v>
      </c>
      <c r="F57" s="191">
        <v>37981.08872735285</v>
      </c>
      <c r="G57" s="192">
        <v>2001.1304846599201</v>
      </c>
      <c r="H57" s="191">
        <v>39982.219212012773</v>
      </c>
      <c r="I57" s="191">
        <v>9188.7695670047651</v>
      </c>
      <c r="J57" s="191">
        <v>36692.292672214135</v>
      </c>
      <c r="K57" s="199">
        <v>5.1799119552626678</v>
      </c>
      <c r="L57" s="203">
        <v>13.940668660591598</v>
      </c>
      <c r="M57" s="201">
        <v>6.2221568883943803</v>
      </c>
      <c r="N57" s="205">
        <v>9.0800058927881082</v>
      </c>
      <c r="O57" s="202">
        <v>6.967268393060877</v>
      </c>
      <c r="P57" s="205">
        <v>7.5401161809656685</v>
      </c>
    </row>
    <row r="58" spans="2:16" ht="19.5" customHeight="1">
      <c r="B58" s="194" t="s">
        <v>225</v>
      </c>
      <c r="C58" s="188">
        <v>7313.5915413156208</v>
      </c>
      <c r="D58" s="189">
        <v>16060.094180088054</v>
      </c>
      <c r="E58" s="190">
        <v>16246.19282292473</v>
      </c>
      <c r="F58" s="191">
        <v>39619.878544328407</v>
      </c>
      <c r="G58" s="192">
        <v>2146.6226640835298</v>
      </c>
      <c r="H58" s="191">
        <v>41766.501208411937</v>
      </c>
      <c r="I58" s="191">
        <v>9840.8691867191592</v>
      </c>
      <c r="J58" s="191">
        <v>37948.37749873977</v>
      </c>
      <c r="K58" s="199">
        <v>4.5388803270909364</v>
      </c>
      <c r="L58" s="203">
        <v>4.2624757014071264</v>
      </c>
      <c r="M58" s="201">
        <v>7.5158789004946271</v>
      </c>
      <c r="N58" s="205">
        <v>5.2827196565401096</v>
      </c>
      <c r="O58" s="202">
        <v>5.2446700680104641</v>
      </c>
      <c r="P58" s="205">
        <v>4.3531998916200223</v>
      </c>
    </row>
    <row r="59" spans="2:16" ht="19.5" customHeight="1">
      <c r="B59" s="194" t="s">
        <v>226</v>
      </c>
      <c r="C59" s="188">
        <v>8876.6722633697136</v>
      </c>
      <c r="D59" s="189">
        <v>14331.640099766053</v>
      </c>
      <c r="E59" s="190">
        <v>16737.825581826946</v>
      </c>
      <c r="F59" s="191">
        <v>39946.137944962713</v>
      </c>
      <c r="G59" s="192">
        <v>2509.1986312073</v>
      </c>
      <c r="H59" s="191">
        <v>42455.336576170012</v>
      </c>
      <c r="I59" s="191">
        <v>11338.383152151056</v>
      </c>
      <c r="J59" s="191">
        <v>38795.826301435358</v>
      </c>
      <c r="K59" s="199">
        <v>2.9997972208529688</v>
      </c>
      <c r="L59" s="203">
        <v>-0.25751799938880993</v>
      </c>
      <c r="M59" s="201">
        <v>12.501727423911845</v>
      </c>
      <c r="N59" s="205">
        <v>5.9798059630244325</v>
      </c>
      <c r="O59" s="202">
        <v>4.2707268261419529</v>
      </c>
      <c r="P59" s="205">
        <v>6.1304566641652229</v>
      </c>
    </row>
    <row r="60" spans="2:16" ht="19.5" customHeight="1">
      <c r="B60" s="85" t="s">
        <v>227</v>
      </c>
      <c r="C60" s="188">
        <v>9158.1502358305734</v>
      </c>
      <c r="D60" s="189">
        <v>15855.670220746899</v>
      </c>
      <c r="E60" s="190">
        <v>17285.987200582538</v>
      </c>
      <c r="F60" s="191">
        <v>42299.80765716001</v>
      </c>
      <c r="G60" s="192">
        <v>1442.96488853953</v>
      </c>
      <c r="H60" s="191">
        <v>43742.772545699539</v>
      </c>
      <c r="I60" s="191">
        <v>11795.987622831282</v>
      </c>
      <c r="J60" s="191">
        <v>40340.47282349506</v>
      </c>
      <c r="K60" s="199">
        <v>10.244853397701576</v>
      </c>
      <c r="L60" s="203">
        <v>1.3667801485694184</v>
      </c>
      <c r="M60" s="201">
        <v>10.601874840232455</v>
      </c>
      <c r="N60" s="205">
        <v>6.4209503195552031</v>
      </c>
      <c r="O60" s="202">
        <v>10.129242698503418</v>
      </c>
      <c r="P60" s="205">
        <v>6.3307963141562311</v>
      </c>
    </row>
    <row r="61" spans="2:16" ht="19.5" customHeight="1">
      <c r="B61" s="85" t="s">
        <v>228</v>
      </c>
      <c r="C61" s="188">
        <v>7152.7098800527137</v>
      </c>
      <c r="D61" s="189">
        <v>14519.437670854972</v>
      </c>
      <c r="E61" s="190">
        <v>14263.064522917282</v>
      </c>
      <c r="F61" s="191">
        <v>35935.212073824965</v>
      </c>
      <c r="G61" s="192">
        <v>1791.08579910514</v>
      </c>
      <c r="H61" s="191">
        <v>37726.297872930103</v>
      </c>
      <c r="I61" s="191">
        <v>9397.4259363558049</v>
      </c>
      <c r="J61" s="191">
        <v>34424.081931340814</v>
      </c>
      <c r="K61" s="199">
        <v>5.595525617649642</v>
      </c>
      <c r="L61" s="203">
        <v>-6.3483674677529507</v>
      </c>
      <c r="M61" s="201">
        <v>-9.1740611962500793</v>
      </c>
      <c r="N61" s="205">
        <v>-5.6423114663051877</v>
      </c>
      <c r="O61" s="202">
        <v>2.2707759491574109</v>
      </c>
      <c r="P61" s="205">
        <v>-6.1817089521663036</v>
      </c>
    </row>
    <row r="62" spans="2:16" ht="19.5" customHeight="1">
      <c r="B62" s="85" t="s">
        <v>229</v>
      </c>
      <c r="C62" s="188">
        <v>7545.6435141050224</v>
      </c>
      <c r="D62" s="189">
        <v>14938.538654850754</v>
      </c>
      <c r="E62" s="190">
        <v>15749.083145223727</v>
      </c>
      <c r="F62" s="191">
        <v>38233.265314179502</v>
      </c>
      <c r="G62" s="192">
        <v>2172.7558125934702</v>
      </c>
      <c r="H62" s="191">
        <v>40406.021126772976</v>
      </c>
      <c r="I62" s="191">
        <v>9979.3916324232669</v>
      </c>
      <c r="J62" s="191">
        <v>37114.218347449387</v>
      </c>
      <c r="K62" s="199">
        <v>3.1728866929264967</v>
      </c>
      <c r="L62" s="203">
        <v>-6.9834928280050121</v>
      </c>
      <c r="M62" s="201">
        <v>-3.0598533645343622</v>
      </c>
      <c r="N62" s="205">
        <v>-3.2573474968618115</v>
      </c>
      <c r="O62" s="202">
        <v>1.4076240937238822</v>
      </c>
      <c r="P62" s="205">
        <v>-2.1981418080867456</v>
      </c>
    </row>
    <row r="63" spans="2:16" ht="19.5" customHeight="1">
      <c r="B63" s="85" t="s">
        <v>230</v>
      </c>
      <c r="C63" s="188">
        <v>9692.2396012055633</v>
      </c>
      <c r="D63" s="189">
        <v>14687.577519463281</v>
      </c>
      <c r="E63" s="190">
        <v>17456.261712965617</v>
      </c>
      <c r="F63" s="191">
        <v>41836.078833634456</v>
      </c>
      <c r="G63" s="192">
        <v>2446.0061840870198</v>
      </c>
      <c r="H63" s="191">
        <v>44282.085017721474</v>
      </c>
      <c r="I63" s="191">
        <v>12301.176867229155</v>
      </c>
      <c r="J63" s="191">
        <v>40990.440051528414</v>
      </c>
      <c r="K63" s="199">
        <v>9.1877599356839283</v>
      </c>
      <c r="L63" s="203">
        <v>2.4835777148983595</v>
      </c>
      <c r="M63" s="201">
        <v>4.2922907018382972</v>
      </c>
      <c r="N63" s="205">
        <v>4.302753408335505</v>
      </c>
      <c r="O63" s="202">
        <v>8.4914551057082832</v>
      </c>
      <c r="P63" s="205">
        <v>5.6568295080026871</v>
      </c>
    </row>
    <row r="64" spans="2:16" ht="19.5" customHeight="1">
      <c r="B64" s="85" t="s">
        <v>231</v>
      </c>
      <c r="C64" s="188">
        <v>9527.5758007498953</v>
      </c>
      <c r="D64" s="189">
        <v>15807.688360163356</v>
      </c>
      <c r="E64" s="190">
        <v>18649.48509802113</v>
      </c>
      <c r="F64" s="191">
        <v>43984.749258934375</v>
      </c>
      <c r="G64" s="192">
        <v>1465.28646099108</v>
      </c>
      <c r="H64" s="191">
        <v>45450.035719925458</v>
      </c>
      <c r="I64" s="191">
        <v>12317.434029012127</v>
      </c>
      <c r="J64" s="191">
        <v>42465.435557788362</v>
      </c>
      <c r="K64" s="199">
        <v>4.0338447765791301</v>
      </c>
      <c r="L64" s="203">
        <v>-0.30261641365849812</v>
      </c>
      <c r="M64" s="201">
        <v>7.8878798278448414</v>
      </c>
      <c r="N64" s="205">
        <v>3.9029605918149883</v>
      </c>
      <c r="O64" s="202">
        <v>4.4205404655696583</v>
      </c>
      <c r="P64" s="205">
        <v>5.2675702230631458</v>
      </c>
    </row>
    <row r="65" spans="2:16" ht="19.5" customHeight="1">
      <c r="B65" s="85" t="s">
        <v>232</v>
      </c>
      <c r="C65" s="188">
        <v>7990.8939246651335</v>
      </c>
      <c r="D65" s="189">
        <v>13791.896704765528</v>
      </c>
      <c r="E65" s="190">
        <v>15886.23490601809</v>
      </c>
      <c r="F65" s="191">
        <v>37669.025535448745</v>
      </c>
      <c r="G65" s="192">
        <v>1745.7926436159403</v>
      </c>
      <c r="H65" s="191">
        <v>39414.818179064685</v>
      </c>
      <c r="I65" s="191">
        <v>10313.580252253181</v>
      </c>
      <c r="J65" s="191">
        <v>36690.483059339851</v>
      </c>
      <c r="K65" s="199">
        <v>11.718412443232523</v>
      </c>
      <c r="L65" s="203">
        <v>-5.0108067721509997</v>
      </c>
      <c r="M65" s="201">
        <v>11.380235856696629</v>
      </c>
      <c r="N65" s="205">
        <v>4.4757116423717491</v>
      </c>
      <c r="O65" s="202">
        <v>9.7489921399970854</v>
      </c>
      <c r="P65" s="205">
        <v>6.5837663659974908</v>
      </c>
    </row>
    <row r="66" spans="2:16" ht="19.5" customHeight="1">
      <c r="B66" s="85" t="s">
        <v>233</v>
      </c>
      <c r="C66" s="188">
        <v>8132.3291928656981</v>
      </c>
      <c r="D66" s="189">
        <v>14890.166285701942</v>
      </c>
      <c r="E66" s="190">
        <v>17593.612094651231</v>
      </c>
      <c r="F66" s="191">
        <v>40616.107573218869</v>
      </c>
      <c r="G66" s="192">
        <v>2115.8542298876796</v>
      </c>
      <c r="H66" s="191">
        <v>42731.961803106547</v>
      </c>
      <c r="I66" s="191">
        <v>10743.97041639704</v>
      </c>
      <c r="J66" s="191">
        <v>39754.958005501307</v>
      </c>
      <c r="K66" s="199">
        <v>7.7751576477736819</v>
      </c>
      <c r="L66" s="203">
        <v>-0.32380924444109382</v>
      </c>
      <c r="M66" s="201">
        <v>11.711976706319561</v>
      </c>
      <c r="N66" s="205">
        <v>5.7564209775468527</v>
      </c>
      <c r="O66" s="202">
        <v>7.6615770994460206</v>
      </c>
      <c r="P66" s="205">
        <v>7.1151698072428928</v>
      </c>
    </row>
    <row r="67" spans="2:16" ht="19.5" customHeight="1">
      <c r="B67" s="85" t="s">
        <v>234</v>
      </c>
      <c r="C67" s="188">
        <v>10735.110770976922</v>
      </c>
      <c r="D67" s="189">
        <v>15224.353373918382</v>
      </c>
      <c r="E67" s="190">
        <v>18690.368101671131</v>
      </c>
      <c r="F67" s="191">
        <v>44649.832246566439</v>
      </c>
      <c r="G67" s="192">
        <v>2345.4</v>
      </c>
      <c r="H67" s="191">
        <v>46995.23224656644</v>
      </c>
      <c r="I67" s="191">
        <v>13490.094368463455</v>
      </c>
      <c r="J67" s="191">
        <v>44064.128404323055</v>
      </c>
      <c r="K67" s="199">
        <v>10.759857501269792</v>
      </c>
      <c r="L67" s="203">
        <v>3.6546248266182317</v>
      </c>
      <c r="M67" s="201">
        <v>7.0697060401476506</v>
      </c>
      <c r="N67" s="205">
        <v>6.1269635965857958</v>
      </c>
      <c r="O67" s="202">
        <v>9.6650711884455944</v>
      </c>
      <c r="P67" s="205">
        <v>7.4985492932760849</v>
      </c>
    </row>
    <row r="68" spans="2:16" ht="19.5" customHeight="1">
      <c r="B68" s="571" t="s">
        <v>235</v>
      </c>
      <c r="C68" s="188">
        <v>9966.4836426835391</v>
      </c>
      <c r="D68" s="189">
        <v>15719.599300953501</v>
      </c>
      <c r="E68" s="190">
        <v>19720.59246373982</v>
      </c>
      <c r="F68" s="191">
        <v>45406.675407376853</v>
      </c>
      <c r="G68" s="192">
        <v>1530.0709731302693</v>
      </c>
      <c r="H68" s="191">
        <v>46936.746380507124</v>
      </c>
      <c r="I68" s="191">
        <v>12866.220300461369</v>
      </c>
      <c r="J68" s="191">
        <v>44227.546380507127</v>
      </c>
      <c r="K68" s="199">
        <v>4.6067105747833494</v>
      </c>
      <c r="L68" s="203">
        <v>-0.55725452832082567</v>
      </c>
      <c r="M68" s="201">
        <v>5.7433616000065513</v>
      </c>
      <c r="N68" s="205">
        <v>3.2710879915323972</v>
      </c>
      <c r="O68" s="202">
        <v>4.4553619703312108</v>
      </c>
      <c r="P68" s="205">
        <v>4.1495178362666962</v>
      </c>
    </row>
    <row r="69" spans="2:16" ht="19.5" customHeight="1">
      <c r="B69" s="571" t="s">
        <v>236</v>
      </c>
      <c r="C69" s="188">
        <v>8308.8836426835387</v>
      </c>
      <c r="D69" s="189">
        <v>14338.21506281765</v>
      </c>
      <c r="E69" s="190">
        <v>16839.382606770829</v>
      </c>
      <c r="F69" s="191">
        <v>39486.481312272015</v>
      </c>
      <c r="G69" s="192">
        <v>1862.7884822375997</v>
      </c>
      <c r="H69" s="191">
        <v>41349.269794509615</v>
      </c>
      <c r="I69" s="191">
        <v>10779.392127514509</v>
      </c>
      <c r="J69" s="191">
        <v>39060.269794509615</v>
      </c>
      <c r="K69" s="199">
        <v>3.9794010659668544</v>
      </c>
      <c r="L69" s="203">
        <v>3.9611546529590385</v>
      </c>
      <c r="M69" s="201">
        <v>5.9998338586297848</v>
      </c>
      <c r="N69" s="205">
        <v>4.907929821359474</v>
      </c>
      <c r="O69" s="202">
        <v>4.5164905286848835</v>
      </c>
      <c r="P69" s="205">
        <v>6.458859457743003</v>
      </c>
    </row>
    <row r="70" spans="2:16" ht="19.5" customHeight="1">
      <c r="B70" s="571" t="s">
        <v>237</v>
      </c>
      <c r="C70" s="188">
        <v>8508.0836426835394</v>
      </c>
      <c r="D70" s="189">
        <v>14985.841470678992</v>
      </c>
      <c r="E70" s="190">
        <v>18469.448347871054</v>
      </c>
      <c r="F70" s="191">
        <v>41963.373461233583</v>
      </c>
      <c r="G70" s="192">
        <v>2192.1289497706894</v>
      </c>
      <c r="H70" s="191">
        <v>44155.502411004272</v>
      </c>
      <c r="I70" s="191">
        <v>11200.084282799216</v>
      </c>
      <c r="J70" s="191">
        <v>41404.202411004269</v>
      </c>
      <c r="K70" s="199">
        <v>4.6205022067660622</v>
      </c>
      <c r="L70" s="203">
        <v>0.64253939909939106</v>
      </c>
      <c r="M70" s="201">
        <v>4.9781491629344856</v>
      </c>
      <c r="N70" s="205">
        <v>3.331325190397024</v>
      </c>
      <c r="O70" s="202">
        <v>4.2453008406098292</v>
      </c>
      <c r="P70" s="205">
        <v>4.1485250852855557</v>
      </c>
    </row>
    <row r="71" spans="2:16" ht="19.5" customHeight="1">
      <c r="B71" s="571" t="s">
        <v>238</v>
      </c>
      <c r="C71" s="188">
        <v>11116.283642683538</v>
      </c>
      <c r="D71" s="189">
        <v>15024.857917406369</v>
      </c>
      <c r="E71" s="190">
        <v>20229.916058064005</v>
      </c>
      <c r="F71" s="191">
        <v>46371.057618153907</v>
      </c>
      <c r="G71" s="192">
        <v>2422.4804473911568</v>
      </c>
      <c r="H71" s="191">
        <v>48793.538065545064</v>
      </c>
      <c r="I71" s="191">
        <v>14009.416896504983</v>
      </c>
      <c r="J71" s="191">
        <v>45916.438065545066</v>
      </c>
      <c r="K71" s="199">
        <v>3.5507120498201346</v>
      </c>
      <c r="L71" s="203">
        <v>-1.3103706384914773</v>
      </c>
      <c r="M71" s="201">
        <v>8.2371195046459462</v>
      </c>
      <c r="N71" s="205">
        <v>3.8265707668888354</v>
      </c>
      <c r="O71" s="202">
        <v>3.8496582296383224</v>
      </c>
      <c r="P71" s="205">
        <v>4.2036679909463146</v>
      </c>
    </row>
    <row r="72" spans="2:16" ht="19.5" customHeight="1">
      <c r="B72" s="640" t="s">
        <v>459</v>
      </c>
      <c r="C72" s="188">
        <v>10531.357674455383</v>
      </c>
      <c r="D72" s="189">
        <v>15381.652067059091</v>
      </c>
      <c r="E72" s="190">
        <v>20924.891207407596</v>
      </c>
      <c r="F72" s="191">
        <v>46837.90094892207</v>
      </c>
      <c r="G72" s="192">
        <v>1581.5352372215605</v>
      </c>
      <c r="H72" s="191">
        <v>48419.436186143634</v>
      </c>
      <c r="I72" s="191">
        <v>13548.641048314676</v>
      </c>
      <c r="J72" s="191">
        <v>46149.05699717965</v>
      </c>
      <c r="K72" s="199">
        <v>5.6677365059091898</v>
      </c>
      <c r="L72" s="203">
        <v>-2.1498463632842828</v>
      </c>
      <c r="M72" s="201">
        <v>6.1068081290261347</v>
      </c>
      <c r="N72" s="205">
        <v>3.1589104911887773</v>
      </c>
      <c r="O72" s="202">
        <v>5.3039721994254592</v>
      </c>
      <c r="P72" s="205">
        <v>4.3446014394310026</v>
      </c>
    </row>
    <row r="73" spans="2:16" ht="19.5" customHeight="1">
      <c r="B73" s="640" t="s">
        <v>460</v>
      </c>
      <c r="C73" s="188">
        <v>8827.4047609793943</v>
      </c>
      <c r="D73" s="189">
        <v>13754.499463200611</v>
      </c>
      <c r="E73" s="190">
        <v>17758.831557147867</v>
      </c>
      <c r="F73" s="191">
        <v>40340.735781327872</v>
      </c>
      <c r="G73" s="192">
        <v>1881.4959289166395</v>
      </c>
      <c r="H73" s="191">
        <v>42222.231710244509</v>
      </c>
      <c r="I73" s="191">
        <v>11385.560117623279</v>
      </c>
      <c r="J73" s="191">
        <v>40079.057898135674</v>
      </c>
      <c r="K73" s="199">
        <v>6.2405629997291499</v>
      </c>
      <c r="L73" s="203">
        <v>-4.0710478749251706</v>
      </c>
      <c r="M73" s="201">
        <v>5.4601108119447588</v>
      </c>
      <c r="N73" s="205">
        <v>2.1111906451388052</v>
      </c>
      <c r="O73" s="202">
        <v>5.6233967828437983</v>
      </c>
      <c r="P73" s="205">
        <v>2.608246458577355</v>
      </c>
    </row>
    <row r="74" spans="2:16" ht="19.5" customHeight="1">
      <c r="B74" s="640" t="s">
        <v>461</v>
      </c>
      <c r="C74" s="188">
        <v>9018.7620027088142</v>
      </c>
      <c r="D74" s="189">
        <v>14273.266217070894</v>
      </c>
      <c r="E74" s="190">
        <v>19493.257358987797</v>
      </c>
      <c r="F74" s="191">
        <v>42785.285578767507</v>
      </c>
      <c r="G74" s="192">
        <v>2217.9387653211088</v>
      </c>
      <c r="H74" s="191">
        <v>45003.224344088616</v>
      </c>
      <c r="I74" s="191">
        <v>11814.582091669148</v>
      </c>
      <c r="J74" s="191">
        <v>42309.734855105373</v>
      </c>
      <c r="K74" s="199">
        <v>6.0022724443292077</v>
      </c>
      <c r="L74" s="203">
        <v>-4.7549899350150469</v>
      </c>
      <c r="M74" s="201">
        <v>5.5432571229706298</v>
      </c>
      <c r="N74" s="205">
        <v>1.9198557072087112</v>
      </c>
      <c r="O74" s="202">
        <v>5.4865462915637266</v>
      </c>
      <c r="P74" s="205">
        <v>2.1870544325723671</v>
      </c>
    </row>
    <row r="75" spans="2:16" ht="19.5" customHeight="1">
      <c r="B75" s="640" t="s">
        <v>373</v>
      </c>
      <c r="C75" s="188">
        <v>11746.377549660456</v>
      </c>
      <c r="D75" s="189">
        <v>15610.562503028017</v>
      </c>
      <c r="E75" s="190">
        <v>21382.588114192029</v>
      </c>
      <c r="F75" s="191">
        <v>48739.528166880496</v>
      </c>
      <c r="G75" s="192">
        <v>2541.5819484231884</v>
      </c>
      <c r="H75" s="191">
        <v>51281.110115303687</v>
      </c>
      <c r="I75" s="191">
        <v>14834.561037604466</v>
      </c>
      <c r="J75" s="191">
        <v>48133.502872341443</v>
      </c>
      <c r="K75" s="199">
        <v>5.6682064548760422</v>
      </c>
      <c r="L75" s="203">
        <v>3.8982371004194789</v>
      </c>
      <c r="M75" s="201">
        <v>5.6978588186902073</v>
      </c>
      <c r="N75" s="205">
        <v>5.0981587898320129</v>
      </c>
      <c r="O75" s="202">
        <v>5.8899249497339099</v>
      </c>
      <c r="P75" s="205">
        <v>4.8284773388378852</v>
      </c>
    </row>
    <row r="76" spans="2:16" ht="19.5" customHeight="1">
      <c r="B76" s="571" t="s">
        <v>243</v>
      </c>
      <c r="C76" s="188">
        <v>10755.484589212871</v>
      </c>
      <c r="D76" s="189">
        <v>16431.673151069517</v>
      </c>
      <c r="E76" s="190">
        <v>21911.712292187647</v>
      </c>
      <c r="F76" s="191">
        <v>49098.87003247004</v>
      </c>
      <c r="G76" s="192">
        <v>1678.4389120553599</v>
      </c>
      <c r="H76" s="191">
        <v>50777.308944525401</v>
      </c>
      <c r="I76" s="191">
        <v>13984.129782049295</v>
      </c>
      <c r="J76" s="191">
        <v>48141.038452786976</v>
      </c>
      <c r="K76" s="199">
        <v>2.1281863334783964</v>
      </c>
      <c r="L76" s="203">
        <v>6.826451927482637</v>
      </c>
      <c r="M76" s="201">
        <v>4.7160153665731315</v>
      </c>
      <c r="N76" s="205">
        <v>4.8696823922467019</v>
      </c>
      <c r="O76" s="202">
        <v>3.2142613578856896</v>
      </c>
      <c r="P76" s="205">
        <v>4.3164077127926248</v>
      </c>
    </row>
    <row r="77" spans="2:16" ht="19.5" customHeight="1">
      <c r="B77" s="571" t="s">
        <v>244</v>
      </c>
      <c r="C77" s="188">
        <v>9119.4383253791402</v>
      </c>
      <c r="D77" s="189">
        <v>15370.910491695426</v>
      </c>
      <c r="E77" s="190">
        <v>18851.05859195103</v>
      </c>
      <c r="F77" s="191">
        <v>43341.407409025589</v>
      </c>
      <c r="G77" s="192">
        <v>2052.6837521906573</v>
      </c>
      <c r="H77" s="191">
        <v>45394.091161216245</v>
      </c>
      <c r="I77" s="191">
        <v>11960.009207290854</v>
      </c>
      <c r="J77" s="191">
        <v>43074.722596229134</v>
      </c>
      <c r="K77" s="199">
        <v>3.3082607210971986</v>
      </c>
      <c r="L77" s="203">
        <v>11.751870962803352</v>
      </c>
      <c r="M77" s="201">
        <v>6.1503316323958614</v>
      </c>
      <c r="N77" s="205">
        <v>7.512297011534173</v>
      </c>
      <c r="O77" s="202">
        <v>5.045417912979147</v>
      </c>
      <c r="P77" s="205">
        <v>7.4743890081129081</v>
      </c>
    </row>
    <row r="78" spans="2:16" ht="19.5" customHeight="1">
      <c r="B78" s="571" t="s">
        <v>245</v>
      </c>
      <c r="C78" s="188">
        <v>9220.7734075569624</v>
      </c>
      <c r="D78" s="189">
        <v>15805.720776491386</v>
      </c>
      <c r="E78" s="190">
        <v>20883.638946169343</v>
      </c>
      <c r="F78" s="191">
        <v>45910.133130217691</v>
      </c>
      <c r="G78" s="192">
        <v>2448.1301078319702</v>
      </c>
      <c r="H78" s="191">
        <v>48358.263238049665</v>
      </c>
      <c r="I78" s="191">
        <v>12313.749647266275</v>
      </c>
      <c r="J78" s="191">
        <v>45819.568199989444</v>
      </c>
      <c r="K78" s="199">
        <v>2.2399017158615919</v>
      </c>
      <c r="L78" s="203">
        <v>10.736537356724057</v>
      </c>
      <c r="M78" s="201">
        <v>7.1326282805191425</v>
      </c>
      <c r="N78" s="205">
        <v>7.4551078125177668</v>
      </c>
      <c r="O78" s="202">
        <v>4.2250123764352736</v>
      </c>
      <c r="P78" s="205">
        <v>8.2955692275167934</v>
      </c>
    </row>
    <row r="79" spans="2:16" ht="19.5" customHeight="1">
      <c r="B79" s="571" t="s">
        <v>386</v>
      </c>
      <c r="C79" s="188">
        <v>12123.638409477995</v>
      </c>
      <c r="D79" s="189">
        <v>15658.412977134512</v>
      </c>
      <c r="E79" s="190">
        <v>22858.916474285161</v>
      </c>
      <c r="F79" s="191">
        <v>50640.967860897668</v>
      </c>
      <c r="G79" s="192">
        <v>2685.8103371657753</v>
      </c>
      <c r="H79" s="191">
        <v>53326.778198063446</v>
      </c>
      <c r="I79" s="191">
        <v>15400.147870749068</v>
      </c>
      <c r="J79" s="191">
        <v>50452.239545474913</v>
      </c>
      <c r="K79" s="199">
        <v>3.2117208749896236</v>
      </c>
      <c r="L79" s="203">
        <v>0.3065262644905431</v>
      </c>
      <c r="M79" s="201">
        <v>6.9043483053076358</v>
      </c>
      <c r="N79" s="205">
        <v>3.9891259728195223</v>
      </c>
      <c r="O79" s="202">
        <v>3.8126293842526451</v>
      </c>
      <c r="P79" s="205">
        <v>4.8173029901504805</v>
      </c>
    </row>
    <row r="80" spans="2:16" ht="19.5" customHeight="1">
      <c r="B80" s="634" t="s">
        <v>443</v>
      </c>
      <c r="C80" s="188">
        <v>11461.780979476744</v>
      </c>
      <c r="D80" s="189">
        <v>17111.642940672173</v>
      </c>
      <c r="E80" s="190">
        <v>23540.04081690883</v>
      </c>
      <c r="F80" s="191">
        <v>52113.464737057744</v>
      </c>
      <c r="G80" s="192">
        <v>1817.1436816483808</v>
      </c>
      <c r="H80" s="191">
        <v>53930.608418706128</v>
      </c>
      <c r="I80" s="191">
        <v>14931.985663147938</v>
      </c>
      <c r="J80" s="191">
        <v>51974.495713836215</v>
      </c>
      <c r="K80" s="199">
        <v>6.566848610170922</v>
      </c>
      <c r="L80" s="203">
        <v>4.1381652577382084</v>
      </c>
      <c r="M80" s="201">
        <v>7.4313157411333179</v>
      </c>
      <c r="N80" s="205">
        <v>6.2100563021678283</v>
      </c>
      <c r="O80" s="202">
        <v>6.7780826971111026</v>
      </c>
      <c r="P80" s="205">
        <v>7.9629716853922901</v>
      </c>
    </row>
    <row r="81" spans="2:16" ht="19.5" customHeight="1">
      <c r="B81" s="636" t="s">
        <v>445</v>
      </c>
      <c r="C81" s="188">
        <v>9764.8486698409397</v>
      </c>
      <c r="D81" s="189">
        <v>15735.722396023231</v>
      </c>
      <c r="E81" s="190">
        <v>20636.72896072338</v>
      </c>
      <c r="F81" s="191">
        <v>46137.300026587545</v>
      </c>
      <c r="G81" s="192">
        <v>2232.9199856491564</v>
      </c>
      <c r="H81" s="191">
        <v>48370.220012236699</v>
      </c>
      <c r="I81" s="191">
        <v>12816.561282902014</v>
      </c>
      <c r="J81" s="191">
        <v>46723.46833109585</v>
      </c>
      <c r="K81" s="199">
        <v>7.0773036828994265</v>
      </c>
      <c r="L81" s="203">
        <v>2.3733916382175693</v>
      </c>
      <c r="M81" s="201">
        <v>9.4725203895700076</v>
      </c>
      <c r="N81" s="205">
        <v>6.5562031861168748</v>
      </c>
      <c r="O81" s="202">
        <v>7.161801138823563</v>
      </c>
      <c r="P81" s="205">
        <v>8.4707353058754933</v>
      </c>
    </row>
    <row r="82" spans="2:16" ht="19.5" customHeight="1">
      <c r="B82" s="637" t="s">
        <v>449</v>
      </c>
      <c r="C82" s="188">
        <v>10015.516064203219</v>
      </c>
      <c r="D82" s="189">
        <v>15927.287428308766</v>
      </c>
      <c r="E82" s="190">
        <v>22368.577341693734</v>
      </c>
      <c r="F82" s="191">
        <v>48311.380834205716</v>
      </c>
      <c r="G82" s="192">
        <v>2605.1211798192157</v>
      </c>
      <c r="H82" s="191">
        <v>50916.502014024933</v>
      </c>
      <c r="I82" s="191">
        <v>13275.667616009101</v>
      </c>
      <c r="J82" s="191">
        <v>48949.01335952826</v>
      </c>
      <c r="K82" s="199">
        <v>8.6190455129817849</v>
      </c>
      <c r="L82" s="203">
        <v>0.7691307061313637</v>
      </c>
      <c r="M82" s="201">
        <v>7.1105347078257637</v>
      </c>
      <c r="N82" s="205">
        <v>5.2901791848520645</v>
      </c>
      <c r="O82" s="202">
        <v>7.8117388796870415</v>
      </c>
      <c r="P82" s="205">
        <v>6.8299315826803024</v>
      </c>
    </row>
    <row r="83" spans="2:16" ht="19.5" customHeight="1">
      <c r="B83" s="640" t="s">
        <v>455</v>
      </c>
      <c r="C83" s="188">
        <v>12771.245162962794</v>
      </c>
      <c r="D83" s="189">
        <v>15950.123412604622</v>
      </c>
      <c r="E83" s="190">
        <v>24820.817621938375</v>
      </c>
      <c r="F83" s="191">
        <v>53542.186197505791</v>
      </c>
      <c r="G83" s="192">
        <v>2878.1227821198036</v>
      </c>
      <c r="H83" s="191">
        <v>56420.308979625595</v>
      </c>
      <c r="I83" s="191">
        <v>16329.482513937979</v>
      </c>
      <c r="J83" s="191">
        <v>54028.405251825126</v>
      </c>
      <c r="K83" s="199">
        <v>5.3416864773739405</v>
      </c>
      <c r="L83" s="203">
        <v>1.86296297010486</v>
      </c>
      <c r="M83" s="201">
        <v>8.5826515436994981</v>
      </c>
      <c r="N83" s="205">
        <v>5.8010832195268307</v>
      </c>
      <c r="O83" s="202">
        <v>6.0345825961455972</v>
      </c>
      <c r="P83" s="205">
        <v>7.0882199453739929</v>
      </c>
    </row>
    <row r="84" spans="2:16" ht="19.5" customHeight="1">
      <c r="B84" s="654" t="s">
        <v>466</v>
      </c>
      <c r="C84" s="188">
        <v>11916.909309994513</v>
      </c>
      <c r="D84" s="189">
        <v>18284.471229788349</v>
      </c>
      <c r="E84" s="190">
        <v>25199.775788223862</v>
      </c>
      <c r="F84" s="191">
        <v>55401.15632800672</v>
      </c>
      <c r="G84" s="192">
        <v>1957.0541323426157</v>
      </c>
      <c r="H84" s="191">
        <v>57358.210460349335</v>
      </c>
      <c r="I84" s="191">
        <v>15620.608850512286</v>
      </c>
      <c r="J84" s="191">
        <v>55265.993256553214</v>
      </c>
      <c r="K84" s="199">
        <v>3.9708342999461763</v>
      </c>
      <c r="L84" s="203">
        <v>6.8539782718847846</v>
      </c>
      <c r="M84" s="201">
        <v>7.0506885872638065</v>
      </c>
      <c r="N84" s="205">
        <v>6.355578292445756</v>
      </c>
      <c r="O84" s="202">
        <v>4.6117321761422971</v>
      </c>
      <c r="P84" s="205">
        <v>6.3329090499299809</v>
      </c>
    </row>
    <row r="85" spans="2:16" ht="19.5" customHeight="1">
      <c r="B85" s="654" t="s">
        <v>467</v>
      </c>
      <c r="C85" s="188">
        <v>10146.754372737612</v>
      </c>
      <c r="D85" s="189">
        <v>16412.657428375773</v>
      </c>
      <c r="E85" s="190">
        <v>22296.868096615995</v>
      </c>
      <c r="F85" s="191">
        <v>48856.279897729379</v>
      </c>
      <c r="G85" s="192">
        <v>2394.9377195284951</v>
      </c>
      <c r="H85" s="191">
        <v>51251.217617257877</v>
      </c>
      <c r="I85" s="191">
        <v>13385.939709566168</v>
      </c>
      <c r="J85" s="191">
        <v>49235.524410292193</v>
      </c>
      <c r="K85" s="199">
        <v>3.9110253093445237</v>
      </c>
      <c r="L85" s="203">
        <v>4.3018999402507205</v>
      </c>
      <c r="M85" s="201">
        <v>8.0445846774082099</v>
      </c>
      <c r="N85" s="205">
        <v>5.956139137453448</v>
      </c>
      <c r="O85" s="202">
        <v>4.4425210015087089</v>
      </c>
      <c r="P85" s="205">
        <v>5.3764332334988296</v>
      </c>
    </row>
    <row r="86" spans="2:16" ht="15" customHeight="1">
      <c r="B86" s="550" t="s">
        <v>246</v>
      </c>
      <c r="C86" s="600" t="s">
        <v>247</v>
      </c>
      <c r="D86" s="600"/>
      <c r="E86" s="600"/>
      <c r="F86" s="600"/>
      <c r="G86" s="600"/>
      <c r="H86" s="600"/>
      <c r="I86" s="602"/>
      <c r="J86" s="600"/>
      <c r="K86" s="600"/>
      <c r="L86" s="600"/>
      <c r="M86" s="600"/>
      <c r="N86" s="600"/>
      <c r="O86" s="600"/>
      <c r="P86" s="544"/>
    </row>
    <row r="87" spans="2:16">
      <c r="L87" s="573"/>
      <c r="M87" s="458"/>
      <c r="N87" s="458"/>
    </row>
  </sheetData>
  <mergeCells count="4">
    <mergeCell ref="B2:B3"/>
    <mergeCell ref="C2:F2"/>
    <mergeCell ref="K2:P2"/>
    <mergeCell ref="B1:P1"/>
  </mergeCells>
  <phoneticPr fontId="267" type="noConversion"/>
  <printOptions horizontalCentered="1"/>
  <pageMargins left="0.25" right="0.25" top="0.75" bottom="0.75" header="0.3" footer="0.3"/>
  <pageSetup scale="60" orientation="portrait" r:id="rId1"/>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A00-000000000000}">
  <sheetPr>
    <tabColor rgb="FF00B050"/>
  </sheetPr>
  <dimension ref="A2:B25"/>
  <sheetViews>
    <sheetView workbookViewId="0">
      <selection activeCell="AI50" sqref="AI50"/>
    </sheetView>
  </sheetViews>
  <sheetFormatPr baseColWidth="10" defaultColWidth="9" defaultRowHeight="15"/>
  <cols>
    <col min="1" max="1" width="46.1640625" customWidth="1"/>
    <col min="2" max="2" width="63.5" customWidth="1"/>
  </cols>
  <sheetData>
    <row r="2" spans="1:2">
      <c r="A2" t="s">
        <v>268</v>
      </c>
      <c r="B2" t="s">
        <v>293</v>
      </c>
    </row>
    <row r="3" spans="1:2">
      <c r="A3" t="s">
        <v>269</v>
      </c>
      <c r="B3" t="s">
        <v>294</v>
      </c>
    </row>
    <row r="4" spans="1:2">
      <c r="A4" t="s">
        <v>37</v>
      </c>
      <c r="B4" t="s">
        <v>293</v>
      </c>
    </row>
    <row r="5" spans="1:2">
      <c r="A5" t="s">
        <v>252</v>
      </c>
      <c r="B5" t="s">
        <v>295</v>
      </c>
    </row>
    <row r="6" spans="1:2">
      <c r="A6" t="s">
        <v>39</v>
      </c>
      <c r="B6" t="s">
        <v>296</v>
      </c>
    </row>
    <row r="7" spans="1:2">
      <c r="A7" t="s">
        <v>124</v>
      </c>
      <c r="B7" t="s">
        <v>308</v>
      </c>
    </row>
    <row r="8" spans="1:2">
      <c r="A8" t="s">
        <v>274</v>
      </c>
      <c r="B8" t="s">
        <v>309</v>
      </c>
    </row>
    <row r="9" spans="1:2">
      <c r="A9" t="s">
        <v>275</v>
      </c>
      <c r="B9" t="s">
        <v>310</v>
      </c>
    </row>
    <row r="10" spans="1:2">
      <c r="A10" t="s">
        <v>276</v>
      </c>
      <c r="B10" t="s">
        <v>311</v>
      </c>
    </row>
    <row r="11" spans="1:2">
      <c r="A11" t="s">
        <v>277</v>
      </c>
      <c r="B11" t="s">
        <v>299</v>
      </c>
    </row>
    <row r="12" spans="1:2">
      <c r="A12" t="s">
        <v>43</v>
      </c>
      <c r="B12" t="s">
        <v>300</v>
      </c>
    </row>
    <row r="13" spans="1:2">
      <c r="A13" t="s">
        <v>278</v>
      </c>
      <c r="B13" t="s">
        <v>301</v>
      </c>
    </row>
    <row r="15" spans="1:2">
      <c r="A15" t="s">
        <v>280</v>
      </c>
      <c r="B15" t="s">
        <v>311</v>
      </c>
    </row>
    <row r="16" spans="1:2">
      <c r="A16" t="s">
        <v>288</v>
      </c>
      <c r="B16" t="s">
        <v>311</v>
      </c>
    </row>
    <row r="17" spans="1:2">
      <c r="A17" t="s">
        <v>47</v>
      </c>
      <c r="B17" t="s">
        <v>311</v>
      </c>
    </row>
    <row r="18" spans="1:2">
      <c r="A18" t="s">
        <v>48</v>
      </c>
      <c r="B18" t="s">
        <v>289</v>
      </c>
    </row>
    <row r="19" spans="1:2">
      <c r="A19" t="s">
        <v>281</v>
      </c>
      <c r="B19" t="s">
        <v>290</v>
      </c>
    </row>
    <row r="20" spans="1:2">
      <c r="A20" t="s">
        <v>260</v>
      </c>
      <c r="B20" t="s">
        <v>311</v>
      </c>
    </row>
    <row r="21" spans="1:2">
      <c r="A21" t="s">
        <v>282</v>
      </c>
      <c r="B21" t="s">
        <v>311</v>
      </c>
    </row>
    <row r="22" spans="1:2">
      <c r="A22" t="s">
        <v>283</v>
      </c>
      <c r="B22" t="s">
        <v>291</v>
      </c>
    </row>
    <row r="23" spans="1:2">
      <c r="A23" t="s">
        <v>53</v>
      </c>
      <c r="B23" t="s">
        <v>292</v>
      </c>
    </row>
    <row r="24" spans="1:2">
      <c r="A24" t="s">
        <v>284</v>
      </c>
      <c r="B24" t="s">
        <v>292</v>
      </c>
    </row>
    <row r="25" spans="1:2">
      <c r="A25" t="s">
        <v>285</v>
      </c>
      <c r="B25" t="s">
        <v>311</v>
      </c>
    </row>
  </sheetData>
  <pageMargins left="0.7" right="0.7" top="0.75" bottom="0.75" header="0.3" footer="0.3"/>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C00-000000000000}">
  <sheetPr>
    <tabColor rgb="FF00B050"/>
  </sheetPr>
  <dimension ref="B1:AA86"/>
  <sheetViews>
    <sheetView zoomScaleNormal="100" workbookViewId="0">
      <selection activeCell="B1" sqref="B1:J1"/>
    </sheetView>
  </sheetViews>
  <sheetFormatPr baseColWidth="10" defaultColWidth="6.5" defaultRowHeight="16"/>
  <cols>
    <col min="1" max="1" width="1.5" customWidth="1"/>
    <col min="2" max="3" width="5.5" customWidth="1"/>
    <col min="4" max="4" width="17.5" customWidth="1"/>
    <col min="5" max="5" width="17.5" style="53" customWidth="1"/>
    <col min="6" max="6" width="16" customWidth="1"/>
    <col min="7" max="7" width="21.1640625" customWidth="1"/>
    <col min="8" max="8" width="13.5" customWidth="1"/>
    <col min="9" max="9" width="18.6640625" customWidth="1"/>
    <col min="10" max="10" width="14.5" customWidth="1"/>
    <col min="11" max="11" width="9.5" customWidth="1"/>
    <col min="12" max="22" width="6.6640625" customWidth="1"/>
    <col min="23" max="26" width="6.5" customWidth="1"/>
    <col min="27" max="27" width="7.1640625" style="116" customWidth="1"/>
    <col min="28" max="28" width="1.5" customWidth="1"/>
    <col min="29" max="242" width="9.1640625" customWidth="1"/>
    <col min="243" max="243" width="6" customWidth="1"/>
    <col min="244" max="244" width="3.5" customWidth="1"/>
    <col min="245" max="245" width="8.1640625" customWidth="1"/>
    <col min="246" max="248" width="6.5" customWidth="1"/>
    <col min="249" max="249" width="6.1640625" customWidth="1"/>
    <col min="250" max="250" width="8" customWidth="1"/>
    <col min="251" max="251" width="6.5" customWidth="1"/>
    <col min="252" max="252" width="6.6640625" customWidth="1"/>
    <col min="253" max="253" width="8" customWidth="1"/>
    <col min="254" max="254" width="8.5" customWidth="1"/>
  </cols>
  <sheetData>
    <row r="1" spans="2:27" s="142" customFormat="1" ht="27.75" customHeight="1">
      <c r="B1" s="771" t="s">
        <v>514</v>
      </c>
      <c r="C1" s="772"/>
      <c r="D1" s="772"/>
      <c r="E1" s="772"/>
      <c r="F1" s="772"/>
      <c r="G1" s="772"/>
      <c r="H1" s="772"/>
      <c r="I1" s="772"/>
      <c r="J1" s="773"/>
      <c r="K1" s="144"/>
      <c r="L1" s="144"/>
      <c r="M1" s="144"/>
      <c r="N1" s="144"/>
      <c r="O1" s="144"/>
      <c r="P1" s="144"/>
      <c r="Q1" s="144"/>
      <c r="R1" s="144"/>
      <c r="S1" s="144"/>
      <c r="T1" s="144"/>
      <c r="U1" s="144"/>
      <c r="V1" s="144"/>
      <c r="AA1" s="144"/>
    </row>
    <row r="2" spans="2:27" ht="22.5" customHeight="1">
      <c r="B2" s="767" t="s">
        <v>34</v>
      </c>
      <c r="C2" s="769" t="s">
        <v>35</v>
      </c>
      <c r="D2" s="764" t="s">
        <v>317</v>
      </c>
      <c r="E2" s="765"/>
      <c r="F2" s="766"/>
      <c r="G2" s="766"/>
      <c r="H2" s="766"/>
      <c r="I2" s="766"/>
      <c r="J2" s="146"/>
    </row>
    <row r="3" spans="2:27" s="116" customFormat="1" ht="75" customHeight="1">
      <c r="B3" s="768"/>
      <c r="C3" s="770"/>
      <c r="D3" s="421" t="s">
        <v>36</v>
      </c>
      <c r="E3" s="95" t="s">
        <v>251</v>
      </c>
      <c r="F3" s="95" t="s">
        <v>37</v>
      </c>
      <c r="G3" s="95" t="s">
        <v>252</v>
      </c>
      <c r="H3" s="95" t="s">
        <v>39</v>
      </c>
      <c r="I3" s="96" t="s">
        <v>70</v>
      </c>
      <c r="J3" s="615" t="s">
        <v>253</v>
      </c>
      <c r="K3"/>
      <c r="L3"/>
      <c r="M3"/>
      <c r="N3"/>
      <c r="O3"/>
      <c r="P3"/>
      <c r="Q3"/>
      <c r="R3"/>
    </row>
    <row r="4" spans="2:27" ht="24" customHeight="1">
      <c r="B4" s="476" t="s">
        <v>171</v>
      </c>
      <c r="C4" s="511"/>
      <c r="D4" s="484">
        <v>3896.8916411413302</v>
      </c>
      <c r="E4" s="483">
        <v>588.10147653457796</v>
      </c>
      <c r="F4" s="483">
        <v>545.32825658252102</v>
      </c>
      <c r="G4" s="483">
        <v>297.677486266107</v>
      </c>
      <c r="H4" s="483">
        <v>474.824506285962</v>
      </c>
      <c r="I4" s="104">
        <v>5214.7218902759205</v>
      </c>
      <c r="J4" s="483">
        <v>4917.0444040098137</v>
      </c>
      <c r="AA4"/>
    </row>
    <row r="5" spans="2:27" ht="24" customHeight="1">
      <c r="B5" s="476" t="s">
        <v>172</v>
      </c>
      <c r="C5" s="511"/>
      <c r="D5" s="484">
        <v>1581.5819353996601</v>
      </c>
      <c r="E5" s="483">
        <v>195.405356907879</v>
      </c>
      <c r="F5" s="483">
        <v>419.769768309288</v>
      </c>
      <c r="G5" s="483">
        <v>473.44691959542598</v>
      </c>
      <c r="H5" s="483">
        <v>364.866647773799</v>
      </c>
      <c r="I5" s="104">
        <v>2839.6652710781732</v>
      </c>
      <c r="J5" s="483">
        <v>2366.218351482747</v>
      </c>
      <c r="AA5"/>
    </row>
    <row r="6" spans="2:27" ht="24" customHeight="1">
      <c r="B6" s="476" t="s">
        <v>173</v>
      </c>
      <c r="C6" s="511"/>
      <c r="D6" s="484">
        <v>4028.9920321393001</v>
      </c>
      <c r="E6" s="483">
        <v>389.13861569603</v>
      </c>
      <c r="F6" s="483">
        <v>417.71184115722502</v>
      </c>
      <c r="G6" s="483">
        <v>569.529892622803</v>
      </c>
      <c r="H6" s="483">
        <v>400.33331813881699</v>
      </c>
      <c r="I6" s="104">
        <v>5416.5670840581452</v>
      </c>
      <c r="J6" s="483">
        <v>4847.0371914353418</v>
      </c>
      <c r="AA6"/>
    </row>
    <row r="7" spans="2:27" ht="24" customHeight="1">
      <c r="B7" s="476" t="s">
        <v>174</v>
      </c>
      <c r="C7" s="511"/>
      <c r="D7" s="484">
        <v>3994.5975657442</v>
      </c>
      <c r="E7" s="483">
        <v>773.24925779563102</v>
      </c>
      <c r="F7" s="483">
        <v>801.97353837707306</v>
      </c>
      <c r="G7" s="483">
        <v>698.57777682519202</v>
      </c>
      <c r="H7" s="483">
        <v>366.48645231047402</v>
      </c>
      <c r="I7" s="104">
        <v>5861.6353332569388</v>
      </c>
      <c r="J7" s="483">
        <v>5163.0575564317469</v>
      </c>
      <c r="AA7"/>
    </row>
    <row r="8" spans="2:27" ht="24" customHeight="1">
      <c r="B8" s="476" t="s">
        <v>175</v>
      </c>
      <c r="C8" s="511"/>
      <c r="D8" s="484">
        <v>3697.2659822907299</v>
      </c>
      <c r="E8" s="483">
        <v>560.27789937862201</v>
      </c>
      <c r="F8" s="483">
        <v>586.53546902315497</v>
      </c>
      <c r="G8" s="483">
        <v>292.77423606462003</v>
      </c>
      <c r="H8" s="483">
        <v>399.09087870189001</v>
      </c>
      <c r="I8" s="104">
        <v>4975.6665660803947</v>
      </c>
      <c r="J8" s="483">
        <v>4682.8923300157749</v>
      </c>
      <c r="AA8"/>
    </row>
    <row r="9" spans="2:27" ht="24" customHeight="1">
      <c r="B9" s="476" t="s">
        <v>176</v>
      </c>
      <c r="C9" s="511"/>
      <c r="D9" s="484">
        <v>1607.3101532466201</v>
      </c>
      <c r="E9" s="483">
        <v>182.29077456816199</v>
      </c>
      <c r="F9" s="483">
        <v>447.05863987688201</v>
      </c>
      <c r="G9" s="483">
        <v>447.67494803212799</v>
      </c>
      <c r="H9" s="483">
        <v>364.97014141014699</v>
      </c>
      <c r="I9" s="104">
        <v>2867.0138825657773</v>
      </c>
      <c r="J9" s="483">
        <v>2419.3389345336491</v>
      </c>
      <c r="AA9"/>
    </row>
    <row r="10" spans="2:27" ht="24" customHeight="1">
      <c r="B10" s="476" t="s">
        <v>177</v>
      </c>
      <c r="C10" s="511"/>
      <c r="D10" s="484">
        <v>4123.9193490203397</v>
      </c>
      <c r="E10" s="483">
        <v>355.06329627559899</v>
      </c>
      <c r="F10" s="483">
        <v>439.72785580953399</v>
      </c>
      <c r="G10" s="483">
        <v>542.24484415038501</v>
      </c>
      <c r="H10" s="483">
        <v>380.412000639572</v>
      </c>
      <c r="I10" s="104">
        <v>5486.3040496198309</v>
      </c>
      <c r="J10" s="483">
        <v>4944.0592054694462</v>
      </c>
      <c r="AA10"/>
    </row>
    <row r="11" spans="2:27" ht="24" customHeight="1">
      <c r="B11" s="476" t="s">
        <v>178</v>
      </c>
      <c r="C11" s="511"/>
      <c r="D11" s="484">
        <v>3888.9857161247401</v>
      </c>
      <c r="E11" s="483">
        <v>688.76263204150598</v>
      </c>
      <c r="F11" s="483">
        <v>814.92750348139498</v>
      </c>
      <c r="G11" s="483">
        <v>673.14010750942998</v>
      </c>
      <c r="H11" s="483">
        <v>345.57213296434799</v>
      </c>
      <c r="I11" s="104">
        <v>5722.625460079913</v>
      </c>
      <c r="J11" s="483">
        <v>5049.485352570483</v>
      </c>
      <c r="AA11"/>
    </row>
    <row r="12" spans="2:27" ht="24" customHeight="1">
      <c r="B12" s="476" t="s">
        <v>179</v>
      </c>
      <c r="C12" s="511"/>
      <c r="D12" s="484">
        <v>3917.4293814003199</v>
      </c>
      <c r="E12" s="483">
        <v>550.177326282595</v>
      </c>
      <c r="F12" s="483">
        <v>704.15895497863596</v>
      </c>
      <c r="G12" s="483">
        <v>294.07283340180999</v>
      </c>
      <c r="H12" s="483">
        <v>444.04281066992098</v>
      </c>
      <c r="I12" s="104">
        <v>5359.7039804506876</v>
      </c>
      <c r="J12" s="483">
        <v>5065.6311470488772</v>
      </c>
      <c r="AA12"/>
    </row>
    <row r="13" spans="2:27" ht="24" customHeight="1">
      <c r="B13" s="476" t="s">
        <v>180</v>
      </c>
      <c r="C13" s="511"/>
      <c r="D13" s="484">
        <v>1809.3560550272</v>
      </c>
      <c r="E13" s="483">
        <v>181.512240749467</v>
      </c>
      <c r="F13" s="483">
        <v>491.216914538764</v>
      </c>
      <c r="G13" s="483">
        <v>431.82690860622699</v>
      </c>
      <c r="H13" s="483">
        <v>503.37047619253099</v>
      </c>
      <c r="I13" s="104">
        <v>3235.7703543647217</v>
      </c>
      <c r="J13" s="483">
        <v>2803.9434457584948</v>
      </c>
      <c r="AA13"/>
    </row>
    <row r="14" spans="2:27" ht="24" customHeight="1">
      <c r="B14" s="476" t="s">
        <v>181</v>
      </c>
      <c r="C14" s="511"/>
      <c r="D14" s="484">
        <v>4530.0354076881904</v>
      </c>
      <c r="E14" s="483">
        <v>363.915269880018</v>
      </c>
      <c r="F14" s="483">
        <v>458.11061735321903</v>
      </c>
      <c r="G14" s="483">
        <v>525.92872732765102</v>
      </c>
      <c r="H14" s="483">
        <v>418.41090873208299</v>
      </c>
      <c r="I14" s="104">
        <v>5932.4856611011437</v>
      </c>
      <c r="J14" s="483">
        <v>5406.5569337734923</v>
      </c>
      <c r="AA14"/>
    </row>
    <row r="15" spans="2:27" ht="24" customHeight="1">
      <c r="B15" s="476" t="s">
        <v>182</v>
      </c>
      <c r="C15" s="511"/>
      <c r="D15" s="484">
        <v>4204.1383554705999</v>
      </c>
      <c r="E15" s="483">
        <v>748.40082702375196</v>
      </c>
      <c r="F15" s="483">
        <v>751.224787561281</v>
      </c>
      <c r="G15" s="483">
        <v>638.89431333104096</v>
      </c>
      <c r="H15" s="483">
        <v>382.95414739100403</v>
      </c>
      <c r="I15" s="104">
        <v>5977.2116037539263</v>
      </c>
      <c r="J15" s="483">
        <v>5338.317290422885</v>
      </c>
      <c r="AA15"/>
    </row>
    <row r="16" spans="2:27" ht="24" customHeight="1">
      <c r="B16" s="476" t="s">
        <v>183</v>
      </c>
      <c r="C16" s="511"/>
      <c r="D16" s="484">
        <v>4161.4618503625297</v>
      </c>
      <c r="E16" s="483">
        <v>544.79337063595995</v>
      </c>
      <c r="F16" s="483">
        <v>671.39639527851295</v>
      </c>
      <c r="G16" s="483">
        <v>287.68927077019998</v>
      </c>
      <c r="H16" s="483">
        <v>515.36040499548199</v>
      </c>
      <c r="I16" s="104">
        <v>5635.9079214067242</v>
      </c>
      <c r="J16" s="483">
        <v>5348.2186506365242</v>
      </c>
      <c r="AA16"/>
    </row>
    <row r="17" spans="2:27" ht="24" customHeight="1">
      <c r="B17" s="476" t="s">
        <v>184</v>
      </c>
      <c r="C17" s="511"/>
      <c r="D17" s="484">
        <v>1924.97053976486</v>
      </c>
      <c r="E17" s="483">
        <v>189.87296574607299</v>
      </c>
      <c r="F17" s="483">
        <v>503.352715869338</v>
      </c>
      <c r="G17" s="483">
        <v>433.13547286063903</v>
      </c>
      <c r="H17" s="483">
        <v>440.87502472409602</v>
      </c>
      <c r="I17" s="104">
        <v>3302.333753218933</v>
      </c>
      <c r="J17" s="483">
        <v>2869.1982803582941</v>
      </c>
      <c r="AA17"/>
    </row>
    <row r="18" spans="2:27" ht="24" customHeight="1">
      <c r="B18" s="476" t="s">
        <v>185</v>
      </c>
      <c r="C18" s="511"/>
      <c r="D18" s="484">
        <v>5038.6502426370298</v>
      </c>
      <c r="E18" s="483">
        <v>394.04038058641299</v>
      </c>
      <c r="F18" s="483">
        <v>484.57764894386202</v>
      </c>
      <c r="G18" s="483">
        <v>531.53566888816795</v>
      </c>
      <c r="H18" s="483">
        <v>333.37559951665702</v>
      </c>
      <c r="I18" s="104">
        <v>6388.139159985717</v>
      </c>
      <c r="J18" s="483">
        <v>5856.6034910975486</v>
      </c>
      <c r="AA18"/>
    </row>
    <row r="19" spans="2:27" ht="24" customHeight="1">
      <c r="B19" s="476" t="s">
        <v>186</v>
      </c>
      <c r="C19" s="511"/>
      <c r="D19" s="484">
        <v>4810.0816165717497</v>
      </c>
      <c r="E19" s="483">
        <v>807.49923016417699</v>
      </c>
      <c r="F19" s="483">
        <v>850.35008627555305</v>
      </c>
      <c r="G19" s="483">
        <v>652.10545056654098</v>
      </c>
      <c r="H19" s="483">
        <v>359.54428519398101</v>
      </c>
      <c r="I19" s="104">
        <v>6672.0814386078237</v>
      </c>
      <c r="J19" s="483">
        <v>6019.975988041283</v>
      </c>
      <c r="AA19"/>
    </row>
    <row r="20" spans="2:27" ht="24" customHeight="1">
      <c r="B20" s="476" t="s">
        <v>187</v>
      </c>
      <c r="C20" s="511"/>
      <c r="D20" s="484">
        <v>4125.8331697192398</v>
      </c>
      <c r="E20" s="483">
        <v>735.75121151621204</v>
      </c>
      <c r="F20" s="483">
        <v>664.47612457006096</v>
      </c>
      <c r="G20" s="483">
        <v>402.12974023683603</v>
      </c>
      <c r="H20" s="483">
        <v>400.87055885988201</v>
      </c>
      <c r="I20" s="104">
        <v>5593.3095933860195</v>
      </c>
      <c r="J20" s="483">
        <v>5191.1798531491831</v>
      </c>
      <c r="AA20"/>
    </row>
    <row r="21" spans="2:27" ht="24" customHeight="1">
      <c r="B21" s="476" t="s">
        <v>188</v>
      </c>
      <c r="C21" s="511"/>
      <c r="D21" s="484">
        <v>2306.9856495386498</v>
      </c>
      <c r="E21" s="483">
        <v>244.709447967448</v>
      </c>
      <c r="F21" s="483">
        <v>509.18751726028199</v>
      </c>
      <c r="G21" s="483">
        <v>451.53709676785201</v>
      </c>
      <c r="H21" s="483">
        <v>514.38005104853301</v>
      </c>
      <c r="I21" s="104">
        <v>3782.0903146153164</v>
      </c>
      <c r="J21" s="483">
        <v>3330.5532178474646</v>
      </c>
      <c r="AA21"/>
    </row>
    <row r="22" spans="2:27" ht="24" customHeight="1">
      <c r="B22" s="476" t="s">
        <v>189</v>
      </c>
      <c r="C22" s="511"/>
      <c r="D22" s="484">
        <v>5450.8803249264902</v>
      </c>
      <c r="E22" s="483">
        <v>489.21502461769001</v>
      </c>
      <c r="F22" s="483">
        <v>504.004919621054</v>
      </c>
      <c r="G22" s="483">
        <v>585.39978497773302</v>
      </c>
      <c r="H22" s="483">
        <v>484.70684088666502</v>
      </c>
      <c r="I22" s="104">
        <v>7024.9918704119427</v>
      </c>
      <c r="J22" s="483">
        <v>6439.5920854342094</v>
      </c>
      <c r="AA22"/>
    </row>
    <row r="23" spans="2:27" ht="24" customHeight="1">
      <c r="B23" s="476" t="s">
        <v>190</v>
      </c>
      <c r="C23" s="511"/>
      <c r="D23" s="484">
        <v>4856.8398585131599</v>
      </c>
      <c r="E23" s="483">
        <v>981.56104496855198</v>
      </c>
      <c r="F23" s="483">
        <v>948.96976726609796</v>
      </c>
      <c r="G23" s="483">
        <v>657.242065787559</v>
      </c>
      <c r="H23" s="483">
        <v>273.565978940364</v>
      </c>
      <c r="I23" s="104">
        <v>6736.6176705071812</v>
      </c>
      <c r="J23" s="483">
        <v>6079.3756047196221</v>
      </c>
      <c r="AA23"/>
    </row>
    <row r="24" spans="2:27" ht="24" customHeight="1">
      <c r="B24" s="476" t="s">
        <v>191</v>
      </c>
      <c r="C24" s="511"/>
      <c r="D24" s="484">
        <v>4161.6018845906901</v>
      </c>
      <c r="E24" s="483">
        <v>832.35072853969803</v>
      </c>
      <c r="F24" s="483">
        <v>729.66846272781095</v>
      </c>
      <c r="G24" s="483">
        <v>386.20278908151403</v>
      </c>
      <c r="H24" s="483">
        <v>361.66353451893002</v>
      </c>
      <c r="I24" s="104">
        <v>5639.1366709189451</v>
      </c>
      <c r="J24" s="483">
        <v>5252.9338818374308</v>
      </c>
      <c r="AA24"/>
    </row>
    <row r="25" spans="2:27" ht="24" customHeight="1">
      <c r="B25" s="476" t="s">
        <v>192</v>
      </c>
      <c r="C25" s="511"/>
      <c r="D25" s="484">
        <v>2472.9313059071901</v>
      </c>
      <c r="E25" s="483">
        <v>278.45226516303001</v>
      </c>
      <c r="F25" s="483">
        <v>667.98574228123903</v>
      </c>
      <c r="G25" s="483">
        <v>392.90081998655199</v>
      </c>
      <c r="H25" s="483">
        <v>416.01086679528498</v>
      </c>
      <c r="I25" s="104">
        <v>3949.8287349702664</v>
      </c>
      <c r="J25" s="483">
        <v>3556.9279149837143</v>
      </c>
      <c r="AA25"/>
    </row>
    <row r="26" spans="2:27" ht="24" customHeight="1">
      <c r="B26" s="476" t="s">
        <v>193</v>
      </c>
      <c r="C26" s="511"/>
      <c r="D26" s="484">
        <v>5624.4310952517899</v>
      </c>
      <c r="E26" s="483">
        <v>559.22864847988001</v>
      </c>
      <c r="F26" s="483">
        <v>672.91696555245903</v>
      </c>
      <c r="G26" s="483">
        <v>464.39498875879502</v>
      </c>
      <c r="H26" s="483">
        <v>393.30356541907099</v>
      </c>
      <c r="I26" s="104">
        <v>7155.046614982115</v>
      </c>
      <c r="J26" s="483">
        <v>6690.6516262233199</v>
      </c>
      <c r="AA26"/>
    </row>
    <row r="27" spans="2:27" ht="24" customHeight="1">
      <c r="B27" s="476" t="s">
        <v>194</v>
      </c>
      <c r="C27" s="511"/>
      <c r="D27" s="484">
        <v>5106.7614050382199</v>
      </c>
      <c r="E27" s="483">
        <v>1124.37822895708</v>
      </c>
      <c r="F27" s="483">
        <v>690.025875772164</v>
      </c>
      <c r="G27" s="483">
        <v>559.29370510225999</v>
      </c>
      <c r="H27" s="483">
        <v>357.50033648354201</v>
      </c>
      <c r="I27" s="104">
        <v>6713.5813223961859</v>
      </c>
      <c r="J27" s="483">
        <v>6154.2876172939259</v>
      </c>
      <c r="AA27"/>
    </row>
    <row r="28" spans="2:27" ht="24" customHeight="1">
      <c r="B28" s="476" t="s">
        <v>195</v>
      </c>
      <c r="C28" s="511"/>
      <c r="D28" s="484">
        <v>4112.1018761793102</v>
      </c>
      <c r="E28" s="483">
        <v>754.80284345424002</v>
      </c>
      <c r="F28" s="483">
        <v>681.50994918838501</v>
      </c>
      <c r="G28" s="483">
        <v>318.31149445463097</v>
      </c>
      <c r="H28" s="483">
        <v>534.20637889385</v>
      </c>
      <c r="I28" s="104">
        <v>5646.1296987161768</v>
      </c>
      <c r="J28" s="483">
        <v>5327.8182042615454</v>
      </c>
      <c r="AA28"/>
    </row>
    <row r="29" spans="2:27" ht="24" customHeight="1">
      <c r="B29" s="476" t="s">
        <v>196</v>
      </c>
      <c r="C29" s="511"/>
      <c r="D29" s="484">
        <v>2482.0936446749101</v>
      </c>
      <c r="E29" s="483">
        <v>252.15368782089899</v>
      </c>
      <c r="F29" s="483">
        <v>371.65366150256602</v>
      </c>
      <c r="G29" s="483">
        <v>382.81838388697997</v>
      </c>
      <c r="H29" s="483">
        <v>460.48387685075699</v>
      </c>
      <c r="I29" s="104">
        <v>3697.0495669152133</v>
      </c>
      <c r="J29" s="483">
        <v>3314.2311830282333</v>
      </c>
      <c r="AA29"/>
    </row>
    <row r="30" spans="2:27" ht="24" customHeight="1">
      <c r="B30" s="476" t="s">
        <v>197</v>
      </c>
      <c r="C30" s="511"/>
      <c r="D30" s="484">
        <v>5743.23170659269</v>
      </c>
      <c r="E30" s="483">
        <v>505.953819954766</v>
      </c>
      <c r="F30" s="483">
        <v>355.08983267729002</v>
      </c>
      <c r="G30" s="483">
        <v>496.15941449620402</v>
      </c>
      <c r="H30" s="483">
        <v>345.44387713647302</v>
      </c>
      <c r="I30" s="104">
        <v>6939.924830902657</v>
      </c>
      <c r="J30" s="483">
        <v>6443.7654164064534</v>
      </c>
      <c r="AA30"/>
    </row>
    <row r="31" spans="2:27" ht="24" customHeight="1">
      <c r="B31" s="476" t="s">
        <v>198</v>
      </c>
      <c r="C31" s="511"/>
      <c r="D31" s="484">
        <v>5156.8723820526002</v>
      </c>
      <c r="E31" s="483">
        <v>1017.36955439471</v>
      </c>
      <c r="F31" s="483">
        <v>1496.8459149109001</v>
      </c>
      <c r="G31" s="483">
        <v>728.11758991868999</v>
      </c>
      <c r="H31" s="483">
        <v>327.66926702368102</v>
      </c>
      <c r="I31" s="104">
        <v>7709.5051539058713</v>
      </c>
      <c r="J31" s="483">
        <v>6981.3875639871812</v>
      </c>
      <c r="AA31"/>
    </row>
    <row r="32" spans="2:27" ht="24" customHeight="1">
      <c r="B32" s="476" t="s">
        <v>199</v>
      </c>
      <c r="C32" s="511"/>
      <c r="D32" s="484">
        <v>5006.4310256199697</v>
      </c>
      <c r="E32" s="483">
        <v>774.65583305969301</v>
      </c>
      <c r="F32" s="483">
        <v>696.03995536111995</v>
      </c>
      <c r="G32" s="483">
        <v>475.77875920448201</v>
      </c>
      <c r="H32" s="483">
        <v>519.94545224015599</v>
      </c>
      <c r="I32" s="104">
        <v>6698.1951924257273</v>
      </c>
      <c r="J32" s="483">
        <v>6222.4164332212449</v>
      </c>
      <c r="AA32"/>
    </row>
    <row r="33" spans="2:27" ht="24" customHeight="1">
      <c r="B33" s="476" t="s">
        <v>200</v>
      </c>
      <c r="C33" s="511"/>
      <c r="D33" s="484">
        <v>3897.5777184212402</v>
      </c>
      <c r="E33" s="483">
        <v>258.87208941874201</v>
      </c>
      <c r="F33" s="483">
        <v>623.96550203325705</v>
      </c>
      <c r="G33" s="483">
        <v>480.830267821387</v>
      </c>
      <c r="H33" s="483">
        <v>519.387048483699</v>
      </c>
      <c r="I33" s="104">
        <v>5521.7605367595834</v>
      </c>
      <c r="J33" s="483">
        <v>5040.9302689381966</v>
      </c>
      <c r="AA33"/>
    </row>
    <row r="34" spans="2:27" ht="24" customHeight="1">
      <c r="B34" s="476" t="s">
        <v>201</v>
      </c>
      <c r="C34" s="511"/>
      <c r="D34" s="484">
        <v>4419.5010931423103</v>
      </c>
      <c r="E34" s="483">
        <v>519.48678790107101</v>
      </c>
      <c r="F34" s="483">
        <v>625.779438919109</v>
      </c>
      <c r="G34" s="483">
        <v>508.03271992227502</v>
      </c>
      <c r="H34" s="483">
        <v>380.37149184382099</v>
      </c>
      <c r="I34" s="104">
        <v>5933.6847438275145</v>
      </c>
      <c r="J34" s="483">
        <v>5425.6520239052397</v>
      </c>
      <c r="AA34"/>
    </row>
    <row r="35" spans="2:27" ht="24" customHeight="1">
      <c r="B35" s="476" t="s">
        <v>202</v>
      </c>
      <c r="C35" s="511"/>
      <c r="D35" s="484">
        <v>5197.8464785032502</v>
      </c>
      <c r="E35" s="483">
        <v>1044.2014029929001</v>
      </c>
      <c r="F35" s="483">
        <v>1112.6513817964701</v>
      </c>
      <c r="G35" s="483">
        <v>549.09859415122003</v>
      </c>
      <c r="H35" s="483">
        <v>342.64983238791501</v>
      </c>
      <c r="I35" s="104">
        <v>7202.2462868388548</v>
      </c>
      <c r="J35" s="483">
        <v>6653.1476926876348</v>
      </c>
      <c r="AA35"/>
    </row>
    <row r="36" spans="2:27" ht="24" customHeight="1">
      <c r="B36" s="476" t="s">
        <v>203</v>
      </c>
      <c r="C36" s="511"/>
      <c r="D36" s="484">
        <v>5145.68309188482</v>
      </c>
      <c r="E36" s="483">
        <v>834.44832127790698</v>
      </c>
      <c r="F36" s="483">
        <v>722.14684877716695</v>
      </c>
      <c r="G36" s="483">
        <v>421.61228630444401</v>
      </c>
      <c r="H36" s="483">
        <v>305.11617322654899</v>
      </c>
      <c r="I36" s="104">
        <v>6594.5584001929801</v>
      </c>
      <c r="J36" s="483">
        <v>6172.9461138885363</v>
      </c>
      <c r="AA36"/>
    </row>
    <row r="37" spans="2:27" ht="24" customHeight="1">
      <c r="B37" s="476" t="s">
        <v>204</v>
      </c>
      <c r="C37" s="511"/>
      <c r="D37" s="484">
        <v>4008.66062902871</v>
      </c>
      <c r="E37" s="483">
        <v>275.58835051328901</v>
      </c>
      <c r="F37" s="483">
        <v>651.11078365803405</v>
      </c>
      <c r="G37" s="483">
        <v>504.31184375326097</v>
      </c>
      <c r="H37" s="483">
        <v>370.26452570774097</v>
      </c>
      <c r="I37" s="104">
        <v>5534.3477821477463</v>
      </c>
      <c r="J37" s="483">
        <v>5030.0359383944851</v>
      </c>
      <c r="AA37"/>
    </row>
    <row r="38" spans="2:27" ht="24" customHeight="1">
      <c r="B38" s="476" t="s">
        <v>205</v>
      </c>
      <c r="C38" s="511"/>
      <c r="D38" s="484">
        <v>4528.7936841011597</v>
      </c>
      <c r="E38" s="483">
        <v>542.81263878599202</v>
      </c>
      <c r="F38" s="483">
        <v>645.12907933701797</v>
      </c>
      <c r="G38" s="483">
        <v>534.04469219159296</v>
      </c>
      <c r="H38" s="483">
        <v>357.72548612885203</v>
      </c>
      <c r="I38" s="104">
        <v>6065.6929417586225</v>
      </c>
      <c r="J38" s="483">
        <v>5531.6482495670298</v>
      </c>
      <c r="AA38"/>
    </row>
    <row r="39" spans="2:27" ht="24" customHeight="1">
      <c r="B39" s="476" t="s">
        <v>206</v>
      </c>
      <c r="C39" s="511"/>
      <c r="D39" s="484">
        <v>5352.2622714907902</v>
      </c>
      <c r="E39" s="483">
        <v>1055.92962342991</v>
      </c>
      <c r="F39" s="483">
        <v>1195.9068279384601</v>
      </c>
      <c r="G39" s="483">
        <v>522.76235005751801</v>
      </c>
      <c r="H39" s="483">
        <v>318.67763586360599</v>
      </c>
      <c r="I39" s="104">
        <v>7389.6090853503747</v>
      </c>
      <c r="J39" s="483">
        <v>6866.8467352928565</v>
      </c>
      <c r="AA39"/>
    </row>
    <row r="40" spans="2:27" ht="24" customHeight="1">
      <c r="B40" s="476" t="s">
        <v>207</v>
      </c>
      <c r="C40" s="482"/>
      <c r="D40" s="484">
        <v>5181.6028788726198</v>
      </c>
      <c r="E40" s="483">
        <v>782.44988963623905</v>
      </c>
      <c r="F40" s="484">
        <v>813.57703161122197</v>
      </c>
      <c r="G40" s="484">
        <v>487.30933201572401</v>
      </c>
      <c r="H40" s="484">
        <v>335.53731517273201</v>
      </c>
      <c r="I40" s="93">
        <v>6818.0265576722977</v>
      </c>
      <c r="J40" s="483">
        <v>6330.7172256565736</v>
      </c>
      <c r="AA40"/>
    </row>
    <row r="41" spans="2:27" ht="24" customHeight="1">
      <c r="B41" s="476" t="s">
        <v>208</v>
      </c>
      <c r="C41" s="482"/>
      <c r="D41" s="484">
        <v>4052.51331751206</v>
      </c>
      <c r="E41" s="483">
        <v>252.03426440983</v>
      </c>
      <c r="F41" s="484">
        <v>695.03730113070799</v>
      </c>
      <c r="G41" s="484">
        <v>480.794751194627</v>
      </c>
      <c r="H41" s="484">
        <v>347.13567147800097</v>
      </c>
      <c r="I41" s="93">
        <v>5575.4810413153964</v>
      </c>
      <c r="J41" s="483">
        <v>5094.6862901207696</v>
      </c>
      <c r="AA41"/>
    </row>
    <row r="42" spans="2:27" ht="24" customHeight="1">
      <c r="B42" s="476" t="s">
        <v>209</v>
      </c>
      <c r="C42" s="482"/>
      <c r="D42" s="486">
        <v>4635.42818444149</v>
      </c>
      <c r="E42" s="484">
        <v>490.318940562938</v>
      </c>
      <c r="F42" s="484">
        <v>665.70303665683502</v>
      </c>
      <c r="G42" s="484">
        <v>471.09083614186301</v>
      </c>
      <c r="H42" s="484">
        <v>389.298867339656</v>
      </c>
      <c r="I42" s="93">
        <v>6161.5209245798442</v>
      </c>
      <c r="J42" s="483">
        <v>5690.4300884379809</v>
      </c>
      <c r="AA42"/>
    </row>
    <row r="43" spans="2:27" ht="24" customHeight="1">
      <c r="B43" s="476" t="s">
        <v>210</v>
      </c>
      <c r="C43" s="511"/>
      <c r="D43" s="486">
        <v>5485.8648813621803</v>
      </c>
      <c r="E43" s="484">
        <v>968.39927533686898</v>
      </c>
      <c r="F43" s="484">
        <v>1208.7008375021301</v>
      </c>
      <c r="G43" s="486">
        <v>465.81995557203101</v>
      </c>
      <c r="H43" s="484">
        <v>395.125090150787</v>
      </c>
      <c r="I43" s="104">
        <v>7555.5107645871294</v>
      </c>
      <c r="J43" s="483">
        <v>7089.6908090150982</v>
      </c>
      <c r="AA43"/>
    </row>
    <row r="44" spans="2:27" ht="24" customHeight="1">
      <c r="B44" s="476" t="s">
        <v>211</v>
      </c>
      <c r="C44" s="511"/>
      <c r="D44" s="486">
        <v>5242.9646005213499</v>
      </c>
      <c r="E44" s="484">
        <v>681.11799342752295</v>
      </c>
      <c r="F44" s="484">
        <v>842.11770045103799</v>
      </c>
      <c r="G44" s="486">
        <v>457.78091013425001</v>
      </c>
      <c r="H44" s="484">
        <v>349.08357130954602</v>
      </c>
      <c r="I44" s="104">
        <v>6891.9467824161839</v>
      </c>
      <c r="J44" s="483">
        <v>6434.1658722819338</v>
      </c>
      <c r="AA44"/>
    </row>
    <row r="45" spans="2:27" ht="24" customHeight="1">
      <c r="B45" s="476" t="s">
        <v>212</v>
      </c>
      <c r="C45" s="511"/>
      <c r="D45" s="484">
        <v>4144.2335526770303</v>
      </c>
      <c r="E45" s="483">
        <v>230.218373610784</v>
      </c>
      <c r="F45" s="483">
        <v>731.32472831620396</v>
      </c>
      <c r="G45" s="484">
        <v>484.77565896880702</v>
      </c>
      <c r="H45" s="484">
        <v>386.20234885865898</v>
      </c>
      <c r="I45" s="104">
        <v>5746.5362888207001</v>
      </c>
      <c r="J45" s="483">
        <v>5261.7606298518931</v>
      </c>
    </row>
    <row r="46" spans="2:27" ht="24" customHeight="1">
      <c r="B46" s="476" t="s">
        <v>213</v>
      </c>
      <c r="C46" s="484"/>
      <c r="D46" s="484">
        <v>4747.99554140707</v>
      </c>
      <c r="E46" s="483">
        <v>466.10960531891698</v>
      </c>
      <c r="F46" s="483">
        <v>707.56016903951104</v>
      </c>
      <c r="G46" s="484">
        <v>502.91355385442802</v>
      </c>
      <c r="H46" s="484">
        <v>397.40001340773898</v>
      </c>
      <c r="I46" s="104">
        <v>6355.8692777087472</v>
      </c>
      <c r="J46" s="483">
        <v>5852.9557238543193</v>
      </c>
    </row>
    <row r="47" spans="2:27" ht="24" customHeight="1">
      <c r="B47" s="476" t="s">
        <v>214</v>
      </c>
      <c r="C47" s="511"/>
      <c r="D47" s="484">
        <v>5652.6630465817998</v>
      </c>
      <c r="E47" s="483">
        <v>940.82401947572396</v>
      </c>
      <c r="F47" s="483">
        <v>1283.21960905631</v>
      </c>
      <c r="G47" s="484">
        <v>514.04244163656006</v>
      </c>
      <c r="H47" s="484">
        <v>379.87180972946499</v>
      </c>
      <c r="I47" s="104">
        <v>7829.7969070041354</v>
      </c>
      <c r="J47" s="483">
        <v>7315.754465367575</v>
      </c>
    </row>
    <row r="48" spans="2:27" ht="24" customHeight="1">
      <c r="B48" s="476" t="s">
        <v>215</v>
      </c>
      <c r="C48" s="511"/>
      <c r="D48" s="484">
        <v>5601.7700607274101</v>
      </c>
      <c r="E48" s="483">
        <v>733.72446529825902</v>
      </c>
      <c r="F48" s="483">
        <v>893.96389592199398</v>
      </c>
      <c r="G48" s="484">
        <v>484.94367574220797</v>
      </c>
      <c r="H48" s="484">
        <v>321.86630440808602</v>
      </c>
      <c r="I48" s="104">
        <v>7302.5439367996978</v>
      </c>
      <c r="J48" s="483">
        <v>6817.6002610574897</v>
      </c>
    </row>
    <row r="49" spans="2:10" ht="24" customHeight="1">
      <c r="B49" s="476" t="s">
        <v>216</v>
      </c>
      <c r="C49" s="511"/>
      <c r="D49" s="484">
        <v>4447.6951953795997</v>
      </c>
      <c r="E49" s="484">
        <v>248.50158611977599</v>
      </c>
      <c r="F49" s="484">
        <v>775.45337692745397</v>
      </c>
      <c r="G49" s="484">
        <v>507.84422258530299</v>
      </c>
      <c r="H49" s="484">
        <v>249.84362977686101</v>
      </c>
      <c r="I49" s="104">
        <v>5980.8364246692181</v>
      </c>
      <c r="J49" s="483">
        <v>5472.9922020839149</v>
      </c>
    </row>
    <row r="50" spans="2:10" ht="21.75" customHeight="1">
      <c r="B50" s="476" t="s">
        <v>217</v>
      </c>
      <c r="C50" s="511"/>
      <c r="D50" s="484">
        <v>5113.3322241639198</v>
      </c>
      <c r="E50" s="484">
        <v>506.93510274354003</v>
      </c>
      <c r="F50" s="484">
        <v>748.89116691379604</v>
      </c>
      <c r="G50" s="484">
        <v>514.88880617126995</v>
      </c>
      <c r="H50" s="484">
        <v>530.65485676752905</v>
      </c>
      <c r="I50" s="104">
        <v>6907.7670540165145</v>
      </c>
      <c r="J50" s="483">
        <v>6392.8782478452449</v>
      </c>
    </row>
    <row r="51" spans="2:10" ht="21.75" customHeight="1">
      <c r="B51" s="476" t="s">
        <v>218</v>
      </c>
      <c r="C51" s="482"/>
      <c r="D51" s="484">
        <v>6044.0197438725299</v>
      </c>
      <c r="E51" s="484">
        <v>1042.0476736814901</v>
      </c>
      <c r="F51" s="484">
        <v>1347.90064178538</v>
      </c>
      <c r="G51" s="484">
        <v>518.17167661592202</v>
      </c>
      <c r="H51" s="484">
        <v>389.71932658752002</v>
      </c>
      <c r="I51" s="104">
        <v>8299.8113888613516</v>
      </c>
      <c r="J51" s="483">
        <v>7781.63971224543</v>
      </c>
    </row>
    <row r="52" spans="2:10" ht="21.75" customHeight="1">
      <c r="B52" s="476" t="s">
        <v>219</v>
      </c>
      <c r="C52" s="511"/>
      <c r="D52" s="486">
        <v>5995.1450270013702</v>
      </c>
      <c r="E52" s="484">
        <v>761.86858877122097</v>
      </c>
      <c r="F52" s="484">
        <v>942.59085332727705</v>
      </c>
      <c r="G52" s="484">
        <v>545.21604016051197</v>
      </c>
      <c r="H52" s="484">
        <v>342.85756288566898</v>
      </c>
      <c r="I52" s="104">
        <v>7825.8094833748273</v>
      </c>
      <c r="J52" s="483">
        <v>7280.5934432143158</v>
      </c>
    </row>
    <row r="53" spans="2:10" ht="21.75" customHeight="1">
      <c r="B53" s="476" t="s">
        <v>220</v>
      </c>
      <c r="C53" s="482"/>
      <c r="D53" s="484">
        <v>4755.8541861223803</v>
      </c>
      <c r="E53" s="484">
        <v>260.42000097331101</v>
      </c>
      <c r="F53" s="484">
        <v>819.10510270802604</v>
      </c>
      <c r="G53" s="484">
        <v>529.99115167761101</v>
      </c>
      <c r="H53" s="484">
        <v>335.14481140935902</v>
      </c>
      <c r="I53" s="104">
        <v>6440.0952519173761</v>
      </c>
      <c r="J53" s="483">
        <v>5910.1041002397651</v>
      </c>
    </row>
    <row r="54" spans="2:10" ht="21.75" customHeight="1">
      <c r="B54" s="476" t="s">
        <v>221</v>
      </c>
      <c r="C54" s="482"/>
      <c r="D54" s="484">
        <v>5356.3465191557298</v>
      </c>
      <c r="E54" s="484">
        <v>531.09737725570096</v>
      </c>
      <c r="F54" s="484">
        <v>791.36554405063498</v>
      </c>
      <c r="G54" s="484">
        <v>503.43293887511402</v>
      </c>
      <c r="H54" s="484">
        <v>344.90423666316599</v>
      </c>
      <c r="I54" s="104">
        <v>6996.0492387446448</v>
      </c>
      <c r="J54" s="483">
        <v>6492.6162998695308</v>
      </c>
    </row>
    <row r="55" spans="2:10" ht="21.75" customHeight="1">
      <c r="B55" s="476" t="s">
        <v>222</v>
      </c>
      <c r="C55" s="482"/>
      <c r="D55" s="484">
        <v>6339.5928195169699</v>
      </c>
      <c r="E55" s="484">
        <v>1072.02856863599</v>
      </c>
      <c r="F55" s="484">
        <v>1415.6080945815499</v>
      </c>
      <c r="G55" s="484">
        <v>494.83790165126197</v>
      </c>
      <c r="H55" s="484">
        <v>368.10656208652898</v>
      </c>
      <c r="I55" s="104">
        <v>8618.1453778363102</v>
      </c>
      <c r="J55" s="483">
        <v>8123.3074761850494</v>
      </c>
    </row>
    <row r="56" spans="2:10" ht="21.75" customHeight="1">
      <c r="B56" s="476" t="s">
        <v>223</v>
      </c>
      <c r="C56" s="511"/>
      <c r="D56" s="484">
        <v>6466.4105452112099</v>
      </c>
      <c r="E56" s="484">
        <v>837.97356942193301</v>
      </c>
      <c r="F56" s="484">
        <v>994.06474168766897</v>
      </c>
      <c r="G56" s="484">
        <v>528.99603351139899</v>
      </c>
      <c r="H56" s="484">
        <v>317.62869703280899</v>
      </c>
      <c r="I56" s="104">
        <v>8307.1000174430865</v>
      </c>
      <c r="J56" s="483">
        <v>7778.1039839316882</v>
      </c>
    </row>
    <row r="57" spans="2:10" ht="21.75" customHeight="1">
      <c r="B57" s="476" t="s">
        <v>224</v>
      </c>
      <c r="C57" s="511"/>
      <c r="D57" s="484">
        <v>5042.75279696916</v>
      </c>
      <c r="E57" s="484">
        <v>277.43896194756798</v>
      </c>
      <c r="F57" s="484">
        <v>865.57011294474501</v>
      </c>
      <c r="G57" s="484">
        <v>515.00789577944704</v>
      </c>
      <c r="H57" s="484">
        <v>350.35571010839499</v>
      </c>
      <c r="I57" s="104">
        <v>6773.6865158017472</v>
      </c>
      <c r="J57" s="483">
        <v>6258.6786200223005</v>
      </c>
    </row>
    <row r="58" spans="2:10" ht="21.75" customHeight="1">
      <c r="B58" s="476" t="s">
        <v>225</v>
      </c>
      <c r="C58" s="511"/>
      <c r="D58" s="484">
        <v>5614.0235595066997</v>
      </c>
      <c r="E58" s="484">
        <v>551.87400587887896</v>
      </c>
      <c r="F58" s="484">
        <v>836.68519102682797</v>
      </c>
      <c r="G58" s="484">
        <v>505.68162610474201</v>
      </c>
      <c r="H58" s="484">
        <v>357.20116467735102</v>
      </c>
      <c r="I58" s="104">
        <v>7313.5915413156208</v>
      </c>
      <c r="J58" s="483">
        <v>6807.9099152108784</v>
      </c>
    </row>
    <row r="59" spans="2:10" ht="21.75" customHeight="1">
      <c r="B59" s="476" t="s">
        <v>226</v>
      </c>
      <c r="C59" s="511"/>
      <c r="D59" s="484">
        <v>6512.4069219805497</v>
      </c>
      <c r="E59" s="484">
        <v>1100.8089932048099</v>
      </c>
      <c r="F59" s="484">
        <v>1487.3962855751199</v>
      </c>
      <c r="G59" s="484">
        <v>487.66767080634799</v>
      </c>
      <c r="H59" s="484">
        <v>389.20138500769599</v>
      </c>
      <c r="I59" s="104">
        <v>8876.6722633697136</v>
      </c>
      <c r="J59" s="483">
        <v>8389.0045925633658</v>
      </c>
    </row>
    <row r="60" spans="2:10" ht="21.75" customHeight="1">
      <c r="B60" s="476" t="s">
        <v>227</v>
      </c>
      <c r="C60" s="476"/>
      <c r="D60" s="484">
        <v>7241.8481669636603</v>
      </c>
      <c r="E60" s="484">
        <v>845.67345452961899</v>
      </c>
      <c r="F60" s="484">
        <v>1049.5149376278</v>
      </c>
      <c r="G60" s="484">
        <v>491.65214310946902</v>
      </c>
      <c r="H60" s="484">
        <v>375.13498812964201</v>
      </c>
      <c r="I60" s="104">
        <v>9158.1502358305734</v>
      </c>
      <c r="J60" s="483">
        <v>8666.4980927211036</v>
      </c>
    </row>
    <row r="61" spans="2:10" ht="21.75" customHeight="1">
      <c r="B61" s="476" t="s">
        <v>228</v>
      </c>
      <c r="C61" s="476"/>
      <c r="D61" s="484">
        <v>5413.9693169379098</v>
      </c>
      <c r="E61" s="484">
        <v>281.00204655251298</v>
      </c>
      <c r="F61" s="484">
        <v>915.54602126430302</v>
      </c>
      <c r="G61" s="484">
        <v>451.258525169991</v>
      </c>
      <c r="H61" s="484">
        <v>371.93601668051002</v>
      </c>
      <c r="I61" s="104">
        <v>7152.7098800527137</v>
      </c>
      <c r="J61" s="483">
        <v>6701.4513548827226</v>
      </c>
    </row>
    <row r="62" spans="2:10" ht="21.75" customHeight="1">
      <c r="B62" s="476" t="s">
        <v>229</v>
      </c>
      <c r="C62" s="476"/>
      <c r="D62" s="484">
        <v>5795.4461861886502</v>
      </c>
      <c r="E62" s="484">
        <v>560.58764562532394</v>
      </c>
      <c r="F62" s="484">
        <v>884.917288595983</v>
      </c>
      <c r="G62" s="484">
        <v>456.50634832865501</v>
      </c>
      <c r="H62" s="484">
        <v>408.77369099173399</v>
      </c>
      <c r="I62" s="104">
        <v>7545.6435141050224</v>
      </c>
      <c r="J62" s="483">
        <v>7089.1371657763675</v>
      </c>
    </row>
    <row r="63" spans="2:10" ht="21.75" customHeight="1">
      <c r="B63" s="476" t="s">
        <v>230</v>
      </c>
      <c r="C63" s="476"/>
      <c r="D63" s="484">
        <v>7226.0622625980104</v>
      </c>
      <c r="E63" s="484">
        <v>1119.78944603131</v>
      </c>
      <c r="F63" s="484">
        <v>1561.6658000099601</v>
      </c>
      <c r="G63" s="484">
        <v>446.50974566519699</v>
      </c>
      <c r="H63" s="484">
        <v>458.00179293239597</v>
      </c>
      <c r="I63" s="104">
        <v>9692.2396012055633</v>
      </c>
      <c r="J63" s="483">
        <v>9245.7298555403668</v>
      </c>
    </row>
    <row r="64" spans="2:10" ht="21.75" customHeight="1">
      <c r="B64" s="476" t="s">
        <v>231</v>
      </c>
      <c r="C64" s="476"/>
      <c r="D64" s="484">
        <v>7616.1849770721738</v>
      </c>
      <c r="E64" s="484">
        <v>928.31348354847137</v>
      </c>
      <c r="F64" s="484">
        <v>1106.7335152652611</v>
      </c>
      <c r="G64" s="484">
        <v>483.64115535411042</v>
      </c>
      <c r="H64" s="484">
        <v>321.01615305834923</v>
      </c>
      <c r="I64" s="104">
        <v>9527.5758007498953</v>
      </c>
      <c r="J64" s="483">
        <v>9043.9346453957842</v>
      </c>
    </row>
    <row r="65" spans="2:10" ht="21.75" customHeight="1">
      <c r="B65" s="476" t="s">
        <v>232</v>
      </c>
      <c r="C65" s="476"/>
      <c r="D65" s="484">
        <v>6114.18728203311</v>
      </c>
      <c r="E65" s="484">
        <v>309.72918459224331</v>
      </c>
      <c r="F65" s="484">
        <v>967.44531899794413</v>
      </c>
      <c r="G65" s="484">
        <v>491.63364140500596</v>
      </c>
      <c r="H65" s="484">
        <v>417.62768222907334</v>
      </c>
      <c r="I65" s="104">
        <v>7990.8939246651335</v>
      </c>
      <c r="J65" s="483">
        <v>7499.2602832601278</v>
      </c>
    </row>
    <row r="66" spans="2:10" ht="21.75" customHeight="1">
      <c r="B66" s="476" t="s">
        <v>233</v>
      </c>
      <c r="C66" s="476"/>
      <c r="D66" s="484">
        <v>6183.7461075053934</v>
      </c>
      <c r="E66" s="484">
        <v>619.95783788634856</v>
      </c>
      <c r="F66" s="484">
        <v>936.04467705055538</v>
      </c>
      <c r="G66" s="484">
        <v>474.73818107959039</v>
      </c>
      <c r="H66" s="484">
        <v>537.80022723015918</v>
      </c>
      <c r="I66" s="104">
        <v>8132.3291928656981</v>
      </c>
      <c r="J66" s="483">
        <v>7657.5910117861076</v>
      </c>
    </row>
    <row r="67" spans="2:10" ht="21.75" customHeight="1">
      <c r="B67" s="476" t="s">
        <v>234</v>
      </c>
      <c r="C67" s="477"/>
      <c r="D67" s="484">
        <v>8048.627098419026</v>
      </c>
      <c r="E67" s="484">
        <v>1240.5816340418469</v>
      </c>
      <c r="F67" s="484">
        <v>1643.0215291136133</v>
      </c>
      <c r="G67" s="484">
        <v>476.75349244504741</v>
      </c>
      <c r="H67" s="484">
        <v>566.70865099923515</v>
      </c>
      <c r="I67" s="104">
        <v>10735.110770976922</v>
      </c>
      <c r="J67" s="483">
        <v>10258.357278531874</v>
      </c>
    </row>
    <row r="68" spans="2:10" ht="21.75" customHeight="1">
      <c r="B68" s="476" t="s">
        <v>235</v>
      </c>
      <c r="C68" s="477"/>
      <c r="D68" s="484">
        <v>7910.2836426835393</v>
      </c>
      <c r="E68" s="484">
        <v>944.4</v>
      </c>
      <c r="F68" s="484">
        <v>1168.2</v>
      </c>
      <c r="G68" s="484">
        <v>482.9</v>
      </c>
      <c r="H68" s="484">
        <v>405.1</v>
      </c>
      <c r="I68" s="104">
        <v>9966.4836426835391</v>
      </c>
      <c r="J68" s="483">
        <v>9483.5836426835394</v>
      </c>
    </row>
    <row r="69" spans="2:10" ht="21.75" customHeight="1">
      <c r="B69" s="476" t="s">
        <v>236</v>
      </c>
      <c r="C69" s="477"/>
      <c r="D69" s="484">
        <v>6344.6836426835398</v>
      </c>
      <c r="E69" s="484">
        <v>316.2</v>
      </c>
      <c r="F69" s="484">
        <v>1023.2</v>
      </c>
      <c r="G69" s="484">
        <v>490.4</v>
      </c>
      <c r="H69" s="484">
        <v>450.6</v>
      </c>
      <c r="I69" s="104">
        <v>8308.8836426835387</v>
      </c>
      <c r="J69" s="483">
        <v>7818.48364268354</v>
      </c>
    </row>
    <row r="70" spans="2:10" ht="21.75" customHeight="1">
      <c r="B70" s="476" t="s">
        <v>237</v>
      </c>
      <c r="C70" s="477"/>
      <c r="D70" s="484">
        <v>6428.8836426835396</v>
      </c>
      <c r="E70" s="484">
        <v>632.5</v>
      </c>
      <c r="F70" s="484">
        <v>990.5</v>
      </c>
      <c r="G70" s="484">
        <v>496.9</v>
      </c>
      <c r="H70" s="484">
        <v>591.79999999999995</v>
      </c>
      <c r="I70" s="104">
        <v>8508.0836426835394</v>
      </c>
      <c r="J70" s="483">
        <v>8011.1836426835398</v>
      </c>
    </row>
    <row r="71" spans="2:10" ht="21.75" customHeight="1">
      <c r="B71" s="476" t="s">
        <v>238</v>
      </c>
      <c r="C71" s="477"/>
      <c r="D71" s="484">
        <v>8340.7836426835383</v>
      </c>
      <c r="E71" s="484">
        <v>1233.5999999999999</v>
      </c>
      <c r="F71" s="484">
        <v>1727.4</v>
      </c>
      <c r="G71" s="484">
        <v>489.7</v>
      </c>
      <c r="H71" s="484">
        <v>558.4</v>
      </c>
      <c r="I71" s="104">
        <v>11116.283642683538</v>
      </c>
      <c r="J71" s="483">
        <v>10626.583642683538</v>
      </c>
    </row>
    <row r="72" spans="2:10" ht="21.75" customHeight="1">
      <c r="B72" s="476" t="s">
        <v>239</v>
      </c>
      <c r="C72" s="477"/>
      <c r="D72" s="484">
        <v>8425.4285505566131</v>
      </c>
      <c r="E72" s="484">
        <v>945.51980497465183</v>
      </c>
      <c r="F72" s="484">
        <v>1245.0059873563177</v>
      </c>
      <c r="G72" s="484">
        <v>469.14289655820011</v>
      </c>
      <c r="H72" s="484">
        <v>391.78023998425249</v>
      </c>
      <c r="I72" s="104">
        <v>10531.357674455383</v>
      </c>
      <c r="J72" s="483">
        <v>10062.214777897183</v>
      </c>
    </row>
    <row r="73" spans="2:10" ht="21.75" customHeight="1">
      <c r="B73" s="476" t="s">
        <v>240</v>
      </c>
      <c r="C73" s="477"/>
      <c r="D73" s="484">
        <v>6771.2093410442067</v>
      </c>
      <c r="E73" s="484">
        <v>320.05312834920034</v>
      </c>
      <c r="F73" s="484">
        <v>1094.2120664716949</v>
      </c>
      <c r="G73" s="484">
        <v>456.20133859235955</v>
      </c>
      <c r="H73" s="484">
        <v>505.78201487113279</v>
      </c>
      <c r="I73" s="104">
        <v>8827.4047609793943</v>
      </c>
      <c r="J73" s="483">
        <v>8371.2034223870342</v>
      </c>
    </row>
    <row r="74" spans="2:10" ht="21.75" customHeight="1">
      <c r="B74" s="476" t="s">
        <v>241</v>
      </c>
      <c r="C74" s="477"/>
      <c r="D74" s="484">
        <v>6878.1100803628406</v>
      </c>
      <c r="E74" s="484">
        <v>630.25007418530095</v>
      </c>
      <c r="F74" s="484">
        <v>1059.5553075309174</v>
      </c>
      <c r="G74" s="484">
        <v>447.63750384120027</v>
      </c>
      <c r="H74" s="484">
        <v>633.45911097385545</v>
      </c>
      <c r="I74" s="104">
        <v>9018.7620027088142</v>
      </c>
      <c r="J74" s="483">
        <v>8571.1244988676135</v>
      </c>
    </row>
    <row r="75" spans="2:10" ht="21.75" customHeight="1">
      <c r="B75" s="476" t="s">
        <v>242</v>
      </c>
      <c r="C75" s="477"/>
      <c r="D75" s="484">
        <v>8894.0655978993764</v>
      </c>
      <c r="E75" s="484">
        <v>1220.43553287741</v>
      </c>
      <c r="F75" s="484">
        <v>1829.0963884804066</v>
      </c>
      <c r="G75" s="484">
        <v>465.98664099061159</v>
      </c>
      <c r="H75" s="484">
        <v>557.22892229006163</v>
      </c>
      <c r="I75" s="104">
        <v>11746.377549660456</v>
      </c>
      <c r="J75" s="483">
        <v>11280.390908669844</v>
      </c>
    </row>
    <row r="76" spans="2:10" ht="21.75" customHeight="1">
      <c r="B76" s="476" t="s">
        <v>243</v>
      </c>
      <c r="C76" s="477"/>
      <c r="D76" s="484">
        <v>8652.3459778493252</v>
      </c>
      <c r="E76" s="484">
        <v>689.2839378265212</v>
      </c>
      <c r="F76" s="484">
        <v>1245.0059873563177</v>
      </c>
      <c r="G76" s="484">
        <v>447.90808150335357</v>
      </c>
      <c r="H76" s="484">
        <v>410.22454250387443</v>
      </c>
      <c r="I76" s="104">
        <v>10755.484589212871</v>
      </c>
      <c r="J76" s="483">
        <v>10307.576507709517</v>
      </c>
    </row>
    <row r="77" spans="2:10" ht="21.75" customHeight="1">
      <c r="B77" s="476" t="s">
        <v>244</v>
      </c>
      <c r="C77" s="477"/>
      <c r="D77" s="484">
        <v>7024.3134528290884</v>
      </c>
      <c r="E77" s="484">
        <v>251.56175888247148</v>
      </c>
      <c r="F77" s="484">
        <v>1145.6033320058725</v>
      </c>
      <c r="G77" s="484">
        <v>420.19164048100066</v>
      </c>
      <c r="H77" s="484">
        <v>529.32990006317959</v>
      </c>
      <c r="I77" s="104">
        <v>9119.4383253791402</v>
      </c>
      <c r="J77" s="483">
        <v>8699.2466848981403</v>
      </c>
    </row>
    <row r="78" spans="2:10" ht="21.75" customHeight="1">
      <c r="B78" s="476" t="s">
        <v>245</v>
      </c>
      <c r="C78" s="477"/>
      <c r="D78" s="484">
        <v>7095.5325676690227</v>
      </c>
      <c r="E78" s="484">
        <v>441.80530200389603</v>
      </c>
      <c r="F78" s="484">
        <v>1110.0632164979522</v>
      </c>
      <c r="G78" s="484">
        <v>422.56002480841079</v>
      </c>
      <c r="H78" s="484">
        <v>592.61759858157632</v>
      </c>
      <c r="I78" s="104">
        <v>9220.7734075569624</v>
      </c>
      <c r="J78" s="483">
        <v>8798.2133827485522</v>
      </c>
    </row>
    <row r="79" spans="2:10" ht="21.75" customHeight="1">
      <c r="B79" s="632" t="s">
        <v>386</v>
      </c>
      <c r="C79" s="477"/>
      <c r="D79" s="484">
        <v>9163.1659847265018</v>
      </c>
      <c r="E79" s="484">
        <v>1064.2197846691015</v>
      </c>
      <c r="F79" s="484">
        <v>1910.724751335792</v>
      </c>
      <c r="G79" s="484">
        <v>441.490816242866</v>
      </c>
      <c r="H79" s="484">
        <v>608.25685717283534</v>
      </c>
      <c r="I79" s="104">
        <v>12123.638409477995</v>
      </c>
      <c r="J79" s="483">
        <v>11682.14759323513</v>
      </c>
    </row>
    <row r="80" spans="2:10" ht="21.75" customHeight="1">
      <c r="B80" s="635" t="s">
        <v>443</v>
      </c>
      <c r="C80" s="477"/>
      <c r="D80" s="484">
        <v>9232.0531583652319</v>
      </c>
      <c r="E80" s="484">
        <v>848.50852746444764</v>
      </c>
      <c r="F80" s="484">
        <v>1315.3377854333717</v>
      </c>
      <c r="G80" s="484">
        <v>436.71369069392608</v>
      </c>
      <c r="H80" s="484">
        <v>477.67634498421199</v>
      </c>
      <c r="I80" s="104">
        <v>11461.780979476744</v>
      </c>
      <c r="J80" s="483">
        <v>11025.067288782817</v>
      </c>
    </row>
    <row r="81" spans="2:10" ht="21.75" customHeight="1">
      <c r="B81" s="635" t="s">
        <v>445</v>
      </c>
      <c r="C81" s="477"/>
      <c r="D81" s="484">
        <v>7586.2585290554161</v>
      </c>
      <c r="E81" s="484">
        <v>287.2835286437824</v>
      </c>
      <c r="F81" s="484">
        <v>1213.193928594219</v>
      </c>
      <c r="G81" s="484">
        <v>431.51429758619071</v>
      </c>
      <c r="H81" s="484">
        <v>533.88191460511405</v>
      </c>
      <c r="I81" s="104">
        <v>9764.8486698409397</v>
      </c>
      <c r="J81" s="483">
        <v>9333.3343722547488</v>
      </c>
    </row>
    <row r="82" spans="2:10" ht="21.75" customHeight="1">
      <c r="B82" s="635" t="s">
        <v>450</v>
      </c>
      <c r="C82" s="477"/>
      <c r="D82" s="484">
        <v>7684.4617707855532</v>
      </c>
      <c r="E82" s="484">
        <v>565.95259186699093</v>
      </c>
      <c r="F82" s="484">
        <v>1175.6780443867531</v>
      </c>
      <c r="G82" s="484">
        <v>425.98580129795516</v>
      </c>
      <c r="H82" s="484">
        <v>729.39044773295802</v>
      </c>
      <c r="I82" s="104">
        <v>10015.516064203219</v>
      </c>
      <c r="J82" s="483">
        <v>9589.530262905264</v>
      </c>
    </row>
    <row r="83" spans="2:10" ht="21.75" customHeight="1">
      <c r="B83" s="635" t="s">
        <v>455</v>
      </c>
      <c r="C83" s="477"/>
      <c r="D83" s="484">
        <v>9763.6637589738202</v>
      </c>
      <c r="E83" s="484">
        <v>1096.1912882840877</v>
      </c>
      <c r="F83" s="484">
        <v>2010.2718237104314</v>
      </c>
      <c r="G83" s="484">
        <v>395.54265954238969</v>
      </c>
      <c r="H83" s="484">
        <v>601.76692073615254</v>
      </c>
      <c r="I83" s="104">
        <v>12771.245162962794</v>
      </c>
      <c r="J83" s="483">
        <v>12375.702503420403</v>
      </c>
    </row>
    <row r="84" spans="2:10" ht="21.75" customHeight="1">
      <c r="B84" s="649" t="s">
        <v>466</v>
      </c>
      <c r="C84" s="477"/>
      <c r="D84" s="484">
        <v>9668.7048882931867</v>
      </c>
      <c r="E84" s="484">
        <v>880.79124684665294</v>
      </c>
      <c r="F84" s="484">
        <v>1390.0454228575775</v>
      </c>
      <c r="G84" s="484">
        <v>476.01792285637947</v>
      </c>
      <c r="H84" s="484">
        <v>382.14107598736962</v>
      </c>
      <c r="I84" s="104">
        <v>11916.909309994513</v>
      </c>
      <c r="J84" s="483">
        <v>11440.891387138134</v>
      </c>
    </row>
    <row r="85" spans="2:10" ht="21.75" customHeight="1">
      <c r="B85" s="649" t="s">
        <v>467</v>
      </c>
      <c r="C85" s="477"/>
      <c r="D85" s="484">
        <v>7982.4908572951663</v>
      </c>
      <c r="E85" s="484">
        <v>302.23561039858731</v>
      </c>
      <c r="F85" s="484">
        <v>1284.6590514553404</v>
      </c>
      <c r="G85" s="484">
        <v>477.61477047807978</v>
      </c>
      <c r="H85" s="484">
        <v>401.98969350902536</v>
      </c>
      <c r="I85" s="104">
        <v>10146.754372737612</v>
      </c>
      <c r="J85" s="483">
        <v>9669.1396022595327</v>
      </c>
    </row>
    <row r="86" spans="2:10" ht="14.25" customHeight="1">
      <c r="B86" s="550" t="s">
        <v>246</v>
      </c>
      <c r="C86" s="600"/>
      <c r="D86" s="616" t="s">
        <v>247</v>
      </c>
      <c r="E86" s="617"/>
      <c r="F86" s="600"/>
      <c r="G86" s="600"/>
      <c r="H86" s="600"/>
      <c r="I86" s="600"/>
      <c r="J86" s="553"/>
    </row>
  </sheetData>
  <mergeCells count="4">
    <mergeCell ref="D2:I2"/>
    <mergeCell ref="B2:B3"/>
    <mergeCell ref="C2:C3"/>
    <mergeCell ref="B1:J1"/>
  </mergeCells>
  <printOptions horizontalCentered="1"/>
  <pageMargins left="0.25" right="0.25" top="0.75" bottom="0.75" header="0.3" footer="0.3"/>
  <pageSetup scale="62" orientation="portrait" r:id="rId1"/>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D00-000000000000}">
  <sheetPr>
    <tabColor rgb="FF00B050"/>
  </sheetPr>
  <dimension ref="A2:M53"/>
  <sheetViews>
    <sheetView topLeftCell="A28" zoomScale="140" zoomScaleNormal="140" workbookViewId="0">
      <selection activeCell="AI50" sqref="AI50"/>
    </sheetView>
  </sheetViews>
  <sheetFormatPr baseColWidth="10" defaultColWidth="9" defaultRowHeight="15"/>
  <cols>
    <col min="1" max="1" width="60.5" customWidth="1"/>
    <col min="2" max="2" width="17" customWidth="1"/>
    <col min="3" max="3" width="14.5" customWidth="1"/>
    <col min="4" max="4" width="12.1640625" customWidth="1"/>
    <col min="5" max="5" width="13.5" customWidth="1"/>
  </cols>
  <sheetData>
    <row r="2" spans="1:8">
      <c r="A2" t="s">
        <v>318</v>
      </c>
      <c r="B2" s="798" t="s">
        <v>319</v>
      </c>
      <c r="C2" s="798"/>
      <c r="D2" t="s">
        <v>266</v>
      </c>
      <c r="E2" t="s">
        <v>273</v>
      </c>
    </row>
    <row r="3" spans="1:8">
      <c r="B3" t="s">
        <v>320</v>
      </c>
      <c r="C3" t="s">
        <v>321</v>
      </c>
    </row>
    <row r="4" spans="1:8">
      <c r="B4" t="s">
        <v>322</v>
      </c>
      <c r="C4" t="s">
        <v>322</v>
      </c>
    </row>
    <row r="5" spans="1:8">
      <c r="A5" t="s">
        <v>274</v>
      </c>
      <c r="B5" s="55">
        <v>7247.5361945594204</v>
      </c>
      <c r="C5">
        <v>7247.5361945594204</v>
      </c>
      <c r="D5" s="135">
        <f>(C5/$C$11)*100</f>
        <v>46.190973337892565</v>
      </c>
      <c r="E5" s="135">
        <v>8.5128729451340295</v>
      </c>
    </row>
    <row r="6" spans="1:8">
      <c r="A6" t="s">
        <v>275</v>
      </c>
      <c r="B6" s="55">
        <v>3112.8556895298798</v>
      </c>
      <c r="C6">
        <v>3112.8556895298798</v>
      </c>
      <c r="D6" s="135">
        <f t="shared" ref="D6:D11" si="0">(C6/$C$11)*100</f>
        <v>19.839270932888748</v>
      </c>
      <c r="E6" s="135">
        <v>17.626046960563102</v>
      </c>
    </row>
    <row r="7" spans="1:8">
      <c r="A7" t="s">
        <v>276</v>
      </c>
      <c r="B7" s="55">
        <v>4823.6433310675602</v>
      </c>
      <c r="C7">
        <v>4823.6433310675602</v>
      </c>
      <c r="D7" s="135">
        <f t="shared" si="0"/>
        <v>30.7426930360283</v>
      </c>
      <c r="E7" s="135">
        <v>4.5781668917970801</v>
      </c>
    </row>
    <row r="8" spans="1:8">
      <c r="A8" t="s">
        <v>277</v>
      </c>
      <c r="B8" s="55">
        <v>455.70990181066901</v>
      </c>
      <c r="C8">
        <v>455.70990181066901</v>
      </c>
      <c r="D8" s="135">
        <f t="shared" si="0"/>
        <v>2.9043916938492598</v>
      </c>
      <c r="E8" s="135">
        <v>6.0633439128713604</v>
      </c>
    </row>
    <row r="9" spans="1:8">
      <c r="A9" t="s">
        <v>43</v>
      </c>
      <c r="B9" s="55">
        <v>170.03264418274699</v>
      </c>
      <c r="C9">
        <v>170.03264418274699</v>
      </c>
      <c r="D9" s="135">
        <f t="shared" si="0"/>
        <v>1.0836749376860595</v>
      </c>
      <c r="E9" s="135">
        <v>-1.33347720320027</v>
      </c>
    </row>
    <row r="10" spans="1:8">
      <c r="A10" t="s">
        <v>278</v>
      </c>
      <c r="B10" s="55">
        <v>2993.4513300025501</v>
      </c>
      <c r="C10">
        <v>2993.4513300025501</v>
      </c>
      <c r="D10" s="135">
        <f t="shared" si="0"/>
        <v>19.078266994544112</v>
      </c>
      <c r="E10" s="135">
        <v>1.4464367571300301</v>
      </c>
    </row>
    <row r="11" spans="1:8">
      <c r="A11" t="s">
        <v>270</v>
      </c>
      <c r="B11" s="55">
        <v>15690.373401622899</v>
      </c>
      <c r="C11">
        <v>15690.373401622899</v>
      </c>
      <c r="D11" s="166">
        <f t="shared" si="0"/>
        <v>100</v>
      </c>
      <c r="E11">
        <v>6.1</v>
      </c>
    </row>
    <row r="14" spans="1:8">
      <c r="B14">
        <v>7247.5361945594204</v>
      </c>
      <c r="C14">
        <v>3112.8556895298798</v>
      </c>
      <c r="D14">
        <v>4823.6433310675602</v>
      </c>
      <c r="E14">
        <v>455.70990181066901</v>
      </c>
      <c r="F14">
        <v>170.03264418274699</v>
      </c>
      <c r="G14">
        <v>2993.4513300025501</v>
      </c>
      <c r="H14">
        <v>15690.373401622899</v>
      </c>
    </row>
    <row r="15" spans="1:8">
      <c r="B15">
        <v>7247.5361945594204</v>
      </c>
      <c r="C15">
        <v>3112.8556895298798</v>
      </c>
      <c r="D15">
        <v>4823.6433310675602</v>
      </c>
      <c r="E15">
        <v>455.70990181066901</v>
      </c>
      <c r="F15">
        <v>170.03264418274699</v>
      </c>
      <c r="G15">
        <v>2993.4513300025501</v>
      </c>
      <c r="H15">
        <v>15690.373401622899</v>
      </c>
    </row>
    <row r="16" spans="1:8">
      <c r="B16">
        <v>8.5128729451340295</v>
      </c>
      <c r="C16">
        <v>17.626046960563102</v>
      </c>
      <c r="D16">
        <v>4.5781668917970801</v>
      </c>
      <c r="E16">
        <v>6.0633439128713604</v>
      </c>
      <c r="F16">
        <v>-1.33347720320027</v>
      </c>
      <c r="G16">
        <v>1.4464367571300301</v>
      </c>
    </row>
    <row r="20" spans="1:5" ht="20.25" customHeight="1">
      <c r="A20" s="800" t="s">
        <v>323</v>
      </c>
      <c r="B20" s="799" t="s">
        <v>319</v>
      </c>
      <c r="C20" s="799"/>
      <c r="D20" s="797" t="s">
        <v>324</v>
      </c>
      <c r="E20" s="797" t="s">
        <v>273</v>
      </c>
    </row>
    <row r="21" spans="1:5" ht="20.25" customHeight="1">
      <c r="A21" s="800"/>
      <c r="B21" s="6" t="s">
        <v>320</v>
      </c>
      <c r="C21" s="6" t="s">
        <v>325</v>
      </c>
      <c r="D21" s="797"/>
      <c r="E21" s="797"/>
    </row>
    <row r="22" spans="1:5" ht="20.25" customHeight="1">
      <c r="A22" s="800"/>
      <c r="B22" s="6" t="s">
        <v>326</v>
      </c>
      <c r="C22" s="6" t="s">
        <v>326</v>
      </c>
      <c r="D22" s="797"/>
      <c r="E22" s="797"/>
    </row>
    <row r="23" spans="1:5" ht="27.75" customHeight="1">
      <c r="A23" s="5" t="s">
        <v>280</v>
      </c>
      <c r="B23" s="168">
        <v>3675.2142036340601</v>
      </c>
      <c r="C23" s="135">
        <v>3765.6910145932202</v>
      </c>
      <c r="D23" s="169">
        <f>(C23/$C$34)*100</f>
        <v>25.282671882948609</v>
      </c>
      <c r="E23" s="135">
        <v>2.4618105488844102</v>
      </c>
    </row>
    <row r="24" spans="1:5" ht="20.25" customHeight="1">
      <c r="A24" s="5" t="s">
        <v>288</v>
      </c>
      <c r="B24" s="168">
        <v>1398.2908654089799</v>
      </c>
      <c r="C24" s="135">
        <v>1439.7291392135801</v>
      </c>
      <c r="D24" s="169">
        <f t="shared" ref="D24:D33" si="1">(C24/$C$34)*100</f>
        <v>9.6662735434200329</v>
      </c>
      <c r="E24" s="135">
        <v>2.9634945653799001</v>
      </c>
    </row>
    <row r="25" spans="1:5" ht="20.25" customHeight="1">
      <c r="A25" s="5" t="s">
        <v>47</v>
      </c>
      <c r="B25" s="168">
        <v>1936.45139451862</v>
      </c>
      <c r="C25" s="135">
        <v>2035.9842251109901</v>
      </c>
      <c r="D25" s="169">
        <f t="shared" si="1"/>
        <v>13.669502070897078</v>
      </c>
      <c r="E25" s="135">
        <v>5.1399601804679396</v>
      </c>
    </row>
    <row r="26" spans="1:5" ht="20.25" customHeight="1">
      <c r="A26" s="170" t="s">
        <v>48</v>
      </c>
      <c r="B26" s="168">
        <v>847.70771128541605</v>
      </c>
      <c r="C26" s="135">
        <v>1071.8704946069799</v>
      </c>
      <c r="D26" s="169">
        <f t="shared" si="1"/>
        <v>7.1964879516514175</v>
      </c>
      <c r="E26" s="135">
        <v>26.4434050011956</v>
      </c>
    </row>
    <row r="27" spans="1:5" ht="20.25" customHeight="1">
      <c r="A27" s="5" t="s">
        <v>281</v>
      </c>
      <c r="B27" s="168">
        <v>1482.15591432874</v>
      </c>
      <c r="C27" s="135">
        <v>1497.9330679374</v>
      </c>
      <c r="D27" s="169">
        <f t="shared" si="1"/>
        <v>10.057051975989287</v>
      </c>
      <c r="E27" s="135">
        <v>1.0644732754586701</v>
      </c>
    </row>
    <row r="28" spans="1:5" ht="20.25" customHeight="1">
      <c r="A28" s="5" t="s">
        <v>260</v>
      </c>
      <c r="B28" s="168">
        <v>316.091063748583</v>
      </c>
      <c r="C28" s="135">
        <v>385.88111665906803</v>
      </c>
      <c r="D28" s="169">
        <f t="shared" si="1"/>
        <v>2.5907876191936876</v>
      </c>
      <c r="E28" s="135">
        <v>22.079097106647801</v>
      </c>
    </row>
    <row r="29" spans="1:5" ht="20.25" customHeight="1">
      <c r="A29" s="5" t="s">
        <v>282</v>
      </c>
      <c r="B29" s="168">
        <v>465.25673212215798</v>
      </c>
      <c r="C29" s="135">
        <v>469.40321695016002</v>
      </c>
      <c r="D29" s="169">
        <f t="shared" si="1"/>
        <v>3.1515510616670772</v>
      </c>
      <c r="E29" s="135">
        <v>0.89122511115269398</v>
      </c>
    </row>
    <row r="30" spans="1:5" ht="20.25" customHeight="1">
      <c r="A30" s="170" t="s">
        <v>283</v>
      </c>
      <c r="B30" s="168">
        <v>1215.8967066733601</v>
      </c>
      <c r="C30" s="135">
        <v>1289.7449894461199</v>
      </c>
      <c r="D30" s="169">
        <f t="shared" si="1"/>
        <v>8.6592870350956535</v>
      </c>
      <c r="E30" s="135">
        <v>6.0735654901806999</v>
      </c>
    </row>
    <row r="31" spans="1:5" ht="20.25" customHeight="1">
      <c r="A31" s="5" t="s">
        <v>53</v>
      </c>
      <c r="B31" s="168">
        <v>1402.3719187010199</v>
      </c>
      <c r="C31" s="135">
        <v>1535.50919262858</v>
      </c>
      <c r="D31" s="169">
        <f t="shared" si="1"/>
        <v>10.309336305085388</v>
      </c>
      <c r="E31" s="135">
        <v>9.4937207563940103</v>
      </c>
    </row>
    <row r="32" spans="1:5" ht="20.25" customHeight="1">
      <c r="A32" s="5" t="s">
        <v>284</v>
      </c>
      <c r="B32" s="168">
        <v>933.84770285301295</v>
      </c>
      <c r="C32" s="135">
        <v>976.07273165485606</v>
      </c>
      <c r="D32" s="169">
        <f t="shared" si="1"/>
        <v>6.5533062889889875</v>
      </c>
      <c r="E32" s="135">
        <v>4.5216183187945003</v>
      </c>
    </row>
    <row r="33" spans="1:13" ht="20.25" customHeight="1">
      <c r="A33" s="5" t="s">
        <v>285</v>
      </c>
      <c r="B33" s="168">
        <v>422.149498222783</v>
      </c>
      <c r="C33" s="135">
        <v>426.53624968778797</v>
      </c>
      <c r="D33" s="169">
        <f t="shared" si="1"/>
        <v>2.863744265062782</v>
      </c>
      <c r="E33" s="135">
        <v>1.03914643591283</v>
      </c>
    </row>
    <row r="34" spans="1:13" ht="20.25" customHeight="1">
      <c r="A34" s="5" t="s">
        <v>270</v>
      </c>
      <c r="B34" s="168">
        <f>SUM(B23:B33)</f>
        <v>14095.433711496731</v>
      </c>
      <c r="C34" s="168">
        <f>SUM(C23:C33)</f>
        <v>14894.355438488743</v>
      </c>
      <c r="D34" s="168">
        <f>SUM(D23:D33)</f>
        <v>100</v>
      </c>
      <c r="E34" s="135">
        <v>5.6679471050286701</v>
      </c>
    </row>
    <row r="36" spans="1:13">
      <c r="B36">
        <v>2.4618105488844102</v>
      </c>
      <c r="C36">
        <v>2.9634945653799001</v>
      </c>
      <c r="D36">
        <v>5.1399601804679396</v>
      </c>
      <c r="E36">
        <v>26.4434050011956</v>
      </c>
      <c r="F36">
        <v>1.0644732754586701</v>
      </c>
      <c r="G36">
        <v>22.079097106647801</v>
      </c>
      <c r="H36">
        <v>0.89122511115269398</v>
      </c>
      <c r="I36">
        <v>6.0735654901806999</v>
      </c>
      <c r="J36">
        <v>9.4937207563940103</v>
      </c>
      <c r="K36">
        <v>4.5216183187945003</v>
      </c>
      <c r="L36">
        <v>1.03914643591283</v>
      </c>
      <c r="M36">
        <v>5.6679471050286701</v>
      </c>
    </row>
    <row r="37" spans="1:13">
      <c r="B37">
        <v>3765.6910145932202</v>
      </c>
      <c r="C37">
        <v>1439.7291392135801</v>
      </c>
      <c r="D37">
        <v>2035.9842251109901</v>
      </c>
      <c r="E37">
        <v>1071.8704946069799</v>
      </c>
      <c r="F37">
        <v>1497.9330679374</v>
      </c>
      <c r="G37">
        <v>385.88111665906803</v>
      </c>
      <c r="H37">
        <v>469.40321695016002</v>
      </c>
      <c r="I37">
        <v>1289.7449894461199</v>
      </c>
      <c r="J37">
        <v>1535.50919262858</v>
      </c>
      <c r="K37">
        <v>976.07273165485606</v>
      </c>
      <c r="L37">
        <v>426.53624968778797</v>
      </c>
    </row>
    <row r="38" spans="1:13">
      <c r="B38">
        <v>3675.2142036340601</v>
      </c>
      <c r="C38">
        <v>1398.2908654089799</v>
      </c>
      <c r="D38">
        <v>1936.45139451862</v>
      </c>
      <c r="E38">
        <v>847.70771128541605</v>
      </c>
      <c r="F38">
        <v>1482.15591432874</v>
      </c>
      <c r="G38">
        <v>316.091063748583</v>
      </c>
      <c r="H38">
        <v>465.25673212215798</v>
      </c>
      <c r="I38">
        <v>1215.8967066733601</v>
      </c>
      <c r="J38">
        <v>1402.3719187010199</v>
      </c>
      <c r="K38">
        <v>933.84770285301295</v>
      </c>
      <c r="L38">
        <v>422.149498222783</v>
      </c>
    </row>
    <row r="41" spans="1:13">
      <c r="A41" t="s">
        <v>264</v>
      </c>
      <c r="B41" s="798" t="s">
        <v>319</v>
      </c>
      <c r="C41" s="798"/>
      <c r="D41" t="s">
        <v>266</v>
      </c>
      <c r="E41" t="s">
        <v>273</v>
      </c>
    </row>
    <row r="42" spans="1:13">
      <c r="B42" t="s">
        <v>320</v>
      </c>
      <c r="C42" t="s">
        <v>321</v>
      </c>
    </row>
    <row r="43" spans="1:13">
      <c r="B43" t="s">
        <v>322</v>
      </c>
      <c r="C43" t="s">
        <v>322</v>
      </c>
    </row>
    <row r="44" spans="1:13">
      <c r="A44" t="s">
        <v>268</v>
      </c>
      <c r="B44" s="135">
        <v>4474.7704343381401</v>
      </c>
      <c r="C44" s="135">
        <v>4541.1091049016604</v>
      </c>
      <c r="D44" s="135">
        <f>(C44/$C$49)*100</f>
        <v>69.228727304366316</v>
      </c>
      <c r="E44" s="135">
        <v>7.3154874239372996</v>
      </c>
    </row>
    <row r="45" spans="1:13">
      <c r="A45" t="s">
        <v>269</v>
      </c>
      <c r="B45" s="135">
        <v>210.26998940026499</v>
      </c>
      <c r="C45" s="135">
        <v>225.35640802203901</v>
      </c>
      <c r="D45" s="135">
        <f>(C45/$C$49)*100</f>
        <v>3.4355345702681803</v>
      </c>
      <c r="E45" s="135">
        <v>5.3557336621455001</v>
      </c>
    </row>
    <row r="46" spans="1:13">
      <c r="A46" t="s">
        <v>37</v>
      </c>
      <c r="B46" s="135">
        <v>1233.6838780575299</v>
      </c>
      <c r="C46" s="135">
        <v>1304.0764384049601</v>
      </c>
      <c r="D46" s="135">
        <f>(C46/$C$49)*100</f>
        <v>19.880507174103951</v>
      </c>
      <c r="E46" s="135">
        <v>5.7234031836885704</v>
      </c>
    </row>
    <row r="47" spans="1:13">
      <c r="A47" t="s">
        <v>252</v>
      </c>
      <c r="B47" s="135">
        <v>500.70032576478502</v>
      </c>
      <c r="C47" s="135">
        <v>458.477683362123</v>
      </c>
      <c r="D47" s="135">
        <f>(C47/$C$49)*100</f>
        <v>6.9894437203356627</v>
      </c>
      <c r="E47" s="135">
        <v>-0.615877062741788</v>
      </c>
    </row>
    <row r="48" spans="1:13">
      <c r="A48" t="s">
        <v>39</v>
      </c>
      <c r="B48" s="135">
        <v>255.20310133644</v>
      </c>
      <c r="C48" s="135">
        <v>255.91006280764199</v>
      </c>
      <c r="D48" s="135">
        <f>(C48/$C$49)*100</f>
        <v>3.9013218011940181</v>
      </c>
      <c r="E48" s="135">
        <v>0.35030232019191498</v>
      </c>
    </row>
    <row r="49" spans="1:7">
      <c r="A49" t="s">
        <v>270</v>
      </c>
      <c r="B49" s="135">
        <v>6464.3577394968997</v>
      </c>
      <c r="C49" s="135">
        <v>6559.5732894763896</v>
      </c>
      <c r="D49" s="166">
        <f>SUM(D44:D48)-D45</f>
        <v>99.999999999999943</v>
      </c>
      <c r="E49">
        <v>5.9</v>
      </c>
    </row>
    <row r="51" spans="1:7">
      <c r="B51">
        <v>4474.7704343381401</v>
      </c>
      <c r="C51">
        <v>210.26998940026499</v>
      </c>
      <c r="D51">
        <v>1233.6838780575299</v>
      </c>
      <c r="E51">
        <v>500.70032576478502</v>
      </c>
      <c r="F51">
        <v>255.20310133644</v>
      </c>
      <c r="G51">
        <v>6464.3577394968997</v>
      </c>
    </row>
    <row r="52" spans="1:7">
      <c r="B52">
        <v>4541.1091049016604</v>
      </c>
      <c r="C52">
        <v>225.35640802203901</v>
      </c>
      <c r="D52">
        <v>1304.0764384049601</v>
      </c>
      <c r="E52">
        <v>458.477683362123</v>
      </c>
      <c r="F52">
        <v>255.91006280764199</v>
      </c>
      <c r="G52">
        <v>6559.5732894763896</v>
      </c>
    </row>
    <row r="53" spans="1:7">
      <c r="B53">
        <v>5365.4028065988796</v>
      </c>
      <c r="C53">
        <v>423.74139323845901</v>
      </c>
      <c r="D53">
        <v>1189.7639512743201</v>
      </c>
      <c r="E53">
        <v>514.26091709233299</v>
      </c>
      <c r="F53">
        <v>569.34148612746503</v>
      </c>
    </row>
  </sheetData>
  <mergeCells count="6">
    <mergeCell ref="E20:E22"/>
    <mergeCell ref="B2:C2"/>
    <mergeCell ref="B20:C20"/>
    <mergeCell ref="B41:C41"/>
    <mergeCell ref="A20:A22"/>
    <mergeCell ref="D20:D22"/>
  </mergeCells>
  <pageMargins left="0.7" right="0.7" top="0.75" bottom="0.75" header="0.3" footer="0.3"/>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E00-000000000000}">
  <sheetPr>
    <tabColor rgb="FF00B050"/>
  </sheetPr>
  <dimension ref="A2:F66"/>
  <sheetViews>
    <sheetView topLeftCell="A10" workbookViewId="0">
      <selection activeCell="AI50" sqref="AI50"/>
    </sheetView>
  </sheetViews>
  <sheetFormatPr baseColWidth="10" defaultColWidth="9.1640625" defaultRowHeight="15"/>
  <cols>
    <col min="1" max="1" width="44.1640625" customWidth="1"/>
    <col min="2" max="2" width="16.5" customWidth="1"/>
    <col min="3" max="3" width="6.1640625" customWidth="1"/>
    <col min="4" max="4" width="13.5" customWidth="1"/>
    <col min="5" max="5" width="7.1640625" customWidth="1"/>
    <col min="6" max="6" width="11.1640625" customWidth="1"/>
  </cols>
  <sheetData>
    <row r="2" spans="1:6">
      <c r="A2" t="s">
        <v>264</v>
      </c>
      <c r="B2" s="798" t="s">
        <v>327</v>
      </c>
      <c r="C2" s="798"/>
      <c r="D2" s="798" t="s">
        <v>328</v>
      </c>
      <c r="E2" s="798"/>
      <c r="F2" s="798"/>
    </row>
    <row r="3" spans="1:6" ht="32">
      <c r="B3" s="162" t="s">
        <v>329</v>
      </c>
      <c r="C3" t="s">
        <v>266</v>
      </c>
      <c r="D3" s="162" t="s">
        <v>329</v>
      </c>
      <c r="E3" t="s">
        <v>266</v>
      </c>
      <c r="F3" s="162" t="s">
        <v>273</v>
      </c>
    </row>
    <row r="4" spans="1:6">
      <c r="A4" t="s">
        <v>268</v>
      </c>
      <c r="B4" s="132">
        <v>4474.7704343381401</v>
      </c>
      <c r="C4" s="132">
        <f>(B4/$B$9)*100</f>
        <v>69.222196769796923</v>
      </c>
      <c r="D4" s="132">
        <v>4610.1145503330499</v>
      </c>
      <c r="E4">
        <v>69.5</v>
      </c>
      <c r="F4" s="135">
        <v>3</v>
      </c>
    </row>
    <row r="5" spans="1:6">
      <c r="A5" t="s">
        <v>269</v>
      </c>
      <c r="B5" s="132">
        <v>210.26998940026499</v>
      </c>
      <c r="C5" s="132">
        <f>(B5/$B$9)*100</f>
        <v>3.252759173823657</v>
      </c>
      <c r="D5" s="132">
        <v>225.35640802203901</v>
      </c>
      <c r="E5">
        <v>3.4</v>
      </c>
      <c r="F5">
        <v>7.2</v>
      </c>
    </row>
    <row r="6" spans="1:6">
      <c r="A6" t="s">
        <v>37</v>
      </c>
      <c r="B6" s="132">
        <v>1233.6838780575299</v>
      </c>
      <c r="C6" s="132">
        <f>(B6/$B$9)*100</f>
        <v>19.084399839442419</v>
      </c>
      <c r="D6" s="132">
        <v>1304.0764384049601</v>
      </c>
      <c r="E6">
        <v>19.7</v>
      </c>
      <c r="F6">
        <v>5.7</v>
      </c>
    </row>
    <row r="7" spans="1:6">
      <c r="A7" t="s">
        <v>252</v>
      </c>
      <c r="B7" s="132">
        <v>500.70032576478502</v>
      </c>
      <c r="C7" s="132">
        <f>(B7/$B$9)*100</f>
        <v>7.7455540974400483</v>
      </c>
      <c r="D7" s="132">
        <v>458.477683362123</v>
      </c>
      <c r="E7">
        <v>6.9</v>
      </c>
      <c r="F7">
        <v>-8.4</v>
      </c>
    </row>
    <row r="8" spans="1:6">
      <c r="A8" t="s">
        <v>39</v>
      </c>
      <c r="B8" s="132">
        <v>255.20310133644</v>
      </c>
      <c r="C8" s="132">
        <f>(B8/$B$9)*100</f>
        <v>3.94784929332054</v>
      </c>
      <c r="D8" s="132">
        <v>255.91006280764199</v>
      </c>
      <c r="E8">
        <v>3.9</v>
      </c>
      <c r="F8">
        <v>0.3</v>
      </c>
    </row>
    <row r="9" spans="1:6">
      <c r="A9" t="s">
        <v>270</v>
      </c>
      <c r="B9" s="132">
        <v>6464.3577394968997</v>
      </c>
      <c r="C9" s="163">
        <f>SUM(C4:C8)-C5</f>
        <v>99.999999999999943</v>
      </c>
      <c r="D9" s="132">
        <v>6628.57873490777</v>
      </c>
      <c r="E9">
        <v>100</v>
      </c>
      <c r="F9">
        <v>2.5</v>
      </c>
    </row>
    <row r="13" spans="1:6">
      <c r="B13" s="798" t="s">
        <v>327</v>
      </c>
      <c r="C13" s="798"/>
      <c r="D13" s="798" t="s">
        <v>328</v>
      </c>
      <c r="E13" s="798"/>
      <c r="F13" s="798"/>
    </row>
    <row r="14" spans="1:6" ht="32">
      <c r="A14" t="s">
        <v>318</v>
      </c>
      <c r="B14" s="162" t="s">
        <v>329</v>
      </c>
      <c r="C14" t="s">
        <v>266</v>
      </c>
      <c r="D14" s="162" t="s">
        <v>329</v>
      </c>
      <c r="E14" t="s">
        <v>266</v>
      </c>
      <c r="F14" s="162" t="s">
        <v>273</v>
      </c>
    </row>
    <row r="15" spans="1:6">
      <c r="A15" t="s">
        <v>274</v>
      </c>
      <c r="B15" s="164">
        <v>7247.5</v>
      </c>
      <c r="C15" s="135">
        <f>B15/$B$21*100</f>
        <v>46.190664355274563</v>
      </c>
      <c r="D15" s="165">
        <v>6844</v>
      </c>
      <c r="E15">
        <v>46.3</v>
      </c>
      <c r="F15">
        <v>-5.6</v>
      </c>
    </row>
    <row r="16" spans="1:6">
      <c r="A16" t="s">
        <v>275</v>
      </c>
      <c r="B16" s="164">
        <v>3112.9</v>
      </c>
      <c r="C16" s="135">
        <f t="shared" ref="C16:C21" si="0">B16/$B$21*100</f>
        <v>19.83951970631724</v>
      </c>
      <c r="D16" s="165">
        <v>3079.9</v>
      </c>
      <c r="E16">
        <v>20.8</v>
      </c>
      <c r="F16">
        <v>-1.1000000000000001</v>
      </c>
    </row>
    <row r="17" spans="1:6">
      <c r="A17" t="s">
        <v>276</v>
      </c>
      <c r="B17" s="164">
        <v>4823.6000000000004</v>
      </c>
      <c r="C17" s="135">
        <f t="shared" si="0"/>
        <v>30.742364758068629</v>
      </c>
      <c r="D17" s="2" t="s">
        <v>330</v>
      </c>
      <c r="E17">
        <v>27.9</v>
      </c>
      <c r="F17">
        <v>-14.3</v>
      </c>
    </row>
    <row r="18" spans="1:6">
      <c r="A18" t="s">
        <v>277</v>
      </c>
      <c r="B18">
        <v>455.7</v>
      </c>
      <c r="C18" s="135">
        <f t="shared" si="0"/>
        <v>2.9043236628766635</v>
      </c>
      <c r="D18" s="2">
        <v>528.79999999999995</v>
      </c>
      <c r="E18">
        <v>3.6</v>
      </c>
      <c r="F18">
        <v>16</v>
      </c>
    </row>
    <row r="19" spans="1:6">
      <c r="A19" t="s">
        <v>43</v>
      </c>
      <c r="B19">
        <v>170</v>
      </c>
      <c r="C19" s="135">
        <f t="shared" si="0"/>
        <v>1.083465048692194</v>
      </c>
      <c r="D19" s="2">
        <v>187.3</v>
      </c>
      <c r="E19">
        <v>1.3</v>
      </c>
      <c r="F19">
        <v>10.1</v>
      </c>
    </row>
    <row r="20" spans="1:6">
      <c r="A20" t="s">
        <v>278</v>
      </c>
      <c r="B20" s="164">
        <v>2993.5</v>
      </c>
      <c r="C20" s="135">
        <f t="shared" si="0"/>
        <v>19.078544842706368</v>
      </c>
      <c r="D20" s="165">
        <v>3101.8</v>
      </c>
      <c r="E20">
        <v>21</v>
      </c>
      <c r="F20">
        <v>3.6</v>
      </c>
    </row>
    <row r="21" spans="1:6">
      <c r="A21" t="s">
        <v>270</v>
      </c>
      <c r="B21" s="164">
        <v>15690.4</v>
      </c>
      <c r="C21" s="166">
        <f t="shared" si="0"/>
        <v>100</v>
      </c>
      <c r="D21" s="165">
        <v>14794.7</v>
      </c>
      <c r="E21">
        <v>100</v>
      </c>
      <c r="F21">
        <v>-5.7</v>
      </c>
    </row>
    <row r="25" spans="1:6" ht="19.5" customHeight="1">
      <c r="B25" s="798" t="s">
        <v>327</v>
      </c>
      <c r="C25" s="798"/>
      <c r="D25" s="798" t="s">
        <v>328</v>
      </c>
      <c r="E25" s="798"/>
      <c r="F25" s="798"/>
    </row>
    <row r="26" spans="1:6" ht="32">
      <c r="A26" t="s">
        <v>318</v>
      </c>
      <c r="B26" s="167" t="s">
        <v>329</v>
      </c>
      <c r="C26" s="167" t="s">
        <v>266</v>
      </c>
      <c r="D26" s="167" t="s">
        <v>329</v>
      </c>
      <c r="E26" s="167" t="s">
        <v>266</v>
      </c>
      <c r="F26" s="167" t="s">
        <v>273</v>
      </c>
    </row>
    <row r="27" spans="1:6">
      <c r="A27" t="s">
        <v>280</v>
      </c>
      <c r="B27" s="132">
        <v>3932.9</v>
      </c>
      <c r="C27" s="135">
        <f>B27/$B$38*100</f>
        <v>25.168465983630163</v>
      </c>
      <c r="D27" s="132">
        <v>3140.2</v>
      </c>
      <c r="E27">
        <v>20.6</v>
      </c>
      <c r="F27">
        <v>-20.2</v>
      </c>
    </row>
    <row r="28" spans="1:6">
      <c r="A28" t="s">
        <v>288</v>
      </c>
      <c r="B28" s="132">
        <v>1462.9</v>
      </c>
      <c r="C28" s="135">
        <f t="shared" ref="C28:C37" si="1">B28/$B$38*100</f>
        <v>9.3617810998124948</v>
      </c>
      <c r="D28" s="132">
        <v>301.5</v>
      </c>
      <c r="E28">
        <v>2</v>
      </c>
      <c r="F28">
        <v>-79.400000000000006</v>
      </c>
    </row>
    <row r="29" spans="1:6">
      <c r="A29" t="s">
        <v>47</v>
      </c>
      <c r="B29" s="132">
        <v>2279.5</v>
      </c>
      <c r="C29" s="135">
        <f t="shared" si="1"/>
        <v>14.587586312818773</v>
      </c>
      <c r="D29" s="132">
        <v>2297.6999999999998</v>
      </c>
      <c r="E29">
        <v>15.1</v>
      </c>
      <c r="F29">
        <v>0.8</v>
      </c>
    </row>
    <row r="30" spans="1:6">
      <c r="A30" t="s">
        <v>48</v>
      </c>
      <c r="B30" s="132">
        <v>1231.4000000000001</v>
      </c>
      <c r="C30" s="135">
        <f t="shared" si="1"/>
        <v>7.8803043586773578</v>
      </c>
      <c r="D30" s="132">
        <v>2145.1999999999998</v>
      </c>
      <c r="E30">
        <v>14.1</v>
      </c>
      <c r="F30">
        <v>74.2</v>
      </c>
    </row>
    <row r="31" spans="1:6">
      <c r="A31" t="s">
        <v>281</v>
      </c>
      <c r="B31" s="132">
        <v>1740.6</v>
      </c>
      <c r="C31" s="135">
        <f t="shared" si="1"/>
        <v>11.138913242418228</v>
      </c>
      <c r="D31" s="132">
        <v>1808.3</v>
      </c>
      <c r="E31">
        <v>11.9</v>
      </c>
      <c r="F31">
        <v>3.9</v>
      </c>
    </row>
    <row r="32" spans="1:6">
      <c r="A32" t="s">
        <v>260</v>
      </c>
      <c r="B32" s="132">
        <v>358.6</v>
      </c>
      <c r="C32" s="135">
        <f t="shared" si="1"/>
        <v>2.2948490685574958</v>
      </c>
      <c r="D32" s="132">
        <v>369.7</v>
      </c>
      <c r="E32">
        <v>2.4</v>
      </c>
      <c r="F32">
        <v>3.1</v>
      </c>
    </row>
    <row r="33" spans="1:6">
      <c r="A33" t="s">
        <v>282</v>
      </c>
      <c r="B33" s="132">
        <v>472.9</v>
      </c>
      <c r="C33" s="135">
        <f t="shared" si="1"/>
        <v>3.0263082111568314</v>
      </c>
      <c r="D33" s="132">
        <v>419.9</v>
      </c>
      <c r="E33">
        <v>2.8</v>
      </c>
      <c r="F33">
        <v>-11.2</v>
      </c>
    </row>
    <row r="34" spans="1:6">
      <c r="A34" t="s">
        <v>283</v>
      </c>
      <c r="B34" s="132">
        <v>1224.9000000000001</v>
      </c>
      <c r="C34" s="135">
        <f t="shared" si="1"/>
        <v>7.8387078195094162</v>
      </c>
      <c r="D34" s="132">
        <v>1377.2</v>
      </c>
      <c r="E34">
        <v>9</v>
      </c>
      <c r="F34">
        <v>12.4</v>
      </c>
    </row>
    <row r="35" spans="1:6">
      <c r="A35" t="s">
        <v>53</v>
      </c>
      <c r="B35" s="132">
        <v>1487.1</v>
      </c>
      <c r="C35" s="135">
        <f t="shared" si="1"/>
        <v>9.5166482148685212</v>
      </c>
      <c r="D35" s="132">
        <v>1753.2</v>
      </c>
      <c r="E35">
        <v>11.5</v>
      </c>
      <c r="F35">
        <v>17.899999999999999</v>
      </c>
    </row>
    <row r="36" spans="1:6">
      <c r="A36" t="s">
        <v>284</v>
      </c>
      <c r="B36" s="132">
        <v>991.5</v>
      </c>
      <c r="C36" s="135">
        <f t="shared" si="1"/>
        <v>6.3450720900021116</v>
      </c>
      <c r="D36" s="132">
        <v>1202.9000000000001</v>
      </c>
      <c r="E36">
        <v>7.9</v>
      </c>
      <c r="F36">
        <v>21.3</v>
      </c>
    </row>
    <row r="37" spans="1:6">
      <c r="A37" t="s">
        <v>285</v>
      </c>
      <c r="B37">
        <v>444</v>
      </c>
      <c r="C37" s="135">
        <f t="shared" si="1"/>
        <v>2.8413635985486003</v>
      </c>
      <c r="D37" s="132">
        <v>403.6</v>
      </c>
      <c r="E37">
        <v>2.7</v>
      </c>
      <c r="F37">
        <v>-9.1</v>
      </c>
    </row>
    <row r="38" spans="1:6">
      <c r="A38" t="s">
        <v>270</v>
      </c>
      <c r="B38" s="132">
        <f>SUM(B27:B37)</f>
        <v>15626.300000000001</v>
      </c>
      <c r="C38" s="132">
        <f>SUM(C27:C37)</f>
        <v>99.999999999999986</v>
      </c>
      <c r="D38" s="132">
        <f>SUM(D27:D37)</f>
        <v>15219.400000000001</v>
      </c>
      <c r="E38">
        <v>100</v>
      </c>
      <c r="F38">
        <v>-2.6</v>
      </c>
    </row>
    <row r="42" spans="1:6">
      <c r="A42" t="s">
        <v>125</v>
      </c>
      <c r="B42" t="s">
        <v>286</v>
      </c>
    </row>
    <row r="43" spans="1:6">
      <c r="A43" t="s">
        <v>280</v>
      </c>
      <c r="B43" t="s">
        <v>287</v>
      </c>
    </row>
    <row r="44" spans="1:6">
      <c r="A44" t="s">
        <v>288</v>
      </c>
      <c r="B44" t="s">
        <v>287</v>
      </c>
    </row>
    <row r="45" spans="1:6">
      <c r="A45" t="s">
        <v>47</v>
      </c>
      <c r="B45" t="s">
        <v>287</v>
      </c>
    </row>
    <row r="46" spans="1:6">
      <c r="A46" t="s">
        <v>48</v>
      </c>
      <c r="B46" t="s">
        <v>289</v>
      </c>
    </row>
    <row r="47" spans="1:6">
      <c r="A47" t="s">
        <v>281</v>
      </c>
      <c r="B47" t="s">
        <v>290</v>
      </c>
    </row>
    <row r="48" spans="1:6">
      <c r="A48" t="s">
        <v>260</v>
      </c>
      <c r="B48" t="s">
        <v>287</v>
      </c>
    </row>
    <row r="49" spans="1:2">
      <c r="A49" t="s">
        <v>282</v>
      </c>
      <c r="B49" t="s">
        <v>287</v>
      </c>
    </row>
    <row r="50" spans="1:2">
      <c r="A50" t="s">
        <v>283</v>
      </c>
      <c r="B50" t="s">
        <v>291</v>
      </c>
    </row>
    <row r="51" spans="1:2">
      <c r="A51" t="s">
        <v>53</v>
      </c>
      <c r="B51" t="s">
        <v>292</v>
      </c>
    </row>
    <row r="52" spans="1:2">
      <c r="A52" t="s">
        <v>284</v>
      </c>
      <c r="B52" t="s">
        <v>292</v>
      </c>
    </row>
    <row r="53" spans="1:2">
      <c r="A53" t="s">
        <v>285</v>
      </c>
      <c r="B53" t="s">
        <v>287</v>
      </c>
    </row>
    <row r="56" spans="1:2">
      <c r="A56" t="s">
        <v>268</v>
      </c>
      <c r="B56" t="s">
        <v>293</v>
      </c>
    </row>
    <row r="57" spans="1:2">
      <c r="A57" t="s">
        <v>269</v>
      </c>
      <c r="B57" t="s">
        <v>294</v>
      </c>
    </row>
    <row r="58" spans="1:2">
      <c r="A58" t="s">
        <v>37</v>
      </c>
      <c r="B58" t="s">
        <v>293</v>
      </c>
    </row>
    <row r="59" spans="1:2">
      <c r="A59" t="s">
        <v>252</v>
      </c>
      <c r="B59" t="s">
        <v>295</v>
      </c>
    </row>
    <row r="60" spans="1:2">
      <c r="A60" t="s">
        <v>39</v>
      </c>
      <c r="B60" t="s">
        <v>296</v>
      </c>
    </row>
    <row r="61" spans="1:2">
      <c r="A61" t="s">
        <v>274</v>
      </c>
      <c r="B61" t="s">
        <v>297</v>
      </c>
    </row>
    <row r="62" spans="1:2">
      <c r="A62" t="s">
        <v>275</v>
      </c>
      <c r="B62" t="s">
        <v>298</v>
      </c>
    </row>
    <row r="63" spans="1:2">
      <c r="A63" t="s">
        <v>276</v>
      </c>
      <c r="B63" t="s">
        <v>287</v>
      </c>
    </row>
    <row r="64" spans="1:2">
      <c r="A64" t="s">
        <v>277</v>
      </c>
      <c r="B64" t="s">
        <v>299</v>
      </c>
    </row>
    <row r="65" spans="1:2">
      <c r="A65" t="s">
        <v>43</v>
      </c>
      <c r="B65" t="s">
        <v>300</v>
      </c>
    </row>
    <row r="66" spans="1:2">
      <c r="A66" t="s">
        <v>278</v>
      </c>
      <c r="B66" t="s">
        <v>301</v>
      </c>
    </row>
  </sheetData>
  <mergeCells count="6">
    <mergeCell ref="B2:C2"/>
    <mergeCell ref="D2:F2"/>
    <mergeCell ref="B13:C13"/>
    <mergeCell ref="D13:F13"/>
    <mergeCell ref="B25:C25"/>
    <mergeCell ref="D25:F25"/>
  </mergeCells>
  <pageMargins left="0.7" right="0.7" top="0.75" bottom="0.75" header="0.3" footer="0.3"/>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F00-000000000000}">
  <dimension ref="A1:D23"/>
  <sheetViews>
    <sheetView zoomScale="140" zoomScaleNormal="140" workbookViewId="0">
      <selection activeCell="AI50" sqref="AI50"/>
    </sheetView>
  </sheetViews>
  <sheetFormatPr baseColWidth="10" defaultColWidth="9" defaultRowHeight="15"/>
  <cols>
    <col min="1" max="1" width="43.1640625" customWidth="1"/>
    <col min="2" max="2" width="14.5" customWidth="1"/>
    <col min="3" max="3" width="11" customWidth="1"/>
  </cols>
  <sheetData>
    <row r="1" spans="1:4">
      <c r="A1" s="618" t="s">
        <v>331</v>
      </c>
      <c r="B1" s="619" t="s">
        <v>332</v>
      </c>
      <c r="C1" s="619" t="s">
        <v>333</v>
      </c>
      <c r="D1" s="619" t="s">
        <v>334</v>
      </c>
    </row>
    <row r="2" spans="1:4">
      <c r="A2" s="619" t="s">
        <v>48</v>
      </c>
      <c r="B2" s="620">
        <v>2564.7712092592801</v>
      </c>
      <c r="C2" s="621">
        <v>3.0140662919815001E-2</v>
      </c>
      <c r="D2" s="621">
        <v>0.51262528004144003</v>
      </c>
    </row>
    <row r="3" spans="1:4">
      <c r="A3" s="619" t="s">
        <v>39</v>
      </c>
      <c r="B3" s="620">
        <v>1658.50970074476</v>
      </c>
      <c r="C3" s="621">
        <v>1.9490464357570601E-2</v>
      </c>
      <c r="D3" s="621">
        <v>0.20413406927903699</v>
      </c>
    </row>
    <row r="4" spans="1:4">
      <c r="A4" s="619" t="s">
        <v>335</v>
      </c>
      <c r="B4" s="620">
        <v>3013.7480772116301</v>
      </c>
      <c r="C4" s="621">
        <v>3.5416946584763902E-2</v>
      </c>
      <c r="D4" s="621">
        <v>0.122226206305231</v>
      </c>
    </row>
    <row r="5" spans="1:4">
      <c r="A5" s="619" t="s">
        <v>42</v>
      </c>
      <c r="B5" s="620">
        <v>1250.67915736795</v>
      </c>
      <c r="C5" s="621">
        <v>1.46977238230745E-2</v>
      </c>
      <c r="D5" s="621">
        <v>0.116259911661488</v>
      </c>
    </row>
    <row r="6" spans="1:4">
      <c r="A6" s="619" t="s">
        <v>336</v>
      </c>
      <c r="B6" s="620">
        <v>1511.1570444578399</v>
      </c>
      <c r="C6" s="621">
        <v>1.7758806294874901E-2</v>
      </c>
      <c r="D6" s="621">
        <v>9.3153419593096101E-2</v>
      </c>
    </row>
    <row r="7" spans="1:4">
      <c r="A7" s="619" t="s">
        <v>337</v>
      </c>
      <c r="B7" s="620">
        <v>15483.4076652115</v>
      </c>
      <c r="C7" s="621">
        <v>0.18195781736882499</v>
      </c>
      <c r="D7" s="621">
        <v>8.9631588316797101E-2</v>
      </c>
    </row>
    <row r="8" spans="1:4">
      <c r="A8" s="619" t="s">
        <v>338</v>
      </c>
      <c r="B8" s="620">
        <v>1966.4380116341399</v>
      </c>
      <c r="C8" s="621">
        <v>2.31091744352874E-2</v>
      </c>
      <c r="D8" s="621">
        <v>8.7528390344591395E-2</v>
      </c>
    </row>
    <row r="9" spans="1:4">
      <c r="A9" s="619" t="s">
        <v>47</v>
      </c>
      <c r="B9" s="620">
        <v>5902.2351225111197</v>
      </c>
      <c r="C9" s="621">
        <v>6.9361851325708906E-2</v>
      </c>
      <c r="D9" s="621">
        <v>6.2552358681210896E-2</v>
      </c>
    </row>
    <row r="10" spans="1:4">
      <c r="A10" s="619" t="s">
        <v>37</v>
      </c>
      <c r="B10" s="620">
        <v>1672.1589014635499</v>
      </c>
      <c r="C10" s="621">
        <v>1.9650866952743401E-2</v>
      </c>
      <c r="D10" s="621">
        <v>5.7559799030830097E-2</v>
      </c>
    </row>
    <row r="11" spans="1:4">
      <c r="A11" s="619" t="s">
        <v>256</v>
      </c>
      <c r="B11" s="620">
        <v>466.12022323740302</v>
      </c>
      <c r="C11" s="621">
        <v>5.4777488448043499E-3</v>
      </c>
      <c r="D11" s="621">
        <v>5.6564871372585E-2</v>
      </c>
    </row>
    <row r="12" spans="1:4">
      <c r="A12" s="619" t="s">
        <v>53</v>
      </c>
      <c r="B12" s="620">
        <v>2467.23027571598</v>
      </c>
      <c r="C12" s="621">
        <v>2.8994381961810201E-2</v>
      </c>
      <c r="D12" s="621">
        <v>5.5307983214057298E-2</v>
      </c>
    </row>
    <row r="13" spans="1:4">
      <c r="A13" s="619" t="s">
        <v>276</v>
      </c>
      <c r="B13" s="620">
        <v>10748.3943292815</v>
      </c>
      <c r="C13" s="621">
        <v>0.12631291603654901</v>
      </c>
      <c r="D13" s="621">
        <v>4.0228187729030501E-2</v>
      </c>
    </row>
    <row r="14" spans="1:4">
      <c r="A14" s="619" t="s">
        <v>278</v>
      </c>
      <c r="B14" s="620">
        <v>5044.2292347676603</v>
      </c>
      <c r="C14" s="621">
        <v>5.9278742878323798E-2</v>
      </c>
      <c r="D14" s="621">
        <v>3.61277151614618E-2</v>
      </c>
    </row>
    <row r="15" spans="1:4">
      <c r="A15" s="619" t="s">
        <v>281</v>
      </c>
      <c r="B15" s="620">
        <v>3035.76519647752</v>
      </c>
      <c r="C15" s="621">
        <v>3.5675687234948503E-2</v>
      </c>
      <c r="D15" s="621">
        <v>3.3924075702755199E-2</v>
      </c>
    </row>
    <row r="16" spans="1:4">
      <c r="A16" s="619" t="s">
        <v>283</v>
      </c>
      <c r="B16" s="620">
        <v>2931.29963180293</v>
      </c>
      <c r="C16" s="621">
        <v>3.4448029438332001E-2</v>
      </c>
      <c r="D16" s="621">
        <v>2.5208679930869501E-2</v>
      </c>
    </row>
    <row r="17" spans="1:4">
      <c r="A17" s="619" t="s">
        <v>263</v>
      </c>
      <c r="B17" s="620">
        <v>839.38146386423</v>
      </c>
      <c r="C17" s="621">
        <v>9.8642380545043897E-3</v>
      </c>
      <c r="D17" s="621">
        <v>1.2E-2</v>
      </c>
    </row>
    <row r="19" spans="1:4">
      <c r="A19" s="2" t="s">
        <v>331</v>
      </c>
      <c r="B19" t="s">
        <v>332</v>
      </c>
      <c r="C19" t="s">
        <v>333</v>
      </c>
      <c r="D19" t="s">
        <v>334</v>
      </c>
    </row>
    <row r="20" spans="1:4">
      <c r="A20" t="s">
        <v>288</v>
      </c>
      <c r="B20" s="161">
        <v>2013.0672813009601</v>
      </c>
      <c r="C20" s="57">
        <v>2.3657152006990902E-2</v>
      </c>
      <c r="D20" s="57">
        <v>-0.62143785349318204</v>
      </c>
    </row>
    <row r="21" spans="1:4">
      <c r="A21" t="s">
        <v>339</v>
      </c>
      <c r="B21" s="161">
        <v>11850.9771592912</v>
      </c>
      <c r="C21" s="57">
        <v>0.13927024232769</v>
      </c>
      <c r="D21" s="57">
        <v>-0.168731774314275</v>
      </c>
    </row>
    <row r="22" spans="1:4">
      <c r="A22" t="s">
        <v>45</v>
      </c>
      <c r="B22" s="161">
        <v>9668.1703235446203</v>
      </c>
      <c r="C22" s="57">
        <v>0.113618346042443</v>
      </c>
      <c r="D22" s="57">
        <v>-7.6877050154048304E-2</v>
      </c>
    </row>
    <row r="23" spans="1:4">
      <c r="A23" t="s">
        <v>38</v>
      </c>
      <c r="B23" s="161">
        <v>1005.65080586364</v>
      </c>
      <c r="C23" s="57">
        <v>1.18182011109405E-2</v>
      </c>
      <c r="D23" s="57">
        <v>-6.8242461056050294E-2</v>
      </c>
    </row>
  </sheetData>
  <sortState xmlns:xlrd2="http://schemas.microsoft.com/office/spreadsheetml/2017/richdata2" ref="A20:D23">
    <sortCondition ref="D20:D23"/>
  </sortState>
  <pageMargins left="0.7" right="0.7" top="0.75" bottom="0.75" header="0.3" footer="0.3"/>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100-000000000000}">
  <sheetPr>
    <tabColor rgb="FF00B050"/>
  </sheetPr>
  <dimension ref="B1:AB85"/>
  <sheetViews>
    <sheetView zoomScaleNormal="100" workbookViewId="0">
      <selection activeCell="B1" sqref="B1:J1"/>
    </sheetView>
  </sheetViews>
  <sheetFormatPr baseColWidth="10" defaultColWidth="6.5" defaultRowHeight="14"/>
  <cols>
    <col min="1" max="1" width="1.5" style="13" customWidth="1"/>
    <col min="2" max="2" width="5.1640625" style="13" customWidth="1"/>
    <col min="3" max="3" width="6.5" style="13" customWidth="1"/>
    <col min="4" max="4" width="16.6640625" style="13" customWidth="1"/>
    <col min="5" max="5" width="13.1640625" style="13" customWidth="1"/>
    <col min="6" max="6" width="15" style="13" customWidth="1"/>
    <col min="7" max="7" width="20.5" style="13" customWidth="1"/>
    <col min="8" max="8" width="14.5" style="13" customWidth="1"/>
    <col min="9" max="9" width="17.6640625" style="13" customWidth="1"/>
    <col min="10" max="10" width="10.1640625" style="13" customWidth="1"/>
    <col min="11" max="23" width="6.6640625" style="13" customWidth="1"/>
    <col min="24" max="27" width="6.5" style="13" customWidth="1"/>
    <col min="28" max="28" width="7.1640625" style="12" customWidth="1"/>
    <col min="29" max="29" width="1.5" style="13" customWidth="1"/>
    <col min="30" max="243" width="9.1640625" style="13" customWidth="1"/>
    <col min="244" max="244" width="6" style="13" customWidth="1"/>
    <col min="245" max="245" width="3.5" style="13" customWidth="1"/>
    <col min="246" max="246" width="8.1640625" style="13" customWidth="1"/>
    <col min="247" max="249" width="6.5" style="13" customWidth="1"/>
    <col min="250" max="250" width="6.1640625" style="13" customWidth="1"/>
    <col min="251" max="251" width="8" style="13" customWidth="1"/>
    <col min="252" max="252" width="6.5" style="13" customWidth="1"/>
    <col min="253" max="253" width="6.6640625" style="13" customWidth="1"/>
    <col min="254" max="254" width="8" style="13" customWidth="1"/>
    <col min="255" max="255" width="8.5" style="13" customWidth="1"/>
    <col min="256" max="16384" width="6.5" style="13"/>
  </cols>
  <sheetData>
    <row r="1" spans="2:28" s="98" customFormat="1" ht="27.75" customHeight="1">
      <c r="B1" s="771" t="s">
        <v>515</v>
      </c>
      <c r="C1" s="772"/>
      <c r="D1" s="772"/>
      <c r="E1" s="772"/>
      <c r="F1" s="772"/>
      <c r="G1" s="772"/>
      <c r="H1" s="772"/>
      <c r="I1" s="772"/>
      <c r="J1" s="773"/>
      <c r="K1" s="103"/>
      <c r="L1" s="103"/>
      <c r="M1" s="103"/>
      <c r="N1" s="103"/>
      <c r="O1" s="103"/>
      <c r="P1" s="103"/>
      <c r="Q1" s="103"/>
      <c r="R1" s="103"/>
      <c r="S1" s="103"/>
      <c r="T1" s="103"/>
      <c r="U1" s="103"/>
      <c r="V1" s="103"/>
      <c r="W1" s="103"/>
      <c r="AB1" s="103"/>
    </row>
    <row r="2" spans="2:28" ht="22.5" customHeight="1">
      <c r="B2" s="774" t="s">
        <v>34</v>
      </c>
      <c r="C2" s="769" t="s">
        <v>35</v>
      </c>
      <c r="D2" s="764" t="s">
        <v>340</v>
      </c>
      <c r="E2" s="765"/>
      <c r="F2" s="766"/>
      <c r="G2" s="766"/>
      <c r="H2" s="766"/>
      <c r="I2" s="766"/>
      <c r="J2" s="77"/>
    </row>
    <row r="3" spans="2:28" s="12" customFormat="1" ht="60.75" customHeight="1">
      <c r="B3" s="768"/>
      <c r="C3" s="770"/>
      <c r="D3" s="421" t="s">
        <v>36</v>
      </c>
      <c r="E3" s="156" t="s">
        <v>341</v>
      </c>
      <c r="F3" s="421" t="s">
        <v>37</v>
      </c>
      <c r="G3" s="95" t="s">
        <v>252</v>
      </c>
      <c r="H3" s="421" t="s">
        <v>39</v>
      </c>
      <c r="I3" s="422" t="s">
        <v>70</v>
      </c>
      <c r="J3" s="422" t="s">
        <v>253</v>
      </c>
      <c r="K3" s="13"/>
      <c r="L3" s="13"/>
      <c r="M3" s="13"/>
      <c r="N3" s="13"/>
      <c r="O3" s="13"/>
      <c r="P3" s="13"/>
      <c r="Q3" s="13"/>
      <c r="R3" s="13"/>
      <c r="S3" s="13"/>
    </row>
    <row r="4" spans="2:28" ht="20.25" customHeight="1">
      <c r="B4" s="476" t="s">
        <v>172</v>
      </c>
      <c r="C4" s="482"/>
      <c r="D4" s="512">
        <v>-59.414269601388177</v>
      </c>
      <c r="E4" s="512">
        <v>-66.773530639760267</v>
      </c>
      <c r="F4" s="513">
        <v>-23.024387010511177</v>
      </c>
      <c r="G4" s="512">
        <v>59.046935505290776</v>
      </c>
      <c r="H4" s="512">
        <v>-23.157578654110395</v>
      </c>
      <c r="I4" s="512">
        <v>-45.545221186706065</v>
      </c>
      <c r="J4" s="512">
        <v>-51.877222228192338</v>
      </c>
      <c r="AB4" s="13"/>
    </row>
    <row r="5" spans="2:28" ht="20.25" customHeight="1">
      <c r="B5" s="476" t="s">
        <v>173</v>
      </c>
      <c r="C5" s="482"/>
      <c r="D5" s="512">
        <v>154.74443922003877</v>
      </c>
      <c r="E5" s="512">
        <v>99.144292589421553</v>
      </c>
      <c r="F5" s="513">
        <v>-0.49025139670055751</v>
      </c>
      <c r="G5" s="512">
        <v>20.294349598785573</v>
      </c>
      <c r="H5" s="512">
        <v>9.7204473419027551</v>
      </c>
      <c r="I5" s="512">
        <v>90.746674941781635</v>
      </c>
      <c r="J5" s="512">
        <v>104.84319160140211</v>
      </c>
      <c r="AB5" s="13"/>
    </row>
    <row r="6" spans="2:28" ht="20.25" customHeight="1">
      <c r="B6" s="476" t="s">
        <v>174</v>
      </c>
      <c r="C6" s="482"/>
      <c r="D6" s="512">
        <v>-0.85367422225547784</v>
      </c>
      <c r="E6" s="512">
        <v>98.707922217527624</v>
      </c>
      <c r="F6" s="513">
        <v>91.992052740303677</v>
      </c>
      <c r="G6" s="512">
        <v>22.658667415699085</v>
      </c>
      <c r="H6" s="512">
        <v>-8.4546712188982553</v>
      </c>
      <c r="I6" s="512">
        <v>8.216795662121541</v>
      </c>
      <c r="J6" s="512">
        <v>6.5198667250750475</v>
      </c>
      <c r="AB6" s="13"/>
    </row>
    <row r="7" spans="2:28" ht="20.25" customHeight="1">
      <c r="B7" s="476" t="s">
        <v>175</v>
      </c>
      <c r="C7" s="482"/>
      <c r="D7" s="512">
        <v>-7.4433426286353921</v>
      </c>
      <c r="E7" s="512">
        <v>-27.54239415943897</v>
      </c>
      <c r="F7" s="513">
        <v>-26.863488512338307</v>
      </c>
      <c r="G7" s="512">
        <v>-58.089958516117797</v>
      </c>
      <c r="H7" s="512">
        <v>8.8964888567817155</v>
      </c>
      <c r="I7" s="512">
        <v>-15.114702925135177</v>
      </c>
      <c r="J7" s="512">
        <v>-9.3000169215200543</v>
      </c>
      <c r="AB7" s="13"/>
    </row>
    <row r="8" spans="2:28" ht="20.25" customHeight="1">
      <c r="B8" s="476" t="s">
        <v>176</v>
      </c>
      <c r="C8" s="482"/>
      <c r="D8" s="512">
        <v>-56.527061862864073</v>
      </c>
      <c r="E8" s="512">
        <v>-67.464221813794154</v>
      </c>
      <c r="F8" s="513">
        <v>-23.779777441007028</v>
      </c>
      <c r="G8" s="512">
        <v>52.907904072993233</v>
      </c>
      <c r="H8" s="512">
        <v>-8.5496159177394446</v>
      </c>
      <c r="I8" s="512">
        <v>-42.379300451712524</v>
      </c>
      <c r="J8" s="512">
        <v>-48.33665256349169</v>
      </c>
      <c r="AB8" s="13"/>
    </row>
    <row r="9" spans="2:28" ht="20.25" customHeight="1">
      <c r="B9" s="476" t="s">
        <v>177</v>
      </c>
      <c r="C9" s="482"/>
      <c r="D9" s="512">
        <v>156.57271813348518</v>
      </c>
      <c r="E9" s="512">
        <v>94.778532877885198</v>
      </c>
      <c r="F9" s="513">
        <v>-1.6397813202686109</v>
      </c>
      <c r="G9" s="512">
        <v>21.124679085565006</v>
      </c>
      <c r="H9" s="512">
        <v>4.2309924778399193</v>
      </c>
      <c r="I9" s="512">
        <v>91.35952159080486</v>
      </c>
      <c r="J9" s="512">
        <v>104.35579053839601</v>
      </c>
      <c r="AB9" s="13"/>
    </row>
    <row r="10" spans="2:28" ht="20.25" customHeight="1">
      <c r="B10" s="476" t="s">
        <v>178</v>
      </c>
      <c r="C10" s="482"/>
      <c r="D10" s="512">
        <v>-5.6968532362644169</v>
      </c>
      <c r="E10" s="512">
        <v>93.983055772368715</v>
      </c>
      <c r="F10" s="513">
        <v>85.325421784144822</v>
      </c>
      <c r="G10" s="512">
        <v>24.139512762751664</v>
      </c>
      <c r="H10" s="512">
        <v>-9.1584565199439254</v>
      </c>
      <c r="I10" s="512">
        <v>4.3074792851930681</v>
      </c>
      <c r="J10" s="512">
        <v>2.1323803522499816</v>
      </c>
      <c r="AB10" s="13"/>
    </row>
    <row r="11" spans="2:28" ht="20.25" customHeight="1">
      <c r="B11" s="476" t="s">
        <v>179</v>
      </c>
      <c r="C11" s="482"/>
      <c r="D11" s="512">
        <v>0.7313903251854299</v>
      </c>
      <c r="E11" s="512">
        <v>-20.120909484903592</v>
      </c>
      <c r="F11" s="513">
        <v>-13.592442030677873</v>
      </c>
      <c r="G11" s="512">
        <v>-56.313280085202713</v>
      </c>
      <c r="H11" s="512">
        <v>28.49497060451111</v>
      </c>
      <c r="I11" s="512">
        <v>-6.3418702160556393</v>
      </c>
      <c r="J11" s="512">
        <v>0.31975128851844659</v>
      </c>
      <c r="AB11" s="13"/>
    </row>
    <row r="12" spans="2:28" ht="20.25" customHeight="1">
      <c r="B12" s="476" t="s">
        <v>180</v>
      </c>
      <c r="C12" s="482"/>
      <c r="D12" s="512">
        <v>-53.812669511851432</v>
      </c>
      <c r="E12" s="512">
        <v>-67.008411274252609</v>
      </c>
      <c r="F12" s="513">
        <v>-30.240620947060535</v>
      </c>
      <c r="G12" s="512">
        <v>46.843522950042455</v>
      </c>
      <c r="H12" s="512">
        <v>13.36079857550294</v>
      </c>
      <c r="I12" s="512">
        <v>-39.627815898656557</v>
      </c>
      <c r="J12" s="512">
        <v>-44.647698097955491</v>
      </c>
      <c r="AB12" s="13"/>
    </row>
    <row r="13" spans="2:28" ht="20.25" customHeight="1">
      <c r="B13" s="476" t="s">
        <v>181</v>
      </c>
      <c r="C13" s="482"/>
      <c r="D13" s="512">
        <v>150.36727266044329</v>
      </c>
      <c r="E13" s="512">
        <v>100.4907593985981</v>
      </c>
      <c r="F13" s="513">
        <v>-6.7396492681101279</v>
      </c>
      <c r="G13" s="512">
        <v>21.791559730529286</v>
      </c>
      <c r="H13" s="512">
        <v>-16.878138762344165</v>
      </c>
      <c r="I13" s="512">
        <v>83.340750776668386</v>
      </c>
      <c r="J13" s="512">
        <v>92.819756830400848</v>
      </c>
      <c r="AB13" s="13"/>
    </row>
    <row r="14" spans="2:28" ht="20.25" customHeight="1">
      <c r="B14" s="476" t="s">
        <v>182</v>
      </c>
      <c r="C14" s="482"/>
      <c r="D14" s="512">
        <v>-7.1941391818812548</v>
      </c>
      <c r="E14" s="512">
        <v>105.65249357920536</v>
      </c>
      <c r="F14" s="513">
        <v>63.983273712702641</v>
      </c>
      <c r="G14" s="512">
        <v>21.479257574955184</v>
      </c>
      <c r="H14" s="512">
        <v>-8.4741484031867458</v>
      </c>
      <c r="I14" s="512">
        <v>0.7539157312430973</v>
      </c>
      <c r="J14" s="512">
        <v>-1.2621645196100815</v>
      </c>
      <c r="AB14" s="13"/>
    </row>
    <row r="15" spans="2:28" ht="20.25" customHeight="1">
      <c r="B15" s="476" t="s">
        <v>183</v>
      </c>
      <c r="C15" s="482"/>
      <c r="D15" s="512">
        <v>-1.0151070564206748</v>
      </c>
      <c r="E15" s="512">
        <v>-27.205669613901989</v>
      </c>
      <c r="F15" s="513">
        <v>-10.626432141824935</v>
      </c>
      <c r="G15" s="512">
        <v>-54.970757327568393</v>
      </c>
      <c r="H15" s="512">
        <v>34.574963740838797</v>
      </c>
      <c r="I15" s="512">
        <v>-5.7100819742244084</v>
      </c>
      <c r="J15" s="512">
        <v>0.18547717707603795</v>
      </c>
      <c r="AB15" s="13"/>
    </row>
    <row r="16" spans="2:28" ht="20.25" customHeight="1">
      <c r="B16" s="476" t="s">
        <v>184</v>
      </c>
      <c r="C16" s="482"/>
      <c r="D16" s="512">
        <v>-53.742924746572783</v>
      </c>
      <c r="E16" s="512">
        <v>-65.147709942867635</v>
      </c>
      <c r="F16" s="513">
        <v>-25.028981476653001</v>
      </c>
      <c r="G16" s="512">
        <v>50.556700185951087</v>
      </c>
      <c r="H16" s="512">
        <v>-14.453066155138345</v>
      </c>
      <c r="I16" s="512">
        <v>-41.40547008094714</v>
      </c>
      <c r="J16" s="512">
        <v>-46.352262916236356</v>
      </c>
      <c r="AB16" s="13"/>
    </row>
    <row r="17" spans="2:28" ht="20.25" customHeight="1">
      <c r="B17" s="476" t="s">
        <v>185</v>
      </c>
      <c r="C17" s="482"/>
      <c r="D17" s="512">
        <v>161.7520704110367</v>
      </c>
      <c r="E17" s="512">
        <v>107.52842777701366</v>
      </c>
      <c r="F17" s="513">
        <v>-3.7300021105577343</v>
      </c>
      <c r="G17" s="512">
        <v>22.718110658922882</v>
      </c>
      <c r="H17" s="512">
        <v>-24.383196865078304</v>
      </c>
      <c r="I17" s="512">
        <v>93.443171931332216</v>
      </c>
      <c r="J17" s="512">
        <v>104.11985923699211</v>
      </c>
      <c r="AB17" s="13"/>
    </row>
    <row r="18" spans="2:28" ht="20.25" customHeight="1">
      <c r="B18" s="476" t="s">
        <v>186</v>
      </c>
      <c r="C18" s="482"/>
      <c r="D18" s="512">
        <v>-4.5363066507600394</v>
      </c>
      <c r="E18" s="512">
        <v>104.92804036034386</v>
      </c>
      <c r="F18" s="513">
        <v>75.482729781056292</v>
      </c>
      <c r="G18" s="512">
        <v>22.683290837390672</v>
      </c>
      <c r="H18" s="512">
        <v>7.8496103839826645</v>
      </c>
      <c r="I18" s="512">
        <v>4.4448355226929976</v>
      </c>
      <c r="J18" s="512">
        <v>2.7895434135514279</v>
      </c>
      <c r="AB18" s="13"/>
    </row>
    <row r="19" spans="2:28" ht="20.25" customHeight="1">
      <c r="B19" s="476" t="s">
        <v>187</v>
      </c>
      <c r="C19" s="482"/>
      <c r="D19" s="512">
        <v>-14.225298059291319</v>
      </c>
      <c r="E19" s="512">
        <v>-8.8852120185151762</v>
      </c>
      <c r="F19" s="513">
        <v>-21.858522119942521</v>
      </c>
      <c r="G19" s="512">
        <v>-38.333633020936908</v>
      </c>
      <c r="H19" s="512">
        <v>11.494070513067584</v>
      </c>
      <c r="I19" s="512">
        <v>-16.168445411644996</v>
      </c>
      <c r="J19" s="512">
        <v>-13.767432570138297</v>
      </c>
      <c r="AB19" s="13"/>
    </row>
    <row r="20" spans="2:28" ht="20.25" customHeight="1">
      <c r="B20" s="476" t="s">
        <v>188</v>
      </c>
      <c r="C20" s="482"/>
      <c r="D20" s="512">
        <v>-44.084369031924794</v>
      </c>
      <c r="E20" s="512">
        <v>-66.740190958957612</v>
      </c>
      <c r="F20" s="513">
        <v>-23.370080815207032</v>
      </c>
      <c r="G20" s="512">
        <v>12.286421914956435</v>
      </c>
      <c r="H20" s="512">
        <v>28.315746736673276</v>
      </c>
      <c r="I20" s="512">
        <v>-32.381888549713651</v>
      </c>
      <c r="J20" s="512">
        <v>-35.842076135601147</v>
      </c>
      <c r="AB20" s="13"/>
    </row>
    <row r="21" spans="2:28" ht="20.25" customHeight="1">
      <c r="B21" s="476" t="s">
        <v>189</v>
      </c>
      <c r="C21" s="482"/>
      <c r="D21" s="512">
        <v>136.27716652752287</v>
      </c>
      <c r="E21" s="512">
        <v>99.916688416038141</v>
      </c>
      <c r="F21" s="513">
        <v>-1.0178171034343677</v>
      </c>
      <c r="G21" s="512">
        <v>29.646000111194326</v>
      </c>
      <c r="H21" s="512">
        <v>-5.7687326912038941</v>
      </c>
      <c r="I21" s="512">
        <v>85.743630797628583</v>
      </c>
      <c r="J21" s="512">
        <v>93.349022346387102</v>
      </c>
      <c r="AB21" s="13"/>
    </row>
    <row r="22" spans="2:28" ht="20.25" customHeight="1">
      <c r="B22" s="476" t="s">
        <v>190</v>
      </c>
      <c r="C22" s="482"/>
      <c r="D22" s="512">
        <v>-10.898064734549848</v>
      </c>
      <c r="E22" s="512">
        <v>100.64000400143448</v>
      </c>
      <c r="F22" s="513">
        <v>88.285814348716997</v>
      </c>
      <c r="G22" s="512">
        <v>12.272344926221422</v>
      </c>
      <c r="H22" s="512">
        <v>-43.560528578483662</v>
      </c>
      <c r="I22" s="512">
        <v>-4.1049755675781512</v>
      </c>
      <c r="J22" s="512">
        <v>-5.5937779277877837</v>
      </c>
      <c r="AB22" s="13"/>
    </row>
    <row r="23" spans="2:28" ht="20.25" customHeight="1">
      <c r="B23" s="476" t="s">
        <v>191</v>
      </c>
      <c r="C23" s="482"/>
      <c r="D23" s="512">
        <v>-14.314615967908509</v>
      </c>
      <c r="E23" s="512">
        <v>-15.20132825092243</v>
      </c>
      <c r="F23" s="513">
        <v>-23.109408972013469</v>
      </c>
      <c r="G23" s="512">
        <v>-41.238881504223933</v>
      </c>
      <c r="H23" s="512">
        <v>32.203403332462926</v>
      </c>
      <c r="I23" s="512">
        <v>-16.291276323918353</v>
      </c>
      <c r="J23" s="512">
        <v>-13.594187571509764</v>
      </c>
      <c r="AB23" s="13"/>
    </row>
    <row r="24" spans="2:28" ht="20.25" customHeight="1">
      <c r="B24" s="476" t="s">
        <v>192</v>
      </c>
      <c r="C24" s="482"/>
      <c r="D24" s="512">
        <v>-40.577417675059216</v>
      </c>
      <c r="E24" s="512">
        <v>-66.546282040077585</v>
      </c>
      <c r="F24" s="513">
        <v>-8.4535269916936926</v>
      </c>
      <c r="G24" s="512">
        <v>1.7343300189435666</v>
      </c>
      <c r="H24" s="512">
        <v>15.027042289083852</v>
      </c>
      <c r="I24" s="512">
        <v>-29.956853939370689</v>
      </c>
      <c r="J24" s="512">
        <v>-32.286832558807461</v>
      </c>
      <c r="AB24" s="13"/>
    </row>
    <row r="25" spans="2:28" ht="20.25" customHeight="1">
      <c r="B25" s="476" t="s">
        <v>193</v>
      </c>
      <c r="C25" s="482"/>
      <c r="D25" s="512">
        <v>127.43984363077479</v>
      </c>
      <c r="E25" s="512">
        <v>100.83465586191556</v>
      </c>
      <c r="F25" s="513">
        <v>0.73822283307715963</v>
      </c>
      <c r="G25" s="512">
        <v>18.196492635136295</v>
      </c>
      <c r="H25" s="512">
        <v>-5.4583433243314801</v>
      </c>
      <c r="I25" s="512">
        <v>81.148274901999685</v>
      </c>
      <c r="J25" s="512">
        <v>88.101974123193713</v>
      </c>
      <c r="AB25" s="13"/>
    </row>
    <row r="26" spans="2:28" ht="20.25" customHeight="1">
      <c r="B26" s="476" t="s">
        <v>194</v>
      </c>
      <c r="C26" s="482"/>
      <c r="D26" s="512">
        <v>-9.2039475894831924</v>
      </c>
      <c r="E26" s="512">
        <v>101.0587676460093</v>
      </c>
      <c r="F26" s="513">
        <v>2.542499460636833</v>
      </c>
      <c r="G26" s="512">
        <v>20.434913950536824</v>
      </c>
      <c r="H26" s="512">
        <v>-9.103204771962865</v>
      </c>
      <c r="I26" s="512">
        <v>-6.169984856025053</v>
      </c>
      <c r="J26" s="512">
        <v>-8.0166183937476347</v>
      </c>
      <c r="AB26" s="13"/>
    </row>
    <row r="27" spans="2:28" ht="20.25" customHeight="1">
      <c r="B27" s="476" t="s">
        <v>195</v>
      </c>
      <c r="C27" s="482"/>
      <c r="D27" s="512">
        <v>-19.477305673172822</v>
      </c>
      <c r="E27" s="512">
        <v>-32.869311765813947</v>
      </c>
      <c r="F27" s="513">
        <v>-1.2341459766634557</v>
      </c>
      <c r="G27" s="512">
        <v>-43.086880551170935</v>
      </c>
      <c r="H27" s="512">
        <v>49.428217088809049</v>
      </c>
      <c r="I27" s="512">
        <v>-15.899883719573666</v>
      </c>
      <c r="J27" s="512">
        <v>-13.429164582915348</v>
      </c>
      <c r="AB27" s="13"/>
    </row>
    <row r="28" spans="2:28" ht="20.25" customHeight="1">
      <c r="B28" s="476" t="s">
        <v>196</v>
      </c>
      <c r="C28" s="482"/>
      <c r="D28" s="512">
        <v>-39.639295926658669</v>
      </c>
      <c r="E28" s="512">
        <v>-66.593436947460859</v>
      </c>
      <c r="F28" s="513">
        <v>-45.466142945503442</v>
      </c>
      <c r="G28" s="512">
        <v>20.265334603411006</v>
      </c>
      <c r="H28" s="512">
        <v>-13.800378459678058</v>
      </c>
      <c r="I28" s="512">
        <v>-34.520640435237397</v>
      </c>
      <c r="J28" s="512">
        <v>-37.793838754158514</v>
      </c>
      <c r="AB28" s="13"/>
    </row>
    <row r="29" spans="2:28" ht="20.25" customHeight="1">
      <c r="B29" s="476" t="s">
        <v>197</v>
      </c>
      <c r="C29" s="482"/>
      <c r="D29" s="512">
        <v>131.38658442296222</v>
      </c>
      <c r="E29" s="512">
        <v>100.65295270007607</v>
      </c>
      <c r="F29" s="513">
        <v>-4.4567915080695855</v>
      </c>
      <c r="G29" s="512">
        <v>29.606997829729607</v>
      </c>
      <c r="H29" s="512">
        <v>-24.982416431394071</v>
      </c>
      <c r="I29" s="512">
        <v>87.715222782183901</v>
      </c>
      <c r="J29" s="512">
        <v>94.427155516615016</v>
      </c>
      <c r="AB29" s="13"/>
    </row>
    <row r="30" spans="2:28" ht="20.25" customHeight="1">
      <c r="B30" s="476" t="s">
        <v>198</v>
      </c>
      <c r="C30" s="482"/>
      <c r="D30" s="512">
        <v>-10.209571100309333</v>
      </c>
      <c r="E30" s="512">
        <v>101.07952826320519</v>
      </c>
      <c r="F30" s="513">
        <v>321.54006596726521</v>
      </c>
      <c r="G30" s="512">
        <v>46.750735478437775</v>
      </c>
      <c r="H30" s="512">
        <v>-5.1454407761205943</v>
      </c>
      <c r="I30" s="512">
        <v>11.089173755547961</v>
      </c>
      <c r="J30" s="512">
        <v>8.34329173765218</v>
      </c>
      <c r="AB30" s="13"/>
    </row>
    <row r="31" spans="2:28" ht="20.25" customHeight="1">
      <c r="B31" s="476" t="s">
        <v>199</v>
      </c>
      <c r="C31" s="482"/>
      <c r="D31" s="512">
        <v>-2.9172984182468724</v>
      </c>
      <c r="E31" s="512">
        <v>-23.856986901816711</v>
      </c>
      <c r="F31" s="513">
        <v>-53.499558743656536</v>
      </c>
      <c r="G31" s="512">
        <v>-34.656329445685699</v>
      </c>
      <c r="H31" s="512">
        <v>58.679957068594689</v>
      </c>
      <c r="I31" s="512">
        <v>-13.117702644867975</v>
      </c>
      <c r="J31" s="512">
        <v>-10.871350771027465</v>
      </c>
      <c r="AB31" s="13"/>
    </row>
    <row r="32" spans="2:28" ht="20.25" customHeight="1">
      <c r="B32" s="476" t="s">
        <v>200</v>
      </c>
      <c r="C32" s="482"/>
      <c r="D32" s="512">
        <v>-22.148578528781698</v>
      </c>
      <c r="E32" s="512">
        <v>-66.582309411359716</v>
      </c>
      <c r="F32" s="513">
        <v>-10.354930456609949</v>
      </c>
      <c r="G32" s="512">
        <v>1.0617347914714088</v>
      </c>
      <c r="H32" s="512">
        <v>-0.10739660363431369</v>
      </c>
      <c r="I32" s="512">
        <v>-17.563457347382894</v>
      </c>
      <c r="J32" s="512">
        <v>-18.987577847974606</v>
      </c>
      <c r="AB32" s="13"/>
    </row>
    <row r="33" spans="2:28" ht="20.25" customHeight="1">
      <c r="B33" s="476" t="s">
        <v>201</v>
      </c>
      <c r="C33" s="482"/>
      <c r="D33" s="512">
        <v>13.390967735018805</v>
      </c>
      <c r="E33" s="512">
        <v>100.67315447853019</v>
      </c>
      <c r="F33" s="513">
        <v>0.2907110857797619</v>
      </c>
      <c r="G33" s="512">
        <v>5.6573917911076421</v>
      </c>
      <c r="H33" s="512">
        <v>-26.765310580177285</v>
      </c>
      <c r="I33" s="512">
        <v>7.4600157744194178</v>
      </c>
      <c r="J33" s="512">
        <v>7.6319594686256096</v>
      </c>
      <c r="AB33" s="13"/>
    </row>
    <row r="34" spans="2:28" ht="20.25" customHeight="1">
      <c r="B34" s="476" t="s">
        <v>202</v>
      </c>
      <c r="C34" s="482"/>
      <c r="D34" s="512">
        <v>17.611612011335168</v>
      </c>
      <c r="E34" s="512">
        <v>101.00634459095303</v>
      </c>
      <c r="F34" s="513">
        <v>77.802483206914133</v>
      </c>
      <c r="G34" s="512">
        <v>8.0833128691450753</v>
      </c>
      <c r="H34" s="512">
        <v>-9.9170574726968113</v>
      </c>
      <c r="I34" s="512">
        <v>21.378984522744588</v>
      </c>
      <c r="J34" s="512">
        <v>22.623929130989055</v>
      </c>
      <c r="AB34" s="13"/>
    </row>
    <row r="35" spans="2:28" ht="20.25" customHeight="1">
      <c r="B35" s="476" t="s">
        <v>203</v>
      </c>
      <c r="C35" s="482"/>
      <c r="D35" s="512">
        <v>-1.0035576624696887</v>
      </c>
      <c r="E35" s="512">
        <v>-20.087416193255123</v>
      </c>
      <c r="F35" s="513">
        <v>-35.096755318705533</v>
      </c>
      <c r="G35" s="512">
        <v>-23.217380121659289</v>
      </c>
      <c r="H35" s="512">
        <v>-10.953940616224799</v>
      </c>
      <c r="I35" s="512">
        <v>-8.4374771764795611</v>
      </c>
      <c r="J35" s="512">
        <v>-7.2176599856167343</v>
      </c>
      <c r="AB35" s="13"/>
    </row>
    <row r="36" spans="2:28" ht="20.25" customHeight="1">
      <c r="B36" s="476" t="s">
        <v>204</v>
      </c>
      <c r="C36" s="482"/>
      <c r="D36" s="512">
        <v>-22.096628232883049</v>
      </c>
      <c r="E36" s="512">
        <v>-66.97358680148794</v>
      </c>
      <c r="F36" s="513">
        <v>-9.8367894617861253</v>
      </c>
      <c r="G36" s="512">
        <v>19.615072931982837</v>
      </c>
      <c r="H36" s="512">
        <v>21.351982686548482</v>
      </c>
      <c r="I36" s="512">
        <v>-16.077052528857863</v>
      </c>
      <c r="J36" s="512">
        <v>-18.514825083643814</v>
      </c>
      <c r="AB36" s="13"/>
    </row>
    <row r="37" spans="2:28" ht="20.25" customHeight="1">
      <c r="B37" s="476" t="s">
        <v>205</v>
      </c>
      <c r="C37" s="482"/>
      <c r="D37" s="512">
        <v>12.975232957010803</v>
      </c>
      <c r="E37" s="512">
        <v>96.965016037503858</v>
      </c>
      <c r="F37" s="513">
        <v>-0.91869225194059823</v>
      </c>
      <c r="G37" s="512">
        <v>5.8957267822722628</v>
      </c>
      <c r="H37" s="512">
        <v>-3.3865084846897702</v>
      </c>
      <c r="I37" s="512">
        <v>9.6008632006258523</v>
      </c>
      <c r="J37" s="512">
        <v>9.9723405024547844</v>
      </c>
      <c r="AB37" s="13"/>
    </row>
    <row r="38" spans="2:28" ht="20.25" customHeight="1">
      <c r="B38" s="476" t="s">
        <v>206</v>
      </c>
      <c r="C38" s="482"/>
      <c r="D38" s="512">
        <v>18.18295654051343</v>
      </c>
      <c r="E38" s="512">
        <v>94.529299426688226</v>
      </c>
      <c r="F38" s="513">
        <v>85.374813543897574</v>
      </c>
      <c r="G38" s="512">
        <v>-2.1126213403179577</v>
      </c>
      <c r="H38" s="512">
        <v>-10.915590803385228</v>
      </c>
      <c r="I38" s="512">
        <v>21.826296785935057</v>
      </c>
      <c r="J38" s="512">
        <v>24.137443768777871</v>
      </c>
      <c r="AB38" s="13"/>
    </row>
    <row r="39" spans="2:28" ht="20.25" customHeight="1">
      <c r="B39" s="476" t="s">
        <v>207</v>
      </c>
      <c r="C39" s="482"/>
      <c r="D39" s="513">
        <v>-3.1885468977706779</v>
      </c>
      <c r="E39" s="512">
        <v>-25.899428117694427</v>
      </c>
      <c r="F39" s="513">
        <v>-31.969864825197931</v>
      </c>
      <c r="G39" s="512">
        <v>-6.781861401819242</v>
      </c>
      <c r="H39" s="512">
        <v>5.290512232977008</v>
      </c>
      <c r="I39" s="512">
        <v>-7.7349494550559967</v>
      </c>
      <c r="J39" s="512">
        <v>-7.8075065645602706</v>
      </c>
      <c r="AB39" s="13"/>
    </row>
    <row r="40" spans="2:28" ht="20.25" customHeight="1">
      <c r="B40" s="476" t="s">
        <v>208</v>
      </c>
      <c r="C40" s="482"/>
      <c r="D40" s="513">
        <v>-21.79035305782098</v>
      </c>
      <c r="E40" s="512">
        <v>-67.789085569811931</v>
      </c>
      <c r="F40" s="513">
        <v>-14.570191373981629</v>
      </c>
      <c r="G40" s="512">
        <v>-1.336847130374025</v>
      </c>
      <c r="H40" s="512">
        <v>3.4566516988723777</v>
      </c>
      <c r="I40" s="512">
        <v>-18.224415904609089</v>
      </c>
      <c r="J40" s="512">
        <v>-19.52434284264865</v>
      </c>
      <c r="AB40" s="13"/>
    </row>
    <row r="41" spans="2:28" ht="20.25" customHeight="1">
      <c r="B41" s="476" t="s">
        <v>209</v>
      </c>
      <c r="C41" s="482"/>
      <c r="D41" s="513">
        <v>14.38403334568919</v>
      </c>
      <c r="E41" s="512">
        <v>94.544555959913481</v>
      </c>
      <c r="F41" s="513">
        <v>-4.2205309594393015</v>
      </c>
      <c r="G41" s="512">
        <v>-2.0183071942139037</v>
      </c>
      <c r="H41" s="512">
        <v>12.146028001713745</v>
      </c>
      <c r="I41" s="512">
        <v>10.511019209316274</v>
      </c>
      <c r="J41" s="512">
        <v>11.693434382258872</v>
      </c>
      <c r="AB41" s="13"/>
    </row>
    <row r="42" spans="2:28" ht="20.25" customHeight="1">
      <c r="B42" s="476" t="s">
        <v>210</v>
      </c>
      <c r="C42" s="482"/>
      <c r="D42" s="513">
        <v>18.346453943027853</v>
      </c>
      <c r="E42" s="512">
        <v>97.503950025884023</v>
      </c>
      <c r="F42" s="513">
        <v>81.567571566480098</v>
      </c>
      <c r="G42" s="512">
        <v>-1.118867140995448</v>
      </c>
      <c r="H42" s="512">
        <v>1.4965938254445774</v>
      </c>
      <c r="I42" s="512">
        <v>22.624119224302433</v>
      </c>
      <c r="J42" s="512">
        <v>24.589718155402451</v>
      </c>
      <c r="AB42" s="13"/>
    </row>
    <row r="43" spans="2:28" ht="20.25" customHeight="1">
      <c r="B43" s="476" t="s">
        <v>211</v>
      </c>
      <c r="C43" s="482"/>
      <c r="D43" s="513">
        <v>-4.4277481508169387</v>
      </c>
      <c r="E43" s="512">
        <v>-29.665582082288509</v>
      </c>
      <c r="F43" s="513">
        <v>-30.32869058059589</v>
      </c>
      <c r="G43" s="512">
        <v>-1.7257838230457452</v>
      </c>
      <c r="H43" s="512">
        <v>-11.652390594500261</v>
      </c>
      <c r="I43" s="512">
        <v>-8.7825165345682024</v>
      </c>
      <c r="J43" s="512">
        <v>-9.2461710163666595</v>
      </c>
      <c r="AB43" s="13"/>
    </row>
    <row r="44" spans="2:28" ht="20.25" customHeight="1">
      <c r="B44" s="512" t="s">
        <v>212</v>
      </c>
      <c r="C44" s="513"/>
      <c r="D44" s="513">
        <v>-20.956293462959181</v>
      </c>
      <c r="E44" s="512">
        <v>-66.199927790443652</v>
      </c>
      <c r="F44" s="513">
        <v>-13.156471129331848</v>
      </c>
      <c r="G44" s="512">
        <v>5.8968708036865252</v>
      </c>
      <c r="H44" s="512">
        <v>10.63320665875689</v>
      </c>
      <c r="I44" s="512">
        <v>-16.619549305253415</v>
      </c>
      <c r="J44" s="512">
        <v>-18.221557630037239</v>
      </c>
      <c r="AB44" s="13"/>
    </row>
    <row r="45" spans="2:28" ht="20.25" customHeight="1">
      <c r="B45" s="476" t="s">
        <v>213</v>
      </c>
      <c r="C45" s="511"/>
      <c r="D45" s="512">
        <v>14.568724977867873</v>
      </c>
      <c r="E45" s="512">
        <v>102.46412048194716</v>
      </c>
      <c r="F45" s="513">
        <v>-3.2495221830401277</v>
      </c>
      <c r="G45" s="512">
        <v>3.7415028065153138</v>
      </c>
      <c r="H45" s="512">
        <v>2.8994294266133664</v>
      </c>
      <c r="I45" s="512">
        <v>10.603482833188437</v>
      </c>
      <c r="J45" s="512">
        <v>11.235689640618759</v>
      </c>
    </row>
    <row r="46" spans="2:28" ht="20.25" customHeight="1">
      <c r="B46" s="476" t="s">
        <v>214</v>
      </c>
      <c r="C46" s="511"/>
      <c r="D46" s="512">
        <v>19.05367217144925</v>
      </c>
      <c r="E46" s="512">
        <v>101.84609129262685</v>
      </c>
      <c r="F46" s="513">
        <v>81.35837278661927</v>
      </c>
      <c r="G46" s="512">
        <v>2.2128828497140347</v>
      </c>
      <c r="H46" s="512">
        <v>-4.410720454679435</v>
      </c>
      <c r="I46" s="512">
        <v>23.190024289277545</v>
      </c>
      <c r="J46" s="512">
        <v>24.992479193913425</v>
      </c>
    </row>
    <row r="47" spans="2:28" ht="20.25" customHeight="1">
      <c r="B47" s="476" t="s">
        <v>215</v>
      </c>
      <c r="C47" s="511"/>
      <c r="D47" s="512">
        <v>-0.90033645089043546</v>
      </c>
      <c r="E47" s="512">
        <v>-22.012570883646404</v>
      </c>
      <c r="F47" s="513">
        <v>-30.334302124682907</v>
      </c>
      <c r="G47" s="512">
        <v>-5.6607710837475196</v>
      </c>
      <c r="H47" s="512">
        <v>-15.269757806637202</v>
      </c>
      <c r="I47" s="512">
        <v>-6.7339290720655072</v>
      </c>
      <c r="J47" s="512">
        <v>-6.8093346580769349</v>
      </c>
    </row>
    <row r="48" spans="2:28" ht="20.25" customHeight="1">
      <c r="B48" s="476" t="s">
        <v>216</v>
      </c>
      <c r="C48" s="511"/>
      <c r="D48" s="512">
        <v>-20.601967821541564</v>
      </c>
      <c r="E48" s="512">
        <v>-66.131484246097742</v>
      </c>
      <c r="F48" s="513">
        <v>-13.256745550368521</v>
      </c>
      <c r="G48" s="512">
        <v>4.7223106493853493</v>
      </c>
      <c r="H48" s="512">
        <v>-22.37658109744514</v>
      </c>
      <c r="I48" s="512">
        <v>-18.099275041263368</v>
      </c>
      <c r="J48" s="512">
        <v>-19.722600438369071</v>
      </c>
    </row>
    <row r="49" spans="2:10" ht="20.25" customHeight="1">
      <c r="B49" s="476" t="s">
        <v>217</v>
      </c>
      <c r="C49" s="511"/>
      <c r="D49" s="512">
        <v>14.965886814271883</v>
      </c>
      <c r="E49" s="512">
        <v>103.9967272076891</v>
      </c>
      <c r="F49" s="513">
        <v>-3.4253780825488462</v>
      </c>
      <c r="G49" s="512">
        <v>1.3871544211145732</v>
      </c>
      <c r="H49" s="512">
        <v>112.3947915908301</v>
      </c>
      <c r="I49" s="512">
        <v>15.498344437643794</v>
      </c>
      <c r="J49" s="512">
        <v>16.80773536295321</v>
      </c>
    </row>
    <row r="50" spans="2:10" ht="20.25" customHeight="1">
      <c r="B50" s="476" t="s">
        <v>218</v>
      </c>
      <c r="C50" s="511"/>
      <c r="D50" s="512">
        <v>18.201194033716178</v>
      </c>
      <c r="E50" s="512">
        <v>105.55839752305835</v>
      </c>
      <c r="F50" s="513">
        <v>79.986185087496864</v>
      </c>
      <c r="G50" s="512">
        <v>0.6375882336739096</v>
      </c>
      <c r="H50" s="512">
        <v>-26.558793984948011</v>
      </c>
      <c r="I50" s="512">
        <v>20.151871421828488</v>
      </c>
      <c r="J50" s="512">
        <v>21.723571301678945</v>
      </c>
    </row>
    <row r="51" spans="2:10" ht="20.25" customHeight="1">
      <c r="B51" s="476" t="s">
        <v>219</v>
      </c>
      <c r="C51" s="511"/>
      <c r="D51" s="512">
        <v>-0.80864588373836455</v>
      </c>
      <c r="E51" s="512">
        <v>-26.887357650385965</v>
      </c>
      <c r="F51" s="513">
        <v>-30.069708099644828</v>
      </c>
      <c r="G51" s="512">
        <v>5.2191898486639445</v>
      </c>
      <c r="H51" s="512">
        <v>-12.024490576893982</v>
      </c>
      <c r="I51" s="512">
        <v>-5.7109961091724557</v>
      </c>
      <c r="J51" s="512">
        <v>-6.4388263599849296</v>
      </c>
    </row>
    <row r="52" spans="2:10" ht="20.25" customHeight="1">
      <c r="B52" s="476" t="s">
        <v>220</v>
      </c>
      <c r="C52" s="511"/>
      <c r="D52" s="512">
        <v>-20.671574003587594</v>
      </c>
      <c r="E52" s="512">
        <v>-65.818252017276478</v>
      </c>
      <c r="F52" s="513">
        <v>-13.100673551345778</v>
      </c>
      <c r="G52" s="512">
        <v>-2.7924505813179508</v>
      </c>
      <c r="H52" s="512">
        <v>-2.2495497580381141</v>
      </c>
      <c r="I52" s="512">
        <v>-17.706976312179165</v>
      </c>
      <c r="J52" s="512">
        <v>-18.823868598951634</v>
      </c>
    </row>
    <row r="53" spans="2:10" ht="20.25" customHeight="1">
      <c r="B53" s="476" t="s">
        <v>221</v>
      </c>
      <c r="C53" s="511"/>
      <c r="D53" s="512">
        <v>12.626382339172437</v>
      </c>
      <c r="E53" s="512">
        <v>103.93878168755947</v>
      </c>
      <c r="F53" s="513">
        <v>-3.386568898872909</v>
      </c>
      <c r="G53" s="512">
        <v>-5.0110672071469082</v>
      </c>
      <c r="H53" s="512">
        <v>2.9120024901374393</v>
      </c>
      <c r="I53" s="512">
        <v>8.632698199017284</v>
      </c>
      <c r="J53" s="512">
        <v>9.8562087866799857</v>
      </c>
    </row>
    <row r="54" spans="2:10" ht="20.25" customHeight="1">
      <c r="B54" s="476" t="s">
        <v>222</v>
      </c>
      <c r="C54" s="511"/>
      <c r="D54" s="512">
        <v>18.356659653084222</v>
      </c>
      <c r="E54" s="512">
        <v>101.85160284078253</v>
      </c>
      <c r="F54" s="513">
        <v>78.88169446141228</v>
      </c>
      <c r="G54" s="512">
        <v>-1.70728543171154</v>
      </c>
      <c r="H54" s="512">
        <v>6.7271790128871061</v>
      </c>
      <c r="I54" s="512">
        <v>23.185887973863515</v>
      </c>
      <c r="J54" s="512">
        <v>25.116087275144963</v>
      </c>
    </row>
    <row r="55" spans="2:10" ht="20.25" customHeight="1">
      <c r="B55" s="476" t="s">
        <v>223</v>
      </c>
      <c r="C55" s="511"/>
      <c r="D55" s="512">
        <v>2.0004080593917735</v>
      </c>
      <c r="E55" s="512">
        <v>-21.83290688902629</v>
      </c>
      <c r="F55" s="513">
        <v>-29.778252505576987</v>
      </c>
      <c r="G55" s="512">
        <v>6.9028931991975924</v>
      </c>
      <c r="H55" s="512">
        <v>-13.712840316564197</v>
      </c>
      <c r="I55" s="512">
        <v>-3.6091913834866745</v>
      </c>
      <c r="J55" s="512">
        <v>-4.2495435912697843</v>
      </c>
    </row>
    <row r="56" spans="2:10" ht="20.25" customHeight="1">
      <c r="B56" s="476" t="s">
        <v>224</v>
      </c>
      <c r="C56" s="511"/>
      <c r="D56" s="512">
        <v>-22.01619798632116</v>
      </c>
      <c r="E56" s="512">
        <v>-66.89168106591282</v>
      </c>
      <c r="F56" s="513">
        <v>-12.926183110042984</v>
      </c>
      <c r="G56" s="512">
        <v>-2.644280267869064</v>
      </c>
      <c r="H56" s="512">
        <v>10.303544163771036</v>
      </c>
      <c r="I56" s="512">
        <v>-18.459071136997366</v>
      </c>
      <c r="J56" s="512">
        <v>-19.534649665886135</v>
      </c>
    </row>
    <row r="57" spans="2:10" ht="20.25" customHeight="1">
      <c r="B57" s="476" t="s">
        <v>225</v>
      </c>
      <c r="C57" s="511"/>
      <c r="D57" s="512">
        <v>11.328549812731055</v>
      </c>
      <c r="E57" s="512">
        <v>98.917268866935615</v>
      </c>
      <c r="F57" s="513">
        <v>-3.3370978833416558</v>
      </c>
      <c r="G57" s="512">
        <v>-1.8108983864393053</v>
      </c>
      <c r="H57" s="512">
        <v>1.9538584277213999</v>
      </c>
      <c r="I57" s="512">
        <v>7.9706231496597297</v>
      </c>
      <c r="J57" s="512">
        <v>8.7755152250751109</v>
      </c>
    </row>
    <row r="58" spans="2:10" ht="20.25" customHeight="1">
      <c r="B58" s="476" t="s">
        <v>226</v>
      </c>
      <c r="C58" s="511"/>
      <c r="D58" s="512">
        <v>16.002486504577291</v>
      </c>
      <c r="E58" s="512">
        <v>99.467447547512677</v>
      </c>
      <c r="F58" s="513">
        <v>77.772512472666335</v>
      </c>
      <c r="G58" s="512">
        <v>-3.5623116143561049</v>
      </c>
      <c r="H58" s="512">
        <v>8.9585991017833777</v>
      </c>
      <c r="I58" s="512">
        <v>21.372272613585338</v>
      </c>
      <c r="J58" s="512">
        <v>23.224377188362254</v>
      </c>
    </row>
    <row r="59" spans="2:10" ht="20.25" customHeight="1">
      <c r="B59" s="476" t="s">
        <v>227</v>
      </c>
      <c r="C59" s="511"/>
      <c r="D59" s="512">
        <v>11.200793404372718</v>
      </c>
      <c r="E59" s="512">
        <v>-23.177094323367498</v>
      </c>
      <c r="F59" s="513">
        <v>-29.439454178682965</v>
      </c>
      <c r="G59" s="512">
        <v>0.81704663680757506</v>
      </c>
      <c r="H59" s="512">
        <v>-3.6141692758302639</v>
      </c>
      <c r="I59" s="512">
        <v>3.170985298425407</v>
      </c>
      <c r="J59" s="512">
        <v>3.307823915172591</v>
      </c>
    </row>
    <row r="60" spans="2:10" ht="20.25" customHeight="1">
      <c r="B60" s="476" t="s">
        <v>228</v>
      </c>
      <c r="C60" s="511"/>
      <c r="D60" s="512">
        <v>-25.24050225692784</v>
      </c>
      <c r="E60" s="512">
        <v>-66.771802396373886</v>
      </c>
      <c r="F60" s="513">
        <v>-12.76484131481773</v>
      </c>
      <c r="G60" s="512">
        <v>-8.215893799223025</v>
      </c>
      <c r="H60" s="512">
        <v>-0.85275208934295676</v>
      </c>
      <c r="I60" s="512">
        <v>-21.897875707822806</v>
      </c>
      <c r="J60" s="512">
        <v>-22.67405723528401</v>
      </c>
    </row>
    <row r="61" spans="2:10" ht="20.25" customHeight="1">
      <c r="B61" s="476" t="s">
        <v>229</v>
      </c>
      <c r="C61" s="511"/>
      <c r="D61" s="512">
        <v>7.0461586854079172</v>
      </c>
      <c r="E61" s="512">
        <v>99.495929835003068</v>
      </c>
      <c r="F61" s="513">
        <v>-3.3454061245358275</v>
      </c>
      <c r="G61" s="512">
        <v>1.1629305300519661</v>
      </c>
      <c r="H61" s="512">
        <v>9.9043041434912169</v>
      </c>
      <c r="I61" s="512">
        <v>5.4934932444011366</v>
      </c>
      <c r="J61" s="512">
        <v>5.7851022168678981</v>
      </c>
    </row>
    <row r="62" spans="2:10" ht="20.25" customHeight="1">
      <c r="B62" s="476" t="s">
        <v>230</v>
      </c>
      <c r="C62" s="482"/>
      <c r="D62" s="513">
        <v>24.685175747446621</v>
      </c>
      <c r="E62" s="512">
        <v>99.752787056555292</v>
      </c>
      <c r="F62" s="513">
        <v>76.475905729869055</v>
      </c>
      <c r="G62" s="512">
        <v>-2.1898058373245419</v>
      </c>
      <c r="H62" s="512">
        <v>12.042874339889309</v>
      </c>
      <c r="I62" s="512">
        <v>28.448151348363098</v>
      </c>
      <c r="J62" s="512">
        <v>30.421088481334522</v>
      </c>
    </row>
    <row r="63" spans="2:10" ht="20.25" customHeight="1">
      <c r="B63" s="476" t="s">
        <v>231</v>
      </c>
      <c r="C63" s="482"/>
      <c r="D63" s="513">
        <v>5.3988285776809875</v>
      </c>
      <c r="E63" s="512">
        <v>-17.09928265188212</v>
      </c>
      <c r="F63" s="513">
        <v>-29.131219031741466</v>
      </c>
      <c r="G63" s="512">
        <v>8.3159236835012678</v>
      </c>
      <c r="H63" s="512">
        <v>-29.909411270419781</v>
      </c>
      <c r="I63" s="512">
        <v>-1.6989241623286517</v>
      </c>
      <c r="J63" s="512">
        <v>-2.1825773984047316</v>
      </c>
    </row>
    <row r="64" spans="2:10" ht="20.25" customHeight="1">
      <c r="B64" s="476" t="s">
        <v>232</v>
      </c>
      <c r="C64" s="482"/>
      <c r="D64" s="513">
        <v>-19.721129404822619</v>
      </c>
      <c r="E64" s="512">
        <v>-66.635281068168283</v>
      </c>
      <c r="F64" s="513">
        <v>-12.585522562216113</v>
      </c>
      <c r="G64" s="512">
        <v>1.6525653291526936</v>
      </c>
      <c r="H64" s="512">
        <v>30.095535146844639</v>
      </c>
      <c r="I64" s="512">
        <v>-16.128781425846157</v>
      </c>
      <c r="J64" s="512">
        <v>-17.079671876245158</v>
      </c>
    </row>
    <row r="65" spans="2:10" ht="20.25" customHeight="1">
      <c r="B65" s="476" t="s">
        <v>233</v>
      </c>
      <c r="C65" s="482"/>
      <c r="D65" s="513">
        <v>1.1376626567636521</v>
      </c>
      <c r="E65" s="512">
        <v>100.16125981234848</v>
      </c>
      <c r="F65" s="513">
        <v>-3.2457278288257925</v>
      </c>
      <c r="G65" s="512">
        <v>-3.4365956481601216</v>
      </c>
      <c r="H65" s="512">
        <v>28.775042966421438</v>
      </c>
      <c r="I65" s="512">
        <v>1.7699555210463132</v>
      </c>
      <c r="J65" s="512">
        <v>2.1112846140226083</v>
      </c>
    </row>
    <row r="66" spans="2:10" ht="20.25" customHeight="1">
      <c r="B66" s="476" t="s">
        <v>234</v>
      </c>
      <c r="C66" s="482"/>
      <c r="D66" s="513">
        <v>30.157787180980336</v>
      </c>
      <c r="E66" s="512">
        <v>100.10741992897781</v>
      </c>
      <c r="F66" s="513">
        <v>75.528109864447657</v>
      </c>
      <c r="G66" s="512">
        <v>0.42451006592180818</v>
      </c>
      <c r="H66" s="512">
        <v>5.3753089540262096</v>
      </c>
      <c r="I66" s="512">
        <v>32.005364224490364</v>
      </c>
      <c r="J66" s="512">
        <v>33.963243306450067</v>
      </c>
    </row>
    <row r="67" spans="2:10" ht="20.25" customHeight="1">
      <c r="B67" s="476" t="s">
        <v>235</v>
      </c>
      <c r="C67" s="482"/>
      <c r="D67" s="513">
        <v>-1.7188453887081181</v>
      </c>
      <c r="E67" s="512">
        <v>-23.874417121336833</v>
      </c>
      <c r="F67" s="513">
        <v>-28.899288335544369</v>
      </c>
      <c r="G67" s="512">
        <v>1.289242271394798</v>
      </c>
      <c r="H67" s="512">
        <v>-28.517060876745504</v>
      </c>
      <c r="I67" s="512">
        <v>-7.1599366293584694</v>
      </c>
      <c r="J67" s="512">
        <v>-7.5526092025449145</v>
      </c>
    </row>
    <row r="68" spans="2:10" ht="20.25" customHeight="1">
      <c r="B68" s="476" t="s">
        <v>236</v>
      </c>
      <c r="C68" s="511"/>
      <c r="D68" s="512">
        <v>-19.791957794687548</v>
      </c>
      <c r="E68" s="513">
        <v>-66.518424396442185</v>
      </c>
      <c r="F68" s="513">
        <v>-12.412258174970034</v>
      </c>
      <c r="G68" s="512">
        <v>1.553116587285146</v>
      </c>
      <c r="H68" s="512">
        <v>11.231794618612682</v>
      </c>
      <c r="I68" s="512">
        <v>-16.631743545948169</v>
      </c>
      <c r="J68" s="512">
        <v>-17.557708802248001</v>
      </c>
    </row>
    <row r="69" spans="2:10" ht="20.25" customHeight="1">
      <c r="B69" s="476" t="s">
        <v>237</v>
      </c>
      <c r="C69" s="482"/>
      <c r="D69" s="512">
        <v>1.3270953248724453</v>
      </c>
      <c r="E69" s="512">
        <v>100.03162555344721</v>
      </c>
      <c r="F69" s="513">
        <v>-3.1958561376075068</v>
      </c>
      <c r="G69" s="512">
        <v>1.3254486133768495</v>
      </c>
      <c r="H69" s="512">
        <v>31.33599644917885</v>
      </c>
      <c r="I69" s="512">
        <v>2.3974339823064952</v>
      </c>
      <c r="J69" s="512">
        <v>2.4646722920540469</v>
      </c>
    </row>
    <row r="70" spans="2:10" ht="20.25" customHeight="1">
      <c r="B70" s="476" t="s">
        <v>238</v>
      </c>
      <c r="C70" s="511"/>
      <c r="D70" s="512">
        <v>29.739222332571813</v>
      </c>
      <c r="E70" s="513">
        <v>95.035573122529627</v>
      </c>
      <c r="F70" s="513">
        <v>74.396769308430095</v>
      </c>
      <c r="G70" s="512">
        <v>-1.4489836989333753</v>
      </c>
      <c r="H70" s="512">
        <v>-5.6437985806015547</v>
      </c>
      <c r="I70" s="512">
        <v>30.655551937866761</v>
      </c>
      <c r="J70" s="512">
        <v>32.646861146275086</v>
      </c>
    </row>
    <row r="71" spans="2:10" ht="20.25" customHeight="1">
      <c r="B71" s="476" t="s">
        <v>239</v>
      </c>
      <c r="C71" s="511"/>
      <c r="D71" s="512">
        <v>1.0148315973562489</v>
      </c>
      <c r="E71" s="513">
        <v>-23.352804395699422</v>
      </c>
      <c r="F71" s="513">
        <v>-27.92601670971878</v>
      </c>
      <c r="G71" s="512">
        <v>-4.1978973742699282</v>
      </c>
      <c r="H71" s="512">
        <v>-29.838782237777124</v>
      </c>
      <c r="I71" s="512">
        <v>-5.2618841604778481</v>
      </c>
      <c r="J71" s="512">
        <v>-5.3109153775392883</v>
      </c>
    </row>
    <row r="72" spans="2:10" ht="20.25" customHeight="1">
      <c r="B72" s="476" t="s">
        <v>240</v>
      </c>
      <c r="C72" s="511"/>
      <c r="D72" s="512">
        <v>-19.633650675289658</v>
      </c>
      <c r="E72" s="513">
        <v>-66.150563249409615</v>
      </c>
      <c r="F72" s="513">
        <v>-12.111903269222267</v>
      </c>
      <c r="G72" s="512">
        <v>-2.7585535368401537</v>
      </c>
      <c r="H72" s="512">
        <v>29.098398349917431</v>
      </c>
      <c r="I72" s="512">
        <v>-16.179802891027592</v>
      </c>
      <c r="J72" s="512">
        <v>-16.805558148337781</v>
      </c>
    </row>
    <row r="73" spans="2:10" ht="20.25" customHeight="1">
      <c r="B73" s="476" t="s">
        <v>241</v>
      </c>
      <c r="C73" s="511"/>
      <c r="D73" s="514">
        <v>1.5787540147466359</v>
      </c>
      <c r="E73" s="514">
        <v>96.920454249600084</v>
      </c>
      <c r="F73" s="514">
        <v>-3.1672799087775445</v>
      </c>
      <c r="G73" s="514">
        <v>-1.8772050905382258</v>
      </c>
      <c r="H73" s="514">
        <v>25.243502605614253</v>
      </c>
      <c r="I73" s="514">
        <v>2.1677633110843004</v>
      </c>
      <c r="J73" s="512">
        <v>2.3881999563638772</v>
      </c>
    </row>
    <row r="74" spans="2:10" ht="20.25" customHeight="1">
      <c r="B74" s="476" t="s">
        <v>242</v>
      </c>
      <c r="C74" s="511"/>
      <c r="D74" s="512">
        <v>29.309730347179737</v>
      </c>
      <c r="E74" s="513">
        <v>93.643060566873913</v>
      </c>
      <c r="F74" s="513">
        <v>72.628684456571818</v>
      </c>
      <c r="G74" s="512">
        <v>4.0991063063207349</v>
      </c>
      <c r="H74" s="512">
        <v>-12.033955682885434</v>
      </c>
      <c r="I74" s="512">
        <v>30.243791178128362</v>
      </c>
      <c r="J74" s="512">
        <v>31.60922945595027</v>
      </c>
    </row>
    <row r="75" spans="2:10" ht="20.25" customHeight="1">
      <c r="B75" s="476" t="s">
        <v>243</v>
      </c>
      <c r="C75" s="482"/>
      <c r="D75" s="512">
        <v>-2.7177629554153526</v>
      </c>
      <c r="E75" s="512">
        <v>-43.52147907383501</v>
      </c>
      <c r="F75" s="512">
        <v>-31.933276168641115</v>
      </c>
      <c r="G75" s="512">
        <v>-3.8796304221996394</v>
      </c>
      <c r="H75" s="512">
        <v>-26.381326220835518</v>
      </c>
      <c r="I75" s="512">
        <v>-8.435732260932042</v>
      </c>
      <c r="J75" s="512">
        <v>-8.6239422803392785</v>
      </c>
    </row>
    <row r="76" spans="2:10" ht="20.25" customHeight="1">
      <c r="B76" s="476" t="s">
        <v>244</v>
      </c>
      <c r="C76" s="482"/>
      <c r="D76" s="512">
        <v>-18.816082126028306</v>
      </c>
      <c r="E76" s="512">
        <v>-63.503899470556867</v>
      </c>
      <c r="F76" s="512">
        <v>-7.9841106275737417</v>
      </c>
      <c r="G76" s="512">
        <v>-6.187975204494137</v>
      </c>
      <c r="H76" s="512">
        <v>29.034186212342519</v>
      </c>
      <c r="I76" s="512">
        <v>-15.211274306269658</v>
      </c>
      <c r="J76" s="512">
        <v>-15.603375066956147</v>
      </c>
    </row>
    <row r="77" spans="2:10" ht="20.25" customHeight="1">
      <c r="B77" s="476" t="s">
        <v>245</v>
      </c>
      <c r="C77" s="482"/>
      <c r="D77" s="512">
        <v>1.0138943160523439</v>
      </c>
      <c r="E77" s="512">
        <v>75.624985278587388</v>
      </c>
      <c r="F77" s="512">
        <v>-3.102305528885978</v>
      </c>
      <c r="G77" s="512">
        <v>0.5636438470548768</v>
      </c>
      <c r="H77" s="512">
        <v>11.956191877852135</v>
      </c>
      <c r="I77" s="512">
        <v>1.1111987225771287</v>
      </c>
      <c r="J77" s="512">
        <v>1.1376467576464648</v>
      </c>
    </row>
    <row r="78" spans="2:10" ht="20.25" customHeight="1">
      <c r="B78" s="632" t="s">
        <v>386</v>
      </c>
      <c r="C78" s="482"/>
      <c r="D78" s="512">
        <v>29.139932730049111</v>
      </c>
      <c r="E78" s="512">
        <v>140.87981285922112</v>
      </c>
      <c r="F78" s="512">
        <v>72.127562010727758</v>
      </c>
      <c r="G78" s="512">
        <v>4.4800242150303973</v>
      </c>
      <c r="H78" s="512">
        <v>2.6390135272208255</v>
      </c>
      <c r="I78" s="512">
        <v>31.48179522058274</v>
      </c>
      <c r="J78" s="512">
        <v>32.778634536659069</v>
      </c>
    </row>
    <row r="79" spans="2:10" ht="20.25" customHeight="1">
      <c r="B79" s="635" t="s">
        <v>443</v>
      </c>
      <c r="C79" s="482"/>
      <c r="D79" s="512">
        <v>0.75178354024747307</v>
      </c>
      <c r="E79" s="512">
        <v>-20.269427454003321</v>
      </c>
      <c r="F79" s="512">
        <v>-31.160268661730797</v>
      </c>
      <c r="G79" s="512">
        <v>-1.0820441497727558</v>
      </c>
      <c r="H79" s="512">
        <v>-21.467988506625105</v>
      </c>
      <c r="I79" s="512">
        <v>-5.4592310298847764</v>
      </c>
      <c r="J79" s="512">
        <v>-5.624653337138227</v>
      </c>
    </row>
    <row r="80" spans="2:10" ht="20.25" customHeight="1">
      <c r="B80" s="635" t="s">
        <v>445</v>
      </c>
      <c r="C80" s="482"/>
      <c r="D80" s="512">
        <v>-17.826962226907767</v>
      </c>
      <c r="E80" s="512">
        <v>-66.142528997056019</v>
      </c>
      <c r="F80" s="512">
        <v>-7.7655989184176661</v>
      </c>
      <c r="G80" s="512">
        <v>-1.1905725005949961</v>
      </c>
      <c r="H80" s="512">
        <v>11.766454464635402</v>
      </c>
      <c r="I80" s="512">
        <v>-14.805136415311893</v>
      </c>
      <c r="J80" s="512">
        <v>-15.344422598211978</v>
      </c>
    </row>
    <row r="81" spans="2:10" ht="20.25" customHeight="1">
      <c r="B81" s="635" t="s">
        <v>450</v>
      </c>
      <c r="C81" s="482"/>
      <c r="D81" s="512">
        <v>1.2944884669302752</v>
      </c>
      <c r="E81" s="512">
        <v>97.001406428958404</v>
      </c>
      <c r="F81" s="512">
        <v>-3.0923237681330278</v>
      </c>
      <c r="G81" s="512">
        <v>-1.2811849616944215</v>
      </c>
      <c r="H81" s="512">
        <v>36.620182811858683</v>
      </c>
      <c r="I81" s="512">
        <v>2.5670381880722175</v>
      </c>
      <c r="J81" s="512">
        <v>2.7449556657062431</v>
      </c>
    </row>
    <row r="82" spans="2:10" ht="20.25" customHeight="1">
      <c r="B82" s="635" t="s">
        <v>455</v>
      </c>
      <c r="C82" s="482"/>
      <c r="D82" s="512">
        <v>27.057223397126975</v>
      </c>
      <c r="E82" s="512">
        <v>93.689595919672456</v>
      </c>
      <c r="F82" s="512">
        <v>70.988293377462185</v>
      </c>
      <c r="G82" s="512">
        <v>-7.1465156028221912</v>
      </c>
      <c r="H82" s="512">
        <v>-17.497285218565224</v>
      </c>
      <c r="I82" s="512">
        <v>27.514599158888231</v>
      </c>
      <c r="J82" s="512">
        <v>29.054314070969269</v>
      </c>
    </row>
    <row r="83" spans="2:10" ht="20.25" customHeight="1">
      <c r="B83" s="649" t="s">
        <v>466</v>
      </c>
      <c r="C83" s="482"/>
      <c r="D83" s="512">
        <v>-0.97257415888944365</v>
      </c>
      <c r="E83" s="512">
        <v>-19.649858901415755</v>
      </c>
      <c r="F83" s="512">
        <v>-30.85286246056414</v>
      </c>
      <c r="G83" s="512">
        <v>20.345533249711423</v>
      </c>
      <c r="H83" s="512">
        <v>-36.496829117843596</v>
      </c>
      <c r="I83" s="512">
        <v>-6.6895266833174105</v>
      </c>
      <c r="J83" s="512">
        <v>-7.5536004200481273</v>
      </c>
    </row>
    <row r="84" spans="2:10" ht="20.25" customHeight="1">
      <c r="B84" s="649" t="s">
        <v>467</v>
      </c>
      <c r="C84" s="482"/>
      <c r="D84" s="512">
        <v>-17.439916208836607</v>
      </c>
      <c r="E84" s="512">
        <v>-65.685897597117361</v>
      </c>
      <c r="F84" s="512">
        <v>-7.5815055874641502</v>
      </c>
      <c r="G84" s="512">
        <v>0.33545955835407426</v>
      </c>
      <c r="H84" s="512">
        <v>5.1940549626525296</v>
      </c>
      <c r="I84" s="512">
        <v>-14.85414457062538</v>
      </c>
      <c r="J84" s="512">
        <v>-15.486134121248682</v>
      </c>
    </row>
    <row r="85" spans="2:10" ht="13.5" customHeight="1">
      <c r="B85" s="415" t="s">
        <v>342</v>
      </c>
      <c r="C85" s="415"/>
      <c r="D85" s="517"/>
      <c r="E85" s="517"/>
      <c r="F85" s="518"/>
      <c r="G85" s="517"/>
      <c r="H85" s="517"/>
      <c r="I85" s="517"/>
      <c r="J85" s="517"/>
    </row>
  </sheetData>
  <mergeCells count="4">
    <mergeCell ref="D2:I2"/>
    <mergeCell ref="B2:B3"/>
    <mergeCell ref="C2:C3"/>
    <mergeCell ref="B1:J1"/>
  </mergeCells>
  <printOptions horizontalCentered="1"/>
  <pageMargins left="0.75" right="0.25" top="0.75" bottom="0.5" header="0.25" footer="0.3"/>
  <pageSetup scale="70" orientation="portrait" r:id="rId1"/>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200-000000000000}">
  <sheetPr>
    <tabColor rgb="FFFF0000"/>
  </sheetPr>
  <dimension ref="B1:AA28"/>
  <sheetViews>
    <sheetView topLeftCell="A19" zoomScale="110" zoomScaleNormal="110" workbookViewId="0">
      <selection activeCell="AI50" sqref="AI50"/>
    </sheetView>
  </sheetViews>
  <sheetFormatPr baseColWidth="10" defaultColWidth="6.5" defaultRowHeight="15"/>
  <cols>
    <col min="1" max="1" width="1.5" customWidth="1"/>
    <col min="2" max="2" width="5.5" customWidth="1"/>
    <col min="3" max="3" width="8" customWidth="1"/>
    <col min="4" max="4" width="17.5" customWidth="1"/>
    <col min="5" max="5" width="16" customWidth="1"/>
    <col min="6" max="6" width="21.1640625" customWidth="1"/>
    <col min="7" max="7" width="13.5" customWidth="1"/>
    <col min="8" max="8" width="18" customWidth="1"/>
    <col min="9" max="9" width="1.5" customWidth="1"/>
    <col min="10" max="22" width="6.6640625" customWidth="1"/>
    <col min="23" max="26" width="6.5" customWidth="1"/>
    <col min="27" max="27" width="7.1640625" style="116" customWidth="1"/>
    <col min="28" max="28" width="1.5" customWidth="1"/>
    <col min="29" max="242" width="9.1640625" customWidth="1"/>
    <col min="243" max="243" width="6" customWidth="1"/>
    <col min="244" max="244" width="3.5" customWidth="1"/>
    <col min="245" max="245" width="8.1640625" customWidth="1"/>
    <col min="246" max="248" width="6.5" customWidth="1"/>
    <col min="249" max="249" width="6.1640625" customWidth="1"/>
    <col min="250" max="250" width="8" customWidth="1"/>
    <col min="251" max="251" width="6.5" customWidth="1"/>
    <col min="252" max="252" width="6.6640625" customWidth="1"/>
    <col min="253" max="253" width="8" customWidth="1"/>
    <col min="254" max="254" width="8.5" customWidth="1"/>
  </cols>
  <sheetData>
    <row r="1" spans="2:27" s="142" customFormat="1" ht="22.5" customHeight="1">
      <c r="B1" s="97" t="s">
        <v>343</v>
      </c>
      <c r="C1" s="481"/>
      <c r="D1" s="97"/>
      <c r="E1" s="97"/>
      <c r="F1" s="97"/>
      <c r="G1" s="97"/>
      <c r="H1" s="97"/>
    </row>
    <row r="2" spans="2:27" ht="22.5" customHeight="1">
      <c r="B2" s="767" t="s">
        <v>34</v>
      </c>
      <c r="C2" s="803" t="s">
        <v>35</v>
      </c>
      <c r="D2" s="801" t="s">
        <v>344</v>
      </c>
      <c r="E2" s="802"/>
      <c r="F2" s="802"/>
      <c r="G2" s="802"/>
      <c r="H2" s="802"/>
    </row>
    <row r="3" spans="2:27" s="116" customFormat="1" ht="51.75" customHeight="1">
      <c r="B3" s="768"/>
      <c r="C3" s="770"/>
      <c r="D3" s="622" t="s">
        <v>36</v>
      </c>
      <c r="E3" s="554" t="s">
        <v>37</v>
      </c>
      <c r="F3" s="554" t="s">
        <v>252</v>
      </c>
      <c r="G3" s="554" t="s">
        <v>39</v>
      </c>
      <c r="H3" s="555" t="s">
        <v>345</v>
      </c>
    </row>
    <row r="4" spans="2:27" ht="19.5" customHeight="1">
      <c r="B4" s="476" t="s">
        <v>199</v>
      </c>
      <c r="C4" s="511"/>
      <c r="D4" s="149" t="e">
        <f>'Current GDP_Agric'!#REF!/'Constant GDP_Agric'!#REF!*100</f>
        <v>#REF!</v>
      </c>
      <c r="E4" s="149" t="e">
        <f>'Current GDP_Agric'!#REF!/'Constant GDP_Agric'!#REF!*100</f>
        <v>#REF!</v>
      </c>
      <c r="F4" s="149" t="e">
        <f>'Current GDP_Agric'!#REF!/'Constant GDP_Agric'!#REF!*100</f>
        <v>#REF!</v>
      </c>
      <c r="G4" s="149" t="e">
        <f>'Current GDP_Agric'!#REF!/'Constant GDP_Agric'!#REF!*100</f>
        <v>#REF!</v>
      </c>
      <c r="H4" s="149" t="e">
        <f>'Current GDP_Agric'!#REF!/'Constant GDP_Agric'!#REF!*100</f>
        <v>#REF!</v>
      </c>
      <c r="AA4"/>
    </row>
    <row r="5" spans="2:27" ht="19.5" customHeight="1">
      <c r="B5" s="476" t="s">
        <v>200</v>
      </c>
      <c r="C5" s="511"/>
      <c r="D5" s="149">
        <f>'Current GDP_Agric'!C33/'Constant GDP_Agric'!D33*100</f>
        <v>100</v>
      </c>
      <c r="E5" s="149">
        <f>'Current GDP_Agric'!E33/'Constant GDP_Agric'!F33*100</f>
        <v>100</v>
      </c>
      <c r="F5" s="149">
        <f>'Current GDP_Agric'!F33/'Constant GDP_Agric'!G33*100</f>
        <v>100</v>
      </c>
      <c r="G5" s="149">
        <f>'Current GDP_Agric'!G33/'Constant GDP_Agric'!H33*100</f>
        <v>100</v>
      </c>
      <c r="H5" s="149">
        <f>'Current GDP_Agric'!H33/'Constant GDP_Agric'!I33*100</f>
        <v>99.999999999999986</v>
      </c>
      <c r="AA5"/>
    </row>
    <row r="6" spans="2:27" ht="19.5" customHeight="1">
      <c r="B6" s="476" t="s">
        <v>201</v>
      </c>
      <c r="C6" s="511"/>
      <c r="D6" s="149">
        <f>'Current GDP_Agric'!C34/'Constant GDP_Agric'!D34*100</f>
        <v>100</v>
      </c>
      <c r="E6" s="149">
        <f>'Current GDP_Agric'!E34/'Constant GDP_Agric'!F34*100</f>
        <v>100</v>
      </c>
      <c r="F6" s="149">
        <f>'Current GDP_Agric'!F34/'Constant GDP_Agric'!G34*100</f>
        <v>100</v>
      </c>
      <c r="G6" s="149">
        <f>'Current GDP_Agric'!G34/'Constant GDP_Agric'!H34*100</f>
        <v>100</v>
      </c>
      <c r="H6" s="149">
        <f>'Current GDP_Agric'!H34/'Constant GDP_Agric'!I34*100</f>
        <v>100</v>
      </c>
      <c r="AA6"/>
    </row>
    <row r="7" spans="2:27" ht="19.5" customHeight="1">
      <c r="B7" s="476" t="s">
        <v>202</v>
      </c>
      <c r="C7" s="511"/>
      <c r="D7" s="149">
        <f>'Current GDP_Agric'!C35/'Constant GDP_Agric'!D35*100</f>
        <v>100</v>
      </c>
      <c r="E7" s="149">
        <f>'Current GDP_Agric'!E35/'Constant GDP_Agric'!F35*100</f>
        <v>100</v>
      </c>
      <c r="F7" s="149">
        <f>'Current GDP_Agric'!F35/'Constant GDP_Agric'!G35*100</f>
        <v>100</v>
      </c>
      <c r="G7" s="149">
        <f>'Current GDP_Agric'!G35/'Constant GDP_Agric'!H35*100</f>
        <v>100</v>
      </c>
      <c r="H7" s="149">
        <f>'Current GDP_Agric'!H35/'Constant GDP_Agric'!I35*100</f>
        <v>100.00000000000003</v>
      </c>
      <c r="AA7"/>
    </row>
    <row r="8" spans="2:27" ht="19.5" customHeight="1">
      <c r="B8" s="476" t="s">
        <v>203</v>
      </c>
      <c r="C8" s="511"/>
      <c r="D8" s="149">
        <f>'Current GDP_Agric'!C36/'Constant GDP_Agric'!D36*100</f>
        <v>117.8228401222247</v>
      </c>
      <c r="E8" s="149">
        <f>'Current GDP_Agric'!E36/'Constant GDP_Agric'!F36*100</f>
        <v>123.04338729209027</v>
      </c>
      <c r="F8" s="149">
        <f>'Current GDP_Agric'!F36/'Constant GDP_Agric'!G36*100</f>
        <v>158.6897881301131</v>
      </c>
      <c r="G8" s="149">
        <f>'Current GDP_Agric'!G36/'Constant GDP_Agric'!H36*100</f>
        <v>127.17191952727175</v>
      </c>
      <c r="H8" s="149">
        <f>'Current GDP_Agric'!H36/'Constant GDP_Agric'!I36*100</f>
        <v>121.43984719915994</v>
      </c>
    </row>
    <row r="9" spans="2:27" ht="19.5" customHeight="1">
      <c r="B9" s="476" t="s">
        <v>204</v>
      </c>
      <c r="C9" s="511"/>
      <c r="D9" s="149">
        <f>'Current GDP_Agric'!C37/'Constant GDP_Agric'!D37*100</f>
        <v>117.06094225874719</v>
      </c>
      <c r="E9" s="149">
        <f>'Current GDP_Agric'!E37/'Constant GDP_Agric'!F37*100</f>
        <v>126.28475777906327</v>
      </c>
      <c r="F9" s="149">
        <f>'Current GDP_Agric'!F37/'Constant GDP_Agric'!G37*100</f>
        <v>143.86064110724223</v>
      </c>
      <c r="G9" s="149">
        <f>'Current GDP_Agric'!G37/'Constant GDP_Agric'!H37*100</f>
        <v>137.62926798892639</v>
      </c>
      <c r="H9" s="149">
        <f>'Current GDP_Agric'!H37/'Constant GDP_Agric'!I37*100</f>
        <v>121.9642937880258</v>
      </c>
    </row>
    <row r="10" spans="2:27" ht="19.5" customHeight="1">
      <c r="B10" s="476" t="s">
        <v>205</v>
      </c>
      <c r="C10" s="511"/>
      <c r="D10" s="149">
        <f>'Current GDP_Agric'!C38/'Constant GDP_Agric'!D38*100</f>
        <v>116.79734822460701</v>
      </c>
      <c r="E10" s="149">
        <f>'Current GDP_Agric'!E38/'Constant GDP_Agric'!F38*100</f>
        <v>127.15573509165883</v>
      </c>
      <c r="F10" s="149">
        <f>'Current GDP_Agric'!F38/'Constant GDP_Agric'!G38*100</f>
        <v>138.17594990762188</v>
      </c>
      <c r="G10" s="149">
        <f>'Current GDP_Agric'!G38/'Constant GDP_Agric'!H38*100</f>
        <v>142.31382918519165</v>
      </c>
      <c r="H10" s="149">
        <f>'Current GDP_Agric'!H38/'Constant GDP_Agric'!I38*100</f>
        <v>121.28612158580501</v>
      </c>
    </row>
    <row r="11" spans="2:27" ht="19.5" customHeight="1">
      <c r="B11" s="476" t="s">
        <v>206</v>
      </c>
      <c r="C11" s="511"/>
      <c r="D11" s="149">
        <f>'Current GDP_Agric'!C39/'Constant GDP_Agric'!D39*100</f>
        <v>118.78834077769969</v>
      </c>
      <c r="E11" s="149">
        <f>'Current GDP_Agric'!E39/'Constant GDP_Agric'!F39*100</f>
        <v>115.64045136970695</v>
      </c>
      <c r="F11" s="149">
        <f>'Current GDP_Agric'!F39/'Constant GDP_Agric'!G39*100</f>
        <v>136.081975983729</v>
      </c>
      <c r="G11" s="149">
        <f>'Current GDP_Agric'!G39/'Constant GDP_Agric'!H39*100</f>
        <v>159.69712757091631</v>
      </c>
      <c r="H11" s="149">
        <f>'Current GDP_Agric'!H39/'Constant GDP_Agric'!I39*100</f>
        <v>121.26649546687563</v>
      </c>
    </row>
    <row r="12" spans="2:27" ht="17.25" customHeight="1">
      <c r="B12" s="476" t="s">
        <v>207</v>
      </c>
      <c r="C12" s="519"/>
      <c r="D12" s="149">
        <f>'Current GDP_Agric'!C40/'Constant GDP_Agric'!D40*100</f>
        <v>136.39989602830784</v>
      </c>
      <c r="E12" s="149">
        <f>'Current GDP_Agric'!E40/'Constant GDP_Agric'!F40*100</f>
        <v>127.09487880581011</v>
      </c>
      <c r="F12" s="149">
        <f>'Current GDP_Agric'!F40/'Constant GDP_Agric'!G40*100</f>
        <v>174.95079547289291</v>
      </c>
      <c r="G12" s="149">
        <f>'Current GDP_Agric'!G40/'Constant GDP_Agric'!H40*100</f>
        <v>170.98793764754782</v>
      </c>
      <c r="H12" s="149">
        <f>'Current GDP_Agric'!H40/'Constant GDP_Agric'!I40*100</f>
        <v>139.74711727993184</v>
      </c>
    </row>
    <row r="13" spans="2:27" ht="17.25" customHeight="1">
      <c r="B13" s="476" t="s">
        <v>208</v>
      </c>
      <c r="C13" s="482"/>
      <c r="D13" s="150">
        <f>'Current GDP_Agric'!C41/'Constant GDP_Agric'!D41*100</f>
        <v>136.07372028832449</v>
      </c>
      <c r="E13" s="149">
        <f>'Current GDP_Agric'!E41/'Constant GDP_Agric'!F41*100</f>
        <v>130.84404780458169</v>
      </c>
      <c r="F13" s="149">
        <f>'Current GDP_Agric'!F41/'Constant GDP_Agric'!G41*100</f>
        <v>182.16376262066996</v>
      </c>
      <c r="G13" s="151">
        <f>'Current GDP_Agric'!G41/'Constant GDP_Agric'!H41*100</f>
        <v>168.65211150113362</v>
      </c>
      <c r="H13" s="149">
        <f>'Current GDP_Agric'!H41/'Constant GDP_Agric'!I41*100</f>
        <v>141.42467646144863</v>
      </c>
    </row>
    <row r="14" spans="2:27" ht="17.25" customHeight="1">
      <c r="B14" s="476" t="s">
        <v>209</v>
      </c>
      <c r="C14" s="482"/>
      <c r="D14" s="149">
        <f>'Current GDP_Agric'!C42/'Constant GDP_Agric'!D42*100</f>
        <v>137.00365791002304</v>
      </c>
      <c r="E14" s="149">
        <f>'Current GDP_Agric'!E42/'Constant GDP_Agric'!F42*100</f>
        <v>131.86133755682908</v>
      </c>
      <c r="F14" s="143">
        <f>'Current GDP_Agric'!F42/'Constant GDP_Agric'!G42*100</f>
        <v>179.43645840125873</v>
      </c>
      <c r="G14" s="151">
        <f>'Current GDP_Agric'!G42/'Constant GDP_Agric'!H42*100</f>
        <v>164.02562223504009</v>
      </c>
      <c r="H14" s="149">
        <f>'Current GDP_Agric'!H42/'Constant GDP_Agric'!I42*100</f>
        <v>141.39966104386656</v>
      </c>
    </row>
    <row r="15" spans="2:27" ht="17.25" customHeight="1">
      <c r="B15" s="476" t="s">
        <v>210</v>
      </c>
      <c r="C15" s="482"/>
      <c r="D15" s="149">
        <f>'Current GDP_Agric'!C43/'Constant GDP_Agric'!D43*100</f>
        <v>139.28212342044864</v>
      </c>
      <c r="E15" s="149">
        <f>'Current GDP_Agric'!E43/'Constant GDP_Agric'!F43*100</f>
        <v>118.28700747027408</v>
      </c>
      <c r="F15" s="143">
        <f>'Current GDP_Agric'!F43/'Constant GDP_Agric'!G43*100</f>
        <v>176.99723276804338</v>
      </c>
      <c r="G15" s="151">
        <f>'Current GDP_Agric'!G43/'Constant GDP_Agric'!H43*100</f>
        <v>165.20400761531263</v>
      </c>
      <c r="H15" s="149">
        <f>'Current GDP_Agric'!H43/'Constant GDP_Agric'!I43*100</f>
        <v>139.60427545404016</v>
      </c>
    </row>
    <row r="16" spans="2:27" ht="17.25" customHeight="1">
      <c r="B16" s="476" t="s">
        <v>211</v>
      </c>
      <c r="C16" s="482"/>
      <c r="D16" s="149">
        <f>'Current GDP_Agric'!C44/'Constant GDP_Agric'!D44*100</f>
        <v>182.58047896250181</v>
      </c>
      <c r="E16" s="149">
        <f>'Current GDP_Agric'!E44/'Constant GDP_Agric'!F44*100</f>
        <v>130.10218029211589</v>
      </c>
      <c r="F16" s="149">
        <f>'Current GDP_Agric'!F44/'Constant GDP_Agric'!G44*100</f>
        <v>182.21439175170349</v>
      </c>
      <c r="G16" s="151">
        <f>'Current GDP_Agric'!G44/'Constant GDP_Agric'!H44*100</f>
        <v>171.12636506531788</v>
      </c>
      <c r="H16" s="149">
        <f>'Current GDP_Agric'!H44/'Constant GDP_Agric'!I44*100</f>
        <v>175.56374821158653</v>
      </c>
    </row>
    <row r="17" spans="2:8" ht="17.25" customHeight="1">
      <c r="B17" s="476" t="s">
        <v>212</v>
      </c>
      <c r="C17" s="482"/>
      <c r="D17" s="149">
        <f>'Current GDP_Agric'!C45/'Constant GDP_Agric'!D45*100</f>
        <v>172.45012451504545</v>
      </c>
      <c r="E17" s="149">
        <f>'Current GDP_Agric'!E45/'Constant GDP_Agric'!F45*100</f>
        <v>134.29058883849251</v>
      </c>
      <c r="F17" s="149">
        <f>'Current GDP_Agric'!F45/'Constant GDP_Agric'!G45*100</f>
        <v>177.55984985795362</v>
      </c>
      <c r="G17" s="151">
        <f>'Current GDP_Agric'!G45/'Constant GDP_Agric'!H45*100</f>
        <v>181.42624257088031</v>
      </c>
      <c r="H17" s="149">
        <f>'Current GDP_Agric'!H45/'Constant GDP_Agric'!I45*100</f>
        <v>168.62811024237814</v>
      </c>
    </row>
    <row r="18" spans="2:8" ht="17.25" customHeight="1">
      <c r="B18" s="476" t="s">
        <v>213</v>
      </c>
      <c r="C18" s="149"/>
      <c r="D18" s="152">
        <f>'Current GDP_Agric'!C46/'Constant GDP_Agric'!D46*100</f>
        <v>174.78630208249447</v>
      </c>
      <c r="E18" s="149">
        <f>'Current GDP_Agric'!E46/'Constant GDP_Agric'!F46*100</f>
        <v>135.51899083826115</v>
      </c>
      <c r="F18" s="149">
        <f>'Current GDP_Agric'!F46/'Constant GDP_Agric'!G46*100</f>
        <v>176.5145641730785</v>
      </c>
      <c r="G18" s="151">
        <f>'Current GDP_Agric'!G46/'Constant GDP_Agric'!H46*100</f>
        <v>182.50958579757602</v>
      </c>
      <c r="H18" s="150">
        <f>'Current GDP_Agric'!H46/'Constant GDP_Agric'!I46*100</f>
        <v>171.03455942418728</v>
      </c>
    </row>
    <row r="19" spans="2:8" ht="17.25" customHeight="1">
      <c r="B19" s="476" t="s">
        <v>214</v>
      </c>
      <c r="C19" s="482"/>
      <c r="D19" s="143">
        <f>'Current GDP_Agric'!C47/'Constant GDP_Agric'!D47*100</f>
        <v>175.97473053725713</v>
      </c>
      <c r="E19" s="149">
        <f>'Current GDP_Agric'!E47/'Constant GDP_Agric'!F47*100</f>
        <v>120.48447780376112</v>
      </c>
      <c r="F19" s="143">
        <f>'Current GDP_Agric'!F47/'Constant GDP_Agric'!G47*100</f>
        <v>175.12256090179073</v>
      </c>
      <c r="G19" s="151">
        <f>'Current GDP_Agric'!G47/'Constant GDP_Agric'!H47*100</f>
        <v>189.17664849306746</v>
      </c>
      <c r="H19" s="149">
        <f>'Current GDP_Agric'!H47/'Constant GDP_Agric'!I47*100</f>
        <v>167.4650340400415</v>
      </c>
    </row>
    <row r="20" spans="2:8" ht="17.25" customHeight="1">
      <c r="B20" s="476" t="s">
        <v>346</v>
      </c>
      <c r="C20" s="482"/>
      <c r="D20" s="143">
        <f>'Current GDP_Agric'!C48/'Constant GDP_Agric'!D48*100</f>
        <v>173.63586586567254</v>
      </c>
      <c r="E20" s="149">
        <f>'Current GDP_Agric'!E48/'Constant GDP_Agric'!F48*100</f>
        <v>134.55539632625963</v>
      </c>
      <c r="F20" s="143">
        <f>'Current GDP_Agric'!F48/'Constant GDP_Agric'!G48*100</f>
        <v>199.42444610249237</v>
      </c>
      <c r="G20" s="151">
        <f>'Current GDP_Agric'!G48/'Constant GDP_Agric'!H48*100</f>
        <v>180.79030962992385</v>
      </c>
      <c r="H20" s="149">
        <f>'Current GDP_Agric'!H48/'Constant GDP_Agric'!I48*100</f>
        <v>170.87960096519407</v>
      </c>
    </row>
    <row r="21" spans="2:8" ht="17.25" customHeight="1">
      <c r="B21" s="476" t="s">
        <v>347</v>
      </c>
      <c r="C21" s="482"/>
      <c r="D21" s="143">
        <f>'Current GDP_Agric'!C49/'Constant GDP_Agric'!D49*100</f>
        <v>168.73844111137342</v>
      </c>
      <c r="E21" s="149">
        <f>'Current GDP_Agric'!E49/'Constant GDP_Agric'!F49*100</f>
        <v>139.34663633660861</v>
      </c>
      <c r="F21" s="143">
        <f>'Current GDP_Agric'!F49/'Constant GDP_Agric'!G49*100</f>
        <v>197.13112508780608</v>
      </c>
      <c r="G21" s="151">
        <f>'Current GDP_Agric'!G49/'Constant GDP_Agric'!H49*100</f>
        <v>181.33009910880145</v>
      </c>
      <c r="H21" s="149">
        <f>'Current GDP_Agric'!H49/'Constant GDP_Agric'!I49*100</f>
        <v>167.86448840052577</v>
      </c>
    </row>
    <row r="22" spans="2:8" ht="17.25" customHeight="1">
      <c r="B22" s="85" t="s">
        <v>348</v>
      </c>
      <c r="C22" s="102"/>
      <c r="D22" s="134">
        <f>'Current GDP_Agric'!C50/'Constant GDP_Agric'!D50*100</f>
        <v>188.90939346218863</v>
      </c>
      <c r="E22" s="153">
        <f>'Current GDP_Agric'!E50/'Constant GDP_Agric'!F50*100</f>
        <v>140.35303071307953</v>
      </c>
      <c r="F22" s="134">
        <f>'Current GDP_Agric'!F50/'Constant GDP_Agric'!G50*100</f>
        <v>197.07576537577094</v>
      </c>
      <c r="G22" s="153">
        <f>'Current GDP_Agric'!G50/'Constant GDP_Agric'!H50*100</f>
        <v>181.73596955390258</v>
      </c>
      <c r="H22" s="153">
        <f>'Current GDP_Agric'!H50/'Constant GDP_Agric'!I50*100</f>
        <v>183.70289624966216</v>
      </c>
    </row>
    <row r="23" spans="2:8" ht="17.25" customHeight="1">
      <c r="B23" s="152" t="s">
        <v>349</v>
      </c>
      <c r="C23" s="152"/>
      <c r="D23" s="152">
        <f>'Current GDP_Agric'!C51/'Constant GDP_Agric'!D51*100</f>
        <v>212.41915072683736</v>
      </c>
      <c r="E23" s="152">
        <f>'Current GDP_Agric'!E51/'Constant GDP_Agric'!F51*100</f>
        <v>122.63136967036414</v>
      </c>
      <c r="F23" s="152">
        <f>'Current GDP_Agric'!F51/'Constant GDP_Agric'!G51*100</f>
        <v>193.9209744320969</v>
      </c>
      <c r="G23" s="154">
        <f>'Current GDP_Agric'!G51/'Constant GDP_Agric'!H51*100</f>
        <v>180.46352738078394</v>
      </c>
      <c r="H23" s="149">
        <f>'Current GDP_Agric'!H51/'Constant GDP_Agric'!I51*100</f>
        <v>195.18213701124941</v>
      </c>
    </row>
    <row r="24" spans="2:8" ht="17.25" customHeight="1">
      <c r="B24" s="515" t="s">
        <v>350</v>
      </c>
      <c r="C24" s="516"/>
      <c r="D24" s="464">
        <f>'Current GDP_Agric'!C52/'Constant GDP_Agric'!D52*100</f>
        <v>201.11992349638524</v>
      </c>
      <c r="E24" s="464">
        <f>'Current GDP_Agric'!E52/'Constant GDP_Agric'!F52*100</f>
        <v>136.48754372141013</v>
      </c>
      <c r="F24" s="464">
        <f>'Current GDP_Agric'!F52/'Constant GDP_Agric'!G52*100</f>
        <v>205.24492421306374</v>
      </c>
      <c r="G24" s="465">
        <f>'Current GDP_Agric'!G52/'Constant GDP_Agric'!H52*100</f>
        <v>172.27786248824066</v>
      </c>
      <c r="H24" s="423">
        <f>'Current GDP_Agric'!H52/'Constant GDP_Agric'!I52*100</f>
        <v>192.3589649859891</v>
      </c>
    </row>
    <row r="25" spans="2:8" ht="17.25" customHeight="1">
      <c r="B25" s="515" t="s">
        <v>351</v>
      </c>
      <c r="C25" s="516"/>
      <c r="D25" s="464">
        <f>'Current GDP_Agric'!C53/'Constant GDP_Agric'!D53*100</f>
        <v>196.93839342583487</v>
      </c>
      <c r="E25" s="464">
        <f>'Current GDP_Agric'!E53/'Constant GDP_Agric'!F53*100</f>
        <v>140.78930129085498</v>
      </c>
      <c r="F25" s="464">
        <f>'Current GDP_Agric'!F53/'Constant GDP_Agric'!G53*100</f>
        <v>202.20377111039255</v>
      </c>
      <c r="G25" s="465">
        <f>'Current GDP_Agric'!G53/'Constant GDP_Agric'!H53*100</f>
        <v>190.33526532978499</v>
      </c>
      <c r="H25" s="423">
        <f>'Current GDP_Agric'!H53/'Constant GDP_Agric'!I53*100</f>
        <v>189.88657095409886</v>
      </c>
    </row>
    <row r="26" spans="2:8" ht="17.25" customHeight="1">
      <c r="B26" s="515" t="s">
        <v>352</v>
      </c>
      <c r="C26" s="516"/>
      <c r="D26" s="464">
        <f>'Current GDP_Agric'!C54/'Constant GDP_Agric'!D54*100</f>
        <v>189.76991280592821</v>
      </c>
      <c r="E26" s="464">
        <f>'Current GDP_Agric'!E54/'Constant GDP_Agric'!F54*100</f>
        <v>141.3985556472538</v>
      </c>
      <c r="F26" s="464">
        <f>'Current GDP_Agric'!F54/'Constant GDP_Agric'!G54*100</f>
        <v>201.41683579164678</v>
      </c>
      <c r="G26" s="465">
        <f>'Current GDP_Agric'!G54/'Constant GDP_Agric'!H54*100</f>
        <v>198.84647695342099</v>
      </c>
      <c r="H26" s="423">
        <f>'Current GDP_Agric'!H54/'Constant GDP_Agric'!I54*100</f>
        <v>185.58391664172322</v>
      </c>
    </row>
    <row r="27" spans="2:8" ht="17.25" customHeight="1">
      <c r="B27" s="515" t="s">
        <v>353</v>
      </c>
      <c r="C27" s="516"/>
      <c r="D27" s="464">
        <f>'Current GDP_Agric'!C55/'Constant GDP_Agric'!D55*100</f>
        <v>192.64454440413462</v>
      </c>
      <c r="E27" s="464">
        <f>'Current GDP_Agric'!E55/'Constant GDP_Agric'!F55*100</f>
        <v>122.16826323604226</v>
      </c>
      <c r="F27" s="464">
        <f>'Current GDP_Agric'!F55/'Constant GDP_Agric'!G55*100</f>
        <v>194.73473865873962</v>
      </c>
      <c r="G27" s="465">
        <f>'Current GDP_Agric'!G55/'Constant GDP_Agric'!H55*100</f>
        <v>216.00243979234369</v>
      </c>
      <c r="H27" s="423">
        <f>'Current GDP_Agric'!H55/'Constant GDP_Agric'!I55*100</f>
        <v>182.18587977990623</v>
      </c>
    </row>
    <row r="28" spans="2:8" ht="12" customHeight="1">
      <c r="B28" s="466" t="s">
        <v>354</v>
      </c>
      <c r="C28" s="4"/>
      <c r="D28" s="155"/>
      <c r="E28" s="4"/>
      <c r="F28" s="4"/>
      <c r="G28" s="4"/>
      <c r="H28" s="146"/>
    </row>
  </sheetData>
  <mergeCells count="3">
    <mergeCell ref="D2:H2"/>
    <mergeCell ref="B2:B3"/>
    <mergeCell ref="C2:C3"/>
  </mergeCells>
  <pageMargins left="0.7" right="0.5" top="0.75" bottom="0.75" header="0.3" footer="0.3"/>
  <pageSetup scale="75" orientation="portrait"/>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300-000000000000}">
  <sheetPr>
    <tabColor rgb="FF00B050"/>
  </sheetPr>
  <dimension ref="B1:AB82"/>
  <sheetViews>
    <sheetView zoomScale="99" zoomScaleNormal="99" workbookViewId="0">
      <pane xSplit="3" ySplit="3" topLeftCell="D62" activePane="bottomRight" state="frozen"/>
      <selection activeCell="L84" sqref="L84"/>
      <selection pane="topRight" activeCell="L84" sqref="L84"/>
      <selection pane="bottomLeft" activeCell="L84" sqref="L84"/>
      <selection pane="bottomRight" activeCell="B1" sqref="B1:J1"/>
    </sheetView>
  </sheetViews>
  <sheetFormatPr baseColWidth="10" defaultColWidth="6.5" defaultRowHeight="15"/>
  <cols>
    <col min="1" max="1" width="1.5" customWidth="1"/>
    <col min="2" max="3" width="5.5" customWidth="1"/>
    <col min="4" max="4" width="15" customWidth="1"/>
    <col min="5" max="5" width="12" customWidth="1"/>
    <col min="6" max="6" width="11.5" customWidth="1"/>
    <col min="7" max="7" width="10.5" customWidth="1"/>
    <col min="8" max="8" width="10.1640625" customWidth="1"/>
    <col min="9" max="9" width="11.1640625" bestFit="1" customWidth="1"/>
    <col min="10" max="10" width="11" customWidth="1"/>
    <col min="11" max="23" width="6.6640625" customWidth="1"/>
    <col min="24" max="27" width="6.5" customWidth="1"/>
    <col min="28" max="28" width="7.1640625" style="116" customWidth="1"/>
    <col min="29" max="29" width="1.5" customWidth="1"/>
    <col min="30" max="243" width="9.1640625" customWidth="1"/>
    <col min="244" max="244" width="6" customWidth="1"/>
    <col min="245" max="245" width="3.5" customWidth="1"/>
    <col min="246" max="246" width="8.1640625" customWidth="1"/>
    <col min="247" max="249" width="6.5" customWidth="1"/>
    <col min="250" max="250" width="6.1640625" customWidth="1"/>
    <col min="251" max="251" width="8" customWidth="1"/>
    <col min="252" max="252" width="6.5" customWidth="1"/>
    <col min="253" max="253" width="6.6640625" customWidth="1"/>
    <col min="254" max="254" width="8" customWidth="1"/>
    <col min="255" max="255" width="8.5" customWidth="1"/>
  </cols>
  <sheetData>
    <row r="1" spans="2:28" s="142" customFormat="1" ht="44.25" customHeight="1">
      <c r="B1" s="804" t="s">
        <v>516</v>
      </c>
      <c r="C1" s="805"/>
      <c r="D1" s="805"/>
      <c r="E1" s="805"/>
      <c r="F1" s="805"/>
      <c r="G1" s="805"/>
      <c r="H1" s="805"/>
      <c r="I1" s="805"/>
      <c r="J1" s="806"/>
      <c r="K1" s="144"/>
      <c r="L1" s="144"/>
      <c r="M1" s="144"/>
      <c r="N1" s="144"/>
      <c r="O1" s="144"/>
      <c r="P1" s="144"/>
      <c r="Q1" s="144"/>
      <c r="R1" s="144"/>
      <c r="S1" s="144"/>
      <c r="T1" s="144"/>
      <c r="U1" s="144"/>
      <c r="V1" s="144"/>
      <c r="W1" s="144"/>
      <c r="AB1" s="144"/>
    </row>
    <row r="2" spans="2:28" ht="24.75" customHeight="1">
      <c r="B2" s="767" t="s">
        <v>355</v>
      </c>
      <c r="C2" s="769" t="s">
        <v>35</v>
      </c>
      <c r="D2" s="764" t="s">
        <v>356</v>
      </c>
      <c r="E2" s="765"/>
      <c r="F2" s="766"/>
      <c r="G2" s="766"/>
      <c r="H2" s="766"/>
      <c r="I2" s="766"/>
      <c r="J2" s="146"/>
    </row>
    <row r="3" spans="2:28" s="116" customFormat="1" ht="60.75" customHeight="1">
      <c r="B3" s="768"/>
      <c r="C3" s="770"/>
      <c r="D3" s="421" t="s">
        <v>36</v>
      </c>
      <c r="E3" s="145" t="s">
        <v>251</v>
      </c>
      <c r="F3" s="421" t="s">
        <v>37</v>
      </c>
      <c r="G3" s="96" t="s">
        <v>252</v>
      </c>
      <c r="H3" s="95" t="s">
        <v>39</v>
      </c>
      <c r="I3" s="96" t="s">
        <v>70</v>
      </c>
      <c r="J3" s="96" t="s">
        <v>253</v>
      </c>
      <c r="K3"/>
      <c r="L3"/>
      <c r="M3"/>
      <c r="N3"/>
      <c r="O3"/>
      <c r="P3"/>
      <c r="Q3"/>
      <c r="R3"/>
      <c r="S3"/>
    </row>
    <row r="4" spans="2:28" ht="18.75" customHeight="1">
      <c r="B4" s="476" t="s">
        <v>175</v>
      </c>
      <c r="C4" s="482"/>
      <c r="D4" s="512">
        <v>-5.1226894980362658</v>
      </c>
      <c r="E4" s="512">
        <v>-4.7310843903858171</v>
      </c>
      <c r="F4" s="512">
        <v>7.5564051455672825</v>
      </c>
      <c r="G4" s="513">
        <v>-1.6471686397888163</v>
      </c>
      <c r="H4" s="513">
        <v>-15.949814422270265</v>
      </c>
      <c r="I4" s="147">
        <v>-4.5842391833263605</v>
      </c>
      <c r="J4" s="513">
        <v>-4.7620492058824908</v>
      </c>
      <c r="AB4"/>
    </row>
    <row r="5" spans="2:28" ht="18.75" customHeight="1">
      <c r="B5" s="476" t="s">
        <v>176</v>
      </c>
      <c r="C5" s="482"/>
      <c r="D5" s="512">
        <v>1.626739486023439</v>
      </c>
      <c r="E5" s="512">
        <v>-6.7114753388770652</v>
      </c>
      <c r="F5" s="512">
        <v>6.5009139837548986</v>
      </c>
      <c r="G5" s="513">
        <v>-5.4434764482829223</v>
      </c>
      <c r="H5" s="513">
        <v>2.8364783950365791E-2</v>
      </c>
      <c r="I5" s="147">
        <v>0.96309279006044335</v>
      </c>
      <c r="J5" s="513">
        <v>2.2449569380448224</v>
      </c>
      <c r="AB5"/>
    </row>
    <row r="6" spans="2:28" ht="18.75" customHeight="1">
      <c r="B6" s="476" t="s">
        <v>177</v>
      </c>
      <c r="C6" s="482"/>
      <c r="D6" s="512">
        <v>2.356105847909447</v>
      </c>
      <c r="E6" s="512">
        <v>-8.7566019012228935</v>
      </c>
      <c r="F6" s="512">
        <v>5.2706225878864217</v>
      </c>
      <c r="G6" s="513">
        <v>-4.7908018219666673</v>
      </c>
      <c r="H6" s="513">
        <v>-4.9761827448839</v>
      </c>
      <c r="I6" s="147">
        <v>1.2874753414747317</v>
      </c>
      <c r="J6" s="513">
        <v>2.0016766986137782</v>
      </c>
      <c r="AB6"/>
    </row>
    <row r="7" spans="2:28" ht="18.75" customHeight="1">
      <c r="B7" s="476" t="s">
        <v>178</v>
      </c>
      <c r="C7" s="482"/>
      <c r="D7" s="512">
        <v>-2.6438670699931777</v>
      </c>
      <c r="E7" s="512">
        <v>-10.926182586321303</v>
      </c>
      <c r="F7" s="512">
        <v>1.6152609137873242</v>
      </c>
      <c r="G7" s="513">
        <v>-3.6413510649262264</v>
      </c>
      <c r="H7" s="513">
        <v>-5.7067100882649271</v>
      </c>
      <c r="I7" s="147">
        <v>-2.3715203228070294</v>
      </c>
      <c r="J7" s="513">
        <v>-2.199708266273035</v>
      </c>
      <c r="AB7"/>
    </row>
    <row r="8" spans="2:28" ht="18.75" customHeight="1">
      <c r="B8" s="476" t="s">
        <v>179</v>
      </c>
      <c r="C8" s="482"/>
      <c r="D8" s="512">
        <v>5.9547622530847093</v>
      </c>
      <c r="E8" s="512">
        <v>-1.8027791399998279</v>
      </c>
      <c r="F8" s="512">
        <v>20.053942543556118</v>
      </c>
      <c r="G8" s="513">
        <v>0.44354904811478946</v>
      </c>
      <c r="H8" s="513">
        <v>11.263582899775784</v>
      </c>
      <c r="I8" s="147">
        <v>7.7183108890035612</v>
      </c>
      <c r="J8" s="513">
        <v>8.1731287003947273</v>
      </c>
      <c r="AB8"/>
    </row>
    <row r="9" spans="2:28" ht="18.75" customHeight="1">
      <c r="B9" s="476" t="s">
        <v>180</v>
      </c>
      <c r="C9" s="482"/>
      <c r="D9" s="512">
        <v>12.570436475652542</v>
      </c>
      <c r="E9" s="512">
        <v>-0.42708349917285204</v>
      </c>
      <c r="F9" s="512">
        <v>9.8775128636464586</v>
      </c>
      <c r="G9" s="513">
        <v>-3.5400773475409295</v>
      </c>
      <c r="H9" s="513">
        <v>37.921002043521185</v>
      </c>
      <c r="I9" s="147">
        <v>12.862039979692511</v>
      </c>
      <c r="J9" s="513">
        <v>15.897090967081965</v>
      </c>
      <c r="AB9"/>
    </row>
    <row r="10" spans="2:28" ht="18.75" customHeight="1">
      <c r="B10" s="476" t="s">
        <v>181</v>
      </c>
      <c r="C10" s="482"/>
      <c r="D10" s="512">
        <v>9.8478176777226736</v>
      </c>
      <c r="E10" s="512">
        <v>2.4930691787269836</v>
      </c>
      <c r="F10" s="512">
        <v>4.1804860212557173</v>
      </c>
      <c r="G10" s="513">
        <v>-3.008994368272667</v>
      </c>
      <c r="H10" s="513">
        <v>9.9888825874643601</v>
      </c>
      <c r="I10" s="147">
        <v>8.1326446264353649</v>
      </c>
      <c r="J10" s="513">
        <v>9.3546154906964034</v>
      </c>
      <c r="AB10"/>
    </row>
    <row r="11" spans="2:28" ht="18.75" customHeight="1">
      <c r="B11" s="476" t="s">
        <v>182</v>
      </c>
      <c r="C11" s="482"/>
      <c r="D11" s="512">
        <v>8.1037232417479714</v>
      </c>
      <c r="E11" s="512">
        <v>8.6587442767441161</v>
      </c>
      <c r="F11" s="512">
        <v>-7.8169795040631271</v>
      </c>
      <c r="G11" s="513">
        <v>-5.0874689825118224</v>
      </c>
      <c r="H11" s="513">
        <v>10.817427350402895</v>
      </c>
      <c r="I11" s="147">
        <v>4.4487647400649308</v>
      </c>
      <c r="J11" s="513">
        <v>5.7200272440709199</v>
      </c>
      <c r="AB11"/>
    </row>
    <row r="12" spans="2:28" ht="18.75" customHeight="1">
      <c r="B12" s="476" t="s">
        <v>183</v>
      </c>
      <c r="C12" s="482"/>
      <c r="D12" s="512">
        <v>6.2294031417862641</v>
      </c>
      <c r="E12" s="512">
        <v>-0.97858551951114237</v>
      </c>
      <c r="F12" s="512">
        <v>-4.6527221543489361</v>
      </c>
      <c r="G12" s="513">
        <v>-2.170742042971284</v>
      </c>
      <c r="H12" s="513">
        <v>16.060972638643833</v>
      </c>
      <c r="I12" s="147">
        <v>5.1533432063315416</v>
      </c>
      <c r="J12" s="513">
        <v>5.5785250718911215</v>
      </c>
      <c r="AB12"/>
    </row>
    <row r="13" spans="2:28" ht="18.75" customHeight="1">
      <c r="B13" s="476" t="s">
        <v>184</v>
      </c>
      <c r="C13" s="482"/>
      <c r="D13" s="512">
        <v>6.3898139018260736</v>
      </c>
      <c r="E13" s="512">
        <v>4.6061494046266063</v>
      </c>
      <c r="F13" s="512">
        <v>2.4705585193394768</v>
      </c>
      <c r="G13" s="513">
        <v>0.30302980854888517</v>
      </c>
      <c r="H13" s="513">
        <v>-12.415398682327861</v>
      </c>
      <c r="I13" s="147">
        <v>2.0571113387086939</v>
      </c>
      <c r="J13" s="513">
        <v>2.3272521668905171</v>
      </c>
      <c r="AB13"/>
    </row>
    <row r="14" spans="2:28" ht="18.75" customHeight="1">
      <c r="B14" s="476" t="s">
        <v>185</v>
      </c>
      <c r="C14" s="482"/>
      <c r="D14" s="512">
        <v>11.227612792730923</v>
      </c>
      <c r="E14" s="512">
        <v>8.2780562399393602</v>
      </c>
      <c r="F14" s="512">
        <v>5.7774324776751484</v>
      </c>
      <c r="G14" s="513">
        <v>1.0661029278637955</v>
      </c>
      <c r="H14" s="513">
        <v>-20.323396795057221</v>
      </c>
      <c r="I14" s="147">
        <v>7.6806506566422712</v>
      </c>
      <c r="J14" s="513">
        <v>8.3240880071514738</v>
      </c>
      <c r="AB14"/>
    </row>
    <row r="15" spans="2:28" ht="18.75" customHeight="1">
      <c r="B15" s="476" t="s">
        <v>186</v>
      </c>
      <c r="C15" s="482"/>
      <c r="D15" s="512">
        <v>14.413019027137182</v>
      </c>
      <c r="E15" s="512">
        <v>7.896624510083484</v>
      </c>
      <c r="F15" s="512">
        <v>13.195158141155702</v>
      </c>
      <c r="G15" s="513">
        <v>2.0678126193705424</v>
      </c>
      <c r="H15" s="513">
        <v>-6.1129674026277172</v>
      </c>
      <c r="I15" s="147">
        <v>11.625317638369893</v>
      </c>
      <c r="J15" s="513">
        <v>12.769167895683452</v>
      </c>
      <c r="AB15"/>
    </row>
    <row r="16" spans="2:28" ht="18.75" customHeight="1">
      <c r="B16" s="476" t="s">
        <v>187</v>
      </c>
      <c r="C16" s="482"/>
      <c r="D16" s="512">
        <v>-0.8561578100298135</v>
      </c>
      <c r="E16" s="512">
        <v>35.051425214175993</v>
      </c>
      <c r="F16" s="512">
        <v>-1.0307280106234771</v>
      </c>
      <c r="G16" s="513">
        <v>39.779192724239152</v>
      </c>
      <c r="H16" s="513">
        <v>-22.215491338843478</v>
      </c>
      <c r="I16" s="147">
        <v>-0.75583789896397491</v>
      </c>
      <c r="J16" s="513">
        <v>-2.9362822978198722</v>
      </c>
      <c r="AB16"/>
    </row>
    <row r="17" spans="2:28" ht="18.75" customHeight="1">
      <c r="B17" s="476" t="s">
        <v>188</v>
      </c>
      <c r="C17" s="482"/>
      <c r="D17" s="512">
        <v>19.84524447945337</v>
      </c>
      <c r="E17" s="512">
        <v>28.880616050791929</v>
      </c>
      <c r="F17" s="512">
        <v>1.1591874260312096</v>
      </c>
      <c r="G17" s="513">
        <v>4.2484684493005318</v>
      </c>
      <c r="H17" s="513">
        <v>16.672531262218172</v>
      </c>
      <c r="I17" s="147">
        <v>14.527803585229464</v>
      </c>
      <c r="J17" s="513">
        <v>16.079576676435138</v>
      </c>
      <c r="AB17"/>
    </row>
    <row r="18" spans="2:28" ht="18.75" customHeight="1">
      <c r="B18" s="476" t="s">
        <v>189</v>
      </c>
      <c r="C18" s="482"/>
      <c r="D18" s="512">
        <v>8.1813593410626595</v>
      </c>
      <c r="E18" s="512">
        <v>24.153525557364858</v>
      </c>
      <c r="F18" s="512">
        <v>4.0091140644917829</v>
      </c>
      <c r="G18" s="513">
        <v>10.13367855486247</v>
      </c>
      <c r="H18" s="513">
        <v>45.39361656624385</v>
      </c>
      <c r="I18" s="147">
        <v>9.9692992666059865</v>
      </c>
      <c r="J18" s="513">
        <v>9.9543804736456138</v>
      </c>
      <c r="AB18"/>
    </row>
    <row r="19" spans="2:28" ht="18.75" customHeight="1">
      <c r="B19" s="476" t="s">
        <v>190</v>
      </c>
      <c r="C19" s="482"/>
      <c r="D19" s="512">
        <v>0.97208832757260666</v>
      </c>
      <c r="E19" s="512">
        <v>21.55566325047586</v>
      </c>
      <c r="F19" s="512">
        <v>11.597538776351414</v>
      </c>
      <c r="G19" s="513">
        <v>0.78769702301298139</v>
      </c>
      <c r="H19" s="513">
        <v>-23.913133873684032</v>
      </c>
      <c r="I19" s="147">
        <v>0.96725785638527384</v>
      </c>
      <c r="J19" s="513">
        <v>0.98670853166751726</v>
      </c>
      <c r="AB19"/>
    </row>
    <row r="20" spans="2:28" ht="18.75" customHeight="1">
      <c r="B20" s="476" t="s">
        <v>191</v>
      </c>
      <c r="C20" s="482"/>
      <c r="D20" s="512">
        <v>0.86694525445109605</v>
      </c>
      <c r="E20" s="512">
        <v>13.129372471493042</v>
      </c>
      <c r="F20" s="512">
        <v>9.8110881259927396</v>
      </c>
      <c r="G20" s="513">
        <v>-3.9606499001893667</v>
      </c>
      <c r="H20" s="513">
        <v>-9.7804698984282794</v>
      </c>
      <c r="I20" s="147">
        <v>0.81931952393830443</v>
      </c>
      <c r="J20" s="513">
        <v>1.1895952449188343</v>
      </c>
      <c r="AB20"/>
    </row>
    <row r="21" spans="2:28" ht="18.75" customHeight="1">
      <c r="B21" s="476" t="s">
        <v>192</v>
      </c>
      <c r="C21" s="482"/>
      <c r="D21" s="512">
        <v>7.1931811280111759</v>
      </c>
      <c r="E21" s="512">
        <v>13.788931108238444</v>
      </c>
      <c r="F21" s="512">
        <v>31.186590330293598</v>
      </c>
      <c r="G21" s="513">
        <v>-12.985926782322949</v>
      </c>
      <c r="H21" s="513">
        <v>-19.1238334481923</v>
      </c>
      <c r="I21" s="147">
        <v>4.4350717831023161</v>
      </c>
      <c r="J21" s="513">
        <v>6.796909772321726</v>
      </c>
      <c r="AB21"/>
    </row>
    <row r="22" spans="2:28" ht="18.75" customHeight="1">
      <c r="B22" s="476" t="s">
        <v>193</v>
      </c>
      <c r="C22" s="482"/>
      <c r="D22" s="512">
        <v>3.1839035161286517</v>
      </c>
      <c r="E22" s="512">
        <v>14.31142142801194</v>
      </c>
      <c r="F22" s="512">
        <v>33.513967692697292</v>
      </c>
      <c r="G22" s="513">
        <v>-20.670454503761164</v>
      </c>
      <c r="H22" s="513">
        <v>-18.857434588790156</v>
      </c>
      <c r="I22" s="147">
        <v>1.851315232376848</v>
      </c>
      <c r="J22" s="513">
        <v>3.8986870202071486</v>
      </c>
      <c r="AB22"/>
    </row>
    <row r="23" spans="2:28" ht="18.75" customHeight="1">
      <c r="B23" s="476" t="s">
        <v>194</v>
      </c>
      <c r="C23" s="482"/>
      <c r="D23" s="512">
        <v>5.1457646083799204</v>
      </c>
      <c r="E23" s="512">
        <v>14.550005292141947</v>
      </c>
      <c r="F23" s="512">
        <v>-27.286843103540534</v>
      </c>
      <c r="G23" s="513">
        <v>-14.902935430331837</v>
      </c>
      <c r="H23" s="513">
        <v>30.681577390686897</v>
      </c>
      <c r="I23" s="147">
        <v>-0.34195718441687006</v>
      </c>
      <c r="J23" s="513">
        <v>1.232232016000907</v>
      </c>
      <c r="AB23"/>
    </row>
    <row r="24" spans="2:28" ht="18.75" customHeight="1">
      <c r="B24" s="476" t="s">
        <v>195</v>
      </c>
      <c r="C24" s="482"/>
      <c r="D24" s="512">
        <v>-1.1894460302573719</v>
      </c>
      <c r="E24" s="512">
        <v>-9.3167318086584032</v>
      </c>
      <c r="F24" s="512">
        <v>-6.6000541340911099</v>
      </c>
      <c r="G24" s="513">
        <v>-17.579182892061809</v>
      </c>
      <c r="H24" s="513">
        <v>47.708112072849531</v>
      </c>
      <c r="I24" s="147">
        <v>0.12400883690750675</v>
      </c>
      <c r="J24" s="513">
        <v>1.4255713875066078</v>
      </c>
      <c r="AB24"/>
    </row>
    <row r="25" spans="2:28" ht="18.75" customHeight="1">
      <c r="B25" s="476" t="s">
        <v>196</v>
      </c>
      <c r="C25" s="482"/>
      <c r="D25" s="512">
        <v>0.37050518733916249</v>
      </c>
      <c r="E25" s="512">
        <v>-9.4445550036138286</v>
      </c>
      <c r="F25" s="512">
        <v>-44.362036795376639</v>
      </c>
      <c r="G25" s="513">
        <v>-2.5661529797563389</v>
      </c>
      <c r="H25" s="513">
        <v>10.690348162793725</v>
      </c>
      <c r="I25" s="147">
        <v>-6.3997500908594702</v>
      </c>
      <c r="J25" s="513">
        <v>-6.8232119895685912</v>
      </c>
      <c r="AB25"/>
    </row>
    <row r="26" spans="2:28" ht="18.75" customHeight="1">
      <c r="B26" s="476" t="s">
        <v>197</v>
      </c>
      <c r="C26" s="482"/>
      <c r="D26" s="512">
        <v>2.1122244957573173</v>
      </c>
      <c r="E26" s="512">
        <v>-9.5264841438163046</v>
      </c>
      <c r="F26" s="512">
        <v>-47.231255733645483</v>
      </c>
      <c r="G26" s="513">
        <v>6.8399587649097953</v>
      </c>
      <c r="H26" s="513">
        <v>-12.168638296376173</v>
      </c>
      <c r="I26" s="147">
        <v>-3.0065741798104995</v>
      </c>
      <c r="J26" s="513">
        <v>-3.6900174095034544</v>
      </c>
      <c r="AB26"/>
    </row>
    <row r="27" spans="2:28" ht="18.75" customHeight="1">
      <c r="B27" s="476" t="s">
        <v>198</v>
      </c>
      <c r="C27" s="482"/>
      <c r="D27" s="512">
        <v>0.98126724630098749</v>
      </c>
      <c r="E27" s="512">
        <v>-9.517142168576683</v>
      </c>
      <c r="F27" s="512">
        <v>116.926055596955</v>
      </c>
      <c r="G27" s="513">
        <v>30.185193088408283</v>
      </c>
      <c r="H27" s="513">
        <v>-8.3443472398617757</v>
      </c>
      <c r="I27" s="147">
        <v>14.83446440407792</v>
      </c>
      <c r="J27" s="513">
        <v>13.43941001991935</v>
      </c>
      <c r="AB27"/>
    </row>
    <row r="28" spans="2:28" ht="18.75" customHeight="1">
      <c r="B28" s="476" t="s">
        <v>199</v>
      </c>
      <c r="C28" s="482"/>
      <c r="D28" s="512">
        <v>21.748710911598579</v>
      </c>
      <c r="E28" s="512">
        <v>2.6302218887516204</v>
      </c>
      <c r="F28" s="512">
        <v>2.1320314090849166</v>
      </c>
      <c r="G28" s="513">
        <v>49.469550265422441</v>
      </c>
      <c r="H28" s="513">
        <v>-2.6695537936524261</v>
      </c>
      <c r="I28" s="147">
        <v>18.633392250071239</v>
      </c>
      <c r="J28" s="513">
        <v>16.791080225750576</v>
      </c>
      <c r="AB28"/>
    </row>
    <row r="29" spans="2:28" ht="18.75" customHeight="1">
      <c r="B29" s="476" t="s">
        <v>200</v>
      </c>
      <c r="C29" s="482"/>
      <c r="D29" s="512">
        <v>57.027827164503378</v>
      </c>
      <c r="E29" s="512">
        <v>2.6644074317941318</v>
      </c>
      <c r="F29" s="512">
        <v>67.888969399794007</v>
      </c>
      <c r="G29" s="513">
        <v>25.602710857100107</v>
      </c>
      <c r="H29" s="513">
        <v>12.79158176737478</v>
      </c>
      <c r="I29" s="147">
        <v>49.355869777177304</v>
      </c>
      <c r="J29" s="513">
        <v>52.099536530588892</v>
      </c>
      <c r="AB29"/>
    </row>
    <row r="30" spans="2:28" ht="18.75" customHeight="1">
      <c r="B30" s="476" t="s">
        <v>201</v>
      </c>
      <c r="C30" s="482"/>
      <c r="D30" s="512">
        <v>-23.048532273752102</v>
      </c>
      <c r="E30" s="512">
        <v>2.6747437043789688</v>
      </c>
      <c r="F30" s="512">
        <v>76.231302991945995</v>
      </c>
      <c r="G30" s="513">
        <v>2.3930424535281816</v>
      </c>
      <c r="H30" s="513">
        <v>10.110937555726096</v>
      </c>
      <c r="I30" s="147">
        <v>-14.499293747310858</v>
      </c>
      <c r="J30" s="513">
        <v>-15.799976049857406</v>
      </c>
      <c r="AB30"/>
    </row>
    <row r="31" spans="2:28" ht="18.75" customHeight="1">
      <c r="B31" s="476" t="s">
        <v>202</v>
      </c>
      <c r="C31" s="482"/>
      <c r="D31" s="512">
        <v>0.79455323721508364</v>
      </c>
      <c r="E31" s="512">
        <v>2.6373748341775212</v>
      </c>
      <c r="F31" s="512">
        <v>-25.666939348082408</v>
      </c>
      <c r="G31" s="513">
        <v>-24.586550063632075</v>
      </c>
      <c r="H31" s="513">
        <v>4.5718554871828587</v>
      </c>
      <c r="I31" s="147">
        <v>-6.5796553337800674</v>
      </c>
      <c r="J31" s="513">
        <v>-4.7016423066489068</v>
      </c>
      <c r="AB31"/>
    </row>
    <row r="32" spans="2:28" ht="18.75" customHeight="1">
      <c r="B32" s="476" t="s">
        <v>203</v>
      </c>
      <c r="C32" s="482"/>
      <c r="D32" s="512">
        <v>2.7814637923151224</v>
      </c>
      <c r="E32" s="512">
        <v>7.7185874896273532</v>
      </c>
      <c r="F32" s="512">
        <v>3.7507751121129473</v>
      </c>
      <c r="G32" s="513">
        <v>-11.384802673958404</v>
      </c>
      <c r="H32" s="513">
        <v>-41.317657090378809</v>
      </c>
      <c r="I32" s="147">
        <v>-1.5472345796960241</v>
      </c>
      <c r="J32" s="513">
        <v>-0.79503388858046264</v>
      </c>
      <c r="AB32"/>
    </row>
    <row r="33" spans="2:28" ht="20.25" customHeight="1">
      <c r="B33" s="476" t="s">
        <v>204</v>
      </c>
      <c r="C33" s="482"/>
      <c r="D33" s="512">
        <v>2.8500499190164987</v>
      </c>
      <c r="E33" s="512">
        <v>6.4573439075957566</v>
      </c>
      <c r="F33" s="512">
        <v>4.3504459038714742</v>
      </c>
      <c r="G33" s="513">
        <v>4.8835477929181934</v>
      </c>
      <c r="H33" s="513">
        <v>-28.711251697805523</v>
      </c>
      <c r="I33" s="147">
        <v>0.22795710361518218</v>
      </c>
      <c r="J33" s="513">
        <v>-0.21611746170823665</v>
      </c>
      <c r="AB33"/>
    </row>
    <row r="34" spans="2:28" ht="20.25" customHeight="1">
      <c r="B34" s="476" t="s">
        <v>205</v>
      </c>
      <c r="C34" s="482"/>
      <c r="D34" s="512">
        <v>2.4729621886152984</v>
      </c>
      <c r="E34" s="512">
        <v>4.4901721137445207</v>
      </c>
      <c r="F34" s="512">
        <v>3.0920863189961949</v>
      </c>
      <c r="G34" s="513">
        <v>5.1201371977177956</v>
      </c>
      <c r="H34" s="513">
        <v>-5.9536548349599485</v>
      </c>
      <c r="I34" s="147">
        <v>2.2247255058238267</v>
      </c>
      <c r="J34" s="513">
        <v>1.9536126753941119</v>
      </c>
      <c r="AB34"/>
    </row>
    <row r="35" spans="2:28" ht="20.25" customHeight="1">
      <c r="B35" s="476" t="s">
        <v>206</v>
      </c>
      <c r="C35" s="482"/>
      <c r="D35" s="512">
        <v>2.9707647893441731</v>
      </c>
      <c r="E35" s="512">
        <v>1.1231760849386347</v>
      </c>
      <c r="F35" s="512">
        <v>7.4826174221405353</v>
      </c>
      <c r="G35" s="513">
        <v>-4.796268716442782</v>
      </c>
      <c r="H35" s="513">
        <v>-6.9961208961485823</v>
      </c>
      <c r="I35" s="147">
        <v>2.6014494790868241</v>
      </c>
      <c r="J35" s="513">
        <v>3.2119990788735322</v>
      </c>
      <c r="AB35"/>
    </row>
    <row r="36" spans="2:28" ht="20.25" customHeight="1">
      <c r="B36" s="476" t="s">
        <v>207</v>
      </c>
      <c r="C36" s="482"/>
      <c r="D36" s="512">
        <v>0.69805672728755042</v>
      </c>
      <c r="E36" s="512">
        <v>-6.2314741747020861</v>
      </c>
      <c r="F36" s="512">
        <v>12.660885107907973</v>
      </c>
      <c r="G36" s="512">
        <v>15.582336626651454</v>
      </c>
      <c r="H36" s="512">
        <v>9.9703472367540797</v>
      </c>
      <c r="I36" s="148">
        <v>3.3886750850940643</v>
      </c>
      <c r="J36" s="513">
        <v>2.5558478699994964</v>
      </c>
      <c r="AB36"/>
    </row>
    <row r="37" spans="2:28" ht="20.25" customHeight="1">
      <c r="B37" s="476" t="s">
        <v>208</v>
      </c>
      <c r="C37" s="482"/>
      <c r="D37" s="512">
        <v>1.0939486412441966</v>
      </c>
      <c r="E37" s="512">
        <v>-8.5468366349989253</v>
      </c>
      <c r="F37" s="512">
        <v>6.7463968613587326</v>
      </c>
      <c r="G37" s="512">
        <v>-4.6632044933967336</v>
      </c>
      <c r="H37" s="512">
        <v>-6.2465757921395237</v>
      </c>
      <c r="I37" s="148">
        <v>0.74323589313152638</v>
      </c>
      <c r="J37" s="513">
        <v>1.2852860798231234</v>
      </c>
      <c r="AB37"/>
    </row>
    <row r="38" spans="2:28" ht="20.25" customHeight="1">
      <c r="B38" s="476" t="s">
        <v>209</v>
      </c>
      <c r="C38" s="482"/>
      <c r="D38" s="512">
        <v>2.3545894950940891</v>
      </c>
      <c r="E38" s="512">
        <v>-9.6706845921010398</v>
      </c>
      <c r="F38" s="512">
        <v>3.1891226079841886</v>
      </c>
      <c r="G38" s="512">
        <v>-11.788125033390415</v>
      </c>
      <c r="H38" s="512">
        <v>8.8261481038092171</v>
      </c>
      <c r="I38" s="148">
        <v>1.5798357045326838</v>
      </c>
      <c r="J38" s="513">
        <v>2.8704254447737014</v>
      </c>
      <c r="AB38"/>
    </row>
    <row r="39" spans="2:28" ht="20.25" customHeight="1">
      <c r="B39" s="476" t="s">
        <v>210</v>
      </c>
      <c r="C39" s="511"/>
      <c r="D39" s="514">
        <v>2.4961895193932122</v>
      </c>
      <c r="E39" s="512">
        <v>-8.2894111644222619</v>
      </c>
      <c r="F39" s="512">
        <v>1.0698165830965962</v>
      </c>
      <c r="G39" s="514">
        <v>-10.892596698905692</v>
      </c>
      <c r="H39" s="514">
        <v>23.988961158197043</v>
      </c>
      <c r="I39" s="148">
        <v>2.245067057277069</v>
      </c>
      <c r="J39" s="513">
        <v>3.2452169432719842</v>
      </c>
      <c r="AB39"/>
    </row>
    <row r="40" spans="2:28" ht="20.25" customHeight="1">
      <c r="B40" s="476" t="s">
        <v>211</v>
      </c>
      <c r="C40" s="511"/>
      <c r="D40" s="514">
        <v>1.1842227797681062</v>
      </c>
      <c r="E40" s="512">
        <v>-12.950592434210108</v>
      </c>
      <c r="F40" s="512">
        <v>3.5080475149714658</v>
      </c>
      <c r="G40" s="514">
        <v>-6.059482127980516</v>
      </c>
      <c r="H40" s="514">
        <v>4.0371832056415258</v>
      </c>
      <c r="I40" s="148">
        <v>1.0841879848752427</v>
      </c>
      <c r="J40" s="513">
        <v>1.6340746701829119</v>
      </c>
      <c r="AB40"/>
    </row>
    <row r="41" spans="2:28" ht="20.25" customHeight="1">
      <c r="B41" s="476" t="s">
        <v>212</v>
      </c>
      <c r="C41" s="482"/>
      <c r="D41" s="520">
        <v>2.2632926280247148</v>
      </c>
      <c r="E41" s="512">
        <v>-8.655922578674236</v>
      </c>
      <c r="F41" s="512">
        <v>5.2209323336261946</v>
      </c>
      <c r="G41" s="514">
        <v>0.82798486553539874</v>
      </c>
      <c r="H41" s="514">
        <v>11.254008328882946</v>
      </c>
      <c r="I41" s="148">
        <v>3.0679908377008474</v>
      </c>
      <c r="J41" s="513">
        <v>3.2793842489399481</v>
      </c>
      <c r="AB41"/>
    </row>
    <row r="42" spans="2:28" ht="20.25" customHeight="1">
      <c r="B42" s="512" t="s">
        <v>213</v>
      </c>
      <c r="C42" s="512"/>
      <c r="D42" s="520">
        <v>2.428413352263874</v>
      </c>
      <c r="E42" s="512">
        <v>-4.9374668692639432</v>
      </c>
      <c r="F42" s="512">
        <v>6.2876583217770445</v>
      </c>
      <c r="G42" s="512">
        <v>6.755112872325526</v>
      </c>
      <c r="H42" s="512">
        <v>2.0809580370586787</v>
      </c>
      <c r="I42" s="148">
        <v>3.1542269434418273</v>
      </c>
      <c r="J42" s="513">
        <v>2.8561221716187077</v>
      </c>
      <c r="AB42"/>
    </row>
    <row r="43" spans="2:28" ht="20.25" customHeight="1">
      <c r="B43" s="476" t="s">
        <v>214</v>
      </c>
      <c r="C43" s="511"/>
      <c r="D43" s="514">
        <v>3.0405080844463299</v>
      </c>
      <c r="E43" s="512">
        <v>-2.8475089318455531</v>
      </c>
      <c r="F43" s="512">
        <v>6.1651956581893756</v>
      </c>
      <c r="G43" s="514">
        <v>10.35217265548691</v>
      </c>
      <c r="H43" s="514">
        <v>-3.8603674637571288</v>
      </c>
      <c r="I43" s="148">
        <v>3.6302792883651449</v>
      </c>
      <c r="J43" s="513">
        <v>3.1886250394025524</v>
      </c>
      <c r="AB43"/>
    </row>
    <row r="44" spans="2:28" ht="20.25" customHeight="1">
      <c r="B44" s="476" t="s">
        <v>215</v>
      </c>
      <c r="C44" s="511"/>
      <c r="D44" s="514">
        <v>6.8435606101628252</v>
      </c>
      <c r="E44" s="512">
        <v>7.723547517223821</v>
      </c>
      <c r="F44" s="512">
        <v>6.156644782930826</v>
      </c>
      <c r="G44" s="514">
        <v>5.9335732457677466</v>
      </c>
      <c r="H44" s="514">
        <v>-7.7967768002824158</v>
      </c>
      <c r="I44" s="148">
        <v>5.9576367512165689</v>
      </c>
      <c r="J44" s="513">
        <v>5.9593488322607868</v>
      </c>
      <c r="AB44"/>
    </row>
    <row r="45" spans="2:28" ht="20.25" customHeight="1">
      <c r="B45" s="476" t="s">
        <v>216</v>
      </c>
      <c r="C45" s="511"/>
      <c r="D45" s="514">
        <v>7.3225033976799949</v>
      </c>
      <c r="E45" s="514">
        <v>7.9416825956308372</v>
      </c>
      <c r="F45" s="512">
        <v>6.0340703524208124</v>
      </c>
      <c r="G45" s="520">
        <v>4.7586060045932186</v>
      </c>
      <c r="H45" s="514">
        <v>-35.307584090251638</v>
      </c>
      <c r="I45" s="148">
        <v>4.0772410382985811</v>
      </c>
      <c r="J45" s="513">
        <v>4.0144656340622475</v>
      </c>
    </row>
    <row r="46" spans="2:28" ht="20.25" customHeight="1">
      <c r="B46" s="476" t="s">
        <v>217</v>
      </c>
      <c r="C46" s="511"/>
      <c r="D46" s="514">
        <v>7.6945456155290088</v>
      </c>
      <c r="E46" s="514">
        <v>8.7587762532140658</v>
      </c>
      <c r="F46" s="512">
        <v>5.8413403810435511</v>
      </c>
      <c r="G46" s="520">
        <v>2.3811750995894414</v>
      </c>
      <c r="H46" s="514">
        <v>33.531665542011041</v>
      </c>
      <c r="I46" s="148">
        <v>8.6832776476913835</v>
      </c>
      <c r="J46" s="513">
        <v>9.2247840145179367</v>
      </c>
    </row>
    <row r="47" spans="2:28" ht="20.25" customHeight="1">
      <c r="B47" s="476" t="s">
        <v>218</v>
      </c>
      <c r="C47" s="482"/>
      <c r="D47" s="514">
        <v>6.92340396138394</v>
      </c>
      <c r="E47" s="514">
        <v>10.759042298066873</v>
      </c>
      <c r="F47" s="512">
        <v>5.0405271453603433</v>
      </c>
      <c r="G47" s="520">
        <v>0.80328678040974921</v>
      </c>
      <c r="H47" s="514">
        <v>2.592326307410957</v>
      </c>
      <c r="I47" s="148">
        <v>6.0028949337979043</v>
      </c>
      <c r="J47" s="513">
        <v>6.3682460788334652</v>
      </c>
    </row>
    <row r="48" spans="2:28" ht="20.25" customHeight="1">
      <c r="B48" s="476" t="s">
        <v>219</v>
      </c>
      <c r="C48" s="511"/>
      <c r="D48" s="512">
        <v>7.0223333340976097</v>
      </c>
      <c r="E48" s="514">
        <v>3.8357891557454451</v>
      </c>
      <c r="F48" s="512">
        <v>5.4394766530399465</v>
      </c>
      <c r="G48" s="520">
        <v>12.428735012588206</v>
      </c>
      <c r="H48" s="514">
        <v>6.5217322192784337</v>
      </c>
      <c r="I48" s="148">
        <v>7.1655241119226787</v>
      </c>
      <c r="J48" s="513">
        <v>6.7911459227298678</v>
      </c>
    </row>
    <row r="49" spans="2:10" ht="20.25" customHeight="1">
      <c r="B49" s="476" t="s">
        <v>220</v>
      </c>
      <c r="C49" s="511"/>
      <c r="D49" s="514">
        <v>6.9285096483883564</v>
      </c>
      <c r="E49" s="514">
        <v>4.7961121856946249</v>
      </c>
      <c r="F49" s="512">
        <v>5.6291876571008572</v>
      </c>
      <c r="G49" s="520">
        <v>4.3609689954852087</v>
      </c>
      <c r="H49" s="514">
        <v>34.14182771387118</v>
      </c>
      <c r="I49" s="148">
        <v>7.6788394572011356</v>
      </c>
      <c r="J49" s="513">
        <v>7.9867078558857543</v>
      </c>
    </row>
    <row r="50" spans="2:10" ht="20.25" customHeight="1">
      <c r="B50" s="476" t="s">
        <v>221</v>
      </c>
      <c r="C50" s="511"/>
      <c r="D50" s="514">
        <v>4.7525622106735881</v>
      </c>
      <c r="E50" s="514">
        <v>4.7663447217196904</v>
      </c>
      <c r="F50" s="512">
        <v>5.6716354810108385</v>
      </c>
      <c r="G50" s="520">
        <v>-2.2249206350672353</v>
      </c>
      <c r="H50" s="514">
        <v>-35.00403656641501</v>
      </c>
      <c r="I50" s="148">
        <v>1.2780133440776495</v>
      </c>
      <c r="J50" s="513">
        <v>1.5601431492599431</v>
      </c>
    </row>
    <row r="51" spans="2:10" ht="20.25" customHeight="1">
      <c r="B51" s="476" t="s">
        <v>222</v>
      </c>
      <c r="C51" s="511"/>
      <c r="D51" s="514">
        <v>4.8903393464935903</v>
      </c>
      <c r="E51" s="514">
        <v>2.8771135631999698</v>
      </c>
      <c r="F51" s="512">
        <v>5.0231783187288244</v>
      </c>
      <c r="G51" s="520">
        <v>-4.5030973358189641</v>
      </c>
      <c r="H51" s="514">
        <v>-5.5457256098222842</v>
      </c>
      <c r="I51" s="148">
        <v>3.8354364221116413</v>
      </c>
      <c r="J51" s="513">
        <v>4.3906911213321962</v>
      </c>
    </row>
    <row r="52" spans="2:10" ht="20.25" customHeight="1">
      <c r="B52" s="476" t="s">
        <v>223</v>
      </c>
      <c r="C52" s="511"/>
      <c r="D52" s="514">
        <v>7.8607859540898488</v>
      </c>
      <c r="E52" s="514">
        <v>9.9892529725444916</v>
      </c>
      <c r="F52" s="512">
        <v>5.4608941067795058</v>
      </c>
      <c r="G52" s="520">
        <v>-2.9749687196175927</v>
      </c>
      <c r="H52" s="514">
        <v>-7.3584101924194556</v>
      </c>
      <c r="I52" s="148">
        <v>6.1500415399929409</v>
      </c>
      <c r="J52" s="513">
        <v>6.8333789628242982</v>
      </c>
    </row>
    <row r="53" spans="2:10" ht="20.25" customHeight="1">
      <c r="B53" s="476" t="s">
        <v>224</v>
      </c>
      <c r="C53" s="511"/>
      <c r="D53" s="514">
        <v>6.0325358940556413</v>
      </c>
      <c r="E53" s="514">
        <v>6.5351973391633464</v>
      </c>
      <c r="F53" s="512">
        <v>5.6726554483792029</v>
      </c>
      <c r="G53" s="520">
        <v>-2.8270766126446887</v>
      </c>
      <c r="H53" s="514">
        <v>4.5386048601112776</v>
      </c>
      <c r="I53" s="148">
        <v>5.1799119552626678</v>
      </c>
      <c r="J53" s="513">
        <v>5.8979421321596419</v>
      </c>
    </row>
    <row r="54" spans="2:10" ht="20.25" customHeight="1">
      <c r="B54" s="476" t="s">
        <v>225</v>
      </c>
      <c r="C54" s="511"/>
      <c r="D54" s="514">
        <v>4.8106865272709172</v>
      </c>
      <c r="E54" s="514">
        <v>3.912018683002259</v>
      </c>
      <c r="F54" s="512">
        <v>5.7267652498771469</v>
      </c>
      <c r="G54" s="520">
        <v>0.44667065978092069</v>
      </c>
      <c r="H54" s="514">
        <v>3.5653166029949972</v>
      </c>
      <c r="I54" s="148">
        <v>4.5388803270909364</v>
      </c>
      <c r="J54" s="513">
        <v>4.8561874101151261</v>
      </c>
    </row>
    <row r="55" spans="2:10" ht="20.25" customHeight="1">
      <c r="B55" s="476" t="s">
        <v>226</v>
      </c>
      <c r="C55" s="511"/>
      <c r="D55" s="514">
        <v>2.7259495583305693</v>
      </c>
      <c r="E55" s="514">
        <v>2.6846695518048591</v>
      </c>
      <c r="F55" s="512">
        <v>5.071191049863998</v>
      </c>
      <c r="G55" s="520">
        <v>-1.44900599185857</v>
      </c>
      <c r="H55" s="514">
        <v>5.7306294138294476</v>
      </c>
      <c r="I55" s="148">
        <v>2.9997972208529688</v>
      </c>
      <c r="J55" s="513">
        <v>3.2707996977494105</v>
      </c>
    </row>
    <row r="56" spans="2:10" ht="20.25" customHeight="1">
      <c r="B56" s="476" t="s">
        <v>227</v>
      </c>
      <c r="C56" s="476"/>
      <c r="D56" s="514">
        <v>11.991778380460417</v>
      </c>
      <c r="E56" s="514">
        <v>0.91886968618804588</v>
      </c>
      <c r="F56" s="512">
        <v>5.5781272199626244</v>
      </c>
      <c r="G56" s="520">
        <v>-7.0593894918354323</v>
      </c>
      <c r="H56" s="514">
        <v>18.104878946404824</v>
      </c>
      <c r="I56" s="148">
        <v>10.244853397701576</v>
      </c>
      <c r="J56" s="513">
        <v>11.421730933717186</v>
      </c>
    </row>
    <row r="57" spans="2:10" ht="20.25" customHeight="1">
      <c r="B57" s="476" t="s">
        <v>228</v>
      </c>
      <c r="C57" s="476"/>
      <c r="D57" s="514">
        <v>7.36138642750565</v>
      </c>
      <c r="E57" s="514">
        <v>1.2842769378651298</v>
      </c>
      <c r="F57" s="512">
        <v>5.7737562298143104</v>
      </c>
      <c r="G57" s="520">
        <v>-12.378328785226387</v>
      </c>
      <c r="H57" s="514">
        <v>6.1595418454685387</v>
      </c>
      <c r="I57" s="148">
        <v>5.595525617649642</v>
      </c>
      <c r="J57" s="513">
        <v>7.0745401983724747</v>
      </c>
    </row>
    <row r="58" spans="2:10" ht="20.25" customHeight="1">
      <c r="B58" s="476" t="s">
        <v>229</v>
      </c>
      <c r="C58" s="476"/>
      <c r="D58" s="514">
        <v>3.2315971737370432</v>
      </c>
      <c r="E58" s="514">
        <v>1.5789183135321139</v>
      </c>
      <c r="F58" s="512">
        <v>5.7646649046054961</v>
      </c>
      <c r="G58" s="520">
        <v>-9.7245530067768868</v>
      </c>
      <c r="H58" s="514">
        <v>14.437950212443141</v>
      </c>
      <c r="I58" s="148">
        <v>3.1728866929264967</v>
      </c>
      <c r="J58" s="513">
        <v>4.1308897160513993</v>
      </c>
    </row>
    <row r="59" spans="2:10" ht="20.25" customHeight="1">
      <c r="B59" s="476" t="s">
        <v>230</v>
      </c>
      <c r="C59" s="476"/>
      <c r="D59" s="514">
        <v>10.958396014977879</v>
      </c>
      <c r="E59" s="514">
        <v>1.7242276311026501</v>
      </c>
      <c r="F59" s="512">
        <v>4.9932566831792968</v>
      </c>
      <c r="G59" s="520">
        <v>-8.4397485429159644</v>
      </c>
      <c r="H59" s="514">
        <v>17.677328646541056</v>
      </c>
      <c r="I59" s="148">
        <v>9.1877599356839283</v>
      </c>
      <c r="J59" s="513">
        <v>10.212478173351641</v>
      </c>
    </row>
    <row r="60" spans="2:10" ht="20.25" customHeight="1">
      <c r="B60" s="476" t="s">
        <v>231</v>
      </c>
      <c r="C60" s="476"/>
      <c r="D60" s="514">
        <v>5.1690784103454206</v>
      </c>
      <c r="E60" s="514">
        <v>9.7720968508841821</v>
      </c>
      <c r="F60" s="512">
        <v>5.4519069320529354</v>
      </c>
      <c r="G60" s="520">
        <v>-1.6294015733752047</v>
      </c>
      <c r="H60" s="514">
        <v>-14.426496270347883</v>
      </c>
      <c r="I60" s="148">
        <v>4.0338447765791301</v>
      </c>
      <c r="J60" s="513">
        <v>4.3551218570241872</v>
      </c>
    </row>
    <row r="61" spans="2:10" ht="20.25" customHeight="1">
      <c r="B61" s="476" t="s">
        <v>232</v>
      </c>
      <c r="C61" s="476"/>
      <c r="D61" s="514">
        <v>12.933541438894537</v>
      </c>
      <c r="E61" s="514">
        <v>10.223106341099864</v>
      </c>
      <c r="F61" s="512">
        <v>5.6686716482009274</v>
      </c>
      <c r="G61" s="520">
        <v>8.9472251454541407</v>
      </c>
      <c r="H61" s="514">
        <v>12.284818758978133</v>
      </c>
      <c r="I61" s="148">
        <v>11.718412443232523</v>
      </c>
      <c r="J61" s="513">
        <v>11.90501707956318</v>
      </c>
    </row>
    <row r="62" spans="2:10" ht="20.25" customHeight="1">
      <c r="B62" s="476" t="s">
        <v>233</v>
      </c>
      <c r="C62" s="476"/>
      <c r="D62" s="514">
        <v>6.7000867377927875</v>
      </c>
      <c r="E62" s="514">
        <v>10.590706506704834</v>
      </c>
      <c r="F62" s="512">
        <v>5.7776460143175115</v>
      </c>
      <c r="G62" s="520">
        <v>3.993774197814588</v>
      </c>
      <c r="H62" s="514">
        <v>31.564295619268307</v>
      </c>
      <c r="I62" s="148">
        <v>7.7751576477736819</v>
      </c>
      <c r="J62" s="513">
        <v>8.0186605607522665</v>
      </c>
    </row>
    <row r="63" spans="2:10" ht="20.25" customHeight="1">
      <c r="B63" s="476" t="s">
        <v>234</v>
      </c>
      <c r="C63" s="477"/>
      <c r="D63" s="514">
        <v>11.383306784922127</v>
      </c>
      <c r="E63" s="514">
        <v>10.787044692968053</v>
      </c>
      <c r="F63" s="512">
        <v>5.209547977751356</v>
      </c>
      <c r="G63" s="520">
        <v>6.7733676752775409</v>
      </c>
      <c r="H63" s="514">
        <v>23.735028933147646</v>
      </c>
      <c r="I63" s="148">
        <v>10.759857501269792</v>
      </c>
      <c r="J63" s="513">
        <v>10.952379518039933</v>
      </c>
    </row>
    <row r="64" spans="2:10" ht="20.25" customHeight="1">
      <c r="B64" s="476" t="s">
        <v>235</v>
      </c>
      <c r="C64" s="477"/>
      <c r="D64" s="514">
        <v>3.8614958341574237</v>
      </c>
      <c r="E64" s="514">
        <v>1.732875449577449</v>
      </c>
      <c r="F64" s="512">
        <v>5.5538649446255022</v>
      </c>
      <c r="G64" s="520">
        <v>-0.1532448895023748</v>
      </c>
      <c r="H64" s="514">
        <v>26.193026780919453</v>
      </c>
      <c r="I64" s="148">
        <v>4.6067105747833494</v>
      </c>
      <c r="J64" s="513">
        <v>4.8612580091075444</v>
      </c>
    </row>
    <row r="65" spans="2:11" ht="20.25" customHeight="1">
      <c r="B65" s="476" t="s">
        <v>236</v>
      </c>
      <c r="C65" s="477"/>
      <c r="D65" s="514">
        <v>3.7698609809967252</v>
      </c>
      <c r="E65" s="514">
        <v>2.0891849169058645</v>
      </c>
      <c r="F65" s="512">
        <v>5.7630834432901281</v>
      </c>
      <c r="G65" s="520">
        <v>-0.25092697104300044</v>
      </c>
      <c r="H65" s="514">
        <v>7.8951466040129645</v>
      </c>
      <c r="I65" s="148">
        <v>3.9794010659668544</v>
      </c>
      <c r="J65" s="513">
        <v>4.2567312956983727</v>
      </c>
    </row>
    <row r="66" spans="2:11" ht="20.25" customHeight="1">
      <c r="B66" s="476" t="s">
        <v>237</v>
      </c>
      <c r="C66" s="477"/>
      <c r="D66" s="514">
        <v>3.9642238040888458</v>
      </c>
      <c r="E66" s="514">
        <v>2.0230669486189612</v>
      </c>
      <c r="F66" s="512">
        <v>5.8175986984971217</v>
      </c>
      <c r="G66" s="520">
        <v>4.668219200320479</v>
      </c>
      <c r="H66" s="514">
        <v>10.040860906280514</v>
      </c>
      <c r="I66" s="148">
        <v>4.6205022067660622</v>
      </c>
      <c r="J66" s="513">
        <v>4.6175439554450435</v>
      </c>
    </row>
    <row r="67" spans="2:11" ht="20.25" customHeight="1">
      <c r="B67" s="476" t="s">
        <v>238</v>
      </c>
      <c r="C67" s="477"/>
      <c r="D67" s="521">
        <v>3.6298929083433507</v>
      </c>
      <c r="E67" s="521">
        <v>-0.5627710301578901</v>
      </c>
      <c r="F67" s="521">
        <v>5.1355669655715133</v>
      </c>
      <c r="G67" s="521">
        <v>2.7155558921143808</v>
      </c>
      <c r="H67" s="521">
        <v>-1.4661239041587066</v>
      </c>
      <c r="I67" s="453">
        <v>3.5507120498201346</v>
      </c>
      <c r="J67" s="522">
        <v>3.5895256341116806</v>
      </c>
    </row>
    <row r="68" spans="2:11" ht="20.25" customHeight="1">
      <c r="B68" s="476" t="s">
        <v>239</v>
      </c>
      <c r="C68" s="477"/>
      <c r="D68" s="521">
        <v>6.5123443247139079</v>
      </c>
      <c r="E68" s="521">
        <v>0.11857316546503682</v>
      </c>
      <c r="F68" s="521">
        <v>6.5747292720696606</v>
      </c>
      <c r="G68" s="521">
        <v>-2.8488514064609376</v>
      </c>
      <c r="H68" s="521">
        <v>-3.2880177772766075</v>
      </c>
      <c r="I68" s="453">
        <v>5.6677365059091898</v>
      </c>
      <c r="J68" s="522">
        <v>6.1013974992465023</v>
      </c>
    </row>
    <row r="69" spans="2:11" ht="20.25" customHeight="1">
      <c r="B69" s="476" t="s">
        <v>240</v>
      </c>
      <c r="C69" s="477"/>
      <c r="D69" s="521">
        <v>6.7225684113111157</v>
      </c>
      <c r="E69" s="521">
        <v>1.2185731654650027</v>
      </c>
      <c r="F69" s="521">
        <v>6.9401941430507179</v>
      </c>
      <c r="G69" s="521">
        <v>-6.9736258987847464</v>
      </c>
      <c r="H69" s="521">
        <v>12.246341516008158</v>
      </c>
      <c r="I69" s="453">
        <v>6.2405629997291499</v>
      </c>
      <c r="J69" s="522">
        <v>7.0693986834739206</v>
      </c>
    </row>
    <row r="70" spans="2:11" ht="20.25" customHeight="1">
      <c r="B70" s="476" t="s">
        <v>241</v>
      </c>
      <c r="C70" s="477"/>
      <c r="D70" s="521">
        <v>6.9876274427605836</v>
      </c>
      <c r="E70" s="521">
        <v>-0.35571949639511047</v>
      </c>
      <c r="F70" s="521">
        <v>6.9717624968114364</v>
      </c>
      <c r="G70" s="521">
        <v>-9.9139658198429714</v>
      </c>
      <c r="H70" s="521">
        <v>7.0393901611786873</v>
      </c>
      <c r="I70" s="453">
        <v>6.0022724443292077</v>
      </c>
      <c r="J70" s="522">
        <v>6.9894897078717833</v>
      </c>
    </row>
    <row r="71" spans="2:11" ht="20.25" customHeight="1">
      <c r="B71" s="476" t="s">
        <v>242</v>
      </c>
      <c r="C71" s="477"/>
      <c r="D71" s="520">
        <v>6.6334529094418144</v>
      </c>
      <c r="E71" s="514">
        <v>-1.067158489185303</v>
      </c>
      <c r="F71" s="514">
        <v>5.8872518513608156</v>
      </c>
      <c r="G71" s="514">
        <v>-4.8424257727973128</v>
      </c>
      <c r="H71" s="512">
        <v>-0.20972022026116122</v>
      </c>
      <c r="I71" s="475">
        <v>5.6682064548760422</v>
      </c>
      <c r="J71" s="514">
        <v>6.1525631187823677</v>
      </c>
      <c r="K71" s="85"/>
    </row>
    <row r="72" spans="2:11" ht="20.25" customHeight="1">
      <c r="B72" s="476" t="s">
        <v>243</v>
      </c>
      <c r="C72" s="477"/>
      <c r="D72" s="520">
        <v>2.6932449302857293</v>
      </c>
      <c r="E72" s="514">
        <v>-27.100000000000009</v>
      </c>
      <c r="F72" s="514">
        <v>0</v>
      </c>
      <c r="G72" s="514">
        <v>-4.5263000272694569</v>
      </c>
      <c r="H72" s="512">
        <v>4.7078184750622825</v>
      </c>
      <c r="I72" s="475">
        <v>2.1281863334783964</v>
      </c>
      <c r="J72" s="514">
        <v>2.4384465570273903</v>
      </c>
      <c r="K72" s="85"/>
    </row>
    <row r="73" spans="2:11" ht="20.25" customHeight="1">
      <c r="B73" s="476" t="s">
        <v>244</v>
      </c>
      <c r="C73" s="477"/>
      <c r="D73" s="520">
        <v>3.7379454545980622</v>
      </c>
      <c r="E73" s="514">
        <v>-21.399999999999991</v>
      </c>
      <c r="F73" s="514">
        <v>4.6966458430575955</v>
      </c>
      <c r="G73" s="514">
        <v>-7.8933784417356776</v>
      </c>
      <c r="H73" s="512">
        <v>4.655737946325857</v>
      </c>
      <c r="I73" s="475">
        <v>3.3082607210971986</v>
      </c>
      <c r="J73" s="514">
        <v>3.9187109183587978</v>
      </c>
      <c r="K73" s="85"/>
    </row>
    <row r="74" spans="2:11" ht="20.25" customHeight="1">
      <c r="B74" s="476" t="s">
        <v>245</v>
      </c>
      <c r="C74" s="477"/>
      <c r="D74" s="520">
        <v>3.1610789121698986</v>
      </c>
      <c r="E74" s="514">
        <v>-29.899999999999991</v>
      </c>
      <c r="F74" s="514">
        <v>4.7668968866508123</v>
      </c>
      <c r="G74" s="514">
        <v>-5.6021845394093219</v>
      </c>
      <c r="H74" s="512">
        <v>-6.447379425878168</v>
      </c>
      <c r="I74" s="475">
        <v>2.2399017158615919</v>
      </c>
      <c r="J74" s="512">
        <v>2.6494643020404283</v>
      </c>
    </row>
    <row r="75" spans="2:11" ht="20.25" customHeight="1">
      <c r="B75" s="632" t="s">
        <v>386</v>
      </c>
      <c r="C75" s="477"/>
      <c r="D75" s="520">
        <v>3.0256172935207815</v>
      </c>
      <c r="E75" s="514">
        <v>-12.799999999999997</v>
      </c>
      <c r="F75" s="514">
        <v>4.462769888425683</v>
      </c>
      <c r="G75" s="514">
        <v>-5.2567654505441368</v>
      </c>
      <c r="H75" s="512">
        <v>9.1574455024808259</v>
      </c>
      <c r="I75" s="475">
        <v>3.2117208749896236</v>
      </c>
      <c r="J75" s="512">
        <v>3.5615493099313085</v>
      </c>
    </row>
    <row r="76" spans="2:11" ht="20.25" customHeight="1">
      <c r="B76" s="635" t="s">
        <v>443</v>
      </c>
      <c r="C76" s="477"/>
      <c r="D76" s="520">
        <v>6.7000000000000171</v>
      </c>
      <c r="E76" s="514">
        <v>23.100000000000009</v>
      </c>
      <c r="F76" s="514">
        <v>5.6491132405233344</v>
      </c>
      <c r="G76" s="514">
        <v>-2.4992607348933547</v>
      </c>
      <c r="H76" s="512">
        <v>16.442654081258553</v>
      </c>
      <c r="I76" s="475">
        <v>6.566848610170922</v>
      </c>
      <c r="J76" s="512">
        <v>6.9608096581835355</v>
      </c>
    </row>
    <row r="77" spans="2:11" ht="20.25" customHeight="1">
      <c r="B77" s="635" t="s">
        <v>445</v>
      </c>
      <c r="C77" s="477"/>
      <c r="D77" s="520">
        <v>8</v>
      </c>
      <c r="E77" s="514">
        <v>14.199999999999989</v>
      </c>
      <c r="F77" s="514">
        <v>5.8999999999999915</v>
      </c>
      <c r="G77" s="514">
        <v>2.6946412099557335</v>
      </c>
      <c r="H77" s="512">
        <v>0.85995794709332074</v>
      </c>
      <c r="I77" s="475">
        <v>7.0773036828994265</v>
      </c>
      <c r="J77" s="512">
        <v>7.2889953616027725</v>
      </c>
    </row>
    <row r="78" spans="2:11" ht="20.25" customHeight="1">
      <c r="B78" s="635" t="s">
        <v>449</v>
      </c>
      <c r="C78" s="477"/>
      <c r="D78" s="520">
        <v>8.3000000000000114</v>
      </c>
      <c r="E78" s="514">
        <v>28.100000000000023</v>
      </c>
      <c r="F78" s="514">
        <v>5.9109091188341125</v>
      </c>
      <c r="G78" s="514">
        <v>0.8107194927152932</v>
      </c>
      <c r="H78" s="512">
        <v>23.07944439698484</v>
      </c>
      <c r="I78" s="475">
        <v>8.6190455129817849</v>
      </c>
      <c r="J78" s="512">
        <v>8.9940632913986747</v>
      </c>
    </row>
    <row r="79" spans="2:11" ht="20.25" customHeight="1">
      <c r="B79" s="635" t="s">
        <v>455</v>
      </c>
      <c r="C79" s="477"/>
      <c r="D79" s="520">
        <v>6.5533875000000137</v>
      </c>
      <c r="E79" s="514">
        <v>3.0042200000000037</v>
      </c>
      <c r="F79" s="514">
        <v>5.2099117000000064</v>
      </c>
      <c r="G79" s="514">
        <v>-10.407500000000013</v>
      </c>
      <c r="H79" s="512">
        <v>-1.0669730000000186</v>
      </c>
      <c r="I79" s="475">
        <v>5.3416864773739405</v>
      </c>
      <c r="J79" s="512">
        <v>5.9368785118491019</v>
      </c>
    </row>
    <row r="80" spans="2:11" ht="20.25" customHeight="1">
      <c r="B80" s="649" t="s">
        <v>466</v>
      </c>
      <c r="C80" s="477"/>
      <c r="D80" s="520">
        <v>4.729735871725353</v>
      </c>
      <c r="E80" s="514">
        <v>3.8046428924732254</v>
      </c>
      <c r="F80" s="514">
        <v>5.6797301994629095</v>
      </c>
      <c r="G80" s="514">
        <v>9.0000000000000142</v>
      </c>
      <c r="H80" s="512">
        <v>-20</v>
      </c>
      <c r="I80" s="475">
        <v>3.9708342999461763</v>
      </c>
      <c r="J80" s="512">
        <v>3.7716241312956527</v>
      </c>
    </row>
    <row r="81" spans="2:10" ht="20.25" customHeight="1">
      <c r="B81" s="649" t="s">
        <v>463</v>
      </c>
      <c r="C81" s="477"/>
      <c r="D81" s="520">
        <v>5.2230269601566874</v>
      </c>
      <c r="E81" s="514">
        <v>5.2046428924732169</v>
      </c>
      <c r="F81" s="514">
        <v>5.8906594549093398</v>
      </c>
      <c r="G81" s="514">
        <v>10.683417247068377</v>
      </c>
      <c r="H81" s="512">
        <v>-24.704380779341975</v>
      </c>
      <c r="I81" s="475">
        <v>3.9110253093445237</v>
      </c>
      <c r="J81" s="512">
        <v>3.5979127781282045</v>
      </c>
    </row>
    <row r="82" spans="2:10" ht="14.25" customHeight="1">
      <c r="B82" s="466" t="s">
        <v>342</v>
      </c>
      <c r="C82" s="4"/>
      <c r="D82" s="523"/>
      <c r="E82" s="523"/>
      <c r="F82" s="517"/>
      <c r="G82" s="524"/>
      <c r="H82" s="523"/>
      <c r="I82" s="416"/>
      <c r="J82" s="518"/>
    </row>
  </sheetData>
  <mergeCells count="4">
    <mergeCell ref="D2:I2"/>
    <mergeCell ref="B2:B3"/>
    <mergeCell ref="C2:C3"/>
    <mergeCell ref="B1:J1"/>
  </mergeCells>
  <printOptions horizontalCentered="1"/>
  <pageMargins left="0.75" right="0.25" top="0.75" bottom="0.5" header="0.25" footer="0.3"/>
  <pageSetup scale="69" orientation="portrait" r:id="rId1"/>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500-000000000000}">
  <sheetPr>
    <tabColor rgb="FF00B050"/>
  </sheetPr>
  <dimension ref="A1:M86"/>
  <sheetViews>
    <sheetView zoomScale="99" zoomScaleNormal="100" zoomScaleSheetLayoutView="100" workbookViewId="0">
      <selection activeCell="B1" sqref="B1:K1"/>
    </sheetView>
  </sheetViews>
  <sheetFormatPr baseColWidth="10" defaultColWidth="9.1640625" defaultRowHeight="14"/>
  <cols>
    <col min="1" max="1" width="1.5" style="13" customWidth="1"/>
    <col min="2" max="2" width="5.1640625" style="13" customWidth="1"/>
    <col min="3" max="3" width="6.5" style="13" customWidth="1"/>
    <col min="4" max="10" width="14.1640625" style="13" customWidth="1"/>
    <col min="11" max="11" width="12.1640625" style="13" customWidth="1"/>
    <col min="12" max="226" width="9.1640625" style="13"/>
    <col min="227" max="227" width="6" style="13" customWidth="1"/>
    <col min="228" max="228" width="3.5" style="13" customWidth="1"/>
    <col min="229" max="229" width="8.1640625" style="13" customWidth="1"/>
    <col min="230" max="232" width="6.5" style="13" customWidth="1"/>
    <col min="233" max="233" width="6.1640625" style="13" customWidth="1"/>
    <col min="234" max="234" width="8" style="13" customWidth="1"/>
    <col min="235" max="235" width="6.5" style="13" customWidth="1"/>
    <col min="236" max="236" width="6.6640625" style="13" customWidth="1"/>
    <col min="237" max="237" width="8" style="13" customWidth="1"/>
    <col min="238" max="238" width="8.5" style="13" customWidth="1"/>
    <col min="239" max="239" width="6.5" style="13" customWidth="1"/>
    <col min="240" max="240" width="7.6640625" style="13" customWidth="1"/>
    <col min="241" max="241" width="6.6640625" style="13" customWidth="1"/>
    <col min="242" max="242" width="7.1640625" style="13" customWidth="1"/>
    <col min="243" max="243" width="7.5" style="13" customWidth="1"/>
    <col min="244" max="244" width="8" style="13" customWidth="1"/>
    <col min="245" max="245" width="7.6640625" style="13" customWidth="1"/>
    <col min="246" max="246" width="7.1640625" style="13" customWidth="1"/>
    <col min="247" max="247" width="7" style="13" customWidth="1"/>
    <col min="248" max="248" width="8.6640625" style="13" customWidth="1"/>
    <col min="249" max="249" width="8.5" style="13" customWidth="1"/>
    <col min="250" max="250" width="9" style="13" customWidth="1"/>
    <col min="251" max="16384" width="9.1640625" style="13"/>
  </cols>
  <sheetData>
    <row r="1" spans="1:13" ht="22.5" customHeight="1">
      <c r="B1" s="771" t="s">
        <v>517</v>
      </c>
      <c r="C1" s="772"/>
      <c r="D1" s="772"/>
      <c r="E1" s="772"/>
      <c r="F1" s="772"/>
      <c r="G1" s="772"/>
      <c r="H1" s="772"/>
      <c r="I1" s="772"/>
      <c r="J1" s="772"/>
      <c r="K1" s="773"/>
    </row>
    <row r="2" spans="1:13" ht="20.25" customHeight="1">
      <c r="B2" s="767" t="s">
        <v>34</v>
      </c>
      <c r="C2" s="803" t="s">
        <v>35</v>
      </c>
      <c r="D2" s="807" t="s">
        <v>302</v>
      </c>
      <c r="E2" s="808"/>
      <c r="F2" s="808"/>
      <c r="G2" s="808"/>
      <c r="H2" s="808"/>
      <c r="I2" s="808"/>
      <c r="J2" s="808"/>
      <c r="K2" s="809"/>
    </row>
    <row r="3" spans="1:13" s="12" customFormat="1" ht="106.5" customHeight="1">
      <c r="A3" s="13"/>
      <c r="B3" s="768"/>
      <c r="C3" s="770"/>
      <c r="D3" s="623" t="s">
        <v>40</v>
      </c>
      <c r="E3" s="556" t="s">
        <v>254</v>
      </c>
      <c r="F3" s="557" t="s">
        <v>41</v>
      </c>
      <c r="G3" s="556" t="s">
        <v>255</v>
      </c>
      <c r="H3" s="556" t="s">
        <v>256</v>
      </c>
      <c r="I3" s="556" t="s">
        <v>44</v>
      </c>
      <c r="J3" s="556" t="s">
        <v>70</v>
      </c>
      <c r="K3" s="623" t="s">
        <v>374</v>
      </c>
    </row>
    <row r="4" spans="1:13" ht="22.5" customHeight="1">
      <c r="B4" s="476" t="s">
        <v>171</v>
      </c>
      <c r="C4" s="482"/>
      <c r="D4" s="484">
        <v>1367.2837026155501</v>
      </c>
      <c r="E4" s="483">
        <v>0</v>
      </c>
      <c r="F4" s="483">
        <v>2640.5294145050502</v>
      </c>
      <c r="G4" s="484">
        <v>252.21489694531999</v>
      </c>
      <c r="H4" s="484">
        <v>123.98579748693</v>
      </c>
      <c r="I4" s="484">
        <v>891.24280114393002</v>
      </c>
      <c r="J4" s="104">
        <v>5275.2566126967804</v>
      </c>
      <c r="K4" s="483">
        <v>417.74670599191518</v>
      </c>
      <c r="L4" s="117"/>
      <c r="M4" s="118"/>
    </row>
    <row r="5" spans="1:13" ht="22.5" customHeight="1">
      <c r="B5" s="476" t="s">
        <v>172</v>
      </c>
      <c r="C5" s="482"/>
      <c r="D5" s="484">
        <v>1089.32057411549</v>
      </c>
      <c r="E5" s="483">
        <v>0</v>
      </c>
      <c r="F5" s="483">
        <v>2641.1328895992401</v>
      </c>
      <c r="G5" s="484">
        <v>240.24926044252399</v>
      </c>
      <c r="H5" s="484">
        <v>129.04908321903301</v>
      </c>
      <c r="I5" s="484">
        <v>878.20501630890203</v>
      </c>
      <c r="J5" s="104">
        <v>4977.9568236851883</v>
      </c>
      <c r="K5" s="483">
        <v>394.20358445868737</v>
      </c>
      <c r="L5" s="117"/>
      <c r="M5" s="118"/>
    </row>
    <row r="6" spans="1:13" ht="22.5" customHeight="1">
      <c r="B6" s="476" t="s">
        <v>173</v>
      </c>
      <c r="C6" s="482"/>
      <c r="D6" s="484">
        <v>1494.54343717454</v>
      </c>
      <c r="E6" s="483">
        <v>0</v>
      </c>
      <c r="F6" s="483">
        <v>3013.1417593400702</v>
      </c>
      <c r="G6" s="484">
        <v>202.76900482806099</v>
      </c>
      <c r="H6" s="484">
        <v>133.344297371186</v>
      </c>
      <c r="I6" s="484">
        <v>940.40129784481496</v>
      </c>
      <c r="J6" s="104">
        <v>5784.1997965586725</v>
      </c>
      <c r="K6" s="483">
        <v>458.04983325280006</v>
      </c>
      <c r="L6" s="117"/>
      <c r="M6" s="118"/>
    </row>
    <row r="7" spans="1:13" ht="22.5" customHeight="1">
      <c r="B7" s="476" t="s">
        <v>174</v>
      </c>
      <c r="C7" s="482"/>
      <c r="D7" s="484">
        <v>1744.6227418251301</v>
      </c>
      <c r="E7" s="483">
        <v>0</v>
      </c>
      <c r="F7" s="483">
        <v>2876.8468514312899</v>
      </c>
      <c r="G7" s="484">
        <v>181.231133061977</v>
      </c>
      <c r="H7" s="484">
        <v>200.653824529991</v>
      </c>
      <c r="I7" s="484">
        <v>953.87090032492199</v>
      </c>
      <c r="J7" s="104">
        <v>5957.2254511733099</v>
      </c>
      <c r="K7" s="483">
        <v>471.75170646469087</v>
      </c>
      <c r="L7" s="117"/>
      <c r="M7" s="118"/>
    </row>
    <row r="8" spans="1:13" ht="22.5" customHeight="1">
      <c r="B8" s="476" t="s">
        <v>175</v>
      </c>
      <c r="C8" s="482"/>
      <c r="D8" s="484">
        <v>1656.52074585641</v>
      </c>
      <c r="E8" s="483">
        <v>0</v>
      </c>
      <c r="F8" s="483">
        <v>2804.2874305600499</v>
      </c>
      <c r="G8" s="484">
        <v>231.645091968445</v>
      </c>
      <c r="H8" s="484">
        <v>128.89072323112899</v>
      </c>
      <c r="I8" s="484">
        <v>1170.7563047040401</v>
      </c>
      <c r="J8" s="104">
        <v>5992.1002963200744</v>
      </c>
      <c r="K8" s="483">
        <v>474.51343973222021</v>
      </c>
      <c r="L8" s="117"/>
      <c r="M8" s="118"/>
    </row>
    <row r="9" spans="1:13" ht="22.5" customHeight="1">
      <c r="B9" s="476" t="s">
        <v>176</v>
      </c>
      <c r="C9" s="482"/>
      <c r="D9" s="484">
        <v>1337.36419892545</v>
      </c>
      <c r="E9" s="483">
        <v>0</v>
      </c>
      <c r="F9" s="483">
        <v>2735.4565018215899</v>
      </c>
      <c r="G9" s="484">
        <v>174.92184343938499</v>
      </c>
      <c r="H9" s="484">
        <v>127.207380835065</v>
      </c>
      <c r="I9" s="484">
        <v>1252.4505322556799</v>
      </c>
      <c r="J9" s="104">
        <v>5627.4004572771701</v>
      </c>
      <c r="K9" s="483">
        <v>445.63291929094629</v>
      </c>
      <c r="L9" s="117"/>
      <c r="M9" s="118"/>
    </row>
    <row r="10" spans="1:13" ht="22.5" customHeight="1">
      <c r="B10" s="476" t="s">
        <v>177</v>
      </c>
      <c r="C10" s="482"/>
      <c r="D10" s="484">
        <v>1482.1979624774899</v>
      </c>
      <c r="E10" s="483">
        <v>0</v>
      </c>
      <c r="F10" s="483">
        <v>2712.88118432478</v>
      </c>
      <c r="G10" s="484">
        <v>149.46765897522201</v>
      </c>
      <c r="H10" s="484">
        <v>130.056088480737</v>
      </c>
      <c r="I10" s="484">
        <v>1229.7411060959</v>
      </c>
      <c r="J10" s="104">
        <v>5704.3440003541291</v>
      </c>
      <c r="K10" s="483">
        <v>451.72606584809824</v>
      </c>
      <c r="L10" s="117"/>
      <c r="M10" s="118"/>
    </row>
    <row r="11" spans="1:13" ht="22.5" customHeight="1">
      <c r="B11" s="476" t="s">
        <v>178</v>
      </c>
      <c r="C11" s="482"/>
      <c r="D11" s="484">
        <v>1611.3147088774499</v>
      </c>
      <c r="E11" s="483">
        <v>0</v>
      </c>
      <c r="F11" s="483">
        <v>2783.01776399854</v>
      </c>
      <c r="G11" s="484">
        <v>169.950547185592</v>
      </c>
      <c r="H11" s="484">
        <v>207.68044021519501</v>
      </c>
      <c r="I11" s="484">
        <v>858.99512433907205</v>
      </c>
      <c r="J11" s="104">
        <v>5630.9585846158488</v>
      </c>
      <c r="K11" s="483">
        <v>445.9146868113462</v>
      </c>
      <c r="L11" s="117"/>
      <c r="M11" s="118"/>
    </row>
    <row r="12" spans="1:13" ht="22.5" customHeight="1">
      <c r="B12" s="476" t="s">
        <v>179</v>
      </c>
      <c r="C12" s="482"/>
      <c r="D12" s="484">
        <v>1589.07434615737</v>
      </c>
      <c r="E12" s="483">
        <v>0</v>
      </c>
      <c r="F12" s="483">
        <v>3039.3146777069801</v>
      </c>
      <c r="G12" s="484">
        <v>223.95226928036001</v>
      </c>
      <c r="H12" s="484">
        <v>132.166486603294</v>
      </c>
      <c r="I12" s="484">
        <v>1561.4164088498701</v>
      </c>
      <c r="J12" s="104">
        <v>6545.9241885978745</v>
      </c>
      <c r="K12" s="483">
        <v>518.3706629319081</v>
      </c>
      <c r="L12" s="117"/>
      <c r="M12" s="118"/>
    </row>
    <row r="13" spans="1:13" ht="22.5" customHeight="1">
      <c r="B13" s="476" t="s">
        <v>180</v>
      </c>
      <c r="C13" s="482"/>
      <c r="D13" s="484">
        <v>1429.0276006214799</v>
      </c>
      <c r="E13" s="483">
        <v>0</v>
      </c>
      <c r="F13" s="483">
        <v>2709.8444570428301</v>
      </c>
      <c r="G13" s="484">
        <v>227.94590319089201</v>
      </c>
      <c r="H13" s="484">
        <v>128.08194000166301</v>
      </c>
      <c r="I13" s="484">
        <v>1580.20193714486</v>
      </c>
      <c r="J13" s="104">
        <v>6075.1018380017249</v>
      </c>
      <c r="K13" s="483">
        <v>481.08631820533674</v>
      </c>
      <c r="L13" s="117"/>
      <c r="M13" s="118"/>
    </row>
    <row r="14" spans="1:13" ht="22.5" customHeight="1">
      <c r="B14" s="476" t="s">
        <v>181</v>
      </c>
      <c r="C14" s="482"/>
      <c r="D14" s="484">
        <v>1506.30217372932</v>
      </c>
      <c r="E14" s="483">
        <v>0</v>
      </c>
      <c r="F14" s="483">
        <v>2892.7975438939402</v>
      </c>
      <c r="G14" s="484">
        <v>195.68043885561099</v>
      </c>
      <c r="H14" s="484">
        <v>130.48007713825601</v>
      </c>
      <c r="I14" s="484">
        <v>1625.81024423802</v>
      </c>
      <c r="J14" s="104">
        <v>6351.0704778551481</v>
      </c>
      <c r="K14" s="483">
        <v>502.94022953514053</v>
      </c>
      <c r="L14" s="117"/>
      <c r="M14" s="118"/>
    </row>
    <row r="15" spans="1:13" ht="22.5" customHeight="1">
      <c r="B15" s="476" t="s">
        <v>182</v>
      </c>
      <c r="C15" s="482"/>
      <c r="D15" s="484">
        <v>1709.56740361688</v>
      </c>
      <c r="E15" s="483">
        <v>0</v>
      </c>
      <c r="F15" s="483">
        <v>2802.3229533758299</v>
      </c>
      <c r="G15" s="484">
        <v>219.058473912864</v>
      </c>
      <c r="H15" s="484">
        <v>208.07655105524699</v>
      </c>
      <c r="I15" s="484">
        <v>1503.4273383464599</v>
      </c>
      <c r="J15" s="104">
        <v>6442.4527203072812</v>
      </c>
      <c r="K15" s="483">
        <v>510.17677432779618</v>
      </c>
      <c r="L15" s="117"/>
      <c r="M15" s="118"/>
    </row>
    <row r="16" spans="1:13" ht="22.5" customHeight="1">
      <c r="B16" s="476" t="s">
        <v>183</v>
      </c>
      <c r="C16" s="482"/>
      <c r="D16" s="484">
        <v>1670.87886095415</v>
      </c>
      <c r="E16" s="483">
        <v>0</v>
      </c>
      <c r="F16" s="483">
        <v>2898.2265055262301</v>
      </c>
      <c r="G16" s="484">
        <v>258.26800575918799</v>
      </c>
      <c r="H16" s="484">
        <v>139.88925089985599</v>
      </c>
      <c r="I16" s="484">
        <v>1738.9944116327499</v>
      </c>
      <c r="J16" s="104">
        <v>6706.2570347721739</v>
      </c>
      <c r="K16" s="483">
        <v>531.06739472509037</v>
      </c>
      <c r="L16" s="117"/>
      <c r="M16" s="118"/>
    </row>
    <row r="17" spans="2:13" ht="22.5" customHeight="1">
      <c r="B17" s="476" t="s">
        <v>184</v>
      </c>
      <c r="C17" s="482"/>
      <c r="D17" s="484">
        <v>1508.34357609524</v>
      </c>
      <c r="E17" s="483">
        <v>0</v>
      </c>
      <c r="F17" s="483">
        <v>2786.1051344346201</v>
      </c>
      <c r="G17" s="484">
        <v>245.70163295962899</v>
      </c>
      <c r="H17" s="484">
        <v>134.98323323661899</v>
      </c>
      <c r="I17" s="484">
        <v>1696.26532534739</v>
      </c>
      <c r="J17" s="104">
        <v>6371.398902073498</v>
      </c>
      <c r="K17" s="483">
        <v>504.55003411503196</v>
      </c>
      <c r="L17" s="117"/>
      <c r="M17" s="118"/>
    </row>
    <row r="18" spans="2:13" ht="22.5" customHeight="1">
      <c r="B18" s="476" t="s">
        <v>185</v>
      </c>
      <c r="C18" s="482"/>
      <c r="D18" s="484">
        <v>1631.9442353219599</v>
      </c>
      <c r="E18" s="483">
        <v>0</v>
      </c>
      <c r="F18" s="483">
        <v>2863.4194117193802</v>
      </c>
      <c r="G18" s="484">
        <v>203.16283345308301</v>
      </c>
      <c r="H18" s="484">
        <v>144.23374242098899</v>
      </c>
      <c r="I18" s="484">
        <v>1786.16986745247</v>
      </c>
      <c r="J18" s="104">
        <v>6628.9300903678832</v>
      </c>
      <c r="K18" s="483">
        <v>524.94388667970668</v>
      </c>
      <c r="L18" s="117"/>
      <c r="M18" s="118"/>
    </row>
    <row r="19" spans="2:13" ht="22.5" customHeight="1">
      <c r="B19" s="476" t="s">
        <v>186</v>
      </c>
      <c r="C19" s="482"/>
      <c r="D19" s="484">
        <v>1844.20484867098</v>
      </c>
      <c r="E19" s="483">
        <v>0</v>
      </c>
      <c r="F19" s="483">
        <v>2747.0422725121198</v>
      </c>
      <c r="G19" s="484">
        <v>224.60987957059899</v>
      </c>
      <c r="H19" s="484">
        <v>225.47903120723899</v>
      </c>
      <c r="I19" s="484">
        <v>1634.84430211529</v>
      </c>
      <c r="J19" s="104">
        <v>6676.1803340762281</v>
      </c>
      <c r="K19" s="483">
        <v>528.68562572970245</v>
      </c>
      <c r="L19" s="117"/>
      <c r="M19" s="118"/>
    </row>
    <row r="20" spans="2:13" ht="22.5" customHeight="1">
      <c r="B20" s="476" t="s">
        <v>187</v>
      </c>
      <c r="C20" s="482"/>
      <c r="D20" s="484">
        <v>1505.4481973890399</v>
      </c>
      <c r="E20" s="483">
        <v>19.886744465805101</v>
      </c>
      <c r="F20" s="483">
        <v>3505.2612367511701</v>
      </c>
      <c r="G20" s="484">
        <v>292.93557776187498</v>
      </c>
      <c r="H20" s="484">
        <v>143.008628412794</v>
      </c>
      <c r="I20" s="484">
        <v>1791.5232542072099</v>
      </c>
      <c r="J20" s="104">
        <v>7238.1768945220883</v>
      </c>
      <c r="K20" s="483">
        <v>573.19004118126202</v>
      </c>
      <c r="L20" s="117"/>
      <c r="M20" s="118"/>
    </row>
    <row r="21" spans="2:13" ht="22.5" customHeight="1">
      <c r="B21" s="476" t="s">
        <v>188</v>
      </c>
      <c r="C21" s="482"/>
      <c r="D21" s="484">
        <v>1408.9910861513799</v>
      </c>
      <c r="E21" s="483">
        <v>14.6803569726634</v>
      </c>
      <c r="F21" s="483">
        <v>2860.1598260705</v>
      </c>
      <c r="G21" s="484">
        <v>291.72634929522002</v>
      </c>
      <c r="H21" s="484">
        <v>148.893857973835</v>
      </c>
      <c r="I21" s="484">
        <v>1791.34497655427</v>
      </c>
      <c r="J21" s="104">
        <v>6501.1160960452044</v>
      </c>
      <c r="K21" s="483">
        <v>514.82231743140562</v>
      </c>
      <c r="L21" s="117"/>
      <c r="M21" s="118"/>
    </row>
    <row r="22" spans="2:13" ht="22.5" customHeight="1">
      <c r="B22" s="476" t="s">
        <v>189</v>
      </c>
      <c r="C22" s="482"/>
      <c r="D22" s="484">
        <v>1917.0657392430901</v>
      </c>
      <c r="E22" s="483">
        <v>35.571674369698499</v>
      </c>
      <c r="F22" s="483">
        <v>2939.2409290010401</v>
      </c>
      <c r="G22" s="484">
        <v>241.09183163537301</v>
      </c>
      <c r="H22" s="484">
        <v>154.17048307759401</v>
      </c>
      <c r="I22" s="484">
        <v>1776.03676374167</v>
      </c>
      <c r="J22" s="104">
        <v>7027.6057466987677</v>
      </c>
      <c r="K22" s="483">
        <v>556.51494651981773</v>
      </c>
      <c r="L22" s="117"/>
      <c r="M22" s="118"/>
    </row>
    <row r="23" spans="2:13" ht="22.5" customHeight="1">
      <c r="B23" s="476" t="s">
        <v>190</v>
      </c>
      <c r="C23" s="482"/>
      <c r="D23" s="484">
        <v>2550.2867923387198</v>
      </c>
      <c r="E23" s="483">
        <v>148.05886116749099</v>
      </c>
      <c r="F23" s="483">
        <v>2848.4523047711</v>
      </c>
      <c r="G23" s="484">
        <v>220.22990974357299</v>
      </c>
      <c r="H23" s="484">
        <v>232.520439075404</v>
      </c>
      <c r="I23" s="484">
        <v>1668.77916844484</v>
      </c>
      <c r="J23" s="104">
        <v>7520.2686143736382</v>
      </c>
      <c r="K23" s="483">
        <v>595.52883821190278</v>
      </c>
      <c r="L23" s="117"/>
      <c r="M23" s="118"/>
    </row>
    <row r="24" spans="2:13" ht="22.5" customHeight="1">
      <c r="B24" s="476" t="s">
        <v>191</v>
      </c>
      <c r="C24" s="482"/>
      <c r="D24" s="484">
        <v>3160.5668897507999</v>
      </c>
      <c r="E24" s="483">
        <v>608.97677865601202</v>
      </c>
      <c r="F24" s="483">
        <v>2957.6108483316798</v>
      </c>
      <c r="G24" s="484">
        <v>277.09911809456497</v>
      </c>
      <c r="H24" s="484">
        <v>149.81068606170501</v>
      </c>
      <c r="I24" s="484">
        <v>2085.3872883732402</v>
      </c>
      <c r="J24" s="104">
        <v>8630.4748306119909</v>
      </c>
      <c r="K24" s="483">
        <v>683.44588639664062</v>
      </c>
      <c r="L24" s="117"/>
      <c r="M24" s="118"/>
    </row>
    <row r="25" spans="2:13" ht="22.5" customHeight="1">
      <c r="B25" s="476" t="s">
        <v>192</v>
      </c>
      <c r="C25" s="482"/>
      <c r="D25" s="484">
        <v>3172.5921085734199</v>
      </c>
      <c r="E25" s="483">
        <v>1041.2963626554999</v>
      </c>
      <c r="F25" s="483">
        <v>3556.9696195569099</v>
      </c>
      <c r="G25" s="484">
        <v>273.896009610661</v>
      </c>
      <c r="H25" s="484">
        <v>156.48055252431499</v>
      </c>
      <c r="I25" s="484">
        <v>1846.3344064086</v>
      </c>
      <c r="J25" s="104">
        <v>9006.2726966739065</v>
      </c>
      <c r="K25" s="483">
        <v>713.20525777742012</v>
      </c>
      <c r="L25" s="117"/>
      <c r="M25" s="118"/>
    </row>
    <row r="26" spans="2:13" ht="22.5" customHeight="1">
      <c r="B26" s="476" t="s">
        <v>193</v>
      </c>
      <c r="C26" s="482"/>
      <c r="D26" s="484">
        <v>3289.07055698461</v>
      </c>
      <c r="E26" s="483">
        <v>1462.0206829364299</v>
      </c>
      <c r="F26" s="483">
        <v>3705.3156321249598</v>
      </c>
      <c r="G26" s="484">
        <v>237.534745438263</v>
      </c>
      <c r="H26" s="484">
        <v>156.44719483126201</v>
      </c>
      <c r="I26" s="484">
        <v>2278.310730011</v>
      </c>
      <c r="J26" s="104">
        <v>9666.6788593900947</v>
      </c>
      <c r="K26" s="483">
        <v>765.5027134931172</v>
      </c>
      <c r="L26" s="117"/>
      <c r="M26" s="118"/>
    </row>
    <row r="27" spans="2:13" ht="22.5" customHeight="1">
      <c r="B27" s="476" t="s">
        <v>194</v>
      </c>
      <c r="C27" s="482"/>
      <c r="D27" s="484">
        <v>3524.0827991348001</v>
      </c>
      <c r="E27" s="483">
        <v>1520.9566647030899</v>
      </c>
      <c r="F27" s="483">
        <v>3999.2476270012098</v>
      </c>
      <c r="G27" s="484">
        <v>249.02327905342401</v>
      </c>
      <c r="H27" s="484">
        <v>235.650974844313</v>
      </c>
      <c r="I27" s="484">
        <v>2026.40941914316</v>
      </c>
      <c r="J27" s="104">
        <v>10034.414099176907</v>
      </c>
      <c r="K27" s="483">
        <v>794.62360682148096</v>
      </c>
      <c r="L27" s="117"/>
      <c r="M27" s="118"/>
    </row>
    <row r="28" spans="2:13" ht="22.5" customHeight="1">
      <c r="B28" s="476" t="s">
        <v>195</v>
      </c>
      <c r="C28" s="482"/>
      <c r="D28" s="484">
        <v>3536.64461834652</v>
      </c>
      <c r="E28" s="483">
        <v>1462.3769395224699</v>
      </c>
      <c r="F28" s="483">
        <v>3861.3735661232399</v>
      </c>
      <c r="G28" s="484">
        <v>315.50490966717399</v>
      </c>
      <c r="H28" s="484">
        <v>153.16167769308601</v>
      </c>
      <c r="I28" s="484">
        <v>2357.2127279412198</v>
      </c>
      <c r="J28" s="104">
        <v>10223.897499771239</v>
      </c>
      <c r="K28" s="483">
        <v>809.62876623835393</v>
      </c>
      <c r="L28" s="117"/>
      <c r="M28" s="118"/>
    </row>
    <row r="29" spans="2:13" ht="22.5" customHeight="1">
      <c r="B29" s="476" t="s">
        <v>196</v>
      </c>
      <c r="C29" s="482"/>
      <c r="D29" s="484">
        <v>3004.8038471998898</v>
      </c>
      <c r="E29" s="483">
        <v>1163.0551373941801</v>
      </c>
      <c r="F29" s="483">
        <v>3665.3569561500399</v>
      </c>
      <c r="G29" s="484">
        <v>301.26375353281998</v>
      </c>
      <c r="H29" s="484">
        <v>156.40170819614201</v>
      </c>
      <c r="I29" s="484">
        <v>2267.5851054384002</v>
      </c>
      <c r="J29" s="104">
        <v>9395.4113705172931</v>
      </c>
      <c r="K29" s="483">
        <v>744.02108553845744</v>
      </c>
      <c r="L29" s="117"/>
      <c r="M29" s="118"/>
    </row>
    <row r="30" spans="2:13" ht="22.5" customHeight="1">
      <c r="B30" s="476" t="s">
        <v>197</v>
      </c>
      <c r="C30" s="482"/>
      <c r="D30" s="484">
        <v>3646.6392924431998</v>
      </c>
      <c r="E30" s="483">
        <v>1412.11497904819</v>
      </c>
      <c r="F30" s="483">
        <v>3688.87335129446</v>
      </c>
      <c r="G30" s="484">
        <v>260.28628109905702</v>
      </c>
      <c r="H30" s="484">
        <v>161.08594020494499</v>
      </c>
      <c r="I30" s="484">
        <v>2637.1746379495698</v>
      </c>
      <c r="J30" s="104">
        <v>10394.059502991233</v>
      </c>
      <c r="K30" s="483">
        <v>823.10386736595547</v>
      </c>
      <c r="L30" s="117"/>
      <c r="M30" s="118"/>
    </row>
    <row r="31" spans="2:13" ht="22.5" customHeight="1">
      <c r="B31" s="476" t="s">
        <v>198</v>
      </c>
      <c r="C31" s="482"/>
      <c r="D31" s="484">
        <v>4530.13066308835</v>
      </c>
      <c r="E31" s="483">
        <v>1596.6094372319701</v>
      </c>
      <c r="F31" s="483">
        <v>3281.3508359729199</v>
      </c>
      <c r="G31" s="484">
        <v>275.47802217360999</v>
      </c>
      <c r="H31" s="484">
        <v>243.332667410391</v>
      </c>
      <c r="I31" s="484">
        <v>2323.08759489872</v>
      </c>
      <c r="J31" s="104">
        <v>10653.379783543991</v>
      </c>
      <c r="K31" s="483">
        <v>843.63939785315097</v>
      </c>
      <c r="L31" s="117"/>
      <c r="M31" s="118"/>
    </row>
    <row r="32" spans="2:13" ht="22.5" customHeight="1">
      <c r="B32" s="476" t="s">
        <v>199</v>
      </c>
      <c r="C32" s="482"/>
      <c r="D32" s="484">
        <v>4256.8368682167702</v>
      </c>
      <c r="E32" s="483">
        <v>1768.6074966564299</v>
      </c>
      <c r="F32" s="483">
        <v>3746.4234353544002</v>
      </c>
      <c r="G32" s="484">
        <v>353.65160402522702</v>
      </c>
      <c r="H32" s="484">
        <v>146.87080524629499</v>
      </c>
      <c r="I32" s="484">
        <v>2552.8741049425998</v>
      </c>
      <c r="J32" s="104">
        <v>11056.656817785293</v>
      </c>
      <c r="K32" s="483">
        <v>875.57484005533979</v>
      </c>
      <c r="L32" s="117"/>
      <c r="M32" s="118"/>
    </row>
    <row r="33" spans="2:13" ht="22.5" customHeight="1">
      <c r="B33" s="476" t="s">
        <v>200</v>
      </c>
      <c r="C33" s="482"/>
      <c r="D33" s="484">
        <v>3715.77968497747</v>
      </c>
      <c r="E33" s="483">
        <v>1699.05079852267</v>
      </c>
      <c r="F33" s="483">
        <v>3832.2001586993501</v>
      </c>
      <c r="G33" s="484">
        <v>346.90113247486198</v>
      </c>
      <c r="H33" s="484">
        <v>153.05305991129299</v>
      </c>
      <c r="I33" s="484">
        <v>2705.2925662504099</v>
      </c>
      <c r="J33" s="104">
        <v>10753.226602313385</v>
      </c>
      <c r="K33" s="483">
        <v>851.54625105613911</v>
      </c>
      <c r="L33" s="117"/>
      <c r="M33" s="118"/>
    </row>
    <row r="34" spans="2:13" ht="22.5" customHeight="1">
      <c r="B34" s="476" t="s">
        <v>201</v>
      </c>
      <c r="C34" s="482"/>
      <c r="D34" s="484">
        <v>3392.1623228194198</v>
      </c>
      <c r="E34" s="483">
        <v>1524.67404995166</v>
      </c>
      <c r="F34" s="483">
        <v>3758.8353324535101</v>
      </c>
      <c r="G34" s="484">
        <v>318.722081415123</v>
      </c>
      <c r="H34" s="484">
        <v>161.357474865906</v>
      </c>
      <c r="I34" s="484">
        <v>2704.3767437430402</v>
      </c>
      <c r="J34" s="104">
        <v>10335.453955297</v>
      </c>
      <c r="K34" s="483">
        <v>818.46290365564187</v>
      </c>
      <c r="L34" s="117"/>
      <c r="M34" s="118"/>
    </row>
    <row r="35" spans="2:13" ht="22.5" customHeight="1">
      <c r="B35" s="476" t="s">
        <v>202</v>
      </c>
      <c r="C35" s="482"/>
      <c r="D35" s="484">
        <v>4193.02825651082</v>
      </c>
      <c r="E35" s="483">
        <v>1656.4265640385499</v>
      </c>
      <c r="F35" s="483">
        <v>3087.6844085815701</v>
      </c>
      <c r="G35" s="484">
        <v>321.461540414929</v>
      </c>
      <c r="H35" s="484">
        <v>241.33648847256401</v>
      </c>
      <c r="I35" s="484">
        <v>2445.3372742777401</v>
      </c>
      <c r="J35" s="104">
        <v>10288.847968257622</v>
      </c>
      <c r="K35" s="483">
        <v>814.77218318560028</v>
      </c>
      <c r="L35" s="117"/>
      <c r="M35" s="118"/>
    </row>
    <row r="36" spans="2:13" ht="22.5" customHeight="1">
      <c r="B36" s="476" t="s">
        <v>203</v>
      </c>
      <c r="C36" s="482"/>
      <c r="D36" s="484">
        <v>3919.8979190516502</v>
      </c>
      <c r="E36" s="483">
        <v>1808.08198346673</v>
      </c>
      <c r="F36" s="483">
        <v>2658.0275268270898</v>
      </c>
      <c r="G36" s="484">
        <v>399.08794453308798</v>
      </c>
      <c r="H36" s="484">
        <v>178.57132192165901</v>
      </c>
      <c r="I36" s="484">
        <v>2703.6727495883001</v>
      </c>
      <c r="J36" s="104">
        <v>9859.2574619217885</v>
      </c>
      <c r="K36" s="483">
        <v>780.75298144378189</v>
      </c>
      <c r="L36" s="117"/>
      <c r="M36" s="118"/>
    </row>
    <row r="37" spans="2:13" ht="22.5" customHeight="1">
      <c r="B37" s="476" t="s">
        <v>204</v>
      </c>
      <c r="C37" s="482"/>
      <c r="D37" s="484">
        <v>4037.9042593975801</v>
      </c>
      <c r="E37" s="483">
        <v>1692.02948333533</v>
      </c>
      <c r="F37" s="483">
        <v>3811.5233448029699</v>
      </c>
      <c r="G37" s="484">
        <v>332.81798618615198</v>
      </c>
      <c r="H37" s="484">
        <v>187.47594798882901</v>
      </c>
      <c r="I37" s="484">
        <v>2433.2850305157299</v>
      </c>
      <c r="J37" s="104">
        <v>10803.006568891262</v>
      </c>
      <c r="K37" s="483">
        <v>855.48831844528638</v>
      </c>
      <c r="L37" s="117"/>
      <c r="M37" s="118"/>
    </row>
    <row r="38" spans="2:13" ht="22.5" customHeight="1">
      <c r="B38" s="476" t="s">
        <v>205</v>
      </c>
      <c r="C38" s="482"/>
      <c r="D38" s="484">
        <v>4202.0254377682504</v>
      </c>
      <c r="E38" s="483">
        <v>1816.7166538173201</v>
      </c>
      <c r="F38" s="483">
        <v>3662.2276415153701</v>
      </c>
      <c r="G38" s="484">
        <v>304.882009615485</v>
      </c>
      <c r="H38" s="484">
        <v>189.297876321958</v>
      </c>
      <c r="I38" s="484">
        <v>2819.7515815478</v>
      </c>
      <c r="J38" s="104">
        <v>11178.184546768864</v>
      </c>
      <c r="K38" s="483">
        <v>885.19860098241475</v>
      </c>
      <c r="L38" s="117"/>
      <c r="M38" s="118"/>
    </row>
    <row r="39" spans="2:13" ht="22.5" customHeight="1">
      <c r="B39" s="476" t="s">
        <v>206</v>
      </c>
      <c r="C39" s="511"/>
      <c r="D39" s="484">
        <v>4234.0506788080402</v>
      </c>
      <c r="E39" s="483">
        <v>1949.4510347243299</v>
      </c>
      <c r="F39" s="483">
        <v>3922.9592826191702</v>
      </c>
      <c r="G39" s="484">
        <v>321.33857995685901</v>
      </c>
      <c r="H39" s="484">
        <v>189.00030379504199</v>
      </c>
      <c r="I39" s="484">
        <v>2406.2972200894801</v>
      </c>
      <c r="J39" s="104">
        <v>11073.646065268593</v>
      </c>
      <c r="K39" s="483">
        <v>876.92021577722369</v>
      </c>
      <c r="L39" s="117"/>
      <c r="M39" s="118"/>
    </row>
    <row r="40" spans="2:13" ht="20.25" customHeight="1">
      <c r="B40" s="476" t="s">
        <v>207</v>
      </c>
      <c r="C40" s="511"/>
      <c r="D40" s="484">
        <v>3871.4506555726098</v>
      </c>
      <c r="E40" s="483">
        <v>1842.8120632274599</v>
      </c>
      <c r="F40" s="483">
        <v>3683.3057828630599</v>
      </c>
      <c r="G40" s="484">
        <v>350.09489891882799</v>
      </c>
      <c r="H40" s="484">
        <v>216.36921194699801</v>
      </c>
      <c r="I40" s="484">
        <v>2731.4106992457901</v>
      </c>
      <c r="J40" s="104">
        <v>10852.631248547283</v>
      </c>
      <c r="K40" s="483">
        <v>859.41808868855969</v>
      </c>
      <c r="L40" s="117"/>
      <c r="M40" s="118"/>
    </row>
    <row r="41" spans="2:13" ht="20.25" customHeight="1">
      <c r="B41" s="476" t="s">
        <v>208</v>
      </c>
      <c r="C41" s="511"/>
      <c r="D41" s="484">
        <v>3917.22159956525</v>
      </c>
      <c r="E41" s="483">
        <v>1760.31736805375</v>
      </c>
      <c r="F41" s="483">
        <v>3719.7630015828499</v>
      </c>
      <c r="G41" s="484">
        <v>408.34842675163702</v>
      </c>
      <c r="H41" s="484">
        <v>215.19464513670499</v>
      </c>
      <c r="I41" s="484">
        <v>2868.4731050774099</v>
      </c>
      <c r="J41" s="104">
        <v>11129.000778113854</v>
      </c>
      <c r="K41" s="483">
        <v>881.30374640899993</v>
      </c>
      <c r="L41" s="117"/>
      <c r="M41" s="118"/>
    </row>
    <row r="42" spans="2:13" ht="20.25" customHeight="1">
      <c r="B42" s="476" t="s">
        <v>209</v>
      </c>
      <c r="C42" s="511"/>
      <c r="D42" s="484">
        <v>3623.17841539763</v>
      </c>
      <c r="E42" s="483">
        <v>1732.27044092963</v>
      </c>
      <c r="F42" s="483">
        <v>3349.5237599624802</v>
      </c>
      <c r="G42" s="484">
        <v>400.35023399386199</v>
      </c>
      <c r="H42" s="484">
        <v>207.24138171118599</v>
      </c>
      <c r="I42" s="484">
        <v>2875.80098713917</v>
      </c>
      <c r="J42" s="104">
        <v>10456.094778204329</v>
      </c>
      <c r="K42" s="483">
        <v>828.01643063599613</v>
      </c>
      <c r="L42" s="117"/>
      <c r="M42" s="118"/>
    </row>
    <row r="43" spans="2:13" ht="20.25" customHeight="1">
      <c r="B43" s="476" t="s">
        <v>210</v>
      </c>
      <c r="C43" s="511"/>
      <c r="D43" s="484">
        <v>3628.4358831559098</v>
      </c>
      <c r="E43" s="483">
        <v>2077.0072836438899</v>
      </c>
      <c r="F43" s="483">
        <v>3816.4898583456202</v>
      </c>
      <c r="G43" s="484">
        <v>439.39919343806901</v>
      </c>
      <c r="H43" s="484">
        <v>209.302543082673</v>
      </c>
      <c r="I43" s="484">
        <v>2876.81112806683</v>
      </c>
      <c r="J43" s="104">
        <v>10970.438606089099</v>
      </c>
      <c r="K43" s="483">
        <v>868.74723401132098</v>
      </c>
      <c r="L43" s="117"/>
      <c r="M43" s="118"/>
    </row>
    <row r="44" spans="2:13" ht="20.25" customHeight="1">
      <c r="B44" s="476" t="s">
        <v>211</v>
      </c>
      <c r="C44" s="511"/>
      <c r="D44" s="484">
        <v>3460.9169070622302</v>
      </c>
      <c r="E44" s="483">
        <v>1469.44617049475</v>
      </c>
      <c r="F44" s="483">
        <v>3583.3678945903798</v>
      </c>
      <c r="G44" s="484">
        <v>422.46475635904699</v>
      </c>
      <c r="H44" s="484">
        <v>202.947599914721</v>
      </c>
      <c r="I44" s="484">
        <v>3201.16856742761</v>
      </c>
      <c r="J44" s="104">
        <v>10870.865725353988</v>
      </c>
      <c r="K44" s="483">
        <v>860.86207391634048</v>
      </c>
      <c r="L44" s="117"/>
      <c r="M44" s="118"/>
    </row>
    <row r="45" spans="2:13" ht="20.25" customHeight="1">
      <c r="B45" s="476" t="s">
        <v>212</v>
      </c>
      <c r="C45" s="511"/>
      <c r="D45" s="484">
        <v>3058.7306683268498</v>
      </c>
      <c r="E45" s="483">
        <v>734.843716789469</v>
      </c>
      <c r="F45" s="483">
        <v>4058.1532615526598</v>
      </c>
      <c r="G45" s="484">
        <v>371.91436755716597</v>
      </c>
      <c r="H45" s="484">
        <v>183.58997992257099</v>
      </c>
      <c r="I45" s="484">
        <v>2879.1508236129998</v>
      </c>
      <c r="J45" s="104">
        <v>10551.539100972248</v>
      </c>
      <c r="K45" s="483">
        <v>835.57465090265805</v>
      </c>
    </row>
    <row r="46" spans="2:13" ht="20.25" customHeight="1">
      <c r="B46" s="476" t="s">
        <v>213</v>
      </c>
      <c r="C46" s="482"/>
      <c r="D46" s="484">
        <v>4285.0335292604695</v>
      </c>
      <c r="E46" s="483">
        <v>1810.3565491033901</v>
      </c>
      <c r="F46" s="484">
        <v>3846.6749142839799</v>
      </c>
      <c r="G46" s="484">
        <v>322.78056551829502</v>
      </c>
      <c r="H46" s="484">
        <v>181.10433046833199</v>
      </c>
      <c r="I46" s="484">
        <v>3401.1464237141499</v>
      </c>
      <c r="J46" s="104">
        <v>12036.739763245227</v>
      </c>
      <c r="K46" s="483">
        <v>953.18744776797905</v>
      </c>
    </row>
    <row r="47" spans="2:13" ht="20.25" customHeight="1">
      <c r="B47" s="476" t="s">
        <v>214</v>
      </c>
      <c r="C47" s="511"/>
      <c r="D47" s="486">
        <v>4199.73144385263</v>
      </c>
      <c r="E47" s="484">
        <v>2239.9735003616001</v>
      </c>
      <c r="F47" s="486">
        <v>4234.6227287780102</v>
      </c>
      <c r="G47" s="486">
        <v>388.93065403160801</v>
      </c>
      <c r="H47" s="486">
        <v>180.34609762382601</v>
      </c>
      <c r="I47" s="484">
        <v>2821.7891890132501</v>
      </c>
      <c r="J47" s="104">
        <v>11825.420113299324</v>
      </c>
      <c r="K47" s="483">
        <v>936.45307934620541</v>
      </c>
    </row>
    <row r="48" spans="2:13" ht="20.25" customHeight="1">
      <c r="B48" s="476" t="s">
        <v>215</v>
      </c>
      <c r="C48" s="511"/>
      <c r="D48" s="486">
        <v>4272.88842489134</v>
      </c>
      <c r="E48" s="484">
        <v>2280.2696360152499</v>
      </c>
      <c r="F48" s="486">
        <v>4390.3502348400098</v>
      </c>
      <c r="G48" s="486">
        <v>432.986087639689</v>
      </c>
      <c r="H48" s="486">
        <v>190.344551929695</v>
      </c>
      <c r="I48" s="484">
        <v>3357.2012591286498</v>
      </c>
      <c r="J48" s="104">
        <v>12643.770558429384</v>
      </c>
      <c r="K48" s="483">
        <v>1001.2581168826324</v>
      </c>
    </row>
    <row r="49" spans="2:11" ht="20.25" customHeight="1">
      <c r="B49" s="476" t="s">
        <v>216</v>
      </c>
      <c r="C49" s="482"/>
      <c r="D49" s="484">
        <v>4302.3846307372096</v>
      </c>
      <c r="E49" s="484">
        <v>2227.5359258631202</v>
      </c>
      <c r="F49" s="484">
        <v>4378.2906977860803</v>
      </c>
      <c r="G49" s="484">
        <v>459.10533201024799</v>
      </c>
      <c r="H49" s="484">
        <v>196.86504868729901</v>
      </c>
      <c r="I49" s="484">
        <v>3146.4019584361199</v>
      </c>
      <c r="J49" s="93">
        <v>12483.047667656956</v>
      </c>
      <c r="K49" s="483">
        <v>988.53049752169363</v>
      </c>
    </row>
    <row r="50" spans="2:11" ht="20.25" customHeight="1">
      <c r="B50" s="476" t="s">
        <v>217</v>
      </c>
      <c r="C50" s="511"/>
      <c r="D50" s="484">
        <v>5052.6476903020102</v>
      </c>
      <c r="E50" s="525">
        <v>3172.1185080818</v>
      </c>
      <c r="F50" s="484">
        <v>4401.8853334453197</v>
      </c>
      <c r="G50" s="525">
        <v>445.38156393113297</v>
      </c>
      <c r="H50" s="484">
        <v>200.997245910168</v>
      </c>
      <c r="I50" s="484">
        <v>3563.6372652302998</v>
      </c>
      <c r="J50" s="93">
        <v>13664.54909881893</v>
      </c>
      <c r="K50" s="483">
        <v>1082.0934020834738</v>
      </c>
    </row>
    <row r="51" spans="2:11" ht="20.25" customHeight="1">
      <c r="B51" s="476" t="s">
        <v>218</v>
      </c>
      <c r="C51" s="511"/>
      <c r="D51" s="484">
        <v>5990.7070013463699</v>
      </c>
      <c r="E51" s="525">
        <v>3598.5827543554801</v>
      </c>
      <c r="F51" s="484">
        <v>4048.50181717537</v>
      </c>
      <c r="G51" s="525">
        <v>461.08234459090397</v>
      </c>
      <c r="H51" s="484">
        <v>205.14519688583201</v>
      </c>
      <c r="I51" s="484">
        <v>2858.6833146716399</v>
      </c>
      <c r="J51" s="93">
        <v>13564.119674670117</v>
      </c>
      <c r="K51" s="483">
        <v>1074.1404124560395</v>
      </c>
    </row>
    <row r="52" spans="2:11" ht="20.25" customHeight="1">
      <c r="B52" s="476" t="s">
        <v>219</v>
      </c>
      <c r="C52" s="511"/>
      <c r="D52" s="484">
        <v>5466.1010429554899</v>
      </c>
      <c r="E52" s="525">
        <v>2829.86878206763</v>
      </c>
      <c r="F52" s="484">
        <v>5101.0668723100298</v>
      </c>
      <c r="G52" s="525">
        <v>466.740953990798</v>
      </c>
      <c r="H52" s="484">
        <v>187.84928573504001</v>
      </c>
      <c r="I52" s="484">
        <v>3253.6678447485801</v>
      </c>
      <c r="J52" s="93">
        <v>14475.425999739937</v>
      </c>
      <c r="K52" s="483">
        <v>1146.3066108796831</v>
      </c>
    </row>
    <row r="53" spans="2:11" ht="20.25" customHeight="1">
      <c r="B53" s="476" t="s">
        <v>220</v>
      </c>
      <c r="C53" s="511"/>
      <c r="D53" s="484">
        <v>5396.9561584331695</v>
      </c>
      <c r="E53" s="525">
        <v>2534.3983098817898</v>
      </c>
      <c r="F53" s="484">
        <v>4246.09199401971</v>
      </c>
      <c r="G53" s="525">
        <v>505.224567438024</v>
      </c>
      <c r="H53" s="484">
        <v>187.875977983138</v>
      </c>
      <c r="I53" s="484">
        <v>3270.6412515931402</v>
      </c>
      <c r="J53" s="93">
        <v>13606.789949467182</v>
      </c>
      <c r="K53" s="483">
        <v>1077.5194645190879</v>
      </c>
    </row>
    <row r="54" spans="2:11" ht="20.25" customHeight="1">
      <c r="B54" s="476" t="s">
        <v>221</v>
      </c>
      <c r="C54" s="511"/>
      <c r="D54" s="484">
        <v>6630.9178251946796</v>
      </c>
      <c r="E54" s="525">
        <v>3305.4815286138601</v>
      </c>
      <c r="F54" s="484">
        <v>4471.7853969069301</v>
      </c>
      <c r="G54" s="525">
        <v>471.44030852149598</v>
      </c>
      <c r="H54" s="484">
        <v>193.624831524569</v>
      </c>
      <c r="I54" s="484">
        <v>3635.7544029187102</v>
      </c>
      <c r="J54" s="93">
        <v>15403.522765066386</v>
      </c>
      <c r="K54" s="483">
        <v>1219.8024415135362</v>
      </c>
    </row>
    <row r="55" spans="2:11" ht="20.25" customHeight="1">
      <c r="B55" s="476" t="s">
        <v>222</v>
      </c>
      <c r="C55" s="511"/>
      <c r="D55" s="484">
        <v>6697.8234565278799</v>
      </c>
      <c r="E55" s="525">
        <v>3504.9888746619699</v>
      </c>
      <c r="F55" s="484">
        <v>4113.7832456671804</v>
      </c>
      <c r="G55" s="525">
        <v>454.749585235707</v>
      </c>
      <c r="H55" s="484">
        <v>195.49961903983899</v>
      </c>
      <c r="I55" s="484">
        <v>2906.7860325561701</v>
      </c>
      <c r="J55" s="93">
        <v>14368.641939026777</v>
      </c>
      <c r="K55" s="483">
        <v>1137.8503986249093</v>
      </c>
    </row>
    <row r="56" spans="2:11" ht="20.25" customHeight="1">
      <c r="B56" s="476" t="s">
        <v>223</v>
      </c>
      <c r="C56" s="511"/>
      <c r="D56" s="484">
        <v>6194.6402402173899</v>
      </c>
      <c r="E56" s="525">
        <v>3164.8810652301399</v>
      </c>
      <c r="F56" s="484">
        <v>5738.1136736342696</v>
      </c>
      <c r="G56" s="525">
        <v>478.16086369983702</v>
      </c>
      <c r="H56" s="484">
        <v>179.60621697863701</v>
      </c>
      <c r="I56" s="484">
        <v>3051.35911402994</v>
      </c>
      <c r="J56" s="93">
        <v>15641.880108560072</v>
      </c>
      <c r="K56" s="483">
        <v>1238.6779204530465</v>
      </c>
    </row>
    <row r="57" spans="2:11" ht="20.25" customHeight="1">
      <c r="B57" s="476" t="s">
        <v>224</v>
      </c>
      <c r="C57" s="511"/>
      <c r="D57" s="484">
        <v>6800.5610656272402</v>
      </c>
      <c r="E57" s="525">
        <v>3289.9265397986401</v>
      </c>
      <c r="F57" s="484">
        <v>4835.2407473684898</v>
      </c>
      <c r="G57" s="525">
        <v>444.25850482903701</v>
      </c>
      <c r="H57" s="484">
        <v>175.153281296953</v>
      </c>
      <c r="I57" s="484">
        <v>3248.45385254336</v>
      </c>
      <c r="J57" s="93">
        <v>15503.66745166508</v>
      </c>
      <c r="K57" s="483">
        <v>1227.732882821075</v>
      </c>
    </row>
    <row r="58" spans="2:11" ht="20.25" customHeight="1">
      <c r="B58" s="476" t="s">
        <v>225</v>
      </c>
      <c r="C58" s="511"/>
      <c r="D58" s="484">
        <v>7327.7839602948598</v>
      </c>
      <c r="E58" s="525">
        <v>3818.1237096721702</v>
      </c>
      <c r="F58" s="484">
        <v>4695.4496066277497</v>
      </c>
      <c r="G58" s="525">
        <v>528.94209891573803</v>
      </c>
      <c r="H58" s="484">
        <v>189.909873117849</v>
      </c>
      <c r="I58" s="484">
        <v>3318.0086411318598</v>
      </c>
      <c r="J58" s="93">
        <v>16060.094180088054</v>
      </c>
      <c r="K58" s="483">
        <v>1271.7962241882215</v>
      </c>
    </row>
    <row r="59" spans="2:11" ht="20.25" customHeight="1">
      <c r="B59" s="476" t="s">
        <v>226</v>
      </c>
      <c r="C59" s="511"/>
      <c r="D59" s="484">
        <v>6917.3353921472099</v>
      </c>
      <c r="E59" s="525">
        <v>3659.51027473465</v>
      </c>
      <c r="F59" s="484">
        <v>3797.5287162643099</v>
      </c>
      <c r="G59" s="525">
        <v>560.24301320013103</v>
      </c>
      <c r="H59" s="484">
        <v>186.53828044961199</v>
      </c>
      <c r="I59" s="484">
        <v>2869.9946977047898</v>
      </c>
      <c r="J59" s="93">
        <v>14331.640099766053</v>
      </c>
      <c r="K59" s="483">
        <v>1134.9202290423329</v>
      </c>
    </row>
    <row r="60" spans="2:11" ht="20.25" customHeight="1">
      <c r="B60" s="476" t="s">
        <v>227</v>
      </c>
      <c r="C60" s="511"/>
      <c r="D60" s="484">
        <v>6284.9580762183996</v>
      </c>
      <c r="E60" s="525">
        <v>3402.2997222044801</v>
      </c>
      <c r="F60" s="484">
        <v>5871.4107971892499</v>
      </c>
      <c r="G60" s="525">
        <v>566.18951901918194</v>
      </c>
      <c r="H60" s="484">
        <v>166.51422808506501</v>
      </c>
      <c r="I60" s="484">
        <v>2966.5976002349998</v>
      </c>
      <c r="J60" s="93">
        <v>15855.670220746899</v>
      </c>
      <c r="K60" s="483">
        <v>1255.6079243745112</v>
      </c>
    </row>
    <row r="61" spans="2:11" ht="20.25" customHeight="1">
      <c r="B61" s="476" t="s">
        <v>228</v>
      </c>
      <c r="C61" s="511"/>
      <c r="D61" s="484">
        <v>6612.15939040384</v>
      </c>
      <c r="E61" s="525">
        <v>3302.2159415892902</v>
      </c>
      <c r="F61" s="484">
        <v>3959.7706235317701</v>
      </c>
      <c r="G61" s="525">
        <v>530.12661217549999</v>
      </c>
      <c r="H61" s="484">
        <v>149.493615155008</v>
      </c>
      <c r="I61" s="484">
        <v>3267.88742958885</v>
      </c>
      <c r="J61" s="93">
        <v>14519.437670854972</v>
      </c>
      <c r="K61" s="483">
        <v>1149.7918878971564</v>
      </c>
    </row>
    <row r="62" spans="2:11" ht="20.25" customHeight="1">
      <c r="B62" s="476" t="s">
        <v>229</v>
      </c>
      <c r="C62" s="511"/>
      <c r="D62" s="484">
        <v>5946.4280413124497</v>
      </c>
      <c r="E62" s="525">
        <v>3291.8027793235901</v>
      </c>
      <c r="F62" s="484">
        <v>4768.8004091707298</v>
      </c>
      <c r="G62" s="525">
        <v>571.31413005360105</v>
      </c>
      <c r="H62" s="484">
        <v>237.66761036690301</v>
      </c>
      <c r="I62" s="484">
        <v>3414.3284639470698</v>
      </c>
      <c r="J62" s="93">
        <v>14938.538654850754</v>
      </c>
      <c r="K62" s="483">
        <v>1182.9804260851984</v>
      </c>
    </row>
    <row r="63" spans="2:11" ht="20.25" customHeight="1">
      <c r="B63" s="476" t="s">
        <v>230</v>
      </c>
      <c r="C63" s="511"/>
      <c r="D63" s="484">
        <v>5893.5247210036596</v>
      </c>
      <c r="E63" s="525">
        <v>3291.6449661930601</v>
      </c>
      <c r="F63" s="484">
        <v>4831.1519630743396</v>
      </c>
      <c r="G63" s="525">
        <v>542.47500880713994</v>
      </c>
      <c r="H63" s="484">
        <v>193.29695219276903</v>
      </c>
      <c r="I63" s="484">
        <v>3227.1288743853702</v>
      </c>
      <c r="J63" s="93">
        <v>14687.577519463281</v>
      </c>
      <c r="K63" s="483">
        <v>1163.1068549327017</v>
      </c>
    </row>
    <row r="64" spans="2:11" ht="20.25" customHeight="1">
      <c r="B64" s="476" t="s">
        <v>231</v>
      </c>
      <c r="C64" s="511"/>
      <c r="D64" s="484">
        <v>5610.8391709087482</v>
      </c>
      <c r="E64" s="525">
        <v>2984.6001621370929</v>
      </c>
      <c r="F64" s="484">
        <v>6035.5642997770619</v>
      </c>
      <c r="G64" s="525">
        <v>549.30494235589833</v>
      </c>
      <c r="H64" s="484">
        <v>169.26419518658349</v>
      </c>
      <c r="I64" s="484">
        <v>3442.7157519350635</v>
      </c>
      <c r="J64" s="93">
        <v>15807.688360163356</v>
      </c>
      <c r="K64" s="483">
        <v>1251.8082487041572</v>
      </c>
    </row>
    <row r="65" spans="2:12" ht="20.25" customHeight="1">
      <c r="B65" s="476" t="s">
        <v>232</v>
      </c>
      <c r="C65" s="511"/>
      <c r="D65" s="484">
        <v>5260.4685895519924</v>
      </c>
      <c r="E65" s="525">
        <v>2724.3351197248339</v>
      </c>
      <c r="F65" s="484">
        <v>4299.1567148314143</v>
      </c>
      <c r="G65" s="525">
        <v>583.2003825934919</v>
      </c>
      <c r="H65" s="484">
        <v>205.09011347496121</v>
      </c>
      <c r="I65" s="484">
        <v>3443.9809043136656</v>
      </c>
      <c r="J65" s="93">
        <v>13791.896704765528</v>
      </c>
      <c r="K65" s="483">
        <v>1092.1780381127628</v>
      </c>
    </row>
    <row r="66" spans="2:12" ht="20.25" customHeight="1">
      <c r="B66" s="476" t="s">
        <v>233</v>
      </c>
      <c r="C66" s="511"/>
      <c r="D66" s="484">
        <v>5368.3561787115714</v>
      </c>
      <c r="E66" s="525">
        <v>2977.0037976052386</v>
      </c>
      <c r="F66" s="484">
        <v>5137.4281291353527</v>
      </c>
      <c r="G66" s="525">
        <v>616.76049166942312</v>
      </c>
      <c r="H66" s="484">
        <v>284.98327409896262</v>
      </c>
      <c r="I66" s="484">
        <v>3482.6382120866319</v>
      </c>
      <c r="J66" s="93">
        <v>14890.166285701942</v>
      </c>
      <c r="K66" s="483">
        <v>1179.1498261056061</v>
      </c>
    </row>
    <row r="67" spans="2:12" ht="20.25" customHeight="1">
      <c r="B67" s="476" t="s">
        <v>234</v>
      </c>
      <c r="C67" s="511"/>
      <c r="D67" s="484">
        <v>5482.6393597241977</v>
      </c>
      <c r="E67" s="525">
        <v>2931.1038422433835</v>
      </c>
      <c r="F67" s="484">
        <v>5541.0675626455641</v>
      </c>
      <c r="G67" s="525">
        <v>635.30516345478418</v>
      </c>
      <c r="H67" s="484">
        <v>281.56734120756266</v>
      </c>
      <c r="I67" s="484">
        <v>3283.7739468862715</v>
      </c>
      <c r="J67" s="93">
        <v>15224.353373918382</v>
      </c>
      <c r="K67" s="483">
        <v>1205.6140468131707</v>
      </c>
    </row>
    <row r="68" spans="2:12" ht="20.25" customHeight="1">
      <c r="B68" s="476" t="s">
        <v>235</v>
      </c>
      <c r="C68" s="511"/>
      <c r="D68" s="484">
        <v>5534.9</v>
      </c>
      <c r="E68" s="525">
        <v>2709.2</v>
      </c>
      <c r="F68" s="484">
        <v>6161.0146619585312</v>
      </c>
      <c r="G68" s="525">
        <v>588</v>
      </c>
      <c r="H68" s="484">
        <v>175.28463899497248</v>
      </c>
      <c r="I68" s="484">
        <v>3260.4</v>
      </c>
      <c r="J68" s="93">
        <v>15719.599300953501</v>
      </c>
      <c r="K68" s="483">
        <v>1244.8324905523596</v>
      </c>
    </row>
    <row r="69" spans="2:12" ht="20.25" customHeight="1">
      <c r="B69" s="476" t="s">
        <v>236</v>
      </c>
      <c r="C69" s="511"/>
      <c r="D69" s="484">
        <v>5641.9</v>
      </c>
      <c r="E69" s="525">
        <v>2289</v>
      </c>
      <c r="F69" s="484">
        <v>4561.9304238226769</v>
      </c>
      <c r="G69" s="525">
        <v>569.29999999999995</v>
      </c>
      <c r="H69" s="484">
        <v>199.68463899497249</v>
      </c>
      <c r="I69" s="484">
        <v>3365.4</v>
      </c>
      <c r="J69" s="93">
        <v>14338.21506281765</v>
      </c>
      <c r="K69" s="483">
        <v>1135.4408992880631</v>
      </c>
    </row>
    <row r="70" spans="2:12" ht="20.25" customHeight="1">
      <c r="B70" s="476" t="s">
        <v>237</v>
      </c>
      <c r="C70" s="511"/>
      <c r="D70" s="484">
        <v>6213.8</v>
      </c>
      <c r="E70" s="525">
        <v>2751.3</v>
      </c>
      <c r="F70" s="484">
        <v>4757.2568316840161</v>
      </c>
      <c r="G70" s="525">
        <v>591.5</v>
      </c>
      <c r="H70" s="484">
        <v>276.4846389949725</v>
      </c>
      <c r="I70" s="484">
        <v>3146.8</v>
      </c>
      <c r="J70" s="93">
        <v>14985.841470678992</v>
      </c>
      <c r="K70" s="483">
        <v>1186.7263283127465</v>
      </c>
    </row>
    <row r="71" spans="2:12" ht="20.25" customHeight="1">
      <c r="B71" s="476" t="s">
        <v>238</v>
      </c>
      <c r="C71" s="511"/>
      <c r="D71" s="526">
        <v>6260.7</v>
      </c>
      <c r="E71" s="526">
        <v>2877.1</v>
      </c>
      <c r="F71" s="526">
        <v>5011.4732784113967</v>
      </c>
      <c r="G71" s="526">
        <v>552.6</v>
      </c>
      <c r="H71" s="526">
        <v>243.88463899497248</v>
      </c>
      <c r="I71" s="526">
        <v>2956.2</v>
      </c>
      <c r="J71" s="454">
        <v>15024.857917406369</v>
      </c>
      <c r="K71" s="526">
        <v>1189.816034330202</v>
      </c>
      <c r="L71" s="455"/>
    </row>
    <row r="72" spans="2:12" ht="20.25" customHeight="1">
      <c r="B72" s="476" t="s">
        <v>239</v>
      </c>
      <c r="C72" s="511"/>
      <c r="D72" s="526">
        <v>5547.5464007420596</v>
      </c>
      <c r="E72" s="526">
        <v>2270.3791889639829</v>
      </c>
      <c r="F72" s="526">
        <v>6070.2715942365912</v>
      </c>
      <c r="G72" s="526">
        <v>608.35520381180709</v>
      </c>
      <c r="H72" s="526">
        <v>163.59490652189609</v>
      </c>
      <c r="I72" s="526">
        <v>2991.8839617467393</v>
      </c>
      <c r="J72" s="454">
        <v>15381.652067059091</v>
      </c>
      <c r="K72" s="526">
        <v>1218.0705045252384</v>
      </c>
    </row>
    <row r="73" spans="2:12" ht="20.25" customHeight="1">
      <c r="B73" s="476" t="s">
        <v>240</v>
      </c>
      <c r="C73" s="511"/>
      <c r="D73" s="526">
        <v>5510.2744256720425</v>
      </c>
      <c r="E73" s="526">
        <v>2143.1738121088347</v>
      </c>
      <c r="F73" s="526">
        <v>4543.1655213631739</v>
      </c>
      <c r="G73" s="526">
        <v>540.5100597472217</v>
      </c>
      <c r="H73" s="526">
        <v>194.0209178466487</v>
      </c>
      <c r="I73" s="526">
        <v>2966.5285385715251</v>
      </c>
      <c r="J73" s="454">
        <v>13754.499463200611</v>
      </c>
      <c r="K73" s="526">
        <v>1089.2165566865651</v>
      </c>
    </row>
    <row r="74" spans="2:12" ht="20.25" customHeight="1">
      <c r="B74" s="476" t="s">
        <v>241</v>
      </c>
      <c r="C74" s="511"/>
      <c r="D74" s="526">
        <v>5830.8928547068062</v>
      </c>
      <c r="E74" s="526">
        <v>2693.4894889832422</v>
      </c>
      <c r="F74" s="526">
        <v>4856.8423937146017</v>
      </c>
      <c r="G74" s="526">
        <v>466.10036901477724</v>
      </c>
      <c r="H74" s="526">
        <v>302.39851350352143</v>
      </c>
      <c r="I74" s="526">
        <v>2817.0320861311884</v>
      </c>
      <c r="J74" s="454">
        <v>14273.266217070894</v>
      </c>
      <c r="K74" s="526">
        <v>1130.2976108453017</v>
      </c>
    </row>
    <row r="75" spans="2:12" ht="20.25" customHeight="1">
      <c r="B75" s="476" t="s">
        <v>242</v>
      </c>
      <c r="C75" s="511"/>
      <c r="D75" s="484">
        <v>7168.3052193171061</v>
      </c>
      <c r="E75" s="484">
        <v>3147.6072429622409</v>
      </c>
      <c r="F75" s="484">
        <v>5214.0259266749918</v>
      </c>
      <c r="G75" s="484">
        <v>437.14464590647958</v>
      </c>
      <c r="H75" s="484">
        <v>257.46140536324947</v>
      </c>
      <c r="I75" s="484">
        <v>2533.625305766187</v>
      </c>
      <c r="J75" s="93">
        <v>15610.562503028017</v>
      </c>
      <c r="K75" s="484">
        <v>1236.1978844072016</v>
      </c>
    </row>
    <row r="76" spans="2:12" ht="20.25" customHeight="1">
      <c r="B76" s="476" t="s">
        <v>243</v>
      </c>
      <c r="C76" s="511"/>
      <c r="D76" s="484">
        <v>6255.0779907325168</v>
      </c>
      <c r="E76" s="484">
        <v>2636.2704917384267</v>
      </c>
      <c r="F76" s="484">
        <v>6200.9339867792351</v>
      </c>
      <c r="G76" s="484">
        <v>562.96327658285634</v>
      </c>
      <c r="H76" s="484">
        <v>176.0271128902086</v>
      </c>
      <c r="I76" s="484">
        <v>3236.6707840847021</v>
      </c>
      <c r="J76" s="93">
        <v>16431.673151069517</v>
      </c>
      <c r="K76" s="484">
        <v>1301.2215019594989</v>
      </c>
    </row>
    <row r="77" spans="2:12" ht="20.25" customHeight="1">
      <c r="B77" s="476" t="s">
        <v>244</v>
      </c>
      <c r="C77" s="511"/>
      <c r="D77" s="484">
        <v>6646.4714619690249</v>
      </c>
      <c r="E77" s="484">
        <v>2319.3685649871095</v>
      </c>
      <c r="F77" s="484">
        <v>4746.7903959092027</v>
      </c>
      <c r="G77" s="484">
        <v>577.97471557252106</v>
      </c>
      <c r="H77" s="484">
        <v>183.76061083742036</v>
      </c>
      <c r="I77" s="484">
        <v>3215.9133074072524</v>
      </c>
      <c r="J77" s="93">
        <v>15370.910491695426</v>
      </c>
      <c r="K77" s="484">
        <v>1217.2198809338602</v>
      </c>
    </row>
    <row r="78" spans="2:12" ht="20.25" customHeight="1">
      <c r="B78" s="476" t="s">
        <v>245</v>
      </c>
      <c r="C78" s="511"/>
      <c r="D78" s="484">
        <v>6836.7361503387719</v>
      </c>
      <c r="E78" s="484">
        <v>2538.6950380602225</v>
      </c>
      <c r="F78" s="484">
        <v>5050.200581048688</v>
      </c>
      <c r="G78" s="484">
        <v>488.67629864273135</v>
      </c>
      <c r="H78" s="484">
        <v>293.42282458479684</v>
      </c>
      <c r="I78" s="484">
        <v>3136.6849218763996</v>
      </c>
      <c r="J78" s="93">
        <v>15805.720776491386</v>
      </c>
      <c r="K78" s="484">
        <v>1251.6524360758669</v>
      </c>
    </row>
    <row r="79" spans="2:12" ht="20.25" customHeight="1">
      <c r="B79" s="632" t="s">
        <v>386</v>
      </c>
      <c r="C79" s="511"/>
      <c r="D79" s="484">
        <v>6579.1918042000207</v>
      </c>
      <c r="E79" s="484">
        <v>2874.5386525885347</v>
      </c>
      <c r="F79" s="484">
        <v>5555.1213005637846</v>
      </c>
      <c r="G79" s="484">
        <v>463.90659823004432</v>
      </c>
      <c r="H79" s="484">
        <v>255.96162561968455</v>
      </c>
      <c r="I79" s="484">
        <v>2804.2316485209817</v>
      </c>
      <c r="J79" s="93">
        <v>15658.412977134512</v>
      </c>
      <c r="K79" s="484">
        <v>1239.9871556039864</v>
      </c>
    </row>
    <row r="80" spans="2:12" ht="20.25" customHeight="1">
      <c r="B80" s="635" t="s">
        <v>443</v>
      </c>
      <c r="C80" s="511"/>
      <c r="D80" s="484">
        <v>6423.965096482294</v>
      </c>
      <c r="E80" s="484">
        <v>1956.1127048699127</v>
      </c>
      <c r="F80" s="484">
        <v>6645.6043368661585</v>
      </c>
      <c r="G80" s="484">
        <v>578.66404586153146</v>
      </c>
      <c r="H80" s="484">
        <v>177.5340854797029</v>
      </c>
      <c r="I80" s="484">
        <v>3285.875375982484</v>
      </c>
      <c r="J80" s="93">
        <v>17111.642940672173</v>
      </c>
      <c r="K80" s="484">
        <v>1355.0681980798063</v>
      </c>
    </row>
    <row r="81" spans="2:11" ht="20.25" customHeight="1">
      <c r="B81" s="635" t="s">
        <v>445</v>
      </c>
      <c r="C81" s="511"/>
      <c r="D81" s="484">
        <v>6526.8349756535827</v>
      </c>
      <c r="E81" s="484">
        <v>1646.7516811408477</v>
      </c>
      <c r="F81" s="484">
        <v>5003.1170772882997</v>
      </c>
      <c r="G81" s="484">
        <v>593.64169974680874</v>
      </c>
      <c r="H81" s="484">
        <v>186.66958951057097</v>
      </c>
      <c r="I81" s="484">
        <v>3425.45905382397</v>
      </c>
      <c r="J81" s="93">
        <v>15735.722396023231</v>
      </c>
      <c r="K81" s="484">
        <v>1246.1092758066661</v>
      </c>
    </row>
    <row r="82" spans="2:11" ht="20.25" customHeight="1">
      <c r="B82" s="635" t="s">
        <v>449</v>
      </c>
      <c r="C82" s="511"/>
      <c r="D82" s="484">
        <v>6645.3075381292865</v>
      </c>
      <c r="E82" s="484">
        <v>1967.4886544966726</v>
      </c>
      <c r="F82" s="484">
        <v>5246.0384856735345</v>
      </c>
      <c r="G82" s="484">
        <v>500.182478408348</v>
      </c>
      <c r="H82" s="484">
        <v>296.87103764849525</v>
      </c>
      <c r="I82" s="484">
        <v>3238.8878884491005</v>
      </c>
      <c r="J82" s="93">
        <v>15927.287428308766</v>
      </c>
      <c r="K82" s="484">
        <v>1261.2792792957678</v>
      </c>
    </row>
    <row r="83" spans="2:11" ht="20.25" customHeight="1">
      <c r="B83" s="635" t="s">
        <v>455</v>
      </c>
      <c r="C83" s="511"/>
      <c r="D83" s="484">
        <v>6477.8801454455051</v>
      </c>
      <c r="E83" s="484">
        <v>2391.9037278004657</v>
      </c>
      <c r="F83" s="484">
        <v>5896.269967262554</v>
      </c>
      <c r="G83" s="484">
        <v>497.18575393340103</v>
      </c>
      <c r="H83" s="484">
        <v>245.72316059489717</v>
      </c>
      <c r="I83" s="484">
        <v>2833.064385368265</v>
      </c>
      <c r="J83" s="93">
        <v>15950.123412604622</v>
      </c>
      <c r="K83" s="484">
        <v>1263.087657146945</v>
      </c>
    </row>
    <row r="84" spans="2:11" ht="20.25" customHeight="1">
      <c r="B84" s="649" t="s">
        <v>466</v>
      </c>
      <c r="C84" s="511"/>
      <c r="D84" s="484">
        <v>7113.5392086550974</v>
      </c>
      <c r="E84" s="484">
        <v>2092.21720379612</v>
      </c>
      <c r="F84" s="484">
        <v>7056.7178558769947</v>
      </c>
      <c r="G84" s="484">
        <v>614.6382850134305</v>
      </c>
      <c r="H84" s="484">
        <v>170.98412437257093</v>
      </c>
      <c r="I84" s="484">
        <v>3328.5917558702558</v>
      </c>
      <c r="J84" s="93">
        <v>18284.471229788349</v>
      </c>
      <c r="K84" s="484">
        <v>1447.9442779454168</v>
      </c>
    </row>
    <row r="85" spans="2:11" ht="20.25" customHeight="1">
      <c r="B85" s="649" t="s">
        <v>463</v>
      </c>
      <c r="C85" s="511"/>
      <c r="D85" s="484">
        <v>6695.2830747242242</v>
      </c>
      <c r="E85" s="484">
        <v>2015.6932069656809</v>
      </c>
      <c r="F85" s="484">
        <v>5331.6629586305962</v>
      </c>
      <c r="G85" s="484">
        <v>623.97377878301211</v>
      </c>
      <c r="H85" s="484">
        <v>185.55533705904136</v>
      </c>
      <c r="I85" s="484">
        <v>3576.1822791788964</v>
      </c>
      <c r="J85" s="93">
        <v>16412.657428375773</v>
      </c>
      <c r="K85" s="484">
        <v>1299.7156499980517</v>
      </c>
    </row>
    <row r="86" spans="2:11" ht="18" customHeight="1">
      <c r="B86" s="558" t="s">
        <v>342</v>
      </c>
      <c r="C86" s="559"/>
      <c r="D86" s="560"/>
      <c r="E86" s="561"/>
      <c r="F86" s="560"/>
      <c r="G86" s="561"/>
      <c r="H86" s="560"/>
      <c r="I86" s="560"/>
      <c r="J86" s="562"/>
      <c r="K86" s="563"/>
    </row>
  </sheetData>
  <mergeCells count="4">
    <mergeCell ref="B1:K1"/>
    <mergeCell ref="D2:K2"/>
    <mergeCell ref="B2:B3"/>
    <mergeCell ref="C2:C3"/>
  </mergeCells>
  <printOptions horizontalCentered="1"/>
  <pageMargins left="0.25" right="0.25" top="0.75" bottom="0.5" header="0.25" footer="0.25"/>
  <pageSetup scale="64" orientation="portrait" r:id="rId1"/>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600-000000000000}">
  <sheetPr>
    <tabColor rgb="FFFF0000"/>
  </sheetPr>
  <dimension ref="B1:I28"/>
  <sheetViews>
    <sheetView topLeftCell="A10" workbookViewId="0">
      <selection activeCell="AI50" sqref="AI50"/>
    </sheetView>
  </sheetViews>
  <sheetFormatPr baseColWidth="10" defaultColWidth="9.1640625" defaultRowHeight="14"/>
  <cols>
    <col min="1" max="1" width="1.5" style="13" customWidth="1"/>
    <col min="2" max="2" width="5.1640625" style="13" customWidth="1"/>
    <col min="3" max="3" width="7" style="13" customWidth="1"/>
    <col min="4" max="4" width="16.1640625" style="13" customWidth="1"/>
    <col min="5" max="5" width="15.5" style="13" customWidth="1"/>
    <col min="6" max="6" width="16" style="13" customWidth="1"/>
    <col min="7" max="7" width="15.1640625" style="13" customWidth="1"/>
    <col min="8" max="8" width="16.5" style="13" customWidth="1"/>
    <col min="9" max="9" width="15.1640625" style="13" customWidth="1"/>
    <col min="10" max="10" width="1.1640625" style="13" customWidth="1"/>
    <col min="11" max="225" width="9.1640625" style="13"/>
    <col min="226" max="226" width="6" style="13" customWidth="1"/>
    <col min="227" max="227" width="3.5" style="13" customWidth="1"/>
    <col min="228" max="228" width="8.1640625" style="13" customWidth="1"/>
    <col min="229" max="231" width="6.5" style="13" customWidth="1"/>
    <col min="232" max="232" width="6.1640625" style="13" customWidth="1"/>
    <col min="233" max="233" width="8" style="13" customWidth="1"/>
    <col min="234" max="234" width="6.5" style="13" customWidth="1"/>
    <col min="235" max="235" width="6.6640625" style="13" customWidth="1"/>
    <col min="236" max="236" width="8" style="13" customWidth="1"/>
    <col min="237" max="237" width="8.5" style="13" customWidth="1"/>
    <col min="238" max="238" width="6.5" style="13" customWidth="1"/>
    <col min="239" max="239" width="7.6640625" style="13" customWidth="1"/>
    <col min="240" max="240" width="6.6640625" style="13" customWidth="1"/>
    <col min="241" max="241" width="7.1640625" style="13" customWidth="1"/>
    <col min="242" max="242" width="7.5" style="13" customWidth="1"/>
    <col min="243" max="243" width="8" style="13" customWidth="1"/>
    <col min="244" max="244" width="7.6640625" style="13" customWidth="1"/>
    <col min="245" max="245" width="7.1640625" style="13" customWidth="1"/>
    <col min="246" max="246" width="7" style="13" customWidth="1"/>
    <col min="247" max="247" width="8.6640625" style="13" customWidth="1"/>
    <col min="248" max="248" width="8.5" style="13" customWidth="1"/>
    <col min="249" max="249" width="9" style="13" customWidth="1"/>
    <col min="250" max="16384" width="9.1640625" style="13"/>
  </cols>
  <sheetData>
    <row r="1" spans="2:9" ht="21.75" customHeight="1">
      <c r="B1" s="97" t="s">
        <v>375</v>
      </c>
      <c r="C1" s="477"/>
      <c r="D1" s="54"/>
      <c r="E1" s="54"/>
      <c r="F1" s="54"/>
      <c r="G1" s="54"/>
      <c r="H1" s="54"/>
      <c r="I1" s="54"/>
    </row>
    <row r="2" spans="2:9" ht="18.75" customHeight="1">
      <c r="B2" s="767" t="s">
        <v>34</v>
      </c>
      <c r="C2" s="803" t="s">
        <v>35</v>
      </c>
      <c r="D2" s="801" t="s">
        <v>376</v>
      </c>
      <c r="E2" s="802"/>
      <c r="F2" s="802"/>
      <c r="G2" s="802"/>
      <c r="H2" s="802"/>
      <c r="I2" s="802"/>
    </row>
    <row r="3" spans="2:9" s="12" customFormat="1" ht="90" customHeight="1">
      <c r="B3" s="768"/>
      <c r="C3" s="770"/>
      <c r="D3" s="623" t="s">
        <v>40</v>
      </c>
      <c r="E3" s="557" t="s">
        <v>41</v>
      </c>
      <c r="F3" s="556" t="s">
        <v>255</v>
      </c>
      <c r="G3" s="556" t="s">
        <v>43</v>
      </c>
      <c r="H3" s="556" t="s">
        <v>44</v>
      </c>
      <c r="I3" s="556" t="s">
        <v>377</v>
      </c>
    </row>
    <row r="4" spans="2:9" ht="22.5" customHeight="1">
      <c r="B4" s="476" t="s">
        <v>357</v>
      </c>
      <c r="C4" s="482"/>
      <c r="D4" s="484" t="e">
        <f>'Current GDP_Industry'!#REF!/'Constant GDP_ Industry'!#REF!*100</f>
        <v>#REF!</v>
      </c>
      <c r="E4" s="483" t="e">
        <f>'Current GDP_Industry'!#REF!/'Constant GDP_ Industry'!#REF!*100</f>
        <v>#REF!</v>
      </c>
      <c r="F4" s="483" t="e">
        <f>'Current GDP_Industry'!#REF!/'Constant GDP_ Industry'!#REF!*100</f>
        <v>#REF!</v>
      </c>
      <c r="G4" s="483" t="e">
        <f>'Current GDP_Industry'!#REF!/'Constant GDP_ Industry'!#REF!*100</f>
        <v>#REF!</v>
      </c>
      <c r="H4" s="483" t="e">
        <f>'Current GDP_Industry'!#REF!/'Constant GDP_ Industry'!#REF!*100</f>
        <v>#REF!</v>
      </c>
      <c r="I4" s="104" t="e">
        <f>'Current GDP_Industry'!#REF!/'Constant GDP_ Industry'!#REF!*100</f>
        <v>#REF!</v>
      </c>
    </row>
    <row r="5" spans="2:9" ht="22.5" customHeight="1">
      <c r="B5" s="476" t="s">
        <v>358</v>
      </c>
      <c r="C5" s="482"/>
      <c r="D5" s="484">
        <f>'Current GDP_Industry'!D33/'Constant GDP_ Industry'!D33*100</f>
        <v>100</v>
      </c>
      <c r="E5" s="483">
        <f>'Current GDP_Industry'!F33/'Constant GDP_ Industry'!F33*100</f>
        <v>100</v>
      </c>
      <c r="F5" s="483">
        <f>'Current GDP_Industry'!G33/'Constant GDP_ Industry'!G33*100</f>
        <v>100</v>
      </c>
      <c r="G5" s="483">
        <f>'Current GDP_Industry'!H33/'Constant GDP_ Industry'!H33*100</f>
        <v>100</v>
      </c>
      <c r="H5" s="483">
        <f>'Current GDP_Industry'!I33/'Constant GDP_ Industry'!I33*100</f>
        <v>100</v>
      </c>
      <c r="I5" s="104">
        <f>'Current GDP_Industry'!J33/'Constant GDP_ Industry'!J33*100</f>
        <v>100</v>
      </c>
    </row>
    <row r="6" spans="2:9" ht="22.5" customHeight="1">
      <c r="B6" s="476" t="s">
        <v>359</v>
      </c>
      <c r="C6" s="482"/>
      <c r="D6" s="484">
        <f>'Current GDP_Industry'!D34/'Constant GDP_ Industry'!D34*100</f>
        <v>100</v>
      </c>
      <c r="E6" s="483">
        <f>'Current GDP_Industry'!F34/'Constant GDP_ Industry'!F34*100</f>
        <v>100</v>
      </c>
      <c r="F6" s="483">
        <f>'Current GDP_Industry'!G34/'Constant GDP_ Industry'!G34*100</f>
        <v>100</v>
      </c>
      <c r="G6" s="483">
        <f>'Current GDP_Industry'!H34/'Constant GDP_ Industry'!H34*100</f>
        <v>100</v>
      </c>
      <c r="H6" s="483">
        <f>'Current GDP_Industry'!I34/'Constant GDP_ Industry'!I34*100</f>
        <v>100</v>
      </c>
      <c r="I6" s="104">
        <f>'Current GDP_Industry'!J34/'Constant GDP_ Industry'!J34*100</f>
        <v>100</v>
      </c>
    </row>
    <row r="7" spans="2:9" ht="22.5" customHeight="1">
      <c r="B7" s="476" t="s">
        <v>360</v>
      </c>
      <c r="C7" s="482"/>
      <c r="D7" s="484">
        <f>'Current GDP_Industry'!D35/'Constant GDP_ Industry'!D35*100</f>
        <v>100</v>
      </c>
      <c r="E7" s="483">
        <f>'Current GDP_Industry'!F35/'Constant GDP_ Industry'!F35*100</f>
        <v>100</v>
      </c>
      <c r="F7" s="483">
        <f>'Current GDP_Industry'!G35/'Constant GDP_ Industry'!G35*100</f>
        <v>100</v>
      </c>
      <c r="G7" s="483">
        <f>'Current GDP_Industry'!H35/'Constant GDP_ Industry'!H35*100</f>
        <v>100</v>
      </c>
      <c r="H7" s="483">
        <f>'Current GDP_Industry'!I35/'Constant GDP_ Industry'!I35*100</f>
        <v>100</v>
      </c>
      <c r="I7" s="104">
        <f>'Current GDP_Industry'!J35/'Constant GDP_ Industry'!J35*100</f>
        <v>100</v>
      </c>
    </row>
    <row r="8" spans="2:9" ht="22.5" customHeight="1">
      <c r="B8" s="476" t="s">
        <v>361</v>
      </c>
      <c r="C8" s="482"/>
      <c r="D8" s="484">
        <f>'Current GDP_Industry'!D36/'Constant GDP_ Industry'!D36*100</f>
        <v>138.05597236561644</v>
      </c>
      <c r="E8" s="483">
        <f>'Current GDP_Industry'!F36/'Constant GDP_ Industry'!F36*100</f>
        <v>100.98699086207796</v>
      </c>
      <c r="F8" s="483">
        <f>'Current GDP_Industry'!G36/'Constant GDP_ Industry'!G36*100</f>
        <v>98.645720289683695</v>
      </c>
      <c r="G8" s="483">
        <f>'Current GDP_Industry'!H36/'Constant GDP_ Industry'!H36*100</f>
        <v>98.390862899352555</v>
      </c>
      <c r="H8" s="483">
        <f>'Current GDP_Industry'!I36/'Constant GDP_ Industry'!I36*100</f>
        <v>82.262874937298392</v>
      </c>
      <c r="I8" s="104">
        <f>'Current GDP_Industry'!J36/'Constant GDP_ Industry'!J36*100</f>
        <v>110.44863388832952</v>
      </c>
    </row>
    <row r="9" spans="2:9" ht="22.5" customHeight="1">
      <c r="B9" s="476" t="s">
        <v>362</v>
      </c>
      <c r="C9" s="482"/>
      <c r="D9" s="484">
        <f>'Current GDP_Industry'!D37/'Constant GDP_ Industry'!D37*100</f>
        <v>143.04361248162712</v>
      </c>
      <c r="E9" s="483">
        <f>'Current GDP_Industry'!F37/'Constant GDP_ Industry'!F37*100</f>
        <v>106.39260592365427</v>
      </c>
      <c r="F9" s="483">
        <f>'Current GDP_Industry'!G37/'Constant GDP_ Industry'!G37*100</f>
        <v>113.01171081002168</v>
      </c>
      <c r="G9" s="483">
        <f>'Current GDP_Industry'!H37/'Constant GDP_ Industry'!H37*100</f>
        <v>87.68574303350654</v>
      </c>
      <c r="H9" s="483">
        <f>'Current GDP_Industry'!I37/'Constant GDP_ Industry'!I37*100</f>
        <v>96.397613010495476</v>
      </c>
      <c r="I9" s="104">
        <f>'Current GDP_Industry'!J37/'Constant GDP_ Industry'!J37*100</f>
        <v>117.71986545830381</v>
      </c>
    </row>
    <row r="10" spans="2:9" ht="22.5" customHeight="1">
      <c r="B10" s="476" t="s">
        <v>363</v>
      </c>
      <c r="C10" s="482"/>
      <c r="D10" s="484">
        <f>'Current GDP_Industry'!D38/'Constant GDP_ Industry'!D38*100</f>
        <v>137.8548008361702</v>
      </c>
      <c r="E10" s="483">
        <f>'Current GDP_Industry'!F38/'Constant GDP_ Industry'!F38*100</f>
        <v>144.05474344132051</v>
      </c>
      <c r="F10" s="483">
        <f>'Current GDP_Industry'!G38/'Constant GDP_ Industry'!G38*100</f>
        <v>105.74530432957707</v>
      </c>
      <c r="G10" s="483">
        <f>'Current GDP_Industry'!H38/'Constant GDP_ Industry'!H38*100</f>
        <v>94.852389194222738</v>
      </c>
      <c r="H10" s="483">
        <f>'Current GDP_Industry'!I38/'Constant GDP_ Industry'!I38*100</f>
        <v>137.92125488464254</v>
      </c>
      <c r="I10" s="104">
        <f>'Current GDP_Industry'!J38/'Constant GDP_ Industry'!J38*100</f>
        <v>138.29880066894179</v>
      </c>
    </row>
    <row r="11" spans="2:9" ht="22.5" customHeight="1">
      <c r="B11" s="476" t="s">
        <v>364</v>
      </c>
      <c r="C11" s="482"/>
      <c r="D11" s="484">
        <f>'Current GDP_Industry'!D39/'Constant GDP_ Industry'!D39*100</f>
        <v>124.82373090738983</v>
      </c>
      <c r="E11" s="483">
        <f>'Current GDP_Industry'!F39/'Constant GDP_ Industry'!F39*100</f>
        <v>139.48249054371567</v>
      </c>
      <c r="F11" s="483">
        <f>'Current GDP_Industry'!G39/'Constant GDP_ Industry'!G39*100</f>
        <v>93.520150983008492</v>
      </c>
      <c r="G11" s="483">
        <f>'Current GDP_Industry'!H39/'Constant GDP_ Industry'!H39*100</f>
        <v>111.22711300011289</v>
      </c>
      <c r="H11" s="483">
        <f>'Current GDP_Industry'!I39/'Constant GDP_ Industry'!I39*100</f>
        <v>143.67927156049058</v>
      </c>
      <c r="I11" s="104">
        <f>'Current GDP_Industry'!J39/'Constant GDP_ Industry'!J39*100</f>
        <v>132.97361567672317</v>
      </c>
    </row>
    <row r="12" spans="2:9" ht="20.25" customHeight="1">
      <c r="B12" s="476" t="s">
        <v>365</v>
      </c>
      <c r="C12" s="482"/>
      <c r="D12" s="137">
        <f>'Current GDP_Industry'!D40/'Constant GDP_ Industry'!D40*100</f>
        <v>110.79684237749498</v>
      </c>
      <c r="E12" s="138">
        <f>'Current GDP_Industry'!F40/'Constant GDP_ Industry'!F40*100</f>
        <v>126.21849117562374</v>
      </c>
      <c r="F12" s="483">
        <f>'Current GDP_Industry'!G40/'Constant GDP_ Industry'!G40*100</f>
        <v>74.888708679445131</v>
      </c>
      <c r="G12" s="483">
        <f>'Current GDP_Industry'!H40/'Constant GDP_ Industry'!H40*100</f>
        <v>136.51539323884529</v>
      </c>
      <c r="H12" s="483">
        <f>'Current GDP_Industry'!I40/'Constant GDP_ Industry'!I40*100</f>
        <v>132.36692947049355</v>
      </c>
      <c r="I12" s="104">
        <f>'Current GDP_Industry'!J40/'Constant GDP_ Industry'!J40*100</f>
        <v>120.81403180594532</v>
      </c>
    </row>
    <row r="13" spans="2:9" ht="20.25" customHeight="1">
      <c r="B13" s="476" t="s">
        <v>366</v>
      </c>
      <c r="C13" s="482"/>
      <c r="D13" s="137">
        <f>'Current GDP_Industry'!D41/'Constant GDP_ Industry'!D41*100</f>
        <v>134.02076282065468</v>
      </c>
      <c r="E13" s="138">
        <f>'Current GDP_Industry'!F41/'Constant GDP_ Industry'!F41*100</f>
        <v>130.26476691427206</v>
      </c>
      <c r="F13" s="138">
        <f>'Current GDP_Industry'!G41/'Constant GDP_ Industry'!G41*100</f>
        <v>244.35656079597763</v>
      </c>
      <c r="G13" s="483">
        <f>'Current GDP_Industry'!H41/'Constant GDP_ Industry'!H41*100</f>
        <v>162.94456566502603</v>
      </c>
      <c r="H13" s="483">
        <f>'Current GDP_Industry'!I41/'Constant GDP_ Industry'!I41*100</f>
        <v>135.48300029286008</v>
      </c>
      <c r="I13" s="104">
        <f>'Current GDP_Industry'!J41/'Constant GDP_ Industry'!J41*100</f>
        <v>137.74999890301035</v>
      </c>
    </row>
    <row r="14" spans="2:9" ht="20.25" customHeight="1">
      <c r="B14" s="476" t="s">
        <v>367</v>
      </c>
      <c r="C14" s="482"/>
      <c r="D14" s="137">
        <f>'Current GDP_Industry'!D42/'Constant GDP_ Industry'!D42*100</f>
        <v>112.51002526987774</v>
      </c>
      <c r="E14" s="138">
        <f>'Current GDP_Industry'!F42/'Constant GDP_ Industry'!F42*100</f>
        <v>146.27493590443862</v>
      </c>
      <c r="F14" s="483">
        <f>'Current GDP_Industry'!G42/'Constant GDP_ Industry'!G42*100</f>
        <v>214.9073852874476</v>
      </c>
      <c r="G14" s="483">
        <f>'Current GDP_Industry'!H42/'Constant GDP_ Industry'!H42*100</f>
        <v>199.16347554436402</v>
      </c>
      <c r="H14" s="483">
        <f>'Current GDP_Industry'!I42/'Constant GDP_ Industry'!I42*100</f>
        <v>128.27496298174995</v>
      </c>
      <c r="I14" s="104">
        <f>'Current GDP_Industry'!J42/'Constant GDP_ Industry'!J42*100</f>
        <v>133.30040507007956</v>
      </c>
    </row>
    <row r="15" spans="2:9" ht="20.25" customHeight="1">
      <c r="B15" s="476" t="s">
        <v>368</v>
      </c>
      <c r="C15" s="482"/>
      <c r="D15" s="137">
        <f>'Current GDP_Industry'!D43/'Constant GDP_ Industry'!D43*100</f>
        <v>97.050339685791528</v>
      </c>
      <c r="E15" s="137">
        <f>'Current GDP_Industry'!F43/'Constant GDP_ Industry'!F43*100</f>
        <v>156.53540799072294</v>
      </c>
      <c r="F15" s="484">
        <f>'Current GDP_Industry'!G43/'Constant GDP_ Industry'!G43*100</f>
        <v>202.34197703040672</v>
      </c>
      <c r="G15" s="484">
        <f>'Current GDP_Industry'!H43/'Constant GDP_ Industry'!H43*100</f>
        <v>247.65782986194574</v>
      </c>
      <c r="H15" s="484">
        <f>'Current GDP_Industry'!I43/'Constant GDP_ Industry'!I43*100</f>
        <v>133.10965766287467</v>
      </c>
      <c r="I15" s="140">
        <f>'Current GDP_Industry'!J43/'Constant GDP_ Industry'!J43*100</f>
        <v>134.29111127491859</v>
      </c>
    </row>
    <row r="16" spans="2:9" ht="20.25" customHeight="1">
      <c r="B16" s="476" t="s">
        <v>369</v>
      </c>
      <c r="C16" s="511"/>
      <c r="D16" s="137">
        <f>'Current GDP_Industry'!D44/'Constant GDP_ Industry'!D44*100</f>
        <v>100.79215704148532</v>
      </c>
      <c r="E16" s="137">
        <f>'Current GDP_Industry'!F44/'Constant GDP_ Industry'!F44*100</f>
        <v>168.92711342057245</v>
      </c>
      <c r="F16" s="484">
        <f>'Current GDP_Industry'!G44/'Constant GDP_ Industry'!G44*100</f>
        <v>237.38509429311208</v>
      </c>
      <c r="G16" s="484">
        <f>'Current GDP_Industry'!H44/'Constant GDP_ Industry'!H44*100</f>
        <v>211.90493178191733</v>
      </c>
      <c r="H16" s="484">
        <f>'Current GDP_Industry'!I44/'Constant GDP_ Industry'!I44*100</f>
        <v>124.79426276470112</v>
      </c>
      <c r="I16" s="140">
        <f>'Current GDP_Industry'!J44/'Constant GDP_ Industry'!J44*100</f>
        <v>137.7021129390516</v>
      </c>
    </row>
    <row r="17" spans="2:9" ht="20.25" customHeight="1">
      <c r="B17" s="476" t="s">
        <v>370</v>
      </c>
      <c r="C17" s="511"/>
      <c r="D17" s="137">
        <f>'Current GDP_Industry'!D45/'Constant GDP_ Industry'!D45*100</f>
        <v>131.11221510881617</v>
      </c>
      <c r="E17" s="137">
        <f>'Current GDP_Industry'!F45/'Constant GDP_ Industry'!F45*100</f>
        <v>148.96485870467453</v>
      </c>
      <c r="F17" s="484">
        <f>'Current GDP_Industry'!G45/'Constant GDP_ Industry'!G45*100</f>
        <v>231.47769215150004</v>
      </c>
      <c r="G17" s="486">
        <f>'Current GDP_Industry'!H45/'Constant GDP_ Industry'!H45*100</f>
        <v>237.80452459830576</v>
      </c>
      <c r="H17" s="484">
        <f>'Current GDP_Industry'!I45/'Constant GDP_ Industry'!I45*100</f>
        <v>122.59313961767555</v>
      </c>
      <c r="I17" s="140">
        <f>'Current GDP_Industry'!J45/'Constant GDP_ Industry'!J45*100</f>
        <v>141.04783317286163</v>
      </c>
    </row>
    <row r="18" spans="2:9" ht="20.25" customHeight="1">
      <c r="B18" s="476" t="s">
        <v>371</v>
      </c>
      <c r="C18" s="482"/>
      <c r="D18" s="139">
        <f>'Current GDP_Industry'!D46/'Constant GDP_ Industry'!D46*100</f>
        <v>112.10079505317803</v>
      </c>
      <c r="E18" s="139">
        <f>'Current GDP_Industry'!F46/'Constant GDP_ Industry'!F46*100</f>
        <v>137.72399120155524</v>
      </c>
      <c r="F18" s="486">
        <f>'Current GDP_Industry'!G46/'Constant GDP_ Industry'!G46*100</f>
        <v>230.18459214413008</v>
      </c>
      <c r="G18" s="486">
        <f>'Current GDP_Industry'!H46/'Constant GDP_ Industry'!H46*100</f>
        <v>259.84134004985185</v>
      </c>
      <c r="H18" s="484">
        <f>'Current GDP_Industry'!I46/'Constant GDP_ Industry'!I46*100</f>
        <v>112.08404526447498</v>
      </c>
      <c r="I18" s="141">
        <f>'Current GDP_Industry'!J46/'Constant GDP_ Industry'!J46*100</f>
        <v>125.6741336702423</v>
      </c>
    </row>
    <row r="19" spans="2:9" ht="20.25" customHeight="1">
      <c r="B19" s="476" t="s">
        <v>372</v>
      </c>
      <c r="C19" s="511"/>
      <c r="D19" s="139">
        <f>'Current GDP_Industry'!D47/'Constant GDP_ Industry'!D47*100</f>
        <v>108.31556580013964</v>
      </c>
      <c r="E19" s="139">
        <f>'Current GDP_Industry'!F47/'Constant GDP_ Industry'!F47*100</f>
        <v>150.30314552757758</v>
      </c>
      <c r="F19" s="486">
        <f>'Current GDP_Industry'!G47/'Constant GDP_ Industry'!G47*100</f>
        <v>235.3179690342003</v>
      </c>
      <c r="G19" s="486">
        <f>'Current GDP_Industry'!H47/'Constant GDP_ Industry'!H47*100</f>
        <v>281.9481423833958</v>
      </c>
      <c r="H19" s="484">
        <f>'Current GDP_Industry'!I47/'Constant GDP_ Industry'!I47*100</f>
        <v>123.90198560681822</v>
      </c>
      <c r="I19" s="141">
        <f>'Current GDP_Industry'!J47/'Constant GDP_ Industry'!J47*100</f>
        <v>133.89539576038521</v>
      </c>
    </row>
    <row r="20" spans="2:9" ht="20.25" customHeight="1">
      <c r="B20" s="476" t="s">
        <v>346</v>
      </c>
      <c r="C20" s="511"/>
      <c r="D20" s="139">
        <f>'Current GDP_Industry'!D48/'Constant GDP_ Industry'!D48*100</f>
        <v>135.55224163323365</v>
      </c>
      <c r="E20" s="139">
        <f>'Current GDP_Industry'!F48/'Constant GDP_ Industry'!F48*100</f>
        <v>144.36629708680272</v>
      </c>
      <c r="F20" s="486">
        <f>'Current GDP_Industry'!G48/'Constant GDP_ Industry'!G48*100</f>
        <v>242.41760708464085</v>
      </c>
      <c r="G20" s="486">
        <f>'Current GDP_Industry'!H48/'Constant GDP_ Industry'!H48*100</f>
        <v>294.18191019866208</v>
      </c>
      <c r="H20" s="484">
        <f>'Current GDP_Industry'!I48/'Constant GDP_ Industry'!I48*100</f>
        <v>138.86007079580472</v>
      </c>
      <c r="I20" s="141">
        <f>'Current GDP_Industry'!J48/'Constant GDP_ Industry'!J48*100</f>
        <v>145.53876802212707</v>
      </c>
    </row>
    <row r="21" spans="2:9" ht="20.25" customHeight="1">
      <c r="B21" s="476" t="s">
        <v>347</v>
      </c>
      <c r="C21" s="511"/>
      <c r="D21" s="137">
        <f>'Current GDP_Industry'!D49/'Constant GDP_ Industry'!D49*100</f>
        <v>138.07357239237484</v>
      </c>
      <c r="E21" s="139">
        <f>'Current GDP_Industry'!F49/'Constant GDP_ Industry'!F49*100</f>
        <v>154.06836649571375</v>
      </c>
      <c r="F21" s="486">
        <f>'Current GDP_Industry'!G49/'Constant GDP_ Industry'!G49*100</f>
        <v>246.77125005398341</v>
      </c>
      <c r="G21" s="486">
        <f>'Current GDP_Industry'!H49/'Constant GDP_ Industry'!H49*100</f>
        <v>301.11364518129795</v>
      </c>
      <c r="H21" s="484">
        <f>'Current GDP_Industry'!I49/'Constant GDP_ Industry'!I49*100</f>
        <v>152.52438893524425</v>
      </c>
      <c r="I21" s="141">
        <f>'Current GDP_Industry'!J49/'Constant GDP_ Industry'!J49*100</f>
        <v>153.89490995547618</v>
      </c>
    </row>
    <row r="22" spans="2:9" ht="20.25" customHeight="1">
      <c r="B22" s="476" t="s">
        <v>348</v>
      </c>
      <c r="C22" s="482"/>
      <c r="D22" s="137">
        <f>'Current GDP_Industry'!D50/'Constant GDP_ Industry'!D50*100</f>
        <v>133.24929096810081</v>
      </c>
      <c r="E22" s="139">
        <f>'Current GDP_Industry'!F50/'Constant GDP_ Industry'!F50*100</f>
        <v>171.83919691190616</v>
      </c>
      <c r="F22" s="486">
        <f>'Current GDP_Industry'!G50/'Constant GDP_ Industry'!G50*100</f>
        <v>248.55797883068291</v>
      </c>
      <c r="G22" s="486">
        <f>'Current GDP_Industry'!H50/'Constant GDP_ Industry'!H50*100</f>
        <v>292.1367024884496</v>
      </c>
      <c r="H22" s="484">
        <f>'Current GDP_Industry'!I50/'Constant GDP_ Industry'!I50*100</f>
        <v>146.35285597549952</v>
      </c>
      <c r="I22" s="141">
        <f>'Current GDP_Industry'!J50/'Constant GDP_ Industry'!J50*100</f>
        <v>155.1934464065844</v>
      </c>
    </row>
    <row r="23" spans="2:9" ht="20.25" customHeight="1">
      <c r="B23" s="476" t="s">
        <v>349</v>
      </c>
      <c r="C23" s="511"/>
      <c r="D23" s="137">
        <f>'Current GDP_Industry'!D51/'Constant GDP_ Industry'!D51*100</f>
        <v>130.24618202387956</v>
      </c>
      <c r="E23" s="139">
        <f>'Current GDP_Industry'!F51/'Constant GDP_ Industry'!F51*100</f>
        <v>148.9915203155544</v>
      </c>
      <c r="F23" s="486">
        <f>'Current GDP_Industry'!G51/'Constant GDP_ Industry'!G51*100</f>
        <v>248.42745825196948</v>
      </c>
      <c r="G23" s="486">
        <f>'Current GDP_Industry'!H51/'Constant GDP_ Industry'!H51*100</f>
        <v>284.81124565563397</v>
      </c>
      <c r="H23" s="484">
        <f>'Current GDP_Industry'!I51/'Constant GDP_ Industry'!I51*100</f>
        <v>151.49100312444179</v>
      </c>
      <c r="I23" s="140">
        <f>'Current GDP_Industry'!J51/'Constant GDP_ Industry'!J51*100</f>
        <v>146.67351659666988</v>
      </c>
    </row>
    <row r="24" spans="2:9" ht="20.25" customHeight="1">
      <c r="B24" s="476" t="s">
        <v>350</v>
      </c>
      <c r="C24" s="511"/>
      <c r="D24" s="139">
        <f>'Current GDP_Industry'!D52/'Constant GDP_ Industry'!D52*100</f>
        <v>152.30482122373951</v>
      </c>
      <c r="E24" s="139">
        <f>'Current GDP_Industry'!F52/'Constant GDP_ Industry'!F52*100</f>
        <v>180.87349383574673</v>
      </c>
      <c r="F24" s="484">
        <f>'Current GDP_Industry'!G52/'Constant GDP_ Industry'!G52*100</f>
        <v>246.34244778977515</v>
      </c>
      <c r="G24" s="484">
        <f>'Current GDP_Industry'!H52/'Constant GDP_ Industry'!H52*100</f>
        <v>301.32384676638304</v>
      </c>
      <c r="H24" s="484">
        <f>'Current GDP_Industry'!I52/'Constant GDP_ Industry'!I52*100</f>
        <v>153.80954126106249</v>
      </c>
      <c r="I24" s="140">
        <f>'Current GDP_Industry'!J52/'Constant GDP_ Industry'!J52*100</f>
        <v>167.67645157819987</v>
      </c>
    </row>
    <row r="25" spans="2:9" ht="20.25" customHeight="1">
      <c r="B25" s="476" t="s">
        <v>351</v>
      </c>
      <c r="C25" s="511"/>
      <c r="D25" s="139">
        <f>'Current GDP_Industry'!D53/'Constant GDP_ Industry'!D53*100</f>
        <v>178.72445717090724</v>
      </c>
      <c r="E25" s="139">
        <f>'Current GDP_Industry'!F53/'Constant GDP_ Industry'!F53*100</f>
        <v>171.35755069338626</v>
      </c>
      <c r="F25" s="484">
        <f>'Current GDP_Industry'!G53/'Constant GDP_ Industry'!G53*100</f>
        <v>214.14791327546641</v>
      </c>
      <c r="G25" s="484">
        <f>'Current GDP_Industry'!H53/'Constant GDP_ Industry'!H53*100</f>
        <v>293.98536774941067</v>
      </c>
      <c r="H25" s="484">
        <f>'Current GDP_Industry'!I53/'Constant GDP_ Industry'!I53*100</f>
        <v>148.44601004568315</v>
      </c>
      <c r="I25" s="140">
        <f>'Current GDP_Industry'!J53/'Constant GDP_ Industry'!J53*100</f>
        <v>172.0543355207499</v>
      </c>
    </row>
    <row r="26" spans="2:9" ht="20.25" customHeight="1">
      <c r="B26" s="476" t="s">
        <v>352</v>
      </c>
      <c r="C26" s="511"/>
      <c r="D26" s="139">
        <f>'Current GDP_Industry'!D54/'Constant GDP_ Industry'!D54*100</f>
        <v>162.45380510692024</v>
      </c>
      <c r="E26" s="139">
        <f>'Current GDP_Industry'!F54/'Constant GDP_ Industry'!F54*100</f>
        <v>181.11324640320328</v>
      </c>
      <c r="F26" s="484">
        <f>'Current GDP_Industry'!G54/'Constant GDP_ Industry'!G54*100</f>
        <v>214.25281021424883</v>
      </c>
      <c r="G26" s="484">
        <f>'Current GDP_Industry'!H54/'Constant GDP_ Industry'!H54*100</f>
        <v>280.32918343062727</v>
      </c>
      <c r="H26" s="484">
        <f>'Current GDP_Industry'!I54/'Constant GDP_ Industry'!I54*100</f>
        <v>136.92136196818581</v>
      </c>
      <c r="I26" s="140">
        <f>'Current GDP_Industry'!J54/'Constant GDP_ Industry'!J54*100</f>
        <v>164.91136396143204</v>
      </c>
    </row>
    <row r="27" spans="2:9" ht="20.25" customHeight="1">
      <c r="B27" s="476" t="s">
        <v>353</v>
      </c>
      <c r="C27" s="511"/>
      <c r="D27" s="139">
        <f>'Current GDP_Industry'!D55/'Constant GDP_ Industry'!D55*100</f>
        <v>157.56141653373351</v>
      </c>
      <c r="E27" s="139">
        <f>'Current GDP_Industry'!F55/'Constant GDP_ Industry'!F55*100</f>
        <v>161.11648744197464</v>
      </c>
      <c r="F27" s="484">
        <f>'Current GDP_Industry'!G55/'Constant GDP_ Industry'!G55*100</f>
        <v>215.35151600547638</v>
      </c>
      <c r="G27" s="484">
        <f>'Current GDP_Industry'!H55/'Constant GDP_ Industry'!H55*100</f>
        <v>281.80615190835704</v>
      </c>
      <c r="H27" s="484">
        <f>'Current GDP_Industry'!I55/'Constant GDP_ Industry'!I55*100</f>
        <v>151.85384052859433</v>
      </c>
      <c r="I27" s="140">
        <f>'Current GDP_Industry'!J55/'Constant GDP_ Industry'!J55*100</f>
        <v>160.9440543176793</v>
      </c>
    </row>
    <row r="28" spans="2:9" ht="13.5" customHeight="1">
      <c r="B28" s="547" t="s">
        <v>354</v>
      </c>
      <c r="C28" s="593"/>
      <c r="D28" s="617"/>
      <c r="E28" s="617"/>
      <c r="F28" s="617"/>
      <c r="G28" s="617"/>
      <c r="H28" s="617"/>
      <c r="I28" s="564"/>
    </row>
  </sheetData>
  <mergeCells count="3">
    <mergeCell ref="D2:I2"/>
    <mergeCell ref="B2:B3"/>
    <mergeCell ref="C2:C3"/>
  </mergeCells>
  <pageMargins left="0.7" right="0.7" top="0.75" bottom="0.75" header="0.3" footer="0.3"/>
  <pageSetup scale="67" orientation="portrait"/>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700-000000000000}">
  <sheetPr>
    <tabColor rgb="FF00B050"/>
    <pageSetUpPr fitToPage="1"/>
  </sheetPr>
  <dimension ref="B1:K85"/>
  <sheetViews>
    <sheetView zoomScaleNormal="100" workbookViewId="0">
      <selection activeCell="B1" sqref="B1:K1"/>
    </sheetView>
  </sheetViews>
  <sheetFormatPr baseColWidth="10" defaultColWidth="9.1640625" defaultRowHeight="14"/>
  <cols>
    <col min="1" max="1" width="1.5" style="13" customWidth="1"/>
    <col min="2" max="2" width="6.1640625" style="13" customWidth="1"/>
    <col min="3" max="3" width="4.6640625" style="13" customWidth="1"/>
    <col min="4" max="4" width="9.6640625" style="13" customWidth="1"/>
    <col min="5" max="5" width="11" style="13" customWidth="1"/>
    <col min="6" max="6" width="9.5" style="13" customWidth="1"/>
    <col min="7" max="7" width="9.1640625" style="13" bestFit="1" customWidth="1"/>
    <col min="8" max="8" width="14.1640625" style="13" customWidth="1"/>
    <col min="9" max="9" width="10.1640625" style="13" customWidth="1"/>
    <col min="10" max="10" width="9.6640625" style="12" customWidth="1"/>
    <col min="11" max="11" width="10.5" style="13" customWidth="1"/>
    <col min="12" max="226" width="9.1640625" style="13"/>
    <col min="227" max="227" width="6" style="13" customWidth="1"/>
    <col min="228" max="228" width="3.5" style="13" customWidth="1"/>
    <col min="229" max="229" width="8.1640625" style="13" customWidth="1"/>
    <col min="230" max="232" width="6.5" style="13" customWidth="1"/>
    <col min="233" max="233" width="6.1640625" style="13" customWidth="1"/>
    <col min="234" max="234" width="8" style="13" customWidth="1"/>
    <col min="235" max="235" width="6.5" style="13" customWidth="1"/>
    <col min="236" max="236" width="6.6640625" style="13" customWidth="1"/>
    <col min="237" max="237" width="8" style="13" customWidth="1"/>
    <col min="238" max="238" width="8.5" style="13" customWidth="1"/>
    <col min="239" max="239" width="6.5" style="13" customWidth="1"/>
    <col min="240" max="240" width="7.6640625" style="13" customWidth="1"/>
    <col min="241" max="241" width="6.6640625" style="13" customWidth="1"/>
    <col min="242" max="242" width="7.1640625" style="13" customWidth="1"/>
    <col min="243" max="243" width="7.5" style="13" customWidth="1"/>
    <col min="244" max="244" width="8" style="13" customWidth="1"/>
    <col min="245" max="245" width="7.6640625" style="13" customWidth="1"/>
    <col min="246" max="246" width="7.1640625" style="13" customWidth="1"/>
    <col min="247" max="247" width="7" style="13" customWidth="1"/>
    <col min="248" max="248" width="8.6640625" style="13" customWidth="1"/>
    <col min="249" max="249" width="8.5" style="13" customWidth="1"/>
    <col min="250" max="250" width="9" style="13" customWidth="1"/>
    <col min="251" max="16384" width="9.1640625" style="13"/>
  </cols>
  <sheetData>
    <row r="1" spans="2:11" ht="33" customHeight="1">
      <c r="B1" s="804" t="s">
        <v>518</v>
      </c>
      <c r="C1" s="805"/>
      <c r="D1" s="805"/>
      <c r="E1" s="805"/>
      <c r="F1" s="805"/>
      <c r="G1" s="805"/>
      <c r="H1" s="805"/>
      <c r="I1" s="805"/>
      <c r="J1" s="805"/>
      <c r="K1" s="806"/>
    </row>
    <row r="2" spans="2:11" ht="25.5" customHeight="1">
      <c r="B2" s="774" t="s">
        <v>34</v>
      </c>
      <c r="C2" s="769" t="s">
        <v>35</v>
      </c>
      <c r="D2" s="764" t="s">
        <v>340</v>
      </c>
      <c r="E2" s="765"/>
      <c r="F2" s="766"/>
      <c r="G2" s="766"/>
      <c r="H2" s="766"/>
      <c r="I2" s="766"/>
      <c r="J2" s="766"/>
      <c r="K2" s="77"/>
    </row>
    <row r="3" spans="2:11" s="12" customFormat="1" ht="124.5" customHeight="1">
      <c r="B3" s="768"/>
      <c r="C3" s="770"/>
      <c r="D3" s="418" t="s">
        <v>40</v>
      </c>
      <c r="E3" s="91" t="s">
        <v>254</v>
      </c>
      <c r="F3" s="91" t="s">
        <v>41</v>
      </c>
      <c r="G3" s="91" t="s">
        <v>255</v>
      </c>
      <c r="H3" s="91" t="s">
        <v>256</v>
      </c>
      <c r="I3" s="91" t="s">
        <v>44</v>
      </c>
      <c r="J3" s="91" t="s">
        <v>70</v>
      </c>
      <c r="K3" s="418" t="s">
        <v>374</v>
      </c>
    </row>
    <row r="4" spans="2:11" ht="21" customHeight="1">
      <c r="B4" s="476" t="s">
        <v>171</v>
      </c>
      <c r="C4" s="482"/>
      <c r="D4" s="512">
        <v>-20.329586900533485</v>
      </c>
      <c r="E4" s="512"/>
      <c r="F4" s="513">
        <v>2.2854321973269975E-2</v>
      </c>
      <c r="G4" s="513">
        <v>-4.7442227432704556</v>
      </c>
      <c r="H4" s="513">
        <v>4.0837626847032737</v>
      </c>
      <c r="I4" s="513">
        <v>-1.462876874662399</v>
      </c>
      <c r="J4" s="513">
        <v>-5.6357407959270631</v>
      </c>
      <c r="K4" s="513">
        <v>-5.6357407959270631</v>
      </c>
    </row>
    <row r="5" spans="2:11" ht="21" customHeight="1">
      <c r="B5" s="476" t="s">
        <v>172</v>
      </c>
      <c r="C5" s="482"/>
      <c r="D5" s="512">
        <v>37.199596949509953</v>
      </c>
      <c r="E5" s="512"/>
      <c r="F5" s="513">
        <v>14.085200756304147</v>
      </c>
      <c r="G5" s="513">
        <v>-15.60057065125892</v>
      </c>
      <c r="H5" s="513">
        <v>3.3283569669865898</v>
      </c>
      <c r="I5" s="513">
        <v>7.0822052232546042</v>
      </c>
      <c r="J5" s="513">
        <v>16.196262873100238</v>
      </c>
      <c r="K5" s="513">
        <v>16.196262873100238</v>
      </c>
    </row>
    <row r="6" spans="2:11" ht="21" customHeight="1">
      <c r="B6" s="476" t="s">
        <v>173</v>
      </c>
      <c r="C6" s="482"/>
      <c r="D6" s="512">
        <v>16.732822775855169</v>
      </c>
      <c r="E6" s="512"/>
      <c r="F6" s="513">
        <v>-4.5233486770510041</v>
      </c>
      <c r="G6" s="513">
        <v>-10.621875756774131</v>
      </c>
      <c r="H6" s="513">
        <v>50.477994549281505</v>
      </c>
      <c r="I6" s="513">
        <v>1.4323249564814944</v>
      </c>
      <c r="J6" s="513">
        <v>2.991349896273988</v>
      </c>
      <c r="K6" s="513">
        <v>2.991349896273988</v>
      </c>
    </row>
    <row r="7" spans="2:11" ht="21" customHeight="1">
      <c r="B7" s="476" t="s">
        <v>174</v>
      </c>
      <c r="C7" s="482"/>
      <c r="D7" s="512">
        <v>-5.0499167445537552</v>
      </c>
      <c r="E7" s="512"/>
      <c r="F7" s="513">
        <v>-2.5221857338405158</v>
      </c>
      <c r="G7" s="513">
        <v>27.817493636276907</v>
      </c>
      <c r="H7" s="513">
        <v>-35.7646316819323</v>
      </c>
      <c r="I7" s="513">
        <v>22.737396046492165</v>
      </c>
      <c r="J7" s="513">
        <v>0.58542093853264987</v>
      </c>
      <c r="K7" s="513">
        <v>0.58542093853264987</v>
      </c>
    </row>
    <row r="8" spans="2:11" ht="21" customHeight="1">
      <c r="B8" s="476" t="s">
        <v>176</v>
      </c>
      <c r="C8" s="482"/>
      <c r="D8" s="512">
        <v>-19.266679740008826</v>
      </c>
      <c r="E8" s="512"/>
      <c r="F8" s="513">
        <v>-2.4544890794134346</v>
      </c>
      <c r="G8" s="513">
        <v>-24.487135922908706</v>
      </c>
      <c r="H8" s="513">
        <v>-1.3060229269141388</v>
      </c>
      <c r="I8" s="513">
        <v>6.9779019957779838</v>
      </c>
      <c r="J8" s="513">
        <v>-6.0863440364453965</v>
      </c>
      <c r="K8" s="513">
        <v>-6.0863440364453965</v>
      </c>
    </row>
    <row r="9" spans="2:11" ht="21" customHeight="1">
      <c r="B9" s="476" t="s">
        <v>177</v>
      </c>
      <c r="C9" s="482"/>
      <c r="D9" s="512">
        <v>10.829792188875047</v>
      </c>
      <c r="E9" s="512"/>
      <c r="F9" s="513">
        <v>-0.8252851939622019</v>
      </c>
      <c r="G9" s="513">
        <v>-14.55174720530745</v>
      </c>
      <c r="H9" s="513">
        <v>2.2394200925853482</v>
      </c>
      <c r="I9" s="513">
        <v>-1.8131994497922364</v>
      </c>
      <c r="J9" s="513">
        <v>1.3673017170380746</v>
      </c>
      <c r="K9" s="513">
        <v>1.3673017170380746</v>
      </c>
    </row>
    <row r="10" spans="2:11" ht="21" customHeight="1">
      <c r="B10" s="476" t="s">
        <v>178</v>
      </c>
      <c r="C10" s="482"/>
      <c r="D10" s="512">
        <v>8.7111674464955797</v>
      </c>
      <c r="E10" s="512"/>
      <c r="F10" s="513">
        <v>2.5853170451774332</v>
      </c>
      <c r="G10" s="513">
        <v>13.703893103568006</v>
      </c>
      <c r="H10" s="513">
        <v>59.685288586820121</v>
      </c>
      <c r="I10" s="513">
        <v>-30.148295435439053</v>
      </c>
      <c r="J10" s="513">
        <v>-1.2864829984608974</v>
      </c>
      <c r="K10" s="513">
        <v>-1.2864829984608974</v>
      </c>
    </row>
    <row r="11" spans="2:11" ht="21" customHeight="1">
      <c r="B11" s="476" t="s">
        <v>179</v>
      </c>
      <c r="C11" s="482"/>
      <c r="D11" s="512">
        <v>-1.3802618816515491</v>
      </c>
      <c r="E11" s="512"/>
      <c r="F11" s="513">
        <v>9.2093164845703939</v>
      </c>
      <c r="G11" s="513">
        <v>31.774962181084476</v>
      </c>
      <c r="H11" s="513">
        <v>-36.360647894262307</v>
      </c>
      <c r="I11" s="513">
        <v>81.77244138041587</v>
      </c>
      <c r="J11" s="513">
        <v>16.248842718924834</v>
      </c>
      <c r="K11" s="513">
        <v>16.248842718924834</v>
      </c>
    </row>
    <row r="12" spans="2:11" ht="21" customHeight="1">
      <c r="B12" s="476" t="s">
        <v>180</v>
      </c>
      <c r="C12" s="482"/>
      <c r="D12" s="512">
        <v>-10.071696514572025</v>
      </c>
      <c r="E12" s="512"/>
      <c r="F12" s="513">
        <v>-10.840279984194325</v>
      </c>
      <c r="G12" s="513">
        <v>1.7832522632456431</v>
      </c>
      <c r="H12" s="513">
        <v>-3.090455611407009</v>
      </c>
      <c r="I12" s="513">
        <v>1.2031081643894908</v>
      </c>
      <c r="J12" s="513">
        <v>-7.1926031684916012</v>
      </c>
      <c r="K12" s="513">
        <v>-7.1926031684916012</v>
      </c>
    </row>
    <row r="13" spans="2:11" ht="21" customHeight="1">
      <c r="B13" s="476" t="s">
        <v>181</v>
      </c>
      <c r="C13" s="482"/>
      <c r="D13" s="512">
        <v>5.4074933944056482</v>
      </c>
      <c r="E13" s="512"/>
      <c r="F13" s="513">
        <v>6.7514239193920673</v>
      </c>
      <c r="G13" s="513">
        <v>-14.154877926566854</v>
      </c>
      <c r="H13" s="513">
        <v>1.8723460439167781</v>
      </c>
      <c r="I13" s="513">
        <v>2.886232830189158</v>
      </c>
      <c r="J13" s="513">
        <v>4.5426175101650301</v>
      </c>
      <c r="K13" s="513">
        <v>4.5426175101650017</v>
      </c>
    </row>
    <row r="14" spans="2:11" ht="21" customHeight="1">
      <c r="B14" s="476" t="s">
        <v>182</v>
      </c>
      <c r="C14" s="482"/>
      <c r="D14" s="512">
        <v>13.494319628067302</v>
      </c>
      <c r="E14" s="512"/>
      <c r="F14" s="513">
        <v>-3.1275811440410735</v>
      </c>
      <c r="G14" s="513">
        <v>11.947047540353921</v>
      </c>
      <c r="H14" s="513">
        <v>59.469978573640901</v>
      </c>
      <c r="I14" s="513">
        <v>-7.5275024453372339</v>
      </c>
      <c r="J14" s="513">
        <v>1.4388478725084752</v>
      </c>
      <c r="K14" s="513">
        <v>1.4388478725084752</v>
      </c>
    </row>
    <row r="15" spans="2:11" ht="21" customHeight="1">
      <c r="B15" s="476" t="s">
        <v>183</v>
      </c>
      <c r="C15" s="482"/>
      <c r="D15" s="512">
        <v>-2.2630603848013209</v>
      </c>
      <c r="E15" s="512"/>
      <c r="F15" s="513">
        <v>3.4222876430023632</v>
      </c>
      <c r="G15" s="513">
        <v>17.899116681475903</v>
      </c>
      <c r="H15" s="513">
        <v>-32.770295263730318</v>
      </c>
      <c r="I15" s="513">
        <v>15.66867032931421</v>
      </c>
      <c r="J15" s="513">
        <v>4.0947807600256709</v>
      </c>
      <c r="K15" s="513">
        <v>4.0947807600256709</v>
      </c>
    </row>
    <row r="16" spans="2:11" ht="21" customHeight="1">
      <c r="B16" s="476" t="s">
        <v>184</v>
      </c>
      <c r="C16" s="482"/>
      <c r="D16" s="512">
        <v>-9.7275325373435351</v>
      </c>
      <c r="E16" s="512"/>
      <c r="F16" s="513">
        <v>-3.8686200294497723</v>
      </c>
      <c r="G16" s="513">
        <v>-4.8656327997808688</v>
      </c>
      <c r="H16" s="513">
        <v>-3.5070726533156744</v>
      </c>
      <c r="I16" s="513">
        <v>-2.4571146404801567</v>
      </c>
      <c r="J16" s="513">
        <v>-4.9932194808881434</v>
      </c>
      <c r="K16" s="513">
        <v>-4.9932194808881576</v>
      </c>
    </row>
    <row r="17" spans="2:11" ht="21" customHeight="1">
      <c r="B17" s="476" t="s">
        <v>185</v>
      </c>
      <c r="C17" s="482"/>
      <c r="D17" s="512">
        <v>8.194463196952384</v>
      </c>
      <c r="E17" s="512"/>
      <c r="F17" s="513">
        <v>2.7749949680362391</v>
      </c>
      <c r="G17" s="513">
        <v>-17.313193646350527</v>
      </c>
      <c r="H17" s="513">
        <v>6.8530801660042613</v>
      </c>
      <c r="I17" s="513">
        <v>5.3001461953876827</v>
      </c>
      <c r="J17" s="513">
        <v>4.0419881450300466</v>
      </c>
      <c r="K17" s="513">
        <v>4.0419881450300466</v>
      </c>
    </row>
    <row r="18" spans="2:11" ht="21" customHeight="1">
      <c r="B18" s="476" t="s">
        <v>186</v>
      </c>
      <c r="C18" s="482"/>
      <c r="D18" s="512">
        <v>13.006609463413682</v>
      </c>
      <c r="E18" s="512"/>
      <c r="F18" s="513">
        <v>-4.064271504584795</v>
      </c>
      <c r="G18" s="513">
        <v>10.556579544096991</v>
      </c>
      <c r="H18" s="513">
        <v>56.328905721042389</v>
      </c>
      <c r="I18" s="513">
        <v>-8.4720702154162097</v>
      </c>
      <c r="J18" s="513">
        <v>0.71278838461429928</v>
      </c>
      <c r="K18" s="513">
        <v>0.71278838461429928</v>
      </c>
    </row>
    <row r="19" spans="2:11" ht="21" customHeight="1">
      <c r="B19" s="476" t="s">
        <v>187</v>
      </c>
      <c r="C19" s="482"/>
      <c r="D19" s="512">
        <v>-18.368710586899496</v>
      </c>
      <c r="E19" s="512"/>
      <c r="F19" s="513">
        <v>27.601284910176233</v>
      </c>
      <c r="G19" s="513">
        <v>30.419720771810489</v>
      </c>
      <c r="H19" s="513">
        <v>-36.57564180264994</v>
      </c>
      <c r="I19" s="513">
        <v>9.5837231649030059</v>
      </c>
      <c r="J19" s="513">
        <v>8.4179355907650404</v>
      </c>
      <c r="K19" s="513">
        <v>8.4179355907650404</v>
      </c>
    </row>
    <row r="20" spans="2:11" ht="21" customHeight="1">
      <c r="B20" s="476" t="s">
        <v>188</v>
      </c>
      <c r="C20" s="482"/>
      <c r="D20" s="512">
        <v>-6.4072022806862066</v>
      </c>
      <c r="E20" s="512">
        <v>-26.180190036101635</v>
      </c>
      <c r="F20" s="513">
        <v>-18.403804085043845</v>
      </c>
      <c r="G20" s="513">
        <v>-0.41279672339354079</v>
      </c>
      <c r="H20" s="513">
        <v>4.115296836533048</v>
      </c>
      <c r="I20" s="513">
        <v>-9.9511771628471024E-3</v>
      </c>
      <c r="J20" s="513">
        <v>-10.182961942180469</v>
      </c>
      <c r="K20" s="513">
        <v>-10.182961942180455</v>
      </c>
    </row>
    <row r="21" spans="2:11" ht="21" customHeight="1">
      <c r="B21" s="476" t="s">
        <v>189</v>
      </c>
      <c r="C21" s="482"/>
      <c r="D21" s="512">
        <v>36.059465392325649</v>
      </c>
      <c r="E21" s="512">
        <v>142.30796591620529</v>
      </c>
      <c r="F21" s="513">
        <v>2.7649190164029278</v>
      </c>
      <c r="G21" s="513">
        <v>-17.356854388427593</v>
      </c>
      <c r="H21" s="513">
        <v>3.5438836601884987</v>
      </c>
      <c r="I21" s="513">
        <v>-0.85456531337956676</v>
      </c>
      <c r="J21" s="513">
        <v>8.0984502180147189</v>
      </c>
      <c r="K21" s="513">
        <v>8.0984502180147189</v>
      </c>
    </row>
    <row r="22" spans="2:11" ht="21" customHeight="1">
      <c r="B22" s="476" t="s">
        <v>190</v>
      </c>
      <c r="C22" s="482"/>
      <c r="D22" s="512">
        <v>33.030742771796781</v>
      </c>
      <c r="E22" s="512">
        <v>316.22685406570002</v>
      </c>
      <c r="F22" s="513">
        <v>-3.0888459443437455</v>
      </c>
      <c r="G22" s="513">
        <v>-8.6531019115369929</v>
      </c>
      <c r="H22" s="513">
        <v>50.820335017291512</v>
      </c>
      <c r="I22" s="513">
        <v>-6.0391540021313972</v>
      </c>
      <c r="J22" s="513">
        <v>7.0103942285934124</v>
      </c>
      <c r="K22" s="513">
        <v>7.0103942285934124</v>
      </c>
    </row>
    <row r="23" spans="2:11" ht="21" customHeight="1">
      <c r="B23" s="476" t="s">
        <v>191</v>
      </c>
      <c r="C23" s="482"/>
      <c r="D23" s="512">
        <v>23.929861505984888</v>
      </c>
      <c r="E23" s="512">
        <v>311.30721515351212</v>
      </c>
      <c r="F23" s="513">
        <v>3.8322054182807079</v>
      </c>
      <c r="G23" s="513">
        <v>25.822654342095603</v>
      </c>
      <c r="H23" s="513">
        <v>-35.570960274540454</v>
      </c>
      <c r="I23" s="513">
        <v>24.964844229008648</v>
      </c>
      <c r="J23" s="513">
        <v>14.762853206019713</v>
      </c>
      <c r="K23" s="513">
        <v>14.762853206019713</v>
      </c>
    </row>
    <row r="24" spans="2:11" ht="21" customHeight="1">
      <c r="B24" s="476" t="s">
        <v>192</v>
      </c>
      <c r="C24" s="482"/>
      <c r="D24" s="512">
        <v>0.38047664365579692</v>
      </c>
      <c r="E24" s="512">
        <v>70.991144350955437</v>
      </c>
      <c r="F24" s="513">
        <v>20.264963917187245</v>
      </c>
      <c r="G24" s="513">
        <v>-1.1559432256333793</v>
      </c>
      <c r="H24" s="513">
        <v>4.4521967277172365</v>
      </c>
      <c r="I24" s="513">
        <v>-11.463236747315136</v>
      </c>
      <c r="J24" s="513">
        <v>4.3543127514719515</v>
      </c>
      <c r="K24" s="513">
        <v>4.3543127514719515</v>
      </c>
    </row>
    <row r="25" spans="2:11" ht="21" customHeight="1">
      <c r="B25" s="476" t="s">
        <v>193</v>
      </c>
      <c r="C25" s="482"/>
      <c r="D25" s="512">
        <v>3.671396902754239</v>
      </c>
      <c r="E25" s="512">
        <v>40.403898003446841</v>
      </c>
      <c r="F25" s="513">
        <v>4.1705729436769587</v>
      </c>
      <c r="G25" s="513">
        <v>-13.275572807389551</v>
      </c>
      <c r="H25" s="513">
        <v>-2.1317468857859012E-2</v>
      </c>
      <c r="I25" s="513">
        <v>23.396429276463479</v>
      </c>
      <c r="J25" s="513">
        <v>7.332735582835312</v>
      </c>
      <c r="K25" s="513">
        <v>7.3327355828352978</v>
      </c>
    </row>
    <row r="26" spans="2:11" ht="21" customHeight="1">
      <c r="B26" s="476" t="s">
        <v>194</v>
      </c>
      <c r="C26" s="482"/>
      <c r="D26" s="512">
        <v>7.1452478163207047</v>
      </c>
      <c r="E26" s="512">
        <v>4.0311318748438225</v>
      </c>
      <c r="F26" s="513">
        <v>7.9327113816666497</v>
      </c>
      <c r="G26" s="513">
        <v>4.8365697380246928</v>
      </c>
      <c r="H26" s="513">
        <v>50.626526156942077</v>
      </c>
      <c r="I26" s="513">
        <v>-11.056494952583733</v>
      </c>
      <c r="J26" s="513">
        <v>3.8041528547273487</v>
      </c>
      <c r="K26" s="513">
        <v>3.8041528547273487</v>
      </c>
    </row>
    <row r="27" spans="2:11" ht="21" customHeight="1">
      <c r="B27" s="476" t="s">
        <v>195</v>
      </c>
      <c r="C27" s="482"/>
      <c r="D27" s="512">
        <v>0.35645641512181214</v>
      </c>
      <c r="E27" s="512">
        <v>-3.8515052098512967</v>
      </c>
      <c r="F27" s="513">
        <v>-3.4474999734225804</v>
      </c>
      <c r="G27" s="513">
        <v>26.696954142784151</v>
      </c>
      <c r="H27" s="513">
        <v>-35.004861408158831</v>
      </c>
      <c r="I27" s="513">
        <v>16.324603788011188</v>
      </c>
      <c r="J27" s="513">
        <v>1.8883354695305599</v>
      </c>
      <c r="K27" s="513">
        <v>1.8883354695305599</v>
      </c>
    </row>
    <row r="28" spans="2:11" ht="21" customHeight="1">
      <c r="B28" s="476" t="s">
        <v>196</v>
      </c>
      <c r="C28" s="482"/>
      <c r="D28" s="512">
        <v>-15.038004338566552</v>
      </c>
      <c r="E28" s="512">
        <v>-20.468170280778054</v>
      </c>
      <c r="F28" s="513">
        <v>-5.0763441199499795</v>
      </c>
      <c r="G28" s="513">
        <v>-4.5137668853955404</v>
      </c>
      <c r="H28" s="513">
        <v>2.1154315830547148</v>
      </c>
      <c r="I28" s="513">
        <v>-3.802271277446394</v>
      </c>
      <c r="J28" s="513">
        <v>-8.1034275751735976</v>
      </c>
      <c r="K28" s="513">
        <v>-8.1034275751735976</v>
      </c>
    </row>
    <row r="29" spans="2:11" ht="21" customHeight="1">
      <c r="B29" s="476" t="s">
        <v>197</v>
      </c>
      <c r="C29" s="482"/>
      <c r="D29" s="512">
        <v>21.360310951459354</v>
      </c>
      <c r="E29" s="512">
        <v>21.414276386932741</v>
      </c>
      <c r="F29" s="513">
        <v>0.64158540152445198</v>
      </c>
      <c r="G29" s="513">
        <v>-13.601859484665425</v>
      </c>
      <c r="H29" s="513">
        <v>2.9950005424036306</v>
      </c>
      <c r="I29" s="513">
        <v>16.298816376275127</v>
      </c>
      <c r="J29" s="513">
        <v>10.629104922512369</v>
      </c>
      <c r="K29" s="513">
        <v>10.62910492251234</v>
      </c>
    </row>
    <row r="30" spans="2:11" ht="21" customHeight="1">
      <c r="B30" s="476" t="s">
        <v>198</v>
      </c>
      <c r="C30" s="482"/>
      <c r="D30" s="512">
        <v>24.22755034960484</v>
      </c>
      <c r="E30" s="512">
        <v>13.065115866707629</v>
      </c>
      <c r="F30" s="513">
        <v>-11.047343633484644</v>
      </c>
      <c r="G30" s="513">
        <v>5.836550820276031</v>
      </c>
      <c r="H30" s="513">
        <v>51.057669651867741</v>
      </c>
      <c r="I30" s="513">
        <v>-11.90998269629408</v>
      </c>
      <c r="J30" s="513">
        <v>2.4948893209446226</v>
      </c>
      <c r="K30" s="513">
        <v>2.4948893209446368</v>
      </c>
    </row>
    <row r="31" spans="2:11" ht="21" customHeight="1">
      <c r="B31" s="476" t="s">
        <v>199</v>
      </c>
      <c r="C31" s="482"/>
      <c r="D31" s="512">
        <v>-6.0328015944084399</v>
      </c>
      <c r="E31" s="512">
        <v>10.772707176443319</v>
      </c>
      <c r="F31" s="513">
        <v>14.173205567748639</v>
      </c>
      <c r="G31" s="513">
        <v>28.377429616635993</v>
      </c>
      <c r="H31" s="513">
        <v>-39.641969650301377</v>
      </c>
      <c r="I31" s="513">
        <v>9.8914268471179838</v>
      </c>
      <c r="J31" s="513">
        <v>3.7854375084255878</v>
      </c>
      <c r="K31" s="513">
        <v>3.7854375084255736</v>
      </c>
    </row>
    <row r="32" spans="2:11" ht="21" customHeight="1">
      <c r="B32" s="476" t="s">
        <v>200</v>
      </c>
      <c r="C32" s="482"/>
      <c r="D32" s="512">
        <v>-12.710310495547702</v>
      </c>
      <c r="E32" s="512">
        <v>-3.9328510291434071</v>
      </c>
      <c r="F32" s="513">
        <v>2.2895629611828809</v>
      </c>
      <c r="G32" s="513">
        <v>-1.9087914415011511</v>
      </c>
      <c r="H32" s="513">
        <v>4.2093148836698049</v>
      </c>
      <c r="I32" s="513">
        <v>5.9704652498418795</v>
      </c>
      <c r="J32" s="513">
        <v>-2.7443215473941649</v>
      </c>
      <c r="K32" s="513">
        <v>-2.7443215473941649</v>
      </c>
    </row>
    <row r="33" spans="2:11" ht="21" customHeight="1">
      <c r="B33" s="476" t="s">
        <v>201</v>
      </c>
      <c r="C33" s="482"/>
      <c r="D33" s="512">
        <v>-8.7092720665437469</v>
      </c>
      <c r="E33" s="512">
        <v>-10.263186287463043</v>
      </c>
      <c r="F33" s="513">
        <v>-1.9144309589178619</v>
      </c>
      <c r="G33" s="513">
        <v>-8.1230784283418132</v>
      </c>
      <c r="H33" s="513">
        <v>5.4258405283932944</v>
      </c>
      <c r="I33" s="513">
        <v>-3.3852993158490108E-2</v>
      </c>
      <c r="J33" s="513">
        <v>-3.8850910751430376</v>
      </c>
      <c r="K33" s="513">
        <v>-3.8850910751430376</v>
      </c>
    </row>
    <row r="34" spans="2:11" ht="21" customHeight="1">
      <c r="B34" s="476" t="s">
        <v>202</v>
      </c>
      <c r="C34" s="482"/>
      <c r="D34" s="512">
        <v>23.609304551963618</v>
      </c>
      <c r="E34" s="512">
        <v>8.6413561043468405</v>
      </c>
      <c r="F34" s="513">
        <v>-17.855289325320314</v>
      </c>
      <c r="G34" s="513">
        <v>0.85951340040288926</v>
      </c>
      <c r="H34" s="513">
        <v>49.566351774606972</v>
      </c>
      <c r="I34" s="513">
        <v>-9.5785274764185431</v>
      </c>
      <c r="J34" s="513">
        <v>-0.45093313985974248</v>
      </c>
      <c r="K34" s="513">
        <v>-0.45093313985974248</v>
      </c>
    </row>
    <row r="35" spans="2:11" ht="21" customHeight="1">
      <c r="B35" s="476" t="s">
        <v>203</v>
      </c>
      <c r="C35" s="482"/>
      <c r="D35" s="512">
        <v>-6.5139159755258191</v>
      </c>
      <c r="E35" s="512">
        <v>9.1555775982261167</v>
      </c>
      <c r="F35" s="513">
        <v>-13.915181245866293</v>
      </c>
      <c r="G35" s="513">
        <v>24.147959976164529</v>
      </c>
      <c r="H35" s="513">
        <v>-26.007325683799522</v>
      </c>
      <c r="I35" s="513">
        <v>10.564410808601551</v>
      </c>
      <c r="J35" s="513">
        <v>-4.1753023046037185</v>
      </c>
      <c r="K35" s="513">
        <v>-4.1753023046037185</v>
      </c>
    </row>
    <row r="36" spans="2:11" ht="21" customHeight="1">
      <c r="B36" s="476" t="s">
        <v>204</v>
      </c>
      <c r="C36" s="482"/>
      <c r="D36" s="512">
        <v>3.010444220304592</v>
      </c>
      <c r="E36" s="512">
        <v>-6.4185419241270552</v>
      </c>
      <c r="F36" s="513">
        <v>43.396684433619015</v>
      </c>
      <c r="G36" s="513">
        <v>-16.605352092123056</v>
      </c>
      <c r="H36" s="513">
        <v>4.9865935758019191</v>
      </c>
      <c r="I36" s="513">
        <v>-10.000756160809161</v>
      </c>
      <c r="J36" s="513">
        <v>9.5722128224605285</v>
      </c>
      <c r="K36" s="513">
        <v>9.5722128224605285</v>
      </c>
    </row>
    <row r="37" spans="2:11" ht="21" customHeight="1">
      <c r="B37" s="476" t="s">
        <v>205</v>
      </c>
      <c r="C37" s="482"/>
      <c r="D37" s="512">
        <v>4.0645138623260948</v>
      </c>
      <c r="E37" s="512">
        <v>7.3690897061797358</v>
      </c>
      <c r="F37" s="513">
        <v>-3.916956287075223</v>
      </c>
      <c r="G37" s="513">
        <v>-8.3937700876063275</v>
      </c>
      <c r="H37" s="513">
        <v>0.97181977350906834</v>
      </c>
      <c r="I37" s="513">
        <v>15.882502303898178</v>
      </c>
      <c r="J37" s="513">
        <v>3.4729033578298356</v>
      </c>
      <c r="K37" s="513">
        <v>3.4729033578298356</v>
      </c>
    </row>
    <row r="38" spans="2:11" ht="20.25" customHeight="1">
      <c r="B38" s="476" t="s">
        <v>206</v>
      </c>
      <c r="C38" s="482"/>
      <c r="D38" s="512">
        <v>0.76213820011518862</v>
      </c>
      <c r="E38" s="512">
        <v>7.3062786443942969</v>
      </c>
      <c r="F38" s="513">
        <v>7.1194820919409949</v>
      </c>
      <c r="G38" s="513">
        <v>5.3976849477372895</v>
      </c>
      <c r="H38" s="513">
        <v>-0.15719802709772068</v>
      </c>
      <c r="I38" s="513">
        <v>-14.662793849072671</v>
      </c>
      <c r="J38" s="513">
        <v>-0.93520089119022032</v>
      </c>
      <c r="K38" s="513">
        <v>-0.93520089119023453</v>
      </c>
    </row>
    <row r="39" spans="2:11" ht="20.25" customHeight="1">
      <c r="B39" s="476" t="s">
        <v>207</v>
      </c>
      <c r="C39" s="482"/>
      <c r="D39" s="513">
        <v>-8.5639037116463754</v>
      </c>
      <c r="E39" s="512">
        <v>-5.4702051807087173</v>
      </c>
      <c r="F39" s="512">
        <v>-6.1089978888617225</v>
      </c>
      <c r="G39" s="512">
        <v>8.948915802711781</v>
      </c>
      <c r="H39" s="512">
        <v>14.480880507809005</v>
      </c>
      <c r="I39" s="512">
        <v>13.510944385507798</v>
      </c>
      <c r="J39" s="512">
        <v>-1.9958631097529889</v>
      </c>
      <c r="K39" s="513">
        <v>-1.9958631097529889</v>
      </c>
    </row>
    <row r="40" spans="2:11" ht="20.25" customHeight="1">
      <c r="B40" s="476" t="s">
        <v>208</v>
      </c>
      <c r="C40" s="511"/>
      <c r="D40" s="512">
        <v>1.1822685619602851</v>
      </c>
      <c r="E40" s="512">
        <v>-4.4765658321788067</v>
      </c>
      <c r="F40" s="512">
        <v>0.98979614696696672</v>
      </c>
      <c r="G40" s="512">
        <v>16.639353504638052</v>
      </c>
      <c r="H40" s="512">
        <v>-0.54285302410804093</v>
      </c>
      <c r="I40" s="513">
        <v>5.0180079425428801</v>
      </c>
      <c r="J40" s="512">
        <v>2.5465670327973697</v>
      </c>
      <c r="K40" s="513">
        <v>2.5465670327973839</v>
      </c>
    </row>
    <row r="41" spans="2:11" ht="20.25" customHeight="1">
      <c r="B41" s="476" t="s">
        <v>209</v>
      </c>
      <c r="C41" s="482"/>
      <c r="D41" s="512">
        <v>-7.5064220058485915</v>
      </c>
      <c r="E41" s="512">
        <v>-1.5932880986756004</v>
      </c>
      <c r="F41" s="512">
        <v>-9.9533019029122016</v>
      </c>
      <c r="G41" s="512">
        <v>-1.9586686843389316</v>
      </c>
      <c r="H41" s="512">
        <v>-3.6958463443486664</v>
      </c>
      <c r="I41" s="512">
        <v>0.25546281221147638</v>
      </c>
      <c r="J41" s="512">
        <v>-6.0464188414188271</v>
      </c>
      <c r="K41" s="513">
        <v>-6.0464188414188271</v>
      </c>
    </row>
    <row r="42" spans="2:11" ht="20.25" customHeight="1">
      <c r="B42" s="476" t="s">
        <v>210</v>
      </c>
      <c r="C42" s="482"/>
      <c r="D42" s="512">
        <v>0.14510651023800847</v>
      </c>
      <c r="E42" s="512">
        <v>19.900867357019351</v>
      </c>
      <c r="F42" s="512">
        <v>13.94126842642163</v>
      </c>
      <c r="G42" s="512">
        <v>9.7536996680775587</v>
      </c>
      <c r="H42" s="512">
        <v>0.99457036739865146</v>
      </c>
      <c r="I42" s="512">
        <v>3.512555048759225E-2</v>
      </c>
      <c r="J42" s="512">
        <v>4.9190815385196771</v>
      </c>
      <c r="K42" s="513">
        <v>4.9190815385196771</v>
      </c>
    </row>
    <row r="43" spans="2:11" ht="20.25" customHeight="1">
      <c r="B43" s="476" t="s">
        <v>211</v>
      </c>
      <c r="C43" s="511"/>
      <c r="D43" s="512">
        <v>-4.6168371576122809</v>
      </c>
      <c r="E43" s="512">
        <v>-29.251756502424868</v>
      </c>
      <c r="F43" s="512">
        <v>-6.1082820185010149</v>
      </c>
      <c r="G43" s="512">
        <v>-3.8539982166373363</v>
      </c>
      <c r="H43" s="512">
        <v>-3.0362474695024844</v>
      </c>
      <c r="I43" s="512">
        <v>11.274895185028825</v>
      </c>
      <c r="J43" s="512">
        <v>-0.90764721731220277</v>
      </c>
      <c r="K43" s="513">
        <v>-0.90764721731220277</v>
      </c>
    </row>
    <row r="44" spans="2:11" ht="20.25" customHeight="1">
      <c r="B44" s="476" t="s">
        <v>212</v>
      </c>
      <c r="C44" s="511"/>
      <c r="D44" s="512">
        <v>-11.620800196465069</v>
      </c>
      <c r="E44" s="512">
        <v>-49.991790679746138</v>
      </c>
      <c r="F44" s="512">
        <v>13.249696400948352</v>
      </c>
      <c r="G44" s="512">
        <v>-11.965587197744597</v>
      </c>
      <c r="H44" s="512">
        <v>-9.5382354855559299</v>
      </c>
      <c r="I44" s="512">
        <v>-10.059381036387492</v>
      </c>
      <c r="J44" s="512">
        <v>-2.9374534876001519</v>
      </c>
      <c r="K44" s="513">
        <v>-2.9374534876001377</v>
      </c>
    </row>
    <row r="45" spans="2:11" ht="20.25" customHeight="1">
      <c r="B45" s="476" t="s">
        <v>213</v>
      </c>
      <c r="C45" s="511"/>
      <c r="D45" s="512">
        <v>40.091887580426203</v>
      </c>
      <c r="E45" s="512">
        <v>146.35939693583217</v>
      </c>
      <c r="F45" s="512">
        <v>-5.2111966611080476</v>
      </c>
      <c r="G45" s="512">
        <v>-13.211052415531839</v>
      </c>
      <c r="H45" s="512">
        <v>-1.3539134626450249</v>
      </c>
      <c r="I45" s="512">
        <v>18.130192965928288</v>
      </c>
      <c r="J45" s="512">
        <v>14.075677946699997</v>
      </c>
      <c r="K45" s="513">
        <v>14.075677946700011</v>
      </c>
    </row>
    <row r="46" spans="2:11" ht="20.25" customHeight="1">
      <c r="B46" s="476" t="s">
        <v>214</v>
      </c>
      <c r="C46" s="511"/>
      <c r="D46" s="512">
        <v>-1.9906982016675414</v>
      </c>
      <c r="E46" s="512">
        <v>23.731068416936168</v>
      </c>
      <c r="F46" s="512">
        <v>10.085276846594212</v>
      </c>
      <c r="G46" s="512">
        <v>20.493826326592639</v>
      </c>
      <c r="H46" s="512">
        <v>-0.41867184652360834</v>
      </c>
      <c r="I46" s="512">
        <v>-17.034175025849819</v>
      </c>
      <c r="J46" s="512">
        <v>-1.7556219881996356</v>
      </c>
      <c r="K46" s="513">
        <v>-1.7556219881996356</v>
      </c>
    </row>
    <row r="47" spans="2:11" ht="20.25" customHeight="1">
      <c r="B47" s="476" t="s">
        <v>215</v>
      </c>
      <c r="C47" s="511"/>
      <c r="D47" s="512">
        <v>1.7419442651694652</v>
      </c>
      <c r="E47" s="512">
        <v>1.7989559093955592</v>
      </c>
      <c r="F47" s="513">
        <v>3.6774824119204936</v>
      </c>
      <c r="G47" s="512">
        <v>11.327323560487642</v>
      </c>
      <c r="H47" s="512">
        <v>5.544036958717129</v>
      </c>
      <c r="I47" s="512">
        <v>18.974205167418191</v>
      </c>
      <c r="J47" s="512">
        <v>6.9202653038069428</v>
      </c>
      <c r="K47" s="513">
        <v>6.9202653038069144</v>
      </c>
    </row>
    <row r="48" spans="2:11" ht="17.25" customHeight="1">
      <c r="B48" s="476" t="s">
        <v>216</v>
      </c>
      <c r="C48" s="511"/>
      <c r="D48" s="514">
        <v>0.69031069648441701</v>
      </c>
      <c r="E48" s="512">
        <v>-2.312608531870012</v>
      </c>
      <c r="F48" s="514">
        <v>-0.2746828022564074</v>
      </c>
      <c r="G48" s="514">
        <v>6.0323518736921073</v>
      </c>
      <c r="H48" s="514">
        <v>3.4256282575465491</v>
      </c>
      <c r="I48" s="514">
        <v>-6.279018873811637</v>
      </c>
      <c r="J48" s="512">
        <v>-1.2711626648846135</v>
      </c>
      <c r="K48" s="513">
        <v>-1.2711626648846135</v>
      </c>
    </row>
    <row r="49" spans="2:11" ht="17.25" customHeight="1">
      <c r="B49" s="476" t="s">
        <v>217</v>
      </c>
      <c r="C49" s="511"/>
      <c r="D49" s="512">
        <v>17.438307449425878</v>
      </c>
      <c r="E49" s="512">
        <v>42.404819210836081</v>
      </c>
      <c r="F49" s="520">
        <v>0.53890061870880857</v>
      </c>
      <c r="G49" s="512">
        <v>-2.9892417103987583</v>
      </c>
      <c r="H49" s="512">
        <v>2.0989999242743096</v>
      </c>
      <c r="I49" s="512">
        <v>13.260712150127233</v>
      </c>
      <c r="J49" s="512">
        <v>9.4648475485933972</v>
      </c>
      <c r="K49" s="513">
        <v>9.4648475485933972</v>
      </c>
    </row>
    <row r="50" spans="2:11" ht="17.25" customHeight="1">
      <c r="B50" s="476" t="s">
        <v>218</v>
      </c>
      <c r="C50" s="511"/>
      <c r="D50" s="512">
        <v>18.565697997207664</v>
      </c>
      <c r="E50" s="512">
        <v>13.444146086823409</v>
      </c>
      <c r="F50" s="520">
        <v>-8.0280036734477989</v>
      </c>
      <c r="G50" s="512">
        <v>3.5252426079761818</v>
      </c>
      <c r="H50" s="512">
        <v>2.0636854783163869</v>
      </c>
      <c r="I50" s="512">
        <v>-19.781866056816597</v>
      </c>
      <c r="J50" s="512">
        <v>-0.73496332314026347</v>
      </c>
      <c r="K50" s="513">
        <v>-0.73496332314027768</v>
      </c>
    </row>
    <row r="51" spans="2:11" ht="17.25" customHeight="1">
      <c r="B51" s="476" t="s">
        <v>219</v>
      </c>
      <c r="C51" s="511"/>
      <c r="D51" s="512">
        <v>-8.7569957648234009</v>
      </c>
      <c r="E51" s="512">
        <v>-21.361575507953816</v>
      </c>
      <c r="F51" s="520">
        <v>25.998878169431876</v>
      </c>
      <c r="G51" s="512">
        <v>1.2272448655379833</v>
      </c>
      <c r="H51" s="512">
        <v>-8.4310583008275586</v>
      </c>
      <c r="I51" s="512">
        <v>13.817008972269093</v>
      </c>
      <c r="J51" s="512">
        <v>6.7185069648980686</v>
      </c>
      <c r="K51" s="513">
        <v>6.7185069648980402</v>
      </c>
    </row>
    <row r="52" spans="2:11" ht="17.25" customHeight="1">
      <c r="B52" s="476" t="s">
        <v>220</v>
      </c>
      <c r="C52" s="482"/>
      <c r="D52" s="512">
        <v>-1.2649763328365822</v>
      </c>
      <c r="E52" s="512">
        <v>-10.441136849107053</v>
      </c>
      <c r="F52" s="520">
        <v>-16.760707116610334</v>
      </c>
      <c r="G52" s="512">
        <v>8.2451760699757841</v>
      </c>
      <c r="H52" s="512">
        <v>1.4209395576642692E-2</v>
      </c>
      <c r="I52" s="512">
        <v>0.52166993234897063</v>
      </c>
      <c r="J52" s="512">
        <v>-6.0007632955904739</v>
      </c>
      <c r="K52" s="513">
        <v>-6.0007632955904882</v>
      </c>
    </row>
    <row r="53" spans="2:11" ht="17.25" customHeight="1">
      <c r="B53" s="476" t="s">
        <v>221</v>
      </c>
      <c r="C53" s="482"/>
      <c r="D53" s="512">
        <v>22.864029844551311</v>
      </c>
      <c r="E53" s="512">
        <v>30.424705371904821</v>
      </c>
      <c r="F53" s="520">
        <v>5.315320610224461</v>
      </c>
      <c r="G53" s="512">
        <v>-6.6869786415666255</v>
      </c>
      <c r="H53" s="512">
        <v>3.0599194229860274</v>
      </c>
      <c r="I53" s="512">
        <v>11.163350647146714</v>
      </c>
      <c r="J53" s="512">
        <v>13.204678122260276</v>
      </c>
      <c r="K53" s="513">
        <v>13.20467812226029</v>
      </c>
    </row>
    <row r="54" spans="2:11" ht="17.25" customHeight="1">
      <c r="B54" s="476" t="s">
        <v>222</v>
      </c>
      <c r="C54" s="482"/>
      <c r="D54" s="512">
        <v>1.0089950305067532</v>
      </c>
      <c r="E54" s="512">
        <v>6.0356515176707859</v>
      </c>
      <c r="F54" s="520">
        <v>-8.0057990145809441</v>
      </c>
      <c r="G54" s="512">
        <v>-3.5403683104937471</v>
      </c>
      <c r="H54" s="512">
        <v>0.96825779034033133</v>
      </c>
      <c r="I54" s="512">
        <v>-20.049989344091529</v>
      </c>
      <c r="J54" s="512">
        <v>-6.7184685076495043</v>
      </c>
      <c r="K54" s="513">
        <v>-6.7184685076495185</v>
      </c>
    </row>
    <row r="55" spans="2:11" ht="17.25" customHeight="1">
      <c r="B55" s="476" t="s">
        <v>223</v>
      </c>
      <c r="C55" s="511"/>
      <c r="D55" s="512">
        <v>-7.5126377931038775</v>
      </c>
      <c r="E55" s="512">
        <v>-9.7035346357449157</v>
      </c>
      <c r="F55" s="520">
        <v>39.485075682533989</v>
      </c>
      <c r="G55" s="512">
        <v>5.1481692835399571</v>
      </c>
      <c r="H55" s="512">
        <v>-8.1296332643815674</v>
      </c>
      <c r="I55" s="512">
        <v>4.97364029737804</v>
      </c>
      <c r="J55" s="512">
        <v>8.8612283257963469</v>
      </c>
      <c r="K55" s="513">
        <v>8.8612283257963469</v>
      </c>
    </row>
    <row r="56" spans="2:11" ht="17.25" customHeight="1">
      <c r="B56" s="476" t="s">
        <v>224</v>
      </c>
      <c r="C56" s="511"/>
      <c r="D56" s="512">
        <v>9.7813723140213682</v>
      </c>
      <c r="E56" s="512">
        <v>3.9510323450150651</v>
      </c>
      <c r="F56" s="520">
        <v>-15.734664344736487</v>
      </c>
      <c r="G56" s="512">
        <v>-7.0901576110758526</v>
      </c>
      <c r="H56" s="512">
        <v>-2.479277029822228</v>
      </c>
      <c r="I56" s="512">
        <v>6.4592442628988493</v>
      </c>
      <c r="J56" s="512">
        <v>-0.88360642030080783</v>
      </c>
      <c r="K56" s="513">
        <v>-0.88360642030079362</v>
      </c>
    </row>
    <row r="57" spans="2:11" ht="17.25" customHeight="1">
      <c r="B57" s="476" t="s">
        <v>225</v>
      </c>
      <c r="C57" s="511"/>
      <c r="D57" s="512">
        <v>7.752638195286778</v>
      </c>
      <c r="E57" s="512">
        <v>16.054983705072587</v>
      </c>
      <c r="F57" s="520">
        <v>-2.8910895660535516</v>
      </c>
      <c r="G57" s="512">
        <v>19.061783436040145</v>
      </c>
      <c r="H57" s="512">
        <v>8.4249588198566698</v>
      </c>
      <c r="I57" s="512">
        <v>2.1411659745156157</v>
      </c>
      <c r="J57" s="512">
        <v>3.5890006681174924</v>
      </c>
      <c r="K57" s="513">
        <v>3.5890006681174924</v>
      </c>
    </row>
    <row r="58" spans="2:11" ht="17.25" customHeight="1">
      <c r="B58" s="476" t="s">
        <v>226</v>
      </c>
      <c r="C58" s="511"/>
      <c r="D58" s="512">
        <v>-5.601264589289741</v>
      </c>
      <c r="E58" s="512">
        <v>-4.1542246139305661</v>
      </c>
      <c r="F58" s="520">
        <v>-19.123214294452254</v>
      </c>
      <c r="G58" s="512">
        <v>5.9176447381586286</v>
      </c>
      <c r="H58" s="512">
        <v>-1.7753646047379448</v>
      </c>
      <c r="I58" s="512">
        <v>-13.502494775729119</v>
      </c>
      <c r="J58" s="512">
        <v>-10.762415593209951</v>
      </c>
      <c r="K58" s="513">
        <v>-10.762415593209951</v>
      </c>
    </row>
    <row r="59" spans="2:11" ht="17.25" customHeight="1">
      <c r="B59" s="476" t="s">
        <v>227</v>
      </c>
      <c r="C59" s="511"/>
      <c r="D59" s="512">
        <v>-9.1419206974799323</v>
      </c>
      <c r="E59" s="512">
        <v>-7.0285511781715115</v>
      </c>
      <c r="F59" s="520">
        <v>54.611360068003677</v>
      </c>
      <c r="G59" s="512">
        <v>1.0614154356132417</v>
      </c>
      <c r="H59" s="512">
        <v>-10.734553956583667</v>
      </c>
      <c r="I59" s="512">
        <v>3.3659610105714108</v>
      </c>
      <c r="J59" s="512">
        <v>10.634024510605201</v>
      </c>
      <c r="K59" s="513">
        <v>10.634024510605201</v>
      </c>
    </row>
    <row r="60" spans="2:11" ht="17.25" customHeight="1">
      <c r="B60" s="476" t="s">
        <v>228</v>
      </c>
      <c r="C60" s="511"/>
      <c r="D60" s="512">
        <v>5.2061017785231485</v>
      </c>
      <c r="E60" s="512">
        <v>-2.9416509063564149</v>
      </c>
      <c r="F60" s="520">
        <v>-32.558447018774714</v>
      </c>
      <c r="G60" s="512">
        <v>-6.3694055845742668</v>
      </c>
      <c r="H60" s="512">
        <v>-10.22171686215421</v>
      </c>
      <c r="I60" s="512">
        <v>10.15607338622479</v>
      </c>
      <c r="J60" s="512">
        <v>-8.4274744068748788</v>
      </c>
      <c r="K60" s="513">
        <v>-8.4274744068748788</v>
      </c>
    </row>
    <row r="61" spans="2:11" ht="17.25" customHeight="1">
      <c r="B61" s="476" t="s">
        <v>229</v>
      </c>
      <c r="C61" s="511"/>
      <c r="D61" s="512">
        <v>-10.068289491895172</v>
      </c>
      <c r="E61" s="512">
        <v>-0.3153386226065038</v>
      </c>
      <c r="F61" s="520">
        <v>20.431228537105909</v>
      </c>
      <c r="G61" s="512">
        <v>7.7693737556540299</v>
      </c>
      <c r="H61" s="512">
        <v>58.981780004763777</v>
      </c>
      <c r="I61" s="512">
        <v>4.4812141639972083</v>
      </c>
      <c r="J61" s="512">
        <v>2.8864822005954665</v>
      </c>
      <c r="K61" s="513">
        <v>2.8864822005954665</v>
      </c>
    </row>
    <row r="62" spans="2:11" ht="17.25" customHeight="1">
      <c r="B62" s="476" t="s">
        <v>230</v>
      </c>
      <c r="C62" s="511"/>
      <c r="D62" s="512">
        <v>-0.88966552594679627</v>
      </c>
      <c r="E62" s="512">
        <v>-4.7941247124896336E-3</v>
      </c>
      <c r="F62" s="520">
        <v>1.3074892751582468</v>
      </c>
      <c r="G62" s="512">
        <v>-5.0478571646311963</v>
      </c>
      <c r="H62" s="512">
        <v>-18.669207009586245</v>
      </c>
      <c r="I62" s="512">
        <v>-5.4827645183642204</v>
      </c>
      <c r="J62" s="512">
        <v>-1.6799577333890312</v>
      </c>
      <c r="K62" s="513">
        <v>-1.679957733389017</v>
      </c>
    </row>
    <row r="63" spans="2:11" ht="17.25" customHeight="1">
      <c r="B63" s="476" t="s">
        <v>231</v>
      </c>
      <c r="C63" s="511"/>
      <c r="D63" s="512">
        <v>-4.7965447415103171</v>
      </c>
      <c r="E63" s="512">
        <v>-9.3280049096874222</v>
      </c>
      <c r="F63" s="520">
        <v>24.930127346610846</v>
      </c>
      <c r="G63" s="512">
        <v>1.2590319255032227</v>
      </c>
      <c r="H63" s="512">
        <v>-12.433076017783463</v>
      </c>
      <c r="I63" s="512">
        <v>6.6804545446222221</v>
      </c>
      <c r="J63" s="512">
        <v>7.6262463242543532</v>
      </c>
      <c r="K63" s="513">
        <v>7.6262463242543532</v>
      </c>
    </row>
    <row r="64" spans="2:11" ht="17.25" customHeight="1">
      <c r="B64" s="476" t="s">
        <v>232</v>
      </c>
      <c r="C64" s="511"/>
      <c r="D64" s="512">
        <v>-6.2445308212248847</v>
      </c>
      <c r="E64" s="512">
        <v>-8.7202649692915202</v>
      </c>
      <c r="F64" s="520">
        <v>-28.769597981249007</v>
      </c>
      <c r="G64" s="512">
        <v>6.1706053639751417</v>
      </c>
      <c r="H64" s="512">
        <v>21.165680224861532</v>
      </c>
      <c r="I64" s="512">
        <v>3.6748673714654956E-2</v>
      </c>
      <c r="J64" s="512">
        <v>-12.751969860930373</v>
      </c>
      <c r="K64" s="513">
        <v>-12.751969860930373</v>
      </c>
    </row>
    <row r="65" spans="2:11" ht="17.25" customHeight="1">
      <c r="B65" s="476" t="s">
        <v>233</v>
      </c>
      <c r="C65" s="511"/>
      <c r="D65" s="512">
        <v>2.0509121444781186</v>
      </c>
      <c r="E65" s="512">
        <v>9.2745079726434199</v>
      </c>
      <c r="F65" s="520">
        <v>19.498507961155127</v>
      </c>
      <c r="G65" s="512">
        <v>5.7544730897962353</v>
      </c>
      <c r="H65" s="512">
        <v>38.955149651207023</v>
      </c>
      <c r="I65" s="512">
        <v>1.1224599917074869</v>
      </c>
      <c r="J65" s="512">
        <v>7.9631511491594011</v>
      </c>
      <c r="K65" s="513">
        <v>7.9631511491594154</v>
      </c>
    </row>
    <row r="66" spans="2:11" ht="17.25" customHeight="1">
      <c r="B66" s="476" t="s">
        <v>234</v>
      </c>
      <c r="C66" s="511"/>
      <c r="D66" s="512">
        <v>2.1288300777400053</v>
      </c>
      <c r="E66" s="512">
        <v>-1.5418171585396721</v>
      </c>
      <c r="F66" s="520">
        <v>7.8568385457519838</v>
      </c>
      <c r="G66" s="512">
        <v>3.0067865947711852</v>
      </c>
      <c r="H66" s="512">
        <v>-1.198643289575557</v>
      </c>
      <c r="I66" s="512">
        <v>-5.7101614663904599</v>
      </c>
      <c r="J66" s="512">
        <v>2.2443475902437626</v>
      </c>
      <c r="K66" s="513">
        <v>2.2443475902437626</v>
      </c>
    </row>
    <row r="67" spans="2:11" ht="17.25" customHeight="1">
      <c r="B67" s="476" t="s">
        <v>235</v>
      </c>
      <c r="C67" s="511"/>
      <c r="D67" s="512">
        <v>0.95320222336184202</v>
      </c>
      <c r="E67" s="512">
        <v>-7.5706578199407915</v>
      </c>
      <c r="F67" s="520">
        <v>11.188224873709629</v>
      </c>
      <c r="G67" s="512">
        <v>-7.4460536724649131</v>
      </c>
      <c r="H67" s="512">
        <v>-37.746814583244536</v>
      </c>
      <c r="I67" s="512">
        <v>-0.7118013378611181</v>
      </c>
      <c r="J67" s="512">
        <v>3.2529849700122497</v>
      </c>
      <c r="K67" s="513">
        <v>3.2529849700122497</v>
      </c>
    </row>
    <row r="68" spans="2:11" ht="17.25" customHeight="1">
      <c r="B68" s="476" t="s">
        <v>236</v>
      </c>
      <c r="C68" s="511"/>
      <c r="D68" s="512">
        <v>1.9331875914650567</v>
      </c>
      <c r="E68" s="512">
        <v>-15.510113686697167</v>
      </c>
      <c r="F68" s="520">
        <v>-25.954884477218883</v>
      </c>
      <c r="G68" s="512">
        <v>-3.1802721088435391</v>
      </c>
      <c r="H68" s="512">
        <v>13.920215792953684</v>
      </c>
      <c r="I68" s="512">
        <v>3.2204637467795294</v>
      </c>
      <c r="J68" s="512">
        <v>-8.7876555355457526</v>
      </c>
      <c r="K68" s="513">
        <v>-8.7876555355457526</v>
      </c>
    </row>
    <row r="69" spans="2:11" ht="17.25" customHeight="1">
      <c r="B69" s="476" t="s">
        <v>237</v>
      </c>
      <c r="C69" s="511"/>
      <c r="D69" s="512">
        <v>10.136656091033174</v>
      </c>
      <c r="E69" s="512">
        <v>20.196592398427256</v>
      </c>
      <c r="F69" s="520">
        <v>4.2816612643045318</v>
      </c>
      <c r="G69" s="512">
        <v>3.8995257333567679</v>
      </c>
      <c r="H69" s="512">
        <v>38.460644938208588</v>
      </c>
      <c r="I69" s="512">
        <v>-6.4955131633684005</v>
      </c>
      <c r="J69" s="512">
        <v>4.5167854228995878</v>
      </c>
      <c r="K69" s="513">
        <v>4.5167854228996163</v>
      </c>
    </row>
    <row r="70" spans="2:11" ht="17.25" customHeight="1">
      <c r="B70" s="476" t="s">
        <v>238</v>
      </c>
      <c r="C70" s="511"/>
      <c r="D70" s="512">
        <v>0.75477163732338681</v>
      </c>
      <c r="E70" s="512">
        <v>4.5723839639443042</v>
      </c>
      <c r="F70" s="520">
        <v>5.3437612414419533</v>
      </c>
      <c r="G70" s="512">
        <v>-6.5765004226542629</v>
      </c>
      <c r="H70" s="512">
        <v>-11.790890126302031</v>
      </c>
      <c r="I70" s="512">
        <v>-6.0569467395449408</v>
      </c>
      <c r="J70" s="512">
        <v>0.26035539481527792</v>
      </c>
      <c r="K70" s="513">
        <v>0.26035539481527792</v>
      </c>
    </row>
    <row r="71" spans="2:11" ht="17.25" customHeight="1">
      <c r="B71" s="476" t="s">
        <v>239</v>
      </c>
      <c r="C71" s="511"/>
      <c r="D71" s="512">
        <v>-11.390956270991097</v>
      </c>
      <c r="E71" s="512">
        <v>-21.087929200793056</v>
      </c>
      <c r="F71" s="520">
        <v>21.127486010677217</v>
      </c>
      <c r="G71" s="512">
        <v>10.089613429570576</v>
      </c>
      <c r="H71" s="512">
        <v>-32.921192906590363</v>
      </c>
      <c r="I71" s="512">
        <v>1.2070888893423728</v>
      </c>
      <c r="J71" s="512">
        <v>2.3746923372857509</v>
      </c>
      <c r="K71" s="513">
        <v>2.3746923372857509</v>
      </c>
    </row>
    <row r="72" spans="2:11" ht="17.25" customHeight="1">
      <c r="B72" s="476" t="s">
        <v>240</v>
      </c>
      <c r="C72" s="511"/>
      <c r="D72" s="512">
        <v>-0.67186414276825701</v>
      </c>
      <c r="E72" s="512">
        <v>-5.6028251788721803</v>
      </c>
      <c r="F72" s="520">
        <v>-25.157129284352379</v>
      </c>
      <c r="G72" s="512">
        <v>-11.152225482659489</v>
      </c>
      <c r="H72" s="512">
        <v>18.598385470320423</v>
      </c>
      <c r="I72" s="512">
        <v>-0.84747348157215185</v>
      </c>
      <c r="J72" s="512">
        <v>-10.578529515325229</v>
      </c>
      <c r="K72" s="513">
        <v>-10.578529515325229</v>
      </c>
    </row>
    <row r="73" spans="2:11" ht="17.25" customHeight="1">
      <c r="B73" s="476" t="s">
        <v>241</v>
      </c>
      <c r="C73" s="511"/>
      <c r="D73" s="512">
        <v>5.8185564686401392</v>
      </c>
      <c r="E73" s="512">
        <v>25.677603643957795</v>
      </c>
      <c r="F73" s="520">
        <v>6.9043681300281889</v>
      </c>
      <c r="G73" s="512">
        <v>-13.766569075003588</v>
      </c>
      <c r="H73" s="512">
        <v>55.858717121693445</v>
      </c>
      <c r="I73" s="512">
        <v>-5.0394408985636687</v>
      </c>
      <c r="J73" s="512">
        <v>3.7716149195993154</v>
      </c>
      <c r="K73" s="513">
        <v>3.7716149195993438</v>
      </c>
    </row>
    <row r="74" spans="2:11" ht="17.25" customHeight="1">
      <c r="B74" s="476" t="s">
        <v>242</v>
      </c>
      <c r="C74" s="511"/>
      <c r="D74" s="512">
        <v>22.936665068896176</v>
      </c>
      <c r="E74" s="512">
        <v>16.859830188178023</v>
      </c>
      <c r="F74" s="520">
        <v>7.3542335535250913</v>
      </c>
      <c r="G74" s="512">
        <v>-6.212336447942107</v>
      </c>
      <c r="H74" s="512">
        <v>-14.860227856162609</v>
      </c>
      <c r="I74" s="512">
        <v>-10.060473991768475</v>
      </c>
      <c r="J74" s="512">
        <v>9.3692380259657142</v>
      </c>
      <c r="K74" s="513">
        <v>9.3692380259657</v>
      </c>
    </row>
    <row r="75" spans="2:11" ht="17.25" customHeight="1">
      <c r="B75" s="476" t="s">
        <v>243</v>
      </c>
      <c r="C75" s="511"/>
      <c r="D75" s="512">
        <v>-12.739792749388386</v>
      </c>
      <c r="E75" s="512">
        <v>-16.245252719096896</v>
      </c>
      <c r="F75" s="520">
        <v>18.927946925910263</v>
      </c>
      <c r="G75" s="512">
        <v>28.781921923228538</v>
      </c>
      <c r="H75" s="512">
        <v>-31.629708677363169</v>
      </c>
      <c r="I75" s="512">
        <v>27.748597107807498</v>
      </c>
      <c r="J75" s="512">
        <v>5.2599683572083222</v>
      </c>
      <c r="K75" s="513">
        <v>5.2599683572082938</v>
      </c>
    </row>
    <row r="76" spans="2:11" ht="17.25" customHeight="1">
      <c r="B76" s="476" t="s">
        <v>244</v>
      </c>
      <c r="C76" s="511"/>
      <c r="D76" s="512">
        <v>6.2572116897086545</v>
      </c>
      <c r="E76" s="512">
        <v>-12.020842616280376</v>
      </c>
      <c r="F76" s="520">
        <v>-23.450396246280874</v>
      </c>
      <c r="G76" s="512">
        <v>2.6665041245288705</v>
      </c>
      <c r="H76" s="512">
        <v>4.393356125789154</v>
      </c>
      <c r="I76" s="512">
        <v>-0.641321841551445</v>
      </c>
      <c r="J76" s="512">
        <v>-6.4555973674844438</v>
      </c>
      <c r="K76" s="513">
        <v>-6.4555973674844296</v>
      </c>
    </row>
    <row r="77" spans="2:11" ht="17.25" customHeight="1">
      <c r="B77" s="476" t="s">
        <v>245</v>
      </c>
      <c r="C77" s="511"/>
      <c r="D77" s="512">
        <v>2.8626420719390495</v>
      </c>
      <c r="E77" s="512">
        <v>9.4563010115786312</v>
      </c>
      <c r="F77" s="520">
        <v>6.3919018922968291</v>
      </c>
      <c r="G77" s="512">
        <v>-15.450228967427037</v>
      </c>
      <c r="H77" s="512">
        <v>59.676670232881747</v>
      </c>
      <c r="I77" s="512">
        <v>-2.463635613197809</v>
      </c>
      <c r="J77" s="512">
        <v>2.8287867854729853</v>
      </c>
      <c r="K77" s="513">
        <v>2.8287867854729569</v>
      </c>
    </row>
    <row r="78" spans="2:11" ht="17.25" customHeight="1">
      <c r="B78" s="632" t="s">
        <v>386</v>
      </c>
      <c r="C78" s="511"/>
      <c r="D78" s="512">
        <v>-3.7670657529468912</v>
      </c>
      <c r="E78" s="512">
        <v>13.228986132376306</v>
      </c>
      <c r="F78" s="520">
        <v>9.9980329773406567</v>
      </c>
      <c r="G78" s="512">
        <v>-5.0687337367257896</v>
      </c>
      <c r="H78" s="512">
        <v>-12.766968288210407</v>
      </c>
      <c r="I78" s="512">
        <v>-10.598873703787277</v>
      </c>
      <c r="J78" s="512">
        <v>-0.93199039411079809</v>
      </c>
      <c r="K78" s="513">
        <v>-0.93199039411076967</v>
      </c>
    </row>
    <row r="79" spans="2:11" ht="17.25" customHeight="1">
      <c r="B79" s="635" t="s">
        <v>443</v>
      </c>
      <c r="C79" s="511"/>
      <c r="D79" s="512">
        <v>-2.3593582971487876</v>
      </c>
      <c r="E79" s="512">
        <v>-31.950377389831758</v>
      </c>
      <c r="F79" s="520">
        <v>19.630229067935943</v>
      </c>
      <c r="G79" s="512">
        <v>24.73718806098563</v>
      </c>
      <c r="H79" s="512">
        <v>-30.640350853417246</v>
      </c>
      <c r="I79" s="512">
        <v>17.175604152229454</v>
      </c>
      <c r="J79" s="512">
        <v>9.2808253662728646</v>
      </c>
      <c r="K79" s="513">
        <v>9.2808253662728362</v>
      </c>
    </row>
    <row r="80" spans="2:11" ht="17.25" customHeight="1">
      <c r="B80" s="635" t="s">
        <v>447</v>
      </c>
      <c r="C80" s="511"/>
      <c r="D80" s="512">
        <v>1.6013455494585287</v>
      </c>
      <c r="E80" s="512">
        <v>-15.815091991319505</v>
      </c>
      <c r="F80" s="520">
        <v>-24.715393458894965</v>
      </c>
      <c r="G80" s="512">
        <v>2.5883159654369194</v>
      </c>
      <c r="H80" s="512">
        <v>5.1457746866938976</v>
      </c>
      <c r="I80" s="512">
        <v>4.2479906225825914</v>
      </c>
      <c r="J80" s="512">
        <v>-8.0408441750415136</v>
      </c>
      <c r="K80" s="513">
        <v>-8.0408441750415136</v>
      </c>
    </row>
    <row r="81" spans="2:11" ht="17.25" customHeight="1">
      <c r="B81" s="635" t="s">
        <v>449</v>
      </c>
      <c r="C81" s="511"/>
      <c r="D81" s="512">
        <v>1.8151609917767217</v>
      </c>
      <c r="E81" s="512">
        <v>19.476948287286547</v>
      </c>
      <c r="F81" s="520">
        <v>4.8554012355213274</v>
      </c>
      <c r="G81" s="512">
        <v>-15.743372033723631</v>
      </c>
      <c r="H81" s="512">
        <v>59.035565689548832</v>
      </c>
      <c r="I81" s="512">
        <v>-5.4466032856703634</v>
      </c>
      <c r="J81" s="512">
        <v>1.2173895005541482</v>
      </c>
      <c r="K81" s="513">
        <v>1.2173895005541482</v>
      </c>
    </row>
    <row r="82" spans="2:11" ht="17.25" customHeight="1">
      <c r="B82" s="635" t="s">
        <v>455</v>
      </c>
      <c r="C82" s="511"/>
      <c r="D82" s="512">
        <v>-2.5194829843934343</v>
      </c>
      <c r="E82" s="512">
        <v>21.571411470851302</v>
      </c>
      <c r="F82" s="520">
        <v>12.394714285164781</v>
      </c>
      <c r="G82" s="512">
        <v>-0.59912623978412682</v>
      </c>
      <c r="H82" s="512">
        <v>-17.228988539514859</v>
      </c>
      <c r="I82" s="512">
        <v>-12.529717515945222</v>
      </c>
      <c r="J82" s="512">
        <v>0.14337648139172643</v>
      </c>
      <c r="K82" s="513">
        <v>0.14337648139172643</v>
      </c>
    </row>
    <row r="83" spans="2:11" ht="17.25" customHeight="1">
      <c r="B83" s="649" t="s">
        <v>466</v>
      </c>
      <c r="C83" s="511"/>
      <c r="D83" s="512">
        <v>9.8127635729184277</v>
      </c>
      <c r="E83" s="512">
        <v>-12.529205106424996</v>
      </c>
      <c r="F83" s="520">
        <v>19.68105081784779</v>
      </c>
      <c r="G83" s="512">
        <v>23.623470735197799</v>
      </c>
      <c r="H83" s="512">
        <v>-30.415951040749519</v>
      </c>
      <c r="I83" s="512">
        <v>17.490861593587752</v>
      </c>
      <c r="J83" s="512">
        <v>14.635296271996268</v>
      </c>
      <c r="K83" s="513">
        <v>14.635296271996268</v>
      </c>
    </row>
    <row r="84" spans="2:11" ht="17.25" customHeight="1">
      <c r="B84" s="649" t="s">
        <v>463</v>
      </c>
      <c r="C84" s="511"/>
      <c r="D84" s="512">
        <v>-5.8797192461099854</v>
      </c>
      <c r="E84" s="512">
        <v>-3.6575550899588194</v>
      </c>
      <c r="F84" s="520">
        <v>-24.445569916186088</v>
      </c>
      <c r="G84" s="512">
        <v>1.5188597907430506</v>
      </c>
      <c r="H84" s="512">
        <v>8.5219681885319716</v>
      </c>
      <c r="I84" s="512">
        <v>7.4382964769408346</v>
      </c>
      <c r="J84" s="512">
        <v>-10.237177645930998</v>
      </c>
      <c r="K84" s="513">
        <v>-10.237177645930998</v>
      </c>
    </row>
    <row r="85" spans="2:11" ht="13.5" customHeight="1">
      <c r="B85" s="547" t="s">
        <v>246</v>
      </c>
      <c r="C85" s="593"/>
      <c r="D85" s="593" t="s">
        <v>247</v>
      </c>
      <c r="E85" s="624"/>
      <c r="F85" s="593"/>
      <c r="G85" s="593"/>
      <c r="H85" s="593"/>
      <c r="I85" s="593"/>
      <c r="J85" s="625"/>
      <c r="K85" s="565"/>
    </row>
  </sheetData>
  <mergeCells count="4">
    <mergeCell ref="B1:K1"/>
    <mergeCell ref="D2:J2"/>
    <mergeCell ref="B2:B3"/>
    <mergeCell ref="C2:C3"/>
  </mergeCells>
  <printOptions horizontalCentered="1"/>
  <pageMargins left="0.75" right="0.25" top="0.75" bottom="0.25" header="0.25" footer="0.25"/>
  <pageSetup scale="59" fitToWidth="0" orientation="portrait" r:id="rId1"/>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800-000000000000}">
  <sheetPr>
    <tabColor rgb="FF00B050"/>
  </sheetPr>
  <dimension ref="B1:K79"/>
  <sheetViews>
    <sheetView zoomScaleNormal="100" workbookViewId="0">
      <pane xSplit="3" ySplit="3" topLeftCell="D62" activePane="bottomRight" state="frozen"/>
      <selection activeCell="L84" sqref="L84"/>
      <selection pane="topRight" activeCell="L84" sqref="L84"/>
      <selection pane="bottomLeft" activeCell="L84" sqref="L84"/>
      <selection pane="bottomRight" activeCell="B1" sqref="B1:K1"/>
    </sheetView>
  </sheetViews>
  <sheetFormatPr baseColWidth="10" defaultColWidth="9.1640625" defaultRowHeight="14"/>
  <cols>
    <col min="1" max="1" width="1.5" style="13" customWidth="1"/>
    <col min="2" max="2" width="6.1640625" style="13" customWidth="1"/>
    <col min="3" max="3" width="5.1640625" style="13" customWidth="1"/>
    <col min="4" max="4" width="9.5" style="13" customWidth="1"/>
    <col min="5" max="5" width="11.5" style="13" customWidth="1"/>
    <col min="6" max="7" width="9.1640625" style="13" customWidth="1"/>
    <col min="8" max="8" width="13.5" style="13" customWidth="1"/>
    <col min="9" max="9" width="10.5" style="13" customWidth="1"/>
    <col min="10" max="10" width="10.5" style="12" customWidth="1"/>
    <col min="11" max="11" width="9.1640625" style="13" customWidth="1"/>
    <col min="12" max="226" width="9.1640625" style="13"/>
    <col min="227" max="227" width="6" style="13" customWidth="1"/>
    <col min="228" max="228" width="3.5" style="13" customWidth="1"/>
    <col min="229" max="229" width="8.1640625" style="13" customWidth="1"/>
    <col min="230" max="232" width="6.5" style="13" customWidth="1"/>
    <col min="233" max="233" width="6.1640625" style="13" customWidth="1"/>
    <col min="234" max="234" width="8" style="13" customWidth="1"/>
    <col min="235" max="235" width="6.5" style="13" customWidth="1"/>
    <col min="236" max="236" width="6.6640625" style="13" customWidth="1"/>
    <col min="237" max="237" width="8" style="13" customWidth="1"/>
    <col min="238" max="238" width="8.5" style="13" customWidth="1"/>
    <col min="239" max="239" width="6.5" style="13" customWidth="1"/>
    <col min="240" max="240" width="7.6640625" style="13" customWidth="1"/>
    <col min="241" max="241" width="6.6640625" style="13" customWidth="1"/>
    <col min="242" max="242" width="7.1640625" style="13" customWidth="1"/>
    <col min="243" max="243" width="7.5" style="13" customWidth="1"/>
    <col min="244" max="244" width="8" style="13" customWidth="1"/>
    <col min="245" max="245" width="7.6640625" style="13" customWidth="1"/>
    <col min="246" max="246" width="7.1640625" style="13" customWidth="1"/>
    <col min="247" max="247" width="7" style="13" customWidth="1"/>
    <col min="248" max="248" width="8.6640625" style="13" customWidth="1"/>
    <col min="249" max="249" width="8.5" style="13" customWidth="1"/>
    <col min="250" max="250" width="9" style="13" customWidth="1"/>
    <col min="251" max="16384" width="9.1640625" style="13"/>
  </cols>
  <sheetData>
    <row r="1" spans="2:11" ht="27.75" customHeight="1">
      <c r="B1" s="804" t="s">
        <v>519</v>
      </c>
      <c r="C1" s="805"/>
      <c r="D1" s="805"/>
      <c r="E1" s="805"/>
      <c r="F1" s="805"/>
      <c r="G1" s="805"/>
      <c r="H1" s="805"/>
      <c r="I1" s="805"/>
      <c r="J1" s="805"/>
      <c r="K1" s="806"/>
    </row>
    <row r="2" spans="2:11" ht="27.75" customHeight="1">
      <c r="B2" s="767" t="s">
        <v>34</v>
      </c>
      <c r="C2" s="769" t="s">
        <v>35</v>
      </c>
      <c r="D2" s="764" t="s">
        <v>356</v>
      </c>
      <c r="E2" s="765"/>
      <c r="F2" s="765"/>
      <c r="G2" s="765"/>
      <c r="H2" s="765"/>
      <c r="I2" s="765"/>
      <c r="J2" s="765"/>
      <c r="K2" s="77"/>
    </row>
    <row r="3" spans="2:11" s="12" customFormat="1" ht="124.5" customHeight="1">
      <c r="B3" s="768"/>
      <c r="C3" s="770"/>
      <c r="D3" s="418" t="s">
        <v>40</v>
      </c>
      <c r="E3" s="91" t="s">
        <v>254</v>
      </c>
      <c r="F3" s="91" t="s">
        <v>41</v>
      </c>
      <c r="G3" s="91" t="s">
        <v>255</v>
      </c>
      <c r="H3" s="91" t="s">
        <v>256</v>
      </c>
      <c r="I3" s="91" t="s">
        <v>44</v>
      </c>
      <c r="J3" s="91" t="s">
        <v>70</v>
      </c>
      <c r="K3" s="623" t="s">
        <v>374</v>
      </c>
    </row>
    <row r="4" spans="2:11" ht="22.5" customHeight="1">
      <c r="B4" s="476" t="s">
        <v>178</v>
      </c>
      <c r="C4" s="482"/>
      <c r="D4" s="512">
        <v>17.847869158030633</v>
      </c>
      <c r="E4" s="512"/>
      <c r="F4" s="513">
        <v>5.3962038336239573</v>
      </c>
      <c r="G4" s="513">
        <v>-32.6167687777629</v>
      </c>
      <c r="H4" s="513">
        <v>67.503411216988553</v>
      </c>
      <c r="I4" s="513">
        <v>-3.6182818827223571</v>
      </c>
      <c r="J4" s="513">
        <v>6.7428373259216414</v>
      </c>
      <c r="K4" s="513">
        <v>6.7428373259216414</v>
      </c>
    </row>
    <row r="5" spans="2:11" ht="22.5" customHeight="1">
      <c r="B5" s="476" t="s">
        <v>179</v>
      </c>
      <c r="C5" s="482"/>
      <c r="D5" s="512">
        <v>-4.0715698772713438</v>
      </c>
      <c r="E5" s="512"/>
      <c r="F5" s="513">
        <v>8.3809970613458944</v>
      </c>
      <c r="G5" s="513">
        <v>-3.320952161219509</v>
      </c>
      <c r="H5" s="513">
        <v>2.5415043767664116</v>
      </c>
      <c r="I5" s="513">
        <v>33.368182821324751</v>
      </c>
      <c r="J5" s="513">
        <v>9.2425671282224613</v>
      </c>
      <c r="K5" s="513">
        <v>9.2425671282224613</v>
      </c>
    </row>
    <row r="6" spans="2:11" ht="22.5" customHeight="1">
      <c r="B6" s="476" t="s">
        <v>180</v>
      </c>
      <c r="C6" s="482"/>
      <c r="D6" s="512">
        <v>6.8540343587543333</v>
      </c>
      <c r="E6" s="512"/>
      <c r="F6" s="513">
        <v>-0.93629874069297614</v>
      </c>
      <c r="G6" s="513">
        <v>30.313000771616771</v>
      </c>
      <c r="H6" s="513">
        <v>0.68750662175173716</v>
      </c>
      <c r="I6" s="513">
        <v>26.168810379991257</v>
      </c>
      <c r="J6" s="513">
        <v>7.9557405612675325</v>
      </c>
      <c r="K6" s="513">
        <v>7.9557405612675325</v>
      </c>
    </row>
    <row r="7" spans="2:11" ht="22.5" customHeight="1">
      <c r="B7" s="476" t="s">
        <v>181</v>
      </c>
      <c r="C7" s="482"/>
      <c r="D7" s="512">
        <v>1.6262477659556396</v>
      </c>
      <c r="E7" s="512"/>
      <c r="F7" s="513">
        <v>6.6319292053308487</v>
      </c>
      <c r="G7" s="513">
        <v>30.918246928621471</v>
      </c>
      <c r="H7" s="513">
        <v>0.32600446658965154</v>
      </c>
      <c r="I7" s="513">
        <v>32.207522069383685</v>
      </c>
      <c r="J7" s="513">
        <v>11.337438230598806</v>
      </c>
      <c r="K7" s="513">
        <v>11.337438230598835</v>
      </c>
    </row>
    <row r="8" spans="2:11" ht="22.5" customHeight="1">
      <c r="B8" s="476" t="s">
        <v>182</v>
      </c>
      <c r="C8" s="482"/>
      <c r="D8" s="512">
        <v>6.0976725526126216</v>
      </c>
      <c r="E8" s="512"/>
      <c r="F8" s="513">
        <v>0.69367826634180574</v>
      </c>
      <c r="G8" s="513">
        <v>28.895421368455146</v>
      </c>
      <c r="H8" s="513">
        <v>0.19073093240824335</v>
      </c>
      <c r="I8" s="513">
        <v>75.021638161593387</v>
      </c>
      <c r="J8" s="513">
        <v>14.411296469281226</v>
      </c>
      <c r="K8" s="513">
        <v>14.411296469281226</v>
      </c>
    </row>
    <row r="9" spans="2:11" ht="22.5" customHeight="1">
      <c r="B9" s="476" t="s">
        <v>183</v>
      </c>
      <c r="C9" s="482"/>
      <c r="D9" s="512">
        <v>5.1479350223352327</v>
      </c>
      <c r="E9" s="512"/>
      <c r="F9" s="513">
        <v>-4.6421047881489557</v>
      </c>
      <c r="G9" s="513">
        <v>15.322790248608271</v>
      </c>
      <c r="H9" s="513">
        <v>5.8432091939784669</v>
      </c>
      <c r="I9" s="513">
        <v>11.37287925094131</v>
      </c>
      <c r="J9" s="513">
        <v>2.4493538506537931</v>
      </c>
      <c r="K9" s="513">
        <v>2.4493538506537931</v>
      </c>
    </row>
    <row r="10" spans="2:11" ht="22.5" customHeight="1">
      <c r="B10" s="476" t="s">
        <v>184</v>
      </c>
      <c r="C10" s="482"/>
      <c r="D10" s="512">
        <v>5.5503459442816734</v>
      </c>
      <c r="E10" s="512"/>
      <c r="F10" s="513">
        <v>2.8142086603380534</v>
      </c>
      <c r="G10" s="513">
        <v>7.7894489526611608</v>
      </c>
      <c r="H10" s="513">
        <v>5.3881860587576824</v>
      </c>
      <c r="I10" s="513">
        <v>7.3448453311122819</v>
      </c>
      <c r="J10" s="513">
        <v>4.8772361677682312</v>
      </c>
      <c r="K10" s="513">
        <v>4.8772361677682312</v>
      </c>
    </row>
    <row r="11" spans="2:11" ht="22.5" customHeight="1">
      <c r="B11" s="476" t="s">
        <v>185</v>
      </c>
      <c r="C11" s="482"/>
      <c r="D11" s="512">
        <v>8.3410927623886977</v>
      </c>
      <c r="E11" s="512"/>
      <c r="F11" s="513">
        <v>-1.0155612941725138</v>
      </c>
      <c r="G11" s="513">
        <v>3.8237826127286922</v>
      </c>
      <c r="H11" s="513">
        <v>10.54081633333162</v>
      </c>
      <c r="I11" s="513">
        <v>9.8633665141904032</v>
      </c>
      <c r="J11" s="513">
        <v>4.3750043946382533</v>
      </c>
      <c r="K11" s="513">
        <v>4.3750043946382533</v>
      </c>
    </row>
    <row r="12" spans="2:11" ht="22.5" customHeight="1">
      <c r="B12" s="476" t="s">
        <v>186</v>
      </c>
      <c r="C12" s="482"/>
      <c r="D12" s="512">
        <v>7.8755271520299033</v>
      </c>
      <c r="E12" s="512"/>
      <c r="F12" s="513">
        <v>-1.9726734492580817</v>
      </c>
      <c r="G12" s="513">
        <v>2.5342117830799822</v>
      </c>
      <c r="H12" s="513">
        <v>8.3634989448529495</v>
      </c>
      <c r="I12" s="513">
        <v>8.7411583132024617</v>
      </c>
      <c r="J12" s="513">
        <v>3.6279290499441856</v>
      </c>
      <c r="K12" s="513">
        <v>3.6279290499441856</v>
      </c>
    </row>
    <row r="13" spans="2:11" ht="22.5" customHeight="1">
      <c r="B13" s="476" t="s">
        <v>187</v>
      </c>
      <c r="C13" s="482"/>
      <c r="D13" s="512">
        <v>-9.9008173142271687</v>
      </c>
      <c r="E13" s="512"/>
      <c r="F13" s="513">
        <v>20.945041047256623</v>
      </c>
      <c r="G13" s="513">
        <v>13.423099737336969</v>
      </c>
      <c r="H13" s="513">
        <v>2.2298907835106547</v>
      </c>
      <c r="I13" s="513">
        <v>3.0206447026555026</v>
      </c>
      <c r="J13" s="513">
        <v>7.9316950870193637</v>
      </c>
      <c r="K13" s="513">
        <v>7.9316950870193352</v>
      </c>
    </row>
    <row r="14" spans="2:11" ht="22.5" customHeight="1">
      <c r="B14" s="476" t="s">
        <v>188</v>
      </c>
      <c r="C14" s="482"/>
      <c r="D14" s="512">
        <v>-6.5868606807118226</v>
      </c>
      <c r="E14" s="512"/>
      <c r="F14" s="513">
        <v>2.6580006160071861</v>
      </c>
      <c r="G14" s="513">
        <v>18.731953785245409</v>
      </c>
      <c r="H14" s="513">
        <v>10.305446390390841</v>
      </c>
      <c r="I14" s="513">
        <v>5.6052346166663511</v>
      </c>
      <c r="J14" s="513">
        <v>2.0359295653187104</v>
      </c>
      <c r="K14" s="513">
        <v>2.0359295653187246</v>
      </c>
    </row>
    <row r="15" spans="2:11" ht="22.5" customHeight="1">
      <c r="B15" s="476" t="s">
        <v>189</v>
      </c>
      <c r="C15" s="482"/>
      <c r="D15" s="512">
        <v>17.471277372714852</v>
      </c>
      <c r="E15" s="512"/>
      <c r="F15" s="513">
        <v>2.6479361343761951</v>
      </c>
      <c r="G15" s="513">
        <v>18.669260286256574</v>
      </c>
      <c r="H15" s="513">
        <v>6.8893315044143293</v>
      </c>
      <c r="I15" s="513">
        <v>-0.56730907263890629</v>
      </c>
      <c r="J15" s="513">
        <v>6.0141780181115081</v>
      </c>
      <c r="K15" s="513">
        <v>6.0141780181115081</v>
      </c>
    </row>
    <row r="16" spans="2:11" ht="22.5" customHeight="1">
      <c r="B16" s="476" t="s">
        <v>190</v>
      </c>
      <c r="C16" s="482"/>
      <c r="D16" s="512">
        <v>38.286524632910243</v>
      </c>
      <c r="E16" s="512"/>
      <c r="F16" s="513">
        <v>3.6916079986727794</v>
      </c>
      <c r="G16" s="513">
        <v>-1.9500343597527774</v>
      </c>
      <c r="H16" s="513">
        <v>3.1228659403335968</v>
      </c>
      <c r="I16" s="513">
        <v>2.0757246598738703</v>
      </c>
      <c r="J16" s="513">
        <v>12.643281608033519</v>
      </c>
      <c r="K16" s="513">
        <v>12.64328160803349</v>
      </c>
    </row>
    <row r="17" spans="2:11" ht="22.5" customHeight="1">
      <c r="B17" s="476" t="s">
        <v>191</v>
      </c>
      <c r="C17" s="482"/>
      <c r="D17" s="512">
        <v>109.94192262691601</v>
      </c>
      <c r="E17" s="512">
        <v>2962.2245873533325</v>
      </c>
      <c r="F17" s="513">
        <v>-15.623668292611399</v>
      </c>
      <c r="G17" s="513">
        <v>-5.4061236905075987</v>
      </c>
      <c r="H17" s="513">
        <v>4.7563966764836607</v>
      </c>
      <c r="I17" s="513">
        <v>16.403026501382016</v>
      </c>
      <c r="J17" s="513">
        <v>19.235478165000444</v>
      </c>
      <c r="K17" s="513">
        <v>19.235478165000416</v>
      </c>
    </row>
    <row r="18" spans="2:11" ht="22.5" customHeight="1">
      <c r="B18" s="476" t="s">
        <v>192</v>
      </c>
      <c r="C18" s="482"/>
      <c r="D18" s="512">
        <v>125.16764937379889</v>
      </c>
      <c r="E18" s="512">
        <v>6993.1269899943145</v>
      </c>
      <c r="F18" s="513">
        <v>24.362617331204845</v>
      </c>
      <c r="G18" s="513">
        <v>-6.1120086435919205</v>
      </c>
      <c r="H18" s="513">
        <v>5.0953710607815736</v>
      </c>
      <c r="I18" s="513">
        <v>3.0697286437872293</v>
      </c>
      <c r="J18" s="513">
        <v>38.534254174489405</v>
      </c>
      <c r="K18" s="513">
        <v>38.534254174489377</v>
      </c>
    </row>
    <row r="19" spans="2:11" ht="22.5" customHeight="1">
      <c r="B19" s="476" t="s">
        <v>193</v>
      </c>
      <c r="C19" s="482"/>
      <c r="D19" s="512">
        <v>71.567958764065395</v>
      </c>
      <c r="E19" s="512">
        <v>4010.0699048955721</v>
      </c>
      <c r="F19" s="513">
        <v>26.06369200854472</v>
      </c>
      <c r="G19" s="513">
        <v>-1.475407181148185</v>
      </c>
      <c r="H19" s="513">
        <v>1.4767494453021328</v>
      </c>
      <c r="I19" s="513">
        <v>28.280606377266821</v>
      </c>
      <c r="J19" s="513">
        <v>37.552947729474397</v>
      </c>
      <c r="K19" s="513">
        <v>37.552947729474369</v>
      </c>
    </row>
    <row r="20" spans="2:11" ht="22.5" customHeight="1">
      <c r="B20" s="476" t="s">
        <v>194</v>
      </c>
      <c r="C20" s="482"/>
      <c r="D20" s="512">
        <v>38.183784259929013</v>
      </c>
      <c r="E20" s="512">
        <v>927.26486797876532</v>
      </c>
      <c r="F20" s="513">
        <v>40.400722887392249</v>
      </c>
      <c r="G20" s="513">
        <v>13.074231989368229</v>
      </c>
      <c r="H20" s="513">
        <v>1.3463486398689497</v>
      </c>
      <c r="I20" s="513">
        <v>21.430651668045499</v>
      </c>
      <c r="J20" s="513">
        <v>33.431591525839025</v>
      </c>
      <c r="K20" s="513">
        <v>33.431591525839025</v>
      </c>
    </row>
    <row r="21" spans="2:11" ht="22.5" customHeight="1">
      <c r="B21" s="476" t="s">
        <v>195</v>
      </c>
      <c r="C21" s="482"/>
      <c r="D21" s="512">
        <v>11.8990593053189</v>
      </c>
      <c r="E21" s="512">
        <v>140.13673275849348</v>
      </c>
      <c r="F21" s="513">
        <v>30.557188356992668</v>
      </c>
      <c r="G21" s="513">
        <v>13.859947240792863</v>
      </c>
      <c r="H21" s="513">
        <v>2.2368174924455957</v>
      </c>
      <c r="I21" s="513">
        <v>13.034770139987955</v>
      </c>
      <c r="J21" s="513">
        <v>18.46274626174025</v>
      </c>
      <c r="K21" s="513">
        <v>18.46274626174025</v>
      </c>
    </row>
    <row r="22" spans="2:11" ht="22.5" customHeight="1">
      <c r="B22" s="476" t="s">
        <v>196</v>
      </c>
      <c r="C22" s="482"/>
      <c r="D22" s="512">
        <v>-5.2886805372839802</v>
      </c>
      <c r="E22" s="512">
        <v>11.692999140818344</v>
      </c>
      <c r="F22" s="513">
        <v>3.0471819606553652</v>
      </c>
      <c r="G22" s="513">
        <v>9.992019949856811</v>
      </c>
      <c r="H22" s="513">
        <v>-5.0386023631105559E-2</v>
      </c>
      <c r="I22" s="513">
        <v>22.815514760903824</v>
      </c>
      <c r="J22" s="513">
        <v>4.3207516244439148</v>
      </c>
      <c r="K22" s="513">
        <v>4.3207516244439148</v>
      </c>
    </row>
    <row r="23" spans="2:11" ht="22.5" customHeight="1">
      <c r="B23" s="476" t="s">
        <v>197</v>
      </c>
      <c r="C23" s="482"/>
      <c r="D23" s="512">
        <v>10.871421858046276</v>
      </c>
      <c r="E23" s="512">
        <v>-3.4134745472961185</v>
      </c>
      <c r="F23" s="513">
        <v>-0.44374845392241014</v>
      </c>
      <c r="G23" s="513">
        <v>9.5781927055834899</v>
      </c>
      <c r="H23" s="513">
        <v>2.9650550006257106</v>
      </c>
      <c r="I23" s="513">
        <v>15.75131535885086</v>
      </c>
      <c r="J23" s="513">
        <v>7.5246178566754622</v>
      </c>
      <c r="K23" s="513">
        <v>7.5246178566754622</v>
      </c>
    </row>
    <row r="24" spans="2:11" ht="22.5" customHeight="1">
      <c r="B24" s="476" t="s">
        <v>198</v>
      </c>
      <c r="C24" s="482"/>
      <c r="D24" s="512">
        <v>28.547793037114388</v>
      </c>
      <c r="E24" s="512">
        <v>4.9740255120055394</v>
      </c>
      <c r="F24" s="513">
        <v>-17.950796199299035</v>
      </c>
      <c r="G24" s="513">
        <v>10.623401643711603</v>
      </c>
      <c r="H24" s="513">
        <v>3.2597754247157411</v>
      </c>
      <c r="I24" s="513">
        <v>14.640584126430213</v>
      </c>
      <c r="J24" s="513">
        <v>6.1684287517878715</v>
      </c>
      <c r="K24" s="513">
        <v>6.1684287517878715</v>
      </c>
    </row>
    <row r="25" spans="2:11" ht="22.5" customHeight="1">
      <c r="B25" s="476" t="s">
        <v>199</v>
      </c>
      <c r="C25" s="482"/>
      <c r="D25" s="512">
        <v>20.363715543660149</v>
      </c>
      <c r="E25" s="512">
        <v>20.940603537823677</v>
      </c>
      <c r="F25" s="513">
        <v>-2.976923335709472</v>
      </c>
      <c r="G25" s="513">
        <v>12.090681694397063</v>
      </c>
      <c r="H25" s="513">
        <v>-4.1073410408816642</v>
      </c>
      <c r="I25" s="513">
        <v>8.3005396450692785</v>
      </c>
      <c r="J25" s="513">
        <v>8.1452236589097993</v>
      </c>
      <c r="K25" s="513">
        <v>8.1452236589097993</v>
      </c>
    </row>
    <row r="26" spans="2:11" ht="22.5" customHeight="1">
      <c r="B26" s="476" t="s">
        <v>200</v>
      </c>
      <c r="C26" s="482"/>
      <c r="D26" s="512">
        <v>23.661306159472701</v>
      </c>
      <c r="E26" s="512">
        <v>46.085146257931143</v>
      </c>
      <c r="F26" s="513">
        <v>4.5518950690291291</v>
      </c>
      <c r="G26" s="513">
        <v>15.148645798529571</v>
      </c>
      <c r="H26" s="513">
        <v>-2.1410560814652371</v>
      </c>
      <c r="I26" s="513">
        <v>19.302801899794005</v>
      </c>
      <c r="J26" s="513">
        <v>14.45189761522208</v>
      </c>
      <c r="K26" s="513">
        <v>14.45189761522208</v>
      </c>
    </row>
    <row r="27" spans="2:11" ht="22.5" customHeight="1">
      <c r="B27" s="476" t="s">
        <v>201</v>
      </c>
      <c r="C27" s="482"/>
      <c r="D27" s="512">
        <v>-6.9783970723708109</v>
      </c>
      <c r="E27" s="512">
        <v>7.9709565137067102</v>
      </c>
      <c r="F27" s="513">
        <v>1.8965677185555734</v>
      </c>
      <c r="G27" s="513">
        <v>22.45058789472931</v>
      </c>
      <c r="H27" s="513">
        <v>0.16856509054454705</v>
      </c>
      <c r="I27" s="513">
        <v>2.5482614926753797</v>
      </c>
      <c r="J27" s="513">
        <v>-0.56383694626114789</v>
      </c>
      <c r="K27" s="513">
        <v>-0.56383694626114789</v>
      </c>
    </row>
    <row r="28" spans="2:11" ht="22.5" customHeight="1">
      <c r="B28" s="476" t="s">
        <v>202</v>
      </c>
      <c r="C28" s="482"/>
      <c r="D28" s="512">
        <v>-7.4413395914659048</v>
      </c>
      <c r="E28" s="512">
        <v>3.7465096605143771</v>
      </c>
      <c r="F28" s="513">
        <v>-5.9020335548462555</v>
      </c>
      <c r="G28" s="513">
        <v>16.692263825075514</v>
      </c>
      <c r="H28" s="513">
        <v>-0.82034975372226882</v>
      </c>
      <c r="I28" s="513">
        <v>5.2623792424990086</v>
      </c>
      <c r="J28" s="513">
        <v>-3.4217480526644977</v>
      </c>
      <c r="K28" s="513">
        <v>-3.4217480526644977</v>
      </c>
    </row>
    <row r="29" spans="2:11" ht="22.5" customHeight="1">
      <c r="B29" s="476" t="s">
        <v>203</v>
      </c>
      <c r="C29" s="482"/>
      <c r="D29" s="512">
        <v>-7.9152422231831281</v>
      </c>
      <c r="E29" s="512">
        <v>2.2319529282176518</v>
      </c>
      <c r="F29" s="513">
        <v>-29.051598873109</v>
      </c>
      <c r="G29" s="513">
        <v>12.847768818438567</v>
      </c>
      <c r="H29" s="513">
        <v>21.583946940444591</v>
      </c>
      <c r="I29" s="513">
        <v>5.9070145430885361</v>
      </c>
      <c r="J29" s="513">
        <v>-10.829669181170715</v>
      </c>
      <c r="K29" s="513">
        <v>-10.829669181170715</v>
      </c>
    </row>
    <row r="30" spans="2:11" ht="22.5" customHeight="1">
      <c r="B30" s="476" t="s">
        <v>204</v>
      </c>
      <c r="C30" s="482"/>
      <c r="D30" s="512">
        <v>8.6690977864599432</v>
      </c>
      <c r="E30" s="512">
        <v>-0.41324927974166314</v>
      </c>
      <c r="F30" s="513">
        <v>-0.53955464328872438</v>
      </c>
      <c r="G30" s="513">
        <v>-4.0597002921950747</v>
      </c>
      <c r="H30" s="513">
        <v>22.490819914013443</v>
      </c>
      <c r="I30" s="513">
        <v>-10.05464396450428</v>
      </c>
      <c r="J30" s="513">
        <v>0.46293050838497152</v>
      </c>
      <c r="K30" s="513">
        <v>0.46293050838495731</v>
      </c>
    </row>
    <row r="31" spans="2:11" ht="22.5" customHeight="1">
      <c r="B31" s="476" t="s">
        <v>205</v>
      </c>
      <c r="C31" s="482"/>
      <c r="D31" s="512">
        <v>23.874538948233678</v>
      </c>
      <c r="E31" s="512">
        <v>19.154428703952789</v>
      </c>
      <c r="F31" s="513">
        <v>-2.570149591391683</v>
      </c>
      <c r="G31" s="513">
        <v>-4.3423636474097407</v>
      </c>
      <c r="H31" s="513">
        <v>17.315839553929251</v>
      </c>
      <c r="I31" s="513">
        <v>4.2662265186126831</v>
      </c>
      <c r="J31" s="513">
        <v>8.1537840052004356</v>
      </c>
      <c r="K31" s="513">
        <v>8.1537840052004356</v>
      </c>
    </row>
    <row r="32" spans="2:11" ht="22.5" customHeight="1">
      <c r="B32" s="476" t="s">
        <v>206</v>
      </c>
      <c r="C32" s="482"/>
      <c r="D32" s="512">
        <v>0.97834833890092909</v>
      </c>
      <c r="E32" s="512">
        <v>17.690157659108905</v>
      </c>
      <c r="F32" s="513">
        <v>27.051821478779672</v>
      </c>
      <c r="G32" s="513">
        <v>-3.825044137823852E-2</v>
      </c>
      <c r="H32" s="513">
        <v>-21.68598085136712</v>
      </c>
      <c r="I32" s="513">
        <v>-1.5965100028907528</v>
      </c>
      <c r="J32" s="513">
        <v>7.6276576292328571</v>
      </c>
      <c r="K32" s="513">
        <v>7.6276576292328286</v>
      </c>
    </row>
    <row r="33" spans="2:11" ht="21" customHeight="1">
      <c r="B33" s="476" t="s">
        <v>207</v>
      </c>
      <c r="C33" s="482"/>
      <c r="D33" s="512">
        <v>-1.2359317635179963</v>
      </c>
      <c r="E33" s="512">
        <v>1.9208243917203447</v>
      </c>
      <c r="F33" s="512">
        <v>38.572898349922411</v>
      </c>
      <c r="G33" s="512">
        <v>-12.276252962634416</v>
      </c>
      <c r="H33" s="512">
        <v>21.166831055840703</v>
      </c>
      <c r="I33" s="512">
        <v>1.0259359111310289</v>
      </c>
      <c r="J33" s="512">
        <v>10.075543624477618</v>
      </c>
      <c r="K33" s="513">
        <v>10.075543624477604</v>
      </c>
    </row>
    <row r="34" spans="2:11" ht="21" customHeight="1">
      <c r="B34" s="476" t="s">
        <v>208</v>
      </c>
      <c r="C34" s="482"/>
      <c r="D34" s="512">
        <v>-2.9887449547982783</v>
      </c>
      <c r="E34" s="512">
        <v>4.0358566674506591</v>
      </c>
      <c r="F34" s="512">
        <v>-2.4074453943784846</v>
      </c>
      <c r="G34" s="512">
        <v>22.694218371731665</v>
      </c>
      <c r="H34" s="512">
        <v>14.785201752668371</v>
      </c>
      <c r="I34" s="512">
        <v>17.884796442011691</v>
      </c>
      <c r="J34" s="512">
        <v>3.0176248356761732</v>
      </c>
      <c r="K34" s="513">
        <v>3.0176248356761732</v>
      </c>
    </row>
    <row r="35" spans="2:11" ht="21" customHeight="1">
      <c r="B35" s="476" t="s">
        <v>209</v>
      </c>
      <c r="C35" s="482"/>
      <c r="D35" s="512">
        <v>-13.775428800784539</v>
      </c>
      <c r="E35" s="512">
        <v>-4.6482874866727286</v>
      </c>
      <c r="F35" s="512">
        <v>-8.5386249070933786</v>
      </c>
      <c r="G35" s="512">
        <v>31.313170789834658</v>
      </c>
      <c r="H35" s="512">
        <v>9.4789787069294249</v>
      </c>
      <c r="I35" s="512">
        <v>1.9877426776937455</v>
      </c>
      <c r="J35" s="512">
        <v>-6.4598125531328776</v>
      </c>
      <c r="K35" s="513">
        <v>-6.4598125531328776</v>
      </c>
    </row>
    <row r="36" spans="2:11" ht="21" customHeight="1">
      <c r="B36" s="476" t="s">
        <v>210</v>
      </c>
      <c r="C36" s="482"/>
      <c r="D36" s="512">
        <v>-14.303437572991484</v>
      </c>
      <c r="E36" s="512">
        <v>6.5431881410449364</v>
      </c>
      <c r="F36" s="512">
        <v>-2.7140078854569651</v>
      </c>
      <c r="G36" s="512">
        <v>36.740254935171521</v>
      </c>
      <c r="H36" s="512">
        <v>10.741908282669968</v>
      </c>
      <c r="I36" s="512">
        <v>19.553441031688237</v>
      </c>
      <c r="J36" s="512">
        <v>-0.93200973348058369</v>
      </c>
      <c r="K36" s="513">
        <v>-0.93200973348058369</v>
      </c>
    </row>
    <row r="37" spans="2:11" ht="21" customHeight="1">
      <c r="B37" s="476" t="s">
        <v>211</v>
      </c>
      <c r="C37" s="511"/>
      <c r="D37" s="512">
        <v>-10.604132275829286</v>
      </c>
      <c r="E37" s="512">
        <v>-20.260660334445888</v>
      </c>
      <c r="F37" s="512">
        <v>-2.7132661300522756</v>
      </c>
      <c r="G37" s="512">
        <v>20.67149726080369</v>
      </c>
      <c r="H37" s="512">
        <v>-6.2031062143743299</v>
      </c>
      <c r="I37" s="512">
        <v>17.198360843776868</v>
      </c>
      <c r="J37" s="512">
        <v>0.16801894756301294</v>
      </c>
      <c r="K37" s="513">
        <v>0.16801894756301294</v>
      </c>
    </row>
    <row r="38" spans="2:11" ht="21" customHeight="1">
      <c r="B38" s="476" t="s">
        <v>212</v>
      </c>
      <c r="C38" s="511"/>
      <c r="D38" s="512">
        <v>-21.915812251563182</v>
      </c>
      <c r="E38" s="512">
        <v>-58.255043657159945</v>
      </c>
      <c r="F38" s="512">
        <v>9.0970919337016056</v>
      </c>
      <c r="G38" s="512">
        <v>-8.9222969424174465</v>
      </c>
      <c r="H38" s="512">
        <v>-14.686548168546082</v>
      </c>
      <c r="I38" s="512">
        <v>0.372243982929092</v>
      </c>
      <c r="J38" s="512">
        <v>-5.1888007616751679</v>
      </c>
      <c r="K38" s="513">
        <v>-5.1888007616751679</v>
      </c>
    </row>
    <row r="39" spans="2:11" ht="21" customHeight="1">
      <c r="B39" s="476" t="s">
        <v>213</v>
      </c>
      <c r="C39" s="511"/>
      <c r="D39" s="512">
        <v>18.267251511824981</v>
      </c>
      <c r="E39" s="512">
        <v>4.5077319527460702</v>
      </c>
      <c r="F39" s="512">
        <v>14.842442984404116</v>
      </c>
      <c r="G39" s="512">
        <v>-19.375452263818644</v>
      </c>
      <c r="H39" s="512">
        <v>-12.611888140795585</v>
      </c>
      <c r="I39" s="512">
        <v>18.267795265540627</v>
      </c>
      <c r="J39" s="512">
        <v>15.116972622854789</v>
      </c>
      <c r="K39" s="513">
        <v>15.116972622854789</v>
      </c>
    </row>
    <row r="40" spans="2:11" ht="21" customHeight="1">
      <c r="B40" s="476" t="s">
        <v>214</v>
      </c>
      <c r="C40" s="511"/>
      <c r="D40" s="514">
        <v>15.744953999292505</v>
      </c>
      <c r="E40" s="512">
        <v>7.8462034293786047</v>
      </c>
      <c r="F40" s="514">
        <v>10.955953924993352</v>
      </c>
      <c r="G40" s="514">
        <v>-11.485806109831714</v>
      </c>
      <c r="H40" s="514">
        <v>-13.834731786994766</v>
      </c>
      <c r="I40" s="514">
        <v>-1.9126017178108441</v>
      </c>
      <c r="J40" s="512">
        <v>7.7935034132151486</v>
      </c>
      <c r="K40" s="513">
        <v>7.7935034132151486</v>
      </c>
    </row>
    <row r="41" spans="2:11" ht="21" customHeight="1">
      <c r="B41" s="476" t="s">
        <v>215</v>
      </c>
      <c r="C41" s="511"/>
      <c r="D41" s="512">
        <v>23.461167651041492</v>
      </c>
      <c r="E41" s="512">
        <v>55.17884777279744</v>
      </c>
      <c r="F41" s="512">
        <v>22.520220194747196</v>
      </c>
      <c r="G41" s="512">
        <v>2.490463671175462</v>
      </c>
      <c r="H41" s="512">
        <v>-6.2100010004167672</v>
      </c>
      <c r="I41" s="512">
        <v>4.8742416531480757</v>
      </c>
      <c r="J41" s="512">
        <v>16.308773172871341</v>
      </c>
      <c r="K41" s="513">
        <v>16.308773172871341</v>
      </c>
    </row>
    <row r="42" spans="2:11" ht="21" customHeight="1">
      <c r="B42" s="476" t="s">
        <v>216</v>
      </c>
      <c r="C42" s="511"/>
      <c r="D42" s="512">
        <v>40.659152349972942</v>
      </c>
      <c r="E42" s="512">
        <v>203.13056708101431</v>
      </c>
      <c r="F42" s="512">
        <v>7.8887468165984131</v>
      </c>
      <c r="G42" s="512">
        <v>23.443827950443492</v>
      </c>
      <c r="H42" s="512">
        <v>7.230824236881972</v>
      </c>
      <c r="I42" s="512">
        <v>9.2822902027671859</v>
      </c>
      <c r="J42" s="512">
        <v>18.305467555029338</v>
      </c>
      <c r="K42" s="513">
        <v>18.305467555029338</v>
      </c>
    </row>
    <row r="43" spans="2:11" ht="21" customHeight="1">
      <c r="B43" s="476" t="s">
        <v>217</v>
      </c>
      <c r="C43" s="511"/>
      <c r="D43" s="512">
        <v>17.913842582557791</v>
      </c>
      <c r="E43" s="512">
        <v>75.220649747302303</v>
      </c>
      <c r="F43" s="512">
        <v>14.433515478515218</v>
      </c>
      <c r="G43" s="512">
        <v>37.982769568538032</v>
      </c>
      <c r="H43" s="512">
        <v>10.984229582138298</v>
      </c>
      <c r="I43" s="512">
        <v>4.7775314930048012</v>
      </c>
      <c r="J43" s="512">
        <v>13.523673084171023</v>
      </c>
      <c r="K43" s="513">
        <v>13.523673084171023</v>
      </c>
    </row>
    <row r="44" spans="2:11" ht="21" customHeight="1">
      <c r="B44" s="476" t="s">
        <v>218</v>
      </c>
      <c r="C44" s="511"/>
      <c r="D44" s="512">
        <v>42.645001982574058</v>
      </c>
      <c r="E44" s="512">
        <v>60.652916374883858</v>
      </c>
      <c r="F44" s="512">
        <v>-4.3952182643753304</v>
      </c>
      <c r="G44" s="512">
        <v>18.551299521233489</v>
      </c>
      <c r="H44" s="512">
        <v>13.750837744065336</v>
      </c>
      <c r="I44" s="512">
        <v>1.3074727836522442</v>
      </c>
      <c r="J44" s="512">
        <v>14.703068006991018</v>
      </c>
      <c r="K44" s="513">
        <v>14.703068006991018</v>
      </c>
    </row>
    <row r="45" spans="2:11" ht="21" customHeight="1">
      <c r="B45" s="476" t="s">
        <v>219</v>
      </c>
      <c r="C45" s="511"/>
      <c r="D45" s="512">
        <v>27.925199523422918</v>
      </c>
      <c r="E45" s="512">
        <v>24.102375323156934</v>
      </c>
      <c r="F45" s="512">
        <v>16.188153551624779</v>
      </c>
      <c r="G45" s="512">
        <v>7.795831624779197</v>
      </c>
      <c r="H45" s="512">
        <v>-1.3109207326178876</v>
      </c>
      <c r="I45" s="512">
        <v>-3.0839203964477662</v>
      </c>
      <c r="J45" s="512">
        <v>14.486623534064535</v>
      </c>
      <c r="K45" s="513">
        <v>14.486623534064535</v>
      </c>
    </row>
    <row r="46" spans="2:11" ht="21" customHeight="1">
      <c r="B46" s="476" t="s">
        <v>220</v>
      </c>
      <c r="C46" s="511"/>
      <c r="D46" s="512">
        <v>25.44104308750299</v>
      </c>
      <c r="E46" s="512">
        <v>13.775866887523591</v>
      </c>
      <c r="F46" s="512">
        <v>-3.0194135769289545</v>
      </c>
      <c r="G46" s="512">
        <v>10.045458462840614</v>
      </c>
      <c r="H46" s="512">
        <v>-4.5661079831592133</v>
      </c>
      <c r="I46" s="512">
        <v>3.9486147923316111</v>
      </c>
      <c r="J46" s="512">
        <v>9.0021468452915911</v>
      </c>
      <c r="K46" s="513">
        <v>9.0021468452915769</v>
      </c>
    </row>
    <row r="47" spans="2:11" ht="21" customHeight="1">
      <c r="B47" s="476" t="s">
        <v>221</v>
      </c>
      <c r="C47" s="511"/>
      <c r="D47" s="512">
        <v>31.236496815758244</v>
      </c>
      <c r="E47" s="512">
        <v>4.2042256678709577</v>
      </c>
      <c r="F47" s="512">
        <v>1.5879573902235222</v>
      </c>
      <c r="G47" s="512">
        <v>5.8508808403197321</v>
      </c>
      <c r="H47" s="512">
        <v>-3.667918111123754</v>
      </c>
      <c r="I47" s="512">
        <v>2.0236946782447092</v>
      </c>
      <c r="J47" s="512">
        <v>12.726169401358163</v>
      </c>
      <c r="K47" s="513">
        <v>12.726169401358135</v>
      </c>
    </row>
    <row r="48" spans="2:11" ht="21" customHeight="1">
      <c r="B48" s="476" t="s">
        <v>222</v>
      </c>
      <c r="C48" s="511"/>
      <c r="D48" s="512">
        <v>11.803555991347764</v>
      </c>
      <c r="E48" s="512">
        <v>-2.6008538939456258</v>
      </c>
      <c r="F48" s="512">
        <v>1.6124836159109464</v>
      </c>
      <c r="G48" s="512">
        <v>-1.3734551820273566</v>
      </c>
      <c r="H48" s="512">
        <v>-4.7018297247100662</v>
      </c>
      <c r="I48" s="512">
        <v>1.6826878877297133</v>
      </c>
      <c r="J48" s="512">
        <v>5.9312530680412578</v>
      </c>
      <c r="K48" s="513">
        <v>5.9312530680412578</v>
      </c>
    </row>
    <row r="49" spans="2:11" ht="21" customHeight="1">
      <c r="B49" s="476" t="s">
        <v>223</v>
      </c>
      <c r="C49" s="511"/>
      <c r="D49" s="512">
        <v>13.328315586130898</v>
      </c>
      <c r="E49" s="512">
        <v>11.838438774455653</v>
      </c>
      <c r="F49" s="512">
        <v>12.488501273768861</v>
      </c>
      <c r="G49" s="512">
        <v>2.4467340205299735</v>
      </c>
      <c r="H49" s="512">
        <v>-4.3881288790364579</v>
      </c>
      <c r="I49" s="512">
        <v>-6.2178667390762286</v>
      </c>
      <c r="J49" s="512">
        <v>8.0581677447081148</v>
      </c>
      <c r="K49" s="513">
        <v>8.0581677447081148</v>
      </c>
    </row>
    <row r="50" spans="2:11" ht="21" customHeight="1">
      <c r="B50" s="476" t="s">
        <v>224</v>
      </c>
      <c r="C50" s="511"/>
      <c r="D50" s="512">
        <v>26.007343139166082</v>
      </c>
      <c r="E50" s="512">
        <v>29.810950669079716</v>
      </c>
      <c r="F50" s="512">
        <v>13.875082173880116</v>
      </c>
      <c r="G50" s="512">
        <v>-12.067121541247232</v>
      </c>
      <c r="H50" s="512">
        <v>-6.7718591928377663</v>
      </c>
      <c r="I50" s="512">
        <v>-0.67838070100083314</v>
      </c>
      <c r="J50" s="512">
        <v>13.940668660591598</v>
      </c>
      <c r="K50" s="513">
        <v>13.940668660591598</v>
      </c>
    </row>
    <row r="51" spans="2:11" ht="21" customHeight="1">
      <c r="B51" s="476" t="s">
        <v>225</v>
      </c>
      <c r="C51" s="511"/>
      <c r="D51" s="512">
        <v>10.509346571184835</v>
      </c>
      <c r="E51" s="512">
        <v>15.508850272513385</v>
      </c>
      <c r="F51" s="512">
        <v>5.0016758379220363</v>
      </c>
      <c r="G51" s="512">
        <v>12.197045809378466</v>
      </c>
      <c r="H51" s="512">
        <v>-1.9186373862634554</v>
      </c>
      <c r="I51" s="512">
        <v>-8.7394726533720331</v>
      </c>
      <c r="J51" s="512">
        <v>4.2624757014071264</v>
      </c>
      <c r="K51" s="513">
        <v>4.2624757014071264</v>
      </c>
    </row>
    <row r="52" spans="2:11" ht="21" customHeight="1">
      <c r="B52" s="476" t="s">
        <v>226</v>
      </c>
      <c r="C52" s="511"/>
      <c r="D52" s="512">
        <v>3.2773622213853315</v>
      </c>
      <c r="E52" s="512">
        <v>4.4086131396802841</v>
      </c>
      <c r="F52" s="512">
        <v>-7.6876809135718105</v>
      </c>
      <c r="G52" s="512">
        <v>23.198136158770637</v>
      </c>
      <c r="H52" s="512">
        <v>-4.5838138377143594</v>
      </c>
      <c r="I52" s="512">
        <v>-1.2657049552087756</v>
      </c>
      <c r="J52" s="512">
        <v>-0.25751799938880993</v>
      </c>
      <c r="K52" s="513">
        <v>-0.25751799938879572</v>
      </c>
    </row>
    <row r="53" spans="2:11" ht="21" customHeight="1">
      <c r="B53" s="476" t="s">
        <v>227</v>
      </c>
      <c r="C53" s="476"/>
      <c r="D53" s="512">
        <v>1.4579996981041887</v>
      </c>
      <c r="E53" s="512">
        <v>7.5016612656525297</v>
      </c>
      <c r="F53" s="512">
        <v>2.3230129470501737</v>
      </c>
      <c r="G53" s="512">
        <v>18.409841122966625</v>
      </c>
      <c r="H53" s="512">
        <v>-7.2892737867360182</v>
      </c>
      <c r="I53" s="512">
        <v>-2.7778281948267676</v>
      </c>
      <c r="J53" s="512">
        <v>1.3667801485694184</v>
      </c>
      <c r="K53" s="513">
        <v>1.3667801485694184</v>
      </c>
    </row>
    <row r="54" spans="2:11" ht="21" customHeight="1">
      <c r="B54" s="476" t="s">
        <v>228</v>
      </c>
      <c r="C54" s="476"/>
      <c r="D54" s="512">
        <v>-2.7703842874914812</v>
      </c>
      <c r="E54" s="512">
        <v>0.37354638901459225</v>
      </c>
      <c r="F54" s="512">
        <v>-18.106029659705811</v>
      </c>
      <c r="G54" s="512">
        <v>19.328410466673546</v>
      </c>
      <c r="H54" s="512">
        <v>-14.649834677342909</v>
      </c>
      <c r="I54" s="512">
        <v>0.59824082248465515</v>
      </c>
      <c r="J54" s="512">
        <v>-6.3483674677529507</v>
      </c>
      <c r="K54" s="513">
        <v>-6.3483674677529507</v>
      </c>
    </row>
    <row r="55" spans="2:11" ht="21" customHeight="1">
      <c r="B55" s="476" t="s">
        <v>229</v>
      </c>
      <c r="C55" s="476"/>
      <c r="D55" s="512">
        <v>-18.850936742502242</v>
      </c>
      <c r="E55" s="512">
        <v>-13.784805584357841</v>
      </c>
      <c r="F55" s="512">
        <v>1.5621678153981975</v>
      </c>
      <c r="G55" s="512">
        <v>8.0107125571438047</v>
      </c>
      <c r="H55" s="512">
        <v>25.147579988860215</v>
      </c>
      <c r="I55" s="512">
        <v>2.9029406862048717</v>
      </c>
      <c r="J55" s="512">
        <v>-6.9834928280050121</v>
      </c>
      <c r="K55" s="513">
        <v>-6.9834928280050264</v>
      </c>
    </row>
    <row r="56" spans="2:11" ht="21" customHeight="1">
      <c r="B56" s="476" t="s">
        <v>230</v>
      </c>
      <c r="C56" s="476"/>
      <c r="D56" s="512">
        <v>-14.800651018104659</v>
      </c>
      <c r="E56" s="512">
        <v>-10.052309760716923</v>
      </c>
      <c r="F56" s="512">
        <v>27.218312856546916</v>
      </c>
      <c r="G56" s="512">
        <v>-3.1714816560584183</v>
      </c>
      <c r="H56" s="512">
        <v>3.6232089879174652</v>
      </c>
      <c r="I56" s="512">
        <v>12.443722525556922</v>
      </c>
      <c r="J56" s="512">
        <v>2.4835777148983595</v>
      </c>
      <c r="K56" s="513">
        <v>2.4835777148983595</v>
      </c>
    </row>
    <row r="57" spans="2:11" ht="21" customHeight="1">
      <c r="B57" s="476" t="s">
        <v>231</v>
      </c>
      <c r="C57" s="476"/>
      <c r="D57" s="512">
        <v>-10.725909339959543</v>
      </c>
      <c r="E57" s="512">
        <v>-12.276977167571346</v>
      </c>
      <c r="F57" s="512">
        <v>2.7958102108337499</v>
      </c>
      <c r="G57" s="512">
        <v>-2.9821422149482686</v>
      </c>
      <c r="H57" s="512">
        <v>1.6514907663708129</v>
      </c>
      <c r="I57" s="512">
        <v>16.049300102661306</v>
      </c>
      <c r="J57" s="512">
        <v>-0.30261641365849812</v>
      </c>
      <c r="K57" s="513">
        <v>-0.30261641365849812</v>
      </c>
    </row>
    <row r="58" spans="2:11" ht="21" customHeight="1">
      <c r="B58" s="476" t="s">
        <v>232</v>
      </c>
      <c r="C58" s="476"/>
      <c r="D58" s="512">
        <v>-20.442501776553399</v>
      </c>
      <c r="E58" s="512">
        <v>-17.499788992791736</v>
      </c>
      <c r="F58" s="512">
        <v>8.5708522933821314</v>
      </c>
      <c r="G58" s="512">
        <v>10.011527284055987</v>
      </c>
      <c r="H58" s="512">
        <v>37.18988149581233</v>
      </c>
      <c r="I58" s="512">
        <v>5.3886028365111542</v>
      </c>
      <c r="J58" s="512">
        <v>-5.0108067721509997</v>
      </c>
      <c r="K58" s="513">
        <v>-5.0108067721509997</v>
      </c>
    </row>
    <row r="59" spans="2:11" ht="21" customHeight="1">
      <c r="B59" s="476" t="s">
        <v>233</v>
      </c>
      <c r="C59" s="476"/>
      <c r="D59" s="512">
        <v>-9.7213294869585383</v>
      </c>
      <c r="E59" s="512">
        <v>-9.5631179272239848</v>
      </c>
      <c r="F59" s="512">
        <v>7.7299884318019707</v>
      </c>
      <c r="G59" s="512">
        <v>7.9547063909583926</v>
      </c>
      <c r="H59" s="512">
        <v>19.908334862716615</v>
      </c>
      <c r="I59" s="512">
        <v>2.000678870262945</v>
      </c>
      <c r="J59" s="512">
        <v>-0.32380924444109382</v>
      </c>
      <c r="K59" s="513">
        <v>-0.32380924444107961</v>
      </c>
    </row>
    <row r="60" spans="2:11" ht="21" customHeight="1">
      <c r="B60" s="476" t="s">
        <v>234</v>
      </c>
      <c r="C60" s="477"/>
      <c r="D60" s="512">
        <v>-6.9718102617797939</v>
      </c>
      <c r="E60" s="512">
        <v>-10.953220278998046</v>
      </c>
      <c r="F60" s="512">
        <v>14.69454086721511</v>
      </c>
      <c r="G60" s="512">
        <v>17.112337552981558</v>
      </c>
      <c r="H60" s="512">
        <v>45.665691058990063</v>
      </c>
      <c r="I60" s="512">
        <v>1.7552776695876275</v>
      </c>
      <c r="J60" s="512">
        <v>3.6546248266182317</v>
      </c>
      <c r="K60" s="513">
        <v>3.6546248266182317</v>
      </c>
    </row>
    <row r="61" spans="2:11" ht="21" customHeight="1">
      <c r="B61" s="476" t="s">
        <v>235</v>
      </c>
      <c r="C61" s="477"/>
      <c r="D61" s="512">
        <v>-1.3534369564980722</v>
      </c>
      <c r="E61" s="512">
        <v>-9.2273720825604784</v>
      </c>
      <c r="F61" s="512">
        <v>2.0785191897649611</v>
      </c>
      <c r="G61" s="512">
        <v>7.0443672831603408</v>
      </c>
      <c r="H61" s="512">
        <v>3.5568324427694336</v>
      </c>
      <c r="I61" s="512">
        <v>-5.2956957550906765</v>
      </c>
      <c r="J61" s="512">
        <v>-0.55725452832082567</v>
      </c>
      <c r="K61" s="513">
        <v>-0.55725452832083988</v>
      </c>
    </row>
    <row r="62" spans="2:11" ht="21" customHeight="1">
      <c r="B62" s="476" t="s">
        <v>236</v>
      </c>
      <c r="C62" s="477"/>
      <c r="D62" s="512">
        <v>7.2509017771835431</v>
      </c>
      <c r="E62" s="512">
        <v>-15.979499606083863</v>
      </c>
      <c r="F62" s="512">
        <v>6.1122151719832658</v>
      </c>
      <c r="G62" s="512">
        <v>-2.3834659592774869</v>
      </c>
      <c r="H62" s="512">
        <v>-2.6356582423211989</v>
      </c>
      <c r="I62" s="512">
        <v>-2.2816881538234099</v>
      </c>
      <c r="J62" s="512">
        <v>3.9611546529590385</v>
      </c>
      <c r="K62" s="513">
        <v>3.9611546529590385</v>
      </c>
    </row>
    <row r="63" spans="2:11" ht="21" customHeight="1">
      <c r="B63" s="476" t="s">
        <v>237</v>
      </c>
      <c r="C63" s="477"/>
      <c r="D63" s="512">
        <v>15.748653650088812</v>
      </c>
      <c r="E63" s="512">
        <v>-7.5815757368801258</v>
      </c>
      <c r="F63" s="512">
        <v>-7.400031453390298</v>
      </c>
      <c r="G63" s="512">
        <v>-4.0956727952935097</v>
      </c>
      <c r="H63" s="512">
        <v>-2.9821522441485229</v>
      </c>
      <c r="I63" s="512">
        <v>-9.6432127494923776</v>
      </c>
      <c r="J63" s="512">
        <v>0.64253939909939106</v>
      </c>
      <c r="K63" s="513">
        <v>0.64253939909939106</v>
      </c>
    </row>
    <row r="64" spans="2:11" ht="21" customHeight="1">
      <c r="B64" s="476" t="s">
        <v>238</v>
      </c>
      <c r="C64" s="477"/>
      <c r="D64" s="512">
        <v>14.191351814811725</v>
      </c>
      <c r="E64" s="512">
        <v>-1.8424404302936779</v>
      </c>
      <c r="F64" s="512">
        <v>-9.5576218525896195</v>
      </c>
      <c r="G64" s="512">
        <v>-13.018179012592029</v>
      </c>
      <c r="H64" s="512">
        <v>-13.383193537638178</v>
      </c>
      <c r="I64" s="512">
        <v>-9.9755327919841363</v>
      </c>
      <c r="J64" s="512">
        <v>-1.3103706384914773</v>
      </c>
      <c r="K64" s="513">
        <v>-1.3103706384914773</v>
      </c>
    </row>
    <row r="65" spans="2:11" ht="21" customHeight="1">
      <c r="B65" s="476" t="s">
        <v>239</v>
      </c>
      <c r="C65" s="477"/>
      <c r="D65" s="512">
        <v>0.22848471954435468</v>
      </c>
      <c r="E65" s="512">
        <v>-16.19743138328721</v>
      </c>
      <c r="F65" s="512">
        <v>-1.4728591425408695</v>
      </c>
      <c r="G65" s="512">
        <v>3.4617693557495102</v>
      </c>
      <c r="H65" s="512">
        <v>-6.6689999420951409</v>
      </c>
      <c r="I65" s="512">
        <v>-8.2356777773666039</v>
      </c>
      <c r="J65" s="512">
        <v>-2.1498463632842828</v>
      </c>
      <c r="K65" s="513">
        <v>-2.149846363284297</v>
      </c>
    </row>
    <row r="66" spans="2:11" ht="21" customHeight="1">
      <c r="B66" s="476" t="s">
        <v>240</v>
      </c>
      <c r="C66" s="477"/>
      <c r="D66" s="512">
        <v>-2.333000838865587</v>
      </c>
      <c r="E66" s="512">
        <v>-6.3707377846730253</v>
      </c>
      <c r="F66" s="512">
        <v>-0.41133688408555713</v>
      </c>
      <c r="G66" s="512">
        <v>-5.057077156644695</v>
      </c>
      <c r="H66" s="512">
        <v>-2.8363329181602097</v>
      </c>
      <c r="I66" s="512">
        <v>-11.852126387011197</v>
      </c>
      <c r="J66" s="512">
        <v>-4.0710478749251706</v>
      </c>
      <c r="K66" s="513">
        <v>-4.0710478749251706</v>
      </c>
    </row>
    <row r="67" spans="2:11" ht="21" customHeight="1">
      <c r="B67" s="476" t="s">
        <v>241</v>
      </c>
      <c r="C67" s="477"/>
      <c r="D67" s="512">
        <v>-6.1622058208052124</v>
      </c>
      <c r="E67" s="512">
        <v>-2.1012071027062831</v>
      </c>
      <c r="F67" s="512">
        <v>2.0933400393128068</v>
      </c>
      <c r="G67" s="512">
        <v>-21.200275737146697</v>
      </c>
      <c r="H67" s="512">
        <v>9.3726272109533539</v>
      </c>
      <c r="I67" s="512">
        <v>-10.47946847174309</v>
      </c>
      <c r="J67" s="512">
        <v>-4.7549899350150469</v>
      </c>
      <c r="K67" s="513">
        <v>-4.7549899350150469</v>
      </c>
    </row>
    <row r="68" spans="2:11" ht="21" customHeight="1">
      <c r="B68" s="476" t="s">
        <v>242</v>
      </c>
      <c r="C68" s="477"/>
      <c r="D68" s="512">
        <v>14.496864876405297</v>
      </c>
      <c r="E68" s="512">
        <v>9.4020799750526862</v>
      </c>
      <c r="F68" s="512">
        <v>4.0417784753269785</v>
      </c>
      <c r="G68" s="512">
        <v>-20.893115109214705</v>
      </c>
      <c r="H68" s="512">
        <v>5.5668804826026275</v>
      </c>
      <c r="I68" s="512">
        <v>-14.294523179548506</v>
      </c>
      <c r="J68" s="512">
        <v>3.8982371004194789</v>
      </c>
      <c r="K68" s="513">
        <v>3.8982371004194789</v>
      </c>
    </row>
    <row r="69" spans="2:11" ht="21" customHeight="1">
      <c r="B69" s="476" t="s">
        <v>243</v>
      </c>
      <c r="C69" s="477"/>
      <c r="D69" s="512">
        <v>12.753955332321596</v>
      </c>
      <c r="E69" s="512">
        <v>16.115867541113559</v>
      </c>
      <c r="F69" s="512">
        <v>2.1524966472126437</v>
      </c>
      <c r="G69" s="512">
        <v>-7.4614184188013724</v>
      </c>
      <c r="H69" s="512">
        <v>7.5993847440773123</v>
      </c>
      <c r="I69" s="512">
        <v>8.1816950612967503</v>
      </c>
      <c r="J69" s="512">
        <v>6.826451927482637</v>
      </c>
      <c r="K69" s="513">
        <v>6.826451927482637</v>
      </c>
    </row>
    <row r="70" spans="2:11" ht="21" customHeight="1">
      <c r="B70" s="476" t="s">
        <v>244</v>
      </c>
      <c r="C70" s="477"/>
      <c r="D70" s="512">
        <v>20.61960890738051</v>
      </c>
      <c r="E70" s="512">
        <v>8.2212068793852495</v>
      </c>
      <c r="F70" s="512">
        <v>4.4820043114988977</v>
      </c>
      <c r="G70" s="512">
        <v>6.9313521829400031</v>
      </c>
      <c r="H70" s="512">
        <v>-5.2882478462131246</v>
      </c>
      <c r="I70" s="512">
        <v>8.406619575479084</v>
      </c>
      <c r="J70" s="512">
        <v>11.751870962803352</v>
      </c>
      <c r="K70" s="513">
        <v>11.751870962803366</v>
      </c>
    </row>
    <row r="71" spans="2:11" ht="21" customHeight="1">
      <c r="B71" s="476" t="s">
        <v>245</v>
      </c>
      <c r="C71" s="477"/>
      <c r="D71" s="512">
        <v>17.250244871504194</v>
      </c>
      <c r="E71" s="512">
        <v>-5.7469855203130038</v>
      </c>
      <c r="F71" s="512">
        <v>3.9811501312934752</v>
      </c>
      <c r="G71" s="512">
        <v>4.8435768621411199</v>
      </c>
      <c r="H71" s="512">
        <v>-2.9681656879639604</v>
      </c>
      <c r="I71" s="512">
        <v>11.347149268158006</v>
      </c>
      <c r="J71" s="512">
        <v>10.736537356724057</v>
      </c>
      <c r="K71" s="513">
        <v>10.736537356724043</v>
      </c>
    </row>
    <row r="72" spans="2:11" ht="21" customHeight="1">
      <c r="B72" s="632" t="s">
        <v>386</v>
      </c>
      <c r="C72" s="477"/>
      <c r="D72" s="512">
        <v>-8.218308192702878</v>
      </c>
      <c r="E72" s="512">
        <v>-8.6754340454725565</v>
      </c>
      <c r="F72" s="512">
        <v>6.5418810471146003</v>
      </c>
      <c r="G72" s="512">
        <v>6.1219901865823232</v>
      </c>
      <c r="H72" s="512">
        <v>-0.5825260455829806</v>
      </c>
      <c r="I72" s="512">
        <v>10.68059835599729</v>
      </c>
      <c r="J72" s="512">
        <v>0.3065262644905431</v>
      </c>
      <c r="K72" s="513">
        <v>0.30652626449057152</v>
      </c>
    </row>
    <row r="73" spans="2:11" ht="21" customHeight="1">
      <c r="B73" s="635" t="s">
        <v>443</v>
      </c>
      <c r="C73" s="477"/>
      <c r="D73" s="512">
        <v>2.6999999999999886</v>
      </c>
      <c r="E73" s="512">
        <v>-25.799999999999997</v>
      </c>
      <c r="F73" s="512">
        <v>7.171022156258843</v>
      </c>
      <c r="G73" s="512">
        <v>2.7889508839684254</v>
      </c>
      <c r="H73" s="512">
        <v>0.85610254281351672</v>
      </c>
      <c r="I73" s="512">
        <v>1.5202223265872448</v>
      </c>
      <c r="J73" s="512">
        <v>4.1381652577382084</v>
      </c>
      <c r="K73" s="513">
        <v>4.1381652577382084</v>
      </c>
    </row>
    <row r="74" spans="2:11" ht="21" customHeight="1">
      <c r="B74" s="635" t="s">
        <v>447</v>
      </c>
      <c r="C74" s="477"/>
      <c r="D74" s="512">
        <v>-1.7999999999999972</v>
      </c>
      <c r="E74" s="512">
        <v>-29</v>
      </c>
      <c r="F74" s="512">
        <v>5.4000000000000057</v>
      </c>
      <c r="G74" s="512">
        <v>2.7106694725855789</v>
      </c>
      <c r="H74" s="512">
        <v>1.5830262317337827</v>
      </c>
      <c r="I74" s="512">
        <v>6.5159015926849833</v>
      </c>
      <c r="J74" s="512">
        <v>2.3733916382175693</v>
      </c>
      <c r="K74" s="513">
        <v>2.3733916382175551</v>
      </c>
    </row>
    <row r="75" spans="2:11" ht="21" customHeight="1">
      <c r="B75" s="635" t="s">
        <v>451</v>
      </c>
      <c r="C75" s="477"/>
      <c r="D75" s="512">
        <v>-2.7999999999999972</v>
      </c>
      <c r="E75" s="512">
        <v>-22.5</v>
      </c>
      <c r="F75" s="512">
        <v>3.8778242860243068</v>
      </c>
      <c r="G75" s="512">
        <v>2.3545606360640789</v>
      </c>
      <c r="H75" s="512">
        <v>1.1751686558732217</v>
      </c>
      <c r="I75" s="512">
        <v>3.2583115332974586</v>
      </c>
      <c r="J75" s="512">
        <v>0.7691307061313637</v>
      </c>
      <c r="K75" s="513">
        <v>0.7691307061313637</v>
      </c>
    </row>
    <row r="76" spans="2:11" ht="21" customHeight="1">
      <c r="B76" s="635" t="s">
        <v>455</v>
      </c>
      <c r="C76" s="477"/>
      <c r="D76" s="512">
        <v>-1.5398800000000108</v>
      </c>
      <c r="E76" s="512">
        <v>-16.789996000000002</v>
      </c>
      <c r="F76" s="512">
        <v>6.1411560295568535</v>
      </c>
      <c r="G76" s="512">
        <v>7.1736758714636863</v>
      </c>
      <c r="H76" s="512">
        <v>-4</v>
      </c>
      <c r="I76" s="512">
        <v>1.0281867000000062</v>
      </c>
      <c r="J76" s="512">
        <v>1.86296297010486</v>
      </c>
      <c r="K76" s="513">
        <v>1.8629629701048458</v>
      </c>
    </row>
    <row r="77" spans="2:11" ht="21" customHeight="1">
      <c r="B77" s="649" t="s">
        <v>466</v>
      </c>
      <c r="C77" s="477"/>
      <c r="D77" s="512">
        <v>10.734400044458653</v>
      </c>
      <c r="E77" s="512">
        <v>6.95790680094062</v>
      </c>
      <c r="F77" s="512">
        <v>6.186247302298824</v>
      </c>
      <c r="G77" s="512">
        <v>6.2167745532452301</v>
      </c>
      <c r="H77" s="512">
        <v>-3.6894104528906411</v>
      </c>
      <c r="I77" s="512">
        <v>1.2999999999999829</v>
      </c>
      <c r="J77" s="512">
        <v>6.8539782718847846</v>
      </c>
      <c r="K77" s="513">
        <v>6.8539782718847846</v>
      </c>
    </row>
    <row r="78" spans="2:11" ht="21" customHeight="1">
      <c r="B78" s="649" t="s">
        <v>463</v>
      </c>
      <c r="C78" s="477"/>
      <c r="D78" s="512">
        <v>2.5808542685541624</v>
      </c>
      <c r="E78" s="512">
        <v>22.404199130328834</v>
      </c>
      <c r="F78" s="512">
        <v>6.5668237674016154</v>
      </c>
      <c r="G78" s="512">
        <v>5.1094926534204177</v>
      </c>
      <c r="H78" s="512">
        <v>-0.59691160967946644</v>
      </c>
      <c r="I78" s="512">
        <v>4.4000883673289906</v>
      </c>
      <c r="J78" s="512">
        <v>4.3018999402507205</v>
      </c>
      <c r="K78" s="513">
        <v>4.3018999402507205</v>
      </c>
    </row>
    <row r="79" spans="2:11">
      <c r="B79" s="547" t="s">
        <v>246</v>
      </c>
      <c r="C79" s="593"/>
      <c r="D79" s="593" t="s">
        <v>247</v>
      </c>
      <c r="E79" s="593"/>
      <c r="F79" s="593"/>
      <c r="G79" s="593"/>
      <c r="H79" s="593"/>
      <c r="I79" s="593"/>
      <c r="J79" s="566"/>
      <c r="K79" s="626"/>
    </row>
  </sheetData>
  <mergeCells count="4">
    <mergeCell ref="B1:K1"/>
    <mergeCell ref="D2:J2"/>
    <mergeCell ref="B2:B3"/>
    <mergeCell ref="C2:C3"/>
  </mergeCells>
  <printOptions horizontalCentered="1"/>
  <pageMargins left="0.75" right="0.25" top="0.75" bottom="0.25" header="0.25" footer="0.25"/>
  <pageSetup scale="61" orientation="portrait" r:id="rId1"/>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A00-000000000000}">
  <sheetPr>
    <tabColor rgb="FF00B050"/>
  </sheetPr>
  <dimension ref="A1:U89"/>
  <sheetViews>
    <sheetView zoomScaleNormal="100" workbookViewId="0">
      <selection activeCell="B1" sqref="B1:P1"/>
    </sheetView>
  </sheetViews>
  <sheetFormatPr baseColWidth="10" defaultColWidth="8.5" defaultRowHeight="15"/>
  <cols>
    <col min="1" max="1" width="1.5" style="13" customWidth="1"/>
    <col min="2" max="2" width="6" style="13" customWidth="1"/>
    <col min="3" max="3" width="4.1640625" style="13" customWidth="1"/>
    <col min="4" max="4" width="9.5" style="13" customWidth="1"/>
    <col min="5" max="8" width="9.1640625" style="13" customWidth="1"/>
    <col min="9" max="9" width="8.1640625" style="13" customWidth="1"/>
    <col min="10" max="13" width="9.1640625" style="13" customWidth="1"/>
    <col min="14" max="14" width="10.1640625" style="13" customWidth="1"/>
    <col min="15" max="15" width="10" style="13" customWidth="1"/>
    <col min="16" max="16" width="9.5" style="13" customWidth="1"/>
    <col min="17" max="17" width="9.1640625" style="13" customWidth="1"/>
    <col min="18" max="18" width="7.6640625" style="13" customWidth="1"/>
    <col min="19" max="19" width="9.1640625" customWidth="1"/>
    <col min="20" max="233" width="9.1640625" style="13" customWidth="1"/>
    <col min="234" max="234" width="6" style="13" customWidth="1"/>
    <col min="235" max="235" width="3.5" style="13" customWidth="1"/>
    <col min="236" max="236" width="8.1640625" style="13" customWidth="1"/>
    <col min="237" max="239" width="6.5" style="13" customWidth="1"/>
    <col min="240" max="240" width="6.1640625" style="13" customWidth="1"/>
    <col min="241" max="241" width="8" style="13" customWidth="1"/>
    <col min="242" max="242" width="6.5" style="13" customWidth="1"/>
    <col min="243" max="243" width="6.6640625" style="13" customWidth="1"/>
    <col min="244" max="244" width="8" style="13" customWidth="1"/>
    <col min="245" max="245" width="8.5" style="13" customWidth="1"/>
    <col min="246" max="246" width="6.5" style="13" customWidth="1"/>
    <col min="247" max="247" width="7.6640625" style="13" customWidth="1"/>
    <col min="248" max="248" width="6.6640625" style="13" customWidth="1"/>
    <col min="249" max="249" width="7.1640625" style="13" customWidth="1"/>
    <col min="250" max="250" width="7.5" style="13" customWidth="1"/>
    <col min="251" max="251" width="8" style="13" customWidth="1"/>
    <col min="252" max="252" width="7.6640625" style="13" customWidth="1"/>
    <col min="253" max="253" width="7.1640625" style="13" customWidth="1"/>
    <col min="254" max="254" width="7" style="13" customWidth="1"/>
    <col min="255" max="255" width="8.6640625" style="13" customWidth="1"/>
    <col min="256" max="16384" width="8.5" style="13"/>
  </cols>
  <sheetData>
    <row r="1" spans="1:21" ht="27.75" customHeight="1">
      <c r="B1" s="771" t="s">
        <v>520</v>
      </c>
      <c r="C1" s="772"/>
      <c r="D1" s="772"/>
      <c r="E1" s="772"/>
      <c r="F1" s="772"/>
      <c r="G1" s="772"/>
      <c r="H1" s="772"/>
      <c r="I1" s="772"/>
      <c r="J1" s="772"/>
      <c r="K1" s="772"/>
      <c r="L1" s="772"/>
      <c r="M1" s="772"/>
      <c r="N1" s="772"/>
      <c r="O1" s="772"/>
      <c r="P1" s="773"/>
    </row>
    <row r="2" spans="1:21" ht="26.25" customHeight="1">
      <c r="A2"/>
      <c r="B2" s="790" t="s">
        <v>34</v>
      </c>
      <c r="C2" s="811" t="s">
        <v>35</v>
      </c>
      <c r="D2" s="751" t="s">
        <v>302</v>
      </c>
      <c r="E2" s="810"/>
      <c r="F2" s="810"/>
      <c r="G2" s="810"/>
      <c r="H2" s="810"/>
      <c r="I2" s="810"/>
      <c r="J2" s="810"/>
      <c r="K2" s="810"/>
      <c r="L2" s="810"/>
      <c r="M2" s="810"/>
      <c r="N2" s="810"/>
      <c r="O2" s="810"/>
      <c r="P2" s="541"/>
    </row>
    <row r="3" spans="1:21" s="12" customFormat="1" ht="169.5" customHeight="1">
      <c r="A3" s="116"/>
      <c r="B3" s="754"/>
      <c r="C3" s="756"/>
      <c r="D3" s="424" t="s">
        <v>258</v>
      </c>
      <c r="E3" s="424" t="s">
        <v>259</v>
      </c>
      <c r="F3" s="76" t="s">
        <v>47</v>
      </c>
      <c r="G3" s="76" t="s">
        <v>48</v>
      </c>
      <c r="H3" s="76" t="s">
        <v>49</v>
      </c>
      <c r="I3" s="76" t="s">
        <v>260</v>
      </c>
      <c r="J3" s="76" t="s">
        <v>378</v>
      </c>
      <c r="K3" s="76" t="s">
        <v>283</v>
      </c>
      <c r="L3" s="78" t="s">
        <v>53</v>
      </c>
      <c r="M3" s="78" t="s">
        <v>379</v>
      </c>
      <c r="N3" s="76" t="s">
        <v>380</v>
      </c>
      <c r="O3" s="76" t="s">
        <v>70</v>
      </c>
      <c r="P3" s="627" t="s">
        <v>374</v>
      </c>
    </row>
    <row r="4" spans="1:21" ht="20.25" customHeight="1">
      <c r="A4"/>
      <c r="B4" s="85" t="s">
        <v>171</v>
      </c>
      <c r="C4" s="86"/>
      <c r="D4" s="89">
        <v>1344.4616035576</v>
      </c>
      <c r="E4" s="88">
        <v>618.76360921224898</v>
      </c>
      <c r="F4" s="133">
        <v>856.06777135830396</v>
      </c>
      <c r="G4" s="131">
        <v>137.022262730872</v>
      </c>
      <c r="H4" s="132">
        <v>548.08855334625196</v>
      </c>
      <c r="I4" s="88">
        <v>154.47302106444701</v>
      </c>
      <c r="J4" s="88">
        <v>302.89653834401099</v>
      </c>
      <c r="K4" s="135">
        <v>537.15829422612705</v>
      </c>
      <c r="L4" s="131">
        <v>623.03201388045602</v>
      </c>
      <c r="M4" s="132">
        <v>358.438434138486</v>
      </c>
      <c r="N4" s="88">
        <v>88.089887148291893</v>
      </c>
      <c r="O4" s="129">
        <v>5568.491989007096</v>
      </c>
      <c r="P4" s="88">
        <v>603.6504938251469</v>
      </c>
      <c r="S4" s="13"/>
      <c r="T4" s="118"/>
      <c r="U4" s="117"/>
    </row>
    <row r="5" spans="1:21" ht="20.25" customHeight="1">
      <c r="A5"/>
      <c r="B5" s="85" t="s">
        <v>172</v>
      </c>
      <c r="C5" s="86"/>
      <c r="D5" s="89">
        <v>2102.7500520302801</v>
      </c>
      <c r="E5" s="88">
        <v>719.92368211282098</v>
      </c>
      <c r="F5" s="133">
        <v>780.44612155358197</v>
      </c>
      <c r="G5" s="131">
        <v>164.89355571112799</v>
      </c>
      <c r="H5" s="132">
        <v>646.77660436711301</v>
      </c>
      <c r="I5" s="88">
        <v>245.12677855142701</v>
      </c>
      <c r="J5" s="88">
        <v>324.72443783801401</v>
      </c>
      <c r="K5" s="135">
        <v>609.25676364550804</v>
      </c>
      <c r="L5" s="131">
        <v>667.80517542593395</v>
      </c>
      <c r="M5" s="132">
        <v>350.81703025042901</v>
      </c>
      <c r="N5" s="88">
        <v>324.05617311531699</v>
      </c>
      <c r="O5" s="129">
        <v>6936.5763746015527</v>
      </c>
      <c r="P5" s="88">
        <v>751.95721970154</v>
      </c>
      <c r="S5" s="13"/>
      <c r="T5" s="118"/>
      <c r="U5" s="117"/>
    </row>
    <row r="6" spans="1:21" ht="20.25" customHeight="1">
      <c r="A6"/>
      <c r="B6" s="85" t="s">
        <v>173</v>
      </c>
      <c r="C6" s="86"/>
      <c r="D6" s="89">
        <v>1762.59236594873</v>
      </c>
      <c r="E6" s="88">
        <v>839.00586208137099</v>
      </c>
      <c r="F6" s="133">
        <v>1326.49420957813</v>
      </c>
      <c r="G6" s="131">
        <v>135.30039898737101</v>
      </c>
      <c r="H6" s="132">
        <v>624.26577690112094</v>
      </c>
      <c r="I6" s="88">
        <v>230.146643736101</v>
      </c>
      <c r="J6" s="88">
        <v>311.87582290385001</v>
      </c>
      <c r="K6" s="135">
        <v>621.90063297089898</v>
      </c>
      <c r="L6" s="131">
        <v>752.78208362300199</v>
      </c>
      <c r="M6" s="132">
        <v>368.07748598363099</v>
      </c>
      <c r="N6" s="88">
        <v>142.80091657909901</v>
      </c>
      <c r="O6" s="129">
        <v>7115.2421992933059</v>
      </c>
      <c r="P6" s="88">
        <v>771.32542809939116</v>
      </c>
      <c r="S6" s="13"/>
      <c r="T6" s="118"/>
      <c r="U6" s="117"/>
    </row>
    <row r="7" spans="1:21" ht="20.25" customHeight="1">
      <c r="A7"/>
      <c r="B7" s="85" t="s">
        <v>174</v>
      </c>
      <c r="C7" s="86"/>
      <c r="D7" s="89">
        <v>1905.4187666938101</v>
      </c>
      <c r="E7" s="88">
        <v>923.69492811424402</v>
      </c>
      <c r="F7" s="133">
        <v>1611.7831518917801</v>
      </c>
      <c r="G7" s="131">
        <v>151.75553729465599</v>
      </c>
      <c r="H7" s="132">
        <v>497.19169382858797</v>
      </c>
      <c r="I7" s="88">
        <v>265.31621163760099</v>
      </c>
      <c r="J7" s="88">
        <v>335.38386217576601</v>
      </c>
      <c r="K7" s="135">
        <v>841.735635956642</v>
      </c>
      <c r="L7" s="131">
        <v>1015.95293795072</v>
      </c>
      <c r="M7" s="132">
        <v>471.506408665793</v>
      </c>
      <c r="N7" s="88">
        <v>162.624253354709</v>
      </c>
      <c r="O7" s="129">
        <v>8182.3633875643091</v>
      </c>
      <c r="P7" s="88">
        <v>887.00634019242068</v>
      </c>
      <c r="S7" s="13"/>
      <c r="T7" s="118"/>
      <c r="U7" s="117"/>
    </row>
    <row r="8" spans="1:21" ht="20.25" customHeight="1">
      <c r="A8"/>
      <c r="B8" s="85" t="s">
        <v>175</v>
      </c>
      <c r="C8" s="86"/>
      <c r="D8" s="89">
        <v>1435.9068410784701</v>
      </c>
      <c r="E8" s="88">
        <v>699.44872680682101</v>
      </c>
      <c r="F8" s="133">
        <v>931.18658517704398</v>
      </c>
      <c r="G8" s="131">
        <v>140.599440603034</v>
      </c>
      <c r="H8" s="132">
        <v>653.17056542812202</v>
      </c>
      <c r="I8" s="88">
        <v>157.64850474569499</v>
      </c>
      <c r="J8" s="88">
        <v>309.39120844211902</v>
      </c>
      <c r="K8" s="135">
        <v>584.35168686538202</v>
      </c>
      <c r="L8" s="131">
        <v>662.23314424708201</v>
      </c>
      <c r="M8" s="132">
        <v>360.16321709865502</v>
      </c>
      <c r="N8" s="88">
        <v>126.491679832777</v>
      </c>
      <c r="O8" s="129">
        <v>6060.5916003252005</v>
      </c>
      <c r="P8" s="88">
        <v>656.99638602895413</v>
      </c>
      <c r="S8" s="13"/>
      <c r="T8" s="118"/>
      <c r="U8" s="117"/>
    </row>
    <row r="9" spans="1:21" ht="20.25" customHeight="1">
      <c r="A9"/>
      <c r="B9" s="85" t="s">
        <v>176</v>
      </c>
      <c r="C9" s="86"/>
      <c r="D9" s="89">
        <v>2187.2774056582002</v>
      </c>
      <c r="E9" s="88">
        <v>756.79289351463603</v>
      </c>
      <c r="F9" s="133">
        <v>914.78773877127003</v>
      </c>
      <c r="G9" s="131">
        <v>187.11935299036099</v>
      </c>
      <c r="H9" s="132">
        <v>682.60771277146296</v>
      </c>
      <c r="I9" s="88">
        <v>248.441685560709</v>
      </c>
      <c r="J9" s="88">
        <v>329.491959097571</v>
      </c>
      <c r="K9" s="135">
        <v>667.80886749601996</v>
      </c>
      <c r="L9" s="131">
        <v>725.36640972143095</v>
      </c>
      <c r="M9" s="132">
        <v>368.208441962292</v>
      </c>
      <c r="N9" s="88">
        <v>177.32718977175901</v>
      </c>
      <c r="O9" s="129">
        <v>7245.2296573157128</v>
      </c>
      <c r="P9" s="88">
        <v>785.41667459506812</v>
      </c>
      <c r="S9" s="13"/>
      <c r="T9" s="118"/>
      <c r="U9" s="117"/>
    </row>
    <row r="10" spans="1:21" ht="20.25" customHeight="1">
      <c r="A10"/>
      <c r="B10" s="85" t="s">
        <v>177</v>
      </c>
      <c r="C10" s="86"/>
      <c r="D10" s="89">
        <v>1830.82054847123</v>
      </c>
      <c r="E10" s="88">
        <v>723.54799011863099</v>
      </c>
      <c r="F10" s="133">
        <v>1377.75802264851</v>
      </c>
      <c r="G10" s="131">
        <v>139.719695614752</v>
      </c>
      <c r="H10" s="132">
        <v>728.63663247107297</v>
      </c>
      <c r="I10" s="88">
        <v>237.71573574553199</v>
      </c>
      <c r="J10" s="88">
        <v>322.55244335312801</v>
      </c>
      <c r="K10" s="135">
        <v>691.893719602327</v>
      </c>
      <c r="L10" s="131">
        <v>834.72993544430403</v>
      </c>
      <c r="M10" s="132">
        <v>388.14953887155798</v>
      </c>
      <c r="N10" s="88">
        <v>225.44558831394099</v>
      </c>
      <c r="O10" s="129">
        <v>7500.9698506549857</v>
      </c>
      <c r="P10" s="88">
        <v>813.1401039014138</v>
      </c>
      <c r="S10" s="13"/>
      <c r="T10" s="118"/>
      <c r="U10" s="117"/>
    </row>
    <row r="11" spans="1:21" ht="20.25" customHeight="1">
      <c r="A11"/>
      <c r="B11" s="85" t="s">
        <v>178</v>
      </c>
      <c r="C11" s="86"/>
      <c r="D11" s="89">
        <v>2047.3250243115999</v>
      </c>
      <c r="E11" s="88">
        <v>999.64481378683695</v>
      </c>
      <c r="F11" s="133">
        <v>1770.6541348328899</v>
      </c>
      <c r="G11" s="131">
        <v>145.677448030504</v>
      </c>
      <c r="H11" s="132">
        <v>677.55466526659097</v>
      </c>
      <c r="I11" s="88">
        <v>280.24034441712399</v>
      </c>
      <c r="J11" s="88">
        <v>354.72780377413397</v>
      </c>
      <c r="K11" s="135">
        <v>961.18323422156402</v>
      </c>
      <c r="L11" s="131">
        <v>1143.1999425552999</v>
      </c>
      <c r="M11" s="132">
        <v>491.22118536405497</v>
      </c>
      <c r="N11" s="88">
        <v>251.97278076229699</v>
      </c>
      <c r="O11" s="129">
        <v>9123.4013773228944</v>
      </c>
      <c r="P11" s="88">
        <v>989.0192457236509</v>
      </c>
      <c r="S11" s="13"/>
      <c r="T11" s="118"/>
      <c r="U11" s="117"/>
    </row>
    <row r="12" spans="1:21" ht="20.25" customHeight="1">
      <c r="A12"/>
      <c r="B12" s="85" t="s">
        <v>179</v>
      </c>
      <c r="C12" s="86"/>
      <c r="D12" s="89">
        <v>1521.3550776617501</v>
      </c>
      <c r="E12" s="88">
        <v>902.83124850156196</v>
      </c>
      <c r="F12" s="133">
        <v>1006.4586498705</v>
      </c>
      <c r="G12" s="131">
        <v>162.68760991174</v>
      </c>
      <c r="H12" s="132">
        <v>740.12329326146698</v>
      </c>
      <c r="I12" s="88">
        <v>156.11069609142501</v>
      </c>
      <c r="J12" s="88">
        <v>306.76436264404498</v>
      </c>
      <c r="K12" s="135">
        <v>629.94448261568698</v>
      </c>
      <c r="L12" s="131">
        <v>737.94202777257897</v>
      </c>
      <c r="M12" s="132">
        <v>364.66208290801302</v>
      </c>
      <c r="N12" s="88">
        <v>146.630397732852</v>
      </c>
      <c r="O12" s="129">
        <v>6675.5099289716181</v>
      </c>
      <c r="P12" s="88">
        <v>723.65639981407423</v>
      </c>
      <c r="S12" s="13"/>
      <c r="T12" s="118"/>
      <c r="U12" s="117"/>
    </row>
    <row r="13" spans="1:21" ht="20.25" customHeight="1">
      <c r="A13"/>
      <c r="B13" s="85" t="s">
        <v>180</v>
      </c>
      <c r="C13" s="86"/>
      <c r="D13" s="89">
        <v>2502.1317851314998</v>
      </c>
      <c r="E13" s="88">
        <v>886.02718630882703</v>
      </c>
      <c r="F13" s="133">
        <v>900.40045962055206</v>
      </c>
      <c r="G13" s="131">
        <v>213.06182118101199</v>
      </c>
      <c r="H13" s="132">
        <v>488.81595409097298</v>
      </c>
      <c r="I13" s="88">
        <v>242.24693607735199</v>
      </c>
      <c r="J13" s="88">
        <v>321.50953400365103</v>
      </c>
      <c r="K13" s="135">
        <v>740.89438634512805</v>
      </c>
      <c r="L13" s="131">
        <v>819.64373873583497</v>
      </c>
      <c r="M13" s="132">
        <v>357.77957901103503</v>
      </c>
      <c r="N13" s="88">
        <v>195.898721851376</v>
      </c>
      <c r="O13" s="129">
        <v>7668.4101023572402</v>
      </c>
      <c r="P13" s="88">
        <v>831.29140784973742</v>
      </c>
      <c r="S13" s="13"/>
      <c r="T13" s="118"/>
      <c r="U13" s="117"/>
    </row>
    <row r="14" spans="1:21" ht="20.25" customHeight="1">
      <c r="A14"/>
      <c r="B14" s="85" t="s">
        <v>181</v>
      </c>
      <c r="C14" s="86"/>
      <c r="D14" s="89">
        <v>2148.31490447645</v>
      </c>
      <c r="E14" s="88">
        <v>832.496526906795</v>
      </c>
      <c r="F14" s="133">
        <v>1533.38857171218</v>
      </c>
      <c r="G14" s="131">
        <v>173.37451512146299</v>
      </c>
      <c r="H14" s="132">
        <v>1043.5568155728199</v>
      </c>
      <c r="I14" s="88">
        <v>261.76659454545802</v>
      </c>
      <c r="J14" s="88">
        <v>354.90029235223602</v>
      </c>
      <c r="K14" s="135">
        <v>786.55309844323904</v>
      </c>
      <c r="L14" s="131">
        <v>960.55098212924099</v>
      </c>
      <c r="M14" s="132">
        <v>408.92523554352601</v>
      </c>
      <c r="N14" s="88">
        <v>247.12057149000501</v>
      </c>
      <c r="O14" s="129">
        <v>8750.9481082934126</v>
      </c>
      <c r="P14" s="88">
        <v>948.64357485615528</v>
      </c>
      <c r="S14" s="13"/>
      <c r="T14" s="118"/>
      <c r="U14" s="117"/>
    </row>
    <row r="15" spans="1:21" ht="20.25" customHeight="1">
      <c r="A15"/>
      <c r="B15" s="85" t="s">
        <v>182</v>
      </c>
      <c r="C15" s="86"/>
      <c r="D15" s="89">
        <v>2042.48498379179</v>
      </c>
      <c r="E15" s="88">
        <v>846.33061569774702</v>
      </c>
      <c r="F15" s="133">
        <v>1745.30498831261</v>
      </c>
      <c r="G15" s="131">
        <v>183.61544801698099</v>
      </c>
      <c r="H15" s="132">
        <v>764.83035411545097</v>
      </c>
      <c r="I15" s="88">
        <v>263.64688118217498</v>
      </c>
      <c r="J15" s="88">
        <v>332.59729841967101</v>
      </c>
      <c r="K15" s="135">
        <v>1117.8122146297601</v>
      </c>
      <c r="L15" s="131">
        <v>1285.5421083389399</v>
      </c>
      <c r="M15" s="132">
        <v>547.67913927250095</v>
      </c>
      <c r="N15" s="88">
        <v>263.17113465767397</v>
      </c>
      <c r="O15" s="129">
        <v>9393.0151664352998</v>
      </c>
      <c r="P15" s="88">
        <v>1018.2466374952592</v>
      </c>
      <c r="S15" s="13"/>
      <c r="T15" s="118"/>
      <c r="U15" s="117"/>
    </row>
    <row r="16" spans="1:21" ht="20.25" customHeight="1">
      <c r="A16"/>
      <c r="B16" s="85" t="s">
        <v>183</v>
      </c>
      <c r="C16" s="86"/>
      <c r="D16" s="89">
        <v>1667.88247225953</v>
      </c>
      <c r="E16" s="88">
        <v>810.43278821562797</v>
      </c>
      <c r="F16" s="133">
        <v>1055.99337299013</v>
      </c>
      <c r="G16" s="131">
        <v>165.89257605538401</v>
      </c>
      <c r="H16" s="132">
        <v>725.58442945673403</v>
      </c>
      <c r="I16" s="88">
        <v>171.02444857468001</v>
      </c>
      <c r="J16" s="88">
        <v>333.71758115066802</v>
      </c>
      <c r="K16" s="135">
        <v>717.19673408674998</v>
      </c>
      <c r="L16" s="131">
        <v>827.61867049104103</v>
      </c>
      <c r="M16" s="132">
        <v>430.06042959442601</v>
      </c>
      <c r="N16" s="88">
        <v>149.91668904915201</v>
      </c>
      <c r="O16" s="129">
        <v>7055.3201919241228</v>
      </c>
      <c r="P16" s="88">
        <v>764.82960312365094</v>
      </c>
      <c r="S16" s="13"/>
      <c r="T16" s="118"/>
      <c r="U16" s="117"/>
    </row>
    <row r="17" spans="1:21" ht="20.25" customHeight="1">
      <c r="A17"/>
      <c r="B17" s="85" t="s">
        <v>184</v>
      </c>
      <c r="C17" s="86"/>
      <c r="D17" s="89">
        <v>2611.7834732927799</v>
      </c>
      <c r="E17" s="88">
        <v>848.55625703328496</v>
      </c>
      <c r="F17" s="133">
        <v>931.15801030047305</v>
      </c>
      <c r="G17" s="131">
        <v>216.381078690896</v>
      </c>
      <c r="H17" s="132">
        <v>840.81120640046004</v>
      </c>
      <c r="I17" s="88">
        <v>254.03704483799601</v>
      </c>
      <c r="J17" s="88">
        <v>334.15689171474901</v>
      </c>
      <c r="K17" s="135">
        <v>844.69229018514204</v>
      </c>
      <c r="L17" s="131">
        <v>929.83214426994698</v>
      </c>
      <c r="M17" s="132">
        <v>430.03857497327499</v>
      </c>
      <c r="N17" s="88">
        <v>199.62901158265799</v>
      </c>
      <c r="O17" s="129">
        <v>8441.0759832816602</v>
      </c>
      <c r="P17" s="88">
        <v>915.05199177490795</v>
      </c>
      <c r="S17" s="13"/>
      <c r="T17" s="118"/>
      <c r="U17" s="117"/>
    </row>
    <row r="18" spans="1:21" ht="20.25" customHeight="1">
      <c r="A18"/>
      <c r="B18" s="85" t="s">
        <v>185</v>
      </c>
      <c r="C18" s="86"/>
      <c r="D18" s="89">
        <v>2146.9558061388698</v>
      </c>
      <c r="E18" s="88">
        <v>856.45474135795996</v>
      </c>
      <c r="F18" s="133">
        <v>1546.45542066605</v>
      </c>
      <c r="G18" s="131">
        <v>172.90795499770601</v>
      </c>
      <c r="H18" s="132">
        <v>632.32647643060602</v>
      </c>
      <c r="I18" s="88">
        <v>241.323724673193</v>
      </c>
      <c r="J18" s="88">
        <v>324.64140171804303</v>
      </c>
      <c r="K18" s="135">
        <v>880.677836730634</v>
      </c>
      <c r="L18" s="131">
        <v>1076.71534929121</v>
      </c>
      <c r="M18" s="132">
        <v>458.608447543512</v>
      </c>
      <c r="N18" s="88">
        <v>278.24286275227098</v>
      </c>
      <c r="O18" s="129">
        <v>8615.3100223000565</v>
      </c>
      <c r="P18" s="88">
        <v>933.93977394326453</v>
      </c>
      <c r="S18" s="13"/>
      <c r="T18" s="118"/>
      <c r="U18" s="117"/>
    </row>
    <row r="19" spans="1:21" ht="20.25" customHeight="1">
      <c r="A19"/>
      <c r="B19" s="85" t="s">
        <v>186</v>
      </c>
      <c r="C19" s="86"/>
      <c r="D19" s="89">
        <v>2230.7275458703398</v>
      </c>
      <c r="E19" s="88">
        <v>821.47372376913995</v>
      </c>
      <c r="F19" s="133">
        <v>1881.3452912625301</v>
      </c>
      <c r="G19" s="131">
        <v>205.926854064179</v>
      </c>
      <c r="H19" s="132">
        <v>1121.71585164114</v>
      </c>
      <c r="I19" s="88">
        <v>258.903846648117</v>
      </c>
      <c r="J19" s="88">
        <v>325.41771155187803</v>
      </c>
      <c r="K19" s="135">
        <v>1215.31970717833</v>
      </c>
      <c r="L19" s="131">
        <v>1439.4256156946899</v>
      </c>
      <c r="M19" s="132">
        <v>614.55160992639105</v>
      </c>
      <c r="N19" s="88">
        <v>288.80673081156198</v>
      </c>
      <c r="O19" s="129">
        <v>10403.614488418296</v>
      </c>
      <c r="P19" s="88">
        <v>1127.8003157583701</v>
      </c>
      <c r="S19" s="13"/>
      <c r="T19" s="118"/>
      <c r="U19" s="117"/>
    </row>
    <row r="20" spans="1:21" ht="20.25" customHeight="1">
      <c r="A20"/>
      <c r="B20" s="85" t="s">
        <v>187</v>
      </c>
      <c r="C20" s="86"/>
      <c r="D20" s="89">
        <v>1907.9593033023</v>
      </c>
      <c r="E20" s="88">
        <v>846.09919993481401</v>
      </c>
      <c r="F20" s="133">
        <v>1214.35874917401</v>
      </c>
      <c r="G20" s="131">
        <v>214.533883053229</v>
      </c>
      <c r="H20" s="132">
        <v>939.81625273738996</v>
      </c>
      <c r="I20" s="88">
        <v>180.81887740212699</v>
      </c>
      <c r="J20" s="88">
        <v>354.13225127457503</v>
      </c>
      <c r="K20" s="135">
        <v>730.82658321749898</v>
      </c>
      <c r="L20" s="131">
        <v>872.32768805392095</v>
      </c>
      <c r="M20" s="132">
        <v>480.98313836041802</v>
      </c>
      <c r="N20" s="88">
        <v>168.59812008564501</v>
      </c>
      <c r="O20" s="129">
        <v>7910.4540465959271</v>
      </c>
      <c r="P20" s="88">
        <v>857.53009989697557</v>
      </c>
      <c r="S20" s="13"/>
      <c r="T20" s="118"/>
      <c r="U20" s="117"/>
    </row>
    <row r="21" spans="1:21" ht="20.25" customHeight="1">
      <c r="A21"/>
      <c r="B21" s="85" t="s">
        <v>188</v>
      </c>
      <c r="C21" s="86"/>
      <c r="D21" s="89">
        <v>3034.6366879002098</v>
      </c>
      <c r="E21" s="88">
        <v>794.06043432395495</v>
      </c>
      <c r="F21" s="133">
        <v>1025.22837637723</v>
      </c>
      <c r="G21" s="131">
        <v>256.638098455234</v>
      </c>
      <c r="H21" s="132">
        <v>632.15525868913005</v>
      </c>
      <c r="I21" s="88">
        <v>293.54232857794898</v>
      </c>
      <c r="J21" s="88">
        <v>389.37854611536</v>
      </c>
      <c r="K21" s="135">
        <v>868.96845339804702</v>
      </c>
      <c r="L21" s="131">
        <v>951.18602701783504</v>
      </c>
      <c r="M21" s="132">
        <v>476.96022604550501</v>
      </c>
      <c r="N21" s="88">
        <v>224.93937024328099</v>
      </c>
      <c r="O21" s="129">
        <v>8947.6938071437362</v>
      </c>
      <c r="P21" s="88">
        <v>969.97172590736079</v>
      </c>
      <c r="S21" s="13"/>
      <c r="T21" s="118"/>
      <c r="U21" s="117"/>
    </row>
    <row r="22" spans="1:21" ht="20.25" customHeight="1">
      <c r="A22"/>
      <c r="B22" s="85" t="s">
        <v>189</v>
      </c>
      <c r="C22" s="86"/>
      <c r="D22" s="89">
        <v>2533.4789257100201</v>
      </c>
      <c r="E22" s="88">
        <v>945.19295977189097</v>
      </c>
      <c r="F22" s="133">
        <v>1555.47150913582</v>
      </c>
      <c r="G22" s="131">
        <v>220.17093520673399</v>
      </c>
      <c r="H22" s="132">
        <v>1215.1305628258499</v>
      </c>
      <c r="I22" s="88">
        <v>276.26912725254101</v>
      </c>
      <c r="J22" s="88">
        <v>374.81693674911998</v>
      </c>
      <c r="K22" s="135">
        <v>916.46443753938001</v>
      </c>
      <c r="L22" s="131">
        <v>1132.86213019357</v>
      </c>
      <c r="M22" s="132">
        <v>516.47056756931102</v>
      </c>
      <c r="N22" s="88">
        <v>266.49781491510498</v>
      </c>
      <c r="O22" s="129">
        <v>9952.8259068693424</v>
      </c>
      <c r="P22" s="88">
        <v>1078.932731787708</v>
      </c>
      <c r="S22" s="13"/>
      <c r="T22" s="118"/>
      <c r="U22" s="117"/>
    </row>
    <row r="23" spans="1:21" ht="20.25" customHeight="1">
      <c r="A23"/>
      <c r="B23" s="85" t="s">
        <v>190</v>
      </c>
      <c r="C23" s="86"/>
      <c r="D23" s="89">
        <v>2336.2832562839799</v>
      </c>
      <c r="E23" s="88">
        <v>841.40200742447905</v>
      </c>
      <c r="F23" s="133">
        <v>2055.0148754449001</v>
      </c>
      <c r="G23" s="131">
        <v>256.01132210037503</v>
      </c>
      <c r="H23" s="132">
        <v>1089.7622367167501</v>
      </c>
      <c r="I23" s="88">
        <v>303.23895494927302</v>
      </c>
      <c r="J23" s="88">
        <v>382.74883017845599</v>
      </c>
      <c r="K23" s="135">
        <v>1265.1511593819801</v>
      </c>
      <c r="L23" s="131">
        <v>1542.83019064265</v>
      </c>
      <c r="M23" s="132">
        <v>676.47633679495596</v>
      </c>
      <c r="N23" s="88">
        <v>354.60787629157699</v>
      </c>
      <c r="O23" s="129">
        <v>11103.527046209376</v>
      </c>
      <c r="P23" s="88">
        <v>1203.6741002549772</v>
      </c>
      <c r="S23" s="13"/>
      <c r="T23" s="118"/>
      <c r="U23" s="117"/>
    </row>
    <row r="24" spans="1:21" ht="20.25" customHeight="1">
      <c r="A24"/>
      <c r="B24" s="85" t="s">
        <v>191</v>
      </c>
      <c r="C24" s="86"/>
      <c r="D24" s="89">
        <v>2467.97406654829</v>
      </c>
      <c r="E24" s="88">
        <v>795.79320447152202</v>
      </c>
      <c r="F24" s="133">
        <v>1161.97901362732</v>
      </c>
      <c r="G24" s="131">
        <v>283.772788650086</v>
      </c>
      <c r="H24" s="132">
        <v>938.65375483572404</v>
      </c>
      <c r="I24" s="88">
        <v>233.16958605002199</v>
      </c>
      <c r="J24" s="88">
        <v>454.44290557422801</v>
      </c>
      <c r="K24" s="135">
        <v>832.86942106234198</v>
      </c>
      <c r="L24" s="131">
        <v>907.88863707450298</v>
      </c>
      <c r="M24" s="132">
        <v>521.403967887661</v>
      </c>
      <c r="N24" s="88">
        <v>227.79516705842099</v>
      </c>
      <c r="O24" s="129">
        <v>8825.7425128401173</v>
      </c>
      <c r="P24" s="88">
        <v>956.75163702614793</v>
      </c>
      <c r="S24" s="13"/>
      <c r="T24" s="118"/>
      <c r="U24" s="117"/>
    </row>
    <row r="25" spans="1:21" ht="20.25" customHeight="1">
      <c r="A25"/>
      <c r="B25" s="85" t="s">
        <v>192</v>
      </c>
      <c r="C25" s="86"/>
      <c r="D25" s="89">
        <v>3323.1782511653601</v>
      </c>
      <c r="E25" s="88">
        <v>827.27084061558799</v>
      </c>
      <c r="F25" s="133">
        <v>1180.4106809779501</v>
      </c>
      <c r="G25" s="131">
        <v>353.233813939453</v>
      </c>
      <c r="H25" s="132">
        <v>1132.3493565403301</v>
      </c>
      <c r="I25" s="88">
        <v>246.27009835077999</v>
      </c>
      <c r="J25" s="88">
        <v>323.24336046389902</v>
      </c>
      <c r="K25" s="135">
        <v>942.15625046606499</v>
      </c>
      <c r="L25" s="131">
        <v>995.33625812324999</v>
      </c>
      <c r="M25" s="132">
        <v>492.97637175911098</v>
      </c>
      <c r="N25" s="88">
        <v>249.07459406674599</v>
      </c>
      <c r="O25" s="129">
        <v>10065.499876468533</v>
      </c>
      <c r="P25" s="88">
        <v>1091.1471154168958</v>
      </c>
      <c r="S25" s="13"/>
      <c r="T25" s="118"/>
      <c r="U25" s="117"/>
    </row>
    <row r="26" spans="1:21" ht="20.25" customHeight="1">
      <c r="A26"/>
      <c r="B26" s="85" t="s">
        <v>193</v>
      </c>
      <c r="C26" s="86"/>
      <c r="D26" s="89">
        <v>2482.1221613480602</v>
      </c>
      <c r="E26" s="88">
        <v>858.70599091957502</v>
      </c>
      <c r="F26" s="133">
        <v>1823.33729051966</v>
      </c>
      <c r="G26" s="131">
        <v>262.18144237706599</v>
      </c>
      <c r="H26" s="132">
        <v>877.844641372708</v>
      </c>
      <c r="I26" s="88">
        <v>327.169683405076</v>
      </c>
      <c r="J26" s="88">
        <v>438.81175907636202</v>
      </c>
      <c r="K26" s="135">
        <v>965.45328546239398</v>
      </c>
      <c r="L26" s="131">
        <v>1164.2224682623801</v>
      </c>
      <c r="M26" s="132">
        <v>530.19200337477798</v>
      </c>
      <c r="N26" s="88">
        <v>303.18919165552899</v>
      </c>
      <c r="O26" s="129">
        <v>10033.229917773588</v>
      </c>
      <c r="P26" s="88">
        <v>1087.6489014407643</v>
      </c>
      <c r="S26" s="13"/>
      <c r="T26" s="118"/>
      <c r="U26" s="117"/>
    </row>
    <row r="27" spans="1:21" ht="20.25" customHeight="1">
      <c r="A27"/>
      <c r="B27" s="85" t="s">
        <v>194</v>
      </c>
      <c r="C27" s="86"/>
      <c r="D27" s="89">
        <v>2616.3087921420201</v>
      </c>
      <c r="E27" s="88">
        <v>1067.66256341287</v>
      </c>
      <c r="F27" s="133">
        <v>2327.8717827165901</v>
      </c>
      <c r="G27" s="131">
        <v>209.22513872891199</v>
      </c>
      <c r="H27" s="132">
        <v>966.73901515963496</v>
      </c>
      <c r="I27" s="88">
        <v>395.236598382485</v>
      </c>
      <c r="J27" s="88">
        <v>495.34881774893103</v>
      </c>
      <c r="K27" s="135">
        <v>1320.6305488297401</v>
      </c>
      <c r="L27" s="131">
        <v>1602.8161451874901</v>
      </c>
      <c r="M27" s="132">
        <v>713.61232519187195</v>
      </c>
      <c r="N27" s="88">
        <v>366.18337588373498</v>
      </c>
      <c r="O27" s="129">
        <v>12081.635103384278</v>
      </c>
      <c r="P27" s="88">
        <v>1309.7055739274865</v>
      </c>
      <c r="S27" s="13"/>
      <c r="T27" s="118"/>
      <c r="U27" s="117"/>
    </row>
    <row r="28" spans="1:21" ht="20.25" customHeight="1">
      <c r="A28"/>
      <c r="B28" s="85" t="s">
        <v>195</v>
      </c>
      <c r="C28" s="86"/>
      <c r="D28" s="89">
        <v>2147.0554249123002</v>
      </c>
      <c r="E28" s="88">
        <v>860.65149447604597</v>
      </c>
      <c r="F28" s="133">
        <v>2804.4464713746002</v>
      </c>
      <c r="G28" s="131">
        <v>316.09719110051998</v>
      </c>
      <c r="H28" s="132">
        <v>1074.44161270212</v>
      </c>
      <c r="I28" s="88">
        <v>234.125925766487</v>
      </c>
      <c r="J28" s="88">
        <v>457.91940484838</v>
      </c>
      <c r="K28" s="135">
        <v>854.43102986875294</v>
      </c>
      <c r="L28" s="131">
        <v>1006.8907894492201</v>
      </c>
      <c r="M28" s="132">
        <v>555.75453405197698</v>
      </c>
      <c r="N28" s="88">
        <v>164.6829921602</v>
      </c>
      <c r="O28" s="129">
        <v>10476.496870710604</v>
      </c>
      <c r="P28" s="88">
        <v>1135.7011058014837</v>
      </c>
      <c r="S28" s="13"/>
      <c r="T28" s="118"/>
      <c r="U28" s="117"/>
    </row>
    <row r="29" spans="1:21" ht="20.25" customHeight="1">
      <c r="A29"/>
      <c r="B29" s="85" t="s">
        <v>196</v>
      </c>
      <c r="C29" s="86"/>
      <c r="D29" s="89">
        <v>3939.3627326846399</v>
      </c>
      <c r="E29" s="88">
        <v>992.91462733717196</v>
      </c>
      <c r="F29" s="133">
        <v>1651.22798432992</v>
      </c>
      <c r="G29" s="131">
        <v>451.65997848635698</v>
      </c>
      <c r="H29" s="132">
        <v>1197.4523857111501</v>
      </c>
      <c r="I29" s="88">
        <v>400.72469935412101</v>
      </c>
      <c r="J29" s="88">
        <v>531.97844655117797</v>
      </c>
      <c r="K29" s="135">
        <v>1007.17007378323</v>
      </c>
      <c r="L29" s="131">
        <v>1075.4746853081299</v>
      </c>
      <c r="M29" s="132">
        <v>564.01968005090998</v>
      </c>
      <c r="N29" s="88">
        <v>290.804257846285</v>
      </c>
      <c r="O29" s="129">
        <v>12102.789551443095</v>
      </c>
      <c r="P29" s="88">
        <v>1311.9988147263441</v>
      </c>
      <c r="S29" s="13"/>
      <c r="T29" s="118"/>
      <c r="U29" s="117"/>
    </row>
    <row r="30" spans="1:21" ht="20.25" customHeight="1">
      <c r="A30"/>
      <c r="B30" s="85" t="s">
        <v>197</v>
      </c>
      <c r="C30" s="86"/>
      <c r="D30" s="89">
        <v>2905.99276457314</v>
      </c>
      <c r="E30" s="88">
        <v>1042.21773813545</v>
      </c>
      <c r="F30" s="133">
        <v>1155.8987709932601</v>
      </c>
      <c r="G30" s="131">
        <v>360.11296073315998</v>
      </c>
      <c r="H30" s="132">
        <v>1181.4962293680601</v>
      </c>
      <c r="I30" s="88">
        <v>379.12380754690599</v>
      </c>
      <c r="J30" s="88">
        <v>516.39268984504599</v>
      </c>
      <c r="K30" s="135">
        <v>1027.9890347733999</v>
      </c>
      <c r="L30" s="131">
        <v>1220.2446719872501</v>
      </c>
      <c r="M30" s="132">
        <v>588.48673911367496</v>
      </c>
      <c r="N30" s="88">
        <v>345.97368973439802</v>
      </c>
      <c r="O30" s="129">
        <v>10723.929096803746</v>
      </c>
      <c r="P30" s="88">
        <v>1162.5239127237601</v>
      </c>
      <c r="S30" s="13"/>
      <c r="T30" s="118"/>
      <c r="U30" s="117"/>
    </row>
    <row r="31" spans="1:21" ht="20.25" customHeight="1">
      <c r="A31"/>
      <c r="B31" s="85" t="s">
        <v>198</v>
      </c>
      <c r="C31" s="86"/>
      <c r="D31" s="89">
        <v>3130.9947497512499</v>
      </c>
      <c r="E31" s="88">
        <v>857.37787582870203</v>
      </c>
      <c r="F31" s="133">
        <v>1478.93819267908</v>
      </c>
      <c r="G31" s="131">
        <v>440.33148003930501</v>
      </c>
      <c r="H31" s="132">
        <v>1320.99558295968</v>
      </c>
      <c r="I31" s="88">
        <v>408.12081907466597</v>
      </c>
      <c r="J31" s="88">
        <v>519.26792084900796</v>
      </c>
      <c r="K31" s="135">
        <v>1340.46152283729</v>
      </c>
      <c r="L31" s="131">
        <v>1680.5610169823999</v>
      </c>
      <c r="M31" s="132">
        <v>797.09681051895598</v>
      </c>
      <c r="N31" s="88">
        <v>392.58218692557898</v>
      </c>
      <c r="O31" s="129">
        <v>12366.728158445916</v>
      </c>
      <c r="P31" s="88">
        <v>1340.6109902976309</v>
      </c>
      <c r="S31" s="13"/>
      <c r="T31" s="118"/>
      <c r="U31" s="117"/>
    </row>
    <row r="32" spans="1:21" ht="20.25" customHeight="1">
      <c r="A32"/>
      <c r="B32" s="85" t="s">
        <v>199</v>
      </c>
      <c r="C32" s="86"/>
      <c r="D32" s="89">
        <v>2898.7524471640099</v>
      </c>
      <c r="E32" s="88">
        <v>1024.83598295211</v>
      </c>
      <c r="F32" s="133">
        <v>1445.8231076545501</v>
      </c>
      <c r="G32" s="131">
        <v>417.51915483504399</v>
      </c>
      <c r="H32" s="132">
        <v>1419.6728776824</v>
      </c>
      <c r="I32" s="88">
        <v>232.599622835318</v>
      </c>
      <c r="J32" s="88">
        <v>450.68163999388503</v>
      </c>
      <c r="K32" s="135">
        <v>956.19001167285501</v>
      </c>
      <c r="L32" s="131">
        <v>1059.8261534867499</v>
      </c>
      <c r="M32" s="132">
        <v>552.638720521913</v>
      </c>
      <c r="N32" s="88">
        <v>274.47720379506001</v>
      </c>
      <c r="O32" s="129">
        <v>10733.016922593897</v>
      </c>
      <c r="P32" s="88">
        <v>1163.5090754099688</v>
      </c>
      <c r="S32" s="13"/>
      <c r="T32" s="118"/>
      <c r="U32" s="117"/>
    </row>
    <row r="33" spans="1:21" ht="20.25" customHeight="1">
      <c r="A33"/>
      <c r="B33" s="85" t="s">
        <v>200</v>
      </c>
      <c r="C33" s="86"/>
      <c r="D33" s="89">
        <v>4254.7018964333602</v>
      </c>
      <c r="E33" s="88">
        <v>1110.65837286945</v>
      </c>
      <c r="F33" s="133">
        <v>1420.8292670134099</v>
      </c>
      <c r="G33" s="131">
        <v>511.00623054839298</v>
      </c>
      <c r="H33" s="132">
        <v>1464.0403606530899</v>
      </c>
      <c r="I33" s="88">
        <v>304.54896877426103</v>
      </c>
      <c r="J33" s="88">
        <v>398.63331275263403</v>
      </c>
      <c r="K33" s="135">
        <v>1103.6531165726601</v>
      </c>
      <c r="L33" s="131">
        <v>1135.1006928854499</v>
      </c>
      <c r="M33" s="132">
        <v>594.98695210310996</v>
      </c>
      <c r="N33" s="88">
        <v>334.01810203510797</v>
      </c>
      <c r="O33" s="129">
        <v>12632.177272640927</v>
      </c>
      <c r="P33" s="88">
        <v>1369.3869118910527</v>
      </c>
      <c r="S33" s="13"/>
      <c r="T33" s="118"/>
      <c r="U33" s="117"/>
    </row>
    <row r="34" spans="1:21" ht="20.25" customHeight="1">
      <c r="A34"/>
      <c r="B34" s="85" t="s">
        <v>201</v>
      </c>
      <c r="C34" s="86"/>
      <c r="D34" s="89">
        <v>3334.35005994006</v>
      </c>
      <c r="E34" s="88">
        <v>1205.6033309731399</v>
      </c>
      <c r="F34" s="133">
        <v>1969.4209398661501</v>
      </c>
      <c r="G34" s="131">
        <v>495.30507047096398</v>
      </c>
      <c r="H34" s="132">
        <v>1479.5199390724499</v>
      </c>
      <c r="I34" s="88">
        <v>306.31168508568101</v>
      </c>
      <c r="J34" s="88">
        <v>410.072718243319</v>
      </c>
      <c r="K34" s="135">
        <v>1071.12189043889</v>
      </c>
      <c r="L34" s="131">
        <v>1300.21656934469</v>
      </c>
      <c r="M34" s="132">
        <v>678.21026743049697</v>
      </c>
      <c r="N34" s="88">
        <v>415.96264867782401</v>
      </c>
      <c r="O34" s="129">
        <v>12666.095119543663</v>
      </c>
      <c r="P34" s="88">
        <v>1373.0637646319278</v>
      </c>
      <c r="S34" s="13"/>
      <c r="T34" s="118"/>
      <c r="U34" s="117"/>
    </row>
    <row r="35" spans="1:21" ht="20.25" customHeight="1">
      <c r="A35"/>
      <c r="B35" s="85" t="s">
        <v>202</v>
      </c>
      <c r="C35" s="86"/>
      <c r="D35" s="89">
        <v>3389.0029339540902</v>
      </c>
      <c r="E35" s="88">
        <v>1334.0514698418399</v>
      </c>
      <c r="F35" s="133">
        <v>2218.63829656289</v>
      </c>
      <c r="G35" s="131">
        <v>525.54073897561796</v>
      </c>
      <c r="H35" s="132">
        <v>1519.41322276711</v>
      </c>
      <c r="I35" s="88">
        <v>329.84649721601397</v>
      </c>
      <c r="J35" s="88">
        <v>411.80943174727503</v>
      </c>
      <c r="K35" s="135">
        <v>1454.05406465596</v>
      </c>
      <c r="L35" s="131">
        <v>1829.9135619981</v>
      </c>
      <c r="M35" s="132">
        <v>874.39045622654305</v>
      </c>
      <c r="N35" s="88">
        <v>605.69555061099095</v>
      </c>
      <c r="O35" s="129">
        <v>14492.356224556434</v>
      </c>
      <c r="P35" s="88">
        <v>1571.0389830700508</v>
      </c>
      <c r="S35" s="13"/>
      <c r="T35" s="118"/>
      <c r="U35" s="117"/>
    </row>
    <row r="36" spans="1:21" ht="20.25" customHeight="1">
      <c r="A36"/>
      <c r="B36" s="85" t="s">
        <v>203</v>
      </c>
      <c r="C36" s="86"/>
      <c r="D36" s="89">
        <v>3733.48540825809</v>
      </c>
      <c r="E36" s="88">
        <v>1230.5902255097001</v>
      </c>
      <c r="F36" s="133">
        <v>1046.99740412079</v>
      </c>
      <c r="G36" s="131">
        <v>580.50446777297498</v>
      </c>
      <c r="H36" s="132">
        <v>1609.0426061852199</v>
      </c>
      <c r="I36" s="88">
        <v>218.042265926845</v>
      </c>
      <c r="J36" s="88">
        <v>399.30313186250999</v>
      </c>
      <c r="K36" s="135">
        <v>912.78653277438798</v>
      </c>
      <c r="L36" s="131">
        <v>1090.7105748756001</v>
      </c>
      <c r="M36" s="132">
        <v>560.56775912613602</v>
      </c>
      <c r="N36" s="88">
        <v>398.47810585663001</v>
      </c>
      <c r="O36" s="129">
        <v>11780.508482268882</v>
      </c>
      <c r="P36" s="88">
        <v>1277.0620442431386</v>
      </c>
      <c r="T36" s="118"/>
      <c r="U36" s="117"/>
    </row>
    <row r="37" spans="1:21" ht="20.25" customHeight="1">
      <c r="A37"/>
      <c r="B37" s="85" t="s">
        <v>204</v>
      </c>
      <c r="C37" s="86"/>
      <c r="D37" s="89">
        <v>3895.5322599584101</v>
      </c>
      <c r="E37" s="88">
        <v>1399.0251185588299</v>
      </c>
      <c r="F37" s="133">
        <v>1731.91099198186</v>
      </c>
      <c r="G37" s="131">
        <v>600.72200697587505</v>
      </c>
      <c r="H37" s="132">
        <v>1783.4562732181901</v>
      </c>
      <c r="I37" s="88">
        <v>206.69408323238599</v>
      </c>
      <c r="J37" s="88">
        <v>414.76599363934901</v>
      </c>
      <c r="K37" s="135">
        <v>1120.05901738891</v>
      </c>
      <c r="L37" s="131">
        <v>1308.7390185095401</v>
      </c>
      <c r="M37" s="132">
        <v>588.87655869980802</v>
      </c>
      <c r="N37" s="88">
        <v>382.893686530271</v>
      </c>
      <c r="O37" s="129">
        <v>13432.67500869343</v>
      </c>
      <c r="P37" s="88">
        <v>1456.1645986737481</v>
      </c>
      <c r="T37" s="118"/>
      <c r="U37" s="117"/>
    </row>
    <row r="38" spans="1:21" ht="20.25" customHeight="1">
      <c r="A38"/>
      <c r="B38" s="85" t="s">
        <v>205</v>
      </c>
      <c r="C38" s="86"/>
      <c r="D38" s="89">
        <v>3538.3606656617999</v>
      </c>
      <c r="E38" s="88">
        <v>1073.9835041639999</v>
      </c>
      <c r="F38" s="133">
        <v>2325.7220795732401</v>
      </c>
      <c r="G38" s="131">
        <v>666.93932880483896</v>
      </c>
      <c r="H38" s="132">
        <v>1847.9144213186501</v>
      </c>
      <c r="I38" s="88">
        <v>339.64134423060398</v>
      </c>
      <c r="J38" s="88">
        <v>489.08058861015201</v>
      </c>
      <c r="K38" s="135">
        <v>1032.7942512054699</v>
      </c>
      <c r="L38" s="131">
        <v>1343.88264169322</v>
      </c>
      <c r="M38" s="132">
        <v>753.12162912026099</v>
      </c>
      <c r="N38" s="88">
        <v>414.18571129621103</v>
      </c>
      <c r="O38" s="129">
        <v>13825.626165678448</v>
      </c>
      <c r="P38" s="88">
        <v>1498.7623361637977</v>
      </c>
      <c r="T38" s="118"/>
      <c r="U38" s="117"/>
    </row>
    <row r="39" spans="1:21" ht="20.25" customHeight="1">
      <c r="A39"/>
      <c r="B39" s="85" t="s">
        <v>206</v>
      </c>
      <c r="C39" s="86"/>
      <c r="D39" s="89">
        <v>2993.06990759993</v>
      </c>
      <c r="E39" s="88">
        <v>1042.6967583949299</v>
      </c>
      <c r="F39" s="133">
        <v>2358.73234999753</v>
      </c>
      <c r="G39" s="131">
        <v>679.35203240254702</v>
      </c>
      <c r="H39" s="132">
        <v>1900.24476794876</v>
      </c>
      <c r="I39" s="88">
        <v>405.93051774921901</v>
      </c>
      <c r="J39" s="88">
        <v>481.770256662554</v>
      </c>
      <c r="K39" s="135">
        <v>1358.8002745010699</v>
      </c>
      <c r="L39" s="131">
        <v>1565.94621316395</v>
      </c>
      <c r="M39" s="132">
        <v>870.85871858167297</v>
      </c>
      <c r="N39" s="88">
        <v>457.98390608635498</v>
      </c>
      <c r="O39" s="129">
        <v>14115.385703088516</v>
      </c>
      <c r="P39" s="88">
        <v>1530.1736209772507</v>
      </c>
      <c r="T39" s="118"/>
      <c r="U39" s="117"/>
    </row>
    <row r="40" spans="1:21" ht="20.25" customHeight="1">
      <c r="A40"/>
      <c r="B40" s="85" t="s">
        <v>207</v>
      </c>
      <c r="C40" s="86"/>
      <c r="D40" s="89">
        <v>3342.13364948668</v>
      </c>
      <c r="E40" s="88">
        <v>1362.54299129733</v>
      </c>
      <c r="F40" s="133">
        <v>2353.7755343420899</v>
      </c>
      <c r="G40" s="131">
        <v>655.94068553482202</v>
      </c>
      <c r="H40" s="132">
        <v>2002.9857851848401</v>
      </c>
      <c r="I40" s="88">
        <v>287.11782248961401</v>
      </c>
      <c r="J40" s="88">
        <v>445.158341942449</v>
      </c>
      <c r="K40" s="135">
        <v>803.60757065461701</v>
      </c>
      <c r="L40" s="131">
        <v>1277.36594745311</v>
      </c>
      <c r="M40" s="132">
        <v>627.72133619923102</v>
      </c>
      <c r="N40" s="88">
        <v>540.38094620689196</v>
      </c>
      <c r="O40" s="129">
        <v>13698.730610791674</v>
      </c>
      <c r="P40" s="88">
        <v>1485.0062663835347</v>
      </c>
      <c r="T40" s="118"/>
      <c r="U40" s="117"/>
    </row>
    <row r="41" spans="1:21" ht="20.25" customHeight="1">
      <c r="A41"/>
      <c r="B41" s="85" t="s">
        <v>208</v>
      </c>
      <c r="C41" s="86"/>
      <c r="D41" s="89">
        <v>3634.11770589141</v>
      </c>
      <c r="E41" s="88">
        <v>1284.5710280057499</v>
      </c>
      <c r="F41" s="133">
        <v>1974.9866572651399</v>
      </c>
      <c r="G41" s="131">
        <v>695.16448030758704</v>
      </c>
      <c r="H41" s="132">
        <v>1973.16731945745</v>
      </c>
      <c r="I41" s="88">
        <v>315.467051400549</v>
      </c>
      <c r="J41" s="88">
        <v>485.53205304693699</v>
      </c>
      <c r="K41" s="135">
        <v>1005.75060330169</v>
      </c>
      <c r="L41" s="131">
        <v>1479.92353805426</v>
      </c>
      <c r="M41" s="132">
        <v>668.44010896342104</v>
      </c>
      <c r="N41" s="88">
        <v>468.55498711479999</v>
      </c>
      <c r="O41" s="129">
        <v>13985.675532808993</v>
      </c>
      <c r="P41" s="88">
        <v>1516.1124337657129</v>
      </c>
      <c r="T41" s="118"/>
      <c r="U41" s="117"/>
    </row>
    <row r="42" spans="1:21" ht="20.25" customHeight="1">
      <c r="A42"/>
      <c r="B42" s="85" t="s">
        <v>209</v>
      </c>
      <c r="C42" s="86"/>
      <c r="D42" s="89">
        <v>3355.9375372339</v>
      </c>
      <c r="E42" s="88">
        <v>1212.8834610799499</v>
      </c>
      <c r="F42" s="133">
        <v>1717.34566164747</v>
      </c>
      <c r="G42" s="131">
        <v>729.71683903903897</v>
      </c>
      <c r="H42" s="132">
        <v>2037.6791024655399</v>
      </c>
      <c r="I42" s="88">
        <v>203.22847403188501</v>
      </c>
      <c r="J42" s="88">
        <v>461.93273925590302</v>
      </c>
      <c r="K42" s="135">
        <v>1233.2304948011499</v>
      </c>
      <c r="L42" s="131">
        <v>1062.5304126769399</v>
      </c>
      <c r="M42" s="132">
        <v>580.74381315222797</v>
      </c>
      <c r="N42" s="88">
        <v>369.74891902470398</v>
      </c>
      <c r="O42" s="129">
        <v>12964.977454408709</v>
      </c>
      <c r="P42" s="88">
        <v>1405.4640032231068</v>
      </c>
      <c r="T42" s="118"/>
      <c r="U42" s="117"/>
    </row>
    <row r="43" spans="1:21" ht="20.25" customHeight="1">
      <c r="A43"/>
      <c r="B43" s="85" t="s">
        <v>210</v>
      </c>
      <c r="C43" s="86"/>
      <c r="D43" s="89">
        <v>3900.1783029449002</v>
      </c>
      <c r="E43" s="88">
        <v>1078.9832824033799</v>
      </c>
      <c r="F43" s="133">
        <v>1613.0155227154401</v>
      </c>
      <c r="G43" s="131">
        <v>748.72823586686502</v>
      </c>
      <c r="H43" s="132">
        <v>2048.4375386749398</v>
      </c>
      <c r="I43" s="88">
        <v>400.818868670499</v>
      </c>
      <c r="J43" s="88">
        <v>417.42379769360599</v>
      </c>
      <c r="K43" s="135">
        <v>1268.32161794068</v>
      </c>
      <c r="L43" s="131">
        <v>1465.3590611673301</v>
      </c>
      <c r="M43" s="132">
        <v>773.31633028904901</v>
      </c>
      <c r="N43" s="88">
        <v>318.77420616233701</v>
      </c>
      <c r="O43" s="129">
        <v>14033.356764529028</v>
      </c>
      <c r="P43" s="88">
        <v>1521.2813015903971</v>
      </c>
      <c r="T43" s="118"/>
      <c r="U43" s="117"/>
    </row>
    <row r="44" spans="1:21" ht="20.25" customHeight="1">
      <c r="A44"/>
      <c r="B44" s="85" t="s">
        <v>211</v>
      </c>
      <c r="C44" s="86"/>
      <c r="D44" s="89">
        <v>3461.7309149787502</v>
      </c>
      <c r="E44" s="88">
        <v>1218.7370613073199</v>
      </c>
      <c r="F44" s="133">
        <v>1584.91437349786</v>
      </c>
      <c r="G44" s="131">
        <v>737.90088180674798</v>
      </c>
      <c r="H44" s="132">
        <v>2157.4287339092102</v>
      </c>
      <c r="I44" s="88">
        <v>210.82251322666301</v>
      </c>
      <c r="J44" s="88">
        <v>460.065973964867</v>
      </c>
      <c r="K44" s="135">
        <v>1066.5064145710401</v>
      </c>
      <c r="L44" s="131">
        <v>1445.96206658958</v>
      </c>
      <c r="M44" s="132">
        <v>630.14670294320899</v>
      </c>
      <c r="N44" s="88">
        <v>441.35631250543503</v>
      </c>
      <c r="O44" s="129">
        <v>13415.571949300684</v>
      </c>
      <c r="P44" s="88">
        <v>1454.3105472952539</v>
      </c>
      <c r="T44" s="118"/>
      <c r="U44" s="117"/>
    </row>
    <row r="45" spans="1:21" ht="20.25" customHeight="1">
      <c r="B45" s="85" t="s">
        <v>212</v>
      </c>
      <c r="C45" s="86"/>
      <c r="D45" s="89">
        <v>3706.66644533606</v>
      </c>
      <c r="E45" s="88">
        <v>1291.2609643043299</v>
      </c>
      <c r="F45" s="133">
        <v>1611.81262544212</v>
      </c>
      <c r="G45" s="131">
        <v>718.35353687694897</v>
      </c>
      <c r="H45" s="132">
        <v>2092.38885353978</v>
      </c>
      <c r="I45" s="88">
        <v>168.84160256319001</v>
      </c>
      <c r="J45" s="88">
        <v>447.45093551490697</v>
      </c>
      <c r="K45" s="135">
        <v>1112.3303310234101</v>
      </c>
      <c r="L45" s="131">
        <v>1398.78886156357</v>
      </c>
      <c r="M45" s="132">
        <v>682.12532816977102</v>
      </c>
      <c r="N45" s="88">
        <v>449.60705459744901</v>
      </c>
      <c r="O45" s="129">
        <v>13679.626538931536</v>
      </c>
      <c r="P45" s="88">
        <v>1482.9352959241698</v>
      </c>
    </row>
    <row r="46" spans="1:21" ht="20.25" customHeight="1">
      <c r="B46" s="85" t="s">
        <v>213</v>
      </c>
      <c r="C46" s="86"/>
      <c r="D46" s="89">
        <v>3439.75357482032</v>
      </c>
      <c r="E46" s="88">
        <v>1260.3371656761899</v>
      </c>
      <c r="F46" s="133">
        <v>2634.58761235165</v>
      </c>
      <c r="G46" s="131">
        <v>770.32729028407505</v>
      </c>
      <c r="H46" s="132">
        <v>2221.4914053714901</v>
      </c>
      <c r="I46" s="88">
        <v>182.021749319093</v>
      </c>
      <c r="J46" s="88">
        <v>397.41223199729302</v>
      </c>
      <c r="K46" s="135">
        <v>1153.91136992017</v>
      </c>
      <c r="L46" s="131">
        <v>1268.57284042735</v>
      </c>
      <c r="M46" s="132">
        <v>679.39785966834802</v>
      </c>
      <c r="N46" s="88">
        <v>399.29799184376702</v>
      </c>
      <c r="O46" s="129">
        <v>14407.111091679748</v>
      </c>
      <c r="P46" s="88">
        <v>1561.7980132242135</v>
      </c>
    </row>
    <row r="47" spans="1:21" ht="20.25" customHeight="1">
      <c r="B47" s="85" t="s">
        <v>214</v>
      </c>
      <c r="C47" s="86"/>
      <c r="D47" s="89">
        <v>3560.19783498674</v>
      </c>
      <c r="E47" s="88">
        <v>1281.98433517733</v>
      </c>
      <c r="F47" s="133">
        <v>1915.24437083455</v>
      </c>
      <c r="G47" s="131">
        <v>760.25852718854799</v>
      </c>
      <c r="H47" s="132">
        <v>2235.6793557173501</v>
      </c>
      <c r="I47" s="88">
        <v>683.05104403423002</v>
      </c>
      <c r="J47" s="88">
        <v>428.68791711933699</v>
      </c>
      <c r="K47" s="135">
        <v>1360.1964571446799</v>
      </c>
      <c r="L47" s="131">
        <v>1292.9858342269299</v>
      </c>
      <c r="M47" s="132">
        <v>764.81309231616206</v>
      </c>
      <c r="N47" s="88">
        <v>405.66125388215801</v>
      </c>
      <c r="O47" s="129">
        <v>14688.760022628016</v>
      </c>
      <c r="P47" s="88">
        <v>1592.3300704827823</v>
      </c>
    </row>
    <row r="48" spans="1:21" ht="20.25" customHeight="1">
      <c r="B48" s="85" t="s">
        <v>215</v>
      </c>
      <c r="C48" s="86"/>
      <c r="D48" s="89">
        <v>3824.1746134825198</v>
      </c>
      <c r="E48" s="88">
        <v>1371.2172331684999</v>
      </c>
      <c r="F48" s="133">
        <v>1976.90615870792</v>
      </c>
      <c r="G48" s="131">
        <v>737.07482935778296</v>
      </c>
      <c r="H48" s="132">
        <v>1903.0931632162201</v>
      </c>
      <c r="I48" s="88">
        <v>318.27407062254298</v>
      </c>
      <c r="J48" s="88">
        <v>417.56712583529497</v>
      </c>
      <c r="K48" s="135">
        <v>923.42439872293596</v>
      </c>
      <c r="L48" s="131">
        <v>1144.1415356165301</v>
      </c>
      <c r="M48" s="132">
        <v>555.13763497439095</v>
      </c>
      <c r="N48" s="88">
        <v>483.322360261217</v>
      </c>
      <c r="O48" s="129">
        <v>13654.333123965858</v>
      </c>
      <c r="P48" s="88">
        <v>1480.1933718153273</v>
      </c>
    </row>
    <row r="49" spans="2:16" ht="20.25" customHeight="1">
      <c r="B49" s="85" t="s">
        <v>216</v>
      </c>
      <c r="C49" s="86"/>
      <c r="D49" s="89">
        <v>4170.0539872245499</v>
      </c>
      <c r="E49" s="88">
        <v>1370.0886160901</v>
      </c>
      <c r="F49" s="133">
        <v>2168.6108472245401</v>
      </c>
      <c r="G49" s="131">
        <v>770.60211734193001</v>
      </c>
      <c r="H49" s="132">
        <v>1956.7710942147801</v>
      </c>
      <c r="I49" s="88">
        <v>276.06328742103398</v>
      </c>
      <c r="J49" s="88">
        <v>512.88268892874896</v>
      </c>
      <c r="K49" s="135">
        <v>1297.4165092165099</v>
      </c>
      <c r="L49" s="131">
        <v>1564.9069642971699</v>
      </c>
      <c r="M49" s="132">
        <v>789.86495687743695</v>
      </c>
      <c r="N49" s="88">
        <v>434.60502188206402</v>
      </c>
      <c r="O49" s="129">
        <v>15311.866090718862</v>
      </c>
      <c r="P49" s="88">
        <v>1659.877673397724</v>
      </c>
    </row>
    <row r="50" spans="2:16" ht="20.25" customHeight="1">
      <c r="B50" s="85" t="s">
        <v>217</v>
      </c>
      <c r="C50" s="86"/>
      <c r="D50" s="89">
        <v>3781.47984630666</v>
      </c>
      <c r="E50" s="88">
        <v>1278.31680490336</v>
      </c>
      <c r="F50" s="133">
        <v>2208.0263854310001</v>
      </c>
      <c r="G50" s="131">
        <v>801.33459688856101</v>
      </c>
      <c r="H50" s="132">
        <v>1616.06524987132</v>
      </c>
      <c r="I50" s="88">
        <v>302.822412529958</v>
      </c>
      <c r="J50" s="88">
        <v>475.05303075514399</v>
      </c>
      <c r="K50" s="135">
        <v>1385.19386618663</v>
      </c>
      <c r="L50" s="131">
        <v>1563.1101287087599</v>
      </c>
      <c r="M50" s="132">
        <v>867.11765999137901</v>
      </c>
      <c r="N50" s="88">
        <v>440.71425845731397</v>
      </c>
      <c r="O50" s="129">
        <v>14719.234240030088</v>
      </c>
      <c r="P50" s="88">
        <v>1595.6336177304054</v>
      </c>
    </row>
    <row r="51" spans="2:16" ht="20.25" customHeight="1">
      <c r="B51" s="85" t="s">
        <v>218</v>
      </c>
      <c r="C51" s="86"/>
      <c r="D51" s="89">
        <v>3555.0111574206799</v>
      </c>
      <c r="E51" s="88">
        <v>1418.9395720748901</v>
      </c>
      <c r="F51" s="133">
        <v>2086.2499975197902</v>
      </c>
      <c r="G51" s="131">
        <v>802.62745557579899</v>
      </c>
      <c r="H51" s="132">
        <v>1689.3874147911599</v>
      </c>
      <c r="I51" s="88">
        <v>395.11678539762801</v>
      </c>
      <c r="J51" s="88">
        <v>378.112812620304</v>
      </c>
      <c r="K51" s="135">
        <v>1282.54466752401</v>
      </c>
      <c r="L51" s="131">
        <v>1474.41593933845</v>
      </c>
      <c r="M51" s="132">
        <v>932.59620361097495</v>
      </c>
      <c r="N51" s="88">
        <v>427.483545829923</v>
      </c>
      <c r="O51" s="129">
        <v>14442.485551703607</v>
      </c>
      <c r="P51" s="88">
        <v>1565.6327696186477</v>
      </c>
    </row>
    <row r="52" spans="2:16" ht="20.25" customHeight="1">
      <c r="B52" s="85" t="s">
        <v>219</v>
      </c>
      <c r="C52" s="2"/>
      <c r="D52" s="89">
        <v>4009.7100989618498</v>
      </c>
      <c r="E52" s="88">
        <v>1336.24191547638</v>
      </c>
      <c r="F52" s="133">
        <v>2341.7205798906298</v>
      </c>
      <c r="G52" s="131">
        <v>836.29679025635801</v>
      </c>
      <c r="H52" s="132">
        <v>1573.101672969</v>
      </c>
      <c r="I52" s="88">
        <v>478.85022653494298</v>
      </c>
      <c r="J52" s="88">
        <v>404.319217924089</v>
      </c>
      <c r="K52" s="135">
        <v>1213.72024557277</v>
      </c>
      <c r="L52" s="131">
        <v>1438.80621903371</v>
      </c>
      <c r="M52" s="132">
        <v>862.36979780218599</v>
      </c>
      <c r="N52" s="88">
        <v>494.03065277849697</v>
      </c>
      <c r="O52" s="129">
        <v>14989.167417200413</v>
      </c>
      <c r="P52" s="88">
        <v>1624.8956326565888</v>
      </c>
    </row>
    <row r="53" spans="2:16" ht="20.25" customHeight="1">
      <c r="B53" s="85" t="s">
        <v>220</v>
      </c>
      <c r="C53" s="2"/>
      <c r="D53" s="89">
        <v>3934.8869664232302</v>
      </c>
      <c r="E53" s="88">
        <v>1364.60814399489</v>
      </c>
      <c r="F53" s="133">
        <v>2120.3890980741899</v>
      </c>
      <c r="G53" s="131">
        <v>865.99848033302101</v>
      </c>
      <c r="H53" s="132">
        <v>1627.8572328617699</v>
      </c>
      <c r="I53" s="88">
        <v>201.779968579589</v>
      </c>
      <c r="J53" s="88">
        <v>426.59657164734699</v>
      </c>
      <c r="K53" s="135">
        <v>1274.0534248322199</v>
      </c>
      <c r="L53" s="131">
        <v>1569.5833536279999</v>
      </c>
      <c r="M53" s="132">
        <v>948.19645929858598</v>
      </c>
      <c r="N53" s="88">
        <v>449.91010877149</v>
      </c>
      <c r="O53" s="129">
        <v>14783.859808444335</v>
      </c>
      <c r="P53" s="88">
        <v>1602.6393306530431</v>
      </c>
    </row>
    <row r="54" spans="2:16" ht="20.25" customHeight="1">
      <c r="B54" s="85" t="s">
        <v>221</v>
      </c>
      <c r="C54" s="2"/>
      <c r="D54" s="89">
        <v>3928.4868182455798</v>
      </c>
      <c r="E54" s="88">
        <v>1443.4389946517699</v>
      </c>
      <c r="F54" s="133">
        <v>2089.4583745505001</v>
      </c>
      <c r="G54" s="131">
        <v>903.190803315018</v>
      </c>
      <c r="H54" s="132">
        <v>1461.13139192061</v>
      </c>
      <c r="I54" s="88">
        <v>359.46433408878698</v>
      </c>
      <c r="J54" s="88">
        <v>515.75689423011204</v>
      </c>
      <c r="K54" s="135">
        <v>1316.4719455601</v>
      </c>
      <c r="L54" s="131">
        <v>1606.1854566310501</v>
      </c>
      <c r="M54" s="132">
        <v>1032.5927432363501</v>
      </c>
      <c r="N54" s="88">
        <v>454.32776988451502</v>
      </c>
      <c r="O54" s="129">
        <v>15110.505526314391</v>
      </c>
      <c r="P54" s="88">
        <v>1638.0492494043651</v>
      </c>
    </row>
    <row r="55" spans="2:16" ht="20.25" customHeight="1">
      <c r="B55" s="85" t="s">
        <v>222</v>
      </c>
      <c r="C55" s="2"/>
      <c r="D55" s="89">
        <v>3880.8529116280902</v>
      </c>
      <c r="E55" s="88">
        <v>1468.09549989624</v>
      </c>
      <c r="F55" s="133">
        <v>1981.37692521084</v>
      </c>
      <c r="G55" s="131">
        <v>914.51608449042703</v>
      </c>
      <c r="H55" s="132">
        <v>1915.3912843513399</v>
      </c>
      <c r="I55" s="88">
        <v>168.23620009682199</v>
      </c>
      <c r="J55" s="88">
        <v>441.73223275189798</v>
      </c>
      <c r="K55" s="135">
        <v>1294.39257145032</v>
      </c>
      <c r="L55" s="131">
        <v>1358.3159105284401</v>
      </c>
      <c r="M55" s="132">
        <v>1010.9454589297</v>
      </c>
      <c r="N55" s="88">
        <v>443.983657095257</v>
      </c>
      <c r="O55" s="129">
        <v>14877.838736429376</v>
      </c>
      <c r="P55" s="88">
        <v>1612.8270846085702</v>
      </c>
    </row>
    <row r="56" spans="2:16" ht="20.25" customHeight="1">
      <c r="B56" s="85" t="s">
        <v>223</v>
      </c>
      <c r="C56" s="85"/>
      <c r="D56" s="89">
        <v>4296.4153567516896</v>
      </c>
      <c r="E56" s="88">
        <v>1270.24479805022</v>
      </c>
      <c r="F56" s="133">
        <v>2301.5094185922799</v>
      </c>
      <c r="G56" s="131">
        <v>1104.58698139378</v>
      </c>
      <c r="H56" s="132">
        <v>1564.7799316114599</v>
      </c>
      <c r="I56" s="88">
        <v>224.40120620498499</v>
      </c>
      <c r="J56" s="88">
        <v>474.18537893003099</v>
      </c>
      <c r="K56" s="135">
        <v>1309.87047120495</v>
      </c>
      <c r="L56" s="131">
        <v>1482.8151468103999</v>
      </c>
      <c r="M56" s="132">
        <v>1093.2096126003901</v>
      </c>
      <c r="N56" s="88">
        <v>506.99994510162497</v>
      </c>
      <c r="O56" s="129">
        <v>15629.01824725181</v>
      </c>
      <c r="P56" s="88">
        <v>1694.2584458378692</v>
      </c>
    </row>
    <row r="57" spans="2:16" ht="20.25" customHeight="1">
      <c r="B57" s="85" t="s">
        <v>224</v>
      </c>
      <c r="C57"/>
      <c r="D57" s="89">
        <v>4105.1639893553802</v>
      </c>
      <c r="E57" s="88">
        <v>1295.7165016326301</v>
      </c>
      <c r="F57" s="133">
        <v>2199.8939963736698</v>
      </c>
      <c r="G57" s="131">
        <v>1137.8265724494699</v>
      </c>
      <c r="H57" s="132">
        <v>1674.4024108296601</v>
      </c>
      <c r="I57" s="88">
        <v>270.554855490465</v>
      </c>
      <c r="J57" s="88">
        <v>481.04306916149898</v>
      </c>
      <c r="K57" s="135">
        <v>1340.3503465051001</v>
      </c>
      <c r="L57" s="131">
        <v>1574.26888669306</v>
      </c>
      <c r="M57" s="132">
        <v>1170.4345834365399</v>
      </c>
      <c r="N57" s="88">
        <v>454.07954795854903</v>
      </c>
      <c r="O57" s="129">
        <v>15703.734759886021</v>
      </c>
      <c r="P57" s="88">
        <v>1702.3580641613889</v>
      </c>
    </row>
    <row r="58" spans="2:16" ht="20.25" customHeight="1">
      <c r="B58" s="85" t="s">
        <v>225</v>
      </c>
      <c r="C58"/>
      <c r="D58" s="89">
        <v>3997.6915371580899</v>
      </c>
      <c r="E58" s="88">
        <v>1513.97272034869</v>
      </c>
      <c r="F58" s="133">
        <v>2249.5247802839399</v>
      </c>
      <c r="G58" s="131">
        <v>1163.8936532809901</v>
      </c>
      <c r="H58" s="132">
        <v>1508.27629057694</v>
      </c>
      <c r="I58" s="88">
        <v>632.62510384205996</v>
      </c>
      <c r="J58" s="88">
        <v>529.55281377885103</v>
      </c>
      <c r="K58" s="135">
        <v>1353.46697118517</v>
      </c>
      <c r="L58" s="131">
        <v>1776.6809669347101</v>
      </c>
      <c r="M58" s="132">
        <v>1059.24972350238</v>
      </c>
      <c r="N58" s="88">
        <v>461.25826203291001</v>
      </c>
      <c r="O58" s="129">
        <v>16246.19282292473</v>
      </c>
      <c r="P58" s="88">
        <v>1761.1630473200585</v>
      </c>
    </row>
    <row r="59" spans="2:16" ht="20.25" customHeight="1">
      <c r="B59" s="85" t="s">
        <v>226</v>
      </c>
      <c r="C59"/>
      <c r="D59" s="89">
        <v>3930.6066310750298</v>
      </c>
      <c r="E59" s="88">
        <v>1869.6104828473799</v>
      </c>
      <c r="F59" s="133">
        <v>2152.54356160936</v>
      </c>
      <c r="G59" s="131">
        <v>1751.58194417089</v>
      </c>
      <c r="H59" s="132">
        <v>1933.1288188180799</v>
      </c>
      <c r="I59" s="88">
        <v>320.61894367921298</v>
      </c>
      <c r="J59" s="88">
        <v>394.54255463714497</v>
      </c>
      <c r="K59" s="135">
        <v>1283.23450799016</v>
      </c>
      <c r="L59" s="131">
        <v>1700.8050202929201</v>
      </c>
      <c r="M59" s="132">
        <v>933.27833458105101</v>
      </c>
      <c r="N59" s="88">
        <v>467.87478212571602</v>
      </c>
      <c r="O59" s="129">
        <v>16737.825581826946</v>
      </c>
      <c r="P59" s="88">
        <v>1814.4583305453575</v>
      </c>
    </row>
    <row r="60" spans="2:16" ht="20.25" customHeight="1">
      <c r="B60" s="85" t="s">
        <v>227</v>
      </c>
      <c r="C60"/>
      <c r="D60" s="89">
        <v>4934.3894261760897</v>
      </c>
      <c r="E60" s="88">
        <v>1908.51975067591</v>
      </c>
      <c r="F60" s="133">
        <v>2378.5571282583601</v>
      </c>
      <c r="G60" s="131">
        <v>1343.98250220623</v>
      </c>
      <c r="H60" s="132">
        <v>1704.7180877020201</v>
      </c>
      <c r="I60" s="88">
        <v>128.918486032701</v>
      </c>
      <c r="J60" s="88">
        <v>233.482621214087</v>
      </c>
      <c r="K60" s="135">
        <v>1461.52131457156</v>
      </c>
      <c r="L60" s="131">
        <v>1700.70063978301</v>
      </c>
      <c r="M60" s="132">
        <v>1069.7525206944199</v>
      </c>
      <c r="N60" s="88">
        <v>421.444723268149</v>
      </c>
      <c r="O60" s="129">
        <v>17285.987200582538</v>
      </c>
      <c r="P60" s="88">
        <v>1873.8816057356676</v>
      </c>
    </row>
    <row r="61" spans="2:16" ht="20.25" customHeight="1">
      <c r="B61" s="85" t="s">
        <v>228</v>
      </c>
      <c r="C61"/>
      <c r="D61" s="89">
        <v>2791.0182036108099</v>
      </c>
      <c r="E61" s="88">
        <v>284.90264513424302</v>
      </c>
      <c r="F61" s="133">
        <v>2228.08358434514</v>
      </c>
      <c r="G61" s="131">
        <v>1491.23583679428</v>
      </c>
      <c r="H61" s="132">
        <v>1892.1217353969701</v>
      </c>
      <c r="I61" s="88">
        <v>418.974320177886</v>
      </c>
      <c r="J61" s="88">
        <v>568.64904962578805</v>
      </c>
      <c r="K61" s="135">
        <v>1366.6440245107699</v>
      </c>
      <c r="L61" s="131">
        <v>1730.45821299366</v>
      </c>
      <c r="M61" s="132">
        <v>1054.0712125819</v>
      </c>
      <c r="N61" s="88">
        <v>436.90569774583599</v>
      </c>
      <c r="O61" s="129">
        <v>14263.064522917282</v>
      </c>
      <c r="P61" s="88">
        <v>1546.1826935759248</v>
      </c>
    </row>
    <row r="62" spans="2:16" ht="20.25" customHeight="1">
      <c r="B62" s="85" t="s">
        <v>229</v>
      </c>
      <c r="C62"/>
      <c r="D62" s="89">
        <v>3497.60118510034</v>
      </c>
      <c r="E62" s="88">
        <v>677.45570569457198</v>
      </c>
      <c r="F62" s="133">
        <v>2381.1159685102198</v>
      </c>
      <c r="G62" s="131">
        <v>1606.04014796654</v>
      </c>
      <c r="H62" s="132">
        <v>1616.6657125997399</v>
      </c>
      <c r="I62" s="88">
        <v>731.17449728014105</v>
      </c>
      <c r="J62" s="88">
        <v>499.19996386607698</v>
      </c>
      <c r="K62" s="135">
        <v>1391.3355219452601</v>
      </c>
      <c r="L62" s="131">
        <v>1834.3955062868999</v>
      </c>
      <c r="M62" s="132">
        <v>1141.3843045599201</v>
      </c>
      <c r="N62" s="88">
        <v>372.71463141401699</v>
      </c>
      <c r="O62" s="129">
        <v>15749.083145223727</v>
      </c>
      <c r="P62" s="88">
        <v>1707.2740405616998</v>
      </c>
    </row>
    <row r="63" spans="2:16" ht="20.25" customHeight="1">
      <c r="B63" s="85" t="s">
        <v>230</v>
      </c>
      <c r="C63"/>
      <c r="D63" s="89">
        <v>4633.3022515370903</v>
      </c>
      <c r="E63" s="88">
        <v>877.84300621990599</v>
      </c>
      <c r="F63" s="133">
        <v>2281.9696495839398</v>
      </c>
      <c r="G63" s="131">
        <v>1825.5768318565399</v>
      </c>
      <c r="H63" s="132">
        <v>2085.5038202754799</v>
      </c>
      <c r="I63" s="88">
        <v>337.94947592195598</v>
      </c>
      <c r="J63" s="88">
        <v>462.33141838767199</v>
      </c>
      <c r="K63" s="135">
        <v>1596.76101919749</v>
      </c>
      <c r="L63" s="131">
        <v>1779.4126400907101</v>
      </c>
      <c r="M63" s="132">
        <v>1241.9399668020701</v>
      </c>
      <c r="N63" s="88">
        <v>333.67163309276401</v>
      </c>
      <c r="O63" s="129">
        <v>17456.261712965617</v>
      </c>
      <c r="P63" s="88">
        <v>1892.3401567560866</v>
      </c>
    </row>
    <row r="64" spans="2:16" ht="20.25" customHeight="1">
      <c r="B64" s="85" t="s">
        <v>231</v>
      </c>
      <c r="C64"/>
      <c r="D64" s="89">
        <v>5322.6014141880014</v>
      </c>
      <c r="E64" s="88">
        <v>1843.9374668995938</v>
      </c>
      <c r="F64" s="133">
        <v>2455.3388454612414</v>
      </c>
      <c r="G64" s="131">
        <v>1780.4601165979677</v>
      </c>
      <c r="H64" s="132">
        <v>1759.9265642881389</v>
      </c>
      <c r="I64" s="88">
        <v>279.69894134859527</v>
      </c>
      <c r="J64" s="88">
        <v>206.49983550199661</v>
      </c>
      <c r="K64" s="135">
        <v>1765.4133436701234</v>
      </c>
      <c r="L64" s="131">
        <v>1564.6106211363717</v>
      </c>
      <c r="M64" s="132">
        <v>1152.5261245701713</v>
      </c>
      <c r="N64" s="88">
        <v>518.47182435892591</v>
      </c>
      <c r="O64" s="129">
        <v>18649.48509802113</v>
      </c>
      <c r="P64" s="88">
        <v>2021.6911349121863</v>
      </c>
    </row>
    <row r="65" spans="2:16" ht="20.25" customHeight="1">
      <c r="B65" s="85" t="s">
        <v>232</v>
      </c>
      <c r="C65"/>
      <c r="D65" s="89">
        <v>2898.0633153979297</v>
      </c>
      <c r="E65" s="88">
        <v>337.02327298985836</v>
      </c>
      <c r="F65" s="133">
        <v>2407.3036781904443</v>
      </c>
      <c r="G65" s="131">
        <v>1949.3848584274547</v>
      </c>
      <c r="H65" s="132">
        <v>1936.9451136106222</v>
      </c>
      <c r="I65" s="88">
        <v>487.28171959847413</v>
      </c>
      <c r="J65" s="88">
        <v>708.89213166744548</v>
      </c>
      <c r="K65" s="135">
        <v>1788.0423229664705</v>
      </c>
      <c r="L65" s="131">
        <v>1625.1712237880745</v>
      </c>
      <c r="M65" s="132">
        <v>1276.6304679245548</v>
      </c>
      <c r="N65" s="88">
        <v>471.49680145676012</v>
      </c>
      <c r="O65" s="129">
        <v>15886.23490601809</v>
      </c>
      <c r="P65" s="88">
        <v>1722.1419308802899</v>
      </c>
    </row>
    <row r="66" spans="2:16" ht="20.25" customHeight="1">
      <c r="B66" s="85" t="s">
        <v>233</v>
      </c>
      <c r="C66"/>
      <c r="D66" s="89">
        <v>3673.9954903404605</v>
      </c>
      <c r="E66" s="88">
        <v>756.24132992991247</v>
      </c>
      <c r="F66" s="133">
        <v>2584.751939250436</v>
      </c>
      <c r="G66" s="131">
        <v>2209.5029266064985</v>
      </c>
      <c r="H66" s="132">
        <v>1636.9065094759792</v>
      </c>
      <c r="I66" s="88">
        <v>506.8207158626696</v>
      </c>
      <c r="J66" s="88">
        <v>638.88855989061256</v>
      </c>
      <c r="K66" s="135">
        <v>2007.9717435664993</v>
      </c>
      <c r="L66" s="131">
        <v>1807.3578186324921</v>
      </c>
      <c r="M66" s="132">
        <v>1347.34974216762</v>
      </c>
      <c r="N66" s="88">
        <v>423.8253189280523</v>
      </c>
      <c r="O66" s="129">
        <v>17593.612094651231</v>
      </c>
      <c r="P66" s="88">
        <v>1907.2295785053268</v>
      </c>
    </row>
    <row r="67" spans="2:16" ht="20.25" customHeight="1">
      <c r="B67" s="85" t="s">
        <v>234</v>
      </c>
      <c r="C67"/>
      <c r="D67" s="89">
        <v>4965.914574845503</v>
      </c>
      <c r="E67" s="88">
        <v>987.7464171793996</v>
      </c>
      <c r="F67" s="133">
        <v>2485.208398497392</v>
      </c>
      <c r="G67" s="131">
        <v>2312.8957722937948</v>
      </c>
      <c r="H67" s="132">
        <v>2139.8159864525978</v>
      </c>
      <c r="I67" s="88">
        <v>487.72819217905692</v>
      </c>
      <c r="J67" s="88">
        <v>400.28141490042321</v>
      </c>
      <c r="K67" s="135">
        <v>1739.8266826699219</v>
      </c>
      <c r="L67" s="131">
        <v>1774.7352103474318</v>
      </c>
      <c r="M67" s="132">
        <v>1070.9766921284199</v>
      </c>
      <c r="N67" s="88">
        <v>325.23876017718703</v>
      </c>
      <c r="O67" s="129">
        <v>18690.368101671131</v>
      </c>
      <c r="P67" s="88">
        <v>2026.1230431184113</v>
      </c>
    </row>
    <row r="68" spans="2:16" ht="20.25" customHeight="1">
      <c r="B68" s="571" t="s">
        <v>235</v>
      </c>
      <c r="C68"/>
      <c r="D68" s="89">
        <v>5468.7</v>
      </c>
      <c r="E68" s="88">
        <v>1827.3</v>
      </c>
      <c r="F68" s="133">
        <v>2595.1</v>
      </c>
      <c r="G68" s="131">
        <v>2317.3000000000002</v>
      </c>
      <c r="H68" s="132">
        <v>1910.8</v>
      </c>
      <c r="I68" s="88">
        <v>303.60000000000002</v>
      </c>
      <c r="J68" s="88">
        <v>210.3</v>
      </c>
      <c r="K68" s="135">
        <v>1707.4</v>
      </c>
      <c r="L68" s="131">
        <v>1636.7797057777918</v>
      </c>
      <c r="M68" s="132">
        <v>1216.7228192443267</v>
      </c>
      <c r="N68" s="88">
        <v>526.58993871770247</v>
      </c>
      <c r="O68" s="129">
        <v>19720.59246373982</v>
      </c>
      <c r="P68" s="88">
        <v>2137.8041672254694</v>
      </c>
    </row>
    <row r="69" spans="2:16" ht="20.25" customHeight="1">
      <c r="B69" s="571" t="s">
        <v>236</v>
      </c>
      <c r="C69"/>
      <c r="D69" s="89">
        <v>2935.1</v>
      </c>
      <c r="E69" s="88">
        <v>359.1</v>
      </c>
      <c r="F69" s="133">
        <v>2432.4</v>
      </c>
      <c r="G69" s="131">
        <v>2219.8000000000002</v>
      </c>
      <c r="H69" s="132">
        <v>2097.6999999999998</v>
      </c>
      <c r="I69" s="88">
        <v>470.8</v>
      </c>
      <c r="J69" s="88">
        <v>641.20000000000005</v>
      </c>
      <c r="K69" s="135">
        <v>1931.1</v>
      </c>
      <c r="L69" s="131">
        <v>1839.3217314753538</v>
      </c>
      <c r="M69" s="132">
        <v>1438.7851219366498</v>
      </c>
      <c r="N69" s="88">
        <v>474.07575335882666</v>
      </c>
      <c r="O69" s="129">
        <v>16839.382606770829</v>
      </c>
      <c r="P69" s="88">
        <v>1825.4675855429066</v>
      </c>
    </row>
    <row r="70" spans="2:16" ht="20.25" customHeight="1">
      <c r="B70" s="571" t="s">
        <v>237</v>
      </c>
      <c r="C70"/>
      <c r="D70" s="89">
        <v>3587.7</v>
      </c>
      <c r="E70" s="88">
        <v>718</v>
      </c>
      <c r="F70" s="133">
        <v>2735.2</v>
      </c>
      <c r="G70" s="131">
        <v>2646</v>
      </c>
      <c r="H70" s="132">
        <v>1796.6</v>
      </c>
      <c r="I70" s="88">
        <v>484.4</v>
      </c>
      <c r="J70" s="88">
        <v>571.6</v>
      </c>
      <c r="K70" s="135">
        <v>2093.9</v>
      </c>
      <c r="L70" s="131">
        <v>1992.4903660693142</v>
      </c>
      <c r="M70" s="132">
        <v>1456.1969267244829</v>
      </c>
      <c r="N70" s="88">
        <v>387.36105507725819</v>
      </c>
      <c r="O70" s="129">
        <v>18469.448347871054</v>
      </c>
      <c r="P70" s="88">
        <v>2002.174311802929</v>
      </c>
    </row>
    <row r="71" spans="2:16" ht="20.25" customHeight="1">
      <c r="B71" s="571" t="s">
        <v>238</v>
      </c>
      <c r="C71"/>
      <c r="D71" s="89">
        <v>5095.1000000000004</v>
      </c>
      <c r="E71" s="88">
        <v>1021.3</v>
      </c>
      <c r="F71" s="133">
        <v>2567</v>
      </c>
      <c r="G71" s="131">
        <v>2816.1</v>
      </c>
      <c r="H71" s="132">
        <v>2400.3000000000002</v>
      </c>
      <c r="I71" s="88">
        <v>433.4</v>
      </c>
      <c r="J71" s="88">
        <v>379.6</v>
      </c>
      <c r="K71" s="135">
        <v>2013.7</v>
      </c>
      <c r="L71" s="131">
        <v>1992.1608778135583</v>
      </c>
      <c r="M71" s="132">
        <v>1182.948571626732</v>
      </c>
      <c r="N71" s="88">
        <v>328.30660862371002</v>
      </c>
      <c r="O71" s="129">
        <v>20229.916058064005</v>
      </c>
      <c r="P71" s="88">
        <v>2193.0172194912438</v>
      </c>
    </row>
    <row r="72" spans="2:16" ht="20.25" customHeight="1">
      <c r="B72" s="85" t="s">
        <v>239</v>
      </c>
      <c r="C72"/>
      <c r="D72" s="89">
        <v>5319.8769565997054</v>
      </c>
      <c r="E72" s="88">
        <v>1853.065963140788</v>
      </c>
      <c r="F72" s="133">
        <v>2769.1392000928372</v>
      </c>
      <c r="G72" s="131">
        <v>2749.3971700012539</v>
      </c>
      <c r="H72" s="132">
        <v>2104.6203176971649</v>
      </c>
      <c r="I72" s="88">
        <v>318.82517339389199</v>
      </c>
      <c r="J72" s="88">
        <v>223.54873486413317</v>
      </c>
      <c r="K72" s="135">
        <v>1874.2335329638461</v>
      </c>
      <c r="L72" s="131">
        <v>1786.6867913297147</v>
      </c>
      <c r="M72" s="132">
        <v>1374.8967857460891</v>
      </c>
      <c r="N72" s="88">
        <v>550.60058157817662</v>
      </c>
      <c r="O72" s="129">
        <v>20924.891207407596</v>
      </c>
      <c r="P72" s="88">
        <v>2268.3557658922537</v>
      </c>
    </row>
    <row r="73" spans="2:16" ht="20.25" customHeight="1">
      <c r="B73" s="571" t="s">
        <v>240</v>
      </c>
      <c r="C73"/>
      <c r="D73" s="89">
        <v>2812.4598223543512</v>
      </c>
      <c r="E73" s="88">
        <v>370.31990759932307</v>
      </c>
      <c r="F73" s="133">
        <v>2403.9437692783117</v>
      </c>
      <c r="G73" s="131">
        <v>2771.1299913431585</v>
      </c>
      <c r="H73" s="132">
        <v>2186.6496693748727</v>
      </c>
      <c r="I73" s="88">
        <v>489.16119999999995</v>
      </c>
      <c r="J73" s="88">
        <v>659.79480000000001</v>
      </c>
      <c r="K73" s="135">
        <v>2050.2880608169626</v>
      </c>
      <c r="L73" s="131">
        <v>1949.4386235003635</v>
      </c>
      <c r="M73" s="132">
        <v>1572.188139735375</v>
      </c>
      <c r="N73" s="88">
        <v>493.45757314515117</v>
      </c>
      <c r="O73" s="129">
        <v>17758.831557147867</v>
      </c>
      <c r="P73" s="88">
        <v>1925.1401385496815</v>
      </c>
    </row>
    <row r="74" spans="2:16" ht="20.25" customHeight="1">
      <c r="B74" s="571" t="s">
        <v>241</v>
      </c>
      <c r="C74"/>
      <c r="D74" s="89">
        <v>3702.9018670381015</v>
      </c>
      <c r="E74" s="88">
        <v>778.56210246841374</v>
      </c>
      <c r="F74" s="133">
        <v>2879.120710544039</v>
      </c>
      <c r="G74" s="131">
        <v>3131.4139403845384</v>
      </c>
      <c r="H74" s="132">
        <v>1835.7750562956296</v>
      </c>
      <c r="I74" s="88">
        <v>505.81269818724678</v>
      </c>
      <c r="J74" s="88">
        <v>608.28849460063043</v>
      </c>
      <c r="K74" s="135">
        <v>2121.4685442021046</v>
      </c>
      <c r="L74" s="131">
        <v>2020.5742471183728</v>
      </c>
      <c r="M74" s="132">
        <v>1507.1653630700685</v>
      </c>
      <c r="N74" s="88">
        <v>402.17433507865428</v>
      </c>
      <c r="O74" s="129">
        <v>19493.257358987797</v>
      </c>
      <c r="P74" s="88">
        <v>2113.159981956233</v>
      </c>
    </row>
    <row r="75" spans="2:16" ht="20.25" customHeight="1">
      <c r="B75" s="571" t="s">
        <v>242</v>
      </c>
      <c r="C75"/>
      <c r="D75" s="89">
        <v>5295.6646879411037</v>
      </c>
      <c r="E75" s="88">
        <v>1081.8022284310571</v>
      </c>
      <c r="F75" s="133">
        <v>2683.8044427491359</v>
      </c>
      <c r="G75" s="131">
        <v>3298.638831474635</v>
      </c>
      <c r="H75" s="132">
        <v>2521.2598400440593</v>
      </c>
      <c r="I75" s="88">
        <v>447.69964638951484</v>
      </c>
      <c r="J75" s="88">
        <v>387.64205750594698</v>
      </c>
      <c r="K75" s="135">
        <v>2049.1114681748923</v>
      </c>
      <c r="L75" s="131">
        <v>2029.7156914287229</v>
      </c>
      <c r="M75" s="132">
        <v>1281.9777362525613</v>
      </c>
      <c r="N75" s="88">
        <v>305.27148380039881</v>
      </c>
      <c r="O75" s="129">
        <v>21382.588114192029</v>
      </c>
      <c r="P75" s="88">
        <v>2317.9722445274201</v>
      </c>
    </row>
    <row r="76" spans="2:16" ht="20.25" customHeight="1">
      <c r="B76" s="571" t="s">
        <v>243</v>
      </c>
      <c r="C76"/>
      <c r="D76" s="89">
        <v>5454.9506727005846</v>
      </c>
      <c r="E76" s="88">
        <v>1971.8705532173651</v>
      </c>
      <c r="F76" s="133">
        <v>2947.1895508193347</v>
      </c>
      <c r="G76" s="131">
        <v>3244.6211623742583</v>
      </c>
      <c r="H76" s="132">
        <v>2249.0345404910563</v>
      </c>
      <c r="I76" s="88">
        <v>319.82517339389199</v>
      </c>
      <c r="J76" s="88">
        <v>232.67622874830752</v>
      </c>
      <c r="K76" s="135">
        <v>1771.1660602463421</v>
      </c>
      <c r="L76" s="131">
        <v>1699.5561179143415</v>
      </c>
      <c r="M76" s="132">
        <v>1487.5864108737678</v>
      </c>
      <c r="N76" s="88">
        <v>533.2358214083979</v>
      </c>
      <c r="O76" s="129">
        <v>21911.712292187647</v>
      </c>
      <c r="P76" s="88">
        <v>2375.3317723802797</v>
      </c>
    </row>
    <row r="77" spans="2:16" ht="20.25" customHeight="1">
      <c r="B77" s="571" t="s">
        <v>244</v>
      </c>
      <c r="C77"/>
      <c r="D77" s="89">
        <v>2897.1530303663731</v>
      </c>
      <c r="E77" s="88">
        <v>397.70647175931367</v>
      </c>
      <c r="F77" s="133">
        <v>2491.1343451008324</v>
      </c>
      <c r="G77" s="131">
        <v>3189.425596199168</v>
      </c>
      <c r="H77" s="132">
        <v>2353.2952224456135</v>
      </c>
      <c r="I77" s="88">
        <v>500.41190759999989</v>
      </c>
      <c r="J77" s="88">
        <v>669.03192720000004</v>
      </c>
      <c r="K77" s="135">
        <v>2167.3084572296439</v>
      </c>
      <c r="L77" s="131">
        <v>2056.5340465115655</v>
      </c>
      <c r="M77" s="132">
        <v>1650.7381863857695</v>
      </c>
      <c r="N77" s="88">
        <v>478.31940115274966</v>
      </c>
      <c r="O77" s="129">
        <v>18851.05859195103</v>
      </c>
      <c r="P77" s="88">
        <v>2043.5426414588521</v>
      </c>
    </row>
    <row r="78" spans="2:16" ht="20.25" customHeight="1">
      <c r="B78" s="571" t="s">
        <v>245</v>
      </c>
      <c r="C78"/>
      <c r="D78" s="89">
        <v>3875.3105593717301</v>
      </c>
      <c r="E78" s="88">
        <v>802.12801781984319</v>
      </c>
      <c r="F78" s="133">
        <v>3086.2545887223</v>
      </c>
      <c r="G78" s="131">
        <v>3618.5249800302872</v>
      </c>
      <c r="H78" s="132">
        <v>1979.0979280702884</v>
      </c>
      <c r="I78" s="88">
        <v>515.18925460314244</v>
      </c>
      <c r="J78" s="88">
        <v>613.87159137635388</v>
      </c>
      <c r="K78" s="135">
        <v>2269.1437486039681</v>
      </c>
      <c r="L78" s="131">
        <v>2155.4655300650693</v>
      </c>
      <c r="M78" s="132">
        <v>1580.3051913600871</v>
      </c>
      <c r="N78" s="88">
        <v>388.34755614627261</v>
      </c>
      <c r="O78" s="129">
        <v>20883.638946169343</v>
      </c>
      <c r="P78" s="88">
        <v>2263.8838284418571</v>
      </c>
    </row>
    <row r="79" spans="2:16" ht="20.25" customHeight="1">
      <c r="B79" s="571" t="s">
        <v>386</v>
      </c>
      <c r="C79"/>
      <c r="D79" s="89">
        <v>5597.5986796446396</v>
      </c>
      <c r="E79" s="88">
        <v>1116.37676874978</v>
      </c>
      <c r="F79" s="133">
        <v>3010.32794700159</v>
      </c>
      <c r="G79" s="131">
        <v>3790.3904074118232</v>
      </c>
      <c r="H79" s="132">
        <v>2737.5148775754906</v>
      </c>
      <c r="I79" s="88">
        <v>452.86502843367282</v>
      </c>
      <c r="J79" s="88">
        <v>385.06830255931465</v>
      </c>
      <c r="K79" s="135">
        <v>2104.0280529327333</v>
      </c>
      <c r="L79" s="131">
        <v>2082.8601878878994</v>
      </c>
      <c r="M79" s="132">
        <v>1267.7454007815611</v>
      </c>
      <c r="N79" s="88">
        <v>314.14082130666162</v>
      </c>
      <c r="O79" s="129">
        <v>22858.916474285161</v>
      </c>
      <c r="P79" s="88">
        <v>2478.0131219099503</v>
      </c>
    </row>
    <row r="80" spans="2:16" ht="20.25" customHeight="1">
      <c r="B80" s="634" t="s">
        <v>443</v>
      </c>
      <c r="C80"/>
      <c r="D80" s="89">
        <v>5634.559299889178</v>
      </c>
      <c r="E80" s="88">
        <v>2152.377258341734</v>
      </c>
      <c r="F80" s="133">
        <v>3194.7534730881589</v>
      </c>
      <c r="G80" s="131">
        <v>3670.6302892062931</v>
      </c>
      <c r="H80" s="132">
        <v>2458.9752942415939</v>
      </c>
      <c r="I80" s="88">
        <v>317.4963072587733</v>
      </c>
      <c r="J80" s="88">
        <v>237.16518571003249</v>
      </c>
      <c r="K80" s="135">
        <v>1873.6630912940284</v>
      </c>
      <c r="L80" s="131">
        <v>1921.5270023565577</v>
      </c>
      <c r="M80" s="132">
        <v>1563.562282132634</v>
      </c>
      <c r="N80" s="88">
        <v>515.33133338984726</v>
      </c>
      <c r="O80" s="129">
        <v>23540.04081690883</v>
      </c>
      <c r="P80" s="88">
        <v>2551.8501762853166</v>
      </c>
    </row>
    <row r="81" spans="2:16" ht="20.25" customHeight="1">
      <c r="B81" s="636" t="s">
        <v>445</v>
      </c>
      <c r="C81"/>
      <c r="D81" s="89">
        <v>3032.9421586521653</v>
      </c>
      <c r="E81" s="88">
        <v>403.94575081914877</v>
      </c>
      <c r="F81" s="133">
        <v>2603.2353906303697</v>
      </c>
      <c r="G81" s="131">
        <v>3868.6703110214744</v>
      </c>
      <c r="H81" s="132">
        <v>2581.5648590228379</v>
      </c>
      <c r="I81" s="88">
        <v>491.26353478602437</v>
      </c>
      <c r="J81" s="88">
        <v>679.00658024732695</v>
      </c>
      <c r="K81" s="135">
        <v>2218.3329201730985</v>
      </c>
      <c r="L81" s="131">
        <v>2398.2708542746</v>
      </c>
      <c r="M81" s="132">
        <v>1891.0487629194299</v>
      </c>
      <c r="N81" s="88">
        <v>468.44783817690313</v>
      </c>
      <c r="O81" s="129">
        <v>20636.72896072338</v>
      </c>
      <c r="P81" s="88">
        <v>2237.1176348405993</v>
      </c>
    </row>
    <row r="82" spans="2:16" ht="20.25" customHeight="1">
      <c r="B82" s="637" t="s">
        <v>450</v>
      </c>
      <c r="C82"/>
      <c r="D82" s="89">
        <v>4262.4892516073205</v>
      </c>
      <c r="E82" s="88">
        <v>744.73513605441121</v>
      </c>
      <c r="F82" s="133">
        <v>3405.7983164563552</v>
      </c>
      <c r="G82" s="131">
        <v>4233.4721480247299</v>
      </c>
      <c r="H82" s="132">
        <v>2059.1986119306202</v>
      </c>
      <c r="I82" s="88">
        <v>527.03860745901466</v>
      </c>
      <c r="J82" s="88">
        <v>637.82157543865958</v>
      </c>
      <c r="K82" s="135">
        <v>2412.8146034342508</v>
      </c>
      <c r="L82" s="131">
        <v>2283.2653842112518</v>
      </c>
      <c r="M82" s="132">
        <v>1427.1700958779395</v>
      </c>
      <c r="N82" s="88">
        <v>374.77361119917589</v>
      </c>
      <c r="O82" s="129">
        <v>22368.577341693734</v>
      </c>
      <c r="P82" s="88">
        <v>2424.85807380807</v>
      </c>
    </row>
    <row r="83" spans="2:16" ht="20.25" customHeight="1">
      <c r="B83" s="638" t="s">
        <v>455</v>
      </c>
      <c r="C83"/>
      <c r="D83" s="89">
        <v>5566.4859584950018</v>
      </c>
      <c r="E83" s="88">
        <v>1065.7730382811451</v>
      </c>
      <c r="F83" s="133">
        <v>3327.9798591987606</v>
      </c>
      <c r="G83" s="131">
        <v>4862.5511261321481</v>
      </c>
      <c r="H83" s="132">
        <v>2853.2659965982402</v>
      </c>
      <c r="I83" s="88">
        <v>443.80772786499938</v>
      </c>
      <c r="J83" s="88">
        <v>405.25204759663109</v>
      </c>
      <c r="K83" s="135">
        <v>2353.2714264859505</v>
      </c>
      <c r="L83" s="131">
        <v>2317.5220286495946</v>
      </c>
      <c r="M83" s="132">
        <v>1317.2003035309888</v>
      </c>
      <c r="N83" s="88">
        <v>307.70810910491736</v>
      </c>
      <c r="O83" s="129">
        <v>24820.817621938375</v>
      </c>
      <c r="P83" s="88">
        <v>2690.6923533706308</v>
      </c>
    </row>
    <row r="84" spans="2:16" ht="20.25" customHeight="1">
      <c r="B84" s="654" t="s">
        <v>466</v>
      </c>
      <c r="C84"/>
      <c r="D84" s="89">
        <v>6141.9524185067885</v>
      </c>
      <c r="E84" s="88">
        <v>1858.9091856283269</v>
      </c>
      <c r="F84" s="133">
        <v>3610.0714245896193</v>
      </c>
      <c r="G84" s="131">
        <v>4595.6291220862786</v>
      </c>
      <c r="H84" s="132">
        <v>2567.1702071882241</v>
      </c>
      <c r="I84" s="88">
        <v>307.21031589324934</v>
      </c>
      <c r="J84" s="88">
        <v>243.18349183426213</v>
      </c>
      <c r="K84" s="135">
        <v>1878.0849361894821</v>
      </c>
      <c r="L84" s="131">
        <v>1926.4192101045574</v>
      </c>
      <c r="M84" s="132">
        <v>1548.6458979610886</v>
      </c>
      <c r="N84" s="88">
        <v>522.49957824198509</v>
      </c>
      <c r="O84" s="129">
        <v>25199.775788223862</v>
      </c>
      <c r="P84" s="88">
        <v>2731.7731854287363</v>
      </c>
    </row>
    <row r="85" spans="2:16" ht="20.25" customHeight="1">
      <c r="B85" s="650" t="s">
        <v>463</v>
      </c>
      <c r="C85"/>
      <c r="D85" s="89">
        <v>3210.6798337855134</v>
      </c>
      <c r="E85" s="88">
        <v>372.57627498140062</v>
      </c>
      <c r="F85" s="133">
        <v>2991.8224053333774</v>
      </c>
      <c r="G85" s="131">
        <v>5064.0894371271097</v>
      </c>
      <c r="H85" s="132">
        <v>2700.3168425378885</v>
      </c>
      <c r="I85" s="88">
        <v>478.4906828815877</v>
      </c>
      <c r="J85" s="88">
        <v>703.27906076027693</v>
      </c>
      <c r="K85" s="135">
        <v>2113.32121303959</v>
      </c>
      <c r="L85" s="131">
        <v>2286.7388524977928</v>
      </c>
      <c r="M85" s="132">
        <v>1901.0158304217398</v>
      </c>
      <c r="N85" s="88">
        <v>474.53766324971735</v>
      </c>
      <c r="O85" s="129">
        <v>22296.868096615995</v>
      </c>
      <c r="P85" s="88">
        <v>2417.0844573085833</v>
      </c>
    </row>
    <row r="86" spans="2:16" ht="13.5" customHeight="1">
      <c r="B86" s="547" t="s">
        <v>246</v>
      </c>
      <c r="C86" s="593"/>
      <c r="D86" s="593" t="s">
        <v>247</v>
      </c>
      <c r="E86" s="593"/>
      <c r="F86" s="593"/>
      <c r="G86" s="593"/>
      <c r="H86" s="628"/>
      <c r="I86" s="629"/>
      <c r="J86" s="593"/>
      <c r="K86" s="593"/>
      <c r="L86" s="593"/>
      <c r="M86" s="593"/>
      <c r="N86" s="593"/>
      <c r="O86" s="593"/>
      <c r="P86" s="541"/>
    </row>
    <row r="87" spans="2:16">
      <c r="G87" s="58"/>
      <c r="H87" s="58"/>
      <c r="I87" s="58"/>
      <c r="J87" s="58"/>
      <c r="K87" s="58"/>
      <c r="L87" s="58"/>
      <c r="M87" s="58"/>
      <c r="N87" s="58"/>
      <c r="O87" s="58"/>
      <c r="P87" s="58"/>
    </row>
    <row r="88" spans="2:16">
      <c r="G88" s="58"/>
      <c r="H88" s="58"/>
      <c r="I88" s="58"/>
      <c r="J88" s="58"/>
      <c r="K88" s="58"/>
      <c r="L88" s="58"/>
      <c r="M88" s="58"/>
      <c r="N88" s="58"/>
      <c r="O88" s="58"/>
      <c r="P88" s="58"/>
    </row>
    <row r="89" spans="2:16">
      <c r="G89" s="58"/>
      <c r="H89" s="58"/>
      <c r="I89" s="58"/>
      <c r="J89" s="58"/>
      <c r="K89" s="58"/>
      <c r="L89" s="58"/>
      <c r="M89" s="58"/>
      <c r="N89" s="58"/>
      <c r="O89" s="58"/>
      <c r="P89" s="58"/>
    </row>
  </sheetData>
  <mergeCells count="4">
    <mergeCell ref="D2:O2"/>
    <mergeCell ref="B2:B3"/>
    <mergeCell ref="C2:C3"/>
    <mergeCell ref="B1:P1"/>
  </mergeCells>
  <printOptions horizontalCentered="1"/>
  <pageMargins left="0.5" right="0.25" top="0.75" bottom="0.5" header="0.25" footer="0.25"/>
  <pageSetup scale="53" fitToWidth="0" orientation="portrait" r:id="rId1"/>
  <colBreaks count="1" manualBreakCount="1">
    <brk id="16" max="1048575" man="1"/>
  </colBreaks>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B00-000000000000}">
  <sheetPr>
    <tabColor rgb="FFFF0000"/>
  </sheetPr>
  <dimension ref="B1:S28"/>
  <sheetViews>
    <sheetView topLeftCell="A10" zoomScale="110" zoomScaleNormal="110" workbookViewId="0">
      <selection activeCell="AI50" sqref="AI50"/>
    </sheetView>
  </sheetViews>
  <sheetFormatPr baseColWidth="10" defaultColWidth="8.5" defaultRowHeight="15"/>
  <cols>
    <col min="1" max="1" width="1.5" style="13" customWidth="1"/>
    <col min="2" max="2" width="6" style="13" customWidth="1"/>
    <col min="3" max="3" width="6.5" style="13" customWidth="1"/>
    <col min="4" max="15" width="9.1640625" style="13" customWidth="1"/>
    <col min="16" max="18" width="1.1640625" style="13" customWidth="1"/>
    <col min="19" max="19" width="9.1640625" customWidth="1"/>
    <col min="20" max="233" width="9.1640625" style="13" customWidth="1"/>
    <col min="234" max="234" width="6" style="13" customWidth="1"/>
    <col min="235" max="235" width="3.5" style="13" customWidth="1"/>
    <col min="236" max="236" width="8.1640625" style="13" customWidth="1"/>
    <col min="237" max="239" width="6.5" style="13" customWidth="1"/>
    <col min="240" max="240" width="6.1640625" style="13" customWidth="1"/>
    <col min="241" max="241" width="8" style="13" customWidth="1"/>
    <col min="242" max="242" width="6.5" style="13" customWidth="1"/>
    <col min="243" max="243" width="6.6640625" style="13" customWidth="1"/>
    <col min="244" max="244" width="8" style="13" customWidth="1"/>
    <col min="245" max="245" width="8.5" style="13" customWidth="1"/>
    <col min="246" max="246" width="6.5" style="13" customWidth="1"/>
    <col min="247" max="247" width="7.6640625" style="13" customWidth="1"/>
    <col min="248" max="248" width="6.6640625" style="13" customWidth="1"/>
    <col min="249" max="249" width="7.1640625" style="13" customWidth="1"/>
    <col min="250" max="250" width="7.5" style="13" customWidth="1"/>
    <col min="251" max="251" width="8" style="13" customWidth="1"/>
    <col min="252" max="252" width="7.6640625" style="13" customWidth="1"/>
    <col min="253" max="253" width="7.1640625" style="13" customWidth="1"/>
    <col min="254" max="254" width="7" style="13" customWidth="1"/>
    <col min="255" max="255" width="8.6640625" style="13" customWidth="1"/>
    <col min="256" max="16384" width="8.5" style="13"/>
  </cols>
  <sheetData>
    <row r="1" spans="2:19" ht="20.25" customHeight="1">
      <c r="B1" s="97" t="s">
        <v>381</v>
      </c>
      <c r="D1" s="12"/>
      <c r="E1" s="12"/>
      <c r="F1" s="12"/>
      <c r="G1" s="12"/>
      <c r="H1" s="12"/>
      <c r="I1" s="12"/>
      <c r="J1" s="12"/>
      <c r="K1" s="12"/>
      <c r="L1" s="12"/>
      <c r="M1" s="12"/>
      <c r="N1" s="12"/>
      <c r="O1" s="12"/>
    </row>
    <row r="2" spans="2:19" ht="13.5" customHeight="1">
      <c r="B2" s="753" t="s">
        <v>34</v>
      </c>
      <c r="C2" s="755" t="s">
        <v>35</v>
      </c>
      <c r="D2" s="812" t="s">
        <v>376</v>
      </c>
      <c r="E2" s="813"/>
      <c r="F2" s="813"/>
      <c r="G2" s="813"/>
      <c r="H2" s="813"/>
      <c r="I2" s="813"/>
      <c r="J2" s="813"/>
      <c r="K2" s="813"/>
      <c r="L2" s="813"/>
      <c r="M2" s="813"/>
      <c r="N2" s="813"/>
      <c r="O2" s="813"/>
    </row>
    <row r="3" spans="2:19" s="12" customFormat="1" ht="108" customHeight="1">
      <c r="B3" s="754"/>
      <c r="C3" s="756"/>
      <c r="D3" s="627" t="s">
        <v>258</v>
      </c>
      <c r="E3" s="567" t="s">
        <v>46</v>
      </c>
      <c r="F3" s="567" t="s">
        <v>47</v>
      </c>
      <c r="G3" s="567" t="s">
        <v>48</v>
      </c>
      <c r="H3" s="567" t="s">
        <v>49</v>
      </c>
      <c r="I3" s="567" t="s">
        <v>335</v>
      </c>
      <c r="J3" s="567" t="s">
        <v>378</v>
      </c>
      <c r="K3" s="567" t="s">
        <v>52</v>
      </c>
      <c r="L3" s="568" t="s">
        <v>53</v>
      </c>
      <c r="M3" s="568" t="s">
        <v>54</v>
      </c>
      <c r="N3" s="567" t="s">
        <v>380</v>
      </c>
      <c r="O3" s="567" t="s">
        <v>382</v>
      </c>
    </row>
    <row r="4" spans="2:19" ht="20.25" customHeight="1">
      <c r="B4" s="85" t="s">
        <v>357</v>
      </c>
      <c r="C4" s="86"/>
      <c r="D4" s="88" t="e">
        <f>'Current GDP_Service'!#REF!/'Constant GDP_ Services'!#REF!*100</f>
        <v>#REF!</v>
      </c>
      <c r="E4" s="87" t="e">
        <f>'Current GDP_Service'!#REF!/'Constant GDP_ Services'!#REF!*100</f>
        <v>#REF!</v>
      </c>
      <c r="F4" s="87" t="e">
        <f>'Current GDP_Service'!#REF!/'Constant GDP_ Services'!#REF!*100</f>
        <v>#REF!</v>
      </c>
      <c r="G4" s="87" t="e">
        <f>'Current GDP_Service'!#REF!/'Constant GDP_ Services'!#REF!*100</f>
        <v>#REF!</v>
      </c>
      <c r="H4" s="87" t="e">
        <f>'Current GDP_Service'!#REF!/'Constant GDP_ Services'!#REF!*100</f>
        <v>#REF!</v>
      </c>
      <c r="I4" s="87" t="e">
        <f>'Current GDP_Service'!#REF!/'Constant GDP_ Services'!#REF!*100</f>
        <v>#REF!</v>
      </c>
      <c r="J4" s="87" t="e">
        <f>'Current GDP_Service'!#REF!/'Constant GDP_ Services'!#REF!*100</f>
        <v>#REF!</v>
      </c>
      <c r="K4" s="87" t="e">
        <f>'Current GDP_Service'!#REF!/'Constant GDP_ Services'!#REF!*100</f>
        <v>#REF!</v>
      </c>
      <c r="L4" s="87" t="e">
        <f>'Current GDP_Service'!#REF!/'Constant GDP_ Services'!#REF!*100</f>
        <v>#REF!</v>
      </c>
      <c r="M4" s="87" t="e">
        <f>'Current GDP_Service'!#REF!/'Constant GDP_ Services'!#REF!*100</f>
        <v>#REF!</v>
      </c>
      <c r="N4" s="87" t="e">
        <f>'Current GDP_Service'!#REF!/'Constant GDP_ Services'!#REF!*100</f>
        <v>#REF!</v>
      </c>
      <c r="O4" s="129" t="e">
        <f>'Current GDP_Service'!#REF!/'Constant GDP_ Services'!#REF!*100</f>
        <v>#REF!</v>
      </c>
      <c r="S4" s="13"/>
    </row>
    <row r="5" spans="2:19" ht="20.25" customHeight="1">
      <c r="B5" s="85" t="s">
        <v>358</v>
      </c>
      <c r="C5" s="86"/>
      <c r="D5" s="88">
        <f>'Current GDP_Service'!D33/'Constant GDP_ Services'!D33*100</f>
        <v>100</v>
      </c>
      <c r="E5" s="87">
        <f>'Current GDP_Service'!E33/'Constant GDP_ Services'!E33*100</f>
        <v>100</v>
      </c>
      <c r="F5" s="87">
        <f>'Current GDP_Service'!F33/'Constant GDP_ Services'!F33*100</f>
        <v>100</v>
      </c>
      <c r="G5" s="87">
        <f>'Current GDP_Service'!G33/'Constant GDP_ Services'!G33*100</f>
        <v>100</v>
      </c>
      <c r="H5" s="87">
        <f>'Current GDP_Service'!H33/'Constant GDP_ Services'!H33*100</f>
        <v>100</v>
      </c>
      <c r="I5" s="87">
        <f>'Current GDP_Service'!I33/'Constant GDP_ Services'!I33*100</f>
        <v>100</v>
      </c>
      <c r="J5" s="87">
        <f>'Current GDP_Service'!J33/'Constant GDP_ Services'!J33*100</f>
        <v>100</v>
      </c>
      <c r="K5" s="87">
        <f>'Current GDP_Service'!K33/'Constant GDP_ Services'!K33*100</f>
        <v>100</v>
      </c>
      <c r="L5" s="87">
        <f>'Current GDP_Service'!L33/'Constant GDP_ Services'!L33*100</f>
        <v>100</v>
      </c>
      <c r="M5" s="87">
        <f>'Current GDP_Service'!M33/'Constant GDP_ Services'!M33*100</f>
        <v>100</v>
      </c>
      <c r="N5" s="87">
        <f>'Current GDP_Service'!N33/'Constant GDP_ Services'!N33*100</f>
        <v>100</v>
      </c>
      <c r="O5" s="129">
        <f>'Current GDP_Service'!O33/'Constant GDP_ Services'!O33*100</f>
        <v>100</v>
      </c>
      <c r="S5" s="13"/>
    </row>
    <row r="6" spans="2:19" ht="20.25" customHeight="1">
      <c r="B6" s="85" t="s">
        <v>359</v>
      </c>
      <c r="C6" s="86"/>
      <c r="D6" s="88">
        <f>'Current GDP_Service'!D34/'Constant GDP_ Services'!D34*100</f>
        <v>100</v>
      </c>
      <c r="E6" s="87">
        <f>'Current GDP_Service'!E34/'Constant GDP_ Services'!E34*100</f>
        <v>100</v>
      </c>
      <c r="F6" s="87">
        <f>'Current GDP_Service'!F34/'Constant GDP_ Services'!F34*100</f>
        <v>100</v>
      </c>
      <c r="G6" s="87">
        <f>'Current GDP_Service'!G34/'Constant GDP_ Services'!G34*100</f>
        <v>100</v>
      </c>
      <c r="H6" s="87">
        <f>'Current GDP_Service'!H34/'Constant GDP_ Services'!H34*100</f>
        <v>100</v>
      </c>
      <c r="I6" s="87">
        <f>'Current GDP_Service'!I34/'Constant GDP_ Services'!I34*100</f>
        <v>100</v>
      </c>
      <c r="J6" s="87">
        <f>'Current GDP_Service'!J34/'Constant GDP_ Services'!J34*100</f>
        <v>100</v>
      </c>
      <c r="K6" s="87">
        <f>'Current GDP_Service'!K34/'Constant GDP_ Services'!K34*100</f>
        <v>100</v>
      </c>
      <c r="L6" s="87">
        <f>'Current GDP_Service'!L34/'Constant GDP_ Services'!L34*100</f>
        <v>100</v>
      </c>
      <c r="M6" s="87">
        <f>'Current GDP_Service'!M34/'Constant GDP_ Services'!M34*100</f>
        <v>100</v>
      </c>
      <c r="N6" s="87">
        <f>'Current GDP_Service'!N34/'Constant GDP_ Services'!N34*100</f>
        <v>100</v>
      </c>
      <c r="O6" s="129">
        <f>'Current GDP_Service'!O34/'Constant GDP_ Services'!O34*100</f>
        <v>100</v>
      </c>
      <c r="S6" s="13"/>
    </row>
    <row r="7" spans="2:19" ht="20.25" customHeight="1">
      <c r="B7" s="85" t="s">
        <v>360</v>
      </c>
      <c r="C7" s="86"/>
      <c r="D7" s="88">
        <f>'Current GDP_Service'!D35/'Constant GDP_ Services'!D35*100</f>
        <v>100</v>
      </c>
      <c r="E7" s="87">
        <f>'Current GDP_Service'!E35/'Constant GDP_ Services'!E35*100</f>
        <v>100</v>
      </c>
      <c r="F7" s="87">
        <f>'Current GDP_Service'!F35/'Constant GDP_ Services'!F35*100</f>
        <v>100</v>
      </c>
      <c r="G7" s="87">
        <f>'Current GDP_Service'!G35/'Constant GDP_ Services'!G35*100</f>
        <v>100</v>
      </c>
      <c r="H7" s="87">
        <f>'Current GDP_Service'!H35/'Constant GDP_ Services'!H35*100</f>
        <v>100</v>
      </c>
      <c r="I7" s="87">
        <f>'Current GDP_Service'!I35/'Constant GDP_ Services'!I35*100</f>
        <v>100</v>
      </c>
      <c r="J7" s="87">
        <f>'Current GDP_Service'!J35/'Constant GDP_ Services'!J35*100</f>
        <v>100</v>
      </c>
      <c r="K7" s="87">
        <f>'Current GDP_Service'!K35/'Constant GDP_ Services'!K35*100</f>
        <v>100</v>
      </c>
      <c r="L7" s="87">
        <f>'Current GDP_Service'!L35/'Constant GDP_ Services'!L35*100</f>
        <v>100</v>
      </c>
      <c r="M7" s="87">
        <f>'Current GDP_Service'!M35/'Constant GDP_ Services'!M35*100</f>
        <v>100</v>
      </c>
      <c r="N7" s="87">
        <f>'Current GDP_Service'!N35/'Constant GDP_ Services'!N35*100</f>
        <v>100</v>
      </c>
      <c r="O7" s="129">
        <f>'Current GDP_Service'!O35/'Constant GDP_ Services'!O35*100</f>
        <v>100</v>
      </c>
      <c r="S7" s="13"/>
    </row>
    <row r="8" spans="2:19" ht="20.25" customHeight="1">
      <c r="B8" s="476" t="s">
        <v>361</v>
      </c>
      <c r="C8" s="86"/>
      <c r="D8" s="88">
        <f>'Current GDP_Service'!D36/'Constant GDP_ Services'!D36*100</f>
        <v>78.164062891921347</v>
      </c>
      <c r="E8" s="87">
        <f>'Current GDP_Service'!E36/'Constant GDP_ Services'!E36*100</f>
        <v>78.540337473625783</v>
      </c>
      <c r="F8" s="87">
        <f>'Current GDP_Service'!F36/'Constant GDP_ Services'!F36*100</f>
        <v>108.58159547964021</v>
      </c>
      <c r="G8" s="87">
        <f>'Current GDP_Service'!G36/'Constant GDP_ Services'!G36*100</f>
        <v>106.05369576748811</v>
      </c>
      <c r="H8" s="87">
        <f>'Current GDP_Service'!H36/'Constant GDP_ Services'!H36*100</f>
        <v>99.012956803836701</v>
      </c>
      <c r="I8" s="87">
        <f>'Current GDP_Service'!I36/'Constant GDP_ Services'!I36*100</f>
        <v>110.60112258869398</v>
      </c>
      <c r="J8" s="87">
        <f>'Current GDP_Service'!J36/'Constant GDP_ Services'!J36*100</f>
        <v>125.80531058426902</v>
      </c>
      <c r="K8" s="87">
        <f>'Current GDP_Service'!K36/'Constant GDP_ Services'!K36*100</f>
        <v>122.36430195075619</v>
      </c>
      <c r="L8" s="87">
        <f>'Current GDP_Service'!L36/'Constant GDP_ Services'!L36*100</f>
        <v>127.40908014112789</v>
      </c>
      <c r="M8" s="87">
        <f>'Current GDP_Service'!M36/'Constant GDP_ Services'!M36*100</f>
        <v>122.67381291978496</v>
      </c>
      <c r="N8" s="87">
        <f>'Current GDP_Service'!N36/'Constant GDP_ Services'!N36*100</f>
        <v>121.8092844119009</v>
      </c>
      <c r="O8" s="129">
        <f>'Current GDP_Service'!O36/'Constant GDP_ Services'!O36*100</f>
        <v>98.922311349993976</v>
      </c>
    </row>
    <row r="9" spans="2:19" ht="20.25" customHeight="1">
      <c r="B9" s="476" t="s">
        <v>362</v>
      </c>
      <c r="C9" s="86"/>
      <c r="D9" s="88">
        <f>'Current GDP_Service'!D37/'Constant GDP_ Services'!D37*100</f>
        <v>120.57628859587719</v>
      </c>
      <c r="E9" s="87">
        <f>'Current GDP_Service'!E37/'Constant GDP_ Services'!E37*100</f>
        <v>109.4991905846079</v>
      </c>
      <c r="F9" s="87">
        <f>'Current GDP_Service'!F37/'Constant GDP_ Services'!F37*100</f>
        <v>92.624063895264669</v>
      </c>
      <c r="G9" s="87">
        <f>'Current GDP_Service'!G37/'Constant GDP_ Services'!G37*100</f>
        <v>111.18385610879827</v>
      </c>
      <c r="H9" s="87">
        <f>'Current GDP_Service'!H37/'Constant GDP_ Services'!H37*100</f>
        <v>101.40077372782739</v>
      </c>
      <c r="I9" s="87">
        <f>'Current GDP_Service'!I37/'Constant GDP_ Services'!I37*100</f>
        <v>112.92124774547699</v>
      </c>
      <c r="J9" s="87">
        <f>'Current GDP_Service'!J37/'Constant GDP_ Services'!J37*100</f>
        <v>126.17913392384123</v>
      </c>
      <c r="K9" s="87">
        <f>'Current GDP_Service'!K37/'Constant GDP_ Services'!K37*100</f>
        <v>115.53134215326504</v>
      </c>
      <c r="L9" s="87">
        <f>'Current GDP_Service'!L37/'Constant GDP_ Services'!L37*100</f>
        <v>113.01716830747246</v>
      </c>
      <c r="M9" s="87">
        <f>'Current GDP_Service'!M37/'Constant GDP_ Services'!M37*100</f>
        <v>119.28961098008841</v>
      </c>
      <c r="N9" s="87">
        <f>'Current GDP_Service'!N37/'Constant GDP_ Services'!N37*100</f>
        <v>101.61308937547126</v>
      </c>
      <c r="O9" s="129">
        <f>'Current GDP_Service'!O37/'Constant GDP_ Services'!O37*100</f>
        <v>111.15379042843341</v>
      </c>
    </row>
    <row r="10" spans="2:19" ht="20.25" customHeight="1">
      <c r="B10" s="476" t="s">
        <v>363</v>
      </c>
      <c r="C10" s="86"/>
      <c r="D10" s="88">
        <f>'Current GDP_Service'!D38/'Constant GDP_ Services'!D38*100</f>
        <v>150.25309264437703</v>
      </c>
      <c r="E10" s="87">
        <f>'Current GDP_Service'!E38/'Constant GDP_ Services'!E38*100</f>
        <v>157.34017840230086</v>
      </c>
      <c r="F10" s="87">
        <f>'Current GDP_Service'!F38/'Constant GDP_ Services'!F38*100</f>
        <v>102.39853692640766</v>
      </c>
      <c r="G10" s="87">
        <f>'Current GDP_Service'!G38/'Constant GDP_ Services'!G38*100</f>
        <v>116.4722078913297</v>
      </c>
      <c r="H10" s="87">
        <f>'Current GDP_Service'!H38/'Constant GDP_ Services'!H38*100</f>
        <v>101.36220314996174</v>
      </c>
      <c r="I10" s="87">
        <f>'Current GDP_Service'!I38/'Constant GDP_ Services'!I38*100</f>
        <v>114.3558195139061</v>
      </c>
      <c r="J10" s="87">
        <f>'Current GDP_Service'!J38/'Constant GDP_ Services'!J38*100</f>
        <v>117.15851792800125</v>
      </c>
      <c r="K10" s="87">
        <f>'Current GDP_Service'!K38/'Constant GDP_ Services'!K38*100</f>
        <v>109.29627892237454</v>
      </c>
      <c r="L10" s="87">
        <f>'Current GDP_Service'!L38/'Constant GDP_ Services'!L38*100</f>
        <v>107.89170483219178</v>
      </c>
      <c r="M10" s="87">
        <f>'Current GDP_Service'!M38/'Constant GDP_ Services'!M38*100</f>
        <v>115.33705296980597</v>
      </c>
      <c r="N10" s="87">
        <f>'Current GDP_Service'!N38/'Constant GDP_ Services'!N38*100</f>
        <v>112.50203974867945</v>
      </c>
      <c r="O10" s="129">
        <f>'Current GDP_Service'!O38/'Constant GDP_ Services'!O38*100</f>
        <v>122.32670880697469</v>
      </c>
    </row>
    <row r="11" spans="2:19" ht="20.25" customHeight="1">
      <c r="B11" s="476" t="s">
        <v>364</v>
      </c>
      <c r="C11" s="86"/>
      <c r="D11" s="125">
        <f>'Current GDP_Service'!D39/'Constant GDP_ Services'!D39*100</f>
        <v>130.64250184299976</v>
      </c>
      <c r="E11" s="126">
        <f>'Current GDP_Service'!E39/'Constant GDP_ Services'!E39*100</f>
        <v>114.70301024175751</v>
      </c>
      <c r="F11" s="126">
        <f>'Current GDP_Service'!F39/'Constant GDP_ Services'!F39*100</f>
        <v>113.56127224990725</v>
      </c>
      <c r="G11" s="126">
        <f>'Current GDP_Service'!G39/'Constant GDP_ Services'!G39*100</f>
        <v>122.15299407112965</v>
      </c>
      <c r="H11" s="87">
        <f>'Current GDP_Service'!H39/'Constant GDP_ Services'!H39*100</f>
        <v>96.572157128446506</v>
      </c>
      <c r="I11" s="87">
        <f>'Current GDP_Service'!I39/'Constant GDP_ Services'!I39*100</f>
        <v>124.36676797371176</v>
      </c>
      <c r="J11" s="87">
        <f>'Current GDP_Service'!J39/'Constant GDP_ Services'!J39*100</f>
        <v>123.22308760825523</v>
      </c>
      <c r="K11" s="87">
        <f>'Current GDP_Service'!K39/'Constant GDP_ Services'!K39*100</f>
        <v>99.451650621693034</v>
      </c>
      <c r="L11" s="87">
        <f>'Current GDP_Service'!L39/'Constant GDP_ Services'!L39*100</f>
        <v>100.23676803927121</v>
      </c>
      <c r="M11" s="87">
        <f>'Current GDP_Service'!M39/'Constant GDP_ Services'!M39*100</f>
        <v>109.66814839132988</v>
      </c>
      <c r="N11" s="87">
        <f>'Current GDP_Service'!N39/'Constant GDP_ Services'!N39*100</f>
        <v>97.879940059843449</v>
      </c>
      <c r="O11" s="129">
        <f>'Current GDP_Service'!O39/'Constant GDP_ Services'!O39*100</f>
        <v>112.44903978772756</v>
      </c>
    </row>
    <row r="12" spans="2:19" ht="17.25" customHeight="1">
      <c r="B12" s="85" t="s">
        <v>365</v>
      </c>
      <c r="C12" s="86"/>
      <c r="D12" s="126">
        <f>'Current GDP_Service'!D40/'Constant GDP_ Services'!D40*100</f>
        <v>141.47182050207309</v>
      </c>
      <c r="E12" s="126">
        <f>'Current GDP_Service'!E40/'Constant GDP_ Services'!E40*100</f>
        <v>130.60053697683549</v>
      </c>
      <c r="F12" s="126">
        <f>'Current GDP_Service'!F40/'Constant GDP_ Services'!F40*100</f>
        <v>113.09896602644693</v>
      </c>
      <c r="G12" s="126">
        <f>'Current GDP_Service'!G40/'Constant GDP_ Services'!G40*100</f>
        <v>127.95753401664282</v>
      </c>
      <c r="H12" s="87">
        <f>'Current GDP_Service'!H40/'Constant GDP_ Services'!H40*100</f>
        <v>117.93145470341095</v>
      </c>
      <c r="I12" s="87">
        <f>'Current GDP_Service'!I40/'Constant GDP_ Services'!I40*100</f>
        <v>133.98028553773779</v>
      </c>
      <c r="J12" s="87">
        <f>'Current GDP_Service'!J40/'Constant GDP_ Services'!J40*100</f>
        <v>146.08175948215535</v>
      </c>
      <c r="K12" s="87">
        <f>'Current GDP_Service'!K40/'Constant GDP_ Services'!K40*100</f>
        <v>134.82973638820025</v>
      </c>
      <c r="L12" s="87">
        <f>'Current GDP_Service'!L40/'Constant GDP_ Services'!L40*100</f>
        <v>131.41381485455247</v>
      </c>
      <c r="M12" s="87">
        <f>'Current GDP_Service'!M40/'Constant GDP_ Services'!M40*100</f>
        <v>144.9361055680998</v>
      </c>
      <c r="N12" s="87">
        <f>'Current GDP_Service'!N40/'Constant GDP_ Services'!N40*100</f>
        <v>109.47811356346612</v>
      </c>
      <c r="O12" s="129">
        <f>'Current GDP_Service'!O40/'Constant GDP_ Services'!O40*100</f>
        <v>128.98819099404065</v>
      </c>
    </row>
    <row r="13" spans="2:19" ht="17.25" customHeight="1">
      <c r="B13" s="85" t="s">
        <v>366</v>
      </c>
      <c r="C13" s="86"/>
      <c r="D13" s="126">
        <f>'Current GDP_Service'!D41/'Constant GDP_ Services'!D41*100</f>
        <v>157.43695540532835</v>
      </c>
      <c r="E13" s="126">
        <f>'Current GDP_Service'!E41/'Constant GDP_ Services'!E41*100</f>
        <v>112.07652589807712</v>
      </c>
      <c r="F13" s="126">
        <f>'Current GDP_Service'!F41/'Constant GDP_ Services'!F41*100</f>
        <v>113.31848176043336</v>
      </c>
      <c r="G13" s="126">
        <f>'Current GDP_Service'!G41/'Constant GDP_ Services'!G41*100</f>
        <v>131.5963394161337</v>
      </c>
      <c r="H13" s="87">
        <f>'Current GDP_Service'!H41/'Constant GDP_ Services'!H41*100</f>
        <v>118.52409506325812</v>
      </c>
      <c r="I13" s="87">
        <f>'Current GDP_Service'!I41/'Constant GDP_ Services'!I41*100</f>
        <v>163.64515914555113</v>
      </c>
      <c r="J13" s="126">
        <f>'Current GDP_Service'!J41/'Constant GDP_ Services'!J41*100</f>
        <v>148.18774165218957</v>
      </c>
      <c r="K13" s="87">
        <f>'Current GDP_Service'!K41/'Constant GDP_ Services'!K41*100</f>
        <v>132.74728479076086</v>
      </c>
      <c r="L13" s="87">
        <f>'Current GDP_Service'!L41/'Constant GDP_ Services'!L41*100</f>
        <v>129.84863044727612</v>
      </c>
      <c r="M13" s="126">
        <f>'Current GDP_Service'!M41/'Constant GDP_ Services'!M41*100</f>
        <v>133.94494788299374</v>
      </c>
      <c r="N13" s="87">
        <f>'Current GDP_Service'!N41/'Constant GDP_ Services'!N41*100</f>
        <v>125.60024466205351</v>
      </c>
      <c r="O13" s="129">
        <f>'Current GDP_Service'!O41/'Constant GDP_ Services'!O41*100</f>
        <v>133.20073095231629</v>
      </c>
    </row>
    <row r="14" spans="2:19">
      <c r="B14" s="85" t="s">
        <v>367</v>
      </c>
      <c r="C14" s="101"/>
      <c r="D14" s="126">
        <f>'Current GDP_Service'!D42/'Constant GDP_ Services'!D42*100</f>
        <v>155.6568688155574</v>
      </c>
      <c r="E14" s="126">
        <f>'Current GDP_Service'!E42/'Constant GDP_ Services'!E42*100</f>
        <v>112.76278228008967</v>
      </c>
      <c r="F14" s="126">
        <f>'Current GDP_Service'!F42/'Constant GDP_ Services'!F42*100</f>
        <v>150.7120372699876</v>
      </c>
      <c r="G14" s="126">
        <f>'Current GDP_Service'!G42/'Constant GDP_ Services'!G42*100</f>
        <v>137.2671898375614</v>
      </c>
      <c r="H14" s="87">
        <f>'Current GDP_Service'!H42/'Constant GDP_ Services'!H42*100</f>
        <v>115.90670789754844</v>
      </c>
      <c r="I14" s="87">
        <f>'Current GDP_Service'!I42/'Constant GDP_ Services'!I42*100</f>
        <v>185.56721282033928</v>
      </c>
      <c r="J14" s="126">
        <f>'Current GDP_Service'!J42/'Constant GDP_ Services'!J42*100</f>
        <v>153.26390406827065</v>
      </c>
      <c r="K14" s="87">
        <f>'Current GDP_Service'!K42/'Constant GDP_ Services'!K42*100</f>
        <v>131.89844234340558</v>
      </c>
      <c r="L14" s="87">
        <f>'Current GDP_Service'!L42/'Constant GDP_ Services'!L42*100</f>
        <v>145.40258117292194</v>
      </c>
      <c r="M14" s="87">
        <f>'Current GDP_Service'!M42/'Constant GDP_ Services'!M42*100</f>
        <v>136.48516182617868</v>
      </c>
      <c r="N14" s="87">
        <f>'Current GDP_Service'!N42/'Constant GDP_ Services'!N42*100</f>
        <v>141.49118350365157</v>
      </c>
      <c r="O14" s="129">
        <f>'Current GDP_Service'!O42/'Constant GDP_ Services'!O42*100</f>
        <v>139.72716085725153</v>
      </c>
    </row>
    <row r="15" spans="2:19">
      <c r="B15" s="85" t="s">
        <v>368</v>
      </c>
      <c r="C15" s="101"/>
      <c r="D15" s="126">
        <f>'Current GDP_Service'!D43/'Constant GDP_ Services'!D43*100</f>
        <v>153.09991206362028</v>
      </c>
      <c r="E15" s="126">
        <f>'Current GDP_Service'!E43/'Constant GDP_ Services'!E43*100</f>
        <v>122.17784117153532</v>
      </c>
      <c r="F15" s="126">
        <f>'Current GDP_Service'!F43/'Constant GDP_ Services'!F43*100</f>
        <v>159.26884590851736</v>
      </c>
      <c r="G15" s="126">
        <f>'Current GDP_Service'!G43/'Constant GDP_ Services'!G43*100</f>
        <v>139.60165644229005</v>
      </c>
      <c r="H15" s="87">
        <f>'Current GDP_Service'!H43/'Constant GDP_ Services'!H43*100</f>
        <v>115.8875799554572</v>
      </c>
      <c r="I15" s="87">
        <f>'Current GDP_Service'!I43/'Constant GDP_ Services'!I43*100</f>
        <v>236.96251348078198</v>
      </c>
      <c r="J15" s="126">
        <f>'Current GDP_Service'!J43/'Constant GDP_ Services'!J43*100</f>
        <v>163.83426370074145</v>
      </c>
      <c r="K15" s="87">
        <f>'Current GDP_Service'!K43/'Constant GDP_ Services'!K43*100</f>
        <v>124.96135158598842</v>
      </c>
      <c r="L15" s="87">
        <f>'Current GDP_Service'!L43/'Constant GDP_ Services'!L43*100</f>
        <v>135.11013826164481</v>
      </c>
      <c r="M15" s="87">
        <f>'Current GDP_Service'!M43/'Constant GDP_ Services'!M43*100</f>
        <v>123.71928512455965</v>
      </c>
      <c r="N15" s="87">
        <f>'Current GDP_Service'!N43/'Constant GDP_ Services'!N43*100</f>
        <v>159.59930406241315</v>
      </c>
      <c r="O15" s="129">
        <f>'Current GDP_Service'!O43/'Constant GDP_ Services'!O43*100</f>
        <v>142.10098336596099</v>
      </c>
    </row>
    <row r="16" spans="2:19" ht="16">
      <c r="B16" s="476" t="s">
        <v>369</v>
      </c>
      <c r="C16" s="101"/>
      <c r="D16" s="126">
        <f>'Current GDP_Service'!D44/'Constant GDP_ Services'!D44*100</f>
        <v>202.20266024686723</v>
      </c>
      <c r="E16" s="126">
        <f>'Current GDP_Service'!E44/'Constant GDP_ Services'!E44*100</f>
        <v>138.79781456692214</v>
      </c>
      <c r="F16" s="126">
        <f>'Current GDP_Service'!F44/'Constant GDP_ Services'!F44*100</f>
        <v>173.1902930337439</v>
      </c>
      <c r="G16" s="126">
        <f>'Current GDP_Service'!G44/'Constant GDP_ Services'!G44*100</f>
        <v>144.07565896733527</v>
      </c>
      <c r="H16" s="87">
        <f>'Current GDP_Service'!H44/'Constant GDP_ Services'!H44*100</f>
        <v>143.01887152628962</v>
      </c>
      <c r="I16" s="87">
        <f>'Current GDP_Service'!I44/'Constant GDP_ Services'!I44*100</f>
        <v>231.11075707122342</v>
      </c>
      <c r="J16" s="126">
        <f>'Current GDP_Service'!J44/'Constant GDP_ Services'!J44*100</f>
        <v>176.05844585279493</v>
      </c>
      <c r="K16" s="87">
        <f>'Current GDP_Service'!K44/'Constant GDP_ Services'!K44*100</f>
        <v>159.18303887877613</v>
      </c>
      <c r="L16" s="87">
        <f>'Current GDP_Service'!L44/'Constant GDP_ Services'!L44*100</f>
        <v>144.60114849840747</v>
      </c>
      <c r="M16" s="87">
        <f>'Current GDP_Service'!M44/'Constant GDP_ Services'!M44*100</f>
        <v>155.78625489723649</v>
      </c>
      <c r="N16" s="87">
        <f>'Current GDP_Service'!N44/'Constant GDP_ Services'!N44*100</f>
        <v>145.52081841499773</v>
      </c>
      <c r="O16" s="129">
        <f>'Current GDP_Service'!O44/'Constant GDP_ Services'!O44*100</f>
        <v>166.1846172421846</v>
      </c>
    </row>
    <row r="17" spans="2:15" ht="16">
      <c r="B17" s="476" t="s">
        <v>370</v>
      </c>
      <c r="C17" s="101"/>
      <c r="D17" s="126">
        <f>'Current GDP_Service'!D45/'Constant GDP_ Services'!D45*100</f>
        <v>208.27374517943511</v>
      </c>
      <c r="E17" s="126">
        <f>'Current GDP_Service'!E45/'Constant GDP_ Services'!E45*100</f>
        <v>142.77024952124066</v>
      </c>
      <c r="F17" s="126">
        <f>'Current GDP_Service'!F45/'Constant GDP_ Services'!F45*100</f>
        <v>192.86520682560757</v>
      </c>
      <c r="G17" s="126">
        <f>'Current GDP_Service'!G45/'Constant GDP_ Services'!G45*100</f>
        <v>145.81267047933449</v>
      </c>
      <c r="H17" s="87">
        <f>'Current GDP_Service'!H45/'Constant GDP_ Services'!H45*100</f>
        <v>158.10964680104448</v>
      </c>
      <c r="I17" s="87">
        <f>'Current GDP_Service'!I45/'Constant GDP_ Services'!I45*100</f>
        <v>247.97547287663789</v>
      </c>
      <c r="J17" s="126">
        <f>'Current GDP_Service'!J45/'Constant GDP_ Services'!J45*100</f>
        <v>186.66518595937205</v>
      </c>
      <c r="K17" s="87">
        <f>'Current GDP_Service'!K45/'Constant GDP_ Services'!K45*100</f>
        <v>149.17700135959859</v>
      </c>
      <c r="L17" s="87">
        <f>'Current GDP_Service'!L45/'Constant GDP_ Services'!L45*100</f>
        <v>141.32305689582665</v>
      </c>
      <c r="M17" s="87">
        <f>'Current GDP_Service'!M45/'Constant GDP_ Services'!M45*100</f>
        <v>145.89758580730728</v>
      </c>
      <c r="N17" s="87">
        <f>'Current GDP_Service'!N45/'Constant GDP_ Services'!N45*100</f>
        <v>142.98044642094177</v>
      </c>
      <c r="O17" s="129">
        <f>'Current GDP_Service'!O45/'Constant GDP_ Services'!O45*100</f>
        <v>172.19784451527539</v>
      </c>
    </row>
    <row r="18" spans="2:15" ht="16">
      <c r="B18" s="476" t="s">
        <v>371</v>
      </c>
      <c r="C18" s="101"/>
      <c r="D18" s="126">
        <f>'Current GDP_Service'!D46/'Constant GDP_ Services'!D46*100</f>
        <v>211.6095918255275</v>
      </c>
      <c r="E18" s="126">
        <f>'Current GDP_Service'!E46/'Constant GDP_ Services'!E46*100</f>
        <v>148.559341300727</v>
      </c>
      <c r="F18" s="126">
        <f>'Current GDP_Service'!F46/'Constant GDP_ Services'!F46*100</f>
        <v>148.73120753947379</v>
      </c>
      <c r="G18" s="126">
        <f>'Current GDP_Service'!G46/'Constant GDP_ Services'!G46*100</f>
        <v>148.8875060542679</v>
      </c>
      <c r="H18" s="87">
        <f>'Current GDP_Service'!H46/'Constant GDP_ Services'!H46*100</f>
        <v>152.85992816249859</v>
      </c>
      <c r="I18" s="87">
        <f>'Current GDP_Service'!I46/'Constant GDP_ Services'!I46*100</f>
        <v>283.12701487107756</v>
      </c>
      <c r="J18" s="126">
        <f>'Current GDP_Service'!J46/'Constant GDP_ Services'!J46*100</f>
        <v>180.41681601907734</v>
      </c>
      <c r="K18" s="87">
        <f>'Current GDP_Service'!K46/'Constant GDP_ Services'!K46*100</f>
        <v>145.9797347564714</v>
      </c>
      <c r="L18" s="87">
        <f>'Current GDP_Service'!L46/'Constant GDP_ Services'!L46*100</f>
        <v>145.85719379687643</v>
      </c>
      <c r="M18" s="87">
        <f>'Current GDP_Service'!M46/'Constant GDP_ Services'!M46*100</f>
        <v>143.60538669500758</v>
      </c>
      <c r="N18" s="87">
        <f>'Current GDP_Service'!N46/'Constant GDP_ Services'!N46*100</f>
        <v>170.5295410181177</v>
      </c>
      <c r="O18" s="129">
        <f>'Current GDP_Service'!O46/'Constant GDP_ Services'!O46*100</f>
        <v>166.8346128895719</v>
      </c>
    </row>
    <row r="19" spans="2:15" ht="16">
      <c r="B19" s="476" t="s">
        <v>372</v>
      </c>
      <c r="D19" s="125">
        <f>'Current GDP_Service'!D47/'Constant GDP_ Services'!D47*100</f>
        <v>210.83461152199865</v>
      </c>
      <c r="E19" s="126">
        <f>'Current GDP_Service'!E47/'Constant GDP_ Services'!E47*100</f>
        <v>156.7565139419269</v>
      </c>
      <c r="F19" s="126">
        <f>'Current GDP_Service'!F47/'Constant GDP_ Services'!F47*100</f>
        <v>182.08296260632719</v>
      </c>
      <c r="G19" s="126">
        <f>'Current GDP_Service'!G47/'Constant GDP_ Services'!G47*100</f>
        <v>159.89118878065122</v>
      </c>
      <c r="H19" s="87">
        <f>'Current GDP_Service'!H47/'Constant GDP_ Services'!H47*100</f>
        <v>159.65497444260225</v>
      </c>
      <c r="I19" s="87">
        <f>'Current GDP_Service'!I47/'Constant GDP_ Services'!I47*100</f>
        <v>312.45785253868308</v>
      </c>
      <c r="J19" s="126">
        <f>'Current GDP_Service'!J47/'Constant GDP_ Services'!J47*100</f>
        <v>202.20735318261674</v>
      </c>
      <c r="K19" s="87">
        <f>'Current GDP_Service'!K47/'Constant GDP_ Services'!K47*100</f>
        <v>143.26910059510459</v>
      </c>
      <c r="L19" s="87">
        <f>'Current GDP_Service'!L47/'Constant GDP_ Services'!L47*100</f>
        <v>147.59928086002705</v>
      </c>
      <c r="M19" s="87">
        <f>'Current GDP_Service'!M47/'Constant GDP_ Services'!M47*100</f>
        <v>151.61766735770948</v>
      </c>
      <c r="N19" s="87">
        <f>'Current GDP_Service'!N47/'Constant GDP_ Services'!N47*100</f>
        <v>183.51329220440874</v>
      </c>
      <c r="O19" s="129">
        <f>'Current GDP_Service'!O47/'Constant GDP_ Services'!O47*100</f>
        <v>180.75259456810525</v>
      </c>
    </row>
    <row r="20" spans="2:15" ht="16">
      <c r="B20" s="476" t="s">
        <v>346</v>
      </c>
      <c r="D20" s="125">
        <f>'Current GDP_Service'!D48/'Constant GDP_ Services'!D48*100</f>
        <v>244.53621747641088</v>
      </c>
      <c r="E20" s="126">
        <f>'Current GDP_Service'!E48/'Constant GDP_ Services'!E48*100</f>
        <v>180.37331546448419</v>
      </c>
      <c r="F20" s="126">
        <f>'Current GDP_Service'!F48/'Constant GDP_ Services'!F48*100</f>
        <v>181.36464873308537</v>
      </c>
      <c r="G20" s="126">
        <f>'Current GDP_Service'!G48/'Constant GDP_ Services'!G48*100</f>
        <v>162.42890388260525</v>
      </c>
      <c r="H20" s="87">
        <f>'Current GDP_Service'!H48/'Constant GDP_ Services'!H48*100</f>
        <v>166.91769781454838</v>
      </c>
      <c r="I20" s="87">
        <f>'Current GDP_Service'!I48/'Constant GDP_ Services'!I48*100</f>
        <v>408.666528520594</v>
      </c>
      <c r="J20" s="126">
        <f>'Current GDP_Service'!J48/'Constant GDP_ Services'!J48*100</f>
        <v>190.82206607318665</v>
      </c>
      <c r="K20" s="87">
        <f>'Current GDP_Service'!K48/'Constant GDP_ Services'!K48*100</f>
        <v>190.95167406961144</v>
      </c>
      <c r="L20" s="87">
        <f>'Current GDP_Service'!L48/'Constant GDP_ Services'!L48*100</f>
        <v>175.86585197433675</v>
      </c>
      <c r="M20" s="87">
        <f>'Current GDP_Service'!M48/'Constant GDP_ Services'!M48*100</f>
        <v>185.47918284351402</v>
      </c>
      <c r="N20" s="87">
        <f>'Current GDP_Service'!N48/'Constant GDP_ Services'!N48*100</f>
        <v>151.74274181069549</v>
      </c>
      <c r="O20" s="129">
        <f>'Current GDP_Service'!O48/'Constant GDP_ Services'!O48*100</f>
        <v>200.8156841373185</v>
      </c>
    </row>
    <row r="21" spans="2:15" ht="16">
      <c r="B21" s="476" t="s">
        <v>347</v>
      </c>
      <c r="D21" s="127">
        <f>'Current GDP_Service'!D49/'Constant GDP_ Services'!D49*100</f>
        <v>227.81451410642811</v>
      </c>
      <c r="E21" s="125">
        <f>'Current GDP_Service'!E49/'Constant GDP_ Services'!E49*100</f>
        <v>169.85529134143906</v>
      </c>
      <c r="F21" s="126">
        <f>'Current GDP_Service'!F49/'Constant GDP_ Services'!F49*100</f>
        <v>204.99144178207652</v>
      </c>
      <c r="G21" s="126">
        <f>'Current GDP_Service'!G49/'Constant GDP_ Services'!G49*100</f>
        <v>159.00161553064171</v>
      </c>
      <c r="H21" s="87">
        <f>'Current GDP_Service'!H49/'Constant GDP_ Services'!H49*100</f>
        <v>162.56813006318438</v>
      </c>
      <c r="I21" s="87">
        <f>'Current GDP_Service'!I49/'Constant GDP_ Services'!I49*100</f>
        <v>458.30101817711346</v>
      </c>
      <c r="J21" s="126">
        <f>'Current GDP_Service'!J49/'Constant GDP_ Services'!J49*100</f>
        <v>210.29212228669024</v>
      </c>
      <c r="K21" s="87">
        <f>'Current GDP_Service'!K49/'Constant GDP_ Services'!K49*100</f>
        <v>172.30308472051337</v>
      </c>
      <c r="L21" s="87">
        <f>'Current GDP_Service'!L49/'Constant GDP_ Services'!L49*100</f>
        <v>154.06375511466501</v>
      </c>
      <c r="M21" s="87">
        <f>'Current GDP_Service'!M49/'Constant GDP_ Services'!M49*100</f>
        <v>162.01549594572671</v>
      </c>
      <c r="N21" s="87">
        <f>'Current GDP_Service'!N49/'Constant GDP_ Services'!N49*100</f>
        <v>166.84428318895647</v>
      </c>
      <c r="O21" s="129">
        <f>'Current GDP_Service'!O49/'Constant GDP_ Services'!O49*100</f>
        <v>193.797358263164</v>
      </c>
    </row>
    <row r="22" spans="2:15" ht="16">
      <c r="B22" s="476" t="s">
        <v>348</v>
      </c>
      <c r="D22" s="125">
        <f>'Current GDP_Service'!D50/'Constant GDP_ Services'!D50*100</f>
        <v>218.66632079412193</v>
      </c>
      <c r="E22" s="126">
        <f>'Current GDP_Service'!E50/'Constant GDP_ Services'!E50*100</f>
        <v>172.7500510889752</v>
      </c>
      <c r="F22" s="126">
        <f>'Current GDP_Service'!F50/'Constant GDP_ Services'!F50*100</f>
        <v>217.40293224515534</v>
      </c>
      <c r="G22" s="126">
        <f>'Current GDP_Service'!G50/'Constant GDP_ Services'!G50*100</f>
        <v>169.90831328337543</v>
      </c>
      <c r="H22" s="87">
        <f>'Current GDP_Service'!H50/'Constant GDP_ Services'!H50*100</f>
        <v>166.14474539589506</v>
      </c>
      <c r="I22" s="87">
        <f>'Current GDP_Service'!I50/'Constant GDP_ Services'!I50*100</f>
        <v>765.49474949993112</v>
      </c>
      <c r="J22" s="126">
        <f>'Current GDP_Service'!J50/'Constant GDP_ Services'!J50*100</f>
        <v>214.97606999477745</v>
      </c>
      <c r="K22" s="87">
        <f>'Current GDP_Service'!K50/'Constant GDP_ Services'!K50*100</f>
        <v>169.124060661577</v>
      </c>
      <c r="L22" s="87">
        <f>'Current GDP_Service'!L50/'Constant GDP_ Services'!L50*100</f>
        <v>154.38286003950492</v>
      </c>
      <c r="M22" s="87">
        <f>'Current GDP_Service'!M50/'Constant GDP_ Services'!M50*100</f>
        <v>155.32138365924183</v>
      </c>
      <c r="N22" s="87">
        <f>'Current GDP_Service'!N50/'Constant GDP_ Services'!N50*100</f>
        <v>166.31482873199306</v>
      </c>
      <c r="O22" s="129">
        <f>'Current GDP_Service'!O50/'Constant GDP_ Services'!O50*100</f>
        <v>200.41106456600338</v>
      </c>
    </row>
    <row r="23" spans="2:15" ht="16">
      <c r="B23" s="476" t="s">
        <v>349</v>
      </c>
      <c r="D23" s="125">
        <f>'Current GDP_Service'!D51/'Constant GDP_ Services'!D51*100</f>
        <v>230.52236557208477</v>
      </c>
      <c r="E23" s="126">
        <f>'Current GDP_Service'!E51/'Constant GDP_ Services'!E51*100</f>
        <v>172.26326162486725</v>
      </c>
      <c r="F23" s="126">
        <f>'Current GDP_Service'!F51/'Constant GDP_ Services'!F51*100</f>
        <v>213.91593854917983</v>
      </c>
      <c r="G23" s="126">
        <f>'Current GDP_Service'!G51/'Constant GDP_ Services'!G51*100</f>
        <v>181.07451409032785</v>
      </c>
      <c r="H23" s="87">
        <f>'Current GDP_Service'!H51/'Constant GDP_ Services'!H51*100</f>
        <v>167.68556808061371</v>
      </c>
      <c r="I23" s="87">
        <f>'Current GDP_Service'!I51/'Constant GDP_ Services'!I51*100</f>
        <v>206.48162913780448</v>
      </c>
      <c r="J23" s="126">
        <f>'Current GDP_Service'!J51/'Constant GDP_ Services'!J51*100</f>
        <v>242.42759859773909</v>
      </c>
      <c r="K23" s="87">
        <f>'Current GDP_Service'!K51/'Constant GDP_ Services'!K51*100</f>
        <v>163.28413066533261</v>
      </c>
      <c r="L23" s="87">
        <f>'Current GDP_Service'!L51/'Constant GDP_ Services'!L51*100</f>
        <v>155.50623300660746</v>
      </c>
      <c r="M23" s="87">
        <f>'Current GDP_Service'!M51/'Constant GDP_ Services'!M51*100</f>
        <v>154.95687261513569</v>
      </c>
      <c r="N23" s="87">
        <f>'Current GDP_Service'!N51/'Constant GDP_ Services'!N51*100</f>
        <v>169.8331249557568</v>
      </c>
      <c r="O23" s="129">
        <f>'Current GDP_Service'!O51/'Constant GDP_ Services'!O51*100</f>
        <v>191.65029299053541</v>
      </c>
    </row>
    <row r="24" spans="2:15" ht="16">
      <c r="B24" s="476" t="s">
        <v>350</v>
      </c>
      <c r="D24" s="425">
        <f>'Current GDP_Service'!D52/'Constant GDP_ Services'!D52*100</f>
        <v>262.25817896566718</v>
      </c>
      <c r="E24" s="126">
        <f>'Current GDP_Service'!E52/'Constant GDP_ Services'!E52*100</f>
        <v>206.76751115345388</v>
      </c>
      <c r="F24" s="126">
        <f>'Current GDP_Service'!F52/'Constant GDP_ Services'!F52*100</f>
        <v>233.26033500559822</v>
      </c>
      <c r="G24" s="126">
        <f>'Current GDP_Service'!G52/'Constant GDP_ Services'!G52*100</f>
        <v>201.81149770836981</v>
      </c>
      <c r="H24" s="87">
        <f>'Current GDP_Service'!H52/'Constant GDP_ Services'!H52*100</f>
        <v>169.63203550556938</v>
      </c>
      <c r="I24" s="87">
        <f>'Current GDP_Service'!I52/'Constant GDP_ Services'!I52*100</f>
        <v>373.21225730908128</v>
      </c>
      <c r="J24" s="126">
        <f>'Current GDP_Service'!J52/'Constant GDP_ Services'!J52*100</f>
        <v>221.58912800846574</v>
      </c>
      <c r="K24" s="87">
        <f>'Current GDP_Service'!K52/'Constant GDP_ Services'!K52*100</f>
        <v>202.89662698399405</v>
      </c>
      <c r="L24" s="87">
        <f>'Current GDP_Service'!L52/'Constant GDP_ Services'!L52*100</f>
        <v>169.84244166818868</v>
      </c>
      <c r="M24" s="87">
        <f>'Current GDP_Service'!M52/'Constant GDP_ Services'!M52*100</f>
        <v>168.1814641726329</v>
      </c>
      <c r="N24" s="87">
        <f>'Current GDP_Service'!N52/'Constant GDP_ Services'!N52*100</f>
        <v>149.34765868229974</v>
      </c>
      <c r="O24" s="129">
        <f>'Current GDP_Service'!O52/'Constant GDP_ Services'!O52*100</f>
        <v>219.32349040319997</v>
      </c>
    </row>
    <row r="25" spans="2:15" ht="16">
      <c r="B25" s="476" t="s">
        <v>351</v>
      </c>
      <c r="D25" s="425">
        <f>'Current GDP_Service'!D53/'Constant GDP_ Services'!D53*100</f>
        <v>254.67089913167928</v>
      </c>
      <c r="E25" s="126">
        <f>'Current GDP_Service'!E53/'Constant GDP_ Services'!E53*100</f>
        <v>189.12897646493633</v>
      </c>
      <c r="F25" s="126">
        <f>'Current GDP_Service'!F53/'Constant GDP_ Services'!F53*100</f>
        <v>239.68853412079159</v>
      </c>
      <c r="G25" s="126">
        <f>'Current GDP_Service'!G53/'Constant GDP_ Services'!G53*100</f>
        <v>198.72486145621809</v>
      </c>
      <c r="H25" s="87">
        <f>'Current GDP_Service'!H53/'Constant GDP_ Services'!H53*100</f>
        <v>173.52033722299757</v>
      </c>
      <c r="I25" s="87">
        <f>'Current GDP_Service'!I53/'Constant GDP_ Services'!I53*100</f>
        <v>385.98400219886804</v>
      </c>
      <c r="J25" s="126">
        <f>'Current GDP_Service'!J53/'Constant GDP_ Services'!J53*100</f>
        <v>265.03565994925907</v>
      </c>
      <c r="K25" s="87">
        <f>'Current GDP_Service'!K53/'Constant GDP_ Services'!K53*100</f>
        <v>188.73933399017682</v>
      </c>
      <c r="L25" s="87">
        <f>'Current GDP_Service'!L53/'Constant GDP_ Services'!L53*100</f>
        <v>159.10185531562402</v>
      </c>
      <c r="M25" s="87">
        <f>'Current GDP_Service'!M53/'Constant GDP_ Services'!M53*100</f>
        <v>152.57869460810457</v>
      </c>
      <c r="N25" s="87">
        <f>'Current GDP_Service'!N53/'Constant GDP_ Services'!N53*100</f>
        <v>158.56200428483328</v>
      </c>
      <c r="O25" s="129">
        <f>'Current GDP_Service'!O53/'Constant GDP_ Services'!O53*100</f>
        <v>211.04981319020141</v>
      </c>
    </row>
    <row r="26" spans="2:15" ht="16">
      <c r="B26" s="476" t="s">
        <v>352</v>
      </c>
      <c r="D26" s="425">
        <f>'Current GDP_Service'!D54/'Constant GDP_ Services'!D54*100</f>
        <v>299.67866442652655</v>
      </c>
      <c r="E26" s="126">
        <f>'Current GDP_Service'!E54/'Constant GDP_ Services'!E54*100</f>
        <v>188.10910834898172</v>
      </c>
      <c r="F26" s="126">
        <f>'Current GDP_Service'!F54/'Constant GDP_ Services'!F54*100</f>
        <v>239.42664296216202</v>
      </c>
      <c r="G26" s="126">
        <f>'Current GDP_Service'!G54/'Constant GDP_ Services'!G54*100</f>
        <v>205.32588448468692</v>
      </c>
      <c r="H26" s="87">
        <f>'Current GDP_Service'!H54/'Constant GDP_ Services'!H54*100</f>
        <v>176.37440112775181</v>
      </c>
      <c r="I26" s="87">
        <f>'Current GDP_Service'!I54/'Constant GDP_ Services'!I54*100</f>
        <v>780.33470990604167</v>
      </c>
      <c r="J26" s="126">
        <f>'Current GDP_Service'!J54/'Constant GDP_ Services'!J54*100</f>
        <v>196.80685296181301</v>
      </c>
      <c r="K26" s="87">
        <f>'Current GDP_Service'!K54/'Constant GDP_ Services'!K54*100</f>
        <v>187.79523028147699</v>
      </c>
      <c r="L26" s="87">
        <f>'Current GDP_Service'!L54/'Constant GDP_ Services'!L54*100</f>
        <v>160.86511950207517</v>
      </c>
      <c r="M26" s="87">
        <f>'Current GDP_Service'!M54/'Constant GDP_ Services'!M54*100</f>
        <v>143.66698928044983</v>
      </c>
      <c r="N26" s="87">
        <f>'Current GDP_Service'!N54/'Constant GDP_ Services'!N54*100</f>
        <v>159.78874025003512</v>
      </c>
      <c r="O26" s="129">
        <f>'Current GDP_Service'!O54/'Constant GDP_ Services'!O54*100</f>
        <v>231.67945217591117</v>
      </c>
    </row>
    <row r="27" spans="2:15" ht="16">
      <c r="B27" s="476" t="s">
        <v>353</v>
      </c>
      <c r="D27" s="425">
        <f>'Current GDP_Service'!D55/'Constant GDP_ Services'!D55*100</f>
        <v>319.60851535479316</v>
      </c>
      <c r="E27" s="126">
        <f>'Current GDP_Service'!E55/'Constant GDP_ Services'!E55*100</f>
        <v>187.20492099574477</v>
      </c>
      <c r="F27" s="126">
        <f>'Current GDP_Service'!F55/'Constant GDP_ Services'!F55*100</f>
        <v>279.3918392468546</v>
      </c>
      <c r="G27" s="126">
        <f>'Current GDP_Service'!G55/'Constant GDP_ Services'!G55*100</f>
        <v>196.01446382235659</v>
      </c>
      <c r="H27" s="87">
        <f>'Current GDP_Service'!H55/'Constant GDP_ Services'!H55*100</f>
        <v>184.97613920034809</v>
      </c>
      <c r="I27" s="87">
        <f>'Current GDP_Service'!I55/'Constant GDP_ Services'!I55*100</f>
        <v>530.38886984976239</v>
      </c>
      <c r="J27" s="126">
        <f>'Current GDP_Service'!J55/'Constant GDP_ Services'!J55*100</f>
        <v>281.30064418712516</v>
      </c>
      <c r="K27" s="87">
        <f>'Current GDP_Service'!K55/'Constant GDP_ Services'!K55*100</f>
        <v>201.06845899934314</v>
      </c>
      <c r="L27" s="87">
        <f>'Current GDP_Service'!L55/'Constant GDP_ Services'!L55*100</f>
        <v>187.84931558413157</v>
      </c>
      <c r="M27" s="87">
        <f>'Current GDP_Service'!M55/'Constant GDP_ Services'!M55*100</f>
        <v>160.1203391451165</v>
      </c>
      <c r="N27" s="87">
        <f>'Current GDP_Service'!N55/'Constant GDP_ Services'!N55*100</f>
        <v>173.72065204173811</v>
      </c>
      <c r="O27" s="129">
        <f>'Current GDP_Service'!O55/'Constant GDP_ Services'!O55*100</f>
        <v>239.9704335102895</v>
      </c>
    </row>
    <row r="28" spans="2:15" ht="13.5" customHeight="1">
      <c r="B28" s="467" t="s">
        <v>354</v>
      </c>
      <c r="C28" s="51"/>
      <c r="D28" s="128"/>
      <c r="E28" s="128"/>
      <c r="F28" s="128"/>
      <c r="G28" s="128"/>
      <c r="H28" s="128"/>
      <c r="I28" s="87"/>
      <c r="J28" s="128"/>
      <c r="K28" s="128"/>
      <c r="L28" s="128"/>
      <c r="M28" s="128"/>
      <c r="N28" s="128"/>
      <c r="O28" s="130"/>
    </row>
  </sheetData>
  <mergeCells count="3">
    <mergeCell ref="D2:O2"/>
    <mergeCell ref="B2:B3"/>
    <mergeCell ref="C2:C3"/>
  </mergeCells>
  <pageMargins left="0.7" right="0.7" top="0.75" bottom="0.75" header="0.3" footer="0.3"/>
  <pageSetup scale="71" orientation="portrait"/>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C00-000000000000}">
  <sheetPr>
    <tabColor rgb="FF00B050"/>
    <pageSetUpPr fitToPage="1"/>
  </sheetPr>
  <dimension ref="A1:P85"/>
  <sheetViews>
    <sheetView zoomScaleNormal="100" workbookViewId="0">
      <pane xSplit="2" ySplit="3" topLeftCell="C4" activePane="bottomRight" state="frozen"/>
      <selection activeCell="L84" sqref="L84"/>
      <selection pane="topRight" activeCell="L84" sqref="L84"/>
      <selection pane="bottomLeft" activeCell="L84" sqref="L84"/>
      <selection pane="bottomRight" activeCell="B1" sqref="B1:P1"/>
    </sheetView>
  </sheetViews>
  <sheetFormatPr baseColWidth="10" defaultColWidth="9" defaultRowHeight="15"/>
  <cols>
    <col min="1" max="1" width="1.5" style="13" customWidth="1"/>
    <col min="2" max="2" width="8.6640625" style="13" customWidth="1"/>
    <col min="3" max="3" width="5.5" style="13" customWidth="1"/>
    <col min="4" max="9" width="8.5" style="13" customWidth="1"/>
    <col min="10" max="10" width="10.6640625" style="13" customWidth="1"/>
    <col min="11" max="11" width="8.5" style="13" customWidth="1"/>
    <col min="12" max="12" width="6.5" style="13" customWidth="1"/>
    <col min="13" max="15" width="8.5" style="13" customWidth="1"/>
    <col min="16" max="16" width="9.5" style="13" customWidth="1"/>
  </cols>
  <sheetData>
    <row r="1" spans="1:16" s="13" customFormat="1" ht="33.75" customHeight="1">
      <c r="B1" s="804" t="s">
        <v>521</v>
      </c>
      <c r="C1" s="805"/>
      <c r="D1" s="805"/>
      <c r="E1" s="805"/>
      <c r="F1" s="805"/>
      <c r="G1" s="805"/>
      <c r="H1" s="805"/>
      <c r="I1" s="805"/>
      <c r="J1" s="805"/>
      <c r="K1" s="805"/>
      <c r="L1" s="805"/>
      <c r="M1" s="805"/>
      <c r="N1" s="805"/>
      <c r="O1" s="805"/>
      <c r="P1" s="806"/>
    </row>
    <row r="2" spans="1:16" s="13" customFormat="1" ht="13.5" customHeight="1">
      <c r="A2"/>
      <c r="B2" s="790" t="s">
        <v>34</v>
      </c>
      <c r="C2" s="811" t="s">
        <v>35</v>
      </c>
      <c r="D2" s="791" t="s">
        <v>383</v>
      </c>
      <c r="E2" s="814"/>
      <c r="F2" s="814"/>
      <c r="G2" s="814"/>
      <c r="H2" s="814"/>
      <c r="I2" s="814"/>
      <c r="J2" s="814"/>
      <c r="K2" s="814"/>
      <c r="L2" s="814"/>
      <c r="M2" s="814"/>
      <c r="N2" s="814"/>
      <c r="O2" s="814"/>
      <c r="P2" s="77"/>
    </row>
    <row r="3" spans="1:16" s="12" customFormat="1" ht="167.25" customHeight="1">
      <c r="A3" s="116"/>
      <c r="B3" s="754"/>
      <c r="C3" s="756"/>
      <c r="D3" s="424" t="s">
        <v>258</v>
      </c>
      <c r="E3" s="76" t="s">
        <v>259</v>
      </c>
      <c r="F3" s="76" t="s">
        <v>47</v>
      </c>
      <c r="G3" s="76" t="s">
        <v>48</v>
      </c>
      <c r="H3" s="76" t="s">
        <v>49</v>
      </c>
      <c r="I3" s="76" t="s">
        <v>260</v>
      </c>
      <c r="J3" s="76" t="s">
        <v>378</v>
      </c>
      <c r="K3" s="76" t="s">
        <v>283</v>
      </c>
      <c r="L3" s="78" t="s">
        <v>53</v>
      </c>
      <c r="M3" s="76" t="s">
        <v>379</v>
      </c>
      <c r="N3" s="76" t="s">
        <v>380</v>
      </c>
      <c r="O3" s="76" t="s">
        <v>70</v>
      </c>
      <c r="P3" s="424" t="s">
        <v>374</v>
      </c>
    </row>
    <row r="4" spans="1:16" ht="18" customHeight="1">
      <c r="A4"/>
      <c r="B4" s="85" t="s">
        <v>172</v>
      </c>
      <c r="C4" s="86"/>
      <c r="D4" s="121">
        <v>56.400900290953771</v>
      </c>
      <c r="E4" s="122">
        <v>16.348743105522857</v>
      </c>
      <c r="F4" s="122">
        <v>-8.8336055082104963</v>
      </c>
      <c r="G4" s="122">
        <v>20.340704075948967</v>
      </c>
      <c r="H4" s="122">
        <v>18.005858801162631</v>
      </c>
      <c r="I4" s="122">
        <v>58.685818961978306</v>
      </c>
      <c r="J4" s="122">
        <v>7.2063879017370214</v>
      </c>
      <c r="K4" s="122">
        <v>13.422201647887011</v>
      </c>
      <c r="L4" s="122">
        <v>7.1863340162274136</v>
      </c>
      <c r="M4" s="122">
        <v>-2.1262797630436037</v>
      </c>
      <c r="N4" s="122">
        <v>267.86989245405181</v>
      </c>
      <c r="O4" s="122">
        <v>24.568310204903376</v>
      </c>
      <c r="P4" s="122">
        <v>24.568310204903355</v>
      </c>
    </row>
    <row r="5" spans="1:16" ht="18" customHeight="1">
      <c r="A5"/>
      <c r="B5" s="85" t="s">
        <v>173</v>
      </c>
      <c r="C5" s="86"/>
      <c r="D5" s="121">
        <v>-16.17680074496328</v>
      </c>
      <c r="E5" s="122">
        <v>16.54094495392475</v>
      </c>
      <c r="F5" s="122">
        <v>69.966147943379696</v>
      </c>
      <c r="G5" s="122">
        <v>-17.946824298943696</v>
      </c>
      <c r="H5" s="122">
        <v>-3.480464091310087</v>
      </c>
      <c r="I5" s="122">
        <v>-6.1111784293217175</v>
      </c>
      <c r="J5" s="122">
        <v>-3.9567748641614164</v>
      </c>
      <c r="K5" s="122">
        <v>2.0752940434728862</v>
      </c>
      <c r="L5" s="122">
        <v>12.72480527615989</v>
      </c>
      <c r="M5" s="122">
        <v>4.9200734983933625</v>
      </c>
      <c r="N5" s="122">
        <v>-55.933283045874084</v>
      </c>
      <c r="O5" s="122">
        <v>2.5757061559351202</v>
      </c>
      <c r="P5" s="122">
        <v>2.5757061559351202</v>
      </c>
    </row>
    <row r="6" spans="1:16" ht="18" customHeight="1">
      <c r="A6"/>
      <c r="B6" s="85" t="s">
        <v>174</v>
      </c>
      <c r="C6" s="86"/>
      <c r="D6" s="121">
        <v>8.1032009161234875</v>
      </c>
      <c r="E6" s="122">
        <v>10.093977868376269</v>
      </c>
      <c r="F6" s="122">
        <v>21.506987384768284</v>
      </c>
      <c r="G6" s="122">
        <v>12.16192888597536</v>
      </c>
      <c r="H6" s="122">
        <v>-20.355766369787808</v>
      </c>
      <c r="I6" s="122">
        <v>15.281373358556284</v>
      </c>
      <c r="J6" s="122">
        <v>7.537627974183625</v>
      </c>
      <c r="K6" s="122">
        <v>35.348895198186739</v>
      </c>
      <c r="L6" s="122">
        <v>34.959765920719697</v>
      </c>
      <c r="M6" s="122">
        <v>28.099768831490458</v>
      </c>
      <c r="N6" s="122">
        <v>13.881799396315241</v>
      </c>
      <c r="O6" s="122">
        <v>14.997679044249402</v>
      </c>
      <c r="P6" s="122">
        <v>14.997679044249423</v>
      </c>
    </row>
    <row r="7" spans="1:16" ht="18" customHeight="1">
      <c r="A7"/>
      <c r="B7" s="85" t="s">
        <v>175</v>
      </c>
      <c r="C7" s="86"/>
      <c r="D7" s="121">
        <v>-24.640878625857887</v>
      </c>
      <c r="E7" s="122">
        <v>-24.277084834191911</v>
      </c>
      <c r="F7" s="122">
        <v>-42.226311021796405</v>
      </c>
      <c r="G7" s="122">
        <v>-7.3513605437413254</v>
      </c>
      <c r="H7" s="122">
        <v>31.371978561916492</v>
      </c>
      <c r="I7" s="122">
        <v>-40.580900136992291</v>
      </c>
      <c r="J7" s="122">
        <v>-7.7501205827324231</v>
      </c>
      <c r="K7" s="122">
        <v>-30.577765523582734</v>
      </c>
      <c r="L7" s="122">
        <v>-34.816553059743747</v>
      </c>
      <c r="M7" s="122">
        <v>-23.614353807449262</v>
      </c>
      <c r="N7" s="122">
        <v>-22.218440839277022</v>
      </c>
      <c r="O7" s="122">
        <v>-25.931038341120516</v>
      </c>
      <c r="P7" s="122">
        <v>-25.931038341120527</v>
      </c>
    </row>
    <row r="8" spans="1:16" ht="18" customHeight="1">
      <c r="A8"/>
      <c r="B8" s="85" t="s">
        <v>176</v>
      </c>
      <c r="C8" s="86"/>
      <c r="D8" s="121">
        <v>52.327250144960402</v>
      </c>
      <c r="E8" s="122">
        <v>8.1984803903507153</v>
      </c>
      <c r="F8" s="122">
        <v>-1.7610698722271723</v>
      </c>
      <c r="G8" s="122">
        <v>33.086840308753793</v>
      </c>
      <c r="H8" s="122">
        <v>4.5068086195902524</v>
      </c>
      <c r="I8" s="122">
        <v>57.592161093740636</v>
      </c>
      <c r="J8" s="122">
        <v>6.4968719559503674</v>
      </c>
      <c r="K8" s="122">
        <v>14.282012443281289</v>
      </c>
      <c r="L8" s="122">
        <v>9.53338956571368</v>
      </c>
      <c r="M8" s="122">
        <v>2.2337719349705853</v>
      </c>
      <c r="N8" s="122">
        <v>40.18881716662073</v>
      </c>
      <c r="O8" s="122">
        <v>19.546574577421573</v>
      </c>
      <c r="P8" s="122">
        <v>19.546574577421573</v>
      </c>
    </row>
    <row r="9" spans="1:16" ht="18" customHeight="1">
      <c r="A9"/>
      <c r="B9" s="85" t="s">
        <v>177</v>
      </c>
      <c r="C9" s="86"/>
      <c r="D9" s="121">
        <v>-16.296828937420692</v>
      </c>
      <c r="E9" s="122">
        <v>-4.3928667513791986</v>
      </c>
      <c r="F9" s="122">
        <v>50.609585618090506</v>
      </c>
      <c r="G9" s="122">
        <v>-25.331242663098919</v>
      </c>
      <c r="H9" s="122">
        <v>6.7430998563915212</v>
      </c>
      <c r="I9" s="122">
        <v>-4.3172907118906316</v>
      </c>
      <c r="J9" s="122">
        <v>-2.1061259775350116</v>
      </c>
      <c r="K9" s="122">
        <v>3.6065487115519046</v>
      </c>
      <c r="L9" s="122">
        <v>15.077004429371478</v>
      </c>
      <c r="M9" s="122">
        <v>5.4157087770703827</v>
      </c>
      <c r="N9" s="122">
        <v>27.135375350004722</v>
      </c>
      <c r="O9" s="122">
        <v>3.5297734569537775</v>
      </c>
      <c r="P9" s="122">
        <v>3.5297734569537775</v>
      </c>
    </row>
    <row r="10" spans="1:16" ht="18" customHeight="1">
      <c r="A10"/>
      <c r="B10" s="85" t="s">
        <v>178</v>
      </c>
      <c r="C10" s="86"/>
      <c r="D10" s="121">
        <v>11.825543252786574</v>
      </c>
      <c r="E10" s="122">
        <v>38.158743779101357</v>
      </c>
      <c r="F10" s="122">
        <v>28.517062192757379</v>
      </c>
      <c r="G10" s="122">
        <v>4.2640748604114265</v>
      </c>
      <c r="H10" s="122">
        <v>-7.0106229810659393</v>
      </c>
      <c r="I10" s="122">
        <v>17.888848854799157</v>
      </c>
      <c r="J10" s="122">
        <v>9.9752338213667144</v>
      </c>
      <c r="K10" s="122">
        <v>38.920647346533798</v>
      </c>
      <c r="L10" s="122">
        <v>36.954468027650854</v>
      </c>
      <c r="M10" s="122">
        <v>26.55462294046529</v>
      </c>
      <c r="N10" s="122">
        <v>11.766560901345269</v>
      </c>
      <c r="O10" s="122">
        <v>21.629623354988393</v>
      </c>
      <c r="P10" s="122">
        <v>21.629623354988393</v>
      </c>
    </row>
    <row r="11" spans="1:16" ht="18" customHeight="1">
      <c r="A11"/>
      <c r="B11" s="85" t="s">
        <v>179</v>
      </c>
      <c r="C11" s="86"/>
      <c r="D11" s="121">
        <v>-25.69059335494147</v>
      </c>
      <c r="E11" s="122">
        <v>-9.684796434698395</v>
      </c>
      <c r="F11" s="122">
        <v>-43.158936007257722</v>
      </c>
      <c r="G11" s="122">
        <v>11.676592438435751</v>
      </c>
      <c r="H11" s="122">
        <v>9.2344767444347386</v>
      </c>
      <c r="I11" s="122">
        <v>-44.293996492146071</v>
      </c>
      <c r="J11" s="122">
        <v>-13.521195863358027</v>
      </c>
      <c r="K11" s="122">
        <v>-34.46156152256841</v>
      </c>
      <c r="L11" s="122">
        <v>-35.44943449497395</v>
      </c>
      <c r="M11" s="122">
        <v>-25.76417838376539</v>
      </c>
      <c r="N11" s="122">
        <v>-41.807048646584413</v>
      </c>
      <c r="O11" s="122">
        <v>-26.830908200923286</v>
      </c>
      <c r="P11" s="122">
        <v>-26.830908200923286</v>
      </c>
    </row>
    <row r="12" spans="1:16" ht="18" customHeight="1">
      <c r="A12"/>
      <c r="B12" s="85" t="s">
        <v>180</v>
      </c>
      <c r="C12" s="86"/>
      <c r="D12" s="121">
        <v>64.467310877691773</v>
      </c>
      <c r="E12" s="122">
        <v>-1.8612628019494037</v>
      </c>
      <c r="F12" s="122">
        <v>-10.537759327081586</v>
      </c>
      <c r="G12" s="122">
        <v>30.963766261364722</v>
      </c>
      <c r="H12" s="122">
        <v>-33.954793945623521</v>
      </c>
      <c r="I12" s="122">
        <v>55.176385822712604</v>
      </c>
      <c r="J12" s="122">
        <v>4.8066767705724933</v>
      </c>
      <c r="K12" s="122">
        <v>17.612647906486821</v>
      </c>
      <c r="L12" s="122">
        <v>11.071562248577482</v>
      </c>
      <c r="M12" s="122">
        <v>-1.8873648288555755</v>
      </c>
      <c r="N12" s="122">
        <v>33.600348140831372</v>
      </c>
      <c r="O12" s="122">
        <v>14.873772699767084</v>
      </c>
      <c r="P12" s="122">
        <v>14.873772699767084</v>
      </c>
    </row>
    <row r="13" spans="1:16" ht="18" customHeight="1">
      <c r="A13"/>
      <c r="B13" s="85" t="s">
        <v>181</v>
      </c>
      <c r="C13" s="86"/>
      <c r="D13" s="121">
        <v>-14.140617323098148</v>
      </c>
      <c r="E13" s="122">
        <v>-6.0416497630326411</v>
      </c>
      <c r="F13" s="122">
        <v>70.300731783098229</v>
      </c>
      <c r="G13" s="122">
        <v>-18.627131712082601</v>
      </c>
      <c r="H13" s="122">
        <v>113.48665215182496</v>
      </c>
      <c r="I13" s="122">
        <v>8.0577524670418121</v>
      </c>
      <c r="J13" s="122">
        <v>10.385619963669823</v>
      </c>
      <c r="K13" s="122">
        <v>6.1626478671741314</v>
      </c>
      <c r="L13" s="122">
        <v>17.191279178284468</v>
      </c>
      <c r="M13" s="122">
        <v>14.295297868555412</v>
      </c>
      <c r="N13" s="122">
        <v>26.14710762507675</v>
      </c>
      <c r="O13" s="122">
        <v>14.116850709424167</v>
      </c>
      <c r="P13" s="122">
        <v>14.116850709424167</v>
      </c>
    </row>
    <row r="14" spans="1:16" ht="18" customHeight="1">
      <c r="A14"/>
      <c r="B14" s="85" t="s">
        <v>182</v>
      </c>
      <c r="C14" s="86"/>
      <c r="D14" s="121">
        <v>-4.9261828637944038</v>
      </c>
      <c r="E14" s="122">
        <v>1.6617593399883113</v>
      </c>
      <c r="F14" s="122">
        <v>13.820137994363968</v>
      </c>
      <c r="G14" s="122">
        <v>5.9068271298947206</v>
      </c>
      <c r="H14" s="122">
        <v>-26.709275172945222</v>
      </c>
      <c r="I14" s="122">
        <v>0.71830656619189526</v>
      </c>
      <c r="J14" s="122">
        <v>-6.2842985517829515</v>
      </c>
      <c r="K14" s="122">
        <v>42.115289716886942</v>
      </c>
      <c r="L14" s="122">
        <v>33.833823738256477</v>
      </c>
      <c r="M14" s="122">
        <v>33.93136242730268</v>
      </c>
      <c r="N14" s="122">
        <v>6.4950332021703527</v>
      </c>
      <c r="O14" s="122">
        <v>7.3371142211823948</v>
      </c>
      <c r="P14" s="122">
        <v>7.3371142211823726</v>
      </c>
    </row>
    <row r="15" spans="1:16" ht="18" customHeight="1">
      <c r="A15"/>
      <c r="B15" s="85" t="s">
        <v>183</v>
      </c>
      <c r="C15" s="86"/>
      <c r="D15" s="121">
        <v>-18.340527078775672</v>
      </c>
      <c r="E15" s="122">
        <v>-4.2415844135005765</v>
      </c>
      <c r="F15" s="122">
        <v>-39.495195392119861</v>
      </c>
      <c r="G15" s="122">
        <v>-9.6521682423790107</v>
      </c>
      <c r="H15" s="122">
        <v>-5.1313241488834542</v>
      </c>
      <c r="I15" s="122">
        <v>-35.13124532032473</v>
      </c>
      <c r="J15" s="122">
        <v>0.3368285720659836</v>
      </c>
      <c r="K15" s="122">
        <v>-35.839246995140527</v>
      </c>
      <c r="L15" s="122">
        <v>-35.621037605651495</v>
      </c>
      <c r="M15" s="122">
        <v>-21.475842558895252</v>
      </c>
      <c r="N15" s="122">
        <v>-43.034524191203694</v>
      </c>
      <c r="O15" s="122">
        <v>-24.887588629310653</v>
      </c>
      <c r="P15" s="122">
        <v>-24.887588629310653</v>
      </c>
    </row>
    <row r="16" spans="1:16" ht="18" customHeight="1">
      <c r="A16"/>
      <c r="B16" s="85" t="s">
        <v>184</v>
      </c>
      <c r="C16" s="86"/>
      <c r="D16" s="121">
        <v>56.592776573430804</v>
      </c>
      <c r="E16" s="122">
        <v>4.704087664270773</v>
      </c>
      <c r="F16" s="122">
        <v>-11.821604745129754</v>
      </c>
      <c r="G16" s="122">
        <v>30.434455739994149</v>
      </c>
      <c r="H16" s="122">
        <v>15.880547082577223</v>
      </c>
      <c r="I16" s="122">
        <v>48.538438191231762</v>
      </c>
      <c r="J16" s="122">
        <v>0.13164142043886606</v>
      </c>
      <c r="K16" s="122">
        <v>17.776929263452356</v>
      </c>
      <c r="L16" s="122">
        <v>12.350310284597722</v>
      </c>
      <c r="M16" s="122">
        <v>-5.0817558759463921E-3</v>
      </c>
      <c r="N16" s="122">
        <v>33.159965610771458</v>
      </c>
      <c r="O16" s="122">
        <v>19.641288469710339</v>
      </c>
      <c r="P16" s="122">
        <v>19.641288469710339</v>
      </c>
    </row>
    <row r="17" spans="1:16" ht="18" customHeight="1">
      <c r="A17"/>
      <c r="B17" s="85" t="s">
        <v>185</v>
      </c>
      <c r="C17" s="86"/>
      <c r="D17" s="121">
        <v>-17.797327837743126</v>
      </c>
      <c r="E17" s="122">
        <v>0.93081445799358953</v>
      </c>
      <c r="F17" s="122">
        <v>66.078732455625683</v>
      </c>
      <c r="G17" s="122">
        <v>-20.091000542284977</v>
      </c>
      <c r="H17" s="122">
        <v>-24.795664993855628</v>
      </c>
      <c r="I17" s="122">
        <v>-5.0045142718891711</v>
      </c>
      <c r="J17" s="122">
        <v>-2.8476114761172733</v>
      </c>
      <c r="K17" s="122">
        <v>4.2601959273955936</v>
      </c>
      <c r="L17" s="122">
        <v>15.796744167904375</v>
      </c>
      <c r="M17" s="122">
        <v>6.643560422925443</v>
      </c>
      <c r="N17" s="122">
        <v>39.379973154384061</v>
      </c>
      <c r="O17" s="122">
        <v>2.0641212016511146</v>
      </c>
      <c r="P17" s="122">
        <v>2.0641212016510924</v>
      </c>
    </row>
    <row r="18" spans="1:16" ht="18" customHeight="1">
      <c r="A18"/>
      <c r="B18" s="85" t="s">
        <v>186</v>
      </c>
      <c r="C18" s="86"/>
      <c r="D18" s="121">
        <v>3.901884682113077</v>
      </c>
      <c r="E18" s="122">
        <v>-4.0843976802972133</v>
      </c>
      <c r="F18" s="122">
        <v>21.655320038404003</v>
      </c>
      <c r="G18" s="122">
        <v>19.096229012083942</v>
      </c>
      <c r="H18" s="122">
        <v>77.39504725044381</v>
      </c>
      <c r="I18" s="122">
        <v>7.2848709751730745</v>
      </c>
      <c r="J18" s="122">
        <v>0.23912841360549386</v>
      </c>
      <c r="K18" s="122">
        <v>37.99821642951715</v>
      </c>
      <c r="L18" s="122">
        <v>33.686736855961797</v>
      </c>
      <c r="M18" s="122">
        <v>34.003552097256872</v>
      </c>
      <c r="N18" s="122">
        <v>3.7966357716411103</v>
      </c>
      <c r="O18" s="122">
        <v>20.757285129488711</v>
      </c>
      <c r="P18" s="122">
        <v>20.75728512948869</v>
      </c>
    </row>
    <row r="19" spans="1:16" ht="18" customHeight="1">
      <c r="A19"/>
      <c r="B19" s="85" t="s">
        <v>187</v>
      </c>
      <c r="C19" s="86"/>
      <c r="D19" s="121">
        <v>-14.469191594713937</v>
      </c>
      <c r="E19" s="122">
        <v>2.9977192761182714</v>
      </c>
      <c r="F19" s="122">
        <v>-35.452638342689333</v>
      </c>
      <c r="G19" s="122">
        <v>4.1796535124882572</v>
      </c>
      <c r="H19" s="122">
        <v>-16.216192241343443</v>
      </c>
      <c r="I19" s="122">
        <v>-30.159833566365414</v>
      </c>
      <c r="J19" s="122">
        <v>8.8239019276980422</v>
      </c>
      <c r="K19" s="122">
        <v>-39.865487336307872</v>
      </c>
      <c r="L19" s="122">
        <v>-39.397515332327785</v>
      </c>
      <c r="M19" s="122">
        <v>-21.73429690990012</v>
      </c>
      <c r="N19" s="122">
        <v>-41.62251010844674</v>
      </c>
      <c r="O19" s="122">
        <v>-23.964367812723651</v>
      </c>
      <c r="P19" s="122">
        <v>-23.964367812723641</v>
      </c>
    </row>
    <row r="20" spans="1:16" ht="18" customHeight="1">
      <c r="A20"/>
      <c r="B20" s="85" t="s">
        <v>188</v>
      </c>
      <c r="C20" s="86"/>
      <c r="D20" s="121">
        <v>59.051436927813626</v>
      </c>
      <c r="E20" s="122">
        <v>-6.1504331424575565</v>
      </c>
      <c r="F20" s="122">
        <v>-15.574505715499953</v>
      </c>
      <c r="G20" s="122">
        <v>19.625904683577811</v>
      </c>
      <c r="H20" s="122">
        <v>-32.736292137121481</v>
      </c>
      <c r="I20" s="122">
        <v>62.340532578981708</v>
      </c>
      <c r="J20" s="122">
        <v>9.9528621620675004</v>
      </c>
      <c r="K20" s="122">
        <v>18.902140857051464</v>
      </c>
      <c r="L20" s="122">
        <v>9.0399903664458279</v>
      </c>
      <c r="M20" s="122">
        <v>-0.83639362673426643</v>
      </c>
      <c r="N20" s="122">
        <v>33.417484209797578</v>
      </c>
      <c r="O20" s="122">
        <v>13.112265799637136</v>
      </c>
      <c r="P20" s="122">
        <v>13.112265799637136</v>
      </c>
    </row>
    <row r="21" spans="1:16" ht="18" customHeight="1">
      <c r="A21"/>
      <c r="B21" s="85" t="s">
        <v>189</v>
      </c>
      <c r="C21" s="86"/>
      <c r="D21" s="121">
        <v>-16.514588523509921</v>
      </c>
      <c r="E21" s="122">
        <v>19.032874440672366</v>
      </c>
      <c r="F21" s="122">
        <v>51.719513912819018</v>
      </c>
      <c r="G21" s="122">
        <v>-14.209567273138546</v>
      </c>
      <c r="H21" s="122">
        <v>92.220272808551456</v>
      </c>
      <c r="I21" s="122">
        <v>-5.8843988221688903</v>
      </c>
      <c r="J21" s="122">
        <v>-3.7397051048431162</v>
      </c>
      <c r="K21" s="122">
        <v>5.4657892303918487</v>
      </c>
      <c r="L21" s="122">
        <v>19.099955005155735</v>
      </c>
      <c r="M21" s="122">
        <v>8.2837811973102582</v>
      </c>
      <c r="N21" s="122">
        <v>18.475398338173022</v>
      </c>
      <c r="O21" s="122">
        <v>11.233420827645224</v>
      </c>
      <c r="P21" s="122">
        <v>11.233420827645224</v>
      </c>
    </row>
    <row r="22" spans="1:16" ht="18" customHeight="1">
      <c r="A22"/>
      <c r="B22" s="85" t="s">
        <v>190</v>
      </c>
      <c r="C22" s="86"/>
      <c r="D22" s="121">
        <v>-7.783592254306015</v>
      </c>
      <c r="E22" s="122">
        <v>-10.980927362436177</v>
      </c>
      <c r="F22" s="122">
        <v>32.115237301042797</v>
      </c>
      <c r="G22" s="122">
        <v>16.278436960804111</v>
      </c>
      <c r="H22" s="122">
        <v>-10.3172720647853</v>
      </c>
      <c r="I22" s="122">
        <v>9.7621576340951588</v>
      </c>
      <c r="J22" s="122">
        <v>2.1162046459616501</v>
      </c>
      <c r="K22" s="122">
        <v>38.046945147025092</v>
      </c>
      <c r="L22" s="122">
        <v>36.188698476400603</v>
      </c>
      <c r="M22" s="122">
        <v>30.980617148947598</v>
      </c>
      <c r="N22" s="122">
        <v>33.062207810049095</v>
      </c>
      <c r="O22" s="122">
        <v>11.561551966319739</v>
      </c>
      <c r="P22" s="122">
        <v>11.561551966319762</v>
      </c>
    </row>
    <row r="23" spans="1:16" ht="18" customHeight="1">
      <c r="A23"/>
      <c r="B23" s="85" t="s">
        <v>191</v>
      </c>
      <c r="C23" s="86"/>
      <c r="D23" s="121">
        <v>5.6367655724149479</v>
      </c>
      <c r="E23" s="122">
        <v>-5.4205721581964124</v>
      </c>
      <c r="F23" s="122">
        <v>-43.45641836895426</v>
      </c>
      <c r="G23" s="122">
        <v>10.84384328081649</v>
      </c>
      <c r="H23" s="122">
        <v>-13.866188127080603</v>
      </c>
      <c r="I23" s="122">
        <v>-23.106981393921664</v>
      </c>
      <c r="J23" s="122">
        <v>18.731363688909198</v>
      </c>
      <c r="K23" s="122">
        <v>-34.168386529464634</v>
      </c>
      <c r="L23" s="122">
        <v>-41.154338139031921</v>
      </c>
      <c r="M23" s="122">
        <v>-22.923546689305454</v>
      </c>
      <c r="N23" s="122">
        <v>-35.761391021355657</v>
      </c>
      <c r="O23" s="122">
        <v>-20.514062998989758</v>
      </c>
      <c r="P23" s="122">
        <v>-20.514062998989768</v>
      </c>
    </row>
    <row r="24" spans="1:16" ht="18" customHeight="1">
      <c r="A24"/>
      <c r="B24" s="85" t="s">
        <v>192</v>
      </c>
      <c r="C24" s="86"/>
      <c r="D24" s="121">
        <v>34.65207338313563</v>
      </c>
      <c r="E24" s="122">
        <v>3.9555045163988334</v>
      </c>
      <c r="F24" s="122">
        <v>1.5862306577373086</v>
      </c>
      <c r="G24" s="122">
        <v>24.477690626995894</v>
      </c>
      <c r="H24" s="122">
        <v>20.635468691914525</v>
      </c>
      <c r="I24" s="122">
        <v>5.6184481529883312</v>
      </c>
      <c r="J24" s="122">
        <v>-28.870413312877442</v>
      </c>
      <c r="K24" s="122">
        <v>13.121724323162853</v>
      </c>
      <c r="L24" s="122">
        <v>9.6319765968797988</v>
      </c>
      <c r="M24" s="122">
        <v>-5.4521250085068136</v>
      </c>
      <c r="N24" s="122">
        <v>9.3414743091839281</v>
      </c>
      <c r="O24" s="122">
        <v>14.047060197198791</v>
      </c>
      <c r="P24" s="122">
        <v>14.047060197198791</v>
      </c>
    </row>
    <row r="25" spans="1:16" ht="18" customHeight="1">
      <c r="A25"/>
      <c r="B25" s="85" t="s">
        <v>193</v>
      </c>
      <c r="C25" s="86"/>
      <c r="D25" s="121">
        <v>-25.308786536574178</v>
      </c>
      <c r="E25" s="122">
        <v>3.7998619993176108</v>
      </c>
      <c r="F25" s="122">
        <v>54.46634971220832</v>
      </c>
      <c r="G25" s="122">
        <v>-25.776799380252445</v>
      </c>
      <c r="H25" s="122">
        <v>-22.475812230353618</v>
      </c>
      <c r="I25" s="122">
        <v>32.849942236618986</v>
      </c>
      <c r="J25" s="122">
        <v>35.752752491685015</v>
      </c>
      <c r="K25" s="122">
        <v>2.4727358105202324</v>
      </c>
      <c r="L25" s="122">
        <v>16.967754239916101</v>
      </c>
      <c r="M25" s="122">
        <v>7.5491714710116176</v>
      </c>
      <c r="N25" s="122">
        <v>21.726261480639653</v>
      </c>
      <c r="O25" s="122">
        <v>-0.32059966311646093</v>
      </c>
      <c r="P25" s="122">
        <v>-0.32059966311644983</v>
      </c>
    </row>
    <row r="26" spans="1:16" ht="18" customHeight="1">
      <c r="A26"/>
      <c r="B26" s="85" t="s">
        <v>194</v>
      </c>
      <c r="C26" s="86"/>
      <c r="D26" s="121">
        <v>5.4061251651321696</v>
      </c>
      <c r="E26" s="122">
        <v>24.333890144346903</v>
      </c>
      <c r="F26" s="122">
        <v>27.670935861413515</v>
      </c>
      <c r="G26" s="122">
        <v>-20.198341716341972</v>
      </c>
      <c r="H26" s="122">
        <v>10.126435772042818</v>
      </c>
      <c r="I26" s="122">
        <v>20.804774534422201</v>
      </c>
      <c r="J26" s="122">
        <v>12.88412571066273</v>
      </c>
      <c r="K26" s="122">
        <v>36.788653445540611</v>
      </c>
      <c r="L26" s="122">
        <v>37.672669002833949</v>
      </c>
      <c r="M26" s="122">
        <v>34.595075114220307</v>
      </c>
      <c r="N26" s="122">
        <v>20.777186641856748</v>
      </c>
      <c r="O26" s="122">
        <v>20.416208961602656</v>
      </c>
      <c r="P26" s="122">
        <v>20.416208961602656</v>
      </c>
    </row>
    <row r="27" spans="1:16" ht="18" customHeight="1">
      <c r="A27"/>
      <c r="B27" s="85" t="s">
        <v>195</v>
      </c>
      <c r="C27" s="86"/>
      <c r="D27" s="121">
        <v>-17.935702721295886</v>
      </c>
      <c r="E27" s="122">
        <v>-19.389184938272663</v>
      </c>
      <c r="F27" s="122">
        <v>20.472548883334738</v>
      </c>
      <c r="G27" s="122">
        <v>51.079929028069394</v>
      </c>
      <c r="H27" s="122">
        <v>11.140814206686422</v>
      </c>
      <c r="I27" s="122">
        <v>-40.763095643305093</v>
      </c>
      <c r="J27" s="122">
        <v>-7.5561728542415167</v>
      </c>
      <c r="K27" s="122">
        <v>-35.301282358953742</v>
      </c>
      <c r="L27" s="122">
        <v>-37.179894745105734</v>
      </c>
      <c r="M27" s="122">
        <v>-22.120945164091875</v>
      </c>
      <c r="N27" s="122">
        <v>-55.027179548290675</v>
      </c>
      <c r="O27" s="122">
        <v>-13.285769839415584</v>
      </c>
      <c r="P27" s="122">
        <v>-13.285769839415584</v>
      </c>
    </row>
    <row r="28" spans="1:16" ht="18" customHeight="1">
      <c r="A28"/>
      <c r="B28" s="85" t="s">
        <v>196</v>
      </c>
      <c r="C28" s="86"/>
      <c r="D28" s="121">
        <v>83.47745880130455</v>
      </c>
      <c r="E28" s="122">
        <v>15.367792156295067</v>
      </c>
      <c r="F28" s="122">
        <v>-41.121073224814651</v>
      </c>
      <c r="G28" s="122">
        <v>42.886425821711136</v>
      </c>
      <c r="H28" s="122">
        <v>11.448809461099474</v>
      </c>
      <c r="I28" s="122">
        <v>71.157763943578217</v>
      </c>
      <c r="J28" s="122">
        <v>16.17294242582259</v>
      </c>
      <c r="K28" s="122">
        <v>17.876111537983231</v>
      </c>
      <c r="L28" s="122">
        <v>6.8114532953892581</v>
      </c>
      <c r="M28" s="122">
        <v>1.4871936246155792</v>
      </c>
      <c r="N28" s="122">
        <v>76.584268983525021</v>
      </c>
      <c r="O28" s="122">
        <v>15.523248856964367</v>
      </c>
      <c r="P28" s="122">
        <v>15.523248856964367</v>
      </c>
    </row>
    <row r="29" spans="1:16" ht="18" customHeight="1">
      <c r="A29"/>
      <c r="B29" s="85" t="s">
        <v>197</v>
      </c>
      <c r="C29" s="86"/>
      <c r="D29" s="121">
        <v>-26.231906991902409</v>
      </c>
      <c r="E29" s="122">
        <v>4.9654934513857052</v>
      </c>
      <c r="F29" s="122">
        <v>-29.997627101606327</v>
      </c>
      <c r="G29" s="122">
        <v>-20.269012556746226</v>
      </c>
      <c r="H29" s="122">
        <v>-1.3325086269391773</v>
      </c>
      <c r="I29" s="122">
        <v>-5.3904568003995905</v>
      </c>
      <c r="J29" s="122">
        <v>-2.9297722129861814</v>
      </c>
      <c r="K29" s="122">
        <v>2.0670750186180253</v>
      </c>
      <c r="L29" s="122">
        <v>13.46103154791065</v>
      </c>
      <c r="M29" s="122">
        <v>4.3379796713044705</v>
      </c>
      <c r="N29" s="122">
        <v>18.971328788890986</v>
      </c>
      <c r="O29" s="122">
        <v>-11.392914408521115</v>
      </c>
      <c r="P29" s="122">
        <v>-11.392914408521126</v>
      </c>
    </row>
    <row r="30" spans="1:16" ht="18" customHeight="1">
      <c r="A30"/>
      <c r="B30" s="85" t="s">
        <v>198</v>
      </c>
      <c r="C30" s="86"/>
      <c r="D30" s="121">
        <v>7.742689105117595</v>
      </c>
      <c r="E30" s="122">
        <v>-17.735244329791435</v>
      </c>
      <c r="F30" s="122">
        <v>27.947033926529151</v>
      </c>
      <c r="G30" s="122">
        <v>22.275932291586177</v>
      </c>
      <c r="H30" s="122">
        <v>11.807007938250734</v>
      </c>
      <c r="I30" s="122">
        <v>7.6484280202246069</v>
      </c>
      <c r="J30" s="122">
        <v>0.55679157751531427</v>
      </c>
      <c r="K30" s="122">
        <v>30.396480652419466</v>
      </c>
      <c r="L30" s="122">
        <v>37.723282515587144</v>
      </c>
      <c r="M30" s="122">
        <v>35.448559421996585</v>
      </c>
      <c r="N30" s="122">
        <v>13.471688331838759</v>
      </c>
      <c r="O30" s="122">
        <v>15.319003387777009</v>
      </c>
      <c r="P30" s="122">
        <v>15.31900338777703</v>
      </c>
    </row>
    <row r="31" spans="1:16" ht="18" customHeight="1">
      <c r="A31"/>
      <c r="B31" s="85" t="s">
        <v>199</v>
      </c>
      <c r="C31" s="86"/>
      <c r="D31" s="121">
        <v>-7.4175244977875199</v>
      </c>
      <c r="E31" s="122">
        <v>19.531423873231013</v>
      </c>
      <c r="F31" s="122">
        <v>-2.2391121676655246</v>
      </c>
      <c r="G31" s="122">
        <v>-5.1807164007953155</v>
      </c>
      <c r="H31" s="122">
        <v>7.4699185974289373</v>
      </c>
      <c r="I31" s="122">
        <v>-43.007165534291516</v>
      </c>
      <c r="J31" s="122">
        <v>-13.208264578136031</v>
      </c>
      <c r="K31" s="122">
        <v>-28.66710492003277</v>
      </c>
      <c r="L31" s="122">
        <v>-36.936169363861346</v>
      </c>
      <c r="M31" s="122">
        <v>-30.668557039876589</v>
      </c>
      <c r="N31" s="122">
        <v>-30.084142139874494</v>
      </c>
      <c r="O31" s="122">
        <v>-13.210537297500702</v>
      </c>
      <c r="P31" s="122">
        <v>-13.210537297500712</v>
      </c>
    </row>
    <row r="32" spans="1:16" ht="18" customHeight="1">
      <c r="A32"/>
      <c r="B32" s="85" t="s">
        <v>200</v>
      </c>
      <c r="C32" s="86"/>
      <c r="D32" s="121">
        <v>46.777000588509779</v>
      </c>
      <c r="E32" s="122">
        <v>8.3742561097555068</v>
      </c>
      <c r="F32" s="122">
        <v>-1.7286928469199658</v>
      </c>
      <c r="G32" s="122">
        <v>22.391086643745584</v>
      </c>
      <c r="H32" s="122">
        <v>3.1251905751076503</v>
      </c>
      <c r="I32" s="122">
        <v>30.932701034465392</v>
      </c>
      <c r="J32" s="122">
        <v>-11.548801331679993</v>
      </c>
      <c r="K32" s="122">
        <v>15.421945753419685</v>
      </c>
      <c r="L32" s="122">
        <v>7.1025365010150221</v>
      </c>
      <c r="M32" s="122">
        <v>7.6629143070545691</v>
      </c>
      <c r="N32" s="122">
        <v>21.692474790913607</v>
      </c>
      <c r="O32" s="122">
        <v>17.694562151012171</v>
      </c>
      <c r="P32" s="122">
        <v>17.694562151012171</v>
      </c>
    </row>
    <row r="33" spans="1:16" ht="18" customHeight="1">
      <c r="A33"/>
      <c r="B33" s="85" t="s">
        <v>201</v>
      </c>
      <c r="C33" s="86"/>
      <c r="D33" s="121">
        <v>-21.631405886856946</v>
      </c>
      <c r="E33" s="122">
        <v>8.5485294509052512</v>
      </c>
      <c r="F33" s="122">
        <v>38.610668121010946</v>
      </c>
      <c r="G33" s="122">
        <v>-3.072596602311306</v>
      </c>
      <c r="H33" s="122">
        <v>1.0573191037202445</v>
      </c>
      <c r="I33" s="122">
        <v>0.57879569204075665</v>
      </c>
      <c r="J33" s="122">
        <v>2.8696561789314234</v>
      </c>
      <c r="K33" s="122">
        <v>-2.9475951859579075</v>
      </c>
      <c r="L33" s="122">
        <v>14.546363815487773</v>
      </c>
      <c r="M33" s="122">
        <v>13.987418553165941</v>
      </c>
      <c r="N33" s="122">
        <v>24.532965771448811</v>
      </c>
      <c r="O33" s="122">
        <v>0.26850356965932853</v>
      </c>
      <c r="P33" s="122">
        <v>0.26850356965932853</v>
      </c>
    </row>
    <row r="34" spans="1:16" ht="18" customHeight="1">
      <c r="A34"/>
      <c r="B34" s="85" t="s">
        <v>202</v>
      </c>
      <c r="C34" s="86"/>
      <c r="D34" s="121">
        <v>1.639086269634582</v>
      </c>
      <c r="E34" s="122">
        <v>10.654262108335333</v>
      </c>
      <c r="F34" s="122">
        <v>12.654346851500309</v>
      </c>
      <c r="G34" s="122">
        <v>6.1044536604287547</v>
      </c>
      <c r="H34" s="122">
        <v>2.696366749857404</v>
      </c>
      <c r="I34" s="122">
        <v>7.6832890406220766</v>
      </c>
      <c r="J34" s="122">
        <v>0.42351354447469625</v>
      </c>
      <c r="K34" s="122">
        <v>35.750569345582541</v>
      </c>
      <c r="L34" s="122">
        <v>40.739135705706133</v>
      </c>
      <c r="M34" s="122">
        <v>28.926160251053791</v>
      </c>
      <c r="N34" s="122">
        <v>45.612966100742611</v>
      </c>
      <c r="O34" s="122">
        <v>14.418501422706576</v>
      </c>
      <c r="P34" s="122">
        <v>14.418501422706576</v>
      </c>
    </row>
    <row r="35" spans="1:16" ht="18" customHeight="1">
      <c r="A35"/>
      <c r="B35" s="476" t="s">
        <v>203</v>
      </c>
      <c r="C35" s="86"/>
      <c r="D35" s="121">
        <v>10.164714549304854</v>
      </c>
      <c r="E35" s="122">
        <v>-7.75541623925543</v>
      </c>
      <c r="F35" s="122">
        <v>-52.809008762591169</v>
      </c>
      <c r="G35" s="122">
        <v>10.45850963038415</v>
      </c>
      <c r="H35" s="122">
        <v>5.8989471774425928</v>
      </c>
      <c r="I35" s="122">
        <v>-33.895837073555221</v>
      </c>
      <c r="J35" s="122">
        <v>-3.0369143882163607</v>
      </c>
      <c r="K35" s="122">
        <v>-37.224718463934146</v>
      </c>
      <c r="L35" s="122">
        <v>-40.395513890577284</v>
      </c>
      <c r="M35" s="122">
        <v>-35.890453156901756</v>
      </c>
      <c r="N35" s="122">
        <v>-34.21148538161323</v>
      </c>
      <c r="O35" s="122">
        <v>-18.712262521483481</v>
      </c>
      <c r="P35" s="122">
        <v>-18.712262521483471</v>
      </c>
    </row>
    <row r="36" spans="1:16" ht="18" customHeight="1">
      <c r="A36"/>
      <c r="B36" s="476" t="s">
        <v>204</v>
      </c>
      <c r="C36" s="86"/>
      <c r="D36" s="121">
        <v>4.3403638686223101</v>
      </c>
      <c r="E36" s="122">
        <v>13.687325769174352</v>
      </c>
      <c r="F36" s="122">
        <v>65.416932760804912</v>
      </c>
      <c r="G36" s="122">
        <v>3.4827534197043875</v>
      </c>
      <c r="H36" s="122">
        <v>10.839592833807977</v>
      </c>
      <c r="I36" s="122">
        <v>-5.2045793260405819</v>
      </c>
      <c r="J36" s="122">
        <v>3.8724619325458454</v>
      </c>
      <c r="K36" s="122">
        <v>22.70766243499709</v>
      </c>
      <c r="L36" s="122">
        <v>19.989578230577543</v>
      </c>
      <c r="M36" s="122">
        <v>5.0500227872188663</v>
      </c>
      <c r="N36" s="122">
        <v>-3.9109850948664593</v>
      </c>
      <c r="O36" s="122">
        <v>14.024577367872215</v>
      </c>
      <c r="P36" s="122">
        <v>14.024577367872215</v>
      </c>
    </row>
    <row r="37" spans="1:16" ht="18" customHeight="1">
      <c r="A37"/>
      <c r="B37" s="476" t="s">
        <v>205</v>
      </c>
      <c r="C37" s="86"/>
      <c r="D37" s="121">
        <v>-9.1687494920250856</v>
      </c>
      <c r="E37" s="122">
        <v>-23.233436632621963</v>
      </c>
      <c r="F37" s="122">
        <v>34.286466818474914</v>
      </c>
      <c r="G37" s="122">
        <v>11.022955886419394</v>
      </c>
      <c r="H37" s="122">
        <v>3.6142264359611875</v>
      </c>
      <c r="I37" s="122">
        <v>64.320786990668481</v>
      </c>
      <c r="J37" s="122">
        <v>17.917234322595334</v>
      </c>
      <c r="K37" s="122">
        <v>-7.7910864363979986</v>
      </c>
      <c r="L37" s="122">
        <v>2.6853041505328745</v>
      </c>
      <c r="M37" s="122">
        <v>27.89125632426137</v>
      </c>
      <c r="N37" s="122">
        <v>8.1725099856056573</v>
      </c>
      <c r="O37" s="122">
        <v>2.9253380784594718</v>
      </c>
      <c r="P37" s="122">
        <v>2.9253380784594718</v>
      </c>
    </row>
    <row r="38" spans="1:16" ht="18" customHeight="1">
      <c r="A38"/>
      <c r="B38" s="476" t="s">
        <v>206</v>
      </c>
      <c r="C38" s="86"/>
      <c r="D38" s="121">
        <v>-15.410830313418067</v>
      </c>
      <c r="E38" s="122">
        <v>-2.9131495640078664</v>
      </c>
      <c r="F38" s="121">
        <v>1.4193557654295086</v>
      </c>
      <c r="G38" s="121">
        <v>1.8611443442616782</v>
      </c>
      <c r="H38" s="121">
        <v>2.8318598538111805</v>
      </c>
      <c r="I38" s="122">
        <v>19.517404063036302</v>
      </c>
      <c r="J38" s="122">
        <v>-1.4947090761406434</v>
      </c>
      <c r="K38" s="122">
        <v>31.565437444591527</v>
      </c>
      <c r="L38" s="122">
        <v>16.524030044092374</v>
      </c>
      <c r="M38" s="122">
        <v>15.63321048141233</v>
      </c>
      <c r="N38" s="122">
        <v>10.574530602003552</v>
      </c>
      <c r="O38" s="122">
        <v>2.0958149304614038</v>
      </c>
      <c r="P38" s="122">
        <v>2.0958149304614038</v>
      </c>
    </row>
    <row r="39" spans="1:16" ht="18" customHeight="1">
      <c r="A39"/>
      <c r="B39" s="476" t="s">
        <v>207</v>
      </c>
      <c r="C39" s="86"/>
      <c r="D39" s="122">
        <v>11.662398562773824</v>
      </c>
      <c r="E39" s="121">
        <v>30.674904312041186</v>
      </c>
      <c r="F39" s="121">
        <v>-0.21014744023183374</v>
      </c>
      <c r="G39" s="122">
        <v>-3.4461289215445667</v>
      </c>
      <c r="H39" s="122">
        <v>5.4067254371122475</v>
      </c>
      <c r="I39" s="122">
        <v>-29.269219746864817</v>
      </c>
      <c r="J39" s="121">
        <v>-7.5994551788507447</v>
      </c>
      <c r="K39" s="121">
        <v>-40.859036774209578</v>
      </c>
      <c r="L39" s="121">
        <v>-18.428491558964321</v>
      </c>
      <c r="M39" s="122">
        <v>-27.919268326144618</v>
      </c>
      <c r="N39" s="121">
        <v>17.99125231815475</v>
      </c>
      <c r="O39" s="121">
        <v>-2.9517797179688499</v>
      </c>
      <c r="P39" s="122">
        <v>-2.9517797179688499</v>
      </c>
    </row>
    <row r="40" spans="1:16" ht="18" customHeight="1">
      <c r="A40"/>
      <c r="B40" s="476" t="s">
        <v>208</v>
      </c>
      <c r="C40" s="2"/>
      <c r="D40" s="121">
        <v>8.7364566180522463</v>
      </c>
      <c r="E40" s="122">
        <v>-5.722532337665176</v>
      </c>
      <c r="F40" s="121">
        <v>-16.092820727819579</v>
      </c>
      <c r="G40" s="122">
        <v>5.9797776899269239</v>
      </c>
      <c r="H40" s="121">
        <v>-1.48870081594904</v>
      </c>
      <c r="I40" s="122">
        <v>9.8737266342845853</v>
      </c>
      <c r="J40" s="121">
        <v>9.0695169112898775</v>
      </c>
      <c r="K40" s="121">
        <v>25.154446029223919</v>
      </c>
      <c r="L40" s="121">
        <v>15.857444063310243</v>
      </c>
      <c r="M40" s="121">
        <v>6.4867593972090853</v>
      </c>
      <c r="N40" s="122">
        <v>-13.29172680796048</v>
      </c>
      <c r="O40" s="121">
        <v>2.0946825670932423</v>
      </c>
      <c r="P40" s="122">
        <v>2.0946825670932423</v>
      </c>
    </row>
    <row r="41" spans="1:16" ht="18" customHeight="1">
      <c r="A41"/>
      <c r="B41" s="476" t="s">
        <v>209</v>
      </c>
      <c r="C41" s="86"/>
      <c r="D41" s="122">
        <v>-7.6546824063111973</v>
      </c>
      <c r="E41" s="121">
        <v>-5.5806619768696049</v>
      </c>
      <c r="F41" s="121">
        <v>-13.04520183313228</v>
      </c>
      <c r="G41" s="121">
        <v>4.9703861043308262</v>
      </c>
      <c r="H41" s="121">
        <v>3.2694532476763349</v>
      </c>
      <c r="I41" s="122">
        <v>-35.578541996816803</v>
      </c>
      <c r="J41" s="121">
        <v>-4.8605058395089333</v>
      </c>
      <c r="K41" s="121">
        <v>22.617922450425198</v>
      </c>
      <c r="L41" s="121">
        <v>-28.203695302129638</v>
      </c>
      <c r="M41" s="121">
        <v>-13.119544239675784</v>
      </c>
      <c r="N41" s="121">
        <v>-21.087400797611757</v>
      </c>
      <c r="O41" s="121">
        <v>-7.2981678718759717</v>
      </c>
      <c r="P41" s="122">
        <v>-7.2981678718759717</v>
      </c>
    </row>
    <row r="42" spans="1:16" ht="18" customHeight="1">
      <c r="A42"/>
      <c r="B42" s="476" t="s">
        <v>210</v>
      </c>
      <c r="C42" s="86"/>
      <c r="D42" s="122">
        <v>16.217249566557346</v>
      </c>
      <c r="E42" s="121">
        <v>-11.039822289055323</v>
      </c>
      <c r="F42" s="121">
        <v>-6.0750809380998412</v>
      </c>
      <c r="G42" s="121">
        <v>2.6053115141021044</v>
      </c>
      <c r="H42" s="121">
        <v>0.52797499843730833</v>
      </c>
      <c r="I42" s="122">
        <v>97.22574338063157</v>
      </c>
      <c r="J42" s="121">
        <v>-9.6353728107675511</v>
      </c>
      <c r="K42" s="121">
        <v>2.8454634626261299</v>
      </c>
      <c r="L42" s="121">
        <v>37.91219937653392</v>
      </c>
      <c r="M42" s="121">
        <v>33.159633004362774</v>
      </c>
      <c r="N42" s="121">
        <v>-13.786304770497848</v>
      </c>
      <c r="O42" s="121">
        <v>8.2405026455099506</v>
      </c>
      <c r="P42" s="122">
        <v>8.2405026455099506</v>
      </c>
    </row>
    <row r="43" spans="1:16" ht="18" customHeight="1">
      <c r="A43"/>
      <c r="B43" s="476" t="s">
        <v>211</v>
      </c>
      <c r="C43" s="86"/>
      <c r="D43" s="122">
        <v>-11.241726759904601</v>
      </c>
      <c r="E43" s="121">
        <v>12.952358130391573</v>
      </c>
      <c r="F43" s="121">
        <v>-1.7421499558958442</v>
      </c>
      <c r="G43" s="121">
        <v>-1.4460993377098053</v>
      </c>
      <c r="H43" s="121">
        <v>5.3206989803932681</v>
      </c>
      <c r="I43" s="122">
        <v>-47.402048729404058</v>
      </c>
      <c r="J43" s="121">
        <v>10.215559464235646</v>
      </c>
      <c r="K43" s="121">
        <v>-15.911989554929972</v>
      </c>
      <c r="L43" s="121">
        <v>-1.3237025034873118</v>
      </c>
      <c r="M43" s="121">
        <v>-18.513720936466747</v>
      </c>
      <c r="N43" s="121">
        <v>38.454211154296658</v>
      </c>
      <c r="O43" s="121">
        <v>-4.4022597415172111</v>
      </c>
      <c r="P43" s="122">
        <v>-4.4022597415172227</v>
      </c>
    </row>
    <row r="44" spans="1:16" ht="18" customHeight="1">
      <c r="A44"/>
      <c r="B44" s="476" t="s">
        <v>212</v>
      </c>
      <c r="C44" s="86"/>
      <c r="D44" s="122">
        <v>7.0755219389665669</v>
      </c>
      <c r="E44" s="121">
        <v>5.9507423955102112</v>
      </c>
      <c r="F44" s="121">
        <v>1.6971422806202563</v>
      </c>
      <c r="G44" s="121">
        <v>-2.6490475091908494</v>
      </c>
      <c r="H44" s="121">
        <v>-3.014694267633089</v>
      </c>
      <c r="I44" s="122">
        <v>-19.912916329926201</v>
      </c>
      <c r="J44" s="121">
        <v>-2.7420063999176292</v>
      </c>
      <c r="K44" s="121">
        <v>4.2966376785273042</v>
      </c>
      <c r="L44" s="121">
        <v>-3.2624095829340671</v>
      </c>
      <c r="M44" s="121">
        <v>8.2486546361009161</v>
      </c>
      <c r="N44" s="121">
        <v>1.8694061596575384</v>
      </c>
      <c r="O44" s="121">
        <v>1.9682693412457652</v>
      </c>
      <c r="P44" s="122">
        <v>1.9682693412457652</v>
      </c>
    </row>
    <row r="45" spans="1:16" ht="18" customHeight="1">
      <c r="B45" s="476" t="s">
        <v>213</v>
      </c>
      <c r="C45" s="86"/>
      <c r="D45" s="122">
        <v>-7.2008872244651245</v>
      </c>
      <c r="E45" s="121">
        <v>-2.3948527434034417</v>
      </c>
      <c r="F45" s="121">
        <v>63.454955667007695</v>
      </c>
      <c r="G45" s="121">
        <v>7.2351218082787883</v>
      </c>
      <c r="H45" s="121">
        <v>6.1701032106580955</v>
      </c>
      <c r="I45" s="122">
        <v>7.8062198864585097</v>
      </c>
      <c r="J45" s="121">
        <v>-11.18305931353828</v>
      </c>
      <c r="K45" s="121">
        <v>3.7381915908472063</v>
      </c>
      <c r="L45" s="121">
        <v>-9.309197743443864</v>
      </c>
      <c r="M45" s="121">
        <v>-0.39984858922350597</v>
      </c>
      <c r="N45" s="121">
        <v>-11.189562583426472</v>
      </c>
      <c r="O45" s="121">
        <v>5.3180147182953164</v>
      </c>
      <c r="P45" s="122">
        <v>5.3180147182953164</v>
      </c>
    </row>
    <row r="46" spans="1:16" ht="18" customHeight="1">
      <c r="B46" s="476" t="s">
        <v>214</v>
      </c>
      <c r="C46" s="86"/>
      <c r="D46" s="122">
        <v>3.5015374661747867</v>
      </c>
      <c r="E46" s="121">
        <v>1.7175697179037108</v>
      </c>
      <c r="F46" s="121">
        <v>-27.30382691183345</v>
      </c>
      <c r="G46" s="121">
        <v>-1.3070759951674504</v>
      </c>
      <c r="H46" s="121">
        <v>0.63866780270021017</v>
      </c>
      <c r="I46" s="122">
        <v>275.25792746712273</v>
      </c>
      <c r="J46" s="121">
        <v>7.8698345455700425</v>
      </c>
      <c r="K46" s="121">
        <v>17.877030472347389</v>
      </c>
      <c r="L46" s="121">
        <v>1.9244455676156402</v>
      </c>
      <c r="M46" s="121">
        <v>12.572196310643369</v>
      </c>
      <c r="N46" s="121">
        <v>1.5936123317346285</v>
      </c>
      <c r="O46" s="121">
        <v>1.9549299589348035</v>
      </c>
      <c r="P46" s="122">
        <v>1.9549299589348035</v>
      </c>
    </row>
    <row r="47" spans="1:16" ht="18" customHeight="1">
      <c r="B47" s="476" t="s">
        <v>215</v>
      </c>
      <c r="C47" s="2"/>
      <c r="D47" s="121">
        <v>7.4146660025920408</v>
      </c>
      <c r="E47" s="122">
        <v>6.960529512150937</v>
      </c>
      <c r="F47" s="121">
        <v>3.219525863767525</v>
      </c>
      <c r="G47" s="121">
        <v>-3.0494492336046286</v>
      </c>
      <c r="H47" s="121">
        <v>-14.876292150330073</v>
      </c>
      <c r="I47" s="122">
        <v>-53.404057661231953</v>
      </c>
      <c r="J47" s="121">
        <v>-2.5941461935224619</v>
      </c>
      <c r="K47" s="121">
        <v>-32.110953982236836</v>
      </c>
      <c r="L47" s="121">
        <v>-11.511672801844197</v>
      </c>
      <c r="M47" s="121">
        <v>-27.415254713643744</v>
      </c>
      <c r="N47" s="121">
        <v>19.144324392789812</v>
      </c>
      <c r="O47" s="121">
        <v>-7.0423023935895497</v>
      </c>
      <c r="P47" s="122">
        <v>-7.042302393589539</v>
      </c>
    </row>
    <row r="48" spans="1:16" ht="18" customHeight="1">
      <c r="B48" s="476" t="s">
        <v>216</v>
      </c>
      <c r="C48" s="2"/>
      <c r="D48" s="123">
        <v>9.0445497055128499</v>
      </c>
      <c r="E48" s="121">
        <v>-8.2307678980375609E-2</v>
      </c>
      <c r="F48" s="121">
        <v>9.6972073091175837</v>
      </c>
      <c r="G48" s="121">
        <v>4.5486952815034565</v>
      </c>
      <c r="H48" s="121">
        <v>2.8205624420322373</v>
      </c>
      <c r="I48" s="122">
        <v>-13.262400898365634</v>
      </c>
      <c r="J48" s="121">
        <v>22.826404952924918</v>
      </c>
      <c r="K48" s="121">
        <v>40.500566263008864</v>
      </c>
      <c r="L48" s="123">
        <v>36.77564493399035</v>
      </c>
      <c r="M48" s="121">
        <v>42.282725420674126</v>
      </c>
      <c r="N48" s="124">
        <v>-10.079678157828898</v>
      </c>
      <c r="O48" s="121">
        <v>12.13924511511828</v>
      </c>
      <c r="P48" s="122">
        <v>12.13924511511828</v>
      </c>
    </row>
    <row r="49" spans="2:16" ht="18" customHeight="1">
      <c r="B49" s="476" t="s">
        <v>217</v>
      </c>
      <c r="C49" s="2"/>
      <c r="D49" s="121">
        <v>-9.3182040834083324</v>
      </c>
      <c r="E49" s="124">
        <v>-6.6982390853399298</v>
      </c>
      <c r="F49" s="121">
        <v>1.8175477751992908</v>
      </c>
      <c r="G49" s="124">
        <v>3.988112523313303</v>
      </c>
      <c r="H49" s="121">
        <v>-17.411635185677131</v>
      </c>
      <c r="I49" s="122">
        <v>9.6931125318785014</v>
      </c>
      <c r="J49" s="124">
        <v>-7.375889065903019</v>
      </c>
      <c r="K49" s="121">
        <v>6.7655495630410512</v>
      </c>
      <c r="L49" s="124">
        <v>-0.11482060144175632</v>
      </c>
      <c r="M49" s="121">
        <v>9.7804950632756515</v>
      </c>
      <c r="N49" s="124">
        <v>1.4056985694260504</v>
      </c>
      <c r="O49" s="121">
        <v>-3.8704090486266218</v>
      </c>
      <c r="P49" s="122">
        <v>-3.8704090486266329</v>
      </c>
    </row>
    <row r="50" spans="2:16" ht="18" customHeight="1">
      <c r="B50" s="476" t="s">
        <v>218</v>
      </c>
      <c r="C50" s="2"/>
      <c r="D50" s="121">
        <v>-5.9888905426051746</v>
      </c>
      <c r="E50" s="124">
        <v>11.00061945772206</v>
      </c>
      <c r="F50" s="121">
        <v>-5.5151690538987612</v>
      </c>
      <c r="G50" s="124">
        <v>0.16133818410659639</v>
      </c>
      <c r="H50" s="121">
        <v>4.5370794852298335</v>
      </c>
      <c r="I50" s="122">
        <v>30.478052168129864</v>
      </c>
      <c r="J50" s="124">
        <v>-20.406188753441668</v>
      </c>
      <c r="K50" s="121">
        <v>-7.4104572051858719</v>
      </c>
      <c r="L50" s="124">
        <v>-5.6742124397580085</v>
      </c>
      <c r="M50" s="121">
        <v>7.5512870560434653</v>
      </c>
      <c r="N50" s="124">
        <v>-3.0021067785971023</v>
      </c>
      <c r="O50" s="121">
        <v>-1.8801840083082721</v>
      </c>
      <c r="P50" s="122">
        <v>-1.880184008308261</v>
      </c>
    </row>
    <row r="51" spans="2:16" ht="18" customHeight="1">
      <c r="B51" s="476" t="s">
        <v>219</v>
      </c>
      <c r="C51" s="2"/>
      <c r="D51" s="121">
        <v>12.790366089063831</v>
      </c>
      <c r="E51" s="124">
        <v>-5.8281309666755376</v>
      </c>
      <c r="F51" s="121">
        <v>12.245444346293688</v>
      </c>
      <c r="G51" s="124">
        <v>4.1948894778842227</v>
      </c>
      <c r="H51" s="121">
        <v>-6.8833081627126429</v>
      </c>
      <c r="I51" s="122">
        <v>21.192073896088548</v>
      </c>
      <c r="J51" s="124">
        <v>6.9308429730735144</v>
      </c>
      <c r="K51" s="121">
        <v>-5.3662397648970517</v>
      </c>
      <c r="L51" s="124">
        <v>-2.4151746705015631</v>
      </c>
      <c r="M51" s="121">
        <v>-7.5302049844161001</v>
      </c>
      <c r="N51" s="124">
        <v>15.567173894232212</v>
      </c>
      <c r="O51" s="121">
        <v>3.7852339442522087</v>
      </c>
      <c r="P51" s="122">
        <v>3.7852339442522087</v>
      </c>
    </row>
    <row r="52" spans="2:16" ht="18" customHeight="1">
      <c r="B52" s="476" t="s">
        <v>220</v>
      </c>
      <c r="C52" s="2"/>
      <c r="D52" s="121">
        <v>-1.8660484347232997</v>
      </c>
      <c r="E52" s="124">
        <v>2.1228363060589395</v>
      </c>
      <c r="F52" s="121">
        <v>-9.4516606172875388</v>
      </c>
      <c r="G52" s="124">
        <v>3.5515728892799192</v>
      </c>
      <c r="H52" s="121">
        <v>3.4807387744637541</v>
      </c>
      <c r="I52" s="122">
        <v>-57.861569777316468</v>
      </c>
      <c r="J52" s="124">
        <v>5.509842900279982</v>
      </c>
      <c r="K52" s="121">
        <v>4.970929625630327</v>
      </c>
      <c r="L52" s="124">
        <v>9.0892806038966647</v>
      </c>
      <c r="M52" s="121">
        <v>9.952419682963809</v>
      </c>
      <c r="N52" s="124">
        <v>-8.930730058725489</v>
      </c>
      <c r="O52" s="121">
        <v>-1.3697065556855681</v>
      </c>
      <c r="P52" s="122">
        <v>-1.369706555685557</v>
      </c>
    </row>
    <row r="53" spans="2:16" ht="18" customHeight="1">
      <c r="B53" s="476" t="s">
        <v>221</v>
      </c>
      <c r="C53" s="2"/>
      <c r="D53" s="121">
        <v>-0.16265138572628679</v>
      </c>
      <c r="E53" s="124">
        <v>5.776812266860909</v>
      </c>
      <c r="F53" s="121">
        <v>-1.4587286621961071</v>
      </c>
      <c r="G53" s="124">
        <v>4.2947330539996553</v>
      </c>
      <c r="H53" s="121">
        <v>-10.242043194909433</v>
      </c>
      <c r="I53" s="122">
        <v>78.14668949509813</v>
      </c>
      <c r="J53" s="124">
        <v>20.900384229170712</v>
      </c>
      <c r="K53" s="121">
        <v>3.3294145991928259</v>
      </c>
      <c r="L53" s="124">
        <v>2.3319629963229671</v>
      </c>
      <c r="M53" s="121">
        <v>8.9007170518433441</v>
      </c>
      <c r="N53" s="124">
        <v>0.98189861194444283</v>
      </c>
      <c r="O53" s="121">
        <v>2.2094752121734951</v>
      </c>
      <c r="P53" s="122">
        <v>2.2094752121734951</v>
      </c>
    </row>
    <row r="54" spans="2:16" ht="18" customHeight="1">
      <c r="B54" s="476" t="s">
        <v>222</v>
      </c>
      <c r="C54" s="2"/>
      <c r="D54" s="121">
        <v>-1.2125255555461512</v>
      </c>
      <c r="E54" s="124">
        <v>1.708177854126669</v>
      </c>
      <c r="F54" s="121">
        <v>-5.1727017229003858</v>
      </c>
      <c r="G54" s="124">
        <v>1.2539190095649078</v>
      </c>
      <c r="H54" s="121">
        <v>31.08959912452638</v>
      </c>
      <c r="I54" s="122">
        <v>-53.198082774112443</v>
      </c>
      <c r="J54" s="124">
        <v>-14.352626655376699</v>
      </c>
      <c r="K54" s="121">
        <v>-1.6771625239903054</v>
      </c>
      <c r="L54" s="124">
        <v>-15.432187178590983</v>
      </c>
      <c r="M54" s="121">
        <v>-2.0964009720621624</v>
      </c>
      <c r="N54" s="124">
        <v>-2.2767951850901302</v>
      </c>
      <c r="O54" s="121">
        <v>-1.5397684047025129</v>
      </c>
      <c r="P54" s="122">
        <v>-1.5397684047025018</v>
      </c>
    </row>
    <row r="55" spans="2:16" ht="18" customHeight="1">
      <c r="B55" s="476" t="s">
        <v>223</v>
      </c>
      <c r="C55" s="2"/>
      <c r="D55" s="121">
        <v>10.708018432712606</v>
      </c>
      <c r="E55" s="124">
        <v>-13.476691527220364</v>
      </c>
      <c r="F55" s="121">
        <v>16.157071847769423</v>
      </c>
      <c r="G55" s="124">
        <v>20.783767516703811</v>
      </c>
      <c r="H55" s="121">
        <v>-18.304946650032239</v>
      </c>
      <c r="I55" s="122">
        <v>33.384614057996643</v>
      </c>
      <c r="J55" s="124">
        <v>7.3467915112186422</v>
      </c>
      <c r="K55" s="121">
        <v>1.1957654961884945</v>
      </c>
      <c r="L55" s="124">
        <v>9.1657055120207396</v>
      </c>
      <c r="M55" s="121">
        <v>8.1373483548542893</v>
      </c>
      <c r="N55" s="124">
        <v>14.193380093909136</v>
      </c>
      <c r="O55" s="121">
        <v>5.0489827462850689</v>
      </c>
      <c r="P55" s="122">
        <v>5.0489827462850467</v>
      </c>
    </row>
    <row r="56" spans="2:16" ht="18" customHeight="1">
      <c r="B56" s="476" t="s">
        <v>224</v>
      </c>
      <c r="C56" s="2"/>
      <c r="D56" s="121">
        <v>-4.4514170888008682</v>
      </c>
      <c r="E56" s="124">
        <v>2.0052594288524794</v>
      </c>
      <c r="F56" s="121">
        <v>-4.4151643003383034</v>
      </c>
      <c r="G56" s="124">
        <v>3.0092325562037558</v>
      </c>
      <c r="H56" s="121">
        <v>7.0056163811679006</v>
      </c>
      <c r="I56" s="122">
        <v>20.567469340302825</v>
      </c>
      <c r="J56" s="124">
        <v>1.4462044879877789</v>
      </c>
      <c r="K56" s="121">
        <v>2.326938118706634</v>
      </c>
      <c r="L56" s="124">
        <v>6.1675752422263308</v>
      </c>
      <c r="M56" s="121">
        <v>7.064058890998659</v>
      </c>
      <c r="N56" s="124">
        <v>-10.437949284682546</v>
      </c>
      <c r="O56" s="121">
        <v>0.47806273850470316</v>
      </c>
      <c r="P56" s="122">
        <v>0.47806273850470316</v>
      </c>
    </row>
    <row r="57" spans="2:16" ht="18" customHeight="1">
      <c r="B57" s="476" t="s">
        <v>225</v>
      </c>
      <c r="C57" s="2"/>
      <c r="D57" s="121">
        <v>-2.6179819484913325</v>
      </c>
      <c r="E57" s="124">
        <v>16.844442317517185</v>
      </c>
      <c r="F57" s="121">
        <v>2.2560534276688804</v>
      </c>
      <c r="G57" s="124">
        <v>2.2909537764972399</v>
      </c>
      <c r="H57" s="121">
        <v>-9.9215170247160085</v>
      </c>
      <c r="I57" s="122">
        <v>133.82507872395405</v>
      </c>
      <c r="J57" s="124">
        <v>10.084283035593655</v>
      </c>
      <c r="K57" s="121">
        <v>0.97859673138973591</v>
      </c>
      <c r="L57" s="124">
        <v>12.857529101451082</v>
      </c>
      <c r="M57" s="121">
        <v>-9.4994510165367423</v>
      </c>
      <c r="N57" s="124">
        <v>1.5809375486376842</v>
      </c>
      <c r="O57" s="121">
        <v>3.4543251738075487</v>
      </c>
      <c r="P57" s="122">
        <v>3.4543251738075265</v>
      </c>
    </row>
    <row r="58" spans="2:16" ht="18" customHeight="1">
      <c r="B58" s="476" t="s">
        <v>226</v>
      </c>
      <c r="C58" s="2"/>
      <c r="D58" s="121">
        <v>-1.6780911048167035</v>
      </c>
      <c r="E58" s="124">
        <v>23.490367938517508</v>
      </c>
      <c r="F58" s="121">
        <v>-4.3111869459974912</v>
      </c>
      <c r="G58" s="124">
        <v>50.493298011654232</v>
      </c>
      <c r="H58" s="121">
        <v>28.168083718840855</v>
      </c>
      <c r="I58" s="122">
        <v>-49.319282189083324</v>
      </c>
      <c r="J58" s="124">
        <v>-25.495145267623542</v>
      </c>
      <c r="K58" s="121">
        <v>-5.1890784696068781</v>
      </c>
      <c r="L58" s="124">
        <v>-4.2706568063650803</v>
      </c>
      <c r="M58" s="121">
        <v>-11.892510909024178</v>
      </c>
      <c r="N58" s="124">
        <v>1.4344502066250042</v>
      </c>
      <c r="O58" s="121">
        <v>3.0261413505352497</v>
      </c>
      <c r="P58" s="122">
        <v>3.0261413505352497</v>
      </c>
    </row>
    <row r="59" spans="2:16" ht="18" customHeight="1">
      <c r="B59" s="476" t="s">
        <v>227</v>
      </c>
      <c r="C59" s="476"/>
      <c r="D59" s="121">
        <v>25.537604988635643</v>
      </c>
      <c r="E59" s="124">
        <v>2.081143007353714</v>
      </c>
      <c r="F59" s="121">
        <v>10.499837061602602</v>
      </c>
      <c r="G59" s="124">
        <v>-23.270361019712205</v>
      </c>
      <c r="H59" s="121">
        <v>-11.815598054955846</v>
      </c>
      <c r="I59" s="122">
        <v>-59.790745813919507</v>
      </c>
      <c r="J59" s="124">
        <v>-40.821942153028957</v>
      </c>
      <c r="K59" s="121">
        <v>13.893548332068949</v>
      </c>
      <c r="L59" s="124">
        <v>-6.1371238128216099E-3</v>
      </c>
      <c r="M59" s="121">
        <v>14.623095925036367</v>
      </c>
      <c r="N59" s="124">
        <v>-9.9236079035119769</v>
      </c>
      <c r="O59" s="121">
        <v>3.2749870410333282</v>
      </c>
      <c r="P59" s="122">
        <v>3.2749870410333282</v>
      </c>
    </row>
    <row r="60" spans="2:16" ht="18" customHeight="1">
      <c r="B60" s="476" t="s">
        <v>228</v>
      </c>
      <c r="C60" s="476"/>
      <c r="D60" s="121">
        <v>-43.43741519862747</v>
      </c>
      <c r="E60" s="124">
        <v>-85.072061998135283</v>
      </c>
      <c r="F60" s="121">
        <v>-6.3262530937569057</v>
      </c>
      <c r="G60" s="124">
        <v>10.95649194437609</v>
      </c>
      <c r="H60" s="121">
        <v>10.993233957385428</v>
      </c>
      <c r="I60" s="122">
        <v>224.99165408412449</v>
      </c>
      <c r="J60" s="124">
        <v>143.55091041417478</v>
      </c>
      <c r="K60" s="121">
        <v>-6.4916802180612132</v>
      </c>
      <c r="L60" s="124">
        <v>1.7497243497507364</v>
      </c>
      <c r="M60" s="121">
        <v>-1.4658818567064968</v>
      </c>
      <c r="N60" s="124">
        <v>3.6685652053708884</v>
      </c>
      <c r="O60" s="121">
        <v>-17.487706328761966</v>
      </c>
      <c r="P60" s="122">
        <v>-17.487706328761977</v>
      </c>
    </row>
    <row r="61" spans="2:16" ht="18" customHeight="1">
      <c r="B61" s="476" t="s">
        <v>229</v>
      </c>
      <c r="C61" s="476"/>
      <c r="D61" s="121">
        <v>25.316315765171503</v>
      </c>
      <c r="E61" s="124">
        <v>137.784982787844</v>
      </c>
      <c r="F61" s="121">
        <v>6.8683412615356598</v>
      </c>
      <c r="G61" s="124">
        <v>7.6986019474327927</v>
      </c>
      <c r="H61" s="121">
        <v>-14.558049709176824</v>
      </c>
      <c r="I61" s="122">
        <v>74.515349048052087</v>
      </c>
      <c r="J61" s="124">
        <v>-12.212996013167265</v>
      </c>
      <c r="K61" s="121">
        <v>1.8067248670208258</v>
      </c>
      <c r="L61" s="124">
        <v>6.0063451698975312</v>
      </c>
      <c r="M61" s="121">
        <v>8.2834149093352636</v>
      </c>
      <c r="N61" s="124">
        <v>-14.692201695470054</v>
      </c>
      <c r="O61" s="121">
        <v>10.418648951063592</v>
      </c>
      <c r="P61" s="122">
        <v>10.418648951063613</v>
      </c>
    </row>
    <row r="62" spans="2:16" ht="18" customHeight="1">
      <c r="B62" s="476" t="s">
        <v>230</v>
      </c>
      <c r="C62" s="476"/>
      <c r="D62" s="121">
        <v>32.470856633820858</v>
      </c>
      <c r="E62" s="124">
        <v>29.579395204869343</v>
      </c>
      <c r="F62" s="121">
        <v>-4.1638593095619907</v>
      </c>
      <c r="G62" s="124">
        <v>13.669439345458612</v>
      </c>
      <c r="H62" s="121">
        <v>29.00031243452348</v>
      </c>
      <c r="I62" s="122">
        <v>-53.779914756453209</v>
      </c>
      <c r="J62" s="124">
        <v>-7.3855264717719198</v>
      </c>
      <c r="K62" s="121">
        <v>14.764626792897474</v>
      </c>
      <c r="L62" s="124">
        <v>-2.9973288752480509</v>
      </c>
      <c r="M62" s="121">
        <v>8.8099741551046495</v>
      </c>
      <c r="N62" s="124">
        <v>-10.475306046647637</v>
      </c>
      <c r="O62" s="121">
        <v>10.839860022325375</v>
      </c>
      <c r="P62" s="122">
        <v>10.839860022325375</v>
      </c>
    </row>
    <row r="63" spans="2:16" ht="18" customHeight="1">
      <c r="B63" s="476" t="s">
        <v>231</v>
      </c>
      <c r="C63" s="476"/>
      <c r="D63" s="121">
        <v>14.877060144786313</v>
      </c>
      <c r="E63" s="124">
        <v>110.05321610293426</v>
      </c>
      <c r="F63" s="121">
        <v>7.5973488915118237</v>
      </c>
      <c r="G63" s="124">
        <v>-2.4713676505573434</v>
      </c>
      <c r="H63" s="121">
        <v>-15.611443758675758</v>
      </c>
      <c r="I63" s="122">
        <v>-17.2364624666004</v>
      </c>
      <c r="J63" s="124">
        <v>-55.335106529826326</v>
      </c>
      <c r="K63" s="121">
        <v>10.562151909081274</v>
      </c>
      <c r="L63" s="124">
        <v>-12.071512481972047</v>
      </c>
      <c r="M63" s="121">
        <v>-7.1995301401028833</v>
      </c>
      <c r="N63" s="124">
        <v>55.383848352126954</v>
      </c>
      <c r="O63" s="121">
        <v>6.8355035269048958</v>
      </c>
      <c r="P63" s="122">
        <v>6.8355035269048736</v>
      </c>
    </row>
    <row r="64" spans="2:16" ht="18" customHeight="1">
      <c r="B64" s="476" t="s">
        <v>232</v>
      </c>
      <c r="C64" s="476"/>
      <c r="D64" s="121">
        <v>-45.551750171019542</v>
      </c>
      <c r="E64" s="124">
        <v>-81.722630021910064</v>
      </c>
      <c r="F64" s="121">
        <v>-1.9563559367617001</v>
      </c>
      <c r="G64" s="124">
        <v>9.4877015359524854</v>
      </c>
      <c r="H64" s="121">
        <v>10.058291801174345</v>
      </c>
      <c r="I64" s="122">
        <v>74.216504806560437</v>
      </c>
      <c r="J64" s="124">
        <v>243.2894413422384</v>
      </c>
      <c r="K64" s="121">
        <v>1.2817949619267965</v>
      </c>
      <c r="L64" s="124">
        <v>3.8706501051180231</v>
      </c>
      <c r="M64" s="121">
        <v>10.768028655373652</v>
      </c>
      <c r="N64" s="124">
        <v>-9.0602846085703792</v>
      </c>
      <c r="O64" s="121">
        <v>-14.816763988278936</v>
      </c>
      <c r="P64" s="122">
        <v>-14.816763988278925</v>
      </c>
    </row>
    <row r="65" spans="2:16" ht="18" customHeight="1">
      <c r="B65" s="476" t="s">
        <v>233</v>
      </c>
      <c r="C65" s="476"/>
      <c r="D65" s="121">
        <v>26.774162276574987</v>
      </c>
      <c r="E65" s="124">
        <v>124.38845935505145</v>
      </c>
      <c r="F65" s="121">
        <v>7.3712453757964758</v>
      </c>
      <c r="G65" s="124">
        <v>13.343597445856737</v>
      </c>
      <c r="H65" s="121">
        <v>-15.49029975223959</v>
      </c>
      <c r="I65" s="122">
        <v>4.0097946379551885</v>
      </c>
      <c r="J65" s="124">
        <v>-9.8750668331120561</v>
      </c>
      <c r="K65" s="121">
        <v>12.300012017341544</v>
      </c>
      <c r="L65" s="124">
        <v>11.210301547166402</v>
      </c>
      <c r="M65" s="121">
        <v>5.5395258079681486</v>
      </c>
      <c r="N65" s="124">
        <v>-10.110669336763179</v>
      </c>
      <c r="O65" s="121">
        <v>10.747525758833799</v>
      </c>
      <c r="P65" s="122">
        <v>10.747525758833799</v>
      </c>
    </row>
    <row r="66" spans="2:16" ht="18" customHeight="1">
      <c r="B66" s="476" t="s">
        <v>234</v>
      </c>
      <c r="C66" s="477"/>
      <c r="D66" s="121">
        <v>35.163872353727996</v>
      </c>
      <c r="E66" s="124">
        <v>30.612593901862351</v>
      </c>
      <c r="F66" s="121">
        <v>-3.8511835213831391</v>
      </c>
      <c r="G66" s="124">
        <v>4.6794618120779674</v>
      </c>
      <c r="H66" s="121">
        <v>30.723164338665534</v>
      </c>
      <c r="I66" s="122">
        <v>-3.7671158826084961</v>
      </c>
      <c r="J66" s="124">
        <v>-37.347224534908328</v>
      </c>
      <c r="K66" s="121">
        <v>-13.354025610953379</v>
      </c>
      <c r="L66" s="124">
        <v>-1.8049889152411236</v>
      </c>
      <c r="M66" s="121">
        <v>-20.512346675078607</v>
      </c>
      <c r="N66" s="124">
        <v>-23.261130080716374</v>
      </c>
      <c r="O66" s="121">
        <v>6.2338307853981423</v>
      </c>
      <c r="P66" s="122">
        <v>6.2338307853981423</v>
      </c>
    </row>
    <row r="67" spans="2:16" ht="18" customHeight="1">
      <c r="B67" s="476" t="s">
        <v>235</v>
      </c>
      <c r="C67" s="477"/>
      <c r="D67" s="121">
        <v>10.124729646001596</v>
      </c>
      <c r="E67" s="124">
        <v>84.996874523526245</v>
      </c>
      <c r="F67" s="121">
        <v>4.4218264178187416</v>
      </c>
      <c r="G67" s="124">
        <v>0.19042050052422432</v>
      </c>
      <c r="H67" s="121">
        <v>-10.702601901402852</v>
      </c>
      <c r="I67" s="122">
        <v>-37.752214272546901</v>
      </c>
      <c r="J67" s="124">
        <v>-47.461962466502293</v>
      </c>
      <c r="K67" s="121">
        <v>-1.8637880998675138</v>
      </c>
      <c r="L67" s="124">
        <v>-7.7733007022852245</v>
      </c>
      <c r="M67" s="121">
        <v>13.608711392799444</v>
      </c>
      <c r="N67" s="124">
        <v>61.908727739221845</v>
      </c>
      <c r="O67" s="121">
        <v>5.5120603107681854</v>
      </c>
      <c r="P67" s="122">
        <v>5.5120603107681632</v>
      </c>
    </row>
    <row r="68" spans="2:16" ht="18" customHeight="1">
      <c r="B68" s="476" t="s">
        <v>236</v>
      </c>
      <c r="C68" s="477"/>
      <c r="D68" s="121">
        <v>-46.329109294713554</v>
      </c>
      <c r="E68" s="124">
        <v>-80.348054506649149</v>
      </c>
      <c r="F68" s="121">
        <v>-6.2695079187699783</v>
      </c>
      <c r="G68" s="124">
        <v>-4.2074828464160881</v>
      </c>
      <c r="H68" s="121">
        <v>9.7812434582373875</v>
      </c>
      <c r="I68" s="122">
        <v>55.072463768115945</v>
      </c>
      <c r="J68" s="124">
        <v>204.89776509747978</v>
      </c>
      <c r="K68" s="121">
        <v>13.101792198664629</v>
      </c>
      <c r="L68" s="124">
        <v>12.37442185912947</v>
      </c>
      <c r="M68" s="121">
        <v>18.250853783628386</v>
      </c>
      <c r="N68" s="124">
        <v>-9.9725007064800586</v>
      </c>
      <c r="O68" s="121">
        <v>-14.610158707283571</v>
      </c>
      <c r="P68" s="122">
        <v>-14.61015870728356</v>
      </c>
    </row>
    <row r="69" spans="2:16" ht="18" customHeight="1">
      <c r="B69" s="476" t="s">
        <v>237</v>
      </c>
      <c r="C69" s="477"/>
      <c r="D69" s="121">
        <v>22.234336138462062</v>
      </c>
      <c r="E69" s="124">
        <v>99.944305207463088</v>
      </c>
      <c r="F69" s="121">
        <v>12.448610425916783</v>
      </c>
      <c r="G69" s="124">
        <v>19.199927921434345</v>
      </c>
      <c r="H69" s="121">
        <v>-14.353816084282778</v>
      </c>
      <c r="I69" s="122">
        <v>2.8887000849617595</v>
      </c>
      <c r="J69" s="124">
        <v>-10.854647535870242</v>
      </c>
      <c r="K69" s="121">
        <v>8.430428253327138</v>
      </c>
      <c r="L69" s="124">
        <v>8.3274520152111222</v>
      </c>
      <c r="M69" s="121">
        <v>1.2101740921810711</v>
      </c>
      <c r="N69" s="124">
        <v>-18.291316876510734</v>
      </c>
      <c r="O69" s="121">
        <v>9.6800801975055926</v>
      </c>
      <c r="P69" s="122">
        <v>9.6800801975055926</v>
      </c>
    </row>
    <row r="70" spans="2:16" ht="18" customHeight="1">
      <c r="B70" s="476" t="s">
        <v>238</v>
      </c>
      <c r="C70" s="477"/>
      <c r="D70" s="121">
        <v>42.01577612397918</v>
      </c>
      <c r="E70" s="124">
        <v>42.242339832869071</v>
      </c>
      <c r="F70" s="121">
        <v>-6.1494589061128924</v>
      </c>
      <c r="G70" s="124">
        <v>6.4285714285714279</v>
      </c>
      <c r="H70" s="121">
        <v>33.602360013358592</v>
      </c>
      <c r="I70" s="122">
        <v>-10.528488852188278</v>
      </c>
      <c r="J70" s="124">
        <v>-33.589923023093071</v>
      </c>
      <c r="K70" s="121">
        <v>-3.8301733607144617</v>
      </c>
      <c r="L70" s="124">
        <v>-1.653650433481868E-2</v>
      </c>
      <c r="M70" s="121">
        <v>-18.764519419250934</v>
      </c>
      <c r="N70" s="124">
        <v>-15.245323627531404</v>
      </c>
      <c r="O70" s="121">
        <v>9.5317828504384075</v>
      </c>
      <c r="P70" s="122">
        <v>9.5317828504384075</v>
      </c>
    </row>
    <row r="71" spans="2:16" ht="18" customHeight="1">
      <c r="B71" s="476" t="s">
        <v>239</v>
      </c>
      <c r="C71" s="477"/>
      <c r="D71" s="121">
        <v>4.4116299307119577</v>
      </c>
      <c r="E71" s="124">
        <v>81.441884181022999</v>
      </c>
      <c r="F71" s="121">
        <v>7.8745305840606683</v>
      </c>
      <c r="G71" s="124">
        <v>-2.3686243385798056</v>
      </c>
      <c r="H71" s="121">
        <v>-12.318446956748542</v>
      </c>
      <c r="I71" s="122">
        <v>-26.436277481796957</v>
      </c>
      <c r="J71" s="124">
        <v>-41.109395452019712</v>
      </c>
      <c r="K71" s="121">
        <v>-6.9258810665021597</v>
      </c>
      <c r="L71" s="124">
        <v>-10.314131191520836</v>
      </c>
      <c r="M71" s="121">
        <v>16.226251818825865</v>
      </c>
      <c r="N71" s="124">
        <v>67.709259306823682</v>
      </c>
      <c r="O71" s="121">
        <v>3.4353832578883248</v>
      </c>
      <c r="P71" s="122">
        <v>3.4353832578883026</v>
      </c>
    </row>
    <row r="72" spans="2:16" ht="18" customHeight="1">
      <c r="B72" s="476" t="s">
        <v>240</v>
      </c>
      <c r="C72" s="477"/>
      <c r="D72" s="121">
        <v>-47.132991133088439</v>
      </c>
      <c r="E72" s="124">
        <v>-80.015827015047932</v>
      </c>
      <c r="F72" s="121">
        <v>-13.18804886378706</v>
      </c>
      <c r="G72" s="124">
        <v>0.79045768938121874</v>
      </c>
      <c r="H72" s="121">
        <v>3.8975843285340206</v>
      </c>
      <c r="I72" s="122">
        <v>53.42615352259736</v>
      </c>
      <c r="J72" s="124">
        <v>195.14584388097984</v>
      </c>
      <c r="K72" s="121">
        <v>9.3934146816117448</v>
      </c>
      <c r="L72" s="124">
        <v>9.1091417343228454</v>
      </c>
      <c r="M72" s="121">
        <v>14.349539255212207</v>
      </c>
      <c r="N72" s="124">
        <v>-10.378305135319232</v>
      </c>
      <c r="O72" s="121">
        <v>-15.130590734631467</v>
      </c>
      <c r="P72" s="122">
        <v>-15.130590734631477</v>
      </c>
    </row>
    <row r="73" spans="2:16" ht="18" customHeight="1">
      <c r="B73" s="476" t="s">
        <v>241</v>
      </c>
      <c r="C73" s="477"/>
      <c r="D73" s="121">
        <v>31.660613872817866</v>
      </c>
      <c r="E73" s="124">
        <v>110.24041281377683</v>
      </c>
      <c r="F73" s="121">
        <v>19.766558075872975</v>
      </c>
      <c r="G73" s="124">
        <v>13.001337005729962</v>
      </c>
      <c r="H73" s="121">
        <v>-16.046219840032826</v>
      </c>
      <c r="I73" s="122">
        <v>3.4040921862254825</v>
      </c>
      <c r="J73" s="124">
        <v>-7.8064127512629033</v>
      </c>
      <c r="K73" s="121">
        <v>3.4717308628710031</v>
      </c>
      <c r="L73" s="124">
        <v>3.649031201109576</v>
      </c>
      <c r="M73" s="121">
        <v>-4.1358139666573868</v>
      </c>
      <c r="N73" s="124">
        <v>-18.498700401877464</v>
      </c>
      <c r="O73" s="121">
        <v>9.7665535948046731</v>
      </c>
      <c r="P73" s="122">
        <v>9.7665535948046731</v>
      </c>
    </row>
    <row r="74" spans="2:16" ht="18" customHeight="1">
      <c r="B74" s="476" t="s">
        <v>242</v>
      </c>
      <c r="C74" s="477"/>
      <c r="D74" s="121">
        <v>43.013908499201747</v>
      </c>
      <c r="E74" s="124">
        <v>38.948739606156948</v>
      </c>
      <c r="F74" s="121">
        <v>-6.7838860343579004</v>
      </c>
      <c r="G74" s="124">
        <v>5.3402358894002244</v>
      </c>
      <c r="H74" s="121">
        <v>37.340347413351083</v>
      </c>
      <c r="I74" s="122">
        <v>-11.48904564990163</v>
      </c>
      <c r="J74" s="124">
        <v>-36.273320809651032</v>
      </c>
      <c r="K74" s="121">
        <v>-3.4107069946882618</v>
      </c>
      <c r="L74" s="124">
        <v>0.45241813426986077</v>
      </c>
      <c r="M74" s="121">
        <v>-14.941136011698418</v>
      </c>
      <c r="N74" s="124">
        <v>-24.094737735888572</v>
      </c>
      <c r="O74" s="121">
        <v>9.6922270116805986</v>
      </c>
      <c r="P74" s="122">
        <v>9.6922270116806217</v>
      </c>
    </row>
    <row r="75" spans="2:16" ht="18" customHeight="1">
      <c r="B75" s="476" t="s">
        <v>243</v>
      </c>
      <c r="C75" s="477"/>
      <c r="D75" s="121">
        <v>3.0078563154158022</v>
      </c>
      <c r="E75" s="124">
        <v>82.276436616069688</v>
      </c>
      <c r="F75" s="121">
        <v>9.8138710807260665</v>
      </c>
      <c r="G75" s="124">
        <v>-1.637574522707852</v>
      </c>
      <c r="H75" s="121">
        <v>-10.797193340780209</v>
      </c>
      <c r="I75" s="122">
        <v>-28.562558408716598</v>
      </c>
      <c r="J75" s="124">
        <v>-39.976526219749019</v>
      </c>
      <c r="K75" s="121">
        <v>-13.564191711645201</v>
      </c>
      <c r="L75" s="124">
        <v>-16.266296551217042</v>
      </c>
      <c r="M75" s="121">
        <v>16.038396674675148</v>
      </c>
      <c r="N75" s="124">
        <v>74.675935914490182</v>
      </c>
      <c r="O75" s="121">
        <v>2.474556284626872</v>
      </c>
      <c r="P75" s="122">
        <v>2.474556284626872</v>
      </c>
    </row>
    <row r="76" spans="2:16" ht="18" customHeight="1">
      <c r="B76" s="476" t="s">
        <v>244</v>
      </c>
      <c r="C76" s="477"/>
      <c r="D76" s="121">
        <v>-46.889473357380915</v>
      </c>
      <c r="E76" s="124">
        <v>-79.831005077366584</v>
      </c>
      <c r="F76" s="121">
        <v>-15.47424072509067</v>
      </c>
      <c r="G76" s="124">
        <v>-1.7011405465499951</v>
      </c>
      <c r="H76" s="121">
        <v>4.6357972755630916</v>
      </c>
      <c r="I76" s="122">
        <v>56.46420270480084</v>
      </c>
      <c r="J76" s="124">
        <v>187.53772175141745</v>
      </c>
      <c r="K76" s="121">
        <v>22.366191735189656</v>
      </c>
      <c r="L76" s="124">
        <v>21.00418602448384</v>
      </c>
      <c r="M76" s="121">
        <v>10.967549469356253</v>
      </c>
      <c r="N76" s="124">
        <v>-10.298711761449441</v>
      </c>
      <c r="O76" s="121">
        <v>-13.968117413297065</v>
      </c>
      <c r="P76" s="122">
        <v>-13.968117413297065</v>
      </c>
    </row>
    <row r="77" spans="2:16" ht="18" customHeight="1">
      <c r="B77" s="476" t="s">
        <v>245</v>
      </c>
      <c r="C77" s="477"/>
      <c r="D77" s="121">
        <v>33.762715284724166</v>
      </c>
      <c r="E77" s="124">
        <v>101.68844984380331</v>
      </c>
      <c r="F77" s="121">
        <v>23.889528270197701</v>
      </c>
      <c r="G77" s="124">
        <v>13.453813888697574</v>
      </c>
      <c r="H77" s="121">
        <v>-15.90099239594972</v>
      </c>
      <c r="I77" s="122">
        <v>2.9530366441548939</v>
      </c>
      <c r="J77" s="124">
        <v>-8.2447987279920305</v>
      </c>
      <c r="K77" s="121">
        <v>4.6986985647855084</v>
      </c>
      <c r="L77" s="124">
        <v>4.8105930325499813</v>
      </c>
      <c r="M77" s="121">
        <v>-4.2667574789611473</v>
      </c>
      <c r="N77" s="124">
        <v>-18.809992818531907</v>
      </c>
      <c r="O77" s="121">
        <v>10.782314130020154</v>
      </c>
      <c r="P77" s="122">
        <v>10.782314130020154</v>
      </c>
    </row>
    <row r="78" spans="2:16" ht="18" customHeight="1">
      <c r="B78" s="632" t="s">
        <v>386</v>
      </c>
      <c r="C78" s="477"/>
      <c r="D78" s="121">
        <v>44.442583217179092</v>
      </c>
      <c r="E78" s="124">
        <v>39.176882486171507</v>
      </c>
      <c r="F78" s="121">
        <v>-2.4601548426419151</v>
      </c>
      <c r="G78" s="124">
        <v>4.749599030821039</v>
      </c>
      <c r="H78" s="121">
        <v>38.321345232506701</v>
      </c>
      <c r="I78" s="122">
        <v>-12.097345900096235</v>
      </c>
      <c r="J78" s="124">
        <v>-37.27217418614245</v>
      </c>
      <c r="K78" s="121">
        <v>-7.2765639361903727</v>
      </c>
      <c r="L78" s="124">
        <v>-3.3684297505318095</v>
      </c>
      <c r="M78" s="121">
        <v>-19.778444840108499</v>
      </c>
      <c r="N78" s="124">
        <v>-19.108330583046275</v>
      </c>
      <c r="O78" s="121">
        <v>9.4584930011833102</v>
      </c>
      <c r="P78" s="122">
        <v>9.4584930011832888</v>
      </c>
    </row>
    <row r="79" spans="2:16" ht="18" customHeight="1">
      <c r="B79" s="635" t="s">
        <v>443</v>
      </c>
      <c r="C79" s="477"/>
      <c r="D79" s="121">
        <v>0.66029421471287542</v>
      </c>
      <c r="E79" s="124">
        <v>92.800255128218168</v>
      </c>
      <c r="F79" s="121">
        <v>6.126426400494478</v>
      </c>
      <c r="G79" s="124">
        <v>-3.1595721108661601</v>
      </c>
      <c r="H79" s="121">
        <v>-10.174906650391913</v>
      </c>
      <c r="I79" s="122">
        <v>-29.891626130438954</v>
      </c>
      <c r="J79" s="124">
        <v>-38.4095797722794</v>
      </c>
      <c r="K79" s="121">
        <v>-10.94875903948177</v>
      </c>
      <c r="L79" s="124">
        <v>-7.7457520418084291</v>
      </c>
      <c r="M79" s="121">
        <v>23.334092252963611</v>
      </c>
      <c r="N79" s="124">
        <v>64.044689017599893</v>
      </c>
      <c r="O79" s="121">
        <v>2.9796877878699668</v>
      </c>
      <c r="P79" s="122">
        <v>2.9796877878699668</v>
      </c>
    </row>
    <row r="80" spans="2:16" ht="18" customHeight="1">
      <c r="B80" s="635" t="s">
        <v>445</v>
      </c>
      <c r="C80" s="477"/>
      <c r="D80" s="121">
        <v>-46.172504410206173</v>
      </c>
      <c r="E80" s="124">
        <v>-81.232576712394618</v>
      </c>
      <c r="F80" s="121">
        <v>-18.515296639962877</v>
      </c>
      <c r="G80" s="124">
        <v>5.3952592936839627</v>
      </c>
      <c r="H80" s="121">
        <v>4.9853922919975258</v>
      </c>
      <c r="I80" s="122">
        <v>54.730471994316218</v>
      </c>
      <c r="J80" s="124">
        <v>186.30111886552658</v>
      </c>
      <c r="K80" s="121">
        <v>18.395507200871798</v>
      </c>
      <c r="L80" s="124">
        <v>24.810676682313826</v>
      </c>
      <c r="M80" s="121">
        <v>20.944895162098565</v>
      </c>
      <c r="N80" s="124">
        <v>-9.0977381298638864</v>
      </c>
      <c r="O80" s="121">
        <v>-12.333503916866617</v>
      </c>
      <c r="P80" s="122">
        <v>-12.333503916866617</v>
      </c>
    </row>
    <row r="81" spans="2:16" ht="18" customHeight="1">
      <c r="B81" s="635" t="s">
        <v>451</v>
      </c>
      <c r="C81" s="477"/>
      <c r="D81" s="121">
        <v>40.539747500544607</v>
      </c>
      <c r="E81" s="124">
        <v>84.365136789825485</v>
      </c>
      <c r="F81" s="121">
        <v>30.829441268146173</v>
      </c>
      <c r="G81" s="124">
        <v>9.4296439777762799</v>
      </c>
      <c r="H81" s="121">
        <v>-20.234480852436974</v>
      </c>
      <c r="I81" s="122">
        <v>7.282256902819495</v>
      </c>
      <c r="J81" s="124">
        <v>-6.0654794823440161</v>
      </c>
      <c r="K81" s="121">
        <v>8.7670196611416173</v>
      </c>
      <c r="L81" s="124">
        <v>-4.7953495268629132</v>
      </c>
      <c r="M81" s="121">
        <v>-24.530232965825139</v>
      </c>
      <c r="N81" s="124">
        <v>-19.99672521540219</v>
      </c>
      <c r="O81" s="121">
        <v>8.392068259783203</v>
      </c>
      <c r="P81" s="122">
        <v>8.392068259783203</v>
      </c>
    </row>
    <row r="82" spans="2:16" ht="18" customHeight="1">
      <c r="B82" s="635" t="s">
        <v>455</v>
      </c>
      <c r="C82" s="477"/>
      <c r="D82" s="121">
        <v>30.592375251056957</v>
      </c>
      <c r="E82" s="124">
        <v>43.107661594642209</v>
      </c>
      <c r="F82" s="121">
        <v>-2.2848815469074135</v>
      </c>
      <c r="G82" s="124">
        <v>14.859646080367783</v>
      </c>
      <c r="H82" s="121">
        <v>38.561961923776501</v>
      </c>
      <c r="I82" s="122">
        <v>-15.792178868127371</v>
      </c>
      <c r="J82" s="124">
        <v>-36.463101406075772</v>
      </c>
      <c r="K82" s="121">
        <v>-2.4677891481405201</v>
      </c>
      <c r="L82" s="124">
        <v>1.5003356453974659</v>
      </c>
      <c r="M82" s="121">
        <v>-7.705443987691007</v>
      </c>
      <c r="N82" s="124">
        <v>-17.894937127421208</v>
      </c>
      <c r="O82" s="121">
        <v>10.96287994889067</v>
      </c>
      <c r="P82" s="122">
        <v>10.962879948890647</v>
      </c>
    </row>
    <row r="83" spans="2:16" ht="18" customHeight="1">
      <c r="B83" s="649" t="s">
        <v>466</v>
      </c>
      <c r="C83" s="477"/>
      <c r="D83" s="121">
        <v>10.338056438165788</v>
      </c>
      <c r="E83" s="124">
        <v>74.418860194318114</v>
      </c>
      <c r="F83" s="121">
        <v>8.4763603544997004</v>
      </c>
      <c r="G83" s="124">
        <v>-5.4893408238195551</v>
      </c>
      <c r="H83" s="121">
        <v>-10.026958220898752</v>
      </c>
      <c r="I83" s="122">
        <v>-30.778511367720306</v>
      </c>
      <c r="J83" s="124">
        <v>-39.992038713567311</v>
      </c>
      <c r="K83" s="121">
        <v>-20.192591681021945</v>
      </c>
      <c r="L83" s="124">
        <v>-16.875905113744714</v>
      </c>
      <c r="M83" s="121">
        <v>17.571024984557692</v>
      </c>
      <c r="N83" s="124">
        <v>69.803642732025509</v>
      </c>
      <c r="O83" s="121">
        <v>1.5267755158497875</v>
      </c>
      <c r="P83" s="122">
        <v>1.5267755158497875</v>
      </c>
    </row>
    <row r="84" spans="2:16" ht="18" customHeight="1">
      <c r="B84" s="649" t="s">
        <v>463</v>
      </c>
      <c r="C84" s="477"/>
      <c r="D84" s="121">
        <v>-47.725419947716176</v>
      </c>
      <c r="E84" s="124">
        <v>-79.957263223944594</v>
      </c>
      <c r="F84" s="121">
        <v>-17.125672778801658</v>
      </c>
      <c r="G84" s="124">
        <v>10.193605763124847</v>
      </c>
      <c r="H84" s="121">
        <v>5.1865137331699396</v>
      </c>
      <c r="I84" s="122">
        <v>55.753455573365414</v>
      </c>
      <c r="J84" s="124">
        <v>189.19687576473558</v>
      </c>
      <c r="K84" s="121">
        <v>12.525326853820996</v>
      </c>
      <c r="L84" s="124">
        <v>18.704113855554773</v>
      </c>
      <c r="M84" s="121">
        <v>22.753421742476654</v>
      </c>
      <c r="N84" s="124">
        <v>-9.1793212835963534</v>
      </c>
      <c r="O84" s="121">
        <v>-11.519577459750362</v>
      </c>
      <c r="P84" s="122">
        <v>-11.519577459750352</v>
      </c>
    </row>
    <row r="85" spans="2:16">
      <c r="B85" s="569" t="s">
        <v>246</v>
      </c>
      <c r="C85" s="593"/>
      <c r="D85" s="593" t="s">
        <v>247</v>
      </c>
      <c r="E85" s="593"/>
      <c r="F85" s="593"/>
      <c r="G85" s="593"/>
      <c r="H85" s="593"/>
      <c r="I85" s="630"/>
      <c r="J85" s="593"/>
      <c r="K85" s="593"/>
      <c r="L85" s="593"/>
      <c r="M85" s="593"/>
      <c r="N85" s="593"/>
      <c r="O85" s="593"/>
      <c r="P85" s="541"/>
    </row>
  </sheetData>
  <mergeCells count="4">
    <mergeCell ref="D2:O2"/>
    <mergeCell ref="B2:B3"/>
    <mergeCell ref="C2:C3"/>
    <mergeCell ref="B1:P1"/>
  </mergeCells>
  <printOptions horizontalCentered="1"/>
  <pageMargins left="0.25" right="0.25" top="0.75" bottom="0.75" header="0.3" footer="0.3"/>
  <pageSetup scale="82" fitToHeight="0" orientation="portrait" r:id="rId1"/>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D00-000000000000}">
  <sheetPr>
    <tabColor rgb="FF00B050"/>
    <pageSetUpPr fitToPage="1"/>
  </sheetPr>
  <dimension ref="A1:P82"/>
  <sheetViews>
    <sheetView zoomScaleNormal="100" workbookViewId="0">
      <pane xSplit="3" ySplit="3" topLeftCell="D4" activePane="bottomRight" state="frozen"/>
      <selection activeCell="L84" sqref="L84"/>
      <selection pane="topRight" activeCell="L84" sqref="L84"/>
      <selection pane="bottomLeft" activeCell="L84" sqref="L84"/>
      <selection pane="bottomRight" activeCell="B1" sqref="B1:P1"/>
    </sheetView>
  </sheetViews>
  <sheetFormatPr baseColWidth="10" defaultColWidth="9.1640625" defaultRowHeight="14"/>
  <cols>
    <col min="1" max="1" width="0.5" style="13" customWidth="1"/>
    <col min="2" max="2" width="5.5" style="13" customWidth="1"/>
    <col min="3" max="3" width="6.1640625" style="13" customWidth="1"/>
    <col min="4" max="4" width="7.6640625" style="13" customWidth="1"/>
    <col min="5" max="5" width="9.6640625" style="13" customWidth="1"/>
    <col min="6" max="6" width="9" style="13" customWidth="1"/>
    <col min="7" max="7" width="8.6640625" style="13" customWidth="1"/>
    <col min="8" max="8" width="8.5" style="13" customWidth="1"/>
    <col min="9" max="9" width="9.5" style="13" customWidth="1"/>
    <col min="10" max="10" width="8.5" style="13" customWidth="1"/>
    <col min="11" max="12" width="7.5" style="13" customWidth="1"/>
    <col min="13" max="13" width="8.1640625" style="13" customWidth="1"/>
    <col min="14" max="14" width="8.5" style="13" customWidth="1"/>
    <col min="15" max="15" width="7.5" style="13" customWidth="1"/>
    <col min="16" max="16" width="10.1640625" style="13" customWidth="1"/>
    <col min="17" max="231" width="9.1640625" style="13"/>
    <col min="232" max="232" width="6" style="13" customWidth="1"/>
    <col min="233" max="233" width="3.5" style="13" customWidth="1"/>
    <col min="234" max="234" width="8.1640625" style="13" customWidth="1"/>
    <col min="235" max="237" width="6.5" style="13" customWidth="1"/>
    <col min="238" max="238" width="6.1640625" style="13" customWidth="1"/>
    <col min="239" max="239" width="8" style="13" customWidth="1"/>
    <col min="240" max="240" width="6.5" style="13" customWidth="1"/>
    <col min="241" max="241" width="6.6640625" style="13" customWidth="1"/>
    <col min="242" max="242" width="8" style="13" customWidth="1"/>
    <col min="243" max="243" width="8.5" style="13" customWidth="1"/>
    <col min="244" max="244" width="6.5" style="13" customWidth="1"/>
    <col min="245" max="245" width="7.6640625" style="13" customWidth="1"/>
    <col min="246" max="246" width="6.6640625" style="13" customWidth="1"/>
    <col min="247" max="247" width="7.1640625" style="13" customWidth="1"/>
    <col min="248" max="248" width="7.5" style="13" customWidth="1"/>
    <col min="249" max="249" width="8" style="13" customWidth="1"/>
    <col min="250" max="250" width="7.6640625" style="13" customWidth="1"/>
    <col min="251" max="251" width="7.1640625" style="13" customWidth="1"/>
    <col min="252" max="252" width="7" style="13" customWidth="1"/>
    <col min="253" max="253" width="8.6640625" style="13" customWidth="1"/>
    <col min="254" max="254" width="8.5" style="13" customWidth="1"/>
    <col min="255" max="255" width="9" style="13" customWidth="1"/>
    <col min="256" max="16384" width="9.1640625" style="13"/>
  </cols>
  <sheetData>
    <row r="1" spans="1:16" ht="27.75" customHeight="1">
      <c r="B1" s="804" t="s">
        <v>522</v>
      </c>
      <c r="C1" s="805"/>
      <c r="D1" s="805"/>
      <c r="E1" s="805"/>
      <c r="F1" s="805"/>
      <c r="G1" s="805"/>
      <c r="H1" s="805"/>
      <c r="I1" s="805"/>
      <c r="J1" s="805"/>
      <c r="K1" s="805"/>
      <c r="L1" s="805"/>
      <c r="M1" s="805"/>
      <c r="N1" s="805"/>
      <c r="O1" s="805"/>
      <c r="P1" s="806"/>
    </row>
    <row r="2" spans="1:16" ht="27" customHeight="1">
      <c r="B2" s="767" t="s">
        <v>34</v>
      </c>
      <c r="C2" s="769" t="s">
        <v>35</v>
      </c>
      <c r="D2" s="764" t="s">
        <v>384</v>
      </c>
      <c r="E2" s="766"/>
      <c r="F2" s="766"/>
      <c r="G2" s="766"/>
      <c r="H2" s="766"/>
      <c r="I2" s="766"/>
      <c r="J2" s="766"/>
      <c r="K2" s="766"/>
      <c r="L2" s="766"/>
      <c r="M2" s="766"/>
      <c r="N2" s="766"/>
      <c r="O2" s="766"/>
      <c r="P2" s="77"/>
    </row>
    <row r="3" spans="1:16" s="12" customFormat="1" ht="169.5" customHeight="1">
      <c r="B3" s="768"/>
      <c r="C3" s="770"/>
      <c r="D3" s="424" t="s">
        <v>385</v>
      </c>
      <c r="E3" s="76" t="s">
        <v>259</v>
      </c>
      <c r="F3" s="76" t="s">
        <v>47</v>
      </c>
      <c r="G3" s="76" t="s">
        <v>48</v>
      </c>
      <c r="H3" s="76" t="s">
        <v>49</v>
      </c>
      <c r="I3" s="76" t="s">
        <v>260</v>
      </c>
      <c r="J3" s="76" t="s">
        <v>378</v>
      </c>
      <c r="K3" s="76" t="s">
        <v>283</v>
      </c>
      <c r="L3" s="78" t="s">
        <v>53</v>
      </c>
      <c r="M3" s="78" t="s">
        <v>379</v>
      </c>
      <c r="N3" s="76" t="s">
        <v>380</v>
      </c>
      <c r="O3" s="76" t="s">
        <v>70</v>
      </c>
      <c r="P3" s="424" t="s">
        <v>374</v>
      </c>
    </row>
    <row r="4" spans="1:16" customFormat="1" ht="21" customHeight="1">
      <c r="A4" s="13"/>
      <c r="B4" s="476" t="s">
        <v>175</v>
      </c>
      <c r="C4" s="482"/>
      <c r="D4" s="527">
        <v>6.8016250727350958</v>
      </c>
      <c r="E4" s="527">
        <v>13.039732200362053</v>
      </c>
      <c r="F4" s="527">
        <v>8.7748676368870413</v>
      </c>
      <c r="G4" s="527">
        <v>2.6106545030481598</v>
      </c>
      <c r="H4" s="527">
        <v>19.172451502647057</v>
      </c>
      <c r="I4" s="527">
        <v>2.0556882097380269</v>
      </c>
      <c r="J4" s="527">
        <v>2.1441876271071081</v>
      </c>
      <c r="K4" s="527">
        <v>8.7857514528832716</v>
      </c>
      <c r="L4" s="527">
        <v>6.2919929463123303</v>
      </c>
      <c r="M4" s="527">
        <v>0.48119364328620406</v>
      </c>
      <c r="N4" s="527">
        <v>43.59387204099707</v>
      </c>
      <c r="O4" s="527">
        <v>8.8372150357685975</v>
      </c>
      <c r="P4" s="527">
        <v>8.8372150357685975</v>
      </c>
    </row>
    <row r="5" spans="1:16" customFormat="1" ht="21" customHeight="1">
      <c r="A5" s="13"/>
      <c r="B5" s="476" t="s">
        <v>176</v>
      </c>
      <c r="C5" s="482"/>
      <c r="D5" s="527">
        <v>4.0198478913985092</v>
      </c>
      <c r="E5" s="527">
        <v>5.1212666450437982</v>
      </c>
      <c r="F5" s="527">
        <v>17.21343902001373</v>
      </c>
      <c r="G5" s="527">
        <v>13.47887561971779</v>
      </c>
      <c r="H5" s="527">
        <v>5.5399512230983605</v>
      </c>
      <c r="I5" s="527">
        <v>1.3523234910813864</v>
      </c>
      <c r="J5" s="527">
        <v>1.4681744593350254</v>
      </c>
      <c r="K5" s="527">
        <v>9.6104150736322502</v>
      </c>
      <c r="L5" s="527">
        <v>8.6194651394823083</v>
      </c>
      <c r="M5" s="527">
        <v>4.9574023528584643</v>
      </c>
      <c r="N5" s="527">
        <v>-45.278873083323049</v>
      </c>
      <c r="O5" s="527">
        <v>4.4496487322521538</v>
      </c>
      <c r="P5" s="527">
        <v>4.4496487322521538</v>
      </c>
    </row>
    <row r="6" spans="1:16" customFormat="1" ht="21" customHeight="1">
      <c r="A6" s="13"/>
      <c r="B6" s="476" t="s">
        <v>177</v>
      </c>
      <c r="C6" s="482"/>
      <c r="D6" s="527">
        <v>3.8708996952778518</v>
      </c>
      <c r="E6" s="527">
        <v>-13.761271187821844</v>
      </c>
      <c r="F6" s="527">
        <v>3.8646088840963433</v>
      </c>
      <c r="G6" s="527">
        <v>3.2662849928428495</v>
      </c>
      <c r="H6" s="527">
        <v>16.71897762649315</v>
      </c>
      <c r="I6" s="527">
        <v>3.2888126833212183</v>
      </c>
      <c r="J6" s="527">
        <v>3.423356241554365</v>
      </c>
      <c r="K6" s="527">
        <v>11.254705803572197</v>
      </c>
      <c r="L6" s="527">
        <v>10.885999229272581</v>
      </c>
      <c r="M6" s="527">
        <v>5.4532139705006699</v>
      </c>
      <c r="N6" s="527">
        <v>57.874048510791013</v>
      </c>
      <c r="O6" s="527">
        <v>5.4211457678839281</v>
      </c>
      <c r="P6" s="527">
        <v>5.4211457678839059</v>
      </c>
    </row>
    <row r="7" spans="1:16" customFormat="1" ht="21" customHeight="1">
      <c r="A7" s="13"/>
      <c r="B7" s="476" t="s">
        <v>178</v>
      </c>
      <c r="C7" s="482"/>
      <c r="D7" s="527">
        <v>7.4475102323054543</v>
      </c>
      <c r="E7" s="527">
        <v>8.2223993399690229</v>
      </c>
      <c r="F7" s="527">
        <v>9.856845987913454</v>
      </c>
      <c r="G7" s="527">
        <v>-4.0051845043060812</v>
      </c>
      <c r="H7" s="527">
        <v>36.276344451599996</v>
      </c>
      <c r="I7" s="527">
        <v>5.6250361360911105</v>
      </c>
      <c r="J7" s="527">
        <v>5.7677019618285419</v>
      </c>
      <c r="K7" s="527">
        <v>14.190631020292788</v>
      </c>
      <c r="L7" s="527">
        <v>12.524891641265402</v>
      </c>
      <c r="M7" s="527">
        <v>4.1812319696880262</v>
      </c>
      <c r="N7" s="527">
        <v>54.941698771526305</v>
      </c>
      <c r="O7" s="527">
        <v>11.500809059504613</v>
      </c>
      <c r="P7" s="527">
        <v>11.500809059504613</v>
      </c>
    </row>
    <row r="8" spans="1:16" customFormat="1" ht="21" customHeight="1">
      <c r="A8" s="13"/>
      <c r="B8" s="476" t="s">
        <v>179</v>
      </c>
      <c r="C8" s="482"/>
      <c r="D8" s="527">
        <v>5.950820355386166</v>
      </c>
      <c r="E8" s="527">
        <v>29.077545486892078</v>
      </c>
      <c r="F8" s="527">
        <v>8.0834567305482441</v>
      </c>
      <c r="G8" s="527">
        <v>15.709998001392723</v>
      </c>
      <c r="H8" s="527">
        <v>13.312407575554431</v>
      </c>
      <c r="I8" s="527">
        <v>-0.97546669202517311</v>
      </c>
      <c r="J8" s="527">
        <v>-0.8490369882521942</v>
      </c>
      <c r="K8" s="527">
        <v>7.8022870088519491</v>
      </c>
      <c r="L8" s="527">
        <v>11.432360971840705</v>
      </c>
      <c r="M8" s="527">
        <v>1.2491186206074145</v>
      </c>
      <c r="N8" s="527">
        <v>15.920982254879167</v>
      </c>
      <c r="O8" s="527">
        <v>10.146176630898918</v>
      </c>
      <c r="P8" s="527">
        <v>10.146176630898896</v>
      </c>
    </row>
    <row r="9" spans="1:16" customFormat="1" ht="21" customHeight="1">
      <c r="A9" s="13"/>
      <c r="B9" s="476" t="s">
        <v>180</v>
      </c>
      <c r="C9" s="482"/>
      <c r="D9" s="527">
        <v>14.394807840048651</v>
      </c>
      <c r="E9" s="527">
        <v>17.076573247670378</v>
      </c>
      <c r="F9" s="527">
        <v>-1.5727450796446774</v>
      </c>
      <c r="G9" s="527">
        <v>13.864128844004364</v>
      </c>
      <c r="H9" s="527">
        <v>-28.38991635381235</v>
      </c>
      <c r="I9" s="527">
        <v>-2.49344206040788</v>
      </c>
      <c r="J9" s="527">
        <v>-2.4226464025958738</v>
      </c>
      <c r="K9" s="527">
        <v>10.944077326068701</v>
      </c>
      <c r="L9" s="527">
        <v>12.997200828559219</v>
      </c>
      <c r="M9" s="527">
        <v>-2.8323258683800034</v>
      </c>
      <c r="N9" s="527">
        <v>10.473031295155998</v>
      </c>
      <c r="O9" s="527">
        <v>5.8408147851356285</v>
      </c>
      <c r="P9" s="527">
        <v>5.8408147851356285</v>
      </c>
    </row>
    <row r="10" spans="1:16" customFormat="1" ht="21" customHeight="1">
      <c r="A10" s="13"/>
      <c r="B10" s="476" t="s">
        <v>181</v>
      </c>
      <c r="C10" s="482"/>
      <c r="D10" s="527">
        <v>17.341642591368878</v>
      </c>
      <c r="E10" s="527">
        <v>15.057541210265967</v>
      </c>
      <c r="F10" s="527">
        <v>11.295927623378766</v>
      </c>
      <c r="G10" s="527">
        <v>24.087383928681859</v>
      </c>
      <c r="H10" s="527">
        <v>43.220470817358937</v>
      </c>
      <c r="I10" s="527">
        <v>10.11748705843849</v>
      </c>
      <c r="J10" s="527">
        <v>10.028709955761773</v>
      </c>
      <c r="K10" s="527">
        <v>13.681202207662535</v>
      </c>
      <c r="L10" s="527">
        <v>15.073263979440954</v>
      </c>
      <c r="M10" s="527">
        <v>5.3524980945147682</v>
      </c>
      <c r="N10" s="527">
        <v>9.6142857964826689</v>
      </c>
      <c r="O10" s="527">
        <v>16.664221860980799</v>
      </c>
      <c r="P10" s="527">
        <v>16.66422186098082</v>
      </c>
    </row>
    <row r="11" spans="1:16" customFormat="1" ht="21" customHeight="1">
      <c r="A11" s="13"/>
      <c r="B11" s="476" t="s">
        <v>182</v>
      </c>
      <c r="C11" s="482"/>
      <c r="D11" s="527">
        <v>-0.23640801838180625</v>
      </c>
      <c r="E11" s="527">
        <v>-15.336867252710263</v>
      </c>
      <c r="F11" s="527">
        <v>-1.4316260878735831</v>
      </c>
      <c r="G11" s="527">
        <v>26.042466077888051</v>
      </c>
      <c r="H11" s="527">
        <v>12.880981169913497</v>
      </c>
      <c r="I11" s="527">
        <v>-5.9211543111189036</v>
      </c>
      <c r="J11" s="527">
        <v>-6.2387287150894259</v>
      </c>
      <c r="K11" s="527">
        <v>16.295434089114714</v>
      </c>
      <c r="L11" s="527">
        <v>12.451204770486113</v>
      </c>
      <c r="M11" s="527">
        <v>11.493387417035716</v>
      </c>
      <c r="N11" s="527">
        <v>4.4442712667211337</v>
      </c>
      <c r="O11" s="527">
        <v>2.9551893856446743</v>
      </c>
      <c r="P11" s="527">
        <v>2.9551893856446743</v>
      </c>
    </row>
    <row r="12" spans="1:16" customFormat="1" ht="21" customHeight="1">
      <c r="A12" s="13"/>
      <c r="B12" s="476" t="s">
        <v>183</v>
      </c>
      <c r="C12" s="482"/>
      <c r="D12" s="527">
        <v>9.6313738159657944</v>
      </c>
      <c r="E12" s="527">
        <v>-10.234300201647716</v>
      </c>
      <c r="F12" s="527">
        <v>4.9216848725979423</v>
      </c>
      <c r="G12" s="527">
        <v>1.9700124338803304</v>
      </c>
      <c r="H12" s="527">
        <v>-1.9643840339986118</v>
      </c>
      <c r="I12" s="527">
        <v>9.5533188030376017</v>
      </c>
      <c r="J12" s="527">
        <v>8.7862939079068614</v>
      </c>
      <c r="K12" s="527">
        <v>13.850784295906493</v>
      </c>
      <c r="L12" s="527">
        <v>12.152261199859304</v>
      </c>
      <c r="M12" s="527">
        <v>17.933958519868899</v>
      </c>
      <c r="N12" s="527">
        <v>2.2412073943135269</v>
      </c>
      <c r="O12" s="527">
        <v>5.6896067415634244</v>
      </c>
      <c r="P12" s="527">
        <v>5.6896067415634244</v>
      </c>
    </row>
    <row r="13" spans="1:16" customFormat="1" ht="21" customHeight="1">
      <c r="A13" s="13"/>
      <c r="B13" s="476" t="s">
        <v>184</v>
      </c>
      <c r="C13" s="482"/>
      <c r="D13" s="527">
        <v>4.3823306515215155</v>
      </c>
      <c r="E13" s="527">
        <v>-4.2290947562958259</v>
      </c>
      <c r="F13" s="527">
        <v>3.41598567074064</v>
      </c>
      <c r="G13" s="527">
        <v>1.5578846981994188</v>
      </c>
      <c r="H13" s="527">
        <v>72.009771645869321</v>
      </c>
      <c r="I13" s="527">
        <v>4.8669795174950403</v>
      </c>
      <c r="J13" s="527">
        <v>3.9337426649855844</v>
      </c>
      <c r="K13" s="527">
        <v>14.009811081449097</v>
      </c>
      <c r="L13" s="527">
        <v>13.443451139401063</v>
      </c>
      <c r="M13" s="527">
        <v>20.196512098867238</v>
      </c>
      <c r="N13" s="527">
        <v>1.9041929911681965</v>
      </c>
      <c r="O13" s="527">
        <v>10.075959300701797</v>
      </c>
      <c r="P13" s="527">
        <v>10.075959300701797</v>
      </c>
    </row>
    <row r="14" spans="1:16" customFormat="1" ht="21" customHeight="1">
      <c r="A14" s="13"/>
      <c r="B14" s="476" t="s">
        <v>185</v>
      </c>
      <c r="C14" s="482"/>
      <c r="D14" s="527">
        <v>-6.3263459874918215E-2</v>
      </c>
      <c r="E14" s="527">
        <v>2.8778756038999376</v>
      </c>
      <c r="F14" s="527">
        <v>0.8521551024264884</v>
      </c>
      <c r="G14" s="527">
        <v>-0.26910536616647773</v>
      </c>
      <c r="H14" s="527">
        <v>-39.406607575696299</v>
      </c>
      <c r="I14" s="527">
        <v>-7.8095793345070774</v>
      </c>
      <c r="J14" s="527">
        <v>-8.5260258405651772</v>
      </c>
      <c r="K14" s="527">
        <v>11.966736698855861</v>
      </c>
      <c r="L14" s="527">
        <v>12.093513964711056</v>
      </c>
      <c r="M14" s="527">
        <v>12.149705540659328</v>
      </c>
      <c r="N14" s="527">
        <v>12.593970252907383</v>
      </c>
      <c r="O14" s="527">
        <v>-1.5499816055909332</v>
      </c>
      <c r="P14" s="527">
        <v>-1.5499816055909443</v>
      </c>
    </row>
    <row r="15" spans="1:16" customFormat="1" ht="21" customHeight="1">
      <c r="A15" s="13"/>
      <c r="B15" s="476" t="s">
        <v>186</v>
      </c>
      <c r="C15" s="482"/>
      <c r="D15" s="527">
        <v>9.2163498665770014</v>
      </c>
      <c r="E15" s="527">
        <v>-2.9370191113923139</v>
      </c>
      <c r="F15" s="527">
        <v>7.7946435643575507</v>
      </c>
      <c r="G15" s="527">
        <v>12.151159550112922</v>
      </c>
      <c r="H15" s="527">
        <v>46.66204676701642</v>
      </c>
      <c r="I15" s="527">
        <v>-1.7990102946754183</v>
      </c>
      <c r="J15" s="527">
        <v>-2.1586425692291078</v>
      </c>
      <c r="K15" s="527">
        <v>8.7230655804621193</v>
      </c>
      <c r="L15" s="527">
        <v>11.970320253031952</v>
      </c>
      <c r="M15" s="527">
        <v>12.210154789302162</v>
      </c>
      <c r="N15" s="527">
        <v>9.7410364503820226</v>
      </c>
      <c r="O15" s="527">
        <v>10.75905131713446</v>
      </c>
      <c r="P15" s="527">
        <v>10.759051317134439</v>
      </c>
    </row>
    <row r="16" spans="1:16" customFormat="1" ht="21" customHeight="1">
      <c r="A16" s="13"/>
      <c r="B16" s="476" t="s">
        <v>187</v>
      </c>
      <c r="C16" s="482"/>
      <c r="D16" s="527">
        <v>14.394109599193206</v>
      </c>
      <c r="E16" s="527">
        <v>4.4009092719107024</v>
      </c>
      <c r="F16" s="527">
        <v>14.996815343211466</v>
      </c>
      <c r="G16" s="527">
        <v>29.320966708965845</v>
      </c>
      <c r="H16" s="527">
        <v>29.525416282851815</v>
      </c>
      <c r="I16" s="527">
        <v>5.7269173554271857</v>
      </c>
      <c r="J16" s="527">
        <v>6.1173493028196635</v>
      </c>
      <c r="K16" s="527">
        <v>1.9004337977228447</v>
      </c>
      <c r="L16" s="527">
        <v>5.4021277137637824</v>
      </c>
      <c r="M16" s="527">
        <v>11.84082637270658</v>
      </c>
      <c r="N16" s="527">
        <v>12.461208391794232</v>
      </c>
      <c r="O16" s="527">
        <v>12.12041170931737</v>
      </c>
      <c r="P16" s="527">
        <v>12.12041170931737</v>
      </c>
    </row>
    <row r="17" spans="1:16" customFormat="1" ht="21" customHeight="1">
      <c r="A17" s="13"/>
      <c r="B17" s="476" t="s">
        <v>188</v>
      </c>
      <c r="C17" s="482"/>
      <c r="D17" s="527">
        <v>16.190209446203507</v>
      </c>
      <c r="E17" s="527">
        <v>-6.4221814708971481</v>
      </c>
      <c r="F17" s="527">
        <v>10.102513755576425</v>
      </c>
      <c r="G17" s="527">
        <v>18.604685773771301</v>
      </c>
      <c r="H17" s="527">
        <v>-24.816028392936484</v>
      </c>
      <c r="I17" s="527">
        <v>15.550993267594571</v>
      </c>
      <c r="J17" s="527">
        <v>16.525666766062287</v>
      </c>
      <c r="K17" s="527">
        <v>2.8739652883044586</v>
      </c>
      <c r="L17" s="527">
        <v>2.2965309254450395</v>
      </c>
      <c r="M17" s="527">
        <v>10.911033056777764</v>
      </c>
      <c r="N17" s="527">
        <v>12.678697580057419</v>
      </c>
      <c r="O17" s="527">
        <v>6.0018157029445129</v>
      </c>
      <c r="P17" s="527">
        <v>6.0018157029444907</v>
      </c>
    </row>
    <row r="18" spans="1:16" customFormat="1" ht="21" customHeight="1">
      <c r="A18" s="13"/>
      <c r="B18" s="476" t="s">
        <v>189</v>
      </c>
      <c r="C18" s="482"/>
      <c r="D18" s="527">
        <v>18.00331047644066</v>
      </c>
      <c r="E18" s="527">
        <v>10.361110065574653</v>
      </c>
      <c r="F18" s="527">
        <v>0.58301638374333997</v>
      </c>
      <c r="G18" s="527">
        <v>27.334184948086993</v>
      </c>
      <c r="H18" s="527">
        <v>92.168224504071205</v>
      </c>
      <c r="I18" s="527">
        <v>14.480715738443051</v>
      </c>
      <c r="J18" s="527">
        <v>15.455679640841158</v>
      </c>
      <c r="K18" s="527">
        <v>4.0635291722110001</v>
      </c>
      <c r="L18" s="527">
        <v>5.214635505969234</v>
      </c>
      <c r="M18" s="527">
        <v>12.616889273569075</v>
      </c>
      <c r="N18" s="527">
        <v>-4.2211497254551311</v>
      </c>
      <c r="O18" s="527">
        <v>15.524872362192777</v>
      </c>
      <c r="P18" s="527">
        <v>15.524872362192777</v>
      </c>
    </row>
    <row r="19" spans="1:16" customFormat="1" ht="21" customHeight="1">
      <c r="A19" s="13"/>
      <c r="B19" s="476" t="s">
        <v>190</v>
      </c>
      <c r="C19" s="482"/>
      <c r="D19" s="527">
        <v>4.7318961299891216</v>
      </c>
      <c r="E19" s="527">
        <v>2.4259185752044221</v>
      </c>
      <c r="F19" s="527">
        <v>9.2311382173670076</v>
      </c>
      <c r="G19" s="527">
        <v>24.321484569752492</v>
      </c>
      <c r="H19" s="527">
        <v>-2.8486371907502139</v>
      </c>
      <c r="I19" s="527">
        <v>17.124159750864209</v>
      </c>
      <c r="J19" s="527">
        <v>17.617700755491384</v>
      </c>
      <c r="K19" s="527">
        <v>4.1002751711602059</v>
      </c>
      <c r="L19" s="527">
        <v>7.1837386955251104</v>
      </c>
      <c r="M19" s="527">
        <v>10.076407883136461</v>
      </c>
      <c r="N19" s="527">
        <v>22.783799150078799</v>
      </c>
      <c r="O19" s="527">
        <v>6.7275902867243831</v>
      </c>
      <c r="P19" s="527">
        <v>6.7275902867244053</v>
      </c>
    </row>
    <row r="20" spans="1:16" customFormat="1" ht="21" customHeight="1">
      <c r="A20" s="13"/>
      <c r="B20" s="476" t="s">
        <v>191</v>
      </c>
      <c r="C20" s="482"/>
      <c r="D20" s="527">
        <v>29.351504629931856</v>
      </c>
      <c r="E20" s="527">
        <v>-5.9456379898678247</v>
      </c>
      <c r="F20" s="527">
        <v>-4.3133658469803882</v>
      </c>
      <c r="G20" s="527">
        <v>32.274111954463521</v>
      </c>
      <c r="H20" s="527">
        <v>-0.12369416875691597</v>
      </c>
      <c r="I20" s="527">
        <v>28.952015077204109</v>
      </c>
      <c r="J20" s="527">
        <v>28.325760768362642</v>
      </c>
      <c r="K20" s="527">
        <v>13.962660936004067</v>
      </c>
      <c r="L20" s="527">
        <v>4.0765585579330965</v>
      </c>
      <c r="M20" s="527">
        <v>8.4037934604173525</v>
      </c>
      <c r="N20" s="527">
        <v>35.111332761423952</v>
      </c>
      <c r="O20" s="527">
        <v>11.570618587160153</v>
      </c>
      <c r="P20" s="527">
        <v>11.57061858716013</v>
      </c>
    </row>
    <row r="21" spans="1:16" customFormat="1" ht="21" customHeight="1">
      <c r="A21" s="13"/>
      <c r="B21" s="476" t="s">
        <v>192</v>
      </c>
      <c r="C21" s="482"/>
      <c r="D21" s="527">
        <v>9.5082737388509031</v>
      </c>
      <c r="E21" s="527">
        <v>4.1823524830207237</v>
      </c>
      <c r="F21" s="527">
        <v>15.136364558019322</v>
      </c>
      <c r="G21" s="527">
        <v>37.638883729910603</v>
      </c>
      <c r="H21" s="527">
        <v>79.125197643444196</v>
      </c>
      <c r="I21" s="527">
        <v>-16.104059150915962</v>
      </c>
      <c r="J21" s="527">
        <v>-16.984804712858349</v>
      </c>
      <c r="K21" s="527">
        <v>8.422376759688067</v>
      </c>
      <c r="L21" s="527">
        <v>4.6415979473368729</v>
      </c>
      <c r="M21" s="527">
        <v>3.3579625383853173</v>
      </c>
      <c r="N21" s="527">
        <v>10.729657417179483</v>
      </c>
      <c r="O21" s="527">
        <v>12.492672340132538</v>
      </c>
      <c r="P21" s="527">
        <v>12.492672340132538</v>
      </c>
    </row>
    <row r="22" spans="1:16" customFormat="1" ht="21" customHeight="1">
      <c r="A22" s="13"/>
      <c r="B22" s="476" t="s">
        <v>193</v>
      </c>
      <c r="C22" s="482"/>
      <c r="D22" s="527">
        <v>-2.0271241983024213</v>
      </c>
      <c r="E22" s="527">
        <v>-9.1501918161968057</v>
      </c>
      <c r="F22" s="527">
        <v>17.220873530024306</v>
      </c>
      <c r="G22" s="527">
        <v>19.080859665189397</v>
      </c>
      <c r="H22" s="527">
        <v>-27.757175382764288</v>
      </c>
      <c r="I22" s="527">
        <v>18.424265012429775</v>
      </c>
      <c r="J22" s="527">
        <v>17.073620760653174</v>
      </c>
      <c r="K22" s="527">
        <v>5.3454172269405742</v>
      </c>
      <c r="L22" s="527">
        <v>2.7682395971212914</v>
      </c>
      <c r="M22" s="527">
        <v>2.6567701369789143</v>
      </c>
      <c r="N22" s="527">
        <v>13.767984083513918</v>
      </c>
      <c r="O22" s="527">
        <v>0.80785107321883487</v>
      </c>
      <c r="P22" s="527">
        <v>0.80785107321883487</v>
      </c>
    </row>
    <row r="23" spans="1:16" customFormat="1" ht="21" customHeight="1">
      <c r="A23" s="13"/>
      <c r="B23" s="476" t="s">
        <v>194</v>
      </c>
      <c r="C23" s="482"/>
      <c r="D23" s="527">
        <v>11.985941135555645</v>
      </c>
      <c r="E23" s="527">
        <v>26.890898047768118</v>
      </c>
      <c r="F23" s="527">
        <v>13.277612270938821</v>
      </c>
      <c r="G23" s="527">
        <v>-18.275044629908777</v>
      </c>
      <c r="H23" s="527">
        <v>-11.288996573028731</v>
      </c>
      <c r="I23" s="527">
        <v>30.338332833458594</v>
      </c>
      <c r="J23" s="527">
        <v>29.418767267812541</v>
      </c>
      <c r="K23" s="527">
        <v>4.385198482911834</v>
      </c>
      <c r="L23" s="527">
        <v>3.8880464557057737</v>
      </c>
      <c r="M23" s="527">
        <v>5.4896211998871625</v>
      </c>
      <c r="N23" s="527">
        <v>3.2643097816135391</v>
      </c>
      <c r="O23" s="527">
        <v>8.808985226985321</v>
      </c>
      <c r="P23" s="527">
        <v>8.8089852269852997</v>
      </c>
    </row>
    <row r="24" spans="1:16" customFormat="1" ht="21" customHeight="1">
      <c r="A24" s="13"/>
      <c r="B24" s="476" t="s">
        <v>195</v>
      </c>
      <c r="C24" s="482"/>
      <c r="D24" s="527">
        <v>-13.003323089404539</v>
      </c>
      <c r="E24" s="527">
        <v>8.1501437358460151</v>
      </c>
      <c r="F24" s="527">
        <v>141.35087109878444</v>
      </c>
      <c r="G24" s="527">
        <v>11.390945060025647</v>
      </c>
      <c r="H24" s="527">
        <v>14.466234984609482</v>
      </c>
      <c r="I24" s="527">
        <v>0.41014770951295354</v>
      </c>
      <c r="J24" s="527">
        <v>0.76500243078041485</v>
      </c>
      <c r="K24" s="527">
        <v>2.5888342471390935</v>
      </c>
      <c r="L24" s="527">
        <v>10.904658163112657</v>
      </c>
      <c r="M24" s="527">
        <v>6.5880906705560349</v>
      </c>
      <c r="N24" s="527">
        <v>-27.705668962693608</v>
      </c>
      <c r="O24" s="527">
        <v>18.703858122632621</v>
      </c>
      <c r="P24" s="527">
        <v>18.703858122632621</v>
      </c>
    </row>
    <row r="25" spans="1:16" customFormat="1" ht="21" customHeight="1">
      <c r="A25" s="13"/>
      <c r="B25" s="476" t="s">
        <v>196</v>
      </c>
      <c r="C25" s="482"/>
      <c r="D25" s="527">
        <v>18.542023176252997</v>
      </c>
      <c r="E25" s="527">
        <v>20.022920981757952</v>
      </c>
      <c r="F25" s="527">
        <v>39.885889795736659</v>
      </c>
      <c r="G25" s="527">
        <v>27.864309888456763</v>
      </c>
      <c r="H25" s="527">
        <v>5.7493766208098096</v>
      </c>
      <c r="I25" s="527">
        <v>62.717561749352278</v>
      </c>
      <c r="J25" s="527">
        <v>64.575212244952283</v>
      </c>
      <c r="K25" s="527">
        <v>6.9005351591101771</v>
      </c>
      <c r="L25" s="527">
        <v>8.0513923340825855</v>
      </c>
      <c r="M25" s="527">
        <v>14.411098048835846</v>
      </c>
      <c r="N25" s="527">
        <v>16.753882079340656</v>
      </c>
      <c r="O25" s="527">
        <v>20.240322884881312</v>
      </c>
      <c r="P25" s="527">
        <v>20.240322884881312</v>
      </c>
    </row>
    <row r="26" spans="1:16" customFormat="1" ht="21" customHeight="1">
      <c r="A26" s="13"/>
      <c r="B26" s="476" t="s">
        <v>197</v>
      </c>
      <c r="C26" s="482"/>
      <c r="D26" s="527">
        <v>17.076943666417787</v>
      </c>
      <c r="E26" s="527">
        <v>21.370730978522111</v>
      </c>
      <c r="F26" s="527">
        <v>-36.605323820047396</v>
      </c>
      <c r="G26" s="527">
        <v>37.352574411140104</v>
      </c>
      <c r="H26" s="527">
        <v>34.590583992234023</v>
      </c>
      <c r="I26" s="527">
        <v>15.879871142432368</v>
      </c>
      <c r="J26" s="527">
        <v>17.679774792722291</v>
      </c>
      <c r="K26" s="527">
        <v>6.4773459526894728</v>
      </c>
      <c r="L26" s="527">
        <v>4.8119844146698121</v>
      </c>
      <c r="M26" s="527">
        <v>10.995023570298933</v>
      </c>
      <c r="N26" s="527">
        <v>14.111485256202339</v>
      </c>
      <c r="O26" s="527">
        <v>6.8841159296728849</v>
      </c>
      <c r="P26" s="527">
        <v>6.8841159296728849</v>
      </c>
    </row>
    <row r="27" spans="1:16" customFormat="1" ht="21" customHeight="1">
      <c r="A27" s="13"/>
      <c r="B27" s="476" t="s">
        <v>198</v>
      </c>
      <c r="C27" s="482"/>
      <c r="D27" s="527">
        <v>19.672217559145476</v>
      </c>
      <c r="E27" s="527">
        <v>-19.695800413941267</v>
      </c>
      <c r="F27" s="527">
        <v>-36.468228033024133</v>
      </c>
      <c r="G27" s="527">
        <v>110.45820913988354</v>
      </c>
      <c r="H27" s="527">
        <v>36.644488558429344</v>
      </c>
      <c r="I27" s="527">
        <v>3.2598754125781726</v>
      </c>
      <c r="J27" s="527">
        <v>4.8287393131924983</v>
      </c>
      <c r="K27" s="527">
        <v>1.5016292047100421</v>
      </c>
      <c r="L27" s="527">
        <v>4.8505171368744548</v>
      </c>
      <c r="M27" s="527">
        <v>11.698856981574313</v>
      </c>
      <c r="N27" s="527">
        <v>7.2091779093286235</v>
      </c>
      <c r="O27" s="527">
        <v>2.3597224433783648</v>
      </c>
      <c r="P27" s="527">
        <v>2.3597224433783648</v>
      </c>
    </row>
    <row r="28" spans="1:16" customFormat="1" ht="21" customHeight="1">
      <c r="A28" s="13"/>
      <c r="B28" s="476" t="s">
        <v>199</v>
      </c>
      <c r="C28" s="482"/>
      <c r="D28" s="527">
        <v>35.010601660756578</v>
      </c>
      <c r="E28" s="527">
        <v>19.076767951935935</v>
      </c>
      <c r="F28" s="527">
        <v>-48.445330570139944</v>
      </c>
      <c r="G28" s="527">
        <v>32.085689651785444</v>
      </c>
      <c r="H28" s="527">
        <v>32.131226201492289</v>
      </c>
      <c r="I28" s="527">
        <v>-0.65191538535177562</v>
      </c>
      <c r="J28" s="527">
        <v>-1.5805761402252538</v>
      </c>
      <c r="K28" s="527">
        <v>11.909560660470508</v>
      </c>
      <c r="L28" s="527">
        <v>5.2573093916656211</v>
      </c>
      <c r="M28" s="527">
        <v>-0.56064563384606858</v>
      </c>
      <c r="N28" s="527">
        <v>66.670036896132288</v>
      </c>
      <c r="O28" s="527">
        <v>2.4485288837383434</v>
      </c>
      <c r="P28" s="527">
        <v>2.4485288837383434</v>
      </c>
    </row>
    <row r="29" spans="1:16" customFormat="1" ht="21" customHeight="1">
      <c r="A29" s="13"/>
      <c r="B29" s="476" t="s">
        <v>200</v>
      </c>
      <c r="C29" s="482"/>
      <c r="D29" s="527">
        <v>8.0048267993290345</v>
      </c>
      <c r="E29" s="527">
        <v>11.858395705988013</v>
      </c>
      <c r="F29" s="527">
        <v>-13.953174213554009</v>
      </c>
      <c r="G29" s="527">
        <v>13.139586168542628</v>
      </c>
      <c r="H29" s="527">
        <v>22.262929041944069</v>
      </c>
      <c r="I29" s="527">
        <v>-24.000449868668905</v>
      </c>
      <c r="J29" s="527">
        <v>-25.065890293680482</v>
      </c>
      <c r="K29" s="527">
        <v>9.5796177131247653</v>
      </c>
      <c r="L29" s="527">
        <v>5.5441572351130564</v>
      </c>
      <c r="M29" s="527">
        <v>5.4904594905987647</v>
      </c>
      <c r="N29" s="527">
        <v>14.860113984873347</v>
      </c>
      <c r="O29" s="527">
        <v>4.374096723302201</v>
      </c>
      <c r="P29" s="527">
        <v>4.374096723302201</v>
      </c>
    </row>
    <row r="30" spans="1:16" customFormat="1" ht="21" customHeight="1">
      <c r="A30" s="13"/>
      <c r="B30" s="476" t="s">
        <v>201</v>
      </c>
      <c r="C30" s="482"/>
      <c r="D30" s="527">
        <v>14.740480450915406</v>
      </c>
      <c r="E30" s="527">
        <v>15.676723477187249</v>
      </c>
      <c r="F30" s="527">
        <v>70.380053105674037</v>
      </c>
      <c r="G30" s="527">
        <v>37.541584024791597</v>
      </c>
      <c r="H30" s="527">
        <v>25.224262447607803</v>
      </c>
      <c r="I30" s="527">
        <v>-19.20536801219388</v>
      </c>
      <c r="J30" s="527">
        <v>-20.588976895399203</v>
      </c>
      <c r="K30" s="527">
        <v>4.195847835575206</v>
      </c>
      <c r="L30" s="527">
        <v>6.5537591921790872</v>
      </c>
      <c r="M30" s="527">
        <v>15.246482605870671</v>
      </c>
      <c r="N30" s="527">
        <v>20.22956109672851</v>
      </c>
      <c r="O30" s="527">
        <v>18.110582466633218</v>
      </c>
      <c r="P30" s="527">
        <v>18.110582466633218</v>
      </c>
    </row>
    <row r="31" spans="1:16" customFormat="1" ht="21" customHeight="1">
      <c r="A31" s="13"/>
      <c r="B31" s="476" t="s">
        <v>202</v>
      </c>
      <c r="C31" s="482"/>
      <c r="D31" s="527">
        <v>8.2404540673004512</v>
      </c>
      <c r="E31" s="527">
        <v>55.596675334362587</v>
      </c>
      <c r="F31" s="527">
        <v>50.015619824101741</v>
      </c>
      <c r="G31" s="527">
        <v>19.351162203689597</v>
      </c>
      <c r="H31" s="527">
        <v>15.020310617759748</v>
      </c>
      <c r="I31" s="527">
        <v>-19.179203363387266</v>
      </c>
      <c r="J31" s="527">
        <v>-20.694228313976581</v>
      </c>
      <c r="K31" s="527">
        <v>8.4741366972051591</v>
      </c>
      <c r="L31" s="527">
        <v>8.8870647067534669</v>
      </c>
      <c r="M31" s="527">
        <v>9.6968956201523895</v>
      </c>
      <c r="N31" s="527">
        <v>54.285031461657084</v>
      </c>
      <c r="O31" s="527">
        <v>17.188281644719506</v>
      </c>
      <c r="P31" s="527">
        <v>17.188281644719481</v>
      </c>
    </row>
    <row r="32" spans="1:16" customFormat="1" ht="21" customHeight="1">
      <c r="A32" s="13"/>
      <c r="B32" s="476" t="s">
        <v>203</v>
      </c>
      <c r="C32" s="482"/>
      <c r="D32" s="527">
        <v>28.796283101399013</v>
      </c>
      <c r="E32" s="527">
        <v>20.076797261245737</v>
      </c>
      <c r="F32" s="527">
        <v>-27.584681792833223</v>
      </c>
      <c r="G32" s="527">
        <v>39.036607315016305</v>
      </c>
      <c r="H32" s="527">
        <v>13.338969242827536</v>
      </c>
      <c r="I32" s="527">
        <v>-6.2585470823311233</v>
      </c>
      <c r="J32" s="527">
        <v>-11.40017776896174</v>
      </c>
      <c r="K32" s="527">
        <v>-4.5392106556867979</v>
      </c>
      <c r="L32" s="527">
        <v>2.9141025900561779</v>
      </c>
      <c r="M32" s="527">
        <v>1.4347598729120614</v>
      </c>
      <c r="N32" s="527">
        <v>45.17712230635955</v>
      </c>
      <c r="O32" s="527">
        <v>9.7595258372315428</v>
      </c>
      <c r="P32" s="527">
        <v>9.7595258372315641</v>
      </c>
    </row>
    <row r="33" spans="2:16" ht="21" customHeight="1">
      <c r="B33" s="476" t="s">
        <v>204</v>
      </c>
      <c r="C33" s="482"/>
      <c r="D33" s="527">
        <v>-8.4417109639581493</v>
      </c>
      <c r="E33" s="527">
        <v>25.96358634963223</v>
      </c>
      <c r="F33" s="527">
        <v>21.894377613880756</v>
      </c>
      <c r="G33" s="527">
        <v>17.55668934431629</v>
      </c>
      <c r="H33" s="527">
        <v>21.817425335365257</v>
      </c>
      <c r="I33" s="527">
        <v>-32.131084185153625</v>
      </c>
      <c r="J33" s="527">
        <v>4.0469976719496703</v>
      </c>
      <c r="K33" s="527">
        <v>1.4865088105941782</v>
      </c>
      <c r="L33" s="527">
        <v>15.29717378488229</v>
      </c>
      <c r="M33" s="527">
        <v>-1.0269793953805895</v>
      </c>
      <c r="N33" s="527">
        <v>14.632615477237154</v>
      </c>
      <c r="O33" s="527">
        <v>6.3369735776764191</v>
      </c>
      <c r="P33" s="527">
        <v>6.3369735776764413</v>
      </c>
    </row>
    <row r="34" spans="2:16" ht="21" customHeight="1">
      <c r="B34" s="476" t="s">
        <v>205</v>
      </c>
      <c r="C34" s="482"/>
      <c r="D34" s="527">
        <v>6.118451933790281</v>
      </c>
      <c r="E34" s="527">
        <v>-10.917341004930625</v>
      </c>
      <c r="F34" s="527">
        <v>18.091670119609148</v>
      </c>
      <c r="G34" s="527">
        <v>34.652231234111028</v>
      </c>
      <c r="H34" s="527">
        <v>24.8995956402694</v>
      </c>
      <c r="I34" s="527">
        <v>10.88096235558238</v>
      </c>
      <c r="J34" s="527">
        <v>19.266795095584289</v>
      </c>
      <c r="K34" s="527">
        <v>-3.5782705568378814</v>
      </c>
      <c r="L34" s="527">
        <v>3.3583691654181624</v>
      </c>
      <c r="M34" s="527">
        <v>11.045447892373716</v>
      </c>
      <c r="N34" s="527">
        <v>-0.4271867647879346</v>
      </c>
      <c r="O34" s="527">
        <v>9.1546055448900034</v>
      </c>
      <c r="P34" s="527">
        <v>9.1546055448900034</v>
      </c>
    </row>
    <row r="35" spans="2:16" ht="20.25" customHeight="1">
      <c r="B35" s="476" t="s">
        <v>206</v>
      </c>
      <c r="C35" s="482"/>
      <c r="D35" s="527">
        <v>-11.682876470461146</v>
      </c>
      <c r="E35" s="527">
        <v>-21.839840368486819</v>
      </c>
      <c r="F35" s="527">
        <v>6.3144160835803431</v>
      </c>
      <c r="G35" s="527">
        <v>29.267244576840511</v>
      </c>
      <c r="H35" s="527">
        <v>25.064382715328158</v>
      </c>
      <c r="I35" s="527">
        <v>23.066493406894729</v>
      </c>
      <c r="J35" s="527">
        <v>16.988640745414862</v>
      </c>
      <c r="K35" s="527">
        <v>-6.5509111710662431</v>
      </c>
      <c r="L35" s="120">
        <v>-14.425126646196418</v>
      </c>
      <c r="M35" s="120">
        <v>-0.40390853076226474</v>
      </c>
      <c r="N35" s="120">
        <v>-24.38711071521541</v>
      </c>
      <c r="O35" s="120">
        <v>-2.6011679234682616</v>
      </c>
      <c r="P35" s="527">
        <v>-2.6011679234682616</v>
      </c>
    </row>
    <row r="36" spans="2:16" ht="20.25" customHeight="1">
      <c r="B36" s="476" t="s">
        <v>207</v>
      </c>
      <c r="C36" s="482"/>
      <c r="D36" s="528">
        <v>-10.48220940962511</v>
      </c>
      <c r="E36" s="528">
        <v>10.722721751911868</v>
      </c>
      <c r="F36" s="527">
        <v>124.8119742301233</v>
      </c>
      <c r="G36" s="528">
        <v>12.994941804883542</v>
      </c>
      <c r="H36" s="528">
        <v>24.483079409164677</v>
      </c>
      <c r="I36" s="527">
        <v>31.679893010259043</v>
      </c>
      <c r="J36" s="528">
        <v>11.48380927193131</v>
      </c>
      <c r="K36" s="528">
        <v>-11.961061891209624</v>
      </c>
      <c r="L36" s="119">
        <v>17.113189958646792</v>
      </c>
      <c r="M36" s="119">
        <v>11.97956464313612</v>
      </c>
      <c r="N36" s="119">
        <v>35.611201284247663</v>
      </c>
      <c r="O36" s="119">
        <v>16.283016402984241</v>
      </c>
      <c r="P36" s="527">
        <v>16.283016402984241</v>
      </c>
    </row>
    <row r="37" spans="2:16" ht="20.25" customHeight="1">
      <c r="B37" s="476" t="s">
        <v>208</v>
      </c>
      <c r="C37" s="482"/>
      <c r="D37" s="528">
        <v>-6.7106248035484377</v>
      </c>
      <c r="E37" s="528">
        <v>-8.1809889640138795</v>
      </c>
      <c r="F37" s="527">
        <v>14.035113028823943</v>
      </c>
      <c r="G37" s="528">
        <v>15.721493841577349</v>
      </c>
      <c r="H37" s="528">
        <v>10.637269278092942</v>
      </c>
      <c r="I37" s="527">
        <v>52.625100083716305</v>
      </c>
      <c r="J37" s="528">
        <v>17.061683091869174</v>
      </c>
      <c r="K37" s="528">
        <v>-10.205570627313598</v>
      </c>
      <c r="L37" s="119">
        <v>13.080111246295223</v>
      </c>
      <c r="M37" s="119">
        <v>13.51107444984445</v>
      </c>
      <c r="N37" s="119">
        <v>22.372084888831601</v>
      </c>
      <c r="O37" s="119">
        <v>4.1168309644778134</v>
      </c>
      <c r="P37" s="527">
        <v>4.1168309644778134</v>
      </c>
    </row>
    <row r="38" spans="2:16" ht="20.25" customHeight="1">
      <c r="B38" s="476" t="s">
        <v>209</v>
      </c>
      <c r="C38" s="482"/>
      <c r="D38" s="528">
        <v>-5.1555832111247035</v>
      </c>
      <c r="E38" s="528">
        <v>12.933155525891538</v>
      </c>
      <c r="F38" s="527">
        <v>-26.158603526583214</v>
      </c>
      <c r="G38" s="528">
        <v>9.4127767733682468</v>
      </c>
      <c r="H38" s="528">
        <v>10.269127128272327</v>
      </c>
      <c r="I38" s="527">
        <v>-40.163799995473951</v>
      </c>
      <c r="J38" s="528">
        <v>-5.5507926477713188</v>
      </c>
      <c r="K38" s="528">
        <v>19.407180410012192</v>
      </c>
      <c r="L38" s="119">
        <v>-20.935773726624774</v>
      </c>
      <c r="M38" s="119">
        <v>-22.888443154844929</v>
      </c>
      <c r="N38" s="119">
        <v>-10.728712038964428</v>
      </c>
      <c r="O38" s="119">
        <v>-6.2250251884161667</v>
      </c>
      <c r="P38" s="527">
        <v>-6.225025188416156</v>
      </c>
    </row>
    <row r="39" spans="2:16" ht="20.25" customHeight="1">
      <c r="B39" s="476" t="s">
        <v>210</v>
      </c>
      <c r="C39" s="482"/>
      <c r="D39" s="528">
        <v>30.306956514502481</v>
      </c>
      <c r="E39" s="528">
        <v>3.4800649101765169</v>
      </c>
      <c r="F39" s="528">
        <v>-31.615152405183689</v>
      </c>
      <c r="G39" s="528">
        <v>10.212113919637101</v>
      </c>
      <c r="H39" s="528">
        <v>7.7986148535037492</v>
      </c>
      <c r="I39" s="527">
        <v>-1.2592423715917622</v>
      </c>
      <c r="J39" s="528">
        <v>-13.356253956959851</v>
      </c>
      <c r="K39" s="528">
        <v>-6.6587163881470568</v>
      </c>
      <c r="L39" s="119">
        <v>-6.4234104052262708</v>
      </c>
      <c r="M39" s="119">
        <v>-11.200713297271303</v>
      </c>
      <c r="N39" s="119">
        <v>-30.396199096517883</v>
      </c>
      <c r="O39" s="119">
        <v>-0.58113140005475739</v>
      </c>
      <c r="P39" s="527">
        <v>-0.58113140005475739</v>
      </c>
    </row>
    <row r="40" spans="2:16" ht="20.25" customHeight="1">
      <c r="B40" s="476" t="s">
        <v>211</v>
      </c>
      <c r="C40" s="482"/>
      <c r="D40" s="528">
        <v>3.5784704633352815</v>
      </c>
      <c r="E40" s="528">
        <v>-10.554230648758233</v>
      </c>
      <c r="F40" s="528">
        <v>-32.665016252670689</v>
      </c>
      <c r="G40" s="528">
        <v>12.495062141952618</v>
      </c>
      <c r="H40" s="528">
        <v>7.7106362844266307</v>
      </c>
      <c r="I40" s="527">
        <v>-26.572822474547309</v>
      </c>
      <c r="J40" s="528">
        <v>3.3488380690269715</v>
      </c>
      <c r="K40" s="528">
        <v>32.714829167458717</v>
      </c>
      <c r="L40" s="119">
        <v>13.198732866852069</v>
      </c>
      <c r="M40" s="119">
        <v>0.38637634314984126</v>
      </c>
      <c r="N40" s="119">
        <v>-18.3249676726285</v>
      </c>
      <c r="O40" s="119">
        <v>-2.0670430679753715</v>
      </c>
      <c r="P40" s="527">
        <v>-2.0670430679753826</v>
      </c>
    </row>
    <row r="41" spans="2:16" ht="20.25" customHeight="1">
      <c r="B41" s="476" t="s">
        <v>212</v>
      </c>
      <c r="C41" s="482"/>
      <c r="D41" s="528">
        <v>1.9963233256599988</v>
      </c>
      <c r="E41" s="528">
        <v>0.52079146677983523</v>
      </c>
      <c r="F41" s="528">
        <v>-18.388682803858771</v>
      </c>
      <c r="G41" s="528">
        <v>3.3357654520987046</v>
      </c>
      <c r="H41" s="528">
        <v>6.0421401118234463</v>
      </c>
      <c r="I41" s="527">
        <v>-46.478847216024612</v>
      </c>
      <c r="J41" s="528">
        <v>-7.8431727201229045</v>
      </c>
      <c r="K41" s="528">
        <v>10.597033436702773</v>
      </c>
      <c r="L41" s="119">
        <v>-5.4823559734283549</v>
      </c>
      <c r="M41" s="119">
        <v>2.0473366308871421</v>
      </c>
      <c r="N41" s="119">
        <v>-4.0439079805821283</v>
      </c>
      <c r="O41" s="119">
        <v>-2.1883032618588705</v>
      </c>
      <c r="P41" s="527">
        <v>-2.1883032618588705</v>
      </c>
    </row>
    <row r="42" spans="2:16" ht="20.25" customHeight="1">
      <c r="B42" s="476" t="s">
        <v>213</v>
      </c>
      <c r="C42" s="511"/>
      <c r="D42" s="528">
        <v>2.4975446252049283</v>
      </c>
      <c r="E42" s="528">
        <v>3.9124702511803777</v>
      </c>
      <c r="F42" s="528">
        <v>53.410444454394757</v>
      </c>
      <c r="G42" s="528">
        <v>5.5652342213338368</v>
      </c>
      <c r="H42" s="528">
        <v>9.0206697749190212</v>
      </c>
      <c r="I42" s="527">
        <v>-10.434918046702869</v>
      </c>
      <c r="J42" s="528">
        <v>-13.967511236060437</v>
      </c>
      <c r="K42" s="528">
        <v>-6.4318166973133089</v>
      </c>
      <c r="L42" s="119">
        <v>19.391673432792068</v>
      </c>
      <c r="M42" s="119">
        <v>16.987532933090456</v>
      </c>
      <c r="N42" s="119">
        <v>7.9916590147187883</v>
      </c>
      <c r="O42" s="119">
        <v>11.123302314580163</v>
      </c>
      <c r="P42" s="527">
        <v>11.12330231458014</v>
      </c>
    </row>
    <row r="43" spans="2:16" ht="20.25" customHeight="1">
      <c r="B43" s="476" t="s">
        <v>214</v>
      </c>
      <c r="C43" s="511"/>
      <c r="D43" s="528">
        <v>-8.7170493641650193</v>
      </c>
      <c r="E43" s="528">
        <v>18.814105471752598</v>
      </c>
      <c r="F43" s="528">
        <v>18.736884045004174</v>
      </c>
      <c r="G43" s="528">
        <v>1.5399835039389576</v>
      </c>
      <c r="H43" s="528">
        <v>9.1407140079814209</v>
      </c>
      <c r="I43" s="527">
        <v>70.413894510476638</v>
      </c>
      <c r="J43" s="528">
        <v>2.6984852056755493</v>
      </c>
      <c r="K43" s="528">
        <v>7.2438124450778796</v>
      </c>
      <c r="L43" s="119">
        <v>-11.763207496945128</v>
      </c>
      <c r="M43" s="119">
        <v>-1.0995808105731641</v>
      </c>
      <c r="N43" s="119">
        <v>27.256611745924463</v>
      </c>
      <c r="O43" s="119">
        <v>4.6703242075024853</v>
      </c>
      <c r="P43" s="527">
        <v>4.6703242075024853</v>
      </c>
    </row>
    <row r="44" spans="2:16" ht="20.25" customHeight="1">
      <c r="B44" s="476" t="s">
        <v>215</v>
      </c>
      <c r="C44" s="511"/>
      <c r="D44" s="528">
        <v>10.470013626290031</v>
      </c>
      <c r="E44" s="528">
        <v>12.511326413395274</v>
      </c>
      <c r="F44" s="528">
        <v>24.732679049717078</v>
      </c>
      <c r="G44" s="528">
        <v>-0.11194626125698992</v>
      </c>
      <c r="H44" s="528">
        <v>-11.788828372195637</v>
      </c>
      <c r="I44" s="527">
        <v>50.967781263642784</v>
      </c>
      <c r="J44" s="528">
        <v>-9.2375551626466148</v>
      </c>
      <c r="K44" s="528">
        <v>-13.41595454966421</v>
      </c>
      <c r="L44" s="119">
        <v>-20.873336717948511</v>
      </c>
      <c r="M44" s="119">
        <v>-11.903429410719003</v>
      </c>
      <c r="N44" s="119">
        <v>9.5084281263712924</v>
      </c>
      <c r="O44" s="119">
        <v>1.7797316101578531</v>
      </c>
      <c r="P44" s="527">
        <v>1.7797316101578531</v>
      </c>
    </row>
    <row r="45" spans="2:16" ht="20.25" customHeight="1">
      <c r="B45" s="476" t="s">
        <v>216</v>
      </c>
      <c r="C45" s="511"/>
      <c r="D45" s="528">
        <v>12.501463207501473</v>
      </c>
      <c r="E45" s="528">
        <v>6.1047033841248766</v>
      </c>
      <c r="F45" s="528">
        <v>34.544848017286768</v>
      </c>
      <c r="G45" s="528">
        <v>7.2733797194251215</v>
      </c>
      <c r="H45" s="528">
        <v>-6.4814797257005896</v>
      </c>
      <c r="I45" s="527">
        <v>63.504304170363213</v>
      </c>
      <c r="J45" s="528">
        <v>14.623224184020533</v>
      </c>
      <c r="K45" s="528">
        <v>16.639497551308292</v>
      </c>
      <c r="L45" s="119">
        <v>11.875852553466327</v>
      </c>
      <c r="M45" s="119">
        <v>15.79469699457503</v>
      </c>
      <c r="N45" s="119">
        <v>-3.3366986932215514</v>
      </c>
      <c r="O45" s="119">
        <v>11.931901409311529</v>
      </c>
      <c r="P45" s="527">
        <v>11.931901409311529</v>
      </c>
    </row>
    <row r="46" spans="2:16" ht="20.25" customHeight="1">
      <c r="B46" s="476" t="s">
        <v>217</v>
      </c>
      <c r="C46" s="511"/>
      <c r="D46" s="528">
        <v>9.9346149092726996</v>
      </c>
      <c r="E46" s="528">
        <v>1.4265737547717094</v>
      </c>
      <c r="F46" s="528">
        <v>-16.190815781597735</v>
      </c>
      <c r="G46" s="528">
        <v>4.0252120099563582</v>
      </c>
      <c r="H46" s="528">
        <v>-27.253139671675996</v>
      </c>
      <c r="I46" s="527">
        <v>66.366059914683888</v>
      </c>
      <c r="J46" s="528">
        <v>19.536590096295736</v>
      </c>
      <c r="K46" s="528">
        <v>20.043350147634008</v>
      </c>
      <c r="L46" s="119">
        <v>23.218003641177411</v>
      </c>
      <c r="M46" s="119">
        <v>27.630319650207234</v>
      </c>
      <c r="N46" s="119">
        <v>10.372270199082756</v>
      </c>
      <c r="O46" s="119">
        <v>2.1664520136212007</v>
      </c>
      <c r="P46" s="527">
        <v>2.1664520136212007</v>
      </c>
    </row>
    <row r="47" spans="2:16" ht="20.25" customHeight="1">
      <c r="B47" s="476" t="s">
        <v>218</v>
      </c>
      <c r="C47" s="511"/>
      <c r="D47" s="528">
        <v>-0.14568509410037844</v>
      </c>
      <c r="E47" s="528">
        <v>10.683066332367929</v>
      </c>
      <c r="F47" s="528">
        <v>8.9286583628347174</v>
      </c>
      <c r="G47" s="528">
        <v>5.5729632581606348</v>
      </c>
      <c r="H47" s="528">
        <v>-24.43516506645491</v>
      </c>
      <c r="I47" s="527">
        <v>-42.154134914428539</v>
      </c>
      <c r="J47" s="528">
        <v>-11.797651036885659</v>
      </c>
      <c r="K47" s="528">
        <v>-5.7088657460317327</v>
      </c>
      <c r="L47" s="119">
        <v>14.031871062222145</v>
      </c>
      <c r="M47" s="119">
        <v>21.937792773224896</v>
      </c>
      <c r="N47" s="119">
        <v>5.3794370891788956</v>
      </c>
      <c r="O47" s="119">
        <v>-1.676618520181572</v>
      </c>
      <c r="P47" s="527">
        <v>-1.676618520181572</v>
      </c>
    </row>
    <row r="48" spans="2:16" ht="20.25" customHeight="1">
      <c r="B48" s="476" t="s">
        <v>219</v>
      </c>
      <c r="C48" s="511"/>
      <c r="D48" s="528">
        <v>4.8516478516751116</v>
      </c>
      <c r="E48" s="528">
        <v>-2.5506766430656413</v>
      </c>
      <c r="F48" s="528">
        <v>18.453805689044334</v>
      </c>
      <c r="G48" s="528">
        <v>13.461585845364944</v>
      </c>
      <c r="H48" s="528">
        <v>-17.339744402714143</v>
      </c>
      <c r="I48" s="527">
        <v>50.452163947353171</v>
      </c>
      <c r="J48" s="528">
        <v>-3.1726414967904959</v>
      </c>
      <c r="K48" s="528">
        <v>31.436882894940087</v>
      </c>
      <c r="L48" s="119">
        <v>25.754216086421302</v>
      </c>
      <c r="M48" s="119">
        <v>55.343421787998203</v>
      </c>
      <c r="N48" s="119">
        <v>2.2155590963125693</v>
      </c>
      <c r="O48" s="119">
        <v>9.7759025000765156</v>
      </c>
      <c r="P48" s="527">
        <v>9.7759025000765156</v>
      </c>
    </row>
    <row r="49" spans="2:16" ht="20.25" customHeight="1">
      <c r="B49" s="476" t="s">
        <v>220</v>
      </c>
      <c r="C49" s="511"/>
      <c r="D49" s="528">
        <v>-5.639423890476758</v>
      </c>
      <c r="E49" s="528">
        <v>-0.40000858563805641</v>
      </c>
      <c r="F49" s="528">
        <v>-2.2236239024657656</v>
      </c>
      <c r="G49" s="528">
        <v>12.379457679164663</v>
      </c>
      <c r="H49" s="528">
        <v>-16.809010636218424</v>
      </c>
      <c r="I49" s="527">
        <v>-26.908075874700732</v>
      </c>
      <c r="J49" s="528">
        <v>-16.823753100660621</v>
      </c>
      <c r="K49" s="528">
        <v>-1.8007389468474244</v>
      </c>
      <c r="L49" s="119">
        <v>0.2988285845433758</v>
      </c>
      <c r="M49" s="119">
        <v>20.045388903829696</v>
      </c>
      <c r="N49" s="119">
        <v>3.5216083843548462</v>
      </c>
      <c r="O49" s="119">
        <v>-3.4483470476180167</v>
      </c>
      <c r="P49" s="527">
        <v>-3.4483470476180056</v>
      </c>
    </row>
    <row r="50" spans="2:16" ht="20.25" customHeight="1">
      <c r="B50" s="476" t="s">
        <v>221</v>
      </c>
      <c r="C50" s="511"/>
      <c r="D50" s="528">
        <v>3.8875513797197669</v>
      </c>
      <c r="E50" s="528">
        <v>12.917157086180463</v>
      </c>
      <c r="F50" s="528">
        <v>-5.369863859546042</v>
      </c>
      <c r="G50" s="528">
        <v>12.710821025567398</v>
      </c>
      <c r="H50" s="528">
        <v>-9.5871041075257786</v>
      </c>
      <c r="I50" s="527">
        <v>18.704666238409761</v>
      </c>
      <c r="J50" s="528">
        <v>8.5682778215866229</v>
      </c>
      <c r="K50" s="528">
        <v>-4.9611770817118872</v>
      </c>
      <c r="L50" s="528">
        <v>2.7557449172102455</v>
      </c>
      <c r="M50" s="528">
        <v>19.083348302076587</v>
      </c>
      <c r="N50" s="528">
        <v>3.0889655067784849</v>
      </c>
      <c r="O50" s="528">
        <v>2.6582312632827731</v>
      </c>
      <c r="P50" s="527">
        <v>2.6582312632827954</v>
      </c>
    </row>
    <row r="51" spans="2:16" ht="20.25" customHeight="1">
      <c r="B51" s="476" t="s">
        <v>222</v>
      </c>
      <c r="C51" s="511"/>
      <c r="D51" s="528">
        <v>9.1657027159324898</v>
      </c>
      <c r="E51" s="528">
        <v>3.4642721077593253</v>
      </c>
      <c r="F51" s="528">
        <v>-5.0268698590114846</v>
      </c>
      <c r="G51" s="528">
        <v>13.940294234559914</v>
      </c>
      <c r="H51" s="528">
        <v>13.377859192121333</v>
      </c>
      <c r="I51" s="527">
        <v>-57.42114576896131</v>
      </c>
      <c r="J51" s="528">
        <v>16.825512917881412</v>
      </c>
      <c r="K51" s="528">
        <v>0.92378099775525246</v>
      </c>
      <c r="L51" s="528">
        <v>-7.8743064092282156</v>
      </c>
      <c r="M51" s="528">
        <v>8.4011981836683347</v>
      </c>
      <c r="N51" s="528">
        <v>3.8598237116473033</v>
      </c>
      <c r="O51" s="528">
        <v>3.0143923853495957</v>
      </c>
      <c r="P51" s="527">
        <v>3.0143923853495957</v>
      </c>
    </row>
    <row r="52" spans="2:16" ht="20.25" customHeight="1">
      <c r="B52" s="476" t="s">
        <v>223</v>
      </c>
      <c r="C52" s="511"/>
      <c r="D52" s="528">
        <v>7.150273977763888</v>
      </c>
      <c r="E52" s="528">
        <v>-4.939009670463113</v>
      </c>
      <c r="F52" s="528">
        <v>-1.7171630827204853</v>
      </c>
      <c r="G52" s="528">
        <v>32.080739070537433</v>
      </c>
      <c r="H52" s="528">
        <v>-0.52900213002977647</v>
      </c>
      <c r="I52" s="527">
        <v>-53.137496074963252</v>
      </c>
      <c r="J52" s="528">
        <v>17.279950570902457</v>
      </c>
      <c r="K52" s="528">
        <v>7.921942966915374</v>
      </c>
      <c r="L52" s="528">
        <v>3.0587112562139085</v>
      </c>
      <c r="M52" s="528">
        <v>26.768077382407938</v>
      </c>
      <c r="N52" s="528">
        <v>2.6251999243745106</v>
      </c>
      <c r="O52" s="528">
        <v>4.2687549764582222</v>
      </c>
      <c r="P52" s="527">
        <v>4.2687549764582222</v>
      </c>
    </row>
    <row r="53" spans="2:16" ht="20.25" customHeight="1">
      <c r="B53" s="476" t="s">
        <v>224</v>
      </c>
      <c r="C53" s="511"/>
      <c r="D53" s="528">
        <v>4.3273675809531564</v>
      </c>
      <c r="E53" s="528">
        <v>-5.0484560469190587</v>
      </c>
      <c r="F53" s="528">
        <v>3.7495428726590285</v>
      </c>
      <c r="G53" s="528">
        <v>31.388980268408439</v>
      </c>
      <c r="H53" s="528">
        <v>2.8592911606912796</v>
      </c>
      <c r="I53" s="527">
        <v>34.084100317296276</v>
      </c>
      <c r="J53" s="528">
        <v>12.762994626023637</v>
      </c>
      <c r="K53" s="528">
        <v>5.2036217933020268</v>
      </c>
      <c r="L53" s="528">
        <v>0.2985208179119514</v>
      </c>
      <c r="M53" s="528">
        <v>23.437982915729428</v>
      </c>
      <c r="N53" s="528">
        <v>0.92672716299795344</v>
      </c>
      <c r="O53" s="528">
        <v>6.2221568883943812</v>
      </c>
      <c r="P53" s="527">
        <v>6.2221568883943812</v>
      </c>
    </row>
    <row r="54" spans="2:16" ht="20.25" customHeight="1">
      <c r="B54" s="476" t="s">
        <v>225</v>
      </c>
      <c r="C54" s="511"/>
      <c r="D54" s="528">
        <v>1.7616126033844326</v>
      </c>
      <c r="E54" s="528">
        <v>4.8865054885077752</v>
      </c>
      <c r="F54" s="528">
        <v>7.6606649686368877</v>
      </c>
      <c r="G54" s="528">
        <v>28.864648423024654</v>
      </c>
      <c r="H54" s="528">
        <v>3.2266022697903685</v>
      </c>
      <c r="I54" s="527">
        <v>75.99106332641135</v>
      </c>
      <c r="J54" s="528">
        <v>2.6748880534757769</v>
      </c>
      <c r="K54" s="528">
        <v>2.8101643753092098</v>
      </c>
      <c r="L54" s="528">
        <v>10.614933014103611</v>
      </c>
      <c r="M54" s="528">
        <v>2.5815579705200875</v>
      </c>
      <c r="N54" s="528">
        <v>1.5254388148355114</v>
      </c>
      <c r="O54" s="528">
        <v>7.5158789004946325</v>
      </c>
      <c r="P54" s="527">
        <v>7.5158789004946325</v>
      </c>
    </row>
    <row r="55" spans="2:16" ht="20.25" customHeight="1">
      <c r="B55" s="476" t="s">
        <v>226</v>
      </c>
      <c r="C55" s="511"/>
      <c r="D55" s="528">
        <v>1.282030537613621</v>
      </c>
      <c r="E55" s="528">
        <v>27.349377678735308</v>
      </c>
      <c r="F55" s="528">
        <v>8.6387720690905834</v>
      </c>
      <c r="G55" s="528">
        <v>91.531015569494372</v>
      </c>
      <c r="H55" s="528">
        <v>0.92605279201460888</v>
      </c>
      <c r="I55" s="527">
        <v>90.576667503600802</v>
      </c>
      <c r="J55" s="528">
        <v>-10.682869534054905</v>
      </c>
      <c r="K55" s="528">
        <v>-0.86203086345418845</v>
      </c>
      <c r="L55" s="528">
        <v>25.214245604414497</v>
      </c>
      <c r="M55" s="528">
        <v>-7.6826226046730621</v>
      </c>
      <c r="N55" s="528">
        <v>5.3810820845896945</v>
      </c>
      <c r="O55" s="528">
        <v>12.501727423911845</v>
      </c>
      <c r="P55" s="527">
        <v>12.501727423911824</v>
      </c>
    </row>
    <row r="56" spans="2:16" ht="20.25" customHeight="1">
      <c r="B56" s="476" t="s">
        <v>227</v>
      </c>
      <c r="C56" s="511"/>
      <c r="D56" s="528">
        <v>14.84898494327005</v>
      </c>
      <c r="E56" s="528">
        <v>50.248184728283803</v>
      </c>
      <c r="F56" s="528">
        <v>3.3477034264411731</v>
      </c>
      <c r="G56" s="119">
        <v>21.67285373129948</v>
      </c>
      <c r="H56" s="528">
        <v>8.9429927661743172</v>
      </c>
      <c r="I56" s="527">
        <v>-42.550003089137981</v>
      </c>
      <c r="J56" s="528">
        <v>-50.761320026162423</v>
      </c>
      <c r="K56" s="528">
        <v>11.577545009248613</v>
      </c>
      <c r="L56" s="528">
        <v>14.694042844200194</v>
      </c>
      <c r="M56" s="528">
        <v>-2.1457085297826306</v>
      </c>
      <c r="N56" s="528">
        <v>-16.87479903303085</v>
      </c>
      <c r="O56" s="528">
        <v>10.601874840232451</v>
      </c>
      <c r="P56" s="527">
        <v>10.601874840232451</v>
      </c>
    </row>
    <row r="57" spans="2:16" ht="20.25" customHeight="1">
      <c r="B57" s="476" t="s">
        <v>228</v>
      </c>
      <c r="C57" s="511"/>
      <c r="D57" s="528">
        <v>-32.012016795239553</v>
      </c>
      <c r="E57" s="528">
        <v>-78.011961353022855</v>
      </c>
      <c r="F57" s="528">
        <v>1.2814066504085231</v>
      </c>
      <c r="G57" s="119">
        <v>31.060029085452268</v>
      </c>
      <c r="H57" s="528">
        <v>13.002807638065384</v>
      </c>
      <c r="I57" s="527">
        <v>54.857438953872936</v>
      </c>
      <c r="J57" s="528">
        <v>18.211670862859354</v>
      </c>
      <c r="K57" s="528">
        <v>1.9617018844535261</v>
      </c>
      <c r="L57" s="528">
        <v>9.9213881199605289</v>
      </c>
      <c r="M57" s="528">
        <v>-9.9418944468457777</v>
      </c>
      <c r="N57" s="528">
        <v>-3.7821237027572008</v>
      </c>
      <c r="O57" s="528">
        <v>-9.1740611962500829</v>
      </c>
      <c r="P57" s="527">
        <v>-9.1740611962500935</v>
      </c>
    </row>
    <row r="58" spans="2:16" ht="20.25" customHeight="1">
      <c r="B58" s="476" t="s">
        <v>229</v>
      </c>
      <c r="C58" s="511"/>
      <c r="D58" s="528">
        <v>-12.509478217853143</v>
      </c>
      <c r="E58" s="528">
        <v>-55.25311013935945</v>
      </c>
      <c r="F58" s="528">
        <v>5.8497327693216139</v>
      </c>
      <c r="G58" s="119">
        <v>37.988564800499503</v>
      </c>
      <c r="H58" s="528">
        <v>7.1863108039269985</v>
      </c>
      <c r="I58" s="527">
        <v>15.57785058474137</v>
      </c>
      <c r="J58" s="528">
        <v>-5.7317889968666709</v>
      </c>
      <c r="K58" s="528">
        <v>2.7978924913794057</v>
      </c>
      <c r="L58" s="528">
        <v>3.2484469877427813</v>
      </c>
      <c r="M58" s="528">
        <v>7.7540337500362488</v>
      </c>
      <c r="N58" s="528">
        <v>-19.196107236898786</v>
      </c>
      <c r="O58" s="528">
        <v>-3.0598533645343595</v>
      </c>
      <c r="P58" s="527">
        <v>-3.0598533645343595</v>
      </c>
    </row>
    <row r="59" spans="2:16" ht="20.25" customHeight="1">
      <c r="B59" s="476" t="s">
        <v>230</v>
      </c>
      <c r="C59" s="511"/>
      <c r="D59" s="528">
        <v>17.877536126525897</v>
      </c>
      <c r="E59" s="528">
        <v>-53.046743464822235</v>
      </c>
      <c r="F59" s="528">
        <v>6.012704703537497</v>
      </c>
      <c r="G59" s="119">
        <v>4.22446051878409</v>
      </c>
      <c r="H59" s="528">
        <v>7.882299408818616</v>
      </c>
      <c r="I59" s="527">
        <v>5.4053363297468238</v>
      </c>
      <c r="J59" s="528">
        <v>17.181635530512395</v>
      </c>
      <c r="K59" s="528">
        <v>24.432518706061334</v>
      </c>
      <c r="L59" s="528">
        <v>4.621789026954537</v>
      </c>
      <c r="M59" s="528">
        <v>33.07283805742447</v>
      </c>
      <c r="N59" s="528">
        <v>-28.683561106503962</v>
      </c>
      <c r="O59" s="528">
        <v>4.2922907018382972</v>
      </c>
      <c r="P59" s="527">
        <v>4.2922907018383194</v>
      </c>
    </row>
    <row r="60" spans="2:16" ht="20.25" customHeight="1">
      <c r="B60" s="476" t="s">
        <v>231</v>
      </c>
      <c r="C60" s="511"/>
      <c r="D60" s="528">
        <v>7.8674777056004785</v>
      </c>
      <c r="E60" s="528">
        <v>-3.3838939184907102</v>
      </c>
      <c r="F60" s="528">
        <v>3.2280795903818715</v>
      </c>
      <c r="G60" s="119">
        <v>32.476435792522061</v>
      </c>
      <c r="H60" s="528">
        <v>3.2385692968472268</v>
      </c>
      <c r="I60" s="527">
        <v>116.95797860800803</v>
      </c>
      <c r="J60" s="528">
        <v>-11.556657010180249</v>
      </c>
      <c r="K60" s="528">
        <v>20.792856461874344</v>
      </c>
      <c r="L60" s="528">
        <v>-8.0019972629634459</v>
      </c>
      <c r="M60" s="528">
        <v>7.7376404611806615</v>
      </c>
      <c r="N60" s="528">
        <v>23.022497550418318</v>
      </c>
      <c r="O60" s="528">
        <v>7.8878798278448459</v>
      </c>
      <c r="P60" s="527">
        <v>7.8878798278448459</v>
      </c>
    </row>
    <row r="61" spans="2:16" ht="20.25" customHeight="1">
      <c r="B61" s="476" t="s">
        <v>232</v>
      </c>
      <c r="C61" s="511"/>
      <c r="D61" s="528">
        <v>3.835342659128238</v>
      </c>
      <c r="E61" s="528">
        <v>18.294188820555402</v>
      </c>
      <c r="F61" s="528">
        <v>8.043688087131585</v>
      </c>
      <c r="G61" s="119">
        <v>30.722774381419171</v>
      </c>
      <c r="H61" s="528">
        <v>2.3689479051541174</v>
      </c>
      <c r="I61" s="527">
        <v>16.303481175549493</v>
      </c>
      <c r="J61" s="528">
        <v>24.662501789802938</v>
      </c>
      <c r="K61" s="528">
        <v>30.834532687219141</v>
      </c>
      <c r="L61" s="528">
        <v>-6.0843416162844495</v>
      </c>
      <c r="M61" s="528">
        <v>21.114252309149585</v>
      </c>
      <c r="N61" s="528">
        <v>7.9172928825128386</v>
      </c>
      <c r="O61" s="528">
        <v>11.380235856696629</v>
      </c>
      <c r="P61" s="527">
        <v>11.380235856696629</v>
      </c>
    </row>
    <row r="62" spans="2:16" ht="20.25" customHeight="1">
      <c r="B62" s="476" t="s">
        <v>233</v>
      </c>
      <c r="C62" s="511"/>
      <c r="D62" s="528">
        <v>5.0432938435506669</v>
      </c>
      <c r="E62" s="528">
        <v>11.629634760336739</v>
      </c>
      <c r="F62" s="528">
        <v>8.5521231822918828</v>
      </c>
      <c r="G62" s="119">
        <v>37.574576165111594</v>
      </c>
      <c r="H62" s="528">
        <v>1.2520087930664614</v>
      </c>
      <c r="I62" s="527">
        <v>-30.684027171630536</v>
      </c>
      <c r="J62" s="528">
        <v>27.982493216287697</v>
      </c>
      <c r="K62" s="528">
        <v>44.3197353833894</v>
      </c>
      <c r="L62" s="528">
        <v>-1.4739290170382224</v>
      </c>
      <c r="M62" s="528">
        <v>18.045231284927588</v>
      </c>
      <c r="N62" s="528">
        <v>13.713088568626851</v>
      </c>
      <c r="O62" s="528">
        <v>11.711976706319561</v>
      </c>
      <c r="P62" s="527">
        <v>11.711976706319561</v>
      </c>
    </row>
    <row r="63" spans="2:16" ht="20.25" customHeight="1">
      <c r="B63" s="476" t="s">
        <v>234</v>
      </c>
      <c r="C63" s="511"/>
      <c r="D63" s="528">
        <v>7.1787313939656983</v>
      </c>
      <c r="E63" s="528">
        <v>12.519711404064203</v>
      </c>
      <c r="F63" s="528">
        <v>8.9062862405075105</v>
      </c>
      <c r="G63" s="119">
        <v>26.693970471879336</v>
      </c>
      <c r="H63" s="528">
        <v>2.6042707593766812</v>
      </c>
      <c r="I63" s="527">
        <v>44.31985457248939</v>
      </c>
      <c r="J63" s="528">
        <v>-13.421108974951579</v>
      </c>
      <c r="K63" s="528">
        <v>8.9597417367023766</v>
      </c>
      <c r="L63" s="528">
        <v>-0.26286369096714113</v>
      </c>
      <c r="M63" s="528">
        <v>-13.765824375059898</v>
      </c>
      <c r="N63" s="528">
        <v>-2.5272969228500641</v>
      </c>
      <c r="O63" s="528">
        <v>7.0697060401476497</v>
      </c>
      <c r="P63" s="527">
        <v>7.0697060401476497</v>
      </c>
    </row>
    <row r="64" spans="2:16" ht="20.25" customHeight="1">
      <c r="B64" s="476" t="s">
        <v>235</v>
      </c>
      <c r="C64" s="511"/>
      <c r="D64" s="528">
        <v>2.7448718106630299</v>
      </c>
      <c r="E64" s="528">
        <v>-0.90227934505654472</v>
      </c>
      <c r="F64" s="528">
        <v>5.6921330755268507</v>
      </c>
      <c r="G64" s="119">
        <v>30.151750010991798</v>
      </c>
      <c r="H64" s="528">
        <v>8.5727119968148635</v>
      </c>
      <c r="I64" s="527">
        <v>8.5452803418430978</v>
      </c>
      <c r="J64" s="528">
        <v>1.8402748306143968</v>
      </c>
      <c r="K64" s="528">
        <v>-3.2861054255724165</v>
      </c>
      <c r="L64" s="528">
        <v>4.6125907408837596</v>
      </c>
      <c r="M64" s="528">
        <v>5.5700858579754264</v>
      </c>
      <c r="N64" s="528">
        <v>1.565777343602881</v>
      </c>
      <c r="O64" s="528">
        <v>5.7433616000065468</v>
      </c>
      <c r="P64" s="527">
        <v>5.7433616000065468</v>
      </c>
    </row>
    <row r="65" spans="2:16" ht="20.25" customHeight="1">
      <c r="B65" s="476" t="s">
        <v>236</v>
      </c>
      <c r="C65" s="511"/>
      <c r="D65" s="528">
        <v>1.2779805191034832</v>
      </c>
      <c r="E65" s="528">
        <v>6.5505051963595351</v>
      </c>
      <c r="F65" s="528">
        <v>1.0425075173075227</v>
      </c>
      <c r="G65" s="119">
        <v>13.871819123017403</v>
      </c>
      <c r="H65" s="528">
        <v>8.2994032850893582</v>
      </c>
      <c r="I65" s="527">
        <v>-3.3823800351171052</v>
      </c>
      <c r="J65" s="528">
        <v>-9.5490031054825018</v>
      </c>
      <c r="K65" s="528">
        <v>8.0007992649854032</v>
      </c>
      <c r="L65" s="528">
        <v>13.177104329236201</v>
      </c>
      <c r="M65" s="528">
        <v>12.701769077759305</v>
      </c>
      <c r="N65" s="528">
        <v>0.54697124012261789</v>
      </c>
      <c r="O65" s="528">
        <v>5.9998338586297884</v>
      </c>
      <c r="P65" s="527">
        <v>5.9998338586298106</v>
      </c>
    </row>
    <row r="66" spans="2:16" ht="20.25" customHeight="1">
      <c r="B66" s="476" t="s">
        <v>237</v>
      </c>
      <c r="C66" s="511"/>
      <c r="D66" s="528">
        <v>-2.3488186245014697</v>
      </c>
      <c r="E66" s="528">
        <v>-5.056762757657884</v>
      </c>
      <c r="F66" s="528">
        <v>5.820599588879416</v>
      </c>
      <c r="G66" s="119">
        <v>19.755442191873573</v>
      </c>
      <c r="H66" s="528">
        <v>9.7558100966403494</v>
      </c>
      <c r="I66" s="527">
        <v>-4.4237962579147698</v>
      </c>
      <c r="J66" s="528">
        <v>-10.532127841220596</v>
      </c>
      <c r="K66" s="528">
        <v>4.2793558579105051</v>
      </c>
      <c r="L66" s="528">
        <v>10.243270343495103</v>
      </c>
      <c r="M66" s="528">
        <v>8.0786139745534271</v>
      </c>
      <c r="N66" s="528">
        <v>-8.6036067743711637</v>
      </c>
      <c r="O66" s="528">
        <v>4.9781491629344865</v>
      </c>
      <c r="P66" s="527">
        <v>4.9781491629345087</v>
      </c>
    </row>
    <row r="67" spans="2:16" ht="20.25" customHeight="1">
      <c r="B67" s="476" t="s">
        <v>238</v>
      </c>
      <c r="C67" s="511"/>
      <c r="D67" s="528">
        <v>2.6014427595850487</v>
      </c>
      <c r="E67" s="528">
        <v>3.3969835007263915</v>
      </c>
      <c r="F67" s="528">
        <v>3.2911365321339314</v>
      </c>
      <c r="G67" s="119">
        <v>21.756459315378329</v>
      </c>
      <c r="H67" s="528">
        <v>12.173196910227535</v>
      </c>
      <c r="I67" s="527">
        <v>-11.139030519505367</v>
      </c>
      <c r="J67" s="528">
        <v>-5.1667187460022408</v>
      </c>
      <c r="K67" s="528">
        <v>15.74141378897551</v>
      </c>
      <c r="L67" s="528">
        <v>12.251160973110009</v>
      </c>
      <c r="M67" s="528">
        <v>10.455118241255402</v>
      </c>
      <c r="N67" s="528">
        <v>0.94326040501804265</v>
      </c>
      <c r="O67" s="528">
        <v>8.2371195046459391</v>
      </c>
      <c r="P67" s="527">
        <v>8.2371195046459391</v>
      </c>
    </row>
    <row r="68" spans="2:16" ht="20.25" customHeight="1">
      <c r="B68" s="476" t="s">
        <v>239</v>
      </c>
      <c r="C68" s="511"/>
      <c r="D68" s="528">
        <v>-2.7213605317588208</v>
      </c>
      <c r="E68" s="528">
        <v>1.4100565391992559</v>
      </c>
      <c r="F68" s="528">
        <v>6.7064544754667388</v>
      </c>
      <c r="G68" s="119">
        <v>18.646578777079093</v>
      </c>
      <c r="H68" s="528">
        <v>10.14341206286189</v>
      </c>
      <c r="I68" s="527">
        <v>5.0148792469999925</v>
      </c>
      <c r="J68" s="528">
        <v>6.2999214760500077</v>
      </c>
      <c r="K68" s="528">
        <v>9.7712037579855924</v>
      </c>
      <c r="L68" s="528">
        <v>9.1586598381415918</v>
      </c>
      <c r="M68" s="528">
        <v>12.999999999999989</v>
      </c>
      <c r="N68" s="528">
        <v>4.5596470982606219</v>
      </c>
      <c r="O68" s="528">
        <v>6.1068081290261311</v>
      </c>
      <c r="P68" s="527">
        <v>6.1068081290261311</v>
      </c>
    </row>
    <row r="69" spans="2:16" ht="20.25" customHeight="1">
      <c r="B69" s="476" t="s">
        <v>240</v>
      </c>
      <c r="C69" s="511"/>
      <c r="D69" s="528">
        <v>-4.1783986114833809</v>
      </c>
      <c r="E69" s="528">
        <v>3.1244521301373007</v>
      </c>
      <c r="F69" s="528">
        <v>-1.1698828614408963</v>
      </c>
      <c r="G69" s="119">
        <v>24.836921855264361</v>
      </c>
      <c r="H69" s="528">
        <v>4.2403427265516047</v>
      </c>
      <c r="I69" s="527">
        <v>3.8999999999999924</v>
      </c>
      <c r="J69" s="528">
        <v>2.8999999999999915</v>
      </c>
      <c r="K69" s="528">
        <v>6.1720294555933197</v>
      </c>
      <c r="L69" s="528">
        <v>5.9868205839487931</v>
      </c>
      <c r="M69" s="528">
        <v>9.271920856337502</v>
      </c>
      <c r="N69" s="528">
        <v>4.0883381292977639</v>
      </c>
      <c r="O69" s="528">
        <v>5.4601108119447517</v>
      </c>
      <c r="P69" s="527">
        <v>5.4601108119447517</v>
      </c>
    </row>
    <row r="70" spans="2:16" ht="20.25" customHeight="1">
      <c r="B70" s="476" t="s">
        <v>241</v>
      </c>
      <c r="C70" s="511"/>
      <c r="D70" s="528">
        <v>3.2110228569306676</v>
      </c>
      <c r="E70" s="528">
        <v>8.4348332128709949</v>
      </c>
      <c r="F70" s="528">
        <v>5.261798425856945</v>
      </c>
      <c r="G70" s="119">
        <v>18.345198049302279</v>
      </c>
      <c r="H70" s="528">
        <v>2.1805107589685901</v>
      </c>
      <c r="I70" s="527">
        <v>4.4204579247000053</v>
      </c>
      <c r="J70" s="528">
        <v>6.4185609868142812</v>
      </c>
      <c r="K70" s="528">
        <v>1.3166122642965128</v>
      </c>
      <c r="L70" s="528">
        <v>1.4094864159599929</v>
      </c>
      <c r="M70" s="528">
        <v>3.5001060234505665</v>
      </c>
      <c r="N70" s="528">
        <v>3.8241531530426087</v>
      </c>
      <c r="O70" s="528">
        <v>5.5432571229706351</v>
      </c>
      <c r="P70" s="527">
        <v>5.5432571229706351</v>
      </c>
    </row>
    <row r="71" spans="2:16" ht="20.25" customHeight="1">
      <c r="B71" s="476" t="s">
        <v>242</v>
      </c>
      <c r="C71" s="511"/>
      <c r="D71" s="528">
        <v>3.9364229934859551</v>
      </c>
      <c r="E71" s="528">
        <v>5.9240407746065982</v>
      </c>
      <c r="F71" s="528">
        <v>4.5502315056149545</v>
      </c>
      <c r="G71" s="119">
        <v>17.135003425824191</v>
      </c>
      <c r="H71" s="528">
        <v>5.0393634147422928</v>
      </c>
      <c r="I71" s="527">
        <v>3.2994107959194441</v>
      </c>
      <c r="J71" s="528">
        <v>2.1185609868142663</v>
      </c>
      <c r="K71" s="528">
        <v>1.7585274954011076</v>
      </c>
      <c r="L71" s="528">
        <v>1.8851295612421604</v>
      </c>
      <c r="M71" s="528">
        <v>8.3713837609735933</v>
      </c>
      <c r="N71" s="528">
        <v>-7.0163451536587873</v>
      </c>
      <c r="O71" s="528">
        <v>5.6978588186902046</v>
      </c>
      <c r="P71" s="527">
        <v>5.6978588186901824</v>
      </c>
    </row>
    <row r="72" spans="2:16" ht="20.25" customHeight="1">
      <c r="B72" s="476" t="s">
        <v>243</v>
      </c>
      <c r="C72" s="511"/>
      <c r="D72" s="528">
        <v>2.5390383500000002</v>
      </c>
      <c r="E72" s="528">
        <v>6.4112445233851068</v>
      </c>
      <c r="F72" s="528">
        <v>6.4298086105793573</v>
      </c>
      <c r="G72" s="119">
        <v>18.012093624610024</v>
      </c>
      <c r="H72" s="528">
        <v>6.8617708182113768</v>
      </c>
      <c r="I72" s="527">
        <v>0.31365151921820544</v>
      </c>
      <c r="J72" s="528">
        <v>4.0829995704166233</v>
      </c>
      <c r="K72" s="528">
        <v>-5.4991798463085217</v>
      </c>
      <c r="L72" s="528">
        <v>-4.8766618658734</v>
      </c>
      <c r="M72" s="528">
        <v>8.1962243490537823</v>
      </c>
      <c r="N72" s="528">
        <v>-3.1537852938706368</v>
      </c>
      <c r="O72" s="528">
        <v>4.7160153665731341</v>
      </c>
      <c r="P72" s="527">
        <v>4.7160153665731119</v>
      </c>
    </row>
    <row r="73" spans="2:16" ht="20.25" customHeight="1">
      <c r="B73" s="476" t="s">
        <v>244</v>
      </c>
      <c r="C73" s="511"/>
      <c r="D73" s="528">
        <v>3.0113570810452961</v>
      </c>
      <c r="E73" s="528">
        <v>7.3953799398821962</v>
      </c>
      <c r="F73" s="528">
        <v>3.6269806697140972</v>
      </c>
      <c r="G73" s="119">
        <v>15.094766617327204</v>
      </c>
      <c r="H73" s="528">
        <v>7.6210448982612755</v>
      </c>
      <c r="I73" s="527">
        <v>2.2999999999999909</v>
      </c>
      <c r="J73" s="528">
        <v>1.4000000000000012</v>
      </c>
      <c r="K73" s="528">
        <v>5.7075100152538027</v>
      </c>
      <c r="L73" s="528">
        <v>5.4936545177762142</v>
      </c>
      <c r="M73" s="528">
        <v>4.9962243490537794</v>
      </c>
      <c r="N73" s="528">
        <v>-3.0677757959849172</v>
      </c>
      <c r="O73" s="528">
        <v>6.1503316323958668</v>
      </c>
      <c r="P73" s="527">
        <v>6.1503316323958668</v>
      </c>
    </row>
    <row r="74" spans="2:16" ht="20.25" customHeight="1">
      <c r="B74" s="476" t="s">
        <v>245</v>
      </c>
      <c r="C74" s="511"/>
      <c r="D74" s="528">
        <v>4.6560427071629551</v>
      </c>
      <c r="E74" s="528">
        <v>3.0268510728578057</v>
      </c>
      <c r="F74" s="528">
        <v>7.1943450449884372</v>
      </c>
      <c r="G74" s="119">
        <v>15.555625954259234</v>
      </c>
      <c r="H74" s="528">
        <v>7.8072131595396499</v>
      </c>
      <c r="I74" s="527">
        <v>1.8537605816342229</v>
      </c>
      <c r="J74" s="528">
        <v>0.91783698447049922</v>
      </c>
      <c r="K74" s="528">
        <v>6.9609895845712311</v>
      </c>
      <c r="L74" s="528">
        <v>6.675888457901058</v>
      </c>
      <c r="M74" s="528">
        <v>4.8528071359757119</v>
      </c>
      <c r="N74" s="528">
        <v>-3.4380062889089014</v>
      </c>
      <c r="O74" s="528">
        <v>7.1326282805191488</v>
      </c>
      <c r="P74" s="527">
        <v>7.132628280519171</v>
      </c>
    </row>
    <row r="75" spans="2:16" ht="20.25" customHeight="1">
      <c r="B75" s="632" t="s">
        <v>386</v>
      </c>
      <c r="C75" s="511"/>
      <c r="D75" s="528">
        <v>5.7015315261760735</v>
      </c>
      <c r="E75" s="528">
        <v>3.1960130428707378</v>
      </c>
      <c r="F75" s="528">
        <v>12.166441751545133</v>
      </c>
      <c r="G75" s="119">
        <v>14.907711970314551</v>
      </c>
      <c r="H75" s="528">
        <v>8.5772610223170176</v>
      </c>
      <c r="I75" s="527">
        <v>1.1537605816342111</v>
      </c>
      <c r="J75" s="528">
        <v>-0.6639514203364949</v>
      </c>
      <c r="K75" s="528">
        <v>2.6800193942965178</v>
      </c>
      <c r="L75" s="528">
        <v>2.6183221957439828</v>
      </c>
      <c r="M75" s="528">
        <v>-1.1101858533521525</v>
      </c>
      <c r="N75" s="528">
        <v>2.9053933881560967</v>
      </c>
      <c r="O75" s="528">
        <v>6.9043483053076393</v>
      </c>
      <c r="P75" s="527">
        <v>6.9043483053076393</v>
      </c>
    </row>
    <row r="76" spans="2:16" ht="20.25" customHeight="1">
      <c r="B76" s="635" t="s">
        <v>443</v>
      </c>
      <c r="C76" s="511"/>
      <c r="D76" s="528">
        <v>3.2925802260219905</v>
      </c>
      <c r="E76" s="528">
        <v>9.1540849286404047</v>
      </c>
      <c r="F76" s="528">
        <v>8.4000000000000075</v>
      </c>
      <c r="G76" s="119">
        <v>13.129703145999994</v>
      </c>
      <c r="H76" s="528">
        <v>9.3347056246054336</v>
      </c>
      <c r="I76" s="527">
        <v>-0.72816848980504778</v>
      </c>
      <c r="J76" s="528">
        <v>1.9292718409067877</v>
      </c>
      <c r="K76" s="528">
        <v>5.786980303440914</v>
      </c>
      <c r="L76" s="528">
        <v>13.060521044436824</v>
      </c>
      <c r="M76" s="528">
        <v>5.1073249058681602</v>
      </c>
      <c r="N76" s="528">
        <v>-3.3577054090741298</v>
      </c>
      <c r="O76" s="528">
        <v>7.4313157411333153</v>
      </c>
      <c r="P76" s="527">
        <v>7.4313157411333153</v>
      </c>
    </row>
    <row r="77" spans="2:16" ht="20.25" customHeight="1">
      <c r="B77" s="635" t="s">
        <v>445</v>
      </c>
      <c r="C77" s="511"/>
      <c r="D77" s="528">
        <v>4.6869850112343014</v>
      </c>
      <c r="E77" s="528">
        <v>1.5688150691223868</v>
      </c>
      <c r="F77" s="528">
        <v>4.4999999999999929</v>
      </c>
      <c r="G77" s="119">
        <v>21.296772548378652</v>
      </c>
      <c r="H77" s="528">
        <v>9.6999999999999975</v>
      </c>
      <c r="I77" s="527">
        <v>-1.8281684898050488</v>
      </c>
      <c r="J77" s="528">
        <v>1.4909083769846898</v>
      </c>
      <c r="K77" s="528">
        <v>2.3542778497102512</v>
      </c>
      <c r="L77" s="528">
        <v>16.617123764263077</v>
      </c>
      <c r="M77" s="528">
        <v>14.557764430216015</v>
      </c>
      <c r="N77" s="528">
        <v>-2.0638015000136067</v>
      </c>
      <c r="O77" s="528">
        <v>9.4725203895700041</v>
      </c>
      <c r="P77" s="527">
        <v>9.4725203895700041</v>
      </c>
    </row>
    <row r="78" spans="2:16" ht="20.25" customHeight="1">
      <c r="B78" s="635" t="s">
        <v>449</v>
      </c>
      <c r="C78" s="511"/>
      <c r="D78" s="528">
        <v>9.9909074718997672</v>
      </c>
      <c r="E78" s="528">
        <v>-7.1550775550047296</v>
      </c>
      <c r="F78" s="528">
        <v>10.353770842552091</v>
      </c>
      <c r="G78" s="119">
        <v>16.994415442429677</v>
      </c>
      <c r="H78" s="528">
        <v>4.047333015927812</v>
      </c>
      <c r="I78" s="527">
        <v>2.2999999999999909</v>
      </c>
      <c r="J78" s="528">
        <v>3.9014648012311026</v>
      </c>
      <c r="K78" s="528">
        <v>6.3315008103242754</v>
      </c>
      <c r="L78" s="528">
        <v>5.9291068385735057</v>
      </c>
      <c r="M78" s="528">
        <v>-9.6902228961452721</v>
      </c>
      <c r="N78" s="528">
        <v>-3.4953084504499965</v>
      </c>
      <c r="O78" s="528">
        <v>7.1105347078257664</v>
      </c>
      <c r="P78" s="527">
        <v>7.1105347078257664</v>
      </c>
    </row>
    <row r="79" spans="2:16" ht="20.25" customHeight="1">
      <c r="B79" s="635" t="s">
        <v>455</v>
      </c>
      <c r="C79" s="511"/>
      <c r="D79" s="528">
        <v>-0.55582264699999273</v>
      </c>
      <c r="E79" s="528">
        <v>-4.5328541299999969</v>
      </c>
      <c r="F79" s="528">
        <v>10.552070000000002</v>
      </c>
      <c r="G79" s="119">
        <v>28.286287254837795</v>
      </c>
      <c r="H79" s="528">
        <v>4.2283284000000032</v>
      </c>
      <c r="I79" s="527">
        <v>-2.0000000000000018</v>
      </c>
      <c r="J79" s="528">
        <v>5.2416012699999959</v>
      </c>
      <c r="K79" s="528">
        <v>11.846010000000007</v>
      </c>
      <c r="L79" s="528">
        <v>11.26632704999999</v>
      </c>
      <c r="M79" s="528">
        <v>3.9010122000000091</v>
      </c>
      <c r="N79" s="528">
        <v>-2.0477161086507434</v>
      </c>
      <c r="O79" s="528">
        <v>8.5826515436995052</v>
      </c>
      <c r="P79" s="527">
        <v>8.5826515436995052</v>
      </c>
    </row>
    <row r="80" spans="2:16" ht="20.25" customHeight="1">
      <c r="B80" s="649" t="s">
        <v>466</v>
      </c>
      <c r="C80" s="511"/>
      <c r="D80" s="528">
        <v>9.0050187000000115</v>
      </c>
      <c r="E80" s="528">
        <v>-13.634601999999996</v>
      </c>
      <c r="F80" s="528">
        <v>12.999999999999989</v>
      </c>
      <c r="G80" s="119">
        <v>25.199999999999978</v>
      </c>
      <c r="H80" s="528">
        <v>4.4000000000000039</v>
      </c>
      <c r="I80" s="527">
        <v>-3.2397200000000126</v>
      </c>
      <c r="J80" s="528">
        <v>2.5376010000000004</v>
      </c>
      <c r="K80" s="528">
        <v>0.23599999999999177</v>
      </c>
      <c r="L80" s="528">
        <v>0.25459999999999372</v>
      </c>
      <c r="M80" s="528">
        <v>-0.95399999999999929</v>
      </c>
      <c r="N80" s="528">
        <v>1.3909972842103713</v>
      </c>
      <c r="O80" s="528">
        <v>7.0506885872638092</v>
      </c>
      <c r="P80" s="527">
        <v>7.050688587263787</v>
      </c>
    </row>
    <row r="81" spans="2:16" ht="20.25" customHeight="1">
      <c r="B81" s="649" t="s">
        <v>463</v>
      </c>
      <c r="C81" s="511"/>
      <c r="D81" s="528">
        <v>5.8602395243941841</v>
      </c>
      <c r="E81" s="528">
        <v>-7.7657645300476581</v>
      </c>
      <c r="F81" s="528">
        <v>14.927079437442337</v>
      </c>
      <c r="G81" s="119">
        <v>30.899999999999995</v>
      </c>
      <c r="H81" s="528">
        <v>4.6000000000000041</v>
      </c>
      <c r="I81" s="527">
        <v>-2.6000000000000023</v>
      </c>
      <c r="J81" s="528">
        <v>3.5747047553071898</v>
      </c>
      <c r="K81" s="528">
        <v>-4.7338118719039812</v>
      </c>
      <c r="L81" s="528">
        <v>-4.6505173332701872</v>
      </c>
      <c r="M81" s="528">
        <v>0.52706559966875233</v>
      </c>
      <c r="N81" s="528">
        <v>1.3000006780935269</v>
      </c>
      <c r="O81" s="528">
        <v>8.0445846774082064</v>
      </c>
      <c r="P81" s="527">
        <v>8.0445846774082277</v>
      </c>
    </row>
    <row r="82" spans="2:16" ht="13.5" customHeight="1">
      <c r="B82" s="547" t="s">
        <v>246</v>
      </c>
      <c r="C82" s="593"/>
      <c r="D82" s="593" t="s">
        <v>247</v>
      </c>
      <c r="E82" s="593"/>
      <c r="F82" s="593"/>
      <c r="G82" s="593"/>
      <c r="H82" s="593"/>
      <c r="I82" s="631"/>
      <c r="J82" s="593"/>
      <c r="K82" s="593"/>
      <c r="L82" s="593"/>
      <c r="M82" s="593"/>
      <c r="N82" s="593"/>
      <c r="O82" s="593"/>
      <c r="P82" s="541"/>
    </row>
  </sheetData>
  <mergeCells count="4">
    <mergeCell ref="B1:P1"/>
    <mergeCell ref="D2:O2"/>
    <mergeCell ref="B2:B3"/>
    <mergeCell ref="C2:C3"/>
  </mergeCells>
  <printOptions horizontalCentered="1"/>
  <pageMargins left="0.5" right="0.25" top="0.75" bottom="0.5" header="0.25" footer="0.25"/>
  <pageSetup scale="56" fitToWidth="0" orientation="portrait" r:id="rId1"/>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F00-000000000000}">
  <sheetPr>
    <tabColor theme="7" tint="-0.249977111117893"/>
    <pageSetUpPr fitToPage="1"/>
  </sheetPr>
  <dimension ref="A1:HI83"/>
  <sheetViews>
    <sheetView showGridLines="0" zoomScaleNormal="100" workbookViewId="0">
      <selection activeCell="B1" sqref="B1:O1"/>
    </sheetView>
  </sheetViews>
  <sheetFormatPr baseColWidth="10" defaultColWidth="7.6640625" defaultRowHeight="14"/>
  <cols>
    <col min="1" max="1" width="0.5" style="13" customWidth="1"/>
    <col min="2" max="2" width="5" style="13" customWidth="1"/>
    <col min="3" max="3" width="5.6640625" style="13" customWidth="1"/>
    <col min="4" max="4" width="13.5" style="13" bestFit="1" customWidth="1"/>
    <col min="5" max="6" width="10.5" style="13" bestFit="1" customWidth="1"/>
    <col min="7" max="7" width="10.1640625" style="13" customWidth="1"/>
    <col min="8" max="8" width="9.33203125" style="13" bestFit="1" customWidth="1"/>
    <col min="9" max="10" width="10.1640625" style="13" customWidth="1"/>
    <col min="11" max="11" width="7.83203125" style="13" customWidth="1"/>
    <col min="12" max="12" width="7" style="13" customWidth="1"/>
    <col min="13" max="13" width="6.5" style="13" customWidth="1"/>
    <col min="14" max="14" width="6.83203125" style="13" customWidth="1"/>
    <col min="15" max="15" width="10.83203125" style="13" customWidth="1"/>
    <col min="16" max="204" width="9.1640625" style="13" customWidth="1"/>
    <col min="205" max="205" width="6" style="13" customWidth="1"/>
    <col min="206" max="206" width="3.5" style="13" customWidth="1"/>
    <col min="207" max="207" width="8.1640625" style="13" customWidth="1"/>
    <col min="208" max="210" width="6.5" style="13" customWidth="1"/>
    <col min="211" max="211" width="6.1640625" style="13" customWidth="1"/>
    <col min="212" max="212" width="8" style="13" customWidth="1"/>
    <col min="213" max="213" width="6.5" style="13" customWidth="1"/>
    <col min="214" max="214" width="6.6640625" style="13" customWidth="1"/>
    <col min="215" max="215" width="8" style="13" customWidth="1"/>
    <col min="216" max="216" width="8.5" style="13" customWidth="1"/>
    <col min="217" max="217" width="6.5" style="13" customWidth="1"/>
    <col min="218" max="16384" width="7.6640625" style="13"/>
  </cols>
  <sheetData>
    <row r="1" spans="2:15" s="53" customFormat="1" ht="33" customHeight="1">
      <c r="B1" s="804" t="s">
        <v>523</v>
      </c>
      <c r="C1" s="805"/>
      <c r="D1" s="805"/>
      <c r="E1" s="805"/>
      <c r="F1" s="805"/>
      <c r="G1" s="805"/>
      <c r="H1" s="805"/>
      <c r="I1" s="805"/>
      <c r="J1" s="805"/>
      <c r="K1" s="805"/>
      <c r="L1" s="805"/>
      <c r="M1" s="805"/>
      <c r="N1" s="805"/>
      <c r="O1" s="806"/>
    </row>
    <row r="2" spans="2:15" s="53" customFormat="1" ht="20.25" customHeight="1">
      <c r="B2" s="774" t="s">
        <v>34</v>
      </c>
      <c r="C2" s="821" t="s">
        <v>35</v>
      </c>
      <c r="D2" s="815" t="s">
        <v>302</v>
      </c>
      <c r="E2" s="816"/>
      <c r="F2" s="816"/>
      <c r="G2" s="817"/>
      <c r="H2" s="477"/>
      <c r="I2" s="477"/>
      <c r="J2" s="477"/>
      <c r="K2" s="818" t="s">
        <v>340</v>
      </c>
      <c r="L2" s="819"/>
      <c r="M2" s="819"/>
      <c r="N2" s="819"/>
      <c r="O2" s="820"/>
    </row>
    <row r="3" spans="2:15" s="54" customFormat="1" ht="116.25" customHeight="1">
      <c r="B3" s="768"/>
      <c r="C3" s="822"/>
      <c r="D3" s="106" t="s">
        <v>132</v>
      </c>
      <c r="E3" s="107" t="s">
        <v>124</v>
      </c>
      <c r="F3" s="108" t="s">
        <v>306</v>
      </c>
      <c r="G3" s="109" t="s">
        <v>165</v>
      </c>
      <c r="H3" s="110" t="s">
        <v>166</v>
      </c>
      <c r="I3" s="111" t="s">
        <v>167</v>
      </c>
      <c r="J3" s="644" t="s">
        <v>170</v>
      </c>
      <c r="K3" s="112" t="s">
        <v>132</v>
      </c>
      <c r="L3" s="113" t="s">
        <v>124</v>
      </c>
      <c r="M3" s="114" t="s">
        <v>306</v>
      </c>
      <c r="N3" s="115" t="s">
        <v>387</v>
      </c>
      <c r="O3" s="570" t="s">
        <v>168</v>
      </c>
    </row>
    <row r="4" spans="2:15" s="54" customFormat="1" ht="21" customHeight="1">
      <c r="B4" s="476" t="s">
        <v>174</v>
      </c>
      <c r="C4" s="482"/>
      <c r="D4" s="503">
        <v>4833.1473946672941</v>
      </c>
      <c r="E4" s="501">
        <v>5498.6596710284875</v>
      </c>
      <c r="F4" s="529">
        <v>6950.6684876165664</v>
      </c>
      <c r="G4" s="93">
        <v>17282.475553312343</v>
      </c>
      <c r="H4" s="530">
        <v>894.12565379374541</v>
      </c>
      <c r="I4" s="93">
        <v>18176.601207106087</v>
      </c>
      <c r="J4" s="530">
        <v>5512.2622038365607</v>
      </c>
      <c r="K4" s="495"/>
      <c r="L4" s="499"/>
      <c r="M4" s="500"/>
      <c r="N4" s="531"/>
      <c r="O4" s="531"/>
    </row>
    <row r="5" spans="2:15" s="54" customFormat="1" ht="21" customHeight="1">
      <c r="B5" s="476" t="s">
        <v>175</v>
      </c>
      <c r="C5" s="482"/>
      <c r="D5" s="503">
        <v>4773.383563618414</v>
      </c>
      <c r="E5" s="501">
        <v>5677.870591934312</v>
      </c>
      <c r="F5" s="529">
        <v>7073.6933904460911</v>
      </c>
      <c r="G5" s="93">
        <v>17524.947545998817</v>
      </c>
      <c r="H5" s="530">
        <v>964.92072906966598</v>
      </c>
      <c r="I5" s="93">
        <v>18489.868275068482</v>
      </c>
      <c r="J5" s="530">
        <v>5481.252341824078</v>
      </c>
      <c r="K5" s="495">
        <v>-1.23654062598672</v>
      </c>
      <c r="L5" s="499">
        <v>3.2591746285018672</v>
      </c>
      <c r="M5" s="500">
        <v>1.7699722415003549</v>
      </c>
      <c r="N5" s="531">
        <v>1.7234633933648809</v>
      </c>
      <c r="O5" s="531">
        <v>-26.631600893621101</v>
      </c>
    </row>
    <row r="6" spans="2:15" s="54" customFormat="1" ht="21" customHeight="1">
      <c r="B6" s="476" t="s">
        <v>176</v>
      </c>
      <c r="C6" s="482"/>
      <c r="D6" s="503">
        <v>4780.2207164903139</v>
      </c>
      <c r="E6" s="501">
        <v>5840.2315003323074</v>
      </c>
      <c r="F6" s="529">
        <v>7150.8567111246321</v>
      </c>
      <c r="G6" s="93">
        <v>17771.308927947252</v>
      </c>
      <c r="H6" s="530">
        <v>981.87235021724371</v>
      </c>
      <c r="I6" s="93">
        <v>18753.181278164495</v>
      </c>
      <c r="J6" s="530">
        <v>5515.7546850182516</v>
      </c>
      <c r="K6" s="495">
        <v>0.14323493557088796</v>
      </c>
      <c r="L6" s="499">
        <v>2.8595387261667611</v>
      </c>
      <c r="M6" s="500">
        <v>1.0908490998883309</v>
      </c>
      <c r="N6" s="531">
        <v>1.4240934504171605</v>
      </c>
      <c r="O6" s="531">
        <v>-25.631600893621101</v>
      </c>
    </row>
    <row r="7" spans="2:15" s="54" customFormat="1" ht="21" customHeight="1">
      <c r="B7" s="476" t="s">
        <v>177</v>
      </c>
      <c r="C7" s="482"/>
      <c r="D7" s="503">
        <v>4797.6549578807353</v>
      </c>
      <c r="E7" s="501">
        <v>5820.2675512811711</v>
      </c>
      <c r="F7" s="529">
        <v>7247.2886239650525</v>
      </c>
      <c r="G7" s="93">
        <v>17865.211133126959</v>
      </c>
      <c r="H7" s="530">
        <v>993.83504328029653</v>
      </c>
      <c r="I7" s="93">
        <v>18859.046176407257</v>
      </c>
      <c r="J7" s="530">
        <v>5548.8829156261072</v>
      </c>
      <c r="K7" s="495">
        <v>0.36471624270986069</v>
      </c>
      <c r="L7" s="499">
        <v>-0.34183489216138696</v>
      </c>
      <c r="M7" s="500">
        <v>1.348536500394431</v>
      </c>
      <c r="N7" s="531">
        <v>0.56451701006072597</v>
      </c>
      <c r="O7" s="531">
        <v>-24.631600893621101</v>
      </c>
    </row>
    <row r="8" spans="2:15" s="54" customFormat="1" ht="21" customHeight="1">
      <c r="B8" s="476" t="s">
        <v>178</v>
      </c>
      <c r="C8" s="482"/>
      <c r="D8" s="503">
        <v>4762.9024895864795</v>
      </c>
      <c r="E8" s="501">
        <v>5738.7008346418042</v>
      </c>
      <c r="F8" s="529">
        <v>7482.5481214046986</v>
      </c>
      <c r="G8" s="93">
        <v>17984.151445632979</v>
      </c>
      <c r="H8" s="530">
        <v>932.99167734876153</v>
      </c>
      <c r="I8" s="93">
        <v>18917.143122981739</v>
      </c>
      <c r="J8" s="530">
        <v>5539.5338361302629</v>
      </c>
      <c r="K8" s="495">
        <v>-0.7243636443085677</v>
      </c>
      <c r="L8" s="499">
        <v>-1.4014255516726593</v>
      </c>
      <c r="M8" s="500">
        <v>3.246172598421154</v>
      </c>
      <c r="N8" s="531">
        <v>0.3080587747176935</v>
      </c>
      <c r="O8" s="531">
        <v>-23.631600893621101</v>
      </c>
    </row>
    <row r="9" spans="2:15" s="54" customFormat="1" ht="21" customHeight="1">
      <c r="B9" s="476" t="s">
        <v>179</v>
      </c>
      <c r="C9" s="482"/>
      <c r="D9" s="503">
        <v>4858.9118431790512</v>
      </c>
      <c r="E9" s="501">
        <v>5877.1568077112552</v>
      </c>
      <c r="F9" s="529">
        <v>7636.2777035663021</v>
      </c>
      <c r="G9" s="93">
        <v>18372.346354456611</v>
      </c>
      <c r="H9" s="530">
        <v>905.62378825266455</v>
      </c>
      <c r="I9" s="93">
        <v>19277.970142709277</v>
      </c>
      <c r="J9" s="530">
        <v>5662.8478496347388</v>
      </c>
      <c r="K9" s="495">
        <v>2.0157740747891637</v>
      </c>
      <c r="L9" s="499">
        <v>2.4126710392996813</v>
      </c>
      <c r="M9" s="500">
        <v>2.0545084330542807</v>
      </c>
      <c r="N9" s="531">
        <v>1.9074075687950227</v>
      </c>
      <c r="O9" s="531">
        <v>-22.631600893621101</v>
      </c>
    </row>
    <row r="10" spans="2:15" s="54" customFormat="1" ht="21" customHeight="1">
      <c r="B10" s="476" t="s">
        <v>180</v>
      </c>
      <c r="C10" s="482"/>
      <c r="D10" s="503">
        <v>4951.1009611287873</v>
      </c>
      <c r="E10" s="501">
        <v>5989.0821528923943</v>
      </c>
      <c r="F10" s="529">
        <v>7742.0728148266853</v>
      </c>
      <c r="G10" s="93">
        <v>18682.25592884787</v>
      </c>
      <c r="H10" s="530">
        <v>908.57239564961674</v>
      </c>
      <c r="I10" s="93">
        <v>19590.828324497488</v>
      </c>
      <c r="J10" s="530">
        <v>5779.3310104832162</v>
      </c>
      <c r="K10" s="495">
        <v>1.8973202421680497</v>
      </c>
      <c r="L10" s="499">
        <v>1.9044131174836991</v>
      </c>
      <c r="M10" s="500">
        <v>1.3854277616301829</v>
      </c>
      <c r="N10" s="531">
        <v>1.6228792734515736</v>
      </c>
      <c r="O10" s="531">
        <v>-21.631600893621101</v>
      </c>
    </row>
    <row r="11" spans="2:15" s="54" customFormat="1" ht="21" customHeight="1">
      <c r="B11" s="476" t="s">
        <v>181</v>
      </c>
      <c r="C11" s="482"/>
      <c r="D11" s="503">
        <v>5062.6463639991161</v>
      </c>
      <c r="E11" s="501">
        <v>6150.7637722676491</v>
      </c>
      <c r="F11" s="529">
        <v>8054.5673792362932</v>
      </c>
      <c r="G11" s="93">
        <v>19267.977515503058</v>
      </c>
      <c r="H11" s="530">
        <v>964.39576031071988</v>
      </c>
      <c r="I11" s="93">
        <v>20232.373275813778</v>
      </c>
      <c r="J11" s="530">
        <v>5941.6348512196746</v>
      </c>
      <c r="K11" s="495">
        <v>2.2529413911385348</v>
      </c>
      <c r="L11" s="499">
        <v>2.6996059704602828</v>
      </c>
      <c r="M11" s="500">
        <v>4.0363165250933264</v>
      </c>
      <c r="N11" s="531">
        <v>3.2747209086308402</v>
      </c>
      <c r="O11" s="531">
        <v>-20.631600893621101</v>
      </c>
    </row>
    <row r="12" spans="2:15" s="54" customFormat="1" ht="21" customHeight="1">
      <c r="B12" s="476" t="s">
        <v>182</v>
      </c>
      <c r="C12" s="482"/>
      <c r="D12" s="503">
        <v>5126.2928999176202</v>
      </c>
      <c r="E12" s="501">
        <v>6353.6373061905069</v>
      </c>
      <c r="F12" s="529">
        <v>8121.9708265143945</v>
      </c>
      <c r="G12" s="93">
        <v>19601.901032622522</v>
      </c>
      <c r="H12" s="530">
        <v>1018.3585412728347</v>
      </c>
      <c r="I12" s="93">
        <v>20620.259573895357</v>
      </c>
      <c r="J12" s="530">
        <v>6037.21520550479</v>
      </c>
      <c r="K12" s="495">
        <v>1.2571791774969654</v>
      </c>
      <c r="L12" s="499">
        <v>3.2983470254144294</v>
      </c>
      <c r="M12" s="500">
        <v>0.83683510366874714</v>
      </c>
      <c r="N12" s="531">
        <v>1.9171566913767322</v>
      </c>
      <c r="O12" s="531">
        <v>-19.631600893621101</v>
      </c>
    </row>
    <row r="13" spans="2:15" s="54" customFormat="1" ht="21" customHeight="1">
      <c r="B13" s="476" t="s">
        <v>183</v>
      </c>
      <c r="C13" s="482"/>
      <c r="D13" s="503">
        <v>5195.3438851566289</v>
      </c>
      <c r="E13" s="501">
        <v>6393.720517734082</v>
      </c>
      <c r="F13" s="529">
        <v>8216.92339225252</v>
      </c>
      <c r="G13" s="93">
        <v>19805.987795143228</v>
      </c>
      <c r="H13" s="530">
        <v>983.33311219077029</v>
      </c>
      <c r="I13" s="93">
        <v>20789.320907333997</v>
      </c>
      <c r="J13" s="530">
        <v>6121.3295651773906</v>
      </c>
      <c r="K13" s="495">
        <v>1.346996486293591</v>
      </c>
      <c r="L13" s="499">
        <v>0.63087031273443017</v>
      </c>
      <c r="M13" s="500">
        <v>1.1690828219691412</v>
      </c>
      <c r="N13" s="531">
        <v>0.81987975385462164</v>
      </c>
      <c r="O13" s="531">
        <v>-18.631600893621101</v>
      </c>
    </row>
    <row r="14" spans="2:15" s="54" customFormat="1" ht="21" customHeight="1">
      <c r="B14" s="476" t="s">
        <v>184</v>
      </c>
      <c r="C14" s="482"/>
      <c r="D14" s="503">
        <v>5211.9847348701815</v>
      </c>
      <c r="E14" s="501">
        <v>6467.7947837520251</v>
      </c>
      <c r="F14" s="529">
        <v>8410.0898624836245</v>
      </c>
      <c r="G14" s="93">
        <v>20089.869381105829</v>
      </c>
      <c r="H14" s="530">
        <v>944.47493504272222</v>
      </c>
      <c r="I14" s="93">
        <v>21034.344316148552</v>
      </c>
      <c r="J14" s="530">
        <v>6164.4493487860564</v>
      </c>
      <c r="K14" s="495">
        <v>0.32030314222501488</v>
      </c>
      <c r="L14" s="499">
        <v>1.1585471371869431</v>
      </c>
      <c r="M14" s="500">
        <v>2.3508369374994516</v>
      </c>
      <c r="N14" s="531">
        <v>1.1786022732859607</v>
      </c>
      <c r="O14" s="531">
        <v>-17.631600893621101</v>
      </c>
    </row>
    <row r="15" spans="2:15" s="54" customFormat="1" ht="21" customHeight="1">
      <c r="B15" s="476" t="s">
        <v>185</v>
      </c>
      <c r="C15" s="482"/>
      <c r="D15" s="503">
        <v>5325.898109591325</v>
      </c>
      <c r="E15" s="501">
        <v>6537.2596868802084</v>
      </c>
      <c r="F15" s="529">
        <v>8376.1803409852837</v>
      </c>
      <c r="G15" s="93">
        <v>20239.338137456823</v>
      </c>
      <c r="H15" s="530">
        <v>902.32818421867648</v>
      </c>
      <c r="I15" s="93">
        <v>21141.666321675501</v>
      </c>
      <c r="J15" s="530">
        <v>6278.7859521749897</v>
      </c>
      <c r="K15" s="495">
        <v>2.1856045348525299</v>
      </c>
      <c r="L15" s="499">
        <v>1.0740121703101835</v>
      </c>
      <c r="M15" s="500">
        <v>-0.40320046578344204</v>
      </c>
      <c r="N15" s="531">
        <v>0.51022272866644869</v>
      </c>
      <c r="O15" s="531">
        <v>-16.631600893621101</v>
      </c>
    </row>
    <row r="16" spans="2:15" s="54" customFormat="1" ht="21" customHeight="1">
      <c r="B16" s="476" t="s">
        <v>186</v>
      </c>
      <c r="C16" s="482"/>
      <c r="D16" s="503">
        <v>5499.6155683048</v>
      </c>
      <c r="E16" s="501">
        <v>6595.6915903224444</v>
      </c>
      <c r="F16" s="529">
        <v>8628.8301714810368</v>
      </c>
      <c r="G16" s="93">
        <v>20724.137330108275</v>
      </c>
      <c r="H16" s="530">
        <v>1067.5199851280515</v>
      </c>
      <c r="I16" s="93">
        <v>21791.657315236327</v>
      </c>
      <c r="J16" s="530">
        <v>6481.2162589958443</v>
      </c>
      <c r="K16" s="495">
        <v>3.2617495704739383</v>
      </c>
      <c r="L16" s="499">
        <v>0.89382870256025626</v>
      </c>
      <c r="M16" s="500">
        <v>3.0162892895168341</v>
      </c>
      <c r="N16" s="531">
        <v>3.0744548876661781</v>
      </c>
      <c r="O16" s="531">
        <v>-15.6316008936211</v>
      </c>
    </row>
    <row r="17" spans="2:15" s="54" customFormat="1" ht="21" customHeight="1">
      <c r="B17" s="476" t="s">
        <v>187</v>
      </c>
      <c r="C17" s="482"/>
      <c r="D17" s="503">
        <v>5488.9659862996232</v>
      </c>
      <c r="E17" s="501">
        <v>6728.6715552599235</v>
      </c>
      <c r="F17" s="529">
        <v>8842.613635148984</v>
      </c>
      <c r="G17" s="93">
        <v>21060.251176708531</v>
      </c>
      <c r="H17" s="530">
        <v>1061.8691926671472</v>
      </c>
      <c r="I17" s="93">
        <v>22122.120369375676</v>
      </c>
      <c r="J17" s="530">
        <v>6475.6623454313831</v>
      </c>
      <c r="K17" s="495">
        <v>-0.19364229868268978</v>
      </c>
      <c r="L17" s="499">
        <v>2.0161640840301516</v>
      </c>
      <c r="M17" s="500">
        <v>2.477548629645284</v>
      </c>
      <c r="N17" s="531">
        <v>1.5164659087599404</v>
      </c>
      <c r="O17" s="531">
        <v>-14.6316008936211</v>
      </c>
    </row>
    <row r="18" spans="2:15" s="54" customFormat="1" ht="21" customHeight="1">
      <c r="B18" s="476" t="s">
        <v>188</v>
      </c>
      <c r="C18" s="482"/>
      <c r="D18" s="503">
        <v>5608.9051266487204</v>
      </c>
      <c r="E18" s="501">
        <v>6761.1008537528505</v>
      </c>
      <c r="F18" s="529">
        <v>8969.2680911145035</v>
      </c>
      <c r="G18" s="93">
        <v>21339.274071516076</v>
      </c>
      <c r="H18" s="530">
        <v>1138.3644927572132</v>
      </c>
      <c r="I18" s="93">
        <v>22477.638564273289</v>
      </c>
      <c r="J18" s="530">
        <v>6607.2990841658821</v>
      </c>
      <c r="K18" s="495">
        <v>2.1850953467094598</v>
      </c>
      <c r="L18" s="499">
        <v>0.48195692458159556</v>
      </c>
      <c r="M18" s="500">
        <v>1.4323192349157097</v>
      </c>
      <c r="N18" s="531">
        <v>1.607071062635427</v>
      </c>
      <c r="O18" s="531">
        <v>-13.6316008936211</v>
      </c>
    </row>
    <row r="19" spans="2:15" s="54" customFormat="1" ht="21" customHeight="1">
      <c r="B19" s="476" t="s">
        <v>189</v>
      </c>
      <c r="C19" s="482"/>
      <c r="D19" s="503">
        <v>5768.1183042552757</v>
      </c>
      <c r="E19" s="501">
        <v>6860.7697678355726</v>
      </c>
      <c r="F19" s="529">
        <v>9303.6470622568249</v>
      </c>
      <c r="G19" s="93">
        <v>21932.535134347676</v>
      </c>
      <c r="H19" s="530">
        <v>1261.9307910090415</v>
      </c>
      <c r="I19" s="93">
        <v>23194.465925356719</v>
      </c>
      <c r="J19" s="530">
        <v>6797.1872371711861</v>
      </c>
      <c r="K19" s="495">
        <v>2.8385785462854471</v>
      </c>
      <c r="L19" s="499">
        <v>1.4741521571505416</v>
      </c>
      <c r="M19" s="500">
        <v>3.7280519184567282</v>
      </c>
      <c r="N19" s="531">
        <v>3.1890688118047166</v>
      </c>
      <c r="O19" s="531">
        <v>-12.6316008936211</v>
      </c>
    </row>
    <row r="20" spans="2:15" s="54" customFormat="1" ht="21" customHeight="1">
      <c r="B20" s="476" t="s">
        <v>190</v>
      </c>
      <c r="C20" s="482"/>
      <c r="D20" s="503">
        <v>5784.2523622301132</v>
      </c>
      <c r="E20" s="501">
        <v>7071.7918379099237</v>
      </c>
      <c r="F20" s="529">
        <v>9478.6252017045954</v>
      </c>
      <c r="G20" s="93">
        <v>22334.669401844632</v>
      </c>
      <c r="H20" s="530">
        <v>1152.014810205754</v>
      </c>
      <c r="I20" s="93">
        <v>23486.684212050386</v>
      </c>
      <c r="J20" s="530">
        <v>6847.7163905854704</v>
      </c>
      <c r="K20" s="495">
        <v>0.27971094079215675</v>
      </c>
      <c r="L20" s="499">
        <v>3.0757783341405514</v>
      </c>
      <c r="M20" s="500">
        <v>1.8807478215465068</v>
      </c>
      <c r="N20" s="531">
        <v>1.2598621051852206</v>
      </c>
      <c r="O20" s="531">
        <v>-11.6316008936211</v>
      </c>
    </row>
    <row r="21" spans="2:15" s="54" customFormat="1" ht="21" customHeight="1">
      <c r="B21" s="476" t="s">
        <v>191</v>
      </c>
      <c r="C21" s="482"/>
      <c r="D21" s="503">
        <v>5795.7091316133465</v>
      </c>
      <c r="E21" s="501">
        <v>7419.8663219324008</v>
      </c>
      <c r="F21" s="529">
        <v>9707.4473182656438</v>
      </c>
      <c r="G21" s="93">
        <v>22923.022771811393</v>
      </c>
      <c r="H21" s="530">
        <v>1309.5654278797949</v>
      </c>
      <c r="I21" s="93">
        <v>24232.588199691188</v>
      </c>
      <c r="J21" s="530">
        <v>6915.5242433436724</v>
      </c>
      <c r="K21" s="495">
        <v>0.19806828377757313</v>
      </c>
      <c r="L21" s="499">
        <v>4.9220125818260954</v>
      </c>
      <c r="M21" s="500">
        <v>2.4140854996555561</v>
      </c>
      <c r="N21" s="531">
        <v>3.1758590565887488</v>
      </c>
      <c r="O21" s="531">
        <v>-10.6316008936211</v>
      </c>
    </row>
    <row r="22" spans="2:15" s="54" customFormat="1" ht="21" customHeight="1">
      <c r="B22" s="476" t="s">
        <v>192</v>
      </c>
      <c r="C22" s="482"/>
      <c r="D22" s="503">
        <v>5837.6437367020835</v>
      </c>
      <c r="E22" s="501">
        <v>8046.1554720895747</v>
      </c>
      <c r="F22" s="529">
        <v>9986.8988355968413</v>
      </c>
      <c r="G22" s="93">
        <v>23870.698044388497</v>
      </c>
      <c r="H22" s="530">
        <v>1365.6729654652449</v>
      </c>
      <c r="I22" s="93">
        <v>25236.371009853741</v>
      </c>
      <c r="J22" s="530">
        <v>7052.0075000916222</v>
      </c>
      <c r="K22" s="495">
        <v>0.72354571522576805</v>
      </c>
      <c r="L22" s="499">
        <v>8.4407066513573596</v>
      </c>
      <c r="M22" s="500">
        <v>2.8787332876417224</v>
      </c>
      <c r="N22" s="531">
        <v>4.1422847691330986</v>
      </c>
      <c r="O22" s="531">
        <v>-9.6316008936211297</v>
      </c>
    </row>
    <row r="23" spans="2:15" s="54" customFormat="1" ht="21" customHeight="1">
      <c r="B23" s="476" t="s">
        <v>193</v>
      </c>
      <c r="C23" s="482"/>
      <c r="D23" s="503">
        <v>5870.157422844627</v>
      </c>
      <c r="E23" s="501">
        <v>8705.9237502624073</v>
      </c>
      <c r="F23" s="529">
        <v>10006.999838322903</v>
      </c>
      <c r="G23" s="93">
        <v>24583.081011429935</v>
      </c>
      <c r="H23" s="530">
        <v>1315.3839464983525</v>
      </c>
      <c r="I23" s="93">
        <v>25898.464957928289</v>
      </c>
      <c r="J23" s="530">
        <v>7169.1983694454893</v>
      </c>
      <c r="K23" s="495">
        <v>0.55696591996743905</v>
      </c>
      <c r="L23" s="499">
        <v>8.1997952992759053</v>
      </c>
      <c r="M23" s="500">
        <v>0.20127371926923843</v>
      </c>
      <c r="N23" s="531">
        <v>2.6235703533444905</v>
      </c>
      <c r="O23" s="531">
        <v>-8.6316008936211297</v>
      </c>
    </row>
    <row r="24" spans="2:15" s="54" customFormat="1" ht="21" customHeight="1">
      <c r="B24" s="476" t="s">
        <v>194</v>
      </c>
      <c r="C24" s="482"/>
      <c r="D24" s="503">
        <v>5864.398335816878</v>
      </c>
      <c r="E24" s="501">
        <v>9334.4601214632239</v>
      </c>
      <c r="F24" s="529">
        <v>10251.526852616629</v>
      </c>
      <c r="G24" s="93">
        <v>25450.385309896734</v>
      </c>
      <c r="H24" s="530">
        <v>1313.8575676455075</v>
      </c>
      <c r="I24" s="93">
        <v>26764.242877542241</v>
      </c>
      <c r="J24" s="530">
        <v>7264.2079331595869</v>
      </c>
      <c r="K24" s="495">
        <v>-9.8107880469044062E-2</v>
      </c>
      <c r="L24" s="499">
        <v>7.2196402039688365</v>
      </c>
      <c r="M24" s="500">
        <v>2.4435596906605639</v>
      </c>
      <c r="N24" s="531">
        <v>3.3429700216611309</v>
      </c>
      <c r="O24" s="531">
        <v>-7.6316008936211297</v>
      </c>
    </row>
    <row r="25" spans="2:15" s="54" customFormat="1" ht="21" customHeight="1">
      <c r="B25" s="476" t="s">
        <v>195</v>
      </c>
      <c r="C25" s="482"/>
      <c r="D25" s="503">
        <v>5866.1465927661857</v>
      </c>
      <c r="E25" s="501">
        <v>9732.815788753036</v>
      </c>
      <c r="F25" s="529">
        <v>10664.215442084253</v>
      </c>
      <c r="G25" s="93">
        <v>26263.177823603473</v>
      </c>
      <c r="H25" s="530">
        <v>1310.8482539126701</v>
      </c>
      <c r="I25" s="93">
        <v>27574.026077516144</v>
      </c>
      <c r="J25" s="530">
        <v>7359.2121009198772</v>
      </c>
      <c r="K25" s="495">
        <v>2.9811360845499735E-2</v>
      </c>
      <c r="L25" s="499">
        <v>4.2675812216911311</v>
      </c>
      <c r="M25" s="500">
        <v>4.0256304782763976</v>
      </c>
      <c r="N25" s="531">
        <v>3.0256159446729214</v>
      </c>
      <c r="O25" s="531">
        <v>-6.6316008936211297</v>
      </c>
    </row>
    <row r="26" spans="2:15" s="54" customFormat="1" ht="21" customHeight="1">
      <c r="B26" s="476" t="s">
        <v>196</v>
      </c>
      <c r="C26" s="482"/>
      <c r="D26" s="503">
        <v>5802.9518007524221</v>
      </c>
      <c r="E26" s="501">
        <v>9830.1004572138845</v>
      </c>
      <c r="F26" s="529">
        <v>11173.537860827893</v>
      </c>
      <c r="G26" s="93">
        <v>26806.590118794193</v>
      </c>
      <c r="H26" s="530">
        <v>1343.9111882589525</v>
      </c>
      <c r="I26" s="93">
        <v>28150.501307053146</v>
      </c>
      <c r="J26" s="530">
        <v>7361.4547996986284</v>
      </c>
      <c r="K26" s="495">
        <v>-1.0772794544836586</v>
      </c>
      <c r="L26" s="499">
        <v>0.99955316706260078</v>
      </c>
      <c r="M26" s="500">
        <v>4.7759952104277517</v>
      </c>
      <c r="N26" s="531">
        <v>2.090645841548195</v>
      </c>
      <c r="O26" s="531">
        <v>-5.6316008936211297</v>
      </c>
    </row>
    <row r="27" spans="2:15" s="54" customFormat="1" ht="21" customHeight="1">
      <c r="B27" s="476" t="s">
        <v>197</v>
      </c>
      <c r="C27" s="482"/>
      <c r="D27" s="503">
        <v>5749.1713547325589</v>
      </c>
      <c r="E27" s="501">
        <v>10011.945618114165</v>
      </c>
      <c r="F27" s="529">
        <v>11346.212655585432</v>
      </c>
      <c r="G27" s="93">
        <v>27107.329628432155</v>
      </c>
      <c r="H27" s="530">
        <v>1378.8857312848625</v>
      </c>
      <c r="I27" s="93">
        <v>28486.215359717018</v>
      </c>
      <c r="J27" s="530">
        <v>7332.8522885333705</v>
      </c>
      <c r="K27" s="495">
        <v>-0.9267774034051115</v>
      </c>
      <c r="L27" s="499">
        <v>1.8498810026588615</v>
      </c>
      <c r="M27" s="500">
        <v>1.5453905191738784</v>
      </c>
      <c r="N27" s="531">
        <v>1.1925686473645953</v>
      </c>
      <c r="O27" s="531">
        <v>-4.6316008936211297</v>
      </c>
    </row>
    <row r="28" spans="2:15" s="54" customFormat="1" ht="21" customHeight="1">
      <c r="B28" s="476" t="s">
        <v>198</v>
      </c>
      <c r="C28" s="482"/>
      <c r="D28" s="503">
        <v>5998.1523126099801</v>
      </c>
      <c r="E28" s="501">
        <v>10166.687039205939</v>
      </c>
      <c r="F28" s="529">
        <v>11417.48591935084</v>
      </c>
      <c r="G28" s="93">
        <v>27582.325271166759</v>
      </c>
      <c r="H28" s="530">
        <v>1435.9603266050099</v>
      </c>
      <c r="I28" s="93">
        <v>29018.28559777177</v>
      </c>
      <c r="J28" s="530">
        <v>7559.607577057137</v>
      </c>
      <c r="K28" s="495">
        <v>4.3307277260481385</v>
      </c>
      <c r="L28" s="499">
        <v>1.5455679344862574</v>
      </c>
      <c r="M28" s="500">
        <v>0.62816788234903242</v>
      </c>
      <c r="N28" s="531">
        <v>1.8678165257683332</v>
      </c>
      <c r="O28" s="531">
        <v>-3.6316008936211301</v>
      </c>
    </row>
    <row r="29" spans="2:15" s="53" customFormat="1" ht="18.75" customHeight="1">
      <c r="B29" s="476" t="s">
        <v>199</v>
      </c>
      <c r="C29" s="482"/>
      <c r="D29" s="503">
        <v>6261.1686860373666</v>
      </c>
      <c r="E29" s="501">
        <v>10374.876868709453</v>
      </c>
      <c r="F29" s="529">
        <v>11481.615932321663</v>
      </c>
      <c r="G29" s="93">
        <v>28117.661487068479</v>
      </c>
      <c r="H29" s="530">
        <v>1444.6444173453897</v>
      </c>
      <c r="I29" s="93">
        <v>29562.305904413868</v>
      </c>
      <c r="J29" s="530">
        <v>7806.6956451534297</v>
      </c>
      <c r="K29" s="495">
        <v>4.3849565619473339</v>
      </c>
      <c r="L29" s="499">
        <v>2.0477647113623902</v>
      </c>
      <c r="M29" s="500">
        <v>0.56168243537864271</v>
      </c>
      <c r="N29" s="531">
        <v>1.8747499910328145</v>
      </c>
      <c r="O29" s="531">
        <v>-2.6316008936211301</v>
      </c>
    </row>
    <row r="30" spans="2:15" s="53" customFormat="1" ht="18.75" customHeight="1">
      <c r="B30" s="476" t="s">
        <v>200</v>
      </c>
      <c r="C30" s="482"/>
      <c r="D30" s="503">
        <v>6717.3464284984593</v>
      </c>
      <c r="E30" s="501">
        <v>10714.330676658476</v>
      </c>
      <c r="F30" s="529">
        <v>11613.96286262112</v>
      </c>
      <c r="G30" s="93">
        <v>29045.639967778054</v>
      </c>
      <c r="H30" s="530">
        <v>1464.7367155115826</v>
      </c>
      <c r="I30" s="93">
        <v>30510.376683289636</v>
      </c>
      <c r="J30" s="530">
        <v>8279.5987323015179</v>
      </c>
      <c r="K30" s="495">
        <v>7.2858241861201662</v>
      </c>
      <c r="L30" s="499">
        <v>3.2718827629927034</v>
      </c>
      <c r="M30" s="500">
        <v>1.1526855721318015</v>
      </c>
      <c r="N30" s="531">
        <v>3.2070258048923677</v>
      </c>
      <c r="O30" s="531">
        <v>-1.6316008936211299</v>
      </c>
    </row>
    <row r="31" spans="2:15" s="53" customFormat="1" ht="18.75" customHeight="1">
      <c r="B31" s="476" t="s">
        <v>201</v>
      </c>
      <c r="C31" s="482"/>
      <c r="D31" s="503">
        <v>6465.786406729675</v>
      </c>
      <c r="E31" s="501">
        <v>10699.679289734917</v>
      </c>
      <c r="F31" s="529">
        <v>12099.504368306101</v>
      </c>
      <c r="G31" s="93">
        <v>29264.970064770689</v>
      </c>
      <c r="H31" s="530">
        <v>1502.6257696112398</v>
      </c>
      <c r="I31" s="93">
        <v>30767.595834381929</v>
      </c>
      <c r="J31" s="530">
        <v>8076.5451062256798</v>
      </c>
      <c r="K31" s="495">
        <v>-3.7449314911247882</v>
      </c>
      <c r="L31" s="499">
        <v>-0.1367457041014859</v>
      </c>
      <c r="M31" s="500">
        <v>4.1806703829548866</v>
      </c>
      <c r="N31" s="531">
        <v>0.84305465567446447</v>
      </c>
      <c r="O31" s="531">
        <v>0.56285570946754104</v>
      </c>
    </row>
    <row r="32" spans="2:15" s="53" customFormat="1" ht="18.75" customHeight="1">
      <c r="B32" s="476" t="s">
        <v>202</v>
      </c>
      <c r="C32" s="482"/>
      <c r="D32" s="503">
        <v>6338.9716899629193</v>
      </c>
      <c r="E32" s="501">
        <v>10608.546335913326</v>
      </c>
      <c r="F32" s="529">
        <v>12630.911384833731</v>
      </c>
      <c r="G32" s="93">
        <v>29578.429410709978</v>
      </c>
      <c r="H32" s="530">
        <v>1540.9652856980499</v>
      </c>
      <c r="I32" s="93">
        <v>31119.394696408028</v>
      </c>
      <c r="J32" s="530">
        <v>8044.8753329270094</v>
      </c>
      <c r="K32" s="495">
        <v>-1.9613193011567063</v>
      </c>
      <c r="L32" s="499">
        <v>-0.85173537779792241</v>
      </c>
      <c r="M32" s="500">
        <v>4.3919734259497289</v>
      </c>
      <c r="N32" s="531">
        <v>1.1434070569562351</v>
      </c>
      <c r="O32" s="531">
        <v>5.3003463588261504</v>
      </c>
    </row>
    <row r="33" spans="1:217" s="53" customFormat="1" ht="18.75" customHeight="1">
      <c r="A33" s="477"/>
      <c r="B33" s="476" t="s">
        <v>203</v>
      </c>
      <c r="C33" s="482"/>
      <c r="D33" s="503">
        <v>6313.0624919047332</v>
      </c>
      <c r="E33" s="501">
        <v>10309.19649694745</v>
      </c>
      <c r="F33" s="529">
        <v>12892.784274752474</v>
      </c>
      <c r="G33" s="93">
        <v>29515.043263604661</v>
      </c>
      <c r="H33" s="530">
        <v>1521.9990862776201</v>
      </c>
      <c r="I33" s="93">
        <v>31037.042349882282</v>
      </c>
      <c r="J33" s="530">
        <v>8037.1905306492354</v>
      </c>
      <c r="K33" s="495">
        <v>-0.40872872329136101</v>
      </c>
      <c r="L33" s="499">
        <v>-2.8217800015868448</v>
      </c>
      <c r="M33" s="500">
        <v>2.073269948146276</v>
      </c>
      <c r="N33" s="531">
        <v>-0.26463351016030856</v>
      </c>
      <c r="O33" s="531">
        <v>1.5336321472700301</v>
      </c>
      <c r="P33" s="477"/>
      <c r="Q33" s="477"/>
      <c r="R33" s="477"/>
      <c r="S33" s="477"/>
      <c r="T33" s="477"/>
      <c r="U33" s="477"/>
      <c r="V33" s="477"/>
      <c r="W33" s="477"/>
      <c r="X33" s="477"/>
      <c r="Y33" s="477"/>
      <c r="Z33" s="477"/>
      <c r="AA33" s="477"/>
      <c r="AB33" s="477"/>
      <c r="AC33" s="477"/>
      <c r="AD33" s="477"/>
      <c r="AE33" s="477"/>
      <c r="AF33" s="477"/>
      <c r="AG33" s="477"/>
      <c r="AH33" s="477"/>
      <c r="AI33" s="477"/>
      <c r="AJ33" s="477"/>
      <c r="AK33" s="477"/>
      <c r="AL33" s="477"/>
      <c r="AM33" s="477"/>
      <c r="AN33" s="477"/>
      <c r="AO33" s="477"/>
      <c r="AP33" s="477"/>
      <c r="AQ33" s="477"/>
      <c r="AR33" s="477"/>
      <c r="AS33" s="477"/>
      <c r="AT33" s="477"/>
      <c r="AU33" s="477"/>
      <c r="AV33" s="477"/>
      <c r="AW33" s="477"/>
      <c r="AX33" s="477"/>
      <c r="AY33" s="477"/>
      <c r="AZ33" s="477"/>
      <c r="BA33" s="477"/>
      <c r="BB33" s="477"/>
      <c r="BC33" s="477"/>
      <c r="BD33" s="477"/>
      <c r="BE33" s="477"/>
      <c r="BF33" s="477"/>
      <c r="BG33" s="477"/>
      <c r="BH33" s="477"/>
      <c r="BI33" s="477"/>
      <c r="BJ33" s="477"/>
      <c r="BK33" s="477"/>
      <c r="BL33" s="477"/>
      <c r="BM33" s="477"/>
      <c r="BN33" s="477"/>
      <c r="BO33" s="477"/>
      <c r="BP33" s="477"/>
      <c r="BQ33" s="477"/>
      <c r="BR33" s="477"/>
      <c r="BS33" s="477"/>
      <c r="BT33" s="477"/>
      <c r="BU33" s="477"/>
      <c r="BV33" s="477"/>
      <c r="BW33" s="477"/>
      <c r="BX33" s="477"/>
      <c r="BY33" s="477"/>
      <c r="BZ33" s="477"/>
      <c r="CA33" s="477"/>
      <c r="CB33" s="477"/>
      <c r="CC33" s="477"/>
      <c r="CD33" s="477"/>
      <c r="CE33" s="477"/>
      <c r="CF33" s="477"/>
      <c r="CG33" s="477"/>
      <c r="CH33" s="477"/>
      <c r="CI33" s="477"/>
      <c r="CJ33" s="477"/>
      <c r="CK33" s="477"/>
      <c r="CL33" s="477"/>
      <c r="CM33" s="477"/>
      <c r="CN33" s="477"/>
      <c r="CO33" s="477"/>
      <c r="CP33" s="477"/>
      <c r="CQ33" s="477"/>
      <c r="CR33" s="477"/>
      <c r="CS33" s="477"/>
      <c r="CT33" s="477"/>
      <c r="CU33" s="477"/>
      <c r="CV33" s="477"/>
      <c r="CW33" s="477"/>
      <c r="CX33" s="477"/>
      <c r="CY33" s="477"/>
      <c r="CZ33" s="477"/>
      <c r="DA33" s="477"/>
      <c r="DB33" s="477"/>
      <c r="DC33" s="477"/>
      <c r="DD33" s="477"/>
      <c r="DE33" s="477"/>
      <c r="DF33" s="477"/>
      <c r="DG33" s="477"/>
      <c r="DH33" s="477"/>
      <c r="DI33" s="477"/>
      <c r="DJ33" s="477"/>
      <c r="DK33" s="477"/>
      <c r="DL33" s="477"/>
      <c r="DM33" s="477"/>
      <c r="DN33" s="477"/>
      <c r="DO33" s="477"/>
      <c r="DP33" s="477"/>
      <c r="DQ33" s="477"/>
      <c r="DR33" s="477"/>
      <c r="DS33" s="477"/>
      <c r="DT33" s="477"/>
      <c r="DU33" s="477"/>
      <c r="DV33" s="477"/>
      <c r="DW33" s="477"/>
      <c r="DX33" s="477"/>
      <c r="DY33" s="477"/>
      <c r="DZ33" s="477"/>
      <c r="EA33" s="477"/>
      <c r="EB33" s="477"/>
      <c r="EC33" s="477"/>
      <c r="ED33" s="477"/>
      <c r="EE33" s="477"/>
      <c r="EF33" s="477"/>
      <c r="EG33" s="477"/>
      <c r="EH33" s="477"/>
      <c r="EI33" s="477"/>
      <c r="EJ33" s="477"/>
      <c r="EK33" s="477"/>
      <c r="EL33" s="477"/>
      <c r="EM33" s="477"/>
      <c r="EN33" s="477"/>
      <c r="EO33" s="477"/>
      <c r="EP33" s="477"/>
      <c r="EQ33" s="477"/>
      <c r="ER33" s="477"/>
      <c r="ES33" s="477"/>
      <c r="ET33" s="477"/>
      <c r="EU33" s="477"/>
      <c r="EV33" s="477"/>
      <c r="EW33" s="477"/>
      <c r="EX33" s="477"/>
      <c r="EY33" s="477"/>
      <c r="EZ33" s="477"/>
      <c r="FA33" s="477"/>
      <c r="FB33" s="477"/>
      <c r="FC33" s="477"/>
      <c r="FD33" s="477"/>
      <c r="FE33" s="477"/>
      <c r="FF33" s="477"/>
      <c r="FG33" s="477"/>
      <c r="FH33" s="477"/>
      <c r="FI33" s="477"/>
      <c r="FJ33" s="477"/>
      <c r="FK33" s="477"/>
      <c r="FL33" s="477"/>
      <c r="FM33" s="477"/>
      <c r="FN33" s="477"/>
      <c r="FO33" s="477"/>
      <c r="FP33" s="477"/>
      <c r="FQ33" s="477"/>
      <c r="FR33" s="477"/>
      <c r="FS33" s="477"/>
      <c r="FT33" s="477"/>
      <c r="FU33" s="477"/>
      <c r="FV33" s="477"/>
      <c r="FW33" s="477"/>
      <c r="FX33" s="477"/>
      <c r="FY33" s="477"/>
      <c r="FZ33" s="477"/>
      <c r="GA33" s="477"/>
      <c r="GB33" s="477"/>
      <c r="GC33" s="477"/>
      <c r="GD33" s="477"/>
      <c r="GE33" s="477"/>
      <c r="GF33" s="477"/>
      <c r="GG33" s="477"/>
      <c r="GH33" s="477"/>
      <c r="GI33" s="477"/>
      <c r="GJ33" s="477"/>
      <c r="GK33" s="477"/>
      <c r="GL33" s="477"/>
      <c r="GM33" s="477"/>
      <c r="GN33" s="477"/>
      <c r="GO33" s="477"/>
      <c r="GP33" s="477"/>
      <c r="GQ33" s="477"/>
      <c r="GR33" s="477"/>
      <c r="GS33" s="477"/>
      <c r="GT33" s="477"/>
      <c r="GU33" s="477"/>
      <c r="GV33" s="477"/>
      <c r="GW33" s="477"/>
      <c r="GX33" s="477"/>
      <c r="GY33" s="477"/>
      <c r="GZ33" s="477"/>
      <c r="HA33" s="477"/>
      <c r="HB33" s="477"/>
      <c r="HC33" s="477"/>
      <c r="HD33" s="477"/>
      <c r="HE33" s="477"/>
      <c r="HF33" s="477"/>
      <c r="HG33" s="477"/>
      <c r="HH33" s="477"/>
      <c r="HI33" s="477"/>
    </row>
    <row r="34" spans="1:217" s="53" customFormat="1" ht="18.75" customHeight="1">
      <c r="A34" s="477"/>
      <c r="B34" s="476" t="s">
        <v>204</v>
      </c>
      <c r="C34" s="482"/>
      <c r="D34" s="503">
        <v>6316.2093032517741</v>
      </c>
      <c r="E34" s="501">
        <v>10321.641488591918</v>
      </c>
      <c r="F34" s="529">
        <v>13092.908708765603</v>
      </c>
      <c r="G34" s="93">
        <v>29730.759500609296</v>
      </c>
      <c r="H34" s="530">
        <v>1532.3678276898625</v>
      </c>
      <c r="I34" s="93">
        <v>31263.127328299157</v>
      </c>
      <c r="J34" s="530">
        <v>8057.1468865562683</v>
      </c>
      <c r="K34" s="495">
        <v>4.9846035122840249E-2</v>
      </c>
      <c r="L34" s="499">
        <v>0.12071737742269306</v>
      </c>
      <c r="M34" s="500">
        <v>1.552220449426315</v>
      </c>
      <c r="N34" s="531">
        <v>0.72843596328608839</v>
      </c>
      <c r="O34" s="531">
        <v>0.18315584117507899</v>
      </c>
      <c r="P34" s="477"/>
      <c r="Q34" s="477"/>
      <c r="R34" s="477"/>
      <c r="S34" s="477"/>
      <c r="T34" s="477"/>
      <c r="U34" s="477"/>
      <c r="V34" s="477"/>
      <c r="W34" s="477"/>
      <c r="X34" s="477"/>
      <c r="Y34" s="477"/>
      <c r="Z34" s="477"/>
      <c r="AA34" s="477"/>
      <c r="AB34" s="477"/>
      <c r="AC34" s="477"/>
      <c r="AD34" s="477"/>
      <c r="AE34" s="477"/>
      <c r="AF34" s="477"/>
      <c r="AG34" s="477"/>
      <c r="AH34" s="477"/>
      <c r="AI34" s="477"/>
      <c r="AJ34" s="477"/>
      <c r="AK34" s="477"/>
      <c r="AL34" s="477"/>
      <c r="AM34" s="477"/>
      <c r="AN34" s="477"/>
      <c r="AO34" s="477"/>
      <c r="AP34" s="477"/>
      <c r="AQ34" s="477"/>
      <c r="AR34" s="477"/>
      <c r="AS34" s="477"/>
      <c r="AT34" s="477"/>
      <c r="AU34" s="477"/>
      <c r="AV34" s="477"/>
      <c r="AW34" s="477"/>
      <c r="AX34" s="477"/>
      <c r="AY34" s="477"/>
      <c r="AZ34" s="477"/>
      <c r="BA34" s="477"/>
      <c r="BB34" s="477"/>
      <c r="BC34" s="477"/>
      <c r="BD34" s="477"/>
      <c r="BE34" s="477"/>
      <c r="BF34" s="477"/>
      <c r="BG34" s="477"/>
      <c r="BH34" s="477"/>
      <c r="BI34" s="477"/>
      <c r="BJ34" s="477"/>
      <c r="BK34" s="477"/>
      <c r="BL34" s="477"/>
      <c r="BM34" s="477"/>
      <c r="BN34" s="477"/>
      <c r="BO34" s="477"/>
      <c r="BP34" s="477"/>
      <c r="BQ34" s="477"/>
      <c r="BR34" s="477"/>
      <c r="BS34" s="477"/>
      <c r="BT34" s="477"/>
      <c r="BU34" s="477"/>
      <c r="BV34" s="477"/>
      <c r="BW34" s="477"/>
      <c r="BX34" s="477"/>
      <c r="BY34" s="477"/>
      <c r="BZ34" s="477"/>
      <c r="CA34" s="477"/>
      <c r="CB34" s="477"/>
      <c r="CC34" s="477"/>
      <c r="CD34" s="477"/>
      <c r="CE34" s="477"/>
      <c r="CF34" s="477"/>
      <c r="CG34" s="477"/>
      <c r="CH34" s="477"/>
      <c r="CI34" s="477"/>
      <c r="CJ34" s="477"/>
      <c r="CK34" s="477"/>
      <c r="CL34" s="477"/>
      <c r="CM34" s="477"/>
      <c r="CN34" s="477"/>
      <c r="CO34" s="477"/>
      <c r="CP34" s="477"/>
      <c r="CQ34" s="477"/>
      <c r="CR34" s="477"/>
      <c r="CS34" s="477"/>
      <c r="CT34" s="477"/>
      <c r="CU34" s="477"/>
      <c r="CV34" s="477"/>
      <c r="CW34" s="477"/>
      <c r="CX34" s="477"/>
      <c r="CY34" s="477"/>
      <c r="CZ34" s="477"/>
      <c r="DA34" s="477"/>
      <c r="DB34" s="477"/>
      <c r="DC34" s="477"/>
      <c r="DD34" s="477"/>
      <c r="DE34" s="477"/>
      <c r="DF34" s="477"/>
      <c r="DG34" s="477"/>
      <c r="DH34" s="477"/>
      <c r="DI34" s="477"/>
      <c r="DJ34" s="477"/>
      <c r="DK34" s="477"/>
      <c r="DL34" s="477"/>
      <c r="DM34" s="477"/>
      <c r="DN34" s="477"/>
      <c r="DO34" s="477"/>
      <c r="DP34" s="477"/>
      <c r="DQ34" s="477"/>
      <c r="DR34" s="477"/>
      <c r="DS34" s="477"/>
      <c r="DT34" s="477"/>
      <c r="DU34" s="477"/>
      <c r="DV34" s="477"/>
      <c r="DW34" s="477"/>
      <c r="DX34" s="477"/>
      <c r="DY34" s="477"/>
      <c r="DZ34" s="477"/>
      <c r="EA34" s="477"/>
      <c r="EB34" s="477"/>
      <c r="EC34" s="477"/>
      <c r="ED34" s="477"/>
      <c r="EE34" s="477"/>
      <c r="EF34" s="477"/>
      <c r="EG34" s="477"/>
      <c r="EH34" s="477"/>
      <c r="EI34" s="477"/>
      <c r="EJ34" s="477"/>
      <c r="EK34" s="477"/>
      <c r="EL34" s="477"/>
      <c r="EM34" s="477"/>
      <c r="EN34" s="477"/>
      <c r="EO34" s="477"/>
      <c r="EP34" s="477"/>
      <c r="EQ34" s="477"/>
      <c r="ER34" s="477"/>
      <c r="ES34" s="477"/>
      <c r="ET34" s="477"/>
      <c r="EU34" s="477"/>
      <c r="EV34" s="477"/>
      <c r="EW34" s="477"/>
      <c r="EX34" s="477"/>
      <c r="EY34" s="477"/>
      <c r="EZ34" s="477"/>
      <c r="FA34" s="477"/>
      <c r="FB34" s="477"/>
      <c r="FC34" s="477"/>
      <c r="FD34" s="477"/>
      <c r="FE34" s="477"/>
      <c r="FF34" s="477"/>
      <c r="FG34" s="477"/>
      <c r="FH34" s="477"/>
      <c r="FI34" s="477"/>
      <c r="FJ34" s="477"/>
      <c r="FK34" s="477"/>
      <c r="FL34" s="477"/>
      <c r="FM34" s="477"/>
      <c r="FN34" s="477"/>
      <c r="FO34" s="477"/>
      <c r="FP34" s="477"/>
      <c r="FQ34" s="477"/>
      <c r="FR34" s="477"/>
      <c r="FS34" s="477"/>
      <c r="FT34" s="477"/>
      <c r="FU34" s="477"/>
      <c r="FV34" s="477"/>
      <c r="FW34" s="477"/>
      <c r="FX34" s="477"/>
      <c r="FY34" s="477"/>
      <c r="FZ34" s="477"/>
      <c r="GA34" s="477"/>
      <c r="GB34" s="477"/>
      <c r="GC34" s="477"/>
      <c r="GD34" s="477"/>
      <c r="GE34" s="477"/>
      <c r="GF34" s="477"/>
      <c r="GG34" s="477"/>
      <c r="GH34" s="477"/>
      <c r="GI34" s="477"/>
      <c r="GJ34" s="477"/>
      <c r="GK34" s="477"/>
      <c r="GL34" s="477"/>
      <c r="GM34" s="477"/>
      <c r="GN34" s="477"/>
      <c r="GO34" s="477"/>
      <c r="GP34" s="477"/>
      <c r="GQ34" s="477"/>
      <c r="GR34" s="477"/>
      <c r="GS34" s="477"/>
      <c r="GT34" s="477"/>
      <c r="GU34" s="477"/>
      <c r="GV34" s="477"/>
      <c r="GW34" s="477"/>
      <c r="GX34" s="477"/>
      <c r="GY34" s="477"/>
      <c r="GZ34" s="477"/>
      <c r="HA34" s="477"/>
      <c r="HB34" s="477"/>
      <c r="HC34" s="477"/>
      <c r="HD34" s="477"/>
      <c r="HE34" s="477"/>
      <c r="HF34" s="477"/>
      <c r="HG34" s="477"/>
      <c r="HH34" s="477"/>
      <c r="HI34" s="477"/>
    </row>
    <row r="35" spans="1:217" s="53" customFormat="1" ht="18.75" customHeight="1">
      <c r="A35" s="477"/>
      <c r="B35" s="476" t="s">
        <v>205</v>
      </c>
      <c r="C35" s="482"/>
      <c r="D35" s="503">
        <v>6349.2113527345509</v>
      </c>
      <c r="E35" s="501">
        <v>10532.324136459883</v>
      </c>
      <c r="F35" s="529">
        <v>13382.791470299297</v>
      </c>
      <c r="G35" s="93">
        <v>30264.326959493741</v>
      </c>
      <c r="H35" s="530">
        <v>1594.065704142615</v>
      </c>
      <c r="I35" s="93">
        <v>31858.392663636358</v>
      </c>
      <c r="J35" s="530">
        <v>8131.7545101863761</v>
      </c>
      <c r="K35" s="495">
        <v>0.52249771814538803</v>
      </c>
      <c r="L35" s="499">
        <v>2.0411738588365296</v>
      </c>
      <c r="M35" s="500">
        <v>2.2140440140670847</v>
      </c>
      <c r="N35" s="531">
        <v>1.9040492305399255</v>
      </c>
      <c r="O35" s="531">
        <v>0.61428314171088505</v>
      </c>
      <c r="P35" s="477"/>
      <c r="Q35" s="477"/>
      <c r="R35" s="477"/>
      <c r="S35" s="477"/>
      <c r="T35" s="477"/>
      <c r="U35" s="477"/>
      <c r="V35" s="477"/>
      <c r="W35" s="477"/>
      <c r="X35" s="477"/>
      <c r="Y35" s="477"/>
      <c r="Z35" s="477"/>
      <c r="AA35" s="477"/>
      <c r="AB35" s="477"/>
      <c r="AC35" s="477"/>
      <c r="AD35" s="477"/>
      <c r="AE35" s="477"/>
      <c r="AF35" s="477"/>
      <c r="AG35" s="477"/>
      <c r="AH35" s="477"/>
      <c r="AI35" s="477"/>
      <c r="AJ35" s="477"/>
      <c r="AK35" s="477"/>
      <c r="AL35" s="477"/>
      <c r="AM35" s="477"/>
      <c r="AN35" s="477"/>
      <c r="AO35" s="477"/>
      <c r="AP35" s="477"/>
      <c r="AQ35" s="477"/>
      <c r="AR35" s="477"/>
      <c r="AS35" s="477"/>
      <c r="AT35" s="477"/>
      <c r="AU35" s="477"/>
      <c r="AV35" s="477"/>
      <c r="AW35" s="477"/>
      <c r="AX35" s="477"/>
      <c r="AY35" s="477"/>
      <c r="AZ35" s="477"/>
      <c r="BA35" s="477"/>
      <c r="BB35" s="477"/>
      <c r="BC35" s="477"/>
      <c r="BD35" s="477"/>
      <c r="BE35" s="477"/>
      <c r="BF35" s="477"/>
      <c r="BG35" s="477"/>
      <c r="BH35" s="477"/>
      <c r="BI35" s="477"/>
      <c r="BJ35" s="477"/>
      <c r="BK35" s="477"/>
      <c r="BL35" s="477"/>
      <c r="BM35" s="477"/>
      <c r="BN35" s="477"/>
      <c r="BO35" s="477"/>
      <c r="BP35" s="477"/>
      <c r="BQ35" s="477"/>
      <c r="BR35" s="477"/>
      <c r="BS35" s="477"/>
      <c r="BT35" s="477"/>
      <c r="BU35" s="477"/>
      <c r="BV35" s="477"/>
      <c r="BW35" s="477"/>
      <c r="BX35" s="477"/>
      <c r="BY35" s="477"/>
      <c r="BZ35" s="477"/>
      <c r="CA35" s="477"/>
      <c r="CB35" s="477"/>
      <c r="CC35" s="477"/>
      <c r="CD35" s="477"/>
      <c r="CE35" s="477"/>
      <c r="CF35" s="477"/>
      <c r="CG35" s="477"/>
      <c r="CH35" s="477"/>
      <c r="CI35" s="477"/>
      <c r="CJ35" s="477"/>
      <c r="CK35" s="477"/>
      <c r="CL35" s="477"/>
      <c r="CM35" s="477"/>
      <c r="CN35" s="477"/>
      <c r="CO35" s="477"/>
      <c r="CP35" s="477"/>
      <c r="CQ35" s="477"/>
      <c r="CR35" s="477"/>
      <c r="CS35" s="477"/>
      <c r="CT35" s="477"/>
      <c r="CU35" s="477"/>
      <c r="CV35" s="477"/>
      <c r="CW35" s="477"/>
      <c r="CX35" s="477"/>
      <c r="CY35" s="477"/>
      <c r="CZ35" s="477"/>
      <c r="DA35" s="477"/>
      <c r="DB35" s="477"/>
      <c r="DC35" s="477"/>
      <c r="DD35" s="477"/>
      <c r="DE35" s="477"/>
      <c r="DF35" s="477"/>
      <c r="DG35" s="477"/>
      <c r="DH35" s="477"/>
      <c r="DI35" s="477"/>
      <c r="DJ35" s="477"/>
      <c r="DK35" s="477"/>
      <c r="DL35" s="477"/>
      <c r="DM35" s="477"/>
      <c r="DN35" s="477"/>
      <c r="DO35" s="477"/>
      <c r="DP35" s="477"/>
      <c r="DQ35" s="477"/>
      <c r="DR35" s="477"/>
      <c r="DS35" s="477"/>
      <c r="DT35" s="477"/>
      <c r="DU35" s="477"/>
      <c r="DV35" s="477"/>
      <c r="DW35" s="477"/>
      <c r="DX35" s="477"/>
      <c r="DY35" s="477"/>
      <c r="DZ35" s="477"/>
      <c r="EA35" s="477"/>
      <c r="EB35" s="477"/>
      <c r="EC35" s="477"/>
      <c r="ED35" s="477"/>
      <c r="EE35" s="477"/>
      <c r="EF35" s="477"/>
      <c r="EG35" s="477"/>
      <c r="EH35" s="477"/>
      <c r="EI35" s="477"/>
      <c r="EJ35" s="477"/>
      <c r="EK35" s="477"/>
      <c r="EL35" s="477"/>
      <c r="EM35" s="477"/>
      <c r="EN35" s="477"/>
      <c r="EO35" s="477"/>
      <c r="EP35" s="477"/>
      <c r="EQ35" s="477"/>
      <c r="ER35" s="477"/>
      <c r="ES35" s="477"/>
      <c r="ET35" s="477"/>
      <c r="EU35" s="477"/>
      <c r="EV35" s="477"/>
      <c r="EW35" s="477"/>
      <c r="EX35" s="477"/>
      <c r="EY35" s="477"/>
      <c r="EZ35" s="477"/>
      <c r="FA35" s="477"/>
      <c r="FB35" s="477"/>
      <c r="FC35" s="477"/>
      <c r="FD35" s="477"/>
      <c r="FE35" s="477"/>
      <c r="FF35" s="477"/>
      <c r="FG35" s="477"/>
      <c r="FH35" s="477"/>
      <c r="FI35" s="477"/>
      <c r="FJ35" s="477"/>
      <c r="FK35" s="477"/>
      <c r="FL35" s="477"/>
      <c r="FM35" s="477"/>
      <c r="FN35" s="477"/>
      <c r="FO35" s="477"/>
      <c r="FP35" s="477"/>
      <c r="FQ35" s="477"/>
      <c r="FR35" s="477"/>
      <c r="FS35" s="477"/>
      <c r="FT35" s="477"/>
      <c r="FU35" s="477"/>
      <c r="FV35" s="477"/>
      <c r="FW35" s="477"/>
      <c r="FX35" s="477"/>
      <c r="FY35" s="477"/>
      <c r="FZ35" s="477"/>
      <c r="GA35" s="477"/>
      <c r="GB35" s="477"/>
      <c r="GC35" s="477"/>
      <c r="GD35" s="477"/>
      <c r="GE35" s="477"/>
      <c r="GF35" s="477"/>
      <c r="GG35" s="477"/>
      <c r="GH35" s="477"/>
      <c r="GI35" s="477"/>
      <c r="GJ35" s="477"/>
      <c r="GK35" s="477"/>
      <c r="GL35" s="477"/>
      <c r="GM35" s="477"/>
      <c r="GN35" s="477"/>
      <c r="GO35" s="477"/>
      <c r="GP35" s="477"/>
      <c r="GQ35" s="477"/>
      <c r="GR35" s="477"/>
      <c r="GS35" s="477"/>
      <c r="GT35" s="477"/>
      <c r="GU35" s="477"/>
      <c r="GV35" s="477"/>
      <c r="GW35" s="477"/>
      <c r="GX35" s="477"/>
      <c r="GY35" s="477"/>
      <c r="GZ35" s="477"/>
      <c r="HA35" s="477"/>
      <c r="HB35" s="477"/>
      <c r="HC35" s="477"/>
      <c r="HD35" s="477"/>
      <c r="HE35" s="477"/>
      <c r="HF35" s="477"/>
      <c r="HG35" s="477"/>
      <c r="HH35" s="477"/>
      <c r="HI35" s="477"/>
    </row>
    <row r="36" spans="1:217" s="53" customFormat="1" ht="18.75" customHeight="1">
      <c r="A36" s="477"/>
      <c r="B36" s="476" t="s">
        <v>206</v>
      </c>
      <c r="C36" s="482"/>
      <c r="D36" s="503">
        <v>6396.05205236243</v>
      </c>
      <c r="E36" s="501">
        <v>10728.523660712626</v>
      </c>
      <c r="F36" s="529">
        <v>13288.548839932319</v>
      </c>
      <c r="G36" s="93">
        <v>30413.124553007379</v>
      </c>
      <c r="H36" s="530">
        <v>1595.1148043861049</v>
      </c>
      <c r="I36" s="93">
        <v>32008.239357393482</v>
      </c>
      <c r="J36" s="530">
        <v>8190.4999384623861</v>
      </c>
      <c r="K36" s="495">
        <v>0.73774043775853215</v>
      </c>
      <c r="L36" s="499">
        <v>1.8628321888950978</v>
      </c>
      <c r="M36" s="500">
        <v>-0.70420756817539143</v>
      </c>
      <c r="N36" s="531">
        <v>0.47035233490659323</v>
      </c>
      <c r="O36" s="531">
        <v>-0.146262454808024</v>
      </c>
      <c r="P36" s="477"/>
      <c r="Q36" s="477"/>
      <c r="R36" s="477"/>
      <c r="S36" s="477"/>
      <c r="T36" s="477"/>
      <c r="U36" s="477"/>
      <c r="V36" s="477"/>
      <c r="W36" s="477"/>
      <c r="X36" s="477"/>
      <c r="Y36" s="477"/>
      <c r="Z36" s="477"/>
      <c r="AA36" s="477"/>
      <c r="AB36" s="477"/>
      <c r="AC36" s="477"/>
      <c r="AD36" s="477"/>
      <c r="AE36" s="477"/>
      <c r="AF36" s="477"/>
      <c r="AG36" s="477"/>
      <c r="AH36" s="477"/>
      <c r="AI36" s="477"/>
      <c r="AJ36" s="477"/>
      <c r="AK36" s="477"/>
      <c r="AL36" s="477"/>
      <c r="AM36" s="477"/>
      <c r="AN36" s="477"/>
      <c r="AO36" s="477"/>
      <c r="AP36" s="477"/>
      <c r="AQ36" s="477"/>
      <c r="AR36" s="477"/>
      <c r="AS36" s="477"/>
      <c r="AT36" s="477"/>
      <c r="AU36" s="477"/>
      <c r="AV36" s="477"/>
      <c r="AW36" s="477"/>
      <c r="AX36" s="477"/>
      <c r="AY36" s="477"/>
      <c r="AZ36" s="477"/>
      <c r="BA36" s="477"/>
      <c r="BB36" s="477"/>
      <c r="BC36" s="477"/>
      <c r="BD36" s="477"/>
      <c r="BE36" s="477"/>
      <c r="BF36" s="477"/>
      <c r="BG36" s="477"/>
      <c r="BH36" s="477"/>
      <c r="BI36" s="477"/>
      <c r="BJ36" s="477"/>
      <c r="BK36" s="477"/>
      <c r="BL36" s="477"/>
      <c r="BM36" s="477"/>
      <c r="BN36" s="477"/>
      <c r="BO36" s="477"/>
      <c r="BP36" s="477"/>
      <c r="BQ36" s="477"/>
      <c r="BR36" s="477"/>
      <c r="BS36" s="477"/>
      <c r="BT36" s="477"/>
      <c r="BU36" s="477"/>
      <c r="BV36" s="477"/>
      <c r="BW36" s="477"/>
      <c r="BX36" s="477"/>
      <c r="BY36" s="477"/>
      <c r="BZ36" s="477"/>
      <c r="CA36" s="477"/>
      <c r="CB36" s="477"/>
      <c r="CC36" s="477"/>
      <c r="CD36" s="477"/>
      <c r="CE36" s="477"/>
      <c r="CF36" s="477"/>
      <c r="CG36" s="477"/>
      <c r="CH36" s="477"/>
      <c r="CI36" s="477"/>
      <c r="CJ36" s="477"/>
      <c r="CK36" s="477"/>
      <c r="CL36" s="477"/>
      <c r="CM36" s="477"/>
      <c r="CN36" s="477"/>
      <c r="CO36" s="477"/>
      <c r="CP36" s="477"/>
      <c r="CQ36" s="477"/>
      <c r="CR36" s="477"/>
      <c r="CS36" s="477"/>
      <c r="CT36" s="477"/>
      <c r="CU36" s="477"/>
      <c r="CV36" s="477"/>
      <c r="CW36" s="477"/>
      <c r="CX36" s="477"/>
      <c r="CY36" s="477"/>
      <c r="CZ36" s="477"/>
      <c r="DA36" s="477"/>
      <c r="DB36" s="477"/>
      <c r="DC36" s="477"/>
      <c r="DD36" s="477"/>
      <c r="DE36" s="477"/>
      <c r="DF36" s="477"/>
      <c r="DG36" s="477"/>
      <c r="DH36" s="477"/>
      <c r="DI36" s="477"/>
      <c r="DJ36" s="477"/>
      <c r="DK36" s="477"/>
      <c r="DL36" s="477"/>
      <c r="DM36" s="477"/>
      <c r="DN36" s="477"/>
      <c r="DO36" s="477"/>
      <c r="DP36" s="477"/>
      <c r="DQ36" s="477"/>
      <c r="DR36" s="477"/>
      <c r="DS36" s="477"/>
      <c r="DT36" s="477"/>
      <c r="DU36" s="477"/>
      <c r="DV36" s="477"/>
      <c r="DW36" s="477"/>
      <c r="DX36" s="477"/>
      <c r="DY36" s="477"/>
      <c r="DZ36" s="477"/>
      <c r="EA36" s="477"/>
      <c r="EB36" s="477"/>
      <c r="EC36" s="477"/>
      <c r="ED36" s="477"/>
      <c r="EE36" s="477"/>
      <c r="EF36" s="477"/>
      <c r="EG36" s="477"/>
      <c r="EH36" s="477"/>
      <c r="EI36" s="477"/>
      <c r="EJ36" s="477"/>
      <c r="EK36" s="477"/>
      <c r="EL36" s="477"/>
      <c r="EM36" s="477"/>
      <c r="EN36" s="477"/>
      <c r="EO36" s="477"/>
      <c r="EP36" s="477"/>
      <c r="EQ36" s="477"/>
      <c r="ER36" s="477"/>
      <c r="ES36" s="477"/>
      <c r="ET36" s="477"/>
      <c r="EU36" s="477"/>
      <c r="EV36" s="477"/>
      <c r="EW36" s="477"/>
      <c r="EX36" s="477"/>
      <c r="EY36" s="477"/>
      <c r="EZ36" s="477"/>
      <c r="FA36" s="477"/>
      <c r="FB36" s="477"/>
      <c r="FC36" s="477"/>
      <c r="FD36" s="477"/>
      <c r="FE36" s="477"/>
      <c r="FF36" s="477"/>
      <c r="FG36" s="477"/>
      <c r="FH36" s="477"/>
      <c r="FI36" s="477"/>
      <c r="FJ36" s="477"/>
      <c r="FK36" s="477"/>
      <c r="FL36" s="477"/>
      <c r="FM36" s="477"/>
      <c r="FN36" s="477"/>
      <c r="FO36" s="477"/>
      <c r="FP36" s="477"/>
      <c r="FQ36" s="477"/>
      <c r="FR36" s="477"/>
      <c r="FS36" s="477"/>
      <c r="FT36" s="477"/>
      <c r="FU36" s="477"/>
      <c r="FV36" s="477"/>
      <c r="FW36" s="477"/>
      <c r="FX36" s="477"/>
      <c r="FY36" s="477"/>
      <c r="FZ36" s="477"/>
      <c r="GA36" s="477"/>
      <c r="GB36" s="477"/>
      <c r="GC36" s="477"/>
      <c r="GD36" s="477"/>
      <c r="GE36" s="477"/>
      <c r="GF36" s="477"/>
      <c r="GG36" s="477"/>
      <c r="GH36" s="477"/>
      <c r="GI36" s="477"/>
      <c r="GJ36" s="477"/>
      <c r="GK36" s="477"/>
      <c r="GL36" s="477"/>
      <c r="GM36" s="477"/>
      <c r="GN36" s="477"/>
      <c r="GO36" s="477"/>
      <c r="GP36" s="477"/>
      <c r="GQ36" s="477"/>
      <c r="GR36" s="477"/>
      <c r="GS36" s="477"/>
      <c r="GT36" s="477"/>
      <c r="GU36" s="477"/>
      <c r="GV36" s="477"/>
      <c r="GW36" s="477"/>
      <c r="GX36" s="477"/>
      <c r="GY36" s="477"/>
      <c r="GZ36" s="477"/>
      <c r="HA36" s="477"/>
      <c r="HB36" s="477"/>
      <c r="HC36" s="477"/>
      <c r="HD36" s="477"/>
      <c r="HE36" s="477"/>
      <c r="HF36" s="477"/>
      <c r="HG36" s="477"/>
      <c r="HH36" s="477"/>
      <c r="HI36" s="477"/>
    </row>
    <row r="37" spans="1:217" s="53" customFormat="1" ht="18.75" customHeight="1">
      <c r="A37" s="477"/>
      <c r="B37" s="476" t="s">
        <v>207</v>
      </c>
      <c r="C37" s="482"/>
      <c r="D37" s="491">
        <v>6451.9190917322612</v>
      </c>
      <c r="E37" s="501">
        <v>10976.867107369</v>
      </c>
      <c r="F37" s="529">
        <v>13768.104372063017</v>
      </c>
      <c r="G37" s="93">
        <v>31196.890571164276</v>
      </c>
      <c r="H37" s="530">
        <v>1608.8909703682623</v>
      </c>
      <c r="I37" s="93">
        <v>32805.781541532539</v>
      </c>
      <c r="J37" s="530">
        <v>8301.5950487506907</v>
      </c>
      <c r="K37" s="498">
        <v>0.87346129944636175</v>
      </c>
      <c r="L37" s="499">
        <v>2.3147960941335839</v>
      </c>
      <c r="M37" s="497">
        <v>3.6087878210570636</v>
      </c>
      <c r="N37" s="531">
        <v>2.4916777684456832</v>
      </c>
      <c r="O37" s="531">
        <v>1.6412273913545901</v>
      </c>
      <c r="P37" s="477"/>
      <c r="Q37" s="477"/>
      <c r="R37" s="477"/>
      <c r="S37" s="477"/>
      <c r="T37" s="477"/>
      <c r="U37" s="477"/>
      <c r="V37" s="477"/>
      <c r="W37" s="477"/>
      <c r="X37" s="477"/>
      <c r="Y37" s="477"/>
      <c r="Z37" s="477"/>
      <c r="AA37" s="477"/>
      <c r="AB37" s="477"/>
      <c r="AC37" s="477"/>
      <c r="AD37" s="477"/>
      <c r="AE37" s="477"/>
      <c r="AF37" s="477"/>
      <c r="AG37" s="477"/>
      <c r="AH37" s="477"/>
      <c r="AI37" s="477"/>
      <c r="AJ37" s="477"/>
      <c r="AK37" s="477"/>
      <c r="AL37" s="477"/>
      <c r="AM37" s="477"/>
      <c r="AN37" s="477"/>
      <c r="AO37" s="477"/>
      <c r="AP37" s="477"/>
      <c r="AQ37" s="477"/>
      <c r="AR37" s="477"/>
      <c r="AS37" s="477"/>
      <c r="AT37" s="477"/>
      <c r="AU37" s="477"/>
      <c r="AV37" s="477"/>
      <c r="AW37" s="477"/>
      <c r="AX37" s="477"/>
      <c r="AY37" s="477"/>
      <c r="AZ37" s="477"/>
      <c r="BA37" s="477"/>
      <c r="BB37" s="477"/>
      <c r="BC37" s="477"/>
      <c r="BD37" s="477"/>
      <c r="BE37" s="477"/>
      <c r="BF37" s="477"/>
      <c r="BG37" s="477"/>
      <c r="BH37" s="477"/>
      <c r="BI37" s="477"/>
      <c r="BJ37" s="477"/>
      <c r="BK37" s="477"/>
      <c r="BL37" s="477"/>
      <c r="BM37" s="477"/>
      <c r="BN37" s="477"/>
      <c r="BO37" s="477"/>
      <c r="BP37" s="477"/>
      <c r="BQ37" s="477"/>
      <c r="BR37" s="477"/>
      <c r="BS37" s="477"/>
      <c r="BT37" s="477"/>
      <c r="BU37" s="477"/>
      <c r="BV37" s="477"/>
      <c r="BW37" s="477"/>
      <c r="BX37" s="477"/>
      <c r="BY37" s="477"/>
      <c r="BZ37" s="477"/>
      <c r="CA37" s="477"/>
      <c r="CB37" s="477"/>
      <c r="CC37" s="477"/>
      <c r="CD37" s="477"/>
      <c r="CE37" s="477"/>
      <c r="CF37" s="477"/>
      <c r="CG37" s="477"/>
      <c r="CH37" s="477"/>
      <c r="CI37" s="477"/>
      <c r="CJ37" s="477"/>
      <c r="CK37" s="477"/>
      <c r="CL37" s="477"/>
      <c r="CM37" s="477"/>
      <c r="CN37" s="477"/>
      <c r="CO37" s="477"/>
      <c r="CP37" s="477"/>
      <c r="CQ37" s="477"/>
      <c r="CR37" s="477"/>
      <c r="CS37" s="477"/>
      <c r="CT37" s="477"/>
      <c r="CU37" s="477"/>
      <c r="CV37" s="477"/>
      <c r="CW37" s="477"/>
      <c r="CX37" s="477"/>
      <c r="CY37" s="477"/>
      <c r="CZ37" s="477"/>
      <c r="DA37" s="477"/>
      <c r="DB37" s="477"/>
      <c r="DC37" s="477"/>
      <c r="DD37" s="477"/>
      <c r="DE37" s="477"/>
      <c r="DF37" s="477"/>
      <c r="DG37" s="477"/>
      <c r="DH37" s="477"/>
      <c r="DI37" s="477"/>
      <c r="DJ37" s="477"/>
      <c r="DK37" s="477"/>
      <c r="DL37" s="477"/>
      <c r="DM37" s="477"/>
      <c r="DN37" s="477"/>
      <c r="DO37" s="477"/>
      <c r="DP37" s="477"/>
      <c r="DQ37" s="477"/>
      <c r="DR37" s="477"/>
      <c r="DS37" s="477"/>
      <c r="DT37" s="477"/>
      <c r="DU37" s="477"/>
      <c r="DV37" s="477"/>
      <c r="DW37" s="477"/>
      <c r="DX37" s="477"/>
      <c r="DY37" s="477"/>
      <c r="DZ37" s="477"/>
      <c r="EA37" s="477"/>
      <c r="EB37" s="477"/>
      <c r="EC37" s="477"/>
      <c r="ED37" s="477"/>
      <c r="EE37" s="477"/>
      <c r="EF37" s="477"/>
      <c r="EG37" s="477"/>
      <c r="EH37" s="477"/>
      <c r="EI37" s="477"/>
      <c r="EJ37" s="477"/>
      <c r="EK37" s="477"/>
      <c r="EL37" s="477"/>
      <c r="EM37" s="477"/>
      <c r="EN37" s="477"/>
      <c r="EO37" s="477"/>
      <c r="EP37" s="477"/>
      <c r="EQ37" s="477"/>
      <c r="ER37" s="477"/>
      <c r="ES37" s="477"/>
      <c r="ET37" s="477"/>
      <c r="EU37" s="477"/>
      <c r="EV37" s="477"/>
      <c r="EW37" s="477"/>
      <c r="EX37" s="477"/>
      <c r="EY37" s="477"/>
      <c r="EZ37" s="477"/>
      <c r="FA37" s="477"/>
      <c r="FB37" s="477"/>
      <c r="FC37" s="477"/>
      <c r="FD37" s="477"/>
      <c r="FE37" s="477"/>
      <c r="FF37" s="477"/>
      <c r="FG37" s="477"/>
      <c r="FH37" s="477"/>
      <c r="FI37" s="477"/>
      <c r="FJ37" s="477"/>
      <c r="FK37" s="477"/>
      <c r="FL37" s="477"/>
      <c r="FM37" s="477"/>
      <c r="FN37" s="477"/>
      <c r="FO37" s="477"/>
      <c r="FP37" s="477"/>
      <c r="FQ37" s="477"/>
      <c r="FR37" s="477"/>
      <c r="FS37" s="477"/>
      <c r="FT37" s="477"/>
      <c r="FU37" s="477"/>
      <c r="FV37" s="477"/>
      <c r="FW37" s="477"/>
      <c r="FX37" s="477"/>
      <c r="FY37" s="477"/>
      <c r="FZ37" s="477"/>
      <c r="GA37" s="477"/>
      <c r="GB37" s="477"/>
      <c r="GC37" s="477"/>
      <c r="GD37" s="477"/>
      <c r="GE37" s="477"/>
      <c r="GF37" s="477"/>
      <c r="GG37" s="477"/>
      <c r="GH37" s="477"/>
      <c r="GI37" s="477"/>
      <c r="GJ37" s="477"/>
      <c r="GK37" s="477"/>
      <c r="GL37" s="477"/>
      <c r="GM37" s="477"/>
      <c r="GN37" s="477"/>
      <c r="GO37" s="477"/>
      <c r="GP37" s="477"/>
      <c r="GQ37" s="477"/>
      <c r="GR37" s="477"/>
      <c r="GS37" s="477"/>
      <c r="GT37" s="477"/>
      <c r="GU37" s="477"/>
      <c r="GV37" s="477"/>
      <c r="GW37" s="477"/>
      <c r="GX37" s="477"/>
      <c r="GY37" s="477"/>
      <c r="GZ37" s="477"/>
      <c r="HA37" s="477"/>
      <c r="HB37" s="477"/>
      <c r="HC37" s="477"/>
      <c r="HD37" s="477"/>
      <c r="HE37" s="477"/>
      <c r="HF37" s="477"/>
      <c r="HG37" s="477"/>
      <c r="HH37" s="477"/>
      <c r="HI37" s="477"/>
    </row>
    <row r="38" spans="1:217" s="53" customFormat="1" ht="18.75" customHeight="1">
      <c r="A38" s="477"/>
      <c r="B38" s="476" t="s">
        <v>208</v>
      </c>
      <c r="C38" s="482"/>
      <c r="D38" s="491">
        <v>6462.2024065241721</v>
      </c>
      <c r="E38" s="501">
        <v>11058.36565967465</v>
      </c>
      <c r="F38" s="529">
        <v>13906.354503091907</v>
      </c>
      <c r="G38" s="93">
        <v>31426.922569290728</v>
      </c>
      <c r="H38" s="530">
        <v>1634.8870917546126</v>
      </c>
      <c r="I38" s="93">
        <v>33061.809661045343</v>
      </c>
      <c r="J38" s="530">
        <v>8339.1984524461805</v>
      </c>
      <c r="K38" s="495">
        <v>0.1593838150433271</v>
      </c>
      <c r="L38" s="499">
        <v>0.74245731052839403</v>
      </c>
      <c r="M38" s="500">
        <v>1.0041333744492391</v>
      </c>
      <c r="N38" s="531">
        <v>0.78043597037513734</v>
      </c>
      <c r="O38" s="531">
        <v>0.345267060786213</v>
      </c>
      <c r="P38" s="477"/>
      <c r="Q38" s="477"/>
      <c r="R38" s="477"/>
      <c r="S38" s="477"/>
      <c r="T38" s="477"/>
      <c r="U38" s="477"/>
      <c r="V38" s="477"/>
      <c r="W38" s="477"/>
      <c r="X38" s="477"/>
      <c r="Y38" s="477"/>
      <c r="Z38" s="477"/>
      <c r="AA38" s="477"/>
      <c r="AB38" s="477"/>
      <c r="AC38" s="477"/>
      <c r="AD38" s="477"/>
      <c r="AE38" s="477"/>
      <c r="AF38" s="477"/>
      <c r="AG38" s="477"/>
      <c r="AH38" s="477"/>
      <c r="AI38" s="477"/>
      <c r="AJ38" s="477"/>
      <c r="AK38" s="477"/>
      <c r="AL38" s="477"/>
      <c r="AM38" s="477"/>
      <c r="AN38" s="477"/>
      <c r="AO38" s="477"/>
      <c r="AP38" s="477"/>
      <c r="AQ38" s="477"/>
      <c r="AR38" s="477"/>
      <c r="AS38" s="477"/>
      <c r="AT38" s="477"/>
      <c r="AU38" s="477"/>
      <c r="AV38" s="477"/>
      <c r="AW38" s="477"/>
      <c r="AX38" s="477"/>
      <c r="AY38" s="477"/>
      <c r="AZ38" s="477"/>
      <c r="BA38" s="477"/>
      <c r="BB38" s="477"/>
      <c r="BC38" s="477"/>
      <c r="BD38" s="477"/>
      <c r="BE38" s="477"/>
      <c r="BF38" s="477"/>
      <c r="BG38" s="477"/>
      <c r="BH38" s="477"/>
      <c r="BI38" s="477"/>
      <c r="BJ38" s="477"/>
      <c r="BK38" s="477"/>
      <c r="BL38" s="477"/>
      <c r="BM38" s="477"/>
      <c r="BN38" s="477"/>
      <c r="BO38" s="477"/>
      <c r="BP38" s="477"/>
      <c r="BQ38" s="477"/>
      <c r="BR38" s="477"/>
      <c r="BS38" s="477"/>
      <c r="BT38" s="477"/>
      <c r="BU38" s="477"/>
      <c r="BV38" s="477"/>
      <c r="BW38" s="477"/>
      <c r="BX38" s="477"/>
      <c r="BY38" s="477"/>
      <c r="BZ38" s="477"/>
      <c r="CA38" s="477"/>
      <c r="CB38" s="477"/>
      <c r="CC38" s="477"/>
      <c r="CD38" s="477"/>
      <c r="CE38" s="477"/>
      <c r="CF38" s="477"/>
      <c r="CG38" s="477"/>
      <c r="CH38" s="477"/>
      <c r="CI38" s="477"/>
      <c r="CJ38" s="477"/>
      <c r="CK38" s="477"/>
      <c r="CL38" s="477"/>
      <c r="CM38" s="477"/>
      <c r="CN38" s="477"/>
      <c r="CO38" s="477"/>
      <c r="CP38" s="477"/>
      <c r="CQ38" s="477"/>
      <c r="CR38" s="477"/>
      <c r="CS38" s="477"/>
      <c r="CT38" s="477"/>
      <c r="CU38" s="477"/>
      <c r="CV38" s="477"/>
      <c r="CW38" s="477"/>
      <c r="CX38" s="477"/>
      <c r="CY38" s="477"/>
      <c r="CZ38" s="477"/>
      <c r="DA38" s="477"/>
      <c r="DB38" s="477"/>
      <c r="DC38" s="477"/>
      <c r="DD38" s="477"/>
      <c r="DE38" s="477"/>
      <c r="DF38" s="477"/>
      <c r="DG38" s="477"/>
      <c r="DH38" s="477"/>
      <c r="DI38" s="477"/>
      <c r="DJ38" s="477"/>
      <c r="DK38" s="477"/>
      <c r="DL38" s="477"/>
      <c r="DM38" s="477"/>
      <c r="DN38" s="477"/>
      <c r="DO38" s="477"/>
      <c r="DP38" s="477"/>
      <c r="DQ38" s="477"/>
      <c r="DR38" s="477"/>
      <c r="DS38" s="477"/>
      <c r="DT38" s="477"/>
      <c r="DU38" s="477"/>
      <c r="DV38" s="477"/>
      <c r="DW38" s="477"/>
      <c r="DX38" s="477"/>
      <c r="DY38" s="477"/>
      <c r="DZ38" s="477"/>
      <c r="EA38" s="477"/>
      <c r="EB38" s="477"/>
      <c r="EC38" s="477"/>
      <c r="ED38" s="477"/>
      <c r="EE38" s="477"/>
      <c r="EF38" s="477"/>
      <c r="EG38" s="477"/>
      <c r="EH38" s="477"/>
      <c r="EI38" s="477"/>
      <c r="EJ38" s="477"/>
      <c r="EK38" s="477"/>
      <c r="EL38" s="477"/>
      <c r="EM38" s="477"/>
      <c r="EN38" s="477"/>
      <c r="EO38" s="477"/>
      <c r="EP38" s="477"/>
      <c r="EQ38" s="477"/>
      <c r="ER38" s="477"/>
      <c r="ES38" s="477"/>
      <c r="ET38" s="477"/>
      <c r="EU38" s="477"/>
      <c r="EV38" s="477"/>
      <c r="EW38" s="477"/>
      <c r="EX38" s="477"/>
      <c r="EY38" s="477"/>
      <c r="EZ38" s="477"/>
      <c r="FA38" s="477"/>
      <c r="FB38" s="477"/>
      <c r="FC38" s="477"/>
      <c r="FD38" s="477"/>
      <c r="FE38" s="477"/>
      <c r="FF38" s="477"/>
      <c r="FG38" s="477"/>
      <c r="FH38" s="477"/>
      <c r="FI38" s="477"/>
      <c r="FJ38" s="477"/>
      <c r="FK38" s="477"/>
      <c r="FL38" s="477"/>
      <c r="FM38" s="477"/>
      <c r="FN38" s="477"/>
      <c r="FO38" s="477"/>
      <c r="FP38" s="477"/>
      <c r="FQ38" s="477"/>
      <c r="FR38" s="477"/>
      <c r="FS38" s="477"/>
      <c r="FT38" s="477"/>
      <c r="FU38" s="477"/>
      <c r="FV38" s="477"/>
      <c r="FW38" s="477"/>
      <c r="FX38" s="477"/>
      <c r="FY38" s="477"/>
      <c r="FZ38" s="477"/>
      <c r="GA38" s="477"/>
      <c r="GB38" s="477"/>
      <c r="GC38" s="477"/>
      <c r="GD38" s="477"/>
      <c r="GE38" s="477"/>
      <c r="GF38" s="477"/>
      <c r="GG38" s="477"/>
      <c r="GH38" s="477"/>
      <c r="GI38" s="477"/>
      <c r="GJ38" s="477"/>
      <c r="GK38" s="477"/>
      <c r="GL38" s="477"/>
      <c r="GM38" s="477"/>
      <c r="GN38" s="477"/>
      <c r="GO38" s="477"/>
      <c r="GP38" s="477"/>
      <c r="GQ38" s="477"/>
      <c r="GR38" s="477"/>
      <c r="GS38" s="477"/>
      <c r="GT38" s="477"/>
      <c r="GU38" s="477"/>
      <c r="GV38" s="477"/>
      <c r="GW38" s="477"/>
      <c r="GX38" s="477"/>
      <c r="GY38" s="477"/>
      <c r="GZ38" s="477"/>
      <c r="HA38" s="477"/>
      <c r="HB38" s="477"/>
      <c r="HC38" s="477"/>
      <c r="HD38" s="477"/>
      <c r="HE38" s="477"/>
      <c r="HF38" s="477"/>
      <c r="HG38" s="477"/>
      <c r="HH38" s="477"/>
      <c r="HI38" s="477"/>
    </row>
    <row r="39" spans="1:217" s="53" customFormat="1" ht="18.75" customHeight="1">
      <c r="A39" s="477"/>
      <c r="B39" s="476" t="s">
        <v>209</v>
      </c>
      <c r="C39" s="482"/>
      <c r="D39" s="491">
        <v>6486.1594022294794</v>
      </c>
      <c r="E39" s="501">
        <v>10877.843217533515</v>
      </c>
      <c r="F39" s="529">
        <v>13691.192325274475</v>
      </c>
      <c r="G39" s="93">
        <v>31055.194945037467</v>
      </c>
      <c r="H39" s="530">
        <v>1623.0411946159127</v>
      </c>
      <c r="I39" s="93">
        <v>32678.236139653378</v>
      </c>
      <c r="J39" s="530">
        <v>8341.2737863421407</v>
      </c>
      <c r="K39" s="495">
        <v>0.37072493552850005</v>
      </c>
      <c r="L39" s="499">
        <v>-1.632451373889964</v>
      </c>
      <c r="M39" s="500">
        <v>-1.5472220111287527</v>
      </c>
      <c r="N39" s="531">
        <v>-1.1601709807309959</v>
      </c>
      <c r="O39" s="531">
        <v>0.189029032643376</v>
      </c>
      <c r="P39" s="477"/>
      <c r="Q39" s="477"/>
      <c r="R39" s="477"/>
      <c r="S39" s="477"/>
      <c r="T39" s="477"/>
      <c r="U39" s="477"/>
      <c r="V39" s="477"/>
      <c r="W39" s="477"/>
      <c r="X39" s="477"/>
      <c r="Y39" s="477"/>
      <c r="Z39" s="477"/>
      <c r="AA39" s="477"/>
      <c r="AB39" s="477"/>
      <c r="AC39" s="477"/>
      <c r="AD39" s="477"/>
      <c r="AE39" s="477"/>
      <c r="AF39" s="477"/>
      <c r="AG39" s="477"/>
      <c r="AH39" s="477"/>
      <c r="AI39" s="477"/>
      <c r="AJ39" s="477"/>
      <c r="AK39" s="477"/>
      <c r="AL39" s="477"/>
      <c r="AM39" s="477"/>
      <c r="AN39" s="477"/>
      <c r="AO39" s="477"/>
      <c r="AP39" s="477"/>
      <c r="AQ39" s="477"/>
      <c r="AR39" s="477"/>
      <c r="AS39" s="477"/>
      <c r="AT39" s="477"/>
      <c r="AU39" s="477"/>
      <c r="AV39" s="477"/>
      <c r="AW39" s="477"/>
      <c r="AX39" s="477"/>
      <c r="AY39" s="477"/>
      <c r="AZ39" s="477"/>
      <c r="BA39" s="477"/>
      <c r="BB39" s="477"/>
      <c r="BC39" s="477"/>
      <c r="BD39" s="477"/>
      <c r="BE39" s="477"/>
      <c r="BF39" s="477"/>
      <c r="BG39" s="477"/>
      <c r="BH39" s="477"/>
      <c r="BI39" s="477"/>
      <c r="BJ39" s="477"/>
      <c r="BK39" s="477"/>
      <c r="BL39" s="477"/>
      <c r="BM39" s="477"/>
      <c r="BN39" s="477"/>
      <c r="BO39" s="477"/>
      <c r="BP39" s="477"/>
      <c r="BQ39" s="477"/>
      <c r="BR39" s="477"/>
      <c r="BS39" s="477"/>
      <c r="BT39" s="477"/>
      <c r="BU39" s="477"/>
      <c r="BV39" s="477"/>
      <c r="BW39" s="477"/>
      <c r="BX39" s="477"/>
      <c r="BY39" s="477"/>
      <c r="BZ39" s="477"/>
      <c r="CA39" s="477"/>
      <c r="CB39" s="477"/>
      <c r="CC39" s="477"/>
      <c r="CD39" s="477"/>
      <c r="CE39" s="477"/>
      <c r="CF39" s="477"/>
      <c r="CG39" s="477"/>
      <c r="CH39" s="477"/>
      <c r="CI39" s="477"/>
      <c r="CJ39" s="477"/>
      <c r="CK39" s="477"/>
      <c r="CL39" s="477"/>
      <c r="CM39" s="477"/>
      <c r="CN39" s="477"/>
      <c r="CO39" s="477"/>
      <c r="CP39" s="477"/>
      <c r="CQ39" s="477"/>
      <c r="CR39" s="477"/>
      <c r="CS39" s="477"/>
      <c r="CT39" s="477"/>
      <c r="CU39" s="477"/>
      <c r="CV39" s="477"/>
      <c r="CW39" s="477"/>
      <c r="CX39" s="477"/>
      <c r="CY39" s="477"/>
      <c r="CZ39" s="477"/>
      <c r="DA39" s="477"/>
      <c r="DB39" s="477"/>
      <c r="DC39" s="477"/>
      <c r="DD39" s="477"/>
      <c r="DE39" s="477"/>
      <c r="DF39" s="477"/>
      <c r="DG39" s="477"/>
      <c r="DH39" s="477"/>
      <c r="DI39" s="477"/>
      <c r="DJ39" s="477"/>
      <c r="DK39" s="477"/>
      <c r="DL39" s="477"/>
      <c r="DM39" s="477"/>
      <c r="DN39" s="477"/>
      <c r="DO39" s="477"/>
      <c r="DP39" s="477"/>
      <c r="DQ39" s="477"/>
      <c r="DR39" s="477"/>
      <c r="DS39" s="477"/>
      <c r="DT39" s="477"/>
      <c r="DU39" s="477"/>
      <c r="DV39" s="477"/>
      <c r="DW39" s="477"/>
      <c r="DX39" s="477"/>
      <c r="DY39" s="477"/>
      <c r="DZ39" s="477"/>
      <c r="EA39" s="477"/>
      <c r="EB39" s="477"/>
      <c r="EC39" s="477"/>
      <c r="ED39" s="477"/>
      <c r="EE39" s="477"/>
      <c r="EF39" s="477"/>
      <c r="EG39" s="477"/>
      <c r="EH39" s="477"/>
      <c r="EI39" s="477"/>
      <c r="EJ39" s="477"/>
      <c r="EK39" s="477"/>
      <c r="EL39" s="477"/>
      <c r="EM39" s="477"/>
      <c r="EN39" s="477"/>
      <c r="EO39" s="477"/>
      <c r="EP39" s="477"/>
      <c r="EQ39" s="477"/>
      <c r="ER39" s="477"/>
      <c r="ES39" s="477"/>
      <c r="ET39" s="477"/>
      <c r="EU39" s="477"/>
      <c r="EV39" s="477"/>
      <c r="EW39" s="477"/>
      <c r="EX39" s="477"/>
      <c r="EY39" s="477"/>
      <c r="EZ39" s="477"/>
      <c r="FA39" s="477"/>
      <c r="FB39" s="477"/>
      <c r="FC39" s="477"/>
      <c r="FD39" s="477"/>
      <c r="FE39" s="477"/>
      <c r="FF39" s="477"/>
      <c r="FG39" s="477"/>
      <c r="FH39" s="477"/>
      <c r="FI39" s="477"/>
      <c r="FJ39" s="477"/>
      <c r="FK39" s="477"/>
      <c r="FL39" s="477"/>
      <c r="FM39" s="477"/>
      <c r="FN39" s="477"/>
      <c r="FO39" s="477"/>
      <c r="FP39" s="477"/>
      <c r="FQ39" s="477"/>
      <c r="FR39" s="477"/>
      <c r="FS39" s="477"/>
      <c r="FT39" s="477"/>
      <c r="FU39" s="477"/>
      <c r="FV39" s="477"/>
      <c r="FW39" s="477"/>
      <c r="FX39" s="477"/>
      <c r="FY39" s="477"/>
      <c r="FZ39" s="477"/>
      <c r="GA39" s="477"/>
      <c r="GB39" s="477"/>
      <c r="GC39" s="477"/>
      <c r="GD39" s="477"/>
      <c r="GE39" s="477"/>
      <c r="GF39" s="477"/>
      <c r="GG39" s="477"/>
      <c r="GH39" s="477"/>
      <c r="GI39" s="477"/>
      <c r="GJ39" s="477"/>
      <c r="GK39" s="477"/>
      <c r="GL39" s="477"/>
      <c r="GM39" s="477"/>
      <c r="GN39" s="477"/>
      <c r="GO39" s="477"/>
      <c r="GP39" s="477"/>
      <c r="GQ39" s="477"/>
      <c r="GR39" s="477"/>
      <c r="GS39" s="477"/>
      <c r="GT39" s="477"/>
      <c r="GU39" s="477"/>
      <c r="GV39" s="477"/>
      <c r="GW39" s="477"/>
      <c r="GX39" s="477"/>
      <c r="GY39" s="477"/>
      <c r="GZ39" s="477"/>
      <c r="HA39" s="477"/>
      <c r="HB39" s="477"/>
      <c r="HC39" s="477"/>
      <c r="HD39" s="477"/>
      <c r="HE39" s="477"/>
      <c r="HF39" s="477"/>
      <c r="HG39" s="477"/>
      <c r="HH39" s="477"/>
      <c r="HI39" s="477"/>
    </row>
    <row r="40" spans="1:217" s="53" customFormat="1" ht="18.75" customHeight="1">
      <c r="A40" s="477"/>
      <c r="B40" s="476" t="s">
        <v>210</v>
      </c>
      <c r="C40" s="482"/>
      <c r="D40" s="503">
        <v>6527.6348220386662</v>
      </c>
      <c r="E40" s="501">
        <v>10852.041352738643</v>
      </c>
      <c r="F40" s="529">
        <v>13670.685090634597</v>
      </c>
      <c r="G40" s="93">
        <v>31050.36126541191</v>
      </c>
      <c r="H40" s="530">
        <v>1636.6958081250825</v>
      </c>
      <c r="I40" s="93">
        <v>32687.057073536991</v>
      </c>
      <c r="J40" s="530">
        <v>8392.7184794845125</v>
      </c>
      <c r="K40" s="495">
        <v>0.6394449663838202</v>
      </c>
      <c r="L40" s="499">
        <v>-0.23719651293818345</v>
      </c>
      <c r="M40" s="500">
        <v>-0.14978413970578686</v>
      </c>
      <c r="N40" s="531">
        <v>2.6993298677197686E-2</v>
      </c>
      <c r="O40" s="531">
        <v>0.48161284885273398</v>
      </c>
      <c r="P40" s="477"/>
      <c r="Q40" s="477"/>
      <c r="R40" s="477"/>
      <c r="S40" s="477"/>
      <c r="T40" s="477"/>
      <c r="U40" s="477"/>
      <c r="V40" s="477"/>
      <c r="W40" s="477"/>
      <c r="X40" s="477"/>
      <c r="Y40" s="477"/>
      <c r="Z40" s="477"/>
      <c r="AA40" s="477"/>
      <c r="AB40" s="477"/>
      <c r="AC40" s="477"/>
      <c r="AD40" s="477"/>
      <c r="AE40" s="477"/>
      <c r="AF40" s="477"/>
      <c r="AG40" s="477"/>
      <c r="AH40" s="477"/>
      <c r="AI40" s="477"/>
      <c r="AJ40" s="477"/>
      <c r="AK40" s="477"/>
      <c r="AL40" s="477"/>
      <c r="AM40" s="477"/>
      <c r="AN40" s="477"/>
      <c r="AO40" s="477"/>
      <c r="AP40" s="477"/>
      <c r="AQ40" s="477"/>
      <c r="AR40" s="477"/>
      <c r="AS40" s="477"/>
      <c r="AT40" s="477"/>
      <c r="AU40" s="477"/>
      <c r="AV40" s="477"/>
      <c r="AW40" s="477"/>
      <c r="AX40" s="477"/>
      <c r="AY40" s="477"/>
      <c r="AZ40" s="477"/>
      <c r="BA40" s="477"/>
      <c r="BB40" s="477"/>
      <c r="BC40" s="477"/>
      <c r="BD40" s="477"/>
      <c r="BE40" s="477"/>
      <c r="BF40" s="477"/>
      <c r="BG40" s="477"/>
      <c r="BH40" s="477"/>
      <c r="BI40" s="477"/>
      <c r="BJ40" s="477"/>
      <c r="BK40" s="477"/>
      <c r="BL40" s="477"/>
      <c r="BM40" s="477"/>
      <c r="BN40" s="477"/>
      <c r="BO40" s="477"/>
      <c r="BP40" s="477"/>
      <c r="BQ40" s="477"/>
      <c r="BR40" s="477"/>
      <c r="BS40" s="477"/>
      <c r="BT40" s="477"/>
      <c r="BU40" s="477"/>
      <c r="BV40" s="477"/>
      <c r="BW40" s="477"/>
      <c r="BX40" s="477"/>
      <c r="BY40" s="477"/>
      <c r="BZ40" s="477"/>
      <c r="CA40" s="477"/>
      <c r="CB40" s="477"/>
      <c r="CC40" s="477"/>
      <c r="CD40" s="477"/>
      <c r="CE40" s="477"/>
      <c r="CF40" s="477"/>
      <c r="CG40" s="477"/>
      <c r="CH40" s="477"/>
      <c r="CI40" s="477"/>
      <c r="CJ40" s="477"/>
      <c r="CK40" s="477"/>
      <c r="CL40" s="477"/>
      <c r="CM40" s="477"/>
      <c r="CN40" s="477"/>
      <c r="CO40" s="477"/>
      <c r="CP40" s="477"/>
      <c r="CQ40" s="477"/>
      <c r="CR40" s="477"/>
      <c r="CS40" s="477"/>
      <c r="CT40" s="477"/>
      <c r="CU40" s="477"/>
      <c r="CV40" s="477"/>
      <c r="CW40" s="477"/>
      <c r="CX40" s="477"/>
      <c r="CY40" s="477"/>
      <c r="CZ40" s="477"/>
      <c r="DA40" s="477"/>
      <c r="DB40" s="477"/>
      <c r="DC40" s="477"/>
      <c r="DD40" s="477"/>
      <c r="DE40" s="477"/>
      <c r="DF40" s="477"/>
      <c r="DG40" s="477"/>
      <c r="DH40" s="477"/>
      <c r="DI40" s="477"/>
      <c r="DJ40" s="477"/>
      <c r="DK40" s="477"/>
      <c r="DL40" s="477"/>
      <c r="DM40" s="477"/>
      <c r="DN40" s="477"/>
      <c r="DO40" s="477"/>
      <c r="DP40" s="477"/>
      <c r="DQ40" s="477"/>
      <c r="DR40" s="477"/>
      <c r="DS40" s="477"/>
      <c r="DT40" s="477"/>
      <c r="DU40" s="477"/>
      <c r="DV40" s="477"/>
      <c r="DW40" s="477"/>
      <c r="DX40" s="477"/>
      <c r="DY40" s="477"/>
      <c r="DZ40" s="477"/>
      <c r="EA40" s="477"/>
      <c r="EB40" s="477"/>
      <c r="EC40" s="477"/>
      <c r="ED40" s="477"/>
      <c r="EE40" s="477"/>
      <c r="EF40" s="477"/>
      <c r="EG40" s="477"/>
      <c r="EH40" s="477"/>
      <c r="EI40" s="477"/>
      <c r="EJ40" s="477"/>
      <c r="EK40" s="477"/>
      <c r="EL40" s="477"/>
      <c r="EM40" s="477"/>
      <c r="EN40" s="477"/>
      <c r="EO40" s="477"/>
      <c r="EP40" s="477"/>
      <c r="EQ40" s="477"/>
      <c r="ER40" s="477"/>
      <c r="ES40" s="477"/>
      <c r="ET40" s="477"/>
      <c r="EU40" s="477"/>
      <c r="EV40" s="477"/>
      <c r="EW40" s="477"/>
      <c r="EX40" s="477"/>
      <c r="EY40" s="477"/>
      <c r="EZ40" s="477"/>
      <c r="FA40" s="477"/>
      <c r="FB40" s="477"/>
      <c r="FC40" s="477"/>
      <c r="FD40" s="477"/>
      <c r="FE40" s="477"/>
      <c r="FF40" s="477"/>
      <c r="FG40" s="477"/>
      <c r="FH40" s="477"/>
      <c r="FI40" s="477"/>
      <c r="FJ40" s="477"/>
      <c r="FK40" s="477"/>
      <c r="FL40" s="477"/>
      <c r="FM40" s="477"/>
      <c r="FN40" s="477"/>
      <c r="FO40" s="477"/>
      <c r="FP40" s="477"/>
      <c r="FQ40" s="477"/>
      <c r="FR40" s="477"/>
      <c r="FS40" s="477"/>
      <c r="FT40" s="477"/>
      <c r="FU40" s="477"/>
      <c r="FV40" s="477"/>
      <c r="FW40" s="477"/>
      <c r="FX40" s="477"/>
      <c r="FY40" s="477"/>
      <c r="FZ40" s="477"/>
      <c r="GA40" s="477"/>
      <c r="GB40" s="477"/>
      <c r="GC40" s="477"/>
      <c r="GD40" s="477"/>
      <c r="GE40" s="477"/>
      <c r="GF40" s="477"/>
      <c r="GG40" s="477"/>
      <c r="GH40" s="477"/>
      <c r="GI40" s="477"/>
      <c r="GJ40" s="477"/>
      <c r="GK40" s="477"/>
      <c r="GL40" s="477"/>
      <c r="GM40" s="477"/>
      <c r="GN40" s="477"/>
      <c r="GO40" s="477"/>
      <c r="GP40" s="477"/>
      <c r="GQ40" s="477"/>
      <c r="GR40" s="477"/>
      <c r="GS40" s="477"/>
      <c r="GT40" s="477"/>
      <c r="GU40" s="477"/>
      <c r="GV40" s="477"/>
      <c r="GW40" s="477"/>
      <c r="GX40" s="477"/>
      <c r="GY40" s="477"/>
      <c r="GZ40" s="477"/>
      <c r="HA40" s="477"/>
      <c r="HB40" s="477"/>
      <c r="HC40" s="477"/>
      <c r="HD40" s="477"/>
      <c r="HE40" s="477"/>
      <c r="HF40" s="477"/>
      <c r="HG40" s="477"/>
      <c r="HH40" s="477"/>
      <c r="HI40" s="477"/>
    </row>
    <row r="41" spans="1:217" s="53" customFormat="1" ht="18.75" customHeight="1">
      <c r="A41" s="477"/>
      <c r="B41" s="476" t="s">
        <v>211</v>
      </c>
      <c r="C41" s="482"/>
      <c r="D41" s="503">
        <v>6546.1148782246373</v>
      </c>
      <c r="E41" s="501">
        <v>10856.599971940317</v>
      </c>
      <c r="F41" s="529">
        <v>13599.895425261851</v>
      </c>
      <c r="G41" s="93">
        <v>31002.610275426807</v>
      </c>
      <c r="H41" s="530">
        <v>1649.4644164194301</v>
      </c>
      <c r="I41" s="93">
        <v>32652.074691846236</v>
      </c>
      <c r="J41" s="530">
        <v>8411.2677076757263</v>
      </c>
      <c r="K41" s="495">
        <v>0.28310493294721084</v>
      </c>
      <c r="L41" s="499">
        <v>4.2007020186332511E-2</v>
      </c>
      <c r="M41" s="500">
        <v>-0.51782090585381013</v>
      </c>
      <c r="N41" s="531">
        <v>-0.10702212074967576</v>
      </c>
      <c r="O41" s="531">
        <v>0.38061124289218601</v>
      </c>
      <c r="P41" s="477"/>
      <c r="Q41" s="477"/>
      <c r="R41" s="477"/>
      <c r="S41" s="477"/>
      <c r="T41" s="477"/>
      <c r="U41" s="477"/>
      <c r="V41" s="477"/>
      <c r="W41" s="477"/>
      <c r="X41" s="477"/>
      <c r="Y41" s="477"/>
      <c r="Z41" s="477"/>
      <c r="AA41" s="477"/>
      <c r="AB41" s="477"/>
      <c r="AC41" s="477"/>
      <c r="AD41" s="477"/>
      <c r="AE41" s="477"/>
      <c r="AF41" s="477"/>
      <c r="AG41" s="477"/>
      <c r="AH41" s="477"/>
      <c r="AI41" s="477"/>
      <c r="AJ41" s="477"/>
      <c r="AK41" s="477"/>
      <c r="AL41" s="477"/>
      <c r="AM41" s="477"/>
      <c r="AN41" s="477"/>
      <c r="AO41" s="477"/>
      <c r="AP41" s="477"/>
      <c r="AQ41" s="477"/>
      <c r="AR41" s="477"/>
      <c r="AS41" s="477"/>
      <c r="AT41" s="477"/>
      <c r="AU41" s="477"/>
      <c r="AV41" s="477"/>
      <c r="AW41" s="477"/>
      <c r="AX41" s="477"/>
      <c r="AY41" s="477"/>
      <c r="AZ41" s="477"/>
      <c r="BA41" s="477"/>
      <c r="BB41" s="477"/>
      <c r="BC41" s="477"/>
      <c r="BD41" s="477"/>
      <c r="BE41" s="477"/>
      <c r="BF41" s="477"/>
      <c r="BG41" s="477"/>
      <c r="BH41" s="477"/>
      <c r="BI41" s="477"/>
      <c r="BJ41" s="477"/>
      <c r="BK41" s="477"/>
      <c r="BL41" s="477"/>
      <c r="BM41" s="477"/>
      <c r="BN41" s="477"/>
      <c r="BO41" s="477"/>
      <c r="BP41" s="477"/>
      <c r="BQ41" s="477"/>
      <c r="BR41" s="477"/>
      <c r="BS41" s="477"/>
      <c r="BT41" s="477"/>
      <c r="BU41" s="477"/>
      <c r="BV41" s="477"/>
      <c r="BW41" s="477"/>
      <c r="BX41" s="477"/>
      <c r="BY41" s="477"/>
      <c r="BZ41" s="477"/>
      <c r="CA41" s="477"/>
      <c r="CB41" s="477"/>
      <c r="CC41" s="477"/>
      <c r="CD41" s="477"/>
      <c r="CE41" s="477"/>
      <c r="CF41" s="477"/>
      <c r="CG41" s="477"/>
      <c r="CH41" s="477"/>
      <c r="CI41" s="477"/>
      <c r="CJ41" s="477"/>
      <c r="CK41" s="477"/>
      <c r="CL41" s="477"/>
      <c r="CM41" s="477"/>
      <c r="CN41" s="477"/>
      <c r="CO41" s="477"/>
      <c r="CP41" s="477"/>
      <c r="CQ41" s="477"/>
      <c r="CR41" s="477"/>
      <c r="CS41" s="477"/>
      <c r="CT41" s="477"/>
      <c r="CU41" s="477"/>
      <c r="CV41" s="477"/>
      <c r="CW41" s="477"/>
      <c r="CX41" s="477"/>
      <c r="CY41" s="477"/>
      <c r="CZ41" s="477"/>
      <c r="DA41" s="477"/>
      <c r="DB41" s="477"/>
      <c r="DC41" s="477"/>
      <c r="DD41" s="477"/>
      <c r="DE41" s="477"/>
      <c r="DF41" s="477"/>
      <c r="DG41" s="477"/>
      <c r="DH41" s="477"/>
      <c r="DI41" s="477"/>
      <c r="DJ41" s="477"/>
      <c r="DK41" s="477"/>
      <c r="DL41" s="477"/>
      <c r="DM41" s="477"/>
      <c r="DN41" s="477"/>
      <c r="DO41" s="477"/>
      <c r="DP41" s="477"/>
      <c r="DQ41" s="477"/>
      <c r="DR41" s="477"/>
      <c r="DS41" s="477"/>
      <c r="DT41" s="477"/>
      <c r="DU41" s="477"/>
      <c r="DV41" s="477"/>
      <c r="DW41" s="477"/>
      <c r="DX41" s="477"/>
      <c r="DY41" s="477"/>
      <c r="DZ41" s="477"/>
      <c r="EA41" s="477"/>
      <c r="EB41" s="477"/>
      <c r="EC41" s="477"/>
      <c r="ED41" s="477"/>
      <c r="EE41" s="477"/>
      <c r="EF41" s="477"/>
      <c r="EG41" s="477"/>
      <c r="EH41" s="477"/>
      <c r="EI41" s="477"/>
      <c r="EJ41" s="477"/>
      <c r="EK41" s="477"/>
      <c r="EL41" s="477"/>
      <c r="EM41" s="477"/>
      <c r="EN41" s="477"/>
      <c r="EO41" s="477"/>
      <c r="EP41" s="477"/>
      <c r="EQ41" s="477"/>
      <c r="ER41" s="477"/>
      <c r="ES41" s="477"/>
      <c r="ET41" s="477"/>
      <c r="EU41" s="477"/>
      <c r="EV41" s="477"/>
      <c r="EW41" s="477"/>
      <c r="EX41" s="477"/>
      <c r="EY41" s="477"/>
      <c r="EZ41" s="477"/>
      <c r="FA41" s="477"/>
      <c r="FB41" s="477"/>
      <c r="FC41" s="477"/>
      <c r="FD41" s="477"/>
      <c r="FE41" s="477"/>
      <c r="FF41" s="477"/>
      <c r="FG41" s="477"/>
      <c r="FH41" s="477"/>
      <c r="FI41" s="477"/>
      <c r="FJ41" s="477"/>
      <c r="FK41" s="477"/>
      <c r="FL41" s="477"/>
      <c r="FM41" s="477"/>
      <c r="FN41" s="477"/>
      <c r="FO41" s="477"/>
      <c r="FP41" s="477"/>
      <c r="FQ41" s="477"/>
      <c r="FR41" s="477"/>
      <c r="FS41" s="477"/>
      <c r="FT41" s="477"/>
      <c r="FU41" s="477"/>
      <c r="FV41" s="477"/>
      <c r="FW41" s="477"/>
      <c r="FX41" s="477"/>
      <c r="FY41" s="477"/>
      <c r="FZ41" s="477"/>
      <c r="GA41" s="477"/>
      <c r="GB41" s="477"/>
      <c r="GC41" s="477"/>
      <c r="GD41" s="477"/>
      <c r="GE41" s="477"/>
      <c r="GF41" s="477"/>
      <c r="GG41" s="477"/>
      <c r="GH41" s="477"/>
      <c r="GI41" s="477"/>
      <c r="GJ41" s="477"/>
      <c r="GK41" s="477"/>
      <c r="GL41" s="477"/>
      <c r="GM41" s="477"/>
      <c r="GN41" s="477"/>
      <c r="GO41" s="477"/>
      <c r="GP41" s="477"/>
      <c r="GQ41" s="477"/>
      <c r="GR41" s="477"/>
      <c r="GS41" s="477"/>
      <c r="GT41" s="477"/>
      <c r="GU41" s="477"/>
      <c r="GV41" s="477"/>
      <c r="GW41" s="477"/>
      <c r="GX41" s="477"/>
      <c r="GY41" s="477"/>
      <c r="GZ41" s="477"/>
      <c r="HA41" s="477"/>
      <c r="HB41" s="477"/>
      <c r="HC41" s="477"/>
      <c r="HD41" s="477"/>
      <c r="HE41" s="477"/>
      <c r="HF41" s="477"/>
      <c r="HG41" s="477"/>
      <c r="HH41" s="477"/>
      <c r="HI41" s="477"/>
    </row>
    <row r="42" spans="1:217" s="53" customFormat="1" ht="18.75" customHeight="1">
      <c r="A42" s="477"/>
      <c r="B42" s="476" t="s">
        <v>212</v>
      </c>
      <c r="C42" s="482"/>
      <c r="D42" s="503">
        <v>6588.8786901009635</v>
      </c>
      <c r="E42" s="501">
        <v>10712.234552654918</v>
      </c>
      <c r="F42" s="529">
        <v>13523.383176792486</v>
      </c>
      <c r="G42" s="93">
        <v>30824.49641954837</v>
      </c>
      <c r="H42" s="530">
        <v>1627.2355569384099</v>
      </c>
      <c r="I42" s="93">
        <v>32451.731976486779</v>
      </c>
      <c r="J42" s="530">
        <v>8433.3097342715373</v>
      </c>
      <c r="K42" s="495">
        <v>0.65327011016225356</v>
      </c>
      <c r="L42" s="499">
        <v>-1.329747984254027</v>
      </c>
      <c r="M42" s="500">
        <v>-0.56259438824245933</v>
      </c>
      <c r="N42" s="531">
        <v>-0.61356810325283107</v>
      </c>
      <c r="O42" s="531">
        <v>0.49926249225838099</v>
      </c>
      <c r="P42" s="477"/>
      <c r="Q42" s="477"/>
      <c r="R42" s="477"/>
      <c r="S42" s="477"/>
      <c r="T42" s="477"/>
      <c r="U42" s="477"/>
      <c r="V42" s="477"/>
      <c r="W42" s="477"/>
      <c r="X42" s="477"/>
      <c r="Y42" s="477"/>
      <c r="Z42" s="477"/>
      <c r="AA42" s="477"/>
      <c r="AB42" s="477"/>
      <c r="AC42" s="477"/>
      <c r="AD42" s="477"/>
      <c r="AE42" s="477"/>
      <c r="AF42" s="477"/>
      <c r="AG42" s="477"/>
      <c r="AH42" s="477"/>
      <c r="AI42" s="477"/>
      <c r="AJ42" s="477"/>
      <c r="AK42" s="477"/>
      <c r="AL42" s="477"/>
      <c r="AM42" s="477"/>
      <c r="AN42" s="477"/>
      <c r="AO42" s="477"/>
      <c r="AP42" s="477"/>
      <c r="AQ42" s="477"/>
      <c r="AR42" s="477"/>
      <c r="AS42" s="477"/>
      <c r="AT42" s="477"/>
      <c r="AU42" s="477"/>
      <c r="AV42" s="477"/>
      <c r="AW42" s="477"/>
      <c r="AX42" s="477"/>
      <c r="AY42" s="477"/>
      <c r="AZ42" s="477"/>
      <c r="BA42" s="477"/>
      <c r="BB42" s="477"/>
      <c r="BC42" s="477"/>
      <c r="BD42" s="477"/>
      <c r="BE42" s="477"/>
      <c r="BF42" s="477"/>
      <c r="BG42" s="477"/>
      <c r="BH42" s="477"/>
      <c r="BI42" s="477"/>
      <c r="BJ42" s="477"/>
      <c r="BK42" s="477"/>
      <c r="BL42" s="477"/>
      <c r="BM42" s="477"/>
      <c r="BN42" s="477"/>
      <c r="BO42" s="477"/>
      <c r="BP42" s="477"/>
      <c r="BQ42" s="477"/>
      <c r="BR42" s="477"/>
      <c r="BS42" s="477"/>
      <c r="BT42" s="477"/>
      <c r="BU42" s="477"/>
      <c r="BV42" s="477"/>
      <c r="BW42" s="477"/>
      <c r="BX42" s="477"/>
      <c r="BY42" s="477"/>
      <c r="BZ42" s="477"/>
      <c r="CA42" s="477"/>
      <c r="CB42" s="477"/>
      <c r="CC42" s="477"/>
      <c r="CD42" s="477"/>
      <c r="CE42" s="477"/>
      <c r="CF42" s="477"/>
      <c r="CG42" s="477"/>
      <c r="CH42" s="477"/>
      <c r="CI42" s="477"/>
      <c r="CJ42" s="477"/>
      <c r="CK42" s="477"/>
      <c r="CL42" s="477"/>
      <c r="CM42" s="477"/>
      <c r="CN42" s="477"/>
      <c r="CO42" s="477"/>
      <c r="CP42" s="477"/>
      <c r="CQ42" s="477"/>
      <c r="CR42" s="477"/>
      <c r="CS42" s="477"/>
      <c r="CT42" s="477"/>
      <c r="CU42" s="477"/>
      <c r="CV42" s="477"/>
      <c r="CW42" s="477"/>
      <c r="CX42" s="477"/>
      <c r="CY42" s="477"/>
      <c r="CZ42" s="477"/>
      <c r="DA42" s="477"/>
      <c r="DB42" s="477"/>
      <c r="DC42" s="477"/>
      <c r="DD42" s="477"/>
      <c r="DE42" s="477"/>
      <c r="DF42" s="477"/>
      <c r="DG42" s="477"/>
      <c r="DH42" s="477"/>
      <c r="DI42" s="477"/>
      <c r="DJ42" s="477"/>
      <c r="DK42" s="477"/>
      <c r="DL42" s="477"/>
      <c r="DM42" s="477"/>
      <c r="DN42" s="477"/>
      <c r="DO42" s="477"/>
      <c r="DP42" s="477"/>
      <c r="DQ42" s="477"/>
      <c r="DR42" s="477"/>
      <c r="DS42" s="477"/>
      <c r="DT42" s="477"/>
      <c r="DU42" s="477"/>
      <c r="DV42" s="477"/>
      <c r="DW42" s="477"/>
      <c r="DX42" s="477"/>
      <c r="DY42" s="477"/>
      <c r="DZ42" s="477"/>
      <c r="EA42" s="477"/>
      <c r="EB42" s="477"/>
      <c r="EC42" s="477"/>
      <c r="ED42" s="477"/>
      <c r="EE42" s="477"/>
      <c r="EF42" s="477"/>
      <c r="EG42" s="477"/>
      <c r="EH42" s="477"/>
      <c r="EI42" s="477"/>
      <c r="EJ42" s="477"/>
      <c r="EK42" s="477"/>
      <c r="EL42" s="477"/>
      <c r="EM42" s="477"/>
      <c r="EN42" s="477"/>
      <c r="EO42" s="477"/>
      <c r="EP42" s="477"/>
      <c r="EQ42" s="477"/>
      <c r="ER42" s="477"/>
      <c r="ES42" s="477"/>
      <c r="ET42" s="477"/>
      <c r="EU42" s="477"/>
      <c r="EV42" s="477"/>
      <c r="EW42" s="477"/>
      <c r="EX42" s="477"/>
      <c r="EY42" s="477"/>
      <c r="EZ42" s="477"/>
      <c r="FA42" s="477"/>
      <c r="FB42" s="477"/>
      <c r="FC42" s="477"/>
      <c r="FD42" s="477"/>
      <c r="FE42" s="477"/>
      <c r="FF42" s="477"/>
      <c r="FG42" s="477"/>
      <c r="FH42" s="477"/>
      <c r="FI42" s="477"/>
      <c r="FJ42" s="477"/>
      <c r="FK42" s="477"/>
      <c r="FL42" s="477"/>
      <c r="FM42" s="477"/>
      <c r="FN42" s="477"/>
      <c r="FO42" s="477"/>
      <c r="FP42" s="477"/>
      <c r="FQ42" s="477"/>
      <c r="FR42" s="477"/>
      <c r="FS42" s="477"/>
      <c r="FT42" s="477"/>
      <c r="FU42" s="477"/>
      <c r="FV42" s="477"/>
      <c r="FW42" s="477"/>
      <c r="FX42" s="477"/>
      <c r="FY42" s="477"/>
      <c r="FZ42" s="477"/>
      <c r="GA42" s="477"/>
      <c r="GB42" s="477"/>
      <c r="GC42" s="477"/>
      <c r="GD42" s="477"/>
      <c r="GE42" s="477"/>
      <c r="GF42" s="477"/>
      <c r="GG42" s="477"/>
      <c r="GH42" s="477"/>
      <c r="GI42" s="477"/>
      <c r="GJ42" s="477"/>
      <c r="GK42" s="477"/>
      <c r="GL42" s="477"/>
      <c r="GM42" s="477"/>
      <c r="GN42" s="477"/>
      <c r="GO42" s="477"/>
      <c r="GP42" s="477"/>
      <c r="GQ42" s="477"/>
      <c r="GR42" s="477"/>
      <c r="GS42" s="477"/>
      <c r="GT42" s="477"/>
      <c r="GU42" s="477"/>
      <c r="GV42" s="477"/>
      <c r="GW42" s="477"/>
      <c r="GX42" s="477"/>
      <c r="GY42" s="477"/>
      <c r="GZ42" s="477"/>
      <c r="HA42" s="477"/>
      <c r="HB42" s="477"/>
      <c r="HC42" s="477"/>
      <c r="HD42" s="477"/>
      <c r="HE42" s="477"/>
      <c r="HF42" s="477"/>
      <c r="HG42" s="477"/>
      <c r="HH42" s="477"/>
      <c r="HI42" s="477"/>
    </row>
    <row r="43" spans="1:217" s="53" customFormat="1" ht="18.75" customHeight="1">
      <c r="A43" s="477"/>
      <c r="B43" s="476" t="s">
        <v>213</v>
      </c>
      <c r="C43" s="511"/>
      <c r="D43" s="491">
        <v>6637.4657783831908</v>
      </c>
      <c r="E43" s="501">
        <v>11107.39579891514</v>
      </c>
      <c r="F43" s="529">
        <v>13883.916586110248</v>
      </c>
      <c r="G43" s="93">
        <v>31628.778163408577</v>
      </c>
      <c r="H43" s="530">
        <v>1693.7322586305552</v>
      </c>
      <c r="I43" s="93">
        <v>33322.510422039129</v>
      </c>
      <c r="J43" s="530">
        <v>8544.317399908894</v>
      </c>
      <c r="K43" s="495">
        <v>0.73741057572094348</v>
      </c>
      <c r="L43" s="499">
        <v>3.68887783699887</v>
      </c>
      <c r="M43" s="500">
        <v>2.6660001022264623</v>
      </c>
      <c r="N43" s="531">
        <v>2.6833034556777591</v>
      </c>
      <c r="O43" s="531">
        <v>0.92043074217056597</v>
      </c>
      <c r="P43" s="477"/>
      <c r="Q43" s="477"/>
      <c r="R43" s="477"/>
      <c r="S43" s="477"/>
      <c r="T43" s="477"/>
      <c r="U43" s="477"/>
      <c r="V43" s="477"/>
      <c r="W43" s="477"/>
      <c r="X43" s="477"/>
      <c r="Y43" s="477"/>
      <c r="Z43" s="477"/>
      <c r="AA43" s="477"/>
      <c r="AB43" s="477"/>
      <c r="AC43" s="477"/>
      <c r="AD43" s="477"/>
      <c r="AE43" s="477"/>
      <c r="AF43" s="477"/>
      <c r="AG43" s="477"/>
      <c r="AH43" s="477"/>
      <c r="AI43" s="477"/>
      <c r="AJ43" s="477"/>
      <c r="AK43" s="477"/>
      <c r="AL43" s="477"/>
      <c r="AM43" s="477"/>
      <c r="AN43" s="477"/>
      <c r="AO43" s="477"/>
      <c r="AP43" s="477"/>
      <c r="AQ43" s="477"/>
      <c r="AR43" s="477"/>
      <c r="AS43" s="477"/>
      <c r="AT43" s="477"/>
      <c r="AU43" s="477"/>
      <c r="AV43" s="477"/>
      <c r="AW43" s="477"/>
      <c r="AX43" s="477"/>
      <c r="AY43" s="477"/>
      <c r="AZ43" s="477"/>
      <c r="BA43" s="477"/>
      <c r="BB43" s="477"/>
      <c r="BC43" s="477"/>
      <c r="BD43" s="477"/>
      <c r="BE43" s="477"/>
      <c r="BF43" s="477"/>
      <c r="BG43" s="477"/>
      <c r="BH43" s="477"/>
      <c r="BI43" s="477"/>
      <c r="BJ43" s="477"/>
      <c r="BK43" s="477"/>
      <c r="BL43" s="477"/>
      <c r="BM43" s="477"/>
      <c r="BN43" s="477"/>
      <c r="BO43" s="477"/>
      <c r="BP43" s="477"/>
      <c r="BQ43" s="477"/>
      <c r="BR43" s="477"/>
      <c r="BS43" s="477"/>
      <c r="BT43" s="477"/>
      <c r="BU43" s="477"/>
      <c r="BV43" s="477"/>
      <c r="BW43" s="477"/>
      <c r="BX43" s="477"/>
      <c r="BY43" s="477"/>
      <c r="BZ43" s="477"/>
      <c r="CA43" s="477"/>
      <c r="CB43" s="477"/>
      <c r="CC43" s="477"/>
      <c r="CD43" s="477"/>
      <c r="CE43" s="477"/>
      <c r="CF43" s="477"/>
      <c r="CG43" s="477"/>
      <c r="CH43" s="477"/>
      <c r="CI43" s="477"/>
      <c r="CJ43" s="477"/>
      <c r="CK43" s="477"/>
      <c r="CL43" s="477"/>
      <c r="CM43" s="477"/>
      <c r="CN43" s="477"/>
      <c r="CO43" s="477"/>
      <c r="CP43" s="477"/>
      <c r="CQ43" s="477"/>
      <c r="CR43" s="477"/>
      <c r="CS43" s="477"/>
      <c r="CT43" s="477"/>
      <c r="CU43" s="477"/>
      <c r="CV43" s="477"/>
      <c r="CW43" s="477"/>
      <c r="CX43" s="477"/>
      <c r="CY43" s="477"/>
      <c r="CZ43" s="477"/>
      <c r="DA43" s="477"/>
      <c r="DB43" s="477"/>
      <c r="DC43" s="477"/>
      <c r="DD43" s="477"/>
      <c r="DE43" s="477"/>
      <c r="DF43" s="477"/>
      <c r="DG43" s="477"/>
      <c r="DH43" s="477"/>
      <c r="DI43" s="477"/>
      <c r="DJ43" s="477"/>
      <c r="DK43" s="477"/>
      <c r="DL43" s="477"/>
      <c r="DM43" s="477"/>
      <c r="DN43" s="477"/>
      <c r="DO43" s="477"/>
      <c r="DP43" s="477"/>
      <c r="DQ43" s="477"/>
      <c r="DR43" s="477"/>
      <c r="DS43" s="477"/>
      <c r="DT43" s="477"/>
      <c r="DU43" s="477"/>
      <c r="DV43" s="477"/>
      <c r="DW43" s="477"/>
      <c r="DX43" s="477"/>
      <c r="DY43" s="477"/>
      <c r="DZ43" s="477"/>
      <c r="EA43" s="477"/>
      <c r="EB43" s="477"/>
      <c r="EC43" s="477"/>
      <c r="ED43" s="477"/>
      <c r="EE43" s="477"/>
      <c r="EF43" s="477"/>
      <c r="EG43" s="477"/>
      <c r="EH43" s="477"/>
      <c r="EI43" s="477"/>
      <c r="EJ43" s="477"/>
      <c r="EK43" s="477"/>
      <c r="EL43" s="477"/>
      <c r="EM43" s="477"/>
      <c r="EN43" s="477"/>
      <c r="EO43" s="477"/>
      <c r="EP43" s="477"/>
      <c r="EQ43" s="477"/>
      <c r="ER43" s="477"/>
      <c r="ES43" s="477"/>
      <c r="ET43" s="477"/>
      <c r="EU43" s="477"/>
      <c r="EV43" s="477"/>
      <c r="EW43" s="477"/>
      <c r="EX43" s="477"/>
      <c r="EY43" s="477"/>
      <c r="EZ43" s="477"/>
      <c r="FA43" s="477"/>
      <c r="FB43" s="477"/>
      <c r="FC43" s="477"/>
      <c r="FD43" s="477"/>
      <c r="FE43" s="477"/>
      <c r="FF43" s="477"/>
      <c r="FG43" s="477"/>
      <c r="FH43" s="477"/>
      <c r="FI43" s="477"/>
      <c r="FJ43" s="477"/>
      <c r="FK43" s="477"/>
      <c r="FL43" s="477"/>
      <c r="FM43" s="477"/>
      <c r="FN43" s="477"/>
      <c r="FO43" s="477"/>
      <c r="FP43" s="477"/>
      <c r="FQ43" s="477"/>
      <c r="FR43" s="477"/>
      <c r="FS43" s="477"/>
      <c r="FT43" s="477"/>
      <c r="FU43" s="477"/>
      <c r="FV43" s="477"/>
      <c r="FW43" s="477"/>
      <c r="FX43" s="477"/>
      <c r="FY43" s="477"/>
      <c r="FZ43" s="477"/>
      <c r="GA43" s="477"/>
      <c r="GB43" s="477"/>
      <c r="GC43" s="477"/>
      <c r="GD43" s="477"/>
      <c r="GE43" s="477"/>
      <c r="GF43" s="477"/>
      <c r="GG43" s="477"/>
      <c r="GH43" s="477"/>
      <c r="GI43" s="477"/>
      <c r="GJ43" s="477"/>
      <c r="GK43" s="477"/>
      <c r="GL43" s="477"/>
      <c r="GM43" s="477"/>
      <c r="GN43" s="477"/>
      <c r="GO43" s="477"/>
      <c r="GP43" s="477"/>
      <c r="GQ43" s="477"/>
      <c r="GR43" s="477"/>
      <c r="GS43" s="477"/>
      <c r="GT43" s="477"/>
      <c r="GU43" s="477"/>
      <c r="GV43" s="477"/>
      <c r="GW43" s="477"/>
      <c r="GX43" s="477"/>
      <c r="GY43" s="477"/>
      <c r="GZ43" s="477"/>
      <c r="HA43" s="477"/>
      <c r="HB43" s="477"/>
      <c r="HC43" s="477"/>
      <c r="HD43" s="477"/>
      <c r="HE43" s="477"/>
      <c r="HF43" s="477"/>
      <c r="HG43" s="477"/>
      <c r="HH43" s="477"/>
      <c r="HI43" s="477"/>
    </row>
    <row r="44" spans="1:217" s="53" customFormat="1" ht="18.75" customHeight="1">
      <c r="A44" s="477"/>
      <c r="B44" s="476" t="s">
        <v>214</v>
      </c>
      <c r="C44" s="511"/>
      <c r="D44" s="504">
        <v>6706.0373139874418</v>
      </c>
      <c r="E44" s="501">
        <v>11321.141175717697</v>
      </c>
      <c r="F44" s="529">
        <v>14047.767400634995</v>
      </c>
      <c r="G44" s="93">
        <v>32074.945890340139</v>
      </c>
      <c r="H44" s="530">
        <v>1714.7978499743399</v>
      </c>
      <c r="I44" s="93">
        <v>33789.74374031448</v>
      </c>
      <c r="J44" s="530">
        <v>8635.5219675538319</v>
      </c>
      <c r="K44" s="495">
        <v>1.0330981415764882</v>
      </c>
      <c r="L44" s="499">
        <v>1.9243518523345671</v>
      </c>
      <c r="M44" s="500">
        <v>1.1801483645376152</v>
      </c>
      <c r="N44" s="531">
        <v>1.4021552168720319</v>
      </c>
      <c r="O44" s="531">
        <v>1.1830260015915399</v>
      </c>
      <c r="P44" s="477"/>
      <c r="Q44" s="477"/>
      <c r="R44" s="477"/>
      <c r="S44" s="477"/>
      <c r="T44" s="477"/>
      <c r="U44" s="477"/>
      <c r="V44" s="477"/>
      <c r="W44" s="477"/>
      <c r="X44" s="477"/>
      <c r="Y44" s="477"/>
      <c r="Z44" s="477"/>
      <c r="AA44" s="477"/>
      <c r="AB44" s="477"/>
      <c r="AC44" s="477"/>
      <c r="AD44" s="477"/>
      <c r="AE44" s="477"/>
      <c r="AF44" s="477"/>
      <c r="AG44" s="477"/>
      <c r="AH44" s="477"/>
      <c r="AI44" s="477"/>
      <c r="AJ44" s="477"/>
      <c r="AK44" s="477"/>
      <c r="AL44" s="477"/>
      <c r="AM44" s="477"/>
      <c r="AN44" s="477"/>
      <c r="AO44" s="477"/>
      <c r="AP44" s="477"/>
      <c r="AQ44" s="477"/>
      <c r="AR44" s="477"/>
      <c r="AS44" s="477"/>
      <c r="AT44" s="477"/>
      <c r="AU44" s="477"/>
      <c r="AV44" s="477"/>
      <c r="AW44" s="477"/>
      <c r="AX44" s="477"/>
      <c r="AY44" s="477"/>
      <c r="AZ44" s="477"/>
      <c r="BA44" s="477"/>
      <c r="BB44" s="477"/>
      <c r="BC44" s="477"/>
      <c r="BD44" s="477"/>
      <c r="BE44" s="477"/>
      <c r="BF44" s="477"/>
      <c r="BG44" s="477"/>
      <c r="BH44" s="477"/>
      <c r="BI44" s="477"/>
      <c r="BJ44" s="477"/>
      <c r="BK44" s="477"/>
      <c r="BL44" s="477"/>
      <c r="BM44" s="477"/>
      <c r="BN44" s="477"/>
      <c r="BO44" s="477"/>
      <c r="BP44" s="477"/>
      <c r="BQ44" s="477"/>
      <c r="BR44" s="477"/>
      <c r="BS44" s="477"/>
      <c r="BT44" s="477"/>
      <c r="BU44" s="477"/>
      <c r="BV44" s="477"/>
      <c r="BW44" s="477"/>
      <c r="BX44" s="477"/>
      <c r="BY44" s="477"/>
      <c r="BZ44" s="477"/>
      <c r="CA44" s="477"/>
      <c r="CB44" s="477"/>
      <c r="CC44" s="477"/>
      <c r="CD44" s="477"/>
      <c r="CE44" s="477"/>
      <c r="CF44" s="477"/>
      <c r="CG44" s="477"/>
      <c r="CH44" s="477"/>
      <c r="CI44" s="477"/>
      <c r="CJ44" s="477"/>
      <c r="CK44" s="477"/>
      <c r="CL44" s="477"/>
      <c r="CM44" s="477"/>
      <c r="CN44" s="477"/>
      <c r="CO44" s="477"/>
      <c r="CP44" s="477"/>
      <c r="CQ44" s="477"/>
      <c r="CR44" s="477"/>
      <c r="CS44" s="477"/>
      <c r="CT44" s="477"/>
      <c r="CU44" s="477"/>
      <c r="CV44" s="477"/>
      <c r="CW44" s="477"/>
      <c r="CX44" s="477"/>
      <c r="CY44" s="477"/>
      <c r="CZ44" s="477"/>
      <c r="DA44" s="477"/>
      <c r="DB44" s="477"/>
      <c r="DC44" s="477"/>
      <c r="DD44" s="477"/>
      <c r="DE44" s="477"/>
      <c r="DF44" s="477"/>
      <c r="DG44" s="477"/>
      <c r="DH44" s="477"/>
      <c r="DI44" s="477"/>
      <c r="DJ44" s="477"/>
      <c r="DK44" s="477"/>
      <c r="DL44" s="477"/>
      <c r="DM44" s="477"/>
      <c r="DN44" s="477"/>
      <c r="DO44" s="477"/>
      <c r="DP44" s="477"/>
      <c r="DQ44" s="477"/>
      <c r="DR44" s="477"/>
      <c r="DS44" s="477"/>
      <c r="DT44" s="477"/>
      <c r="DU44" s="477"/>
      <c r="DV44" s="477"/>
      <c r="DW44" s="477"/>
      <c r="DX44" s="477"/>
      <c r="DY44" s="477"/>
      <c r="DZ44" s="477"/>
      <c r="EA44" s="477"/>
      <c r="EB44" s="477"/>
      <c r="EC44" s="477"/>
      <c r="ED44" s="477"/>
      <c r="EE44" s="477"/>
      <c r="EF44" s="477"/>
      <c r="EG44" s="477"/>
      <c r="EH44" s="477"/>
      <c r="EI44" s="477"/>
      <c r="EJ44" s="477"/>
      <c r="EK44" s="477"/>
      <c r="EL44" s="477"/>
      <c r="EM44" s="477"/>
      <c r="EN44" s="477"/>
      <c r="EO44" s="477"/>
      <c r="EP44" s="477"/>
      <c r="EQ44" s="477"/>
      <c r="ER44" s="477"/>
      <c r="ES44" s="477"/>
      <c r="ET44" s="477"/>
      <c r="EU44" s="477"/>
      <c r="EV44" s="477"/>
      <c r="EW44" s="477"/>
      <c r="EX44" s="477"/>
      <c r="EY44" s="477"/>
      <c r="EZ44" s="477"/>
      <c r="FA44" s="477"/>
      <c r="FB44" s="477"/>
      <c r="FC44" s="477"/>
      <c r="FD44" s="477"/>
      <c r="FE44" s="477"/>
      <c r="FF44" s="477"/>
      <c r="FG44" s="477"/>
      <c r="FH44" s="477"/>
      <c r="FI44" s="477"/>
      <c r="FJ44" s="477"/>
      <c r="FK44" s="477"/>
      <c r="FL44" s="477"/>
      <c r="FM44" s="477"/>
      <c r="FN44" s="477"/>
      <c r="FO44" s="477"/>
      <c r="FP44" s="477"/>
      <c r="FQ44" s="477"/>
      <c r="FR44" s="477"/>
      <c r="FS44" s="477"/>
      <c r="FT44" s="477"/>
      <c r="FU44" s="477"/>
      <c r="FV44" s="477"/>
      <c r="FW44" s="477"/>
      <c r="FX44" s="477"/>
      <c r="FY44" s="477"/>
      <c r="FZ44" s="477"/>
      <c r="GA44" s="477"/>
      <c r="GB44" s="477"/>
      <c r="GC44" s="477"/>
      <c r="GD44" s="477"/>
      <c r="GE44" s="477"/>
      <c r="GF44" s="477"/>
      <c r="GG44" s="477"/>
      <c r="GH44" s="477"/>
      <c r="GI44" s="477"/>
      <c r="GJ44" s="477"/>
      <c r="GK44" s="477"/>
      <c r="GL44" s="477"/>
      <c r="GM44" s="477"/>
      <c r="GN44" s="477"/>
      <c r="GO44" s="477"/>
      <c r="GP44" s="477"/>
      <c r="GQ44" s="477"/>
      <c r="GR44" s="477"/>
      <c r="GS44" s="477"/>
      <c r="GT44" s="477"/>
      <c r="GU44" s="477"/>
      <c r="GV44" s="477"/>
      <c r="GW44" s="477"/>
      <c r="GX44" s="477"/>
      <c r="GY44" s="477"/>
      <c r="GZ44" s="477"/>
      <c r="HA44" s="477"/>
      <c r="HB44" s="477"/>
      <c r="HC44" s="477"/>
      <c r="HD44" s="477"/>
      <c r="HE44" s="477"/>
      <c r="HF44" s="477"/>
      <c r="HG44" s="477"/>
      <c r="HH44" s="477"/>
      <c r="HI44" s="477"/>
    </row>
    <row r="45" spans="1:217" s="53" customFormat="1" ht="18.75" customHeight="1">
      <c r="A45" s="477"/>
      <c r="B45" s="476" t="s">
        <v>215</v>
      </c>
      <c r="C45" s="511"/>
      <c r="D45" s="491">
        <v>6808.6866025833206</v>
      </c>
      <c r="E45" s="501">
        <v>11764.367383986546</v>
      </c>
      <c r="F45" s="529">
        <v>14107.457694301287</v>
      </c>
      <c r="G45" s="93">
        <v>32680.51168087115</v>
      </c>
      <c r="H45" s="530">
        <v>1730.0346778598423</v>
      </c>
      <c r="I45" s="93">
        <v>34613.103396144972</v>
      </c>
      <c r="J45" s="530">
        <v>8772.9502816193108</v>
      </c>
      <c r="K45" s="495">
        <v>1.5306996336237546</v>
      </c>
      <c r="L45" s="499">
        <v>3.9150311915507814</v>
      </c>
      <c r="M45" s="500">
        <v>0.42490946756133496</v>
      </c>
      <c r="N45" s="531">
        <v>2.4367147089314756</v>
      </c>
      <c r="O45" s="531">
        <v>1.5956346447593399</v>
      </c>
      <c r="P45" s="477"/>
      <c r="Q45" s="477"/>
      <c r="R45" s="477"/>
      <c r="S45" s="477"/>
      <c r="T45" s="477"/>
      <c r="U45" s="477"/>
      <c r="V45" s="477"/>
      <c r="W45" s="477"/>
      <c r="X45" s="477"/>
      <c r="Y45" s="477"/>
      <c r="Z45" s="477"/>
      <c r="AA45" s="477"/>
      <c r="AB45" s="477"/>
      <c r="AC45" s="477"/>
      <c r="AD45" s="477"/>
      <c r="AE45" s="477"/>
      <c r="AF45" s="477"/>
      <c r="AG45" s="477"/>
      <c r="AH45" s="477"/>
      <c r="AI45" s="477"/>
      <c r="AJ45" s="477"/>
      <c r="AK45" s="477"/>
      <c r="AL45" s="477"/>
      <c r="AM45" s="477"/>
      <c r="AN45" s="477"/>
      <c r="AO45" s="477"/>
      <c r="AP45" s="477"/>
      <c r="AQ45" s="477"/>
      <c r="AR45" s="477"/>
      <c r="AS45" s="477"/>
      <c r="AT45" s="477"/>
      <c r="AU45" s="477"/>
      <c r="AV45" s="477"/>
      <c r="AW45" s="477"/>
      <c r="AX45" s="477"/>
      <c r="AY45" s="477"/>
      <c r="AZ45" s="477"/>
      <c r="BA45" s="477"/>
      <c r="BB45" s="477"/>
      <c r="BC45" s="477"/>
      <c r="BD45" s="477"/>
      <c r="BE45" s="477"/>
      <c r="BF45" s="477"/>
      <c r="BG45" s="477"/>
      <c r="BH45" s="477"/>
      <c r="BI45" s="477"/>
      <c r="BJ45" s="477"/>
      <c r="BK45" s="477"/>
      <c r="BL45" s="477"/>
      <c r="BM45" s="477"/>
      <c r="BN45" s="477"/>
      <c r="BO45" s="477"/>
      <c r="BP45" s="477"/>
      <c r="BQ45" s="477"/>
      <c r="BR45" s="477"/>
      <c r="BS45" s="477"/>
      <c r="BT45" s="477"/>
      <c r="BU45" s="477"/>
      <c r="BV45" s="477"/>
      <c r="BW45" s="477"/>
      <c r="BX45" s="477"/>
      <c r="BY45" s="477"/>
      <c r="BZ45" s="477"/>
      <c r="CA45" s="477"/>
      <c r="CB45" s="477"/>
      <c r="CC45" s="477"/>
      <c r="CD45" s="477"/>
      <c r="CE45" s="477"/>
      <c r="CF45" s="477"/>
      <c r="CG45" s="477"/>
      <c r="CH45" s="477"/>
      <c r="CI45" s="477"/>
      <c r="CJ45" s="477"/>
      <c r="CK45" s="477"/>
      <c r="CL45" s="477"/>
      <c r="CM45" s="477"/>
      <c r="CN45" s="477"/>
      <c r="CO45" s="477"/>
      <c r="CP45" s="477"/>
      <c r="CQ45" s="477"/>
      <c r="CR45" s="477"/>
      <c r="CS45" s="477"/>
      <c r="CT45" s="477"/>
      <c r="CU45" s="477"/>
      <c r="CV45" s="477"/>
      <c r="CW45" s="477"/>
      <c r="CX45" s="477"/>
      <c r="CY45" s="477"/>
      <c r="CZ45" s="477"/>
      <c r="DA45" s="477"/>
      <c r="DB45" s="477"/>
      <c r="DC45" s="477"/>
      <c r="DD45" s="477"/>
      <c r="DE45" s="477"/>
      <c r="DF45" s="477"/>
      <c r="DG45" s="477"/>
      <c r="DH45" s="477"/>
      <c r="DI45" s="477"/>
      <c r="DJ45" s="477"/>
      <c r="DK45" s="477"/>
      <c r="DL45" s="477"/>
      <c r="DM45" s="477"/>
      <c r="DN45" s="477"/>
      <c r="DO45" s="477"/>
      <c r="DP45" s="477"/>
      <c r="DQ45" s="477"/>
      <c r="DR45" s="477"/>
      <c r="DS45" s="477"/>
      <c r="DT45" s="477"/>
      <c r="DU45" s="477"/>
      <c r="DV45" s="477"/>
      <c r="DW45" s="477"/>
      <c r="DX45" s="477"/>
      <c r="DY45" s="477"/>
      <c r="DZ45" s="477"/>
      <c r="EA45" s="477"/>
      <c r="EB45" s="477"/>
      <c r="EC45" s="477"/>
      <c r="ED45" s="477"/>
      <c r="EE45" s="477"/>
      <c r="EF45" s="477"/>
      <c r="EG45" s="477"/>
      <c r="EH45" s="477"/>
      <c r="EI45" s="477"/>
      <c r="EJ45" s="477"/>
      <c r="EK45" s="477"/>
      <c r="EL45" s="477"/>
      <c r="EM45" s="477"/>
      <c r="EN45" s="477"/>
      <c r="EO45" s="477"/>
      <c r="EP45" s="477"/>
      <c r="EQ45" s="477"/>
      <c r="ER45" s="477"/>
      <c r="ES45" s="477"/>
      <c r="ET45" s="477"/>
      <c r="EU45" s="477"/>
      <c r="EV45" s="477"/>
      <c r="EW45" s="477"/>
      <c r="EX45" s="477"/>
      <c r="EY45" s="477"/>
      <c r="EZ45" s="477"/>
      <c r="FA45" s="477"/>
      <c r="FB45" s="477"/>
      <c r="FC45" s="477"/>
      <c r="FD45" s="477"/>
      <c r="FE45" s="477"/>
      <c r="FF45" s="477"/>
      <c r="FG45" s="477"/>
      <c r="FH45" s="477"/>
      <c r="FI45" s="477"/>
      <c r="FJ45" s="477"/>
      <c r="FK45" s="477"/>
      <c r="FL45" s="477"/>
      <c r="FM45" s="477"/>
      <c r="FN45" s="477"/>
      <c r="FO45" s="477"/>
      <c r="FP45" s="477"/>
      <c r="FQ45" s="477"/>
      <c r="FR45" s="477"/>
      <c r="FS45" s="477"/>
      <c r="FT45" s="477"/>
      <c r="FU45" s="477"/>
      <c r="FV45" s="477"/>
      <c r="FW45" s="477"/>
      <c r="FX45" s="477"/>
      <c r="FY45" s="477"/>
      <c r="FZ45" s="477"/>
      <c r="GA45" s="477"/>
      <c r="GB45" s="477"/>
      <c r="GC45" s="477"/>
      <c r="GD45" s="477"/>
      <c r="GE45" s="477"/>
      <c r="GF45" s="477"/>
      <c r="GG45" s="477"/>
      <c r="GH45" s="477"/>
      <c r="GI45" s="477"/>
      <c r="GJ45" s="477"/>
      <c r="GK45" s="477"/>
      <c r="GL45" s="477"/>
      <c r="GM45" s="477"/>
      <c r="GN45" s="477"/>
      <c r="GO45" s="477"/>
      <c r="GP45" s="477"/>
      <c r="GQ45" s="477"/>
      <c r="GR45" s="477"/>
      <c r="GS45" s="477"/>
      <c r="GT45" s="477"/>
      <c r="GU45" s="477"/>
      <c r="GV45" s="477"/>
      <c r="GW45" s="477"/>
      <c r="GX45" s="477"/>
      <c r="GY45" s="477"/>
      <c r="GZ45" s="477"/>
      <c r="HA45" s="477"/>
      <c r="HB45" s="477"/>
      <c r="HC45" s="477"/>
      <c r="HD45" s="477"/>
      <c r="HE45" s="477"/>
      <c r="HF45" s="477"/>
      <c r="HG45" s="477"/>
      <c r="HH45" s="477"/>
      <c r="HI45" s="477"/>
    </row>
    <row r="46" spans="1:217" s="53" customFormat="1" ht="18.75" customHeight="1">
      <c r="A46" s="477"/>
      <c r="B46" s="476" t="s">
        <v>216</v>
      </c>
      <c r="C46" s="511"/>
      <c r="D46" s="504">
        <v>6867.2616365454496</v>
      </c>
      <c r="E46" s="501">
        <v>12247.244525657723</v>
      </c>
      <c r="F46" s="529">
        <v>14515.517582248121</v>
      </c>
      <c r="G46" s="93">
        <v>33630.023744451297</v>
      </c>
      <c r="H46" s="530">
        <v>1763.9375158251974</v>
      </c>
      <c r="I46" s="93">
        <v>35393.961260276497</v>
      </c>
      <c r="J46" s="530">
        <v>8908.2327307004634</v>
      </c>
      <c r="K46" s="495">
        <v>0.86029857711331204</v>
      </c>
      <c r="L46" s="499">
        <v>4.1045738024847935</v>
      </c>
      <c r="M46" s="500">
        <v>2.8925118670507999</v>
      </c>
      <c r="N46" s="531">
        <v>2.2559602795353442</v>
      </c>
      <c r="O46" s="531">
        <v>1.42820500029444</v>
      </c>
      <c r="P46" s="477"/>
      <c r="Q46" s="477"/>
      <c r="R46" s="477"/>
      <c r="S46" s="477"/>
      <c r="T46" s="477"/>
      <c r="U46" s="477"/>
      <c r="V46" s="477"/>
      <c r="W46" s="477"/>
      <c r="X46" s="477"/>
      <c r="Y46" s="477"/>
      <c r="Z46" s="477"/>
      <c r="AA46" s="477"/>
      <c r="AB46" s="477"/>
      <c r="AC46" s="477"/>
      <c r="AD46" s="477"/>
      <c r="AE46" s="477"/>
      <c r="AF46" s="477"/>
      <c r="AG46" s="477"/>
      <c r="AH46" s="477"/>
      <c r="AI46" s="477"/>
      <c r="AJ46" s="477"/>
      <c r="AK46" s="477"/>
      <c r="AL46" s="477"/>
      <c r="AM46" s="477"/>
      <c r="AN46" s="477"/>
      <c r="AO46" s="477"/>
      <c r="AP46" s="477"/>
      <c r="AQ46" s="477"/>
      <c r="AR46" s="477"/>
      <c r="AS46" s="477"/>
      <c r="AT46" s="477"/>
      <c r="AU46" s="477"/>
      <c r="AV46" s="477"/>
      <c r="AW46" s="477"/>
      <c r="AX46" s="477"/>
      <c r="AY46" s="477"/>
      <c r="AZ46" s="477"/>
      <c r="BA46" s="477"/>
      <c r="BB46" s="477"/>
      <c r="BC46" s="477"/>
      <c r="BD46" s="477"/>
      <c r="BE46" s="477"/>
      <c r="BF46" s="477"/>
      <c r="BG46" s="477"/>
      <c r="BH46" s="477"/>
      <c r="BI46" s="477"/>
      <c r="BJ46" s="477"/>
      <c r="BK46" s="477"/>
      <c r="BL46" s="477"/>
      <c r="BM46" s="477"/>
      <c r="BN46" s="477"/>
      <c r="BO46" s="477"/>
      <c r="BP46" s="477"/>
      <c r="BQ46" s="477"/>
      <c r="BR46" s="477"/>
      <c r="BS46" s="477"/>
      <c r="BT46" s="477"/>
      <c r="BU46" s="477"/>
      <c r="BV46" s="477"/>
      <c r="BW46" s="477"/>
      <c r="BX46" s="477"/>
      <c r="BY46" s="477"/>
      <c r="BZ46" s="477"/>
      <c r="CA46" s="477"/>
      <c r="CB46" s="477"/>
      <c r="CC46" s="477"/>
      <c r="CD46" s="477"/>
      <c r="CE46" s="477"/>
      <c r="CF46" s="477"/>
      <c r="CG46" s="477"/>
      <c r="CH46" s="477"/>
      <c r="CI46" s="477"/>
      <c r="CJ46" s="477"/>
      <c r="CK46" s="477"/>
      <c r="CL46" s="477"/>
      <c r="CM46" s="477"/>
      <c r="CN46" s="477"/>
      <c r="CO46" s="477"/>
      <c r="CP46" s="477"/>
      <c r="CQ46" s="477"/>
      <c r="CR46" s="477"/>
      <c r="CS46" s="477"/>
      <c r="CT46" s="477"/>
      <c r="CU46" s="477"/>
      <c r="CV46" s="477"/>
      <c r="CW46" s="477"/>
      <c r="CX46" s="477"/>
      <c r="CY46" s="477"/>
      <c r="CZ46" s="477"/>
      <c r="DA46" s="477"/>
      <c r="DB46" s="477"/>
      <c r="DC46" s="477"/>
      <c r="DD46" s="477"/>
      <c r="DE46" s="477"/>
      <c r="DF46" s="477"/>
      <c r="DG46" s="477"/>
      <c r="DH46" s="477"/>
      <c r="DI46" s="477"/>
      <c r="DJ46" s="477"/>
      <c r="DK46" s="477"/>
      <c r="DL46" s="477"/>
      <c r="DM46" s="477"/>
      <c r="DN46" s="477"/>
      <c r="DO46" s="477"/>
      <c r="DP46" s="477"/>
      <c r="DQ46" s="477"/>
      <c r="DR46" s="477"/>
      <c r="DS46" s="477"/>
      <c r="DT46" s="477"/>
      <c r="DU46" s="477"/>
      <c r="DV46" s="477"/>
      <c r="DW46" s="477"/>
      <c r="DX46" s="477"/>
      <c r="DY46" s="477"/>
      <c r="DZ46" s="477"/>
      <c r="EA46" s="477"/>
      <c r="EB46" s="477"/>
      <c r="EC46" s="477"/>
      <c r="ED46" s="477"/>
      <c r="EE46" s="477"/>
      <c r="EF46" s="477"/>
      <c r="EG46" s="477"/>
      <c r="EH46" s="477"/>
      <c r="EI46" s="477"/>
      <c r="EJ46" s="477"/>
      <c r="EK46" s="477"/>
      <c r="EL46" s="477"/>
      <c r="EM46" s="477"/>
      <c r="EN46" s="477"/>
      <c r="EO46" s="477"/>
      <c r="EP46" s="477"/>
      <c r="EQ46" s="477"/>
      <c r="ER46" s="477"/>
      <c r="ES46" s="477"/>
      <c r="ET46" s="477"/>
      <c r="EU46" s="477"/>
      <c r="EV46" s="477"/>
      <c r="EW46" s="477"/>
      <c r="EX46" s="477"/>
      <c r="EY46" s="477"/>
      <c r="EZ46" s="477"/>
      <c r="FA46" s="477"/>
      <c r="FB46" s="477"/>
      <c r="FC46" s="477"/>
      <c r="FD46" s="477"/>
      <c r="FE46" s="477"/>
      <c r="FF46" s="477"/>
      <c r="FG46" s="477"/>
      <c r="FH46" s="477"/>
      <c r="FI46" s="477"/>
      <c r="FJ46" s="477"/>
      <c r="FK46" s="477"/>
      <c r="FL46" s="477"/>
      <c r="FM46" s="477"/>
      <c r="FN46" s="477"/>
      <c r="FO46" s="477"/>
      <c r="FP46" s="477"/>
      <c r="FQ46" s="477"/>
      <c r="FR46" s="477"/>
      <c r="FS46" s="477"/>
      <c r="FT46" s="477"/>
      <c r="FU46" s="477"/>
      <c r="FV46" s="477"/>
      <c r="FW46" s="477"/>
      <c r="FX46" s="477"/>
      <c r="FY46" s="477"/>
      <c r="FZ46" s="477"/>
      <c r="GA46" s="477"/>
      <c r="GB46" s="477"/>
      <c r="GC46" s="477"/>
      <c r="GD46" s="477"/>
      <c r="GE46" s="477"/>
      <c r="GF46" s="477"/>
      <c r="GG46" s="477"/>
      <c r="GH46" s="477"/>
      <c r="GI46" s="477"/>
      <c r="GJ46" s="477"/>
      <c r="GK46" s="477"/>
      <c r="GL46" s="477"/>
      <c r="GM46" s="477"/>
      <c r="GN46" s="477"/>
      <c r="GO46" s="477"/>
      <c r="GP46" s="477"/>
      <c r="GQ46" s="477"/>
      <c r="GR46" s="477"/>
      <c r="GS46" s="477"/>
      <c r="GT46" s="477"/>
      <c r="GU46" s="477"/>
      <c r="GV46" s="477"/>
      <c r="GW46" s="477"/>
      <c r="GX46" s="477"/>
      <c r="GY46" s="477"/>
      <c r="GZ46" s="477"/>
      <c r="HA46" s="477"/>
      <c r="HB46" s="477"/>
      <c r="HC46" s="477"/>
      <c r="HD46" s="477"/>
      <c r="HE46" s="477"/>
      <c r="HF46" s="477"/>
      <c r="HG46" s="477"/>
      <c r="HH46" s="477"/>
      <c r="HI46" s="477"/>
    </row>
    <row r="47" spans="1:217" s="53" customFormat="1" ht="18.75" customHeight="1">
      <c r="A47" s="477"/>
      <c r="B47" s="476" t="s">
        <v>217</v>
      </c>
      <c r="C47" s="511"/>
      <c r="D47" s="504">
        <v>7005.2360806223915</v>
      </c>
      <c r="E47" s="501">
        <v>12654.196859551148</v>
      </c>
      <c r="F47" s="529">
        <v>14593.548369335706</v>
      </c>
      <c r="G47" s="93">
        <v>34252.98130950924</v>
      </c>
      <c r="H47" s="530">
        <v>1751.618527718995</v>
      </c>
      <c r="I47" s="93">
        <v>36004.599837228234</v>
      </c>
      <c r="J47" s="530">
        <v>9083.8987514036162</v>
      </c>
      <c r="K47" s="495">
        <v>2.0091624781366306</v>
      </c>
      <c r="L47" s="499">
        <v>3.3228072897611298</v>
      </c>
      <c r="M47" s="500">
        <v>0.53756806566107684</v>
      </c>
      <c r="N47" s="531">
        <v>1.7252620368239775</v>
      </c>
      <c r="O47" s="531">
        <v>1.9436582306611401</v>
      </c>
      <c r="P47" s="477"/>
      <c r="Q47" s="477"/>
      <c r="R47" s="477"/>
      <c r="S47" s="477"/>
      <c r="T47" s="477"/>
      <c r="U47" s="477"/>
      <c r="V47" s="477"/>
      <c r="W47" s="477"/>
      <c r="X47" s="477"/>
      <c r="Y47" s="477"/>
      <c r="Z47" s="477"/>
      <c r="AA47" s="477"/>
      <c r="AB47" s="477"/>
      <c r="AC47" s="477"/>
      <c r="AD47" s="477"/>
      <c r="AE47" s="477"/>
      <c r="AF47" s="477"/>
      <c r="AG47" s="477"/>
      <c r="AH47" s="477"/>
      <c r="AI47" s="477"/>
      <c r="AJ47" s="477"/>
      <c r="AK47" s="477"/>
      <c r="AL47" s="477"/>
      <c r="AM47" s="477"/>
      <c r="AN47" s="477"/>
      <c r="AO47" s="477"/>
      <c r="AP47" s="477"/>
      <c r="AQ47" s="477"/>
      <c r="AR47" s="477"/>
      <c r="AS47" s="477"/>
      <c r="AT47" s="477"/>
      <c r="AU47" s="477"/>
      <c r="AV47" s="477"/>
      <c r="AW47" s="477"/>
      <c r="AX47" s="477"/>
      <c r="AY47" s="477"/>
      <c r="AZ47" s="477"/>
      <c r="BA47" s="477"/>
      <c r="BB47" s="477"/>
      <c r="BC47" s="477"/>
      <c r="BD47" s="477"/>
      <c r="BE47" s="477"/>
      <c r="BF47" s="477"/>
      <c r="BG47" s="477"/>
      <c r="BH47" s="477"/>
      <c r="BI47" s="477"/>
      <c r="BJ47" s="477"/>
      <c r="BK47" s="477"/>
      <c r="BL47" s="477"/>
      <c r="BM47" s="477"/>
      <c r="BN47" s="477"/>
      <c r="BO47" s="477"/>
      <c r="BP47" s="477"/>
      <c r="BQ47" s="477"/>
      <c r="BR47" s="477"/>
      <c r="BS47" s="477"/>
      <c r="BT47" s="477"/>
      <c r="BU47" s="477"/>
      <c r="BV47" s="477"/>
      <c r="BW47" s="477"/>
      <c r="BX47" s="477"/>
      <c r="BY47" s="477"/>
      <c r="BZ47" s="477"/>
      <c r="CA47" s="477"/>
      <c r="CB47" s="477"/>
      <c r="CC47" s="477"/>
      <c r="CD47" s="477"/>
      <c r="CE47" s="477"/>
      <c r="CF47" s="477"/>
      <c r="CG47" s="477"/>
      <c r="CH47" s="477"/>
      <c r="CI47" s="477"/>
      <c r="CJ47" s="477"/>
      <c r="CK47" s="477"/>
      <c r="CL47" s="477"/>
      <c r="CM47" s="477"/>
      <c r="CN47" s="477"/>
      <c r="CO47" s="477"/>
      <c r="CP47" s="477"/>
      <c r="CQ47" s="477"/>
      <c r="CR47" s="477"/>
      <c r="CS47" s="477"/>
      <c r="CT47" s="477"/>
      <c r="CU47" s="477"/>
      <c r="CV47" s="477"/>
      <c r="CW47" s="477"/>
      <c r="CX47" s="477"/>
      <c r="CY47" s="477"/>
      <c r="CZ47" s="477"/>
      <c r="DA47" s="477"/>
      <c r="DB47" s="477"/>
      <c r="DC47" s="477"/>
      <c r="DD47" s="477"/>
      <c r="DE47" s="477"/>
      <c r="DF47" s="477"/>
      <c r="DG47" s="477"/>
      <c r="DH47" s="477"/>
      <c r="DI47" s="477"/>
      <c r="DJ47" s="477"/>
      <c r="DK47" s="477"/>
      <c r="DL47" s="477"/>
      <c r="DM47" s="477"/>
      <c r="DN47" s="477"/>
      <c r="DO47" s="477"/>
      <c r="DP47" s="477"/>
      <c r="DQ47" s="477"/>
      <c r="DR47" s="477"/>
      <c r="DS47" s="477"/>
      <c r="DT47" s="477"/>
      <c r="DU47" s="477"/>
      <c r="DV47" s="477"/>
      <c r="DW47" s="477"/>
      <c r="DX47" s="477"/>
      <c r="DY47" s="477"/>
      <c r="DZ47" s="477"/>
      <c r="EA47" s="477"/>
      <c r="EB47" s="477"/>
      <c r="EC47" s="477"/>
      <c r="ED47" s="477"/>
      <c r="EE47" s="477"/>
      <c r="EF47" s="477"/>
      <c r="EG47" s="477"/>
      <c r="EH47" s="477"/>
      <c r="EI47" s="477"/>
      <c r="EJ47" s="477"/>
      <c r="EK47" s="477"/>
      <c r="EL47" s="477"/>
      <c r="EM47" s="477"/>
      <c r="EN47" s="477"/>
      <c r="EO47" s="477"/>
      <c r="EP47" s="477"/>
      <c r="EQ47" s="477"/>
      <c r="ER47" s="477"/>
      <c r="ES47" s="477"/>
      <c r="ET47" s="477"/>
      <c r="EU47" s="477"/>
      <c r="EV47" s="477"/>
      <c r="EW47" s="477"/>
      <c r="EX47" s="477"/>
      <c r="EY47" s="477"/>
      <c r="EZ47" s="477"/>
      <c r="FA47" s="477"/>
      <c r="FB47" s="477"/>
      <c r="FC47" s="477"/>
      <c r="FD47" s="477"/>
      <c r="FE47" s="477"/>
      <c r="FF47" s="477"/>
      <c r="FG47" s="477"/>
      <c r="FH47" s="477"/>
      <c r="FI47" s="477"/>
      <c r="FJ47" s="477"/>
      <c r="FK47" s="477"/>
      <c r="FL47" s="477"/>
      <c r="FM47" s="477"/>
      <c r="FN47" s="477"/>
      <c r="FO47" s="477"/>
      <c r="FP47" s="477"/>
      <c r="FQ47" s="477"/>
      <c r="FR47" s="477"/>
      <c r="FS47" s="477"/>
      <c r="FT47" s="477"/>
      <c r="FU47" s="477"/>
      <c r="FV47" s="477"/>
      <c r="FW47" s="477"/>
      <c r="FX47" s="477"/>
      <c r="FY47" s="477"/>
      <c r="FZ47" s="477"/>
      <c r="GA47" s="477"/>
      <c r="GB47" s="477"/>
      <c r="GC47" s="477"/>
      <c r="GD47" s="477"/>
      <c r="GE47" s="477"/>
      <c r="GF47" s="477"/>
      <c r="GG47" s="477"/>
      <c r="GH47" s="477"/>
      <c r="GI47" s="477"/>
      <c r="GJ47" s="477"/>
      <c r="GK47" s="477"/>
      <c r="GL47" s="477"/>
      <c r="GM47" s="477"/>
      <c r="GN47" s="477"/>
      <c r="GO47" s="477"/>
      <c r="GP47" s="477"/>
      <c r="GQ47" s="477"/>
      <c r="GR47" s="477"/>
      <c r="GS47" s="477"/>
      <c r="GT47" s="477"/>
      <c r="GU47" s="477"/>
      <c r="GV47" s="477"/>
      <c r="GW47" s="477"/>
      <c r="GX47" s="477"/>
      <c r="GY47" s="477"/>
      <c r="GZ47" s="477"/>
      <c r="HA47" s="477"/>
      <c r="HB47" s="477"/>
      <c r="HC47" s="477"/>
      <c r="HD47" s="477"/>
      <c r="HE47" s="477"/>
      <c r="HF47" s="477"/>
      <c r="HG47" s="477"/>
      <c r="HH47" s="477"/>
      <c r="HI47" s="477"/>
    </row>
    <row r="48" spans="1:217" s="53" customFormat="1" ht="18.75" customHeight="1">
      <c r="A48" s="477"/>
      <c r="B48" s="476" t="s">
        <v>218</v>
      </c>
      <c r="C48" s="511"/>
      <c r="D48" s="504">
        <v>7122.7397010866944</v>
      </c>
      <c r="E48" s="501">
        <v>13088.871749893849</v>
      </c>
      <c r="F48" s="529">
        <v>14531.979751604604</v>
      </c>
      <c r="G48" s="93">
        <v>34743.59120258515</v>
      </c>
      <c r="H48" s="530">
        <v>1792.8852987112825</v>
      </c>
      <c r="I48" s="93">
        <v>36536.476501296434</v>
      </c>
      <c r="J48" s="530">
        <v>9228.1175711845062</v>
      </c>
      <c r="K48" s="495">
        <v>1.6773684585639614</v>
      </c>
      <c r="L48" s="499">
        <v>3.4350255110391856</v>
      </c>
      <c r="M48" s="500">
        <v>-0.42188929089014948</v>
      </c>
      <c r="N48" s="531">
        <v>1.4772464253810256</v>
      </c>
      <c r="O48" s="531">
        <v>1.3271515247290899</v>
      </c>
      <c r="P48" s="477"/>
      <c r="Q48" s="477"/>
      <c r="R48" s="477"/>
      <c r="S48" s="477"/>
      <c r="T48" s="477"/>
      <c r="U48" s="477"/>
      <c r="V48" s="477"/>
      <c r="W48" s="477"/>
      <c r="X48" s="477"/>
      <c r="Y48" s="477"/>
      <c r="Z48" s="477"/>
      <c r="AA48" s="477"/>
      <c r="AB48" s="477"/>
      <c r="AC48" s="477"/>
      <c r="AD48" s="477"/>
      <c r="AE48" s="477"/>
      <c r="AF48" s="477"/>
      <c r="AG48" s="477"/>
      <c r="AH48" s="477"/>
      <c r="AI48" s="477"/>
      <c r="AJ48" s="477"/>
      <c r="AK48" s="477"/>
      <c r="AL48" s="477"/>
      <c r="AM48" s="477"/>
      <c r="AN48" s="477"/>
      <c r="AO48" s="477"/>
      <c r="AP48" s="477"/>
      <c r="AQ48" s="477"/>
      <c r="AR48" s="477"/>
      <c r="AS48" s="477"/>
      <c r="AT48" s="477"/>
      <c r="AU48" s="477"/>
      <c r="AV48" s="477"/>
      <c r="AW48" s="477"/>
      <c r="AX48" s="477"/>
      <c r="AY48" s="477"/>
      <c r="AZ48" s="477"/>
      <c r="BA48" s="477"/>
      <c r="BB48" s="477"/>
      <c r="BC48" s="477"/>
      <c r="BD48" s="477"/>
      <c r="BE48" s="477"/>
      <c r="BF48" s="477"/>
      <c r="BG48" s="477"/>
      <c r="BH48" s="477"/>
      <c r="BI48" s="477"/>
      <c r="BJ48" s="477"/>
      <c r="BK48" s="477"/>
      <c r="BL48" s="477"/>
      <c r="BM48" s="477"/>
      <c r="BN48" s="477"/>
      <c r="BO48" s="477"/>
      <c r="BP48" s="477"/>
      <c r="BQ48" s="477"/>
      <c r="BR48" s="477"/>
      <c r="BS48" s="477"/>
      <c r="BT48" s="477"/>
      <c r="BU48" s="477"/>
      <c r="BV48" s="477"/>
      <c r="BW48" s="477"/>
      <c r="BX48" s="477"/>
      <c r="BY48" s="477"/>
      <c r="BZ48" s="477"/>
      <c r="CA48" s="477"/>
      <c r="CB48" s="477"/>
      <c r="CC48" s="477"/>
      <c r="CD48" s="477"/>
      <c r="CE48" s="477"/>
      <c r="CF48" s="477"/>
      <c r="CG48" s="477"/>
      <c r="CH48" s="477"/>
      <c r="CI48" s="477"/>
      <c r="CJ48" s="477"/>
      <c r="CK48" s="477"/>
      <c r="CL48" s="477"/>
      <c r="CM48" s="477"/>
      <c r="CN48" s="477"/>
      <c r="CO48" s="477"/>
      <c r="CP48" s="477"/>
      <c r="CQ48" s="477"/>
      <c r="CR48" s="477"/>
      <c r="CS48" s="477"/>
      <c r="CT48" s="477"/>
      <c r="CU48" s="477"/>
      <c r="CV48" s="477"/>
      <c r="CW48" s="477"/>
      <c r="CX48" s="477"/>
      <c r="CY48" s="477"/>
      <c r="CZ48" s="477"/>
      <c r="DA48" s="477"/>
      <c r="DB48" s="477"/>
      <c r="DC48" s="477"/>
      <c r="DD48" s="477"/>
      <c r="DE48" s="477"/>
      <c r="DF48" s="477"/>
      <c r="DG48" s="477"/>
      <c r="DH48" s="477"/>
      <c r="DI48" s="477"/>
      <c r="DJ48" s="477"/>
      <c r="DK48" s="477"/>
      <c r="DL48" s="477"/>
      <c r="DM48" s="477"/>
      <c r="DN48" s="477"/>
      <c r="DO48" s="477"/>
      <c r="DP48" s="477"/>
      <c r="DQ48" s="477"/>
      <c r="DR48" s="477"/>
      <c r="DS48" s="477"/>
      <c r="DT48" s="477"/>
      <c r="DU48" s="477"/>
      <c r="DV48" s="477"/>
      <c r="DW48" s="477"/>
      <c r="DX48" s="477"/>
      <c r="DY48" s="477"/>
      <c r="DZ48" s="477"/>
      <c r="EA48" s="477"/>
      <c r="EB48" s="477"/>
      <c r="EC48" s="477"/>
      <c r="ED48" s="477"/>
      <c r="EE48" s="477"/>
      <c r="EF48" s="477"/>
      <c r="EG48" s="477"/>
      <c r="EH48" s="477"/>
      <c r="EI48" s="477"/>
      <c r="EJ48" s="477"/>
      <c r="EK48" s="477"/>
      <c r="EL48" s="477"/>
      <c r="EM48" s="477"/>
      <c r="EN48" s="477"/>
      <c r="EO48" s="477"/>
      <c r="EP48" s="477"/>
      <c r="EQ48" s="477"/>
      <c r="ER48" s="477"/>
      <c r="ES48" s="477"/>
      <c r="ET48" s="477"/>
      <c r="EU48" s="477"/>
      <c r="EV48" s="477"/>
      <c r="EW48" s="477"/>
      <c r="EX48" s="477"/>
      <c r="EY48" s="477"/>
      <c r="EZ48" s="477"/>
      <c r="FA48" s="477"/>
      <c r="FB48" s="477"/>
      <c r="FC48" s="477"/>
      <c r="FD48" s="477"/>
      <c r="FE48" s="477"/>
      <c r="FF48" s="477"/>
      <c r="FG48" s="477"/>
      <c r="FH48" s="477"/>
      <c r="FI48" s="477"/>
      <c r="FJ48" s="477"/>
      <c r="FK48" s="477"/>
      <c r="FL48" s="477"/>
      <c r="FM48" s="477"/>
      <c r="FN48" s="477"/>
      <c r="FO48" s="477"/>
      <c r="FP48" s="477"/>
      <c r="FQ48" s="477"/>
      <c r="FR48" s="477"/>
      <c r="FS48" s="477"/>
      <c r="FT48" s="477"/>
      <c r="FU48" s="477"/>
      <c r="FV48" s="477"/>
      <c r="FW48" s="477"/>
      <c r="FX48" s="477"/>
      <c r="FY48" s="477"/>
      <c r="FZ48" s="477"/>
      <c r="GA48" s="477"/>
      <c r="GB48" s="477"/>
      <c r="GC48" s="477"/>
      <c r="GD48" s="477"/>
      <c r="GE48" s="477"/>
      <c r="GF48" s="477"/>
      <c r="GG48" s="477"/>
      <c r="GH48" s="477"/>
      <c r="GI48" s="477"/>
      <c r="GJ48" s="477"/>
      <c r="GK48" s="477"/>
      <c r="GL48" s="477"/>
      <c r="GM48" s="477"/>
      <c r="GN48" s="477"/>
      <c r="GO48" s="477"/>
      <c r="GP48" s="477"/>
      <c r="GQ48" s="477"/>
      <c r="GR48" s="477"/>
      <c r="GS48" s="477"/>
      <c r="GT48" s="477"/>
      <c r="GU48" s="477"/>
      <c r="GV48" s="477"/>
      <c r="GW48" s="477"/>
      <c r="GX48" s="477"/>
      <c r="GY48" s="477"/>
      <c r="GZ48" s="477"/>
      <c r="HA48" s="477"/>
      <c r="HB48" s="477"/>
      <c r="HC48" s="477"/>
      <c r="HD48" s="477"/>
      <c r="HE48" s="477"/>
      <c r="HF48" s="477"/>
      <c r="HG48" s="477"/>
      <c r="HH48" s="477"/>
      <c r="HI48" s="477"/>
    </row>
    <row r="49" spans="1:217" s="53" customFormat="1" ht="18.75" customHeight="1">
      <c r="A49" s="477"/>
      <c r="B49" s="476" t="s">
        <v>219</v>
      </c>
      <c r="C49" s="511"/>
      <c r="D49" s="504">
        <v>7253.5560877304779</v>
      </c>
      <c r="E49" s="501">
        <v>13546.785610221485</v>
      </c>
      <c r="F49" s="529">
        <v>14865.688324913242</v>
      </c>
      <c r="G49" s="93">
        <v>35666.030022865212</v>
      </c>
      <c r="H49" s="530">
        <v>1823.1568155964023</v>
      </c>
      <c r="I49" s="93">
        <v>37489.186838461617</v>
      </c>
      <c r="J49" s="530">
        <v>9416.3035554332891</v>
      </c>
      <c r="K49" s="495">
        <v>1.8366020960140617</v>
      </c>
      <c r="L49" s="499">
        <v>3.4984975716592999</v>
      </c>
      <c r="M49" s="500">
        <v>2.2963737839766196</v>
      </c>
      <c r="N49" s="531">
        <v>2.6075594266222595</v>
      </c>
      <c r="O49" s="531">
        <v>1.1134927949384199</v>
      </c>
      <c r="P49" s="477"/>
      <c r="Q49" s="477"/>
      <c r="R49" s="477"/>
      <c r="S49" s="477"/>
      <c r="T49" s="477"/>
      <c r="U49" s="477"/>
      <c r="V49" s="477"/>
      <c r="W49" s="477"/>
      <c r="X49" s="477"/>
      <c r="Y49" s="477"/>
      <c r="Z49" s="477"/>
      <c r="AA49" s="477"/>
      <c r="AB49" s="477"/>
      <c r="AC49" s="477"/>
      <c r="AD49" s="477"/>
      <c r="AE49" s="477"/>
      <c r="AF49" s="477"/>
      <c r="AG49" s="477"/>
      <c r="AH49" s="477"/>
      <c r="AI49" s="477"/>
      <c r="AJ49" s="477"/>
      <c r="AK49" s="477"/>
      <c r="AL49" s="477"/>
      <c r="AM49" s="477"/>
      <c r="AN49" s="477"/>
      <c r="AO49" s="477"/>
      <c r="AP49" s="477"/>
      <c r="AQ49" s="477"/>
      <c r="AR49" s="477"/>
      <c r="AS49" s="477"/>
      <c r="AT49" s="477"/>
      <c r="AU49" s="477"/>
      <c r="AV49" s="477"/>
      <c r="AW49" s="477"/>
      <c r="AX49" s="477"/>
      <c r="AY49" s="477"/>
      <c r="AZ49" s="477"/>
      <c r="BA49" s="477"/>
      <c r="BB49" s="477"/>
      <c r="BC49" s="477"/>
      <c r="BD49" s="477"/>
      <c r="BE49" s="477"/>
      <c r="BF49" s="477"/>
      <c r="BG49" s="477"/>
      <c r="BH49" s="477"/>
      <c r="BI49" s="477"/>
      <c r="BJ49" s="477"/>
      <c r="BK49" s="477"/>
      <c r="BL49" s="477"/>
      <c r="BM49" s="477"/>
      <c r="BN49" s="477"/>
      <c r="BO49" s="477"/>
      <c r="BP49" s="477"/>
      <c r="BQ49" s="477"/>
      <c r="BR49" s="477"/>
      <c r="BS49" s="477"/>
      <c r="BT49" s="477"/>
      <c r="BU49" s="477"/>
      <c r="BV49" s="477"/>
      <c r="BW49" s="477"/>
      <c r="BX49" s="477"/>
      <c r="BY49" s="477"/>
      <c r="BZ49" s="477"/>
      <c r="CA49" s="477"/>
      <c r="CB49" s="477"/>
      <c r="CC49" s="477"/>
      <c r="CD49" s="477"/>
      <c r="CE49" s="477"/>
      <c r="CF49" s="477"/>
      <c r="CG49" s="477"/>
      <c r="CH49" s="477"/>
      <c r="CI49" s="477"/>
      <c r="CJ49" s="477"/>
      <c r="CK49" s="477"/>
      <c r="CL49" s="477"/>
      <c r="CM49" s="477"/>
      <c r="CN49" s="477"/>
      <c r="CO49" s="477"/>
      <c r="CP49" s="477"/>
      <c r="CQ49" s="477"/>
      <c r="CR49" s="477"/>
      <c r="CS49" s="477"/>
      <c r="CT49" s="477"/>
      <c r="CU49" s="477"/>
      <c r="CV49" s="477"/>
      <c r="CW49" s="477"/>
      <c r="CX49" s="477"/>
      <c r="CY49" s="477"/>
      <c r="CZ49" s="477"/>
      <c r="DA49" s="477"/>
      <c r="DB49" s="477"/>
      <c r="DC49" s="477"/>
      <c r="DD49" s="477"/>
      <c r="DE49" s="477"/>
      <c r="DF49" s="477"/>
      <c r="DG49" s="477"/>
      <c r="DH49" s="477"/>
      <c r="DI49" s="477"/>
      <c r="DJ49" s="477"/>
      <c r="DK49" s="477"/>
      <c r="DL49" s="477"/>
      <c r="DM49" s="477"/>
      <c r="DN49" s="477"/>
      <c r="DO49" s="477"/>
      <c r="DP49" s="477"/>
      <c r="DQ49" s="477"/>
      <c r="DR49" s="477"/>
      <c r="DS49" s="477"/>
      <c r="DT49" s="477"/>
      <c r="DU49" s="477"/>
      <c r="DV49" s="477"/>
      <c r="DW49" s="477"/>
      <c r="DX49" s="477"/>
      <c r="DY49" s="477"/>
      <c r="DZ49" s="477"/>
      <c r="EA49" s="477"/>
      <c r="EB49" s="477"/>
      <c r="EC49" s="477"/>
      <c r="ED49" s="477"/>
      <c r="EE49" s="477"/>
      <c r="EF49" s="477"/>
      <c r="EG49" s="477"/>
      <c r="EH49" s="477"/>
      <c r="EI49" s="477"/>
      <c r="EJ49" s="477"/>
      <c r="EK49" s="477"/>
      <c r="EL49" s="477"/>
      <c r="EM49" s="477"/>
      <c r="EN49" s="477"/>
      <c r="EO49" s="477"/>
      <c r="EP49" s="477"/>
      <c r="EQ49" s="477"/>
      <c r="ER49" s="477"/>
      <c r="ES49" s="477"/>
      <c r="ET49" s="477"/>
      <c r="EU49" s="477"/>
      <c r="EV49" s="477"/>
      <c r="EW49" s="477"/>
      <c r="EX49" s="477"/>
      <c r="EY49" s="477"/>
      <c r="EZ49" s="477"/>
      <c r="FA49" s="477"/>
      <c r="FB49" s="477"/>
      <c r="FC49" s="477"/>
      <c r="FD49" s="477"/>
      <c r="FE49" s="477"/>
      <c r="FF49" s="477"/>
      <c r="FG49" s="477"/>
      <c r="FH49" s="477"/>
      <c r="FI49" s="477"/>
      <c r="FJ49" s="477"/>
      <c r="FK49" s="477"/>
      <c r="FL49" s="477"/>
      <c r="FM49" s="477"/>
      <c r="FN49" s="477"/>
      <c r="FO49" s="477"/>
      <c r="FP49" s="477"/>
      <c r="FQ49" s="477"/>
      <c r="FR49" s="477"/>
      <c r="FS49" s="477"/>
      <c r="FT49" s="477"/>
      <c r="FU49" s="477"/>
      <c r="FV49" s="477"/>
      <c r="FW49" s="477"/>
      <c r="FX49" s="477"/>
      <c r="FY49" s="477"/>
      <c r="FZ49" s="477"/>
      <c r="GA49" s="477"/>
      <c r="GB49" s="477"/>
      <c r="GC49" s="477"/>
      <c r="GD49" s="477"/>
      <c r="GE49" s="477"/>
      <c r="GF49" s="477"/>
      <c r="GG49" s="477"/>
      <c r="GH49" s="477"/>
      <c r="GI49" s="477"/>
      <c r="GJ49" s="477"/>
      <c r="GK49" s="477"/>
      <c r="GL49" s="477"/>
      <c r="GM49" s="477"/>
      <c r="GN49" s="477"/>
      <c r="GO49" s="477"/>
      <c r="GP49" s="477"/>
      <c r="GQ49" s="477"/>
      <c r="GR49" s="477"/>
      <c r="GS49" s="477"/>
      <c r="GT49" s="477"/>
      <c r="GU49" s="477"/>
      <c r="GV49" s="477"/>
      <c r="GW49" s="477"/>
      <c r="GX49" s="477"/>
      <c r="GY49" s="477"/>
      <c r="GZ49" s="477"/>
      <c r="HA49" s="477"/>
      <c r="HB49" s="477"/>
      <c r="HC49" s="477"/>
      <c r="HD49" s="477"/>
      <c r="HE49" s="477"/>
      <c r="HF49" s="477"/>
      <c r="HG49" s="477"/>
      <c r="HH49" s="477"/>
      <c r="HI49" s="477"/>
    </row>
    <row r="50" spans="1:217" s="53" customFormat="1" ht="18.75" customHeight="1">
      <c r="A50" s="477"/>
      <c r="B50" s="476" t="s">
        <v>220</v>
      </c>
      <c r="C50" s="511"/>
      <c r="D50" s="504">
        <v>7368.3707945425185</v>
      </c>
      <c r="E50" s="501">
        <v>13827.721180674042</v>
      </c>
      <c r="F50" s="529">
        <v>14733.68675434461</v>
      </c>
      <c r="G50" s="93">
        <v>35929.778729561171</v>
      </c>
      <c r="H50" s="530">
        <v>1854.0420311226273</v>
      </c>
      <c r="I50" s="93">
        <v>37783.820760683797</v>
      </c>
      <c r="J50" s="530">
        <v>9533.5191860354316</v>
      </c>
      <c r="K50" s="495">
        <v>1.5828747365206368</v>
      </c>
      <c r="L50" s="499">
        <v>2.0738172031052216</v>
      </c>
      <c r="M50" s="500">
        <v>-0.88796137577708123</v>
      </c>
      <c r="N50" s="531">
        <v>0.78591707921469833</v>
      </c>
      <c r="O50" s="531">
        <v>0.96605842195532399</v>
      </c>
      <c r="P50" s="477"/>
      <c r="Q50" s="477"/>
      <c r="R50" s="477"/>
      <c r="S50" s="477"/>
      <c r="T50" s="477"/>
      <c r="U50" s="477"/>
      <c r="V50" s="477"/>
      <c r="W50" s="477"/>
      <c r="X50" s="477"/>
      <c r="Y50" s="477"/>
      <c r="Z50" s="477"/>
      <c r="AA50" s="477"/>
      <c r="AB50" s="477"/>
      <c r="AC50" s="477"/>
      <c r="AD50" s="477"/>
      <c r="AE50" s="477"/>
      <c r="AF50" s="477"/>
      <c r="AG50" s="477"/>
      <c r="AH50" s="477"/>
      <c r="AI50" s="477"/>
      <c r="AJ50" s="477"/>
      <c r="AK50" s="477"/>
      <c r="AL50" s="477"/>
      <c r="AM50" s="477"/>
      <c r="AN50" s="477"/>
      <c r="AO50" s="477"/>
      <c r="AP50" s="477"/>
      <c r="AQ50" s="477"/>
      <c r="AR50" s="477"/>
      <c r="AS50" s="477"/>
      <c r="AT50" s="477"/>
      <c r="AU50" s="477"/>
      <c r="AV50" s="477"/>
      <c r="AW50" s="477"/>
      <c r="AX50" s="477"/>
      <c r="AY50" s="477"/>
      <c r="AZ50" s="477"/>
      <c r="BA50" s="477"/>
      <c r="BB50" s="477"/>
      <c r="BC50" s="477"/>
      <c r="BD50" s="477"/>
      <c r="BE50" s="477"/>
      <c r="BF50" s="477"/>
      <c r="BG50" s="477"/>
      <c r="BH50" s="477"/>
      <c r="BI50" s="477"/>
      <c r="BJ50" s="477"/>
      <c r="BK50" s="477"/>
      <c r="BL50" s="477"/>
      <c r="BM50" s="477"/>
      <c r="BN50" s="477"/>
      <c r="BO50" s="477"/>
      <c r="BP50" s="477"/>
      <c r="BQ50" s="477"/>
      <c r="BR50" s="477"/>
      <c r="BS50" s="477"/>
      <c r="BT50" s="477"/>
      <c r="BU50" s="477"/>
      <c r="BV50" s="477"/>
      <c r="BW50" s="477"/>
      <c r="BX50" s="477"/>
      <c r="BY50" s="477"/>
      <c r="BZ50" s="477"/>
      <c r="CA50" s="477"/>
      <c r="CB50" s="477"/>
      <c r="CC50" s="477"/>
      <c r="CD50" s="477"/>
      <c r="CE50" s="477"/>
      <c r="CF50" s="477"/>
      <c r="CG50" s="477"/>
      <c r="CH50" s="477"/>
      <c r="CI50" s="477"/>
      <c r="CJ50" s="477"/>
      <c r="CK50" s="477"/>
      <c r="CL50" s="477"/>
      <c r="CM50" s="477"/>
      <c r="CN50" s="477"/>
      <c r="CO50" s="477"/>
      <c r="CP50" s="477"/>
      <c r="CQ50" s="477"/>
      <c r="CR50" s="477"/>
      <c r="CS50" s="477"/>
      <c r="CT50" s="477"/>
      <c r="CU50" s="477"/>
      <c r="CV50" s="477"/>
      <c r="CW50" s="477"/>
      <c r="CX50" s="477"/>
      <c r="CY50" s="477"/>
      <c r="CZ50" s="477"/>
      <c r="DA50" s="477"/>
      <c r="DB50" s="477"/>
      <c r="DC50" s="477"/>
      <c r="DD50" s="477"/>
      <c r="DE50" s="477"/>
      <c r="DF50" s="477"/>
      <c r="DG50" s="477"/>
      <c r="DH50" s="477"/>
      <c r="DI50" s="477"/>
      <c r="DJ50" s="477"/>
      <c r="DK50" s="477"/>
      <c r="DL50" s="477"/>
      <c r="DM50" s="477"/>
      <c r="DN50" s="477"/>
      <c r="DO50" s="477"/>
      <c r="DP50" s="477"/>
      <c r="DQ50" s="477"/>
      <c r="DR50" s="477"/>
      <c r="DS50" s="477"/>
      <c r="DT50" s="477"/>
      <c r="DU50" s="477"/>
      <c r="DV50" s="477"/>
      <c r="DW50" s="477"/>
      <c r="DX50" s="477"/>
      <c r="DY50" s="477"/>
      <c r="DZ50" s="477"/>
      <c r="EA50" s="477"/>
      <c r="EB50" s="477"/>
      <c r="EC50" s="477"/>
      <c r="ED50" s="477"/>
      <c r="EE50" s="477"/>
      <c r="EF50" s="477"/>
      <c r="EG50" s="477"/>
      <c r="EH50" s="477"/>
      <c r="EI50" s="477"/>
      <c r="EJ50" s="477"/>
      <c r="EK50" s="477"/>
      <c r="EL50" s="477"/>
      <c r="EM50" s="477"/>
      <c r="EN50" s="477"/>
      <c r="EO50" s="477"/>
      <c r="EP50" s="477"/>
      <c r="EQ50" s="477"/>
      <c r="ER50" s="477"/>
      <c r="ES50" s="477"/>
      <c r="ET50" s="477"/>
      <c r="EU50" s="477"/>
      <c r="EV50" s="477"/>
      <c r="EW50" s="477"/>
      <c r="EX50" s="477"/>
      <c r="EY50" s="477"/>
      <c r="EZ50" s="477"/>
      <c r="FA50" s="477"/>
      <c r="FB50" s="477"/>
      <c r="FC50" s="477"/>
      <c r="FD50" s="477"/>
      <c r="FE50" s="477"/>
      <c r="FF50" s="477"/>
      <c r="FG50" s="477"/>
      <c r="FH50" s="477"/>
      <c r="FI50" s="477"/>
      <c r="FJ50" s="477"/>
      <c r="FK50" s="477"/>
      <c r="FL50" s="477"/>
      <c r="FM50" s="477"/>
      <c r="FN50" s="477"/>
      <c r="FO50" s="477"/>
      <c r="FP50" s="477"/>
      <c r="FQ50" s="477"/>
      <c r="FR50" s="477"/>
      <c r="FS50" s="477"/>
      <c r="FT50" s="477"/>
      <c r="FU50" s="477"/>
      <c r="FV50" s="477"/>
      <c r="FW50" s="477"/>
      <c r="FX50" s="477"/>
      <c r="FY50" s="477"/>
      <c r="FZ50" s="477"/>
      <c r="GA50" s="477"/>
      <c r="GB50" s="477"/>
      <c r="GC50" s="477"/>
      <c r="GD50" s="477"/>
      <c r="GE50" s="477"/>
      <c r="GF50" s="477"/>
      <c r="GG50" s="477"/>
      <c r="GH50" s="477"/>
      <c r="GI50" s="477"/>
      <c r="GJ50" s="477"/>
      <c r="GK50" s="477"/>
      <c r="GL50" s="477"/>
      <c r="GM50" s="477"/>
      <c r="GN50" s="477"/>
      <c r="GO50" s="477"/>
      <c r="GP50" s="477"/>
      <c r="GQ50" s="477"/>
      <c r="GR50" s="477"/>
      <c r="GS50" s="477"/>
      <c r="GT50" s="477"/>
      <c r="GU50" s="477"/>
      <c r="GV50" s="477"/>
      <c r="GW50" s="477"/>
      <c r="GX50" s="477"/>
      <c r="GY50" s="477"/>
      <c r="GZ50" s="477"/>
      <c r="HA50" s="477"/>
      <c r="HB50" s="477"/>
      <c r="HC50" s="477"/>
      <c r="HD50" s="477"/>
      <c r="HE50" s="477"/>
      <c r="HF50" s="477"/>
      <c r="HG50" s="477"/>
      <c r="HH50" s="477"/>
      <c r="HI50" s="477"/>
    </row>
    <row r="51" spans="1:217" s="53" customFormat="1" ht="18.75" customHeight="1">
      <c r="A51" s="477"/>
      <c r="B51" s="476" t="s">
        <v>221</v>
      </c>
      <c r="C51" s="511"/>
      <c r="D51" s="504">
        <v>7390.4413407245502</v>
      </c>
      <c r="E51" s="501">
        <v>14262.464597235905</v>
      </c>
      <c r="F51" s="529">
        <v>14831.504575915686</v>
      </c>
      <c r="G51" s="93">
        <v>36484.410513876144</v>
      </c>
      <c r="H51" s="530">
        <v>1911.6408705978747</v>
      </c>
      <c r="I51" s="93">
        <v>38396.05138447402</v>
      </c>
      <c r="J51" s="530">
        <v>9603.4848668175091</v>
      </c>
      <c r="K51" s="495">
        <v>0.29953088406433892</v>
      </c>
      <c r="L51" s="499">
        <v>3.1439990066437673</v>
      </c>
      <c r="M51" s="500">
        <v>0.66390594018996296</v>
      </c>
      <c r="N51" s="531">
        <v>1.6203512812216161</v>
      </c>
      <c r="O51" s="531">
        <v>1.4183416716289801</v>
      </c>
      <c r="P51" s="477"/>
      <c r="Q51" s="477"/>
      <c r="R51" s="477"/>
      <c r="S51" s="477"/>
      <c r="T51" s="477"/>
      <c r="U51" s="477"/>
      <c r="V51" s="477"/>
      <c r="W51" s="477"/>
      <c r="X51" s="477"/>
      <c r="Y51" s="477"/>
      <c r="Z51" s="477"/>
      <c r="AA51" s="477"/>
      <c r="AB51" s="477"/>
      <c r="AC51" s="477"/>
      <c r="AD51" s="477"/>
      <c r="AE51" s="477"/>
      <c r="AF51" s="477"/>
      <c r="AG51" s="477"/>
      <c r="AH51" s="477"/>
      <c r="AI51" s="477"/>
      <c r="AJ51" s="477"/>
      <c r="AK51" s="477"/>
      <c r="AL51" s="477"/>
      <c r="AM51" s="477"/>
      <c r="AN51" s="477"/>
      <c r="AO51" s="477"/>
      <c r="AP51" s="477"/>
      <c r="AQ51" s="477"/>
      <c r="AR51" s="477"/>
      <c r="AS51" s="477"/>
      <c r="AT51" s="477"/>
      <c r="AU51" s="477"/>
      <c r="AV51" s="477"/>
      <c r="AW51" s="477"/>
      <c r="AX51" s="477"/>
      <c r="AY51" s="477"/>
      <c r="AZ51" s="477"/>
      <c r="BA51" s="477"/>
      <c r="BB51" s="477"/>
      <c r="BC51" s="477"/>
      <c r="BD51" s="477"/>
      <c r="BE51" s="477"/>
      <c r="BF51" s="477"/>
      <c r="BG51" s="477"/>
      <c r="BH51" s="477"/>
      <c r="BI51" s="477"/>
      <c r="BJ51" s="477"/>
      <c r="BK51" s="477"/>
      <c r="BL51" s="477"/>
      <c r="BM51" s="477"/>
      <c r="BN51" s="477"/>
      <c r="BO51" s="477"/>
      <c r="BP51" s="477"/>
      <c r="BQ51" s="477"/>
      <c r="BR51" s="477"/>
      <c r="BS51" s="477"/>
      <c r="BT51" s="477"/>
      <c r="BU51" s="477"/>
      <c r="BV51" s="477"/>
      <c r="BW51" s="477"/>
      <c r="BX51" s="477"/>
      <c r="BY51" s="477"/>
      <c r="BZ51" s="477"/>
      <c r="CA51" s="477"/>
      <c r="CB51" s="477"/>
      <c r="CC51" s="477"/>
      <c r="CD51" s="477"/>
      <c r="CE51" s="477"/>
      <c r="CF51" s="477"/>
      <c r="CG51" s="477"/>
      <c r="CH51" s="477"/>
      <c r="CI51" s="477"/>
      <c r="CJ51" s="477"/>
      <c r="CK51" s="477"/>
      <c r="CL51" s="477"/>
      <c r="CM51" s="477"/>
      <c r="CN51" s="477"/>
      <c r="CO51" s="477"/>
      <c r="CP51" s="477"/>
      <c r="CQ51" s="477"/>
      <c r="CR51" s="477"/>
      <c r="CS51" s="477"/>
      <c r="CT51" s="477"/>
      <c r="CU51" s="477"/>
      <c r="CV51" s="477"/>
      <c r="CW51" s="477"/>
      <c r="CX51" s="477"/>
      <c r="CY51" s="477"/>
      <c r="CZ51" s="477"/>
      <c r="DA51" s="477"/>
      <c r="DB51" s="477"/>
      <c r="DC51" s="477"/>
      <c r="DD51" s="477"/>
      <c r="DE51" s="477"/>
      <c r="DF51" s="477"/>
      <c r="DG51" s="477"/>
      <c r="DH51" s="477"/>
      <c r="DI51" s="477"/>
      <c r="DJ51" s="477"/>
      <c r="DK51" s="477"/>
      <c r="DL51" s="477"/>
      <c r="DM51" s="477"/>
      <c r="DN51" s="477"/>
      <c r="DO51" s="477"/>
      <c r="DP51" s="477"/>
      <c r="DQ51" s="477"/>
      <c r="DR51" s="477"/>
      <c r="DS51" s="477"/>
      <c r="DT51" s="477"/>
      <c r="DU51" s="477"/>
      <c r="DV51" s="477"/>
      <c r="DW51" s="477"/>
      <c r="DX51" s="477"/>
      <c r="DY51" s="477"/>
      <c r="DZ51" s="477"/>
      <c r="EA51" s="477"/>
      <c r="EB51" s="477"/>
      <c r="EC51" s="477"/>
      <c r="ED51" s="477"/>
      <c r="EE51" s="477"/>
      <c r="EF51" s="477"/>
      <c r="EG51" s="477"/>
      <c r="EH51" s="477"/>
      <c r="EI51" s="477"/>
      <c r="EJ51" s="477"/>
      <c r="EK51" s="477"/>
      <c r="EL51" s="477"/>
      <c r="EM51" s="477"/>
      <c r="EN51" s="477"/>
      <c r="EO51" s="477"/>
      <c r="EP51" s="477"/>
      <c r="EQ51" s="477"/>
      <c r="ER51" s="477"/>
      <c r="ES51" s="477"/>
      <c r="ET51" s="477"/>
      <c r="EU51" s="477"/>
      <c r="EV51" s="477"/>
      <c r="EW51" s="477"/>
      <c r="EX51" s="477"/>
      <c r="EY51" s="477"/>
      <c r="EZ51" s="477"/>
      <c r="FA51" s="477"/>
      <c r="FB51" s="477"/>
      <c r="FC51" s="477"/>
      <c r="FD51" s="477"/>
      <c r="FE51" s="477"/>
      <c r="FF51" s="477"/>
      <c r="FG51" s="477"/>
      <c r="FH51" s="477"/>
      <c r="FI51" s="477"/>
      <c r="FJ51" s="477"/>
      <c r="FK51" s="477"/>
      <c r="FL51" s="477"/>
      <c r="FM51" s="477"/>
      <c r="FN51" s="477"/>
      <c r="FO51" s="477"/>
      <c r="FP51" s="477"/>
      <c r="FQ51" s="477"/>
      <c r="FR51" s="477"/>
      <c r="FS51" s="477"/>
      <c r="FT51" s="477"/>
      <c r="FU51" s="477"/>
      <c r="FV51" s="477"/>
      <c r="FW51" s="477"/>
      <c r="FX51" s="477"/>
      <c r="FY51" s="477"/>
      <c r="FZ51" s="477"/>
      <c r="GA51" s="477"/>
      <c r="GB51" s="477"/>
      <c r="GC51" s="477"/>
      <c r="GD51" s="477"/>
      <c r="GE51" s="477"/>
      <c r="GF51" s="477"/>
      <c r="GG51" s="477"/>
      <c r="GH51" s="477"/>
      <c r="GI51" s="477"/>
      <c r="GJ51" s="477"/>
      <c r="GK51" s="477"/>
      <c r="GL51" s="477"/>
      <c r="GM51" s="477"/>
      <c r="GN51" s="477"/>
      <c r="GO51" s="477"/>
      <c r="GP51" s="477"/>
      <c r="GQ51" s="477"/>
      <c r="GR51" s="477"/>
      <c r="GS51" s="477"/>
      <c r="GT51" s="477"/>
      <c r="GU51" s="477"/>
      <c r="GV51" s="477"/>
      <c r="GW51" s="477"/>
      <c r="GX51" s="477"/>
      <c r="GY51" s="477"/>
      <c r="GZ51" s="477"/>
      <c r="HA51" s="477"/>
      <c r="HB51" s="477"/>
      <c r="HC51" s="477"/>
      <c r="HD51" s="477"/>
      <c r="HE51" s="477"/>
      <c r="HF51" s="477"/>
      <c r="HG51" s="477"/>
      <c r="HH51" s="477"/>
      <c r="HI51" s="477"/>
    </row>
    <row r="52" spans="1:217" s="53" customFormat="1" ht="18.75" customHeight="1">
      <c r="A52" s="477"/>
      <c r="B52" s="476" t="s">
        <v>222</v>
      </c>
      <c r="C52" s="511"/>
      <c r="D52" s="504">
        <v>7470.0248379682907</v>
      </c>
      <c r="E52" s="501">
        <v>14463.595163325072</v>
      </c>
      <c r="F52" s="529">
        <v>14940.342872097128</v>
      </c>
      <c r="G52" s="93">
        <v>36873.96287339049</v>
      </c>
      <c r="H52" s="530">
        <v>1927.8035495407426</v>
      </c>
      <c r="I52" s="93">
        <v>38801.766422931236</v>
      </c>
      <c r="J52" s="530">
        <v>9716.627883092111</v>
      </c>
      <c r="K52" s="495">
        <v>1.0768436359165747</v>
      </c>
      <c r="L52" s="499">
        <v>1.410209047096572</v>
      </c>
      <c r="M52" s="500">
        <v>0.73383179450439684</v>
      </c>
      <c r="N52" s="531">
        <v>1.0566582339278625</v>
      </c>
      <c r="O52" s="531">
        <v>1.4386321959067301</v>
      </c>
      <c r="P52" s="477"/>
      <c r="Q52" s="477"/>
      <c r="R52" s="477"/>
      <c r="S52" s="477"/>
      <c r="T52" s="477"/>
      <c r="U52" s="477"/>
      <c r="V52" s="477"/>
      <c r="W52" s="477"/>
      <c r="X52" s="477"/>
      <c r="Y52" s="477"/>
      <c r="Z52" s="477"/>
      <c r="AA52" s="477"/>
      <c r="AB52" s="477"/>
      <c r="AC52" s="477"/>
      <c r="AD52" s="477"/>
      <c r="AE52" s="477"/>
      <c r="AF52" s="477"/>
      <c r="AG52" s="477"/>
      <c r="AH52" s="477"/>
      <c r="AI52" s="477"/>
      <c r="AJ52" s="477"/>
      <c r="AK52" s="477"/>
      <c r="AL52" s="477"/>
      <c r="AM52" s="477"/>
      <c r="AN52" s="477"/>
      <c r="AO52" s="477"/>
      <c r="AP52" s="477"/>
      <c r="AQ52" s="477"/>
      <c r="AR52" s="477"/>
      <c r="AS52" s="477"/>
      <c r="AT52" s="477"/>
      <c r="AU52" s="477"/>
      <c r="AV52" s="477"/>
      <c r="AW52" s="477"/>
      <c r="AX52" s="477"/>
      <c r="AY52" s="477"/>
      <c r="AZ52" s="477"/>
      <c r="BA52" s="477"/>
      <c r="BB52" s="477"/>
      <c r="BC52" s="477"/>
      <c r="BD52" s="477"/>
      <c r="BE52" s="477"/>
      <c r="BF52" s="477"/>
      <c r="BG52" s="477"/>
      <c r="BH52" s="477"/>
      <c r="BI52" s="477"/>
      <c r="BJ52" s="477"/>
      <c r="BK52" s="477"/>
      <c r="BL52" s="477"/>
      <c r="BM52" s="477"/>
      <c r="BN52" s="477"/>
      <c r="BO52" s="477"/>
      <c r="BP52" s="477"/>
      <c r="BQ52" s="477"/>
      <c r="BR52" s="477"/>
      <c r="BS52" s="477"/>
      <c r="BT52" s="477"/>
      <c r="BU52" s="477"/>
      <c r="BV52" s="477"/>
      <c r="BW52" s="477"/>
      <c r="BX52" s="477"/>
      <c r="BY52" s="477"/>
      <c r="BZ52" s="477"/>
      <c r="CA52" s="477"/>
      <c r="CB52" s="477"/>
      <c r="CC52" s="477"/>
      <c r="CD52" s="477"/>
      <c r="CE52" s="477"/>
      <c r="CF52" s="477"/>
      <c r="CG52" s="477"/>
      <c r="CH52" s="477"/>
      <c r="CI52" s="477"/>
      <c r="CJ52" s="477"/>
      <c r="CK52" s="477"/>
      <c r="CL52" s="477"/>
      <c r="CM52" s="477"/>
      <c r="CN52" s="477"/>
      <c r="CO52" s="477"/>
      <c r="CP52" s="477"/>
      <c r="CQ52" s="477"/>
      <c r="CR52" s="477"/>
      <c r="CS52" s="477"/>
      <c r="CT52" s="477"/>
      <c r="CU52" s="477"/>
      <c r="CV52" s="477"/>
      <c r="CW52" s="477"/>
      <c r="CX52" s="477"/>
      <c r="CY52" s="477"/>
      <c r="CZ52" s="477"/>
      <c r="DA52" s="477"/>
      <c r="DB52" s="477"/>
      <c r="DC52" s="477"/>
      <c r="DD52" s="477"/>
      <c r="DE52" s="477"/>
      <c r="DF52" s="477"/>
      <c r="DG52" s="477"/>
      <c r="DH52" s="477"/>
      <c r="DI52" s="477"/>
      <c r="DJ52" s="477"/>
      <c r="DK52" s="477"/>
      <c r="DL52" s="477"/>
      <c r="DM52" s="477"/>
      <c r="DN52" s="477"/>
      <c r="DO52" s="477"/>
      <c r="DP52" s="477"/>
      <c r="DQ52" s="477"/>
      <c r="DR52" s="477"/>
      <c r="DS52" s="477"/>
      <c r="DT52" s="477"/>
      <c r="DU52" s="477"/>
      <c r="DV52" s="477"/>
      <c r="DW52" s="477"/>
      <c r="DX52" s="477"/>
      <c r="DY52" s="477"/>
      <c r="DZ52" s="477"/>
      <c r="EA52" s="477"/>
      <c r="EB52" s="477"/>
      <c r="EC52" s="477"/>
      <c r="ED52" s="477"/>
      <c r="EE52" s="477"/>
      <c r="EF52" s="477"/>
      <c r="EG52" s="477"/>
      <c r="EH52" s="477"/>
      <c r="EI52" s="477"/>
      <c r="EJ52" s="477"/>
      <c r="EK52" s="477"/>
      <c r="EL52" s="477"/>
      <c r="EM52" s="477"/>
      <c r="EN52" s="477"/>
      <c r="EO52" s="477"/>
      <c r="EP52" s="477"/>
      <c r="EQ52" s="477"/>
      <c r="ER52" s="477"/>
      <c r="ES52" s="477"/>
      <c r="ET52" s="477"/>
      <c r="EU52" s="477"/>
      <c r="EV52" s="477"/>
      <c r="EW52" s="477"/>
      <c r="EX52" s="477"/>
      <c r="EY52" s="477"/>
      <c r="EZ52" s="477"/>
      <c r="FA52" s="477"/>
      <c r="FB52" s="477"/>
      <c r="FC52" s="477"/>
      <c r="FD52" s="477"/>
      <c r="FE52" s="477"/>
      <c r="FF52" s="477"/>
      <c r="FG52" s="477"/>
      <c r="FH52" s="477"/>
      <c r="FI52" s="477"/>
      <c r="FJ52" s="477"/>
      <c r="FK52" s="477"/>
      <c r="FL52" s="477"/>
      <c r="FM52" s="477"/>
      <c r="FN52" s="477"/>
      <c r="FO52" s="477"/>
      <c r="FP52" s="477"/>
      <c r="FQ52" s="477"/>
      <c r="FR52" s="477"/>
      <c r="FS52" s="477"/>
      <c r="FT52" s="477"/>
      <c r="FU52" s="477"/>
      <c r="FV52" s="477"/>
      <c r="FW52" s="477"/>
      <c r="FX52" s="477"/>
      <c r="FY52" s="477"/>
      <c r="FZ52" s="477"/>
      <c r="GA52" s="477"/>
      <c r="GB52" s="477"/>
      <c r="GC52" s="477"/>
      <c r="GD52" s="477"/>
      <c r="GE52" s="477"/>
      <c r="GF52" s="477"/>
      <c r="GG52" s="477"/>
      <c r="GH52" s="477"/>
      <c r="GI52" s="477"/>
      <c r="GJ52" s="477"/>
      <c r="GK52" s="477"/>
      <c r="GL52" s="477"/>
      <c r="GM52" s="477"/>
      <c r="GN52" s="477"/>
      <c r="GO52" s="477"/>
      <c r="GP52" s="477"/>
      <c r="GQ52" s="477"/>
      <c r="GR52" s="477"/>
      <c r="GS52" s="477"/>
      <c r="GT52" s="477"/>
      <c r="GU52" s="477"/>
      <c r="GV52" s="477"/>
      <c r="GW52" s="477"/>
      <c r="GX52" s="477"/>
      <c r="GY52" s="477"/>
      <c r="GZ52" s="477"/>
      <c r="HA52" s="477"/>
      <c r="HB52" s="477"/>
      <c r="HC52" s="477"/>
      <c r="HD52" s="477"/>
      <c r="HE52" s="477"/>
      <c r="HF52" s="477"/>
      <c r="HG52" s="477"/>
      <c r="HH52" s="477"/>
      <c r="HI52" s="477"/>
    </row>
    <row r="53" spans="1:217" s="53" customFormat="1" ht="18.75" customHeight="1">
      <c r="A53" s="477"/>
      <c r="B53" s="476" t="s">
        <v>223</v>
      </c>
      <c r="C53" s="511"/>
      <c r="D53" s="504">
        <v>7590.3474714853546</v>
      </c>
      <c r="E53" s="501">
        <v>14755.208690530106</v>
      </c>
      <c r="F53" s="529">
        <v>15100.305579609978</v>
      </c>
      <c r="G53" s="93">
        <v>37445.861741625442</v>
      </c>
      <c r="H53" s="530">
        <v>1926.1897538681776</v>
      </c>
      <c r="I53" s="93">
        <v>39372.051495493622</v>
      </c>
      <c r="J53" s="530">
        <v>9881.4390489601137</v>
      </c>
      <c r="K53" s="495">
        <v>1.610739403509001</v>
      </c>
      <c r="L53" s="499">
        <v>2.016189777936205</v>
      </c>
      <c r="M53" s="500">
        <v>1.0706762815437116</v>
      </c>
      <c r="N53" s="531">
        <v>1.4697399761299295</v>
      </c>
      <c r="O53" s="531">
        <v>2.5934899392392099</v>
      </c>
      <c r="P53" s="477"/>
      <c r="Q53" s="477"/>
      <c r="R53" s="477"/>
      <c r="S53" s="477"/>
      <c r="T53" s="477"/>
      <c r="U53" s="477"/>
      <c r="V53" s="477"/>
      <c r="W53" s="477"/>
      <c r="X53" s="477"/>
      <c r="Y53" s="477"/>
      <c r="Z53" s="477"/>
      <c r="AA53" s="477"/>
      <c r="AB53" s="477"/>
      <c r="AC53" s="477"/>
      <c r="AD53" s="477"/>
      <c r="AE53" s="477"/>
      <c r="AF53" s="477"/>
      <c r="AG53" s="477"/>
      <c r="AH53" s="477"/>
      <c r="AI53" s="477"/>
      <c r="AJ53" s="477"/>
      <c r="AK53" s="477"/>
      <c r="AL53" s="477"/>
      <c r="AM53" s="477"/>
      <c r="AN53" s="477"/>
      <c r="AO53" s="477"/>
      <c r="AP53" s="477"/>
      <c r="AQ53" s="477"/>
      <c r="AR53" s="477"/>
      <c r="AS53" s="477"/>
      <c r="AT53" s="477"/>
      <c r="AU53" s="477"/>
      <c r="AV53" s="477"/>
      <c r="AW53" s="477"/>
      <c r="AX53" s="477"/>
      <c r="AY53" s="477"/>
      <c r="AZ53" s="477"/>
      <c r="BA53" s="477"/>
      <c r="BB53" s="477"/>
      <c r="BC53" s="477"/>
      <c r="BD53" s="477"/>
      <c r="BE53" s="477"/>
      <c r="BF53" s="477"/>
      <c r="BG53" s="477"/>
      <c r="BH53" s="477"/>
      <c r="BI53" s="477"/>
      <c r="BJ53" s="477"/>
      <c r="BK53" s="477"/>
      <c r="BL53" s="477"/>
      <c r="BM53" s="477"/>
      <c r="BN53" s="477"/>
      <c r="BO53" s="477"/>
      <c r="BP53" s="477"/>
      <c r="BQ53" s="477"/>
      <c r="BR53" s="477"/>
      <c r="BS53" s="477"/>
      <c r="BT53" s="477"/>
      <c r="BU53" s="477"/>
      <c r="BV53" s="477"/>
      <c r="BW53" s="477"/>
      <c r="BX53" s="477"/>
      <c r="BY53" s="477"/>
      <c r="BZ53" s="477"/>
      <c r="CA53" s="477"/>
      <c r="CB53" s="477"/>
      <c r="CC53" s="477"/>
      <c r="CD53" s="477"/>
      <c r="CE53" s="477"/>
      <c r="CF53" s="477"/>
      <c r="CG53" s="477"/>
      <c r="CH53" s="477"/>
      <c r="CI53" s="477"/>
      <c r="CJ53" s="477"/>
      <c r="CK53" s="477"/>
      <c r="CL53" s="477"/>
      <c r="CM53" s="477"/>
      <c r="CN53" s="477"/>
      <c r="CO53" s="477"/>
      <c r="CP53" s="477"/>
      <c r="CQ53" s="477"/>
      <c r="CR53" s="477"/>
      <c r="CS53" s="477"/>
      <c r="CT53" s="477"/>
      <c r="CU53" s="477"/>
      <c r="CV53" s="477"/>
      <c r="CW53" s="477"/>
      <c r="CX53" s="477"/>
      <c r="CY53" s="477"/>
      <c r="CZ53" s="477"/>
      <c r="DA53" s="477"/>
      <c r="DB53" s="477"/>
      <c r="DC53" s="477"/>
      <c r="DD53" s="477"/>
      <c r="DE53" s="477"/>
      <c r="DF53" s="477"/>
      <c r="DG53" s="477"/>
      <c r="DH53" s="477"/>
      <c r="DI53" s="477"/>
      <c r="DJ53" s="477"/>
      <c r="DK53" s="477"/>
      <c r="DL53" s="477"/>
      <c r="DM53" s="477"/>
      <c r="DN53" s="477"/>
      <c r="DO53" s="477"/>
      <c r="DP53" s="477"/>
      <c r="DQ53" s="477"/>
      <c r="DR53" s="477"/>
      <c r="DS53" s="477"/>
      <c r="DT53" s="477"/>
      <c r="DU53" s="477"/>
      <c r="DV53" s="477"/>
      <c r="DW53" s="477"/>
      <c r="DX53" s="477"/>
      <c r="DY53" s="477"/>
      <c r="DZ53" s="477"/>
      <c r="EA53" s="477"/>
      <c r="EB53" s="477"/>
      <c r="EC53" s="477"/>
      <c r="ED53" s="477"/>
      <c r="EE53" s="477"/>
      <c r="EF53" s="477"/>
      <c r="EG53" s="477"/>
      <c r="EH53" s="477"/>
      <c r="EI53" s="477"/>
      <c r="EJ53" s="477"/>
      <c r="EK53" s="477"/>
      <c r="EL53" s="477"/>
      <c r="EM53" s="477"/>
      <c r="EN53" s="477"/>
      <c r="EO53" s="477"/>
      <c r="EP53" s="477"/>
      <c r="EQ53" s="477"/>
      <c r="ER53" s="477"/>
      <c r="ES53" s="477"/>
      <c r="ET53" s="477"/>
      <c r="EU53" s="477"/>
      <c r="EV53" s="477"/>
      <c r="EW53" s="477"/>
      <c r="EX53" s="477"/>
      <c r="EY53" s="477"/>
      <c r="EZ53" s="477"/>
      <c r="FA53" s="477"/>
      <c r="FB53" s="477"/>
      <c r="FC53" s="477"/>
      <c r="FD53" s="477"/>
      <c r="FE53" s="477"/>
      <c r="FF53" s="477"/>
      <c r="FG53" s="477"/>
      <c r="FH53" s="477"/>
      <c r="FI53" s="477"/>
      <c r="FJ53" s="477"/>
      <c r="FK53" s="477"/>
      <c r="FL53" s="477"/>
      <c r="FM53" s="477"/>
      <c r="FN53" s="477"/>
      <c r="FO53" s="477"/>
      <c r="FP53" s="477"/>
      <c r="FQ53" s="477"/>
      <c r="FR53" s="477"/>
      <c r="FS53" s="477"/>
      <c r="FT53" s="477"/>
      <c r="FU53" s="477"/>
      <c r="FV53" s="477"/>
      <c r="FW53" s="477"/>
      <c r="FX53" s="477"/>
      <c r="FY53" s="477"/>
      <c r="FZ53" s="477"/>
      <c r="GA53" s="477"/>
      <c r="GB53" s="477"/>
      <c r="GC53" s="477"/>
      <c r="GD53" s="477"/>
      <c r="GE53" s="477"/>
      <c r="GF53" s="477"/>
      <c r="GG53" s="477"/>
      <c r="GH53" s="477"/>
      <c r="GI53" s="477"/>
      <c r="GJ53" s="477"/>
      <c r="GK53" s="477"/>
      <c r="GL53" s="477"/>
      <c r="GM53" s="477"/>
      <c r="GN53" s="477"/>
      <c r="GO53" s="477"/>
      <c r="GP53" s="477"/>
      <c r="GQ53" s="477"/>
      <c r="GR53" s="477"/>
      <c r="GS53" s="477"/>
      <c r="GT53" s="477"/>
      <c r="GU53" s="477"/>
      <c r="GV53" s="477"/>
      <c r="GW53" s="477"/>
      <c r="GX53" s="477"/>
      <c r="GY53" s="477"/>
      <c r="GZ53" s="477"/>
      <c r="HA53" s="477"/>
      <c r="HB53" s="477"/>
      <c r="HC53" s="477"/>
      <c r="HD53" s="477"/>
      <c r="HE53" s="477"/>
      <c r="HF53" s="477"/>
      <c r="HG53" s="477"/>
      <c r="HH53" s="477"/>
      <c r="HI53" s="477"/>
    </row>
    <row r="54" spans="1:217" s="53" customFormat="1" ht="18.75" customHeight="1">
      <c r="A54" s="477"/>
      <c r="B54" s="476" t="s">
        <v>224</v>
      </c>
      <c r="C54" s="511"/>
      <c r="D54" s="504">
        <v>7673.745287456446</v>
      </c>
      <c r="E54" s="501">
        <v>15229.428066079579</v>
      </c>
      <c r="F54" s="529">
        <v>15330.274317470401</v>
      </c>
      <c r="G54" s="93">
        <v>38233.447671006419</v>
      </c>
      <c r="H54" s="530">
        <v>1970.6508689488551</v>
      </c>
      <c r="I54" s="93">
        <v>40204.098539955274</v>
      </c>
      <c r="J54" s="530">
        <v>10031.065716858331</v>
      </c>
      <c r="K54" s="495">
        <v>1.0987351538831689</v>
      </c>
      <c r="L54" s="499">
        <v>3.2139116802450047</v>
      </c>
      <c r="M54" s="500">
        <v>1.5229409540622214</v>
      </c>
      <c r="N54" s="531">
        <v>2.1132936000474416</v>
      </c>
      <c r="O54" s="531">
        <v>1.51506220152791</v>
      </c>
      <c r="P54" s="477"/>
      <c r="Q54" s="477"/>
      <c r="R54" s="477"/>
      <c r="S54" s="477"/>
      <c r="T54" s="477"/>
      <c r="U54" s="477"/>
      <c r="V54" s="477"/>
      <c r="W54" s="477"/>
      <c r="X54" s="477"/>
      <c r="Y54" s="477"/>
      <c r="Z54" s="477"/>
      <c r="AA54" s="477"/>
      <c r="AB54" s="477"/>
      <c r="AC54" s="477"/>
      <c r="AD54" s="477"/>
      <c r="AE54" s="477"/>
      <c r="AF54" s="477"/>
      <c r="AG54" s="477"/>
      <c r="AH54" s="477"/>
      <c r="AI54" s="477"/>
      <c r="AJ54" s="477"/>
      <c r="AK54" s="477"/>
      <c r="AL54" s="477"/>
      <c r="AM54" s="477"/>
      <c r="AN54" s="477"/>
      <c r="AO54" s="477"/>
      <c r="AP54" s="477"/>
      <c r="AQ54" s="477"/>
      <c r="AR54" s="477"/>
      <c r="AS54" s="477"/>
      <c r="AT54" s="477"/>
      <c r="AU54" s="477"/>
      <c r="AV54" s="477"/>
      <c r="AW54" s="477"/>
      <c r="AX54" s="477"/>
      <c r="AY54" s="477"/>
      <c r="AZ54" s="477"/>
      <c r="BA54" s="477"/>
      <c r="BB54" s="477"/>
      <c r="BC54" s="477"/>
      <c r="BD54" s="477"/>
      <c r="BE54" s="477"/>
      <c r="BF54" s="477"/>
      <c r="BG54" s="477"/>
      <c r="BH54" s="477"/>
      <c r="BI54" s="477"/>
      <c r="BJ54" s="477"/>
      <c r="BK54" s="477"/>
      <c r="BL54" s="477"/>
      <c r="BM54" s="477"/>
      <c r="BN54" s="477"/>
      <c r="BO54" s="477"/>
      <c r="BP54" s="477"/>
      <c r="BQ54" s="477"/>
      <c r="BR54" s="477"/>
      <c r="BS54" s="477"/>
      <c r="BT54" s="477"/>
      <c r="BU54" s="477"/>
      <c r="BV54" s="477"/>
      <c r="BW54" s="477"/>
      <c r="BX54" s="477"/>
      <c r="BY54" s="477"/>
      <c r="BZ54" s="477"/>
      <c r="CA54" s="477"/>
      <c r="CB54" s="477"/>
      <c r="CC54" s="477"/>
      <c r="CD54" s="477"/>
      <c r="CE54" s="477"/>
      <c r="CF54" s="477"/>
      <c r="CG54" s="477"/>
      <c r="CH54" s="477"/>
      <c r="CI54" s="477"/>
      <c r="CJ54" s="477"/>
      <c r="CK54" s="477"/>
      <c r="CL54" s="477"/>
      <c r="CM54" s="477"/>
      <c r="CN54" s="477"/>
      <c r="CO54" s="477"/>
      <c r="CP54" s="477"/>
      <c r="CQ54" s="477"/>
      <c r="CR54" s="477"/>
      <c r="CS54" s="477"/>
      <c r="CT54" s="477"/>
      <c r="CU54" s="477"/>
      <c r="CV54" s="477"/>
      <c r="CW54" s="477"/>
      <c r="CX54" s="477"/>
      <c r="CY54" s="477"/>
      <c r="CZ54" s="477"/>
      <c r="DA54" s="477"/>
      <c r="DB54" s="477"/>
      <c r="DC54" s="477"/>
      <c r="DD54" s="477"/>
      <c r="DE54" s="477"/>
      <c r="DF54" s="477"/>
      <c r="DG54" s="477"/>
      <c r="DH54" s="477"/>
      <c r="DI54" s="477"/>
      <c r="DJ54" s="477"/>
      <c r="DK54" s="477"/>
      <c r="DL54" s="477"/>
      <c r="DM54" s="477"/>
      <c r="DN54" s="477"/>
      <c r="DO54" s="477"/>
      <c r="DP54" s="477"/>
      <c r="DQ54" s="477"/>
      <c r="DR54" s="477"/>
      <c r="DS54" s="477"/>
      <c r="DT54" s="477"/>
      <c r="DU54" s="477"/>
      <c r="DV54" s="477"/>
      <c r="DW54" s="477"/>
      <c r="DX54" s="477"/>
      <c r="DY54" s="477"/>
      <c r="DZ54" s="477"/>
      <c r="EA54" s="477"/>
      <c r="EB54" s="477"/>
      <c r="EC54" s="477"/>
      <c r="ED54" s="477"/>
      <c r="EE54" s="477"/>
      <c r="EF54" s="477"/>
      <c r="EG54" s="477"/>
      <c r="EH54" s="477"/>
      <c r="EI54" s="477"/>
      <c r="EJ54" s="477"/>
      <c r="EK54" s="477"/>
      <c r="EL54" s="477"/>
      <c r="EM54" s="477"/>
      <c r="EN54" s="477"/>
      <c r="EO54" s="477"/>
      <c r="EP54" s="477"/>
      <c r="EQ54" s="477"/>
      <c r="ER54" s="477"/>
      <c r="ES54" s="477"/>
      <c r="ET54" s="477"/>
      <c r="EU54" s="477"/>
      <c r="EV54" s="477"/>
      <c r="EW54" s="477"/>
      <c r="EX54" s="477"/>
      <c r="EY54" s="477"/>
      <c r="EZ54" s="477"/>
      <c r="FA54" s="477"/>
      <c r="FB54" s="477"/>
      <c r="FC54" s="477"/>
      <c r="FD54" s="477"/>
      <c r="FE54" s="477"/>
      <c r="FF54" s="477"/>
      <c r="FG54" s="477"/>
      <c r="FH54" s="477"/>
      <c r="FI54" s="477"/>
      <c r="FJ54" s="477"/>
      <c r="FK54" s="477"/>
      <c r="FL54" s="477"/>
      <c r="FM54" s="477"/>
      <c r="FN54" s="477"/>
      <c r="FO54" s="477"/>
      <c r="FP54" s="477"/>
      <c r="FQ54" s="477"/>
      <c r="FR54" s="477"/>
      <c r="FS54" s="477"/>
      <c r="FT54" s="477"/>
      <c r="FU54" s="477"/>
      <c r="FV54" s="477"/>
      <c r="FW54" s="477"/>
      <c r="FX54" s="477"/>
      <c r="FY54" s="477"/>
      <c r="FZ54" s="477"/>
      <c r="GA54" s="477"/>
      <c r="GB54" s="477"/>
      <c r="GC54" s="477"/>
      <c r="GD54" s="477"/>
      <c r="GE54" s="477"/>
      <c r="GF54" s="477"/>
      <c r="GG54" s="477"/>
      <c r="GH54" s="477"/>
      <c r="GI54" s="477"/>
      <c r="GJ54" s="477"/>
      <c r="GK54" s="477"/>
      <c r="GL54" s="477"/>
      <c r="GM54" s="477"/>
      <c r="GN54" s="477"/>
      <c r="GO54" s="477"/>
      <c r="GP54" s="477"/>
      <c r="GQ54" s="477"/>
      <c r="GR54" s="477"/>
      <c r="GS54" s="477"/>
      <c r="GT54" s="477"/>
      <c r="GU54" s="477"/>
      <c r="GV54" s="477"/>
      <c r="GW54" s="477"/>
      <c r="GX54" s="477"/>
      <c r="GY54" s="477"/>
      <c r="GZ54" s="477"/>
      <c r="HA54" s="477"/>
      <c r="HB54" s="477"/>
      <c r="HC54" s="477"/>
      <c r="HD54" s="477"/>
      <c r="HE54" s="477"/>
      <c r="HF54" s="477"/>
      <c r="HG54" s="477"/>
      <c r="HH54" s="477"/>
      <c r="HI54" s="477"/>
    </row>
    <row r="55" spans="1:217" s="53" customFormat="1" ht="18.75" customHeight="1">
      <c r="A55" s="477"/>
      <c r="B55" s="476" t="s">
        <v>225</v>
      </c>
      <c r="C55" s="511"/>
      <c r="D55" s="504">
        <v>7753.1308630991907</v>
      </c>
      <c r="E55" s="501">
        <v>15393.570919834994</v>
      </c>
      <c r="F55" s="529">
        <v>15614.196141622988</v>
      </c>
      <c r="G55" s="93">
        <v>38760.897924557175</v>
      </c>
      <c r="H55" s="530">
        <v>1967.1249536902124</v>
      </c>
      <c r="I55" s="93">
        <v>40728.022878247386</v>
      </c>
      <c r="J55" s="530">
        <v>10153.666015841263</v>
      </c>
      <c r="K55" s="495">
        <v>1.0345088697758769</v>
      </c>
      <c r="L55" s="499">
        <v>1.0778005125550862</v>
      </c>
      <c r="M55" s="500">
        <v>1.8520335531702017</v>
      </c>
      <c r="N55" s="531">
        <v>1.3031615116837685</v>
      </c>
      <c r="O55" s="531">
        <v>1.2830732531191</v>
      </c>
      <c r="P55" s="477"/>
      <c r="Q55" s="477"/>
      <c r="R55" s="477"/>
      <c r="S55" s="477"/>
      <c r="T55" s="477"/>
      <c r="U55" s="477"/>
      <c r="V55" s="477"/>
      <c r="W55" s="477"/>
      <c r="X55" s="477"/>
      <c r="Y55" s="477"/>
      <c r="Z55" s="477"/>
      <c r="AA55" s="477"/>
      <c r="AB55" s="477"/>
      <c r="AC55" s="477"/>
      <c r="AD55" s="477"/>
      <c r="AE55" s="477"/>
      <c r="AF55" s="477"/>
      <c r="AG55" s="477"/>
      <c r="AH55" s="477"/>
      <c r="AI55" s="477"/>
      <c r="AJ55" s="477"/>
      <c r="AK55" s="477"/>
      <c r="AL55" s="477"/>
      <c r="AM55" s="477"/>
      <c r="AN55" s="477"/>
      <c r="AO55" s="477"/>
      <c r="AP55" s="477"/>
      <c r="AQ55" s="477"/>
      <c r="AR55" s="477"/>
      <c r="AS55" s="477"/>
      <c r="AT55" s="477"/>
      <c r="AU55" s="477"/>
      <c r="AV55" s="477"/>
      <c r="AW55" s="477"/>
      <c r="AX55" s="477"/>
      <c r="AY55" s="477"/>
      <c r="AZ55" s="477"/>
      <c r="BA55" s="477"/>
      <c r="BB55" s="477"/>
      <c r="BC55" s="477"/>
      <c r="BD55" s="477"/>
      <c r="BE55" s="477"/>
      <c r="BF55" s="477"/>
      <c r="BG55" s="477"/>
      <c r="BH55" s="477"/>
      <c r="BI55" s="477"/>
      <c r="BJ55" s="477"/>
      <c r="BK55" s="477"/>
      <c r="BL55" s="477"/>
      <c r="BM55" s="477"/>
      <c r="BN55" s="477"/>
      <c r="BO55" s="477"/>
      <c r="BP55" s="477"/>
      <c r="BQ55" s="477"/>
      <c r="BR55" s="477"/>
      <c r="BS55" s="477"/>
      <c r="BT55" s="477"/>
      <c r="BU55" s="477"/>
      <c r="BV55" s="477"/>
      <c r="BW55" s="477"/>
      <c r="BX55" s="477"/>
      <c r="BY55" s="477"/>
      <c r="BZ55" s="477"/>
      <c r="CA55" s="477"/>
      <c r="CB55" s="477"/>
      <c r="CC55" s="477"/>
      <c r="CD55" s="477"/>
      <c r="CE55" s="477"/>
      <c r="CF55" s="477"/>
      <c r="CG55" s="477"/>
      <c r="CH55" s="477"/>
      <c r="CI55" s="477"/>
      <c r="CJ55" s="477"/>
      <c r="CK55" s="477"/>
      <c r="CL55" s="477"/>
      <c r="CM55" s="477"/>
      <c r="CN55" s="477"/>
      <c r="CO55" s="477"/>
      <c r="CP55" s="477"/>
      <c r="CQ55" s="477"/>
      <c r="CR55" s="477"/>
      <c r="CS55" s="477"/>
      <c r="CT55" s="477"/>
      <c r="CU55" s="477"/>
      <c r="CV55" s="477"/>
      <c r="CW55" s="477"/>
      <c r="CX55" s="477"/>
      <c r="CY55" s="477"/>
      <c r="CZ55" s="477"/>
      <c r="DA55" s="477"/>
      <c r="DB55" s="477"/>
      <c r="DC55" s="477"/>
      <c r="DD55" s="477"/>
      <c r="DE55" s="477"/>
      <c r="DF55" s="477"/>
      <c r="DG55" s="477"/>
      <c r="DH55" s="477"/>
      <c r="DI55" s="477"/>
      <c r="DJ55" s="477"/>
      <c r="DK55" s="477"/>
      <c r="DL55" s="477"/>
      <c r="DM55" s="477"/>
      <c r="DN55" s="477"/>
      <c r="DO55" s="477"/>
      <c r="DP55" s="477"/>
      <c r="DQ55" s="477"/>
      <c r="DR55" s="477"/>
      <c r="DS55" s="477"/>
      <c r="DT55" s="477"/>
      <c r="DU55" s="477"/>
      <c r="DV55" s="477"/>
      <c r="DW55" s="477"/>
      <c r="DX55" s="477"/>
      <c r="DY55" s="477"/>
      <c r="DZ55" s="477"/>
      <c r="EA55" s="477"/>
      <c r="EB55" s="477"/>
      <c r="EC55" s="477"/>
      <c r="ED55" s="477"/>
      <c r="EE55" s="477"/>
      <c r="EF55" s="477"/>
      <c r="EG55" s="477"/>
      <c r="EH55" s="477"/>
      <c r="EI55" s="477"/>
      <c r="EJ55" s="477"/>
      <c r="EK55" s="477"/>
      <c r="EL55" s="477"/>
      <c r="EM55" s="477"/>
      <c r="EN55" s="477"/>
      <c r="EO55" s="477"/>
      <c r="EP55" s="477"/>
      <c r="EQ55" s="477"/>
      <c r="ER55" s="477"/>
      <c r="ES55" s="477"/>
      <c r="ET55" s="477"/>
      <c r="EU55" s="477"/>
      <c r="EV55" s="477"/>
      <c r="EW55" s="477"/>
      <c r="EX55" s="477"/>
      <c r="EY55" s="477"/>
      <c r="EZ55" s="477"/>
      <c r="FA55" s="477"/>
      <c r="FB55" s="477"/>
      <c r="FC55" s="477"/>
      <c r="FD55" s="477"/>
      <c r="FE55" s="477"/>
      <c r="FF55" s="477"/>
      <c r="FG55" s="477"/>
      <c r="FH55" s="477"/>
      <c r="FI55" s="477"/>
      <c r="FJ55" s="477"/>
      <c r="FK55" s="477"/>
      <c r="FL55" s="477"/>
      <c r="FM55" s="477"/>
      <c r="FN55" s="477"/>
      <c r="FO55" s="477"/>
      <c r="FP55" s="477"/>
      <c r="FQ55" s="477"/>
      <c r="FR55" s="477"/>
      <c r="FS55" s="477"/>
      <c r="FT55" s="477"/>
      <c r="FU55" s="477"/>
      <c r="FV55" s="477"/>
      <c r="FW55" s="477"/>
      <c r="FX55" s="477"/>
      <c r="FY55" s="477"/>
      <c r="FZ55" s="477"/>
      <c r="GA55" s="477"/>
      <c r="GB55" s="477"/>
      <c r="GC55" s="477"/>
      <c r="GD55" s="477"/>
      <c r="GE55" s="477"/>
      <c r="GF55" s="477"/>
      <c r="GG55" s="477"/>
      <c r="GH55" s="477"/>
      <c r="GI55" s="477"/>
      <c r="GJ55" s="477"/>
      <c r="GK55" s="477"/>
      <c r="GL55" s="477"/>
      <c r="GM55" s="477"/>
      <c r="GN55" s="477"/>
      <c r="GO55" s="477"/>
      <c r="GP55" s="477"/>
      <c r="GQ55" s="477"/>
      <c r="GR55" s="477"/>
      <c r="GS55" s="477"/>
      <c r="GT55" s="477"/>
      <c r="GU55" s="477"/>
      <c r="GV55" s="477"/>
      <c r="GW55" s="477"/>
      <c r="GX55" s="477"/>
      <c r="GY55" s="477"/>
      <c r="GZ55" s="477"/>
      <c r="HA55" s="477"/>
      <c r="HB55" s="477"/>
      <c r="HC55" s="477"/>
      <c r="HD55" s="477"/>
      <c r="HE55" s="477"/>
      <c r="HF55" s="477"/>
      <c r="HG55" s="477"/>
      <c r="HH55" s="477"/>
      <c r="HI55" s="477"/>
    </row>
    <row r="56" spans="1:217" s="53" customFormat="1" ht="18.75" customHeight="1">
      <c r="A56" s="477"/>
      <c r="B56" s="476" t="s">
        <v>226</v>
      </c>
      <c r="C56" s="511"/>
      <c r="D56" s="504">
        <v>7817.7625844825425</v>
      </c>
      <c r="E56" s="501">
        <v>15384.320460019815</v>
      </c>
      <c r="F56" s="529">
        <v>16079.192852972377</v>
      </c>
      <c r="G56" s="93">
        <v>39281.275897474734</v>
      </c>
      <c r="H56" s="530">
        <v>2045.6220978609149</v>
      </c>
      <c r="I56" s="93">
        <v>41326.897995335647</v>
      </c>
      <c r="J56" s="530">
        <v>10269.765564024397</v>
      </c>
      <c r="K56" s="495">
        <v>0.83362092714007474</v>
      </c>
      <c r="L56" s="499">
        <v>-6.0093008070396081E-2</v>
      </c>
      <c r="M56" s="500">
        <v>2.9780381079615097</v>
      </c>
      <c r="N56" s="531">
        <v>1.4704252128283883</v>
      </c>
      <c r="O56" s="531">
        <v>1.32171970467671</v>
      </c>
      <c r="P56" s="477"/>
      <c r="Q56" s="477"/>
      <c r="R56" s="477"/>
      <c r="S56" s="477"/>
      <c r="T56" s="477"/>
      <c r="U56" s="477"/>
      <c r="V56" s="477"/>
      <c r="W56" s="477"/>
      <c r="X56" s="477"/>
      <c r="Y56" s="477"/>
      <c r="Z56" s="477"/>
      <c r="AA56" s="477"/>
      <c r="AB56" s="477"/>
      <c r="AC56" s="477"/>
      <c r="AD56" s="477"/>
      <c r="AE56" s="477"/>
      <c r="AF56" s="477"/>
      <c r="AG56" s="477"/>
      <c r="AH56" s="477"/>
      <c r="AI56" s="477"/>
      <c r="AJ56" s="477"/>
      <c r="AK56" s="477"/>
      <c r="AL56" s="477"/>
      <c r="AM56" s="477"/>
      <c r="AN56" s="477"/>
      <c r="AO56" s="477"/>
      <c r="AP56" s="477"/>
      <c r="AQ56" s="477"/>
      <c r="AR56" s="477"/>
      <c r="AS56" s="477"/>
      <c r="AT56" s="477"/>
      <c r="AU56" s="477"/>
      <c r="AV56" s="477"/>
      <c r="AW56" s="477"/>
      <c r="AX56" s="477"/>
      <c r="AY56" s="477"/>
      <c r="AZ56" s="477"/>
      <c r="BA56" s="477"/>
      <c r="BB56" s="477"/>
      <c r="BC56" s="477"/>
      <c r="BD56" s="477"/>
      <c r="BE56" s="477"/>
      <c r="BF56" s="477"/>
      <c r="BG56" s="477"/>
      <c r="BH56" s="477"/>
      <c r="BI56" s="477"/>
      <c r="BJ56" s="477"/>
      <c r="BK56" s="477"/>
      <c r="BL56" s="477"/>
      <c r="BM56" s="477"/>
      <c r="BN56" s="477"/>
      <c r="BO56" s="477"/>
      <c r="BP56" s="477"/>
      <c r="BQ56" s="477"/>
      <c r="BR56" s="477"/>
      <c r="BS56" s="477"/>
      <c r="BT56" s="477"/>
      <c r="BU56" s="477"/>
      <c r="BV56" s="477"/>
      <c r="BW56" s="477"/>
      <c r="BX56" s="477"/>
      <c r="BY56" s="477"/>
      <c r="BZ56" s="477"/>
      <c r="CA56" s="477"/>
      <c r="CB56" s="477"/>
      <c r="CC56" s="477"/>
      <c r="CD56" s="477"/>
      <c r="CE56" s="477"/>
      <c r="CF56" s="477"/>
      <c r="CG56" s="477"/>
      <c r="CH56" s="477"/>
      <c r="CI56" s="477"/>
      <c r="CJ56" s="477"/>
      <c r="CK56" s="477"/>
      <c r="CL56" s="477"/>
      <c r="CM56" s="477"/>
      <c r="CN56" s="477"/>
      <c r="CO56" s="477"/>
      <c r="CP56" s="477"/>
      <c r="CQ56" s="477"/>
      <c r="CR56" s="477"/>
      <c r="CS56" s="477"/>
      <c r="CT56" s="477"/>
      <c r="CU56" s="477"/>
      <c r="CV56" s="477"/>
      <c r="CW56" s="477"/>
      <c r="CX56" s="477"/>
      <c r="CY56" s="477"/>
      <c r="CZ56" s="477"/>
      <c r="DA56" s="477"/>
      <c r="DB56" s="477"/>
      <c r="DC56" s="477"/>
      <c r="DD56" s="477"/>
      <c r="DE56" s="477"/>
      <c r="DF56" s="477"/>
      <c r="DG56" s="477"/>
      <c r="DH56" s="477"/>
      <c r="DI56" s="477"/>
      <c r="DJ56" s="477"/>
      <c r="DK56" s="477"/>
      <c r="DL56" s="477"/>
      <c r="DM56" s="477"/>
      <c r="DN56" s="477"/>
      <c r="DO56" s="477"/>
      <c r="DP56" s="477"/>
      <c r="DQ56" s="477"/>
      <c r="DR56" s="477"/>
      <c r="DS56" s="477"/>
      <c r="DT56" s="477"/>
      <c r="DU56" s="477"/>
      <c r="DV56" s="477"/>
      <c r="DW56" s="477"/>
      <c r="DX56" s="477"/>
      <c r="DY56" s="477"/>
      <c r="DZ56" s="477"/>
      <c r="EA56" s="477"/>
      <c r="EB56" s="477"/>
      <c r="EC56" s="477"/>
      <c r="ED56" s="477"/>
      <c r="EE56" s="477"/>
      <c r="EF56" s="477"/>
      <c r="EG56" s="477"/>
      <c r="EH56" s="477"/>
      <c r="EI56" s="477"/>
      <c r="EJ56" s="477"/>
      <c r="EK56" s="477"/>
      <c r="EL56" s="477"/>
      <c r="EM56" s="477"/>
      <c r="EN56" s="477"/>
      <c r="EO56" s="477"/>
      <c r="EP56" s="477"/>
      <c r="EQ56" s="477"/>
      <c r="ER56" s="477"/>
      <c r="ES56" s="477"/>
      <c r="ET56" s="477"/>
      <c r="EU56" s="477"/>
      <c r="EV56" s="477"/>
      <c r="EW56" s="477"/>
      <c r="EX56" s="477"/>
      <c r="EY56" s="477"/>
      <c r="EZ56" s="477"/>
      <c r="FA56" s="477"/>
      <c r="FB56" s="477"/>
      <c r="FC56" s="477"/>
      <c r="FD56" s="477"/>
      <c r="FE56" s="477"/>
      <c r="FF56" s="477"/>
      <c r="FG56" s="477"/>
      <c r="FH56" s="477"/>
      <c r="FI56" s="477"/>
      <c r="FJ56" s="477"/>
      <c r="FK56" s="477"/>
      <c r="FL56" s="477"/>
      <c r="FM56" s="477"/>
      <c r="FN56" s="477"/>
      <c r="FO56" s="477"/>
      <c r="FP56" s="477"/>
      <c r="FQ56" s="477"/>
      <c r="FR56" s="477"/>
      <c r="FS56" s="477"/>
      <c r="FT56" s="477"/>
      <c r="FU56" s="477"/>
      <c r="FV56" s="477"/>
      <c r="FW56" s="477"/>
      <c r="FX56" s="477"/>
      <c r="FY56" s="477"/>
      <c r="FZ56" s="477"/>
      <c r="GA56" s="477"/>
      <c r="GB56" s="477"/>
      <c r="GC56" s="477"/>
      <c r="GD56" s="477"/>
      <c r="GE56" s="477"/>
      <c r="GF56" s="477"/>
      <c r="GG56" s="477"/>
      <c r="GH56" s="477"/>
      <c r="GI56" s="477"/>
      <c r="GJ56" s="477"/>
      <c r="GK56" s="477"/>
      <c r="GL56" s="477"/>
      <c r="GM56" s="477"/>
      <c r="GN56" s="477"/>
      <c r="GO56" s="477"/>
      <c r="GP56" s="477"/>
      <c r="GQ56" s="477"/>
      <c r="GR56" s="477"/>
      <c r="GS56" s="477"/>
      <c r="GT56" s="477"/>
      <c r="GU56" s="477"/>
      <c r="GV56" s="477"/>
      <c r="GW56" s="477"/>
      <c r="GX56" s="477"/>
      <c r="GY56" s="477"/>
      <c r="GZ56" s="477"/>
      <c r="HA56" s="477"/>
      <c r="HB56" s="477"/>
      <c r="HC56" s="477"/>
      <c r="HD56" s="477"/>
      <c r="HE56" s="477"/>
      <c r="HF56" s="477"/>
      <c r="HG56" s="477"/>
      <c r="HH56" s="477"/>
      <c r="HI56" s="477"/>
    </row>
    <row r="57" spans="1:217" s="53" customFormat="1" ht="18.75" customHeight="1">
      <c r="A57" s="477"/>
      <c r="B57" s="476" t="s">
        <v>227</v>
      </c>
      <c r="C57" s="511"/>
      <c r="D57" s="504">
        <v>8030.5251390794128</v>
      </c>
      <c r="E57" s="501">
        <v>15437.767988066522</v>
      </c>
      <c r="F57" s="529">
        <v>16493.435091305058</v>
      </c>
      <c r="G57" s="93">
        <v>39961.728218450997</v>
      </c>
      <c r="H57" s="530">
        <v>2024.9791671225701</v>
      </c>
      <c r="I57" s="93">
        <v>41986.707385573565</v>
      </c>
      <c r="J57" s="530">
        <v>10541.002382176566</v>
      </c>
      <c r="K57" s="495">
        <v>2.7215274485206606</v>
      </c>
      <c r="L57" s="499">
        <v>0.34741559229478014</v>
      </c>
      <c r="M57" s="500">
        <v>2.5762626402985518</v>
      </c>
      <c r="N57" s="531">
        <v>1.5965616154214786</v>
      </c>
      <c r="O57" s="531">
        <v>2.6917376221552001</v>
      </c>
      <c r="P57" s="477"/>
      <c r="Q57" s="477"/>
      <c r="R57" s="477"/>
      <c r="S57" s="477"/>
      <c r="T57" s="477"/>
      <c r="U57" s="477"/>
      <c r="V57" s="477"/>
      <c r="W57" s="477"/>
      <c r="X57" s="477"/>
      <c r="Y57" s="477"/>
      <c r="Z57" s="477"/>
      <c r="AA57" s="477"/>
      <c r="AB57" s="477"/>
      <c r="AC57" s="477"/>
      <c r="AD57" s="477"/>
      <c r="AE57" s="477"/>
      <c r="AF57" s="477"/>
      <c r="AG57" s="477"/>
      <c r="AH57" s="477"/>
      <c r="AI57" s="477"/>
      <c r="AJ57" s="477"/>
      <c r="AK57" s="477"/>
      <c r="AL57" s="477"/>
      <c r="AM57" s="477"/>
      <c r="AN57" s="477"/>
      <c r="AO57" s="477"/>
      <c r="AP57" s="477"/>
      <c r="AQ57" s="477"/>
      <c r="AR57" s="477"/>
      <c r="AS57" s="477"/>
      <c r="AT57" s="477"/>
      <c r="AU57" s="477"/>
      <c r="AV57" s="477"/>
      <c r="AW57" s="477"/>
      <c r="AX57" s="477"/>
      <c r="AY57" s="477"/>
      <c r="AZ57" s="477"/>
      <c r="BA57" s="477"/>
      <c r="BB57" s="477"/>
      <c r="BC57" s="477"/>
      <c r="BD57" s="477"/>
      <c r="BE57" s="477"/>
      <c r="BF57" s="477"/>
      <c r="BG57" s="477"/>
      <c r="BH57" s="477"/>
      <c r="BI57" s="477"/>
      <c r="BJ57" s="477"/>
      <c r="BK57" s="477"/>
      <c r="BL57" s="477"/>
      <c r="BM57" s="477"/>
      <c r="BN57" s="477"/>
      <c r="BO57" s="477"/>
      <c r="BP57" s="477"/>
      <c r="BQ57" s="477"/>
      <c r="BR57" s="477"/>
      <c r="BS57" s="477"/>
      <c r="BT57" s="477"/>
      <c r="BU57" s="477"/>
      <c r="BV57" s="477"/>
      <c r="BW57" s="477"/>
      <c r="BX57" s="477"/>
      <c r="BY57" s="477"/>
      <c r="BZ57" s="477"/>
      <c r="CA57" s="477"/>
      <c r="CB57" s="477"/>
      <c r="CC57" s="477"/>
      <c r="CD57" s="477"/>
      <c r="CE57" s="477"/>
      <c r="CF57" s="477"/>
      <c r="CG57" s="477"/>
      <c r="CH57" s="477"/>
      <c r="CI57" s="477"/>
      <c r="CJ57" s="477"/>
      <c r="CK57" s="477"/>
      <c r="CL57" s="477"/>
      <c r="CM57" s="477"/>
      <c r="CN57" s="477"/>
      <c r="CO57" s="477"/>
      <c r="CP57" s="477"/>
      <c r="CQ57" s="477"/>
      <c r="CR57" s="477"/>
      <c r="CS57" s="477"/>
      <c r="CT57" s="477"/>
      <c r="CU57" s="477"/>
      <c r="CV57" s="477"/>
      <c r="CW57" s="477"/>
      <c r="CX57" s="477"/>
      <c r="CY57" s="477"/>
      <c r="CZ57" s="477"/>
      <c r="DA57" s="477"/>
      <c r="DB57" s="477"/>
      <c r="DC57" s="477"/>
      <c r="DD57" s="477"/>
      <c r="DE57" s="477"/>
      <c r="DF57" s="477"/>
      <c r="DG57" s="477"/>
      <c r="DH57" s="477"/>
      <c r="DI57" s="477"/>
      <c r="DJ57" s="477"/>
      <c r="DK57" s="477"/>
      <c r="DL57" s="477"/>
      <c r="DM57" s="477"/>
      <c r="DN57" s="477"/>
      <c r="DO57" s="477"/>
      <c r="DP57" s="477"/>
      <c r="DQ57" s="477"/>
      <c r="DR57" s="477"/>
      <c r="DS57" s="477"/>
      <c r="DT57" s="477"/>
      <c r="DU57" s="477"/>
      <c r="DV57" s="477"/>
      <c r="DW57" s="477"/>
      <c r="DX57" s="477"/>
      <c r="DY57" s="477"/>
      <c r="DZ57" s="477"/>
      <c r="EA57" s="477"/>
      <c r="EB57" s="477"/>
      <c r="EC57" s="477"/>
      <c r="ED57" s="477"/>
      <c r="EE57" s="477"/>
      <c r="EF57" s="477"/>
      <c r="EG57" s="477"/>
      <c r="EH57" s="477"/>
      <c r="EI57" s="477"/>
      <c r="EJ57" s="477"/>
      <c r="EK57" s="477"/>
      <c r="EL57" s="477"/>
      <c r="EM57" s="477"/>
      <c r="EN57" s="477"/>
      <c r="EO57" s="477"/>
      <c r="EP57" s="477"/>
      <c r="EQ57" s="477"/>
      <c r="ER57" s="477"/>
      <c r="ES57" s="477"/>
      <c r="ET57" s="477"/>
      <c r="EU57" s="477"/>
      <c r="EV57" s="477"/>
      <c r="EW57" s="477"/>
      <c r="EX57" s="477"/>
      <c r="EY57" s="477"/>
      <c r="EZ57" s="477"/>
      <c r="FA57" s="477"/>
      <c r="FB57" s="477"/>
      <c r="FC57" s="477"/>
      <c r="FD57" s="477"/>
      <c r="FE57" s="477"/>
      <c r="FF57" s="477"/>
      <c r="FG57" s="477"/>
      <c r="FH57" s="477"/>
      <c r="FI57" s="477"/>
      <c r="FJ57" s="477"/>
      <c r="FK57" s="477"/>
      <c r="FL57" s="477"/>
      <c r="FM57" s="477"/>
      <c r="FN57" s="477"/>
      <c r="FO57" s="477"/>
      <c r="FP57" s="477"/>
      <c r="FQ57" s="477"/>
      <c r="FR57" s="477"/>
      <c r="FS57" s="477"/>
      <c r="FT57" s="477"/>
      <c r="FU57" s="477"/>
      <c r="FV57" s="477"/>
      <c r="FW57" s="477"/>
      <c r="FX57" s="477"/>
      <c r="FY57" s="477"/>
      <c r="FZ57" s="477"/>
      <c r="GA57" s="477"/>
      <c r="GB57" s="477"/>
      <c r="GC57" s="477"/>
      <c r="GD57" s="477"/>
      <c r="GE57" s="477"/>
      <c r="GF57" s="477"/>
      <c r="GG57" s="477"/>
      <c r="GH57" s="477"/>
      <c r="GI57" s="477"/>
      <c r="GJ57" s="477"/>
      <c r="GK57" s="477"/>
      <c r="GL57" s="477"/>
      <c r="GM57" s="477"/>
      <c r="GN57" s="477"/>
      <c r="GO57" s="477"/>
      <c r="GP57" s="477"/>
      <c r="GQ57" s="477"/>
      <c r="GR57" s="477"/>
      <c r="GS57" s="477"/>
      <c r="GT57" s="477"/>
      <c r="GU57" s="477"/>
      <c r="GV57" s="477"/>
      <c r="GW57" s="477"/>
      <c r="GX57" s="477"/>
      <c r="GY57" s="477"/>
      <c r="GZ57" s="477"/>
      <c r="HA57" s="477"/>
      <c r="HB57" s="477"/>
      <c r="HC57" s="477"/>
      <c r="HD57" s="477"/>
      <c r="HE57" s="477"/>
      <c r="HF57" s="477"/>
      <c r="HG57" s="477"/>
      <c r="HH57" s="477"/>
      <c r="HI57" s="477"/>
    </row>
    <row r="58" spans="1:217" s="53" customFormat="1" ht="18.75" customHeight="1">
      <c r="A58" s="477"/>
      <c r="B58" s="476" t="s">
        <v>228</v>
      </c>
      <c r="C58" s="511"/>
      <c r="D58" s="504">
        <v>8125.2809801421545</v>
      </c>
      <c r="E58" s="501">
        <v>15191.710542863992</v>
      </c>
      <c r="F58" s="529">
        <v>16133.267532062877</v>
      </c>
      <c r="G58" s="93">
        <v>39450.259055069022</v>
      </c>
      <c r="H58" s="530">
        <v>1972.4679957338749</v>
      </c>
      <c r="I58" s="93">
        <v>41422.727050802896</v>
      </c>
      <c r="J58" s="530">
        <v>10593.166474514324</v>
      </c>
      <c r="K58" s="495">
        <v>1.1799457622220189</v>
      </c>
      <c r="L58" s="499">
        <v>-1.5938667130684649</v>
      </c>
      <c r="M58" s="500">
        <v>-2.1837025292084462</v>
      </c>
      <c r="N58" s="531">
        <v>-1.3432354425687834</v>
      </c>
      <c r="O58" s="531">
        <v>0.28520934898921302</v>
      </c>
      <c r="P58" s="477"/>
      <c r="Q58" s="477"/>
      <c r="R58" s="477"/>
      <c r="S58" s="477"/>
      <c r="T58" s="477"/>
      <c r="U58" s="477"/>
      <c r="V58" s="477"/>
      <c r="W58" s="477"/>
      <c r="X58" s="477"/>
      <c r="Y58" s="477"/>
      <c r="Z58" s="477"/>
      <c r="AA58" s="477"/>
      <c r="AB58" s="477"/>
      <c r="AC58" s="477"/>
      <c r="AD58" s="477"/>
      <c r="AE58" s="477"/>
      <c r="AF58" s="477"/>
      <c r="AG58" s="477"/>
      <c r="AH58" s="477"/>
      <c r="AI58" s="477"/>
      <c r="AJ58" s="477"/>
      <c r="AK58" s="477"/>
      <c r="AL58" s="477"/>
      <c r="AM58" s="477"/>
      <c r="AN58" s="477"/>
      <c r="AO58" s="477"/>
      <c r="AP58" s="477"/>
      <c r="AQ58" s="477"/>
      <c r="AR58" s="477"/>
      <c r="AS58" s="477"/>
      <c r="AT58" s="477"/>
      <c r="AU58" s="477"/>
      <c r="AV58" s="477"/>
      <c r="AW58" s="477"/>
      <c r="AX58" s="477"/>
      <c r="AY58" s="477"/>
      <c r="AZ58" s="477"/>
      <c r="BA58" s="477"/>
      <c r="BB58" s="477"/>
      <c r="BC58" s="477"/>
      <c r="BD58" s="477"/>
      <c r="BE58" s="477"/>
      <c r="BF58" s="477"/>
      <c r="BG58" s="477"/>
      <c r="BH58" s="477"/>
      <c r="BI58" s="477"/>
      <c r="BJ58" s="477"/>
      <c r="BK58" s="477"/>
      <c r="BL58" s="477"/>
      <c r="BM58" s="477"/>
      <c r="BN58" s="477"/>
      <c r="BO58" s="477"/>
      <c r="BP58" s="477"/>
      <c r="BQ58" s="477"/>
      <c r="BR58" s="477"/>
      <c r="BS58" s="477"/>
      <c r="BT58" s="477"/>
      <c r="BU58" s="477"/>
      <c r="BV58" s="477"/>
      <c r="BW58" s="477"/>
      <c r="BX58" s="477"/>
      <c r="BY58" s="477"/>
      <c r="BZ58" s="477"/>
      <c r="CA58" s="477"/>
      <c r="CB58" s="477"/>
      <c r="CC58" s="477"/>
      <c r="CD58" s="477"/>
      <c r="CE58" s="477"/>
      <c r="CF58" s="477"/>
      <c r="CG58" s="477"/>
      <c r="CH58" s="477"/>
      <c r="CI58" s="477"/>
      <c r="CJ58" s="477"/>
      <c r="CK58" s="477"/>
      <c r="CL58" s="477"/>
      <c r="CM58" s="477"/>
      <c r="CN58" s="477"/>
      <c r="CO58" s="477"/>
      <c r="CP58" s="477"/>
      <c r="CQ58" s="477"/>
      <c r="CR58" s="477"/>
      <c r="CS58" s="477"/>
      <c r="CT58" s="477"/>
      <c r="CU58" s="477"/>
      <c r="CV58" s="477"/>
      <c r="CW58" s="477"/>
      <c r="CX58" s="477"/>
      <c r="CY58" s="477"/>
      <c r="CZ58" s="477"/>
      <c r="DA58" s="477"/>
      <c r="DB58" s="477"/>
      <c r="DC58" s="477"/>
      <c r="DD58" s="477"/>
      <c r="DE58" s="477"/>
      <c r="DF58" s="477"/>
      <c r="DG58" s="477"/>
      <c r="DH58" s="477"/>
      <c r="DI58" s="477"/>
      <c r="DJ58" s="477"/>
      <c r="DK58" s="477"/>
      <c r="DL58" s="477"/>
      <c r="DM58" s="477"/>
      <c r="DN58" s="477"/>
      <c r="DO58" s="477"/>
      <c r="DP58" s="477"/>
      <c r="DQ58" s="477"/>
      <c r="DR58" s="477"/>
      <c r="DS58" s="477"/>
      <c r="DT58" s="477"/>
      <c r="DU58" s="477"/>
      <c r="DV58" s="477"/>
      <c r="DW58" s="477"/>
      <c r="DX58" s="477"/>
      <c r="DY58" s="477"/>
      <c r="DZ58" s="477"/>
      <c r="EA58" s="477"/>
      <c r="EB58" s="477"/>
      <c r="EC58" s="477"/>
      <c r="ED58" s="477"/>
      <c r="EE58" s="477"/>
      <c r="EF58" s="477"/>
      <c r="EG58" s="477"/>
      <c r="EH58" s="477"/>
      <c r="EI58" s="477"/>
      <c r="EJ58" s="477"/>
      <c r="EK58" s="477"/>
      <c r="EL58" s="477"/>
      <c r="EM58" s="477"/>
      <c r="EN58" s="477"/>
      <c r="EO58" s="477"/>
      <c r="EP58" s="477"/>
      <c r="EQ58" s="477"/>
      <c r="ER58" s="477"/>
      <c r="ES58" s="477"/>
      <c r="ET58" s="477"/>
      <c r="EU58" s="477"/>
      <c r="EV58" s="477"/>
      <c r="EW58" s="477"/>
      <c r="EX58" s="477"/>
      <c r="EY58" s="477"/>
      <c r="EZ58" s="477"/>
      <c r="FA58" s="477"/>
      <c r="FB58" s="477"/>
      <c r="FC58" s="477"/>
      <c r="FD58" s="477"/>
      <c r="FE58" s="477"/>
      <c r="FF58" s="477"/>
      <c r="FG58" s="477"/>
      <c r="FH58" s="477"/>
      <c r="FI58" s="477"/>
      <c r="FJ58" s="477"/>
      <c r="FK58" s="477"/>
      <c r="FL58" s="477"/>
      <c r="FM58" s="477"/>
      <c r="FN58" s="477"/>
      <c r="FO58" s="477"/>
      <c r="FP58" s="477"/>
      <c r="FQ58" s="477"/>
      <c r="FR58" s="477"/>
      <c r="FS58" s="477"/>
      <c r="FT58" s="477"/>
      <c r="FU58" s="477"/>
      <c r="FV58" s="477"/>
      <c r="FW58" s="477"/>
      <c r="FX58" s="477"/>
      <c r="FY58" s="477"/>
      <c r="FZ58" s="477"/>
      <c r="GA58" s="477"/>
      <c r="GB58" s="477"/>
      <c r="GC58" s="477"/>
      <c r="GD58" s="477"/>
      <c r="GE58" s="477"/>
      <c r="GF58" s="477"/>
      <c r="GG58" s="477"/>
      <c r="GH58" s="477"/>
      <c r="GI58" s="477"/>
      <c r="GJ58" s="477"/>
      <c r="GK58" s="477"/>
      <c r="GL58" s="477"/>
      <c r="GM58" s="477"/>
      <c r="GN58" s="477"/>
      <c r="GO58" s="477"/>
      <c r="GP58" s="477"/>
      <c r="GQ58" s="477"/>
      <c r="GR58" s="477"/>
      <c r="GS58" s="477"/>
      <c r="GT58" s="477"/>
      <c r="GU58" s="477"/>
      <c r="GV58" s="477"/>
      <c r="GW58" s="477"/>
      <c r="GX58" s="477"/>
      <c r="GY58" s="477"/>
      <c r="GZ58" s="477"/>
      <c r="HA58" s="477"/>
      <c r="HB58" s="477"/>
      <c r="HC58" s="477"/>
      <c r="HD58" s="477"/>
      <c r="HE58" s="477"/>
      <c r="HF58" s="477"/>
      <c r="HG58" s="477"/>
      <c r="HH58" s="477"/>
      <c r="HI58" s="477"/>
    </row>
    <row r="59" spans="1:217" s="53" customFormat="1" ht="18.75" customHeight="1">
      <c r="A59" s="477"/>
      <c r="B59" s="476" t="s">
        <v>229</v>
      </c>
      <c r="C59" s="511"/>
      <c r="D59" s="504">
        <v>8183.2939733395051</v>
      </c>
      <c r="E59" s="501">
        <v>14911.32166155467</v>
      </c>
      <c r="F59" s="529">
        <v>16008.990112637624</v>
      </c>
      <c r="G59" s="93">
        <v>39103.605747531801</v>
      </c>
      <c r="H59" s="530">
        <v>1979.0012828613601</v>
      </c>
      <c r="I59" s="93">
        <v>41082.607030393163</v>
      </c>
      <c r="J59" s="530">
        <v>10627.79708594035</v>
      </c>
      <c r="K59" s="495">
        <v>0.7139813790948466</v>
      </c>
      <c r="L59" s="499">
        <v>-1.8456702457448415</v>
      </c>
      <c r="M59" s="500">
        <v>-0.7703177250254214</v>
      </c>
      <c r="N59" s="531">
        <v>-0.82109519248356833</v>
      </c>
      <c r="O59" s="531">
        <v>0.48300745371329901</v>
      </c>
      <c r="P59" s="477"/>
      <c r="Q59" s="477"/>
      <c r="R59" s="477"/>
      <c r="S59" s="477"/>
      <c r="T59" s="477"/>
      <c r="U59" s="477"/>
      <c r="V59" s="477"/>
      <c r="W59" s="477"/>
      <c r="X59" s="477"/>
      <c r="Y59" s="477"/>
      <c r="Z59" s="477"/>
      <c r="AA59" s="477"/>
      <c r="AB59" s="477"/>
      <c r="AC59" s="477"/>
      <c r="AD59" s="477"/>
      <c r="AE59" s="477"/>
      <c r="AF59" s="477"/>
      <c r="AG59" s="477"/>
      <c r="AH59" s="477"/>
      <c r="AI59" s="477"/>
      <c r="AJ59" s="477"/>
      <c r="AK59" s="477"/>
      <c r="AL59" s="477"/>
      <c r="AM59" s="477"/>
      <c r="AN59" s="477"/>
      <c r="AO59" s="477"/>
      <c r="AP59" s="477"/>
      <c r="AQ59" s="477"/>
      <c r="AR59" s="477"/>
      <c r="AS59" s="477"/>
      <c r="AT59" s="477"/>
      <c r="AU59" s="477"/>
      <c r="AV59" s="477"/>
      <c r="AW59" s="477"/>
      <c r="AX59" s="477"/>
      <c r="AY59" s="477"/>
      <c r="AZ59" s="477"/>
      <c r="BA59" s="477"/>
      <c r="BB59" s="477"/>
      <c r="BC59" s="477"/>
      <c r="BD59" s="477"/>
      <c r="BE59" s="477"/>
      <c r="BF59" s="477"/>
      <c r="BG59" s="477"/>
      <c r="BH59" s="477"/>
      <c r="BI59" s="477"/>
      <c r="BJ59" s="477"/>
      <c r="BK59" s="477"/>
      <c r="BL59" s="477"/>
      <c r="BM59" s="477"/>
      <c r="BN59" s="477"/>
      <c r="BO59" s="477"/>
      <c r="BP59" s="477"/>
      <c r="BQ59" s="477"/>
      <c r="BR59" s="477"/>
      <c r="BS59" s="477"/>
      <c r="BT59" s="477"/>
      <c r="BU59" s="477"/>
      <c r="BV59" s="477"/>
      <c r="BW59" s="477"/>
      <c r="BX59" s="477"/>
      <c r="BY59" s="477"/>
      <c r="BZ59" s="477"/>
      <c r="CA59" s="477"/>
      <c r="CB59" s="477"/>
      <c r="CC59" s="477"/>
      <c r="CD59" s="477"/>
      <c r="CE59" s="477"/>
      <c r="CF59" s="477"/>
      <c r="CG59" s="477"/>
      <c r="CH59" s="477"/>
      <c r="CI59" s="477"/>
      <c r="CJ59" s="477"/>
      <c r="CK59" s="477"/>
      <c r="CL59" s="477"/>
      <c r="CM59" s="477"/>
      <c r="CN59" s="477"/>
      <c r="CO59" s="477"/>
      <c r="CP59" s="477"/>
      <c r="CQ59" s="477"/>
      <c r="CR59" s="477"/>
      <c r="CS59" s="477"/>
      <c r="CT59" s="477"/>
      <c r="CU59" s="477"/>
      <c r="CV59" s="477"/>
      <c r="CW59" s="477"/>
      <c r="CX59" s="477"/>
      <c r="CY59" s="477"/>
      <c r="CZ59" s="477"/>
      <c r="DA59" s="477"/>
      <c r="DB59" s="477"/>
      <c r="DC59" s="477"/>
      <c r="DD59" s="477"/>
      <c r="DE59" s="477"/>
      <c r="DF59" s="477"/>
      <c r="DG59" s="477"/>
      <c r="DH59" s="477"/>
      <c r="DI59" s="477"/>
      <c r="DJ59" s="477"/>
      <c r="DK59" s="477"/>
      <c r="DL59" s="477"/>
      <c r="DM59" s="477"/>
      <c r="DN59" s="477"/>
      <c r="DO59" s="477"/>
      <c r="DP59" s="477"/>
      <c r="DQ59" s="477"/>
      <c r="DR59" s="477"/>
      <c r="DS59" s="477"/>
      <c r="DT59" s="477"/>
      <c r="DU59" s="477"/>
      <c r="DV59" s="477"/>
      <c r="DW59" s="477"/>
      <c r="DX59" s="477"/>
      <c r="DY59" s="477"/>
      <c r="DZ59" s="477"/>
      <c r="EA59" s="477"/>
      <c r="EB59" s="477"/>
      <c r="EC59" s="477"/>
      <c r="ED59" s="477"/>
      <c r="EE59" s="477"/>
      <c r="EF59" s="477"/>
      <c r="EG59" s="477"/>
      <c r="EH59" s="477"/>
      <c r="EI59" s="477"/>
      <c r="EJ59" s="477"/>
      <c r="EK59" s="477"/>
      <c r="EL59" s="477"/>
      <c r="EM59" s="477"/>
      <c r="EN59" s="477"/>
      <c r="EO59" s="477"/>
      <c r="EP59" s="477"/>
      <c r="EQ59" s="477"/>
      <c r="ER59" s="477"/>
      <c r="ES59" s="477"/>
      <c r="ET59" s="477"/>
      <c r="EU59" s="477"/>
      <c r="EV59" s="477"/>
      <c r="EW59" s="477"/>
      <c r="EX59" s="477"/>
      <c r="EY59" s="477"/>
      <c r="EZ59" s="477"/>
      <c r="FA59" s="477"/>
      <c r="FB59" s="477"/>
      <c r="FC59" s="477"/>
      <c r="FD59" s="477"/>
      <c r="FE59" s="477"/>
      <c r="FF59" s="477"/>
      <c r="FG59" s="477"/>
      <c r="FH59" s="477"/>
      <c r="FI59" s="477"/>
      <c r="FJ59" s="477"/>
      <c r="FK59" s="477"/>
      <c r="FL59" s="477"/>
      <c r="FM59" s="477"/>
      <c r="FN59" s="477"/>
      <c r="FO59" s="477"/>
      <c r="FP59" s="477"/>
      <c r="FQ59" s="477"/>
      <c r="FR59" s="477"/>
      <c r="FS59" s="477"/>
      <c r="FT59" s="477"/>
      <c r="FU59" s="477"/>
      <c r="FV59" s="477"/>
      <c r="FW59" s="477"/>
      <c r="FX59" s="477"/>
      <c r="FY59" s="477"/>
      <c r="FZ59" s="477"/>
      <c r="GA59" s="477"/>
      <c r="GB59" s="477"/>
      <c r="GC59" s="477"/>
      <c r="GD59" s="477"/>
      <c r="GE59" s="477"/>
      <c r="GF59" s="477"/>
      <c r="GG59" s="477"/>
      <c r="GH59" s="477"/>
      <c r="GI59" s="477"/>
      <c r="GJ59" s="477"/>
      <c r="GK59" s="477"/>
      <c r="GL59" s="477"/>
      <c r="GM59" s="477"/>
      <c r="GN59" s="477"/>
      <c r="GO59" s="477"/>
      <c r="GP59" s="477"/>
      <c r="GQ59" s="477"/>
      <c r="GR59" s="477"/>
      <c r="GS59" s="477"/>
      <c r="GT59" s="477"/>
      <c r="GU59" s="477"/>
      <c r="GV59" s="477"/>
      <c r="GW59" s="477"/>
      <c r="GX59" s="477"/>
      <c r="GY59" s="477"/>
      <c r="GZ59" s="477"/>
      <c r="HA59" s="477"/>
      <c r="HB59" s="477"/>
      <c r="HC59" s="477"/>
      <c r="HD59" s="477"/>
      <c r="HE59" s="477"/>
      <c r="HF59" s="477"/>
      <c r="HG59" s="477"/>
      <c r="HH59" s="477"/>
      <c r="HI59" s="477"/>
    </row>
    <row r="60" spans="1:217" s="53" customFormat="1" ht="18.75" customHeight="1">
      <c r="A60" s="477"/>
      <c r="B60" s="476" t="s">
        <v>230</v>
      </c>
      <c r="C60" s="511"/>
      <c r="D60" s="504">
        <v>8387.1858077984689</v>
      </c>
      <c r="E60" s="501">
        <v>15000.306016478973</v>
      </c>
      <c r="F60" s="529">
        <v>16188.599145422291</v>
      </c>
      <c r="G60" s="93">
        <v>39576.090969699741</v>
      </c>
      <c r="H60" s="530">
        <v>1963.2031710812898</v>
      </c>
      <c r="I60" s="93">
        <v>41539.294140781029</v>
      </c>
      <c r="J60" s="530">
        <v>10868.495514709877</v>
      </c>
      <c r="K60" s="495">
        <v>2.4915618957748222</v>
      </c>
      <c r="L60" s="499">
        <v>0.59675699407470972</v>
      </c>
      <c r="M60" s="500">
        <v>1.121926064798302</v>
      </c>
      <c r="N60" s="531">
        <v>1.1116312799964305</v>
      </c>
      <c r="O60" s="531">
        <v>1.92131521576529</v>
      </c>
      <c r="P60" s="477"/>
      <c r="Q60" s="477"/>
      <c r="R60" s="477"/>
      <c r="S60" s="477"/>
      <c r="T60" s="477"/>
      <c r="U60" s="477"/>
      <c r="V60" s="477"/>
      <c r="W60" s="477"/>
      <c r="X60" s="477"/>
      <c r="Y60" s="477"/>
      <c r="Z60" s="477"/>
      <c r="AA60" s="477"/>
      <c r="AB60" s="477"/>
      <c r="AC60" s="477"/>
      <c r="AD60" s="477"/>
      <c r="AE60" s="477"/>
      <c r="AF60" s="477"/>
      <c r="AG60" s="477"/>
      <c r="AH60" s="477"/>
      <c r="AI60" s="477"/>
      <c r="AJ60" s="477"/>
      <c r="AK60" s="477"/>
      <c r="AL60" s="477"/>
      <c r="AM60" s="477"/>
      <c r="AN60" s="477"/>
      <c r="AO60" s="477"/>
      <c r="AP60" s="477"/>
      <c r="AQ60" s="477"/>
      <c r="AR60" s="477"/>
      <c r="AS60" s="477"/>
      <c r="AT60" s="477"/>
      <c r="AU60" s="477"/>
      <c r="AV60" s="477"/>
      <c r="AW60" s="477"/>
      <c r="AX60" s="477"/>
      <c r="AY60" s="477"/>
      <c r="AZ60" s="477"/>
      <c r="BA60" s="477"/>
      <c r="BB60" s="477"/>
      <c r="BC60" s="477"/>
      <c r="BD60" s="477"/>
      <c r="BE60" s="477"/>
      <c r="BF60" s="477"/>
      <c r="BG60" s="477"/>
      <c r="BH60" s="477"/>
      <c r="BI60" s="477"/>
      <c r="BJ60" s="477"/>
      <c r="BK60" s="477"/>
      <c r="BL60" s="477"/>
      <c r="BM60" s="477"/>
      <c r="BN60" s="477"/>
      <c r="BO60" s="477"/>
      <c r="BP60" s="477"/>
      <c r="BQ60" s="477"/>
      <c r="BR60" s="477"/>
      <c r="BS60" s="477"/>
      <c r="BT60" s="477"/>
      <c r="BU60" s="477"/>
      <c r="BV60" s="477"/>
      <c r="BW60" s="477"/>
      <c r="BX60" s="477"/>
      <c r="BY60" s="477"/>
      <c r="BZ60" s="477"/>
      <c r="CA60" s="477"/>
      <c r="CB60" s="477"/>
      <c r="CC60" s="477"/>
      <c r="CD60" s="477"/>
      <c r="CE60" s="477"/>
      <c r="CF60" s="477"/>
      <c r="CG60" s="477"/>
      <c r="CH60" s="477"/>
      <c r="CI60" s="477"/>
      <c r="CJ60" s="477"/>
      <c r="CK60" s="477"/>
      <c r="CL60" s="477"/>
      <c r="CM60" s="477"/>
      <c r="CN60" s="477"/>
      <c r="CO60" s="477"/>
      <c r="CP60" s="477"/>
      <c r="CQ60" s="477"/>
      <c r="CR60" s="477"/>
      <c r="CS60" s="477"/>
      <c r="CT60" s="477"/>
      <c r="CU60" s="477"/>
      <c r="CV60" s="477"/>
      <c r="CW60" s="477"/>
      <c r="CX60" s="477"/>
      <c r="CY60" s="477"/>
      <c r="CZ60" s="477"/>
      <c r="DA60" s="477"/>
      <c r="DB60" s="477"/>
      <c r="DC60" s="477"/>
      <c r="DD60" s="477"/>
      <c r="DE60" s="477"/>
      <c r="DF60" s="477"/>
      <c r="DG60" s="477"/>
      <c r="DH60" s="477"/>
      <c r="DI60" s="477"/>
      <c r="DJ60" s="477"/>
      <c r="DK60" s="477"/>
      <c r="DL60" s="477"/>
      <c r="DM60" s="477"/>
      <c r="DN60" s="477"/>
      <c r="DO60" s="477"/>
      <c r="DP60" s="477"/>
      <c r="DQ60" s="477"/>
      <c r="DR60" s="477"/>
      <c r="DS60" s="477"/>
      <c r="DT60" s="477"/>
      <c r="DU60" s="477"/>
      <c r="DV60" s="477"/>
      <c r="DW60" s="477"/>
      <c r="DX60" s="477"/>
      <c r="DY60" s="477"/>
      <c r="DZ60" s="477"/>
      <c r="EA60" s="477"/>
      <c r="EB60" s="477"/>
      <c r="EC60" s="477"/>
      <c r="ED60" s="477"/>
      <c r="EE60" s="477"/>
      <c r="EF60" s="477"/>
      <c r="EG60" s="477"/>
      <c r="EH60" s="477"/>
      <c r="EI60" s="477"/>
      <c r="EJ60" s="477"/>
      <c r="EK60" s="477"/>
      <c r="EL60" s="477"/>
      <c r="EM60" s="477"/>
      <c r="EN60" s="477"/>
      <c r="EO60" s="477"/>
      <c r="EP60" s="477"/>
      <c r="EQ60" s="477"/>
      <c r="ER60" s="477"/>
      <c r="ES60" s="477"/>
      <c r="ET60" s="477"/>
      <c r="EU60" s="477"/>
      <c r="EV60" s="477"/>
      <c r="EW60" s="477"/>
      <c r="EX60" s="477"/>
      <c r="EY60" s="477"/>
      <c r="EZ60" s="477"/>
      <c r="FA60" s="477"/>
      <c r="FB60" s="477"/>
      <c r="FC60" s="477"/>
      <c r="FD60" s="477"/>
      <c r="FE60" s="477"/>
      <c r="FF60" s="477"/>
      <c r="FG60" s="477"/>
      <c r="FH60" s="477"/>
      <c r="FI60" s="477"/>
      <c r="FJ60" s="477"/>
      <c r="FK60" s="477"/>
      <c r="FL60" s="477"/>
      <c r="FM60" s="477"/>
      <c r="FN60" s="477"/>
      <c r="FO60" s="477"/>
      <c r="FP60" s="477"/>
      <c r="FQ60" s="477"/>
      <c r="FR60" s="477"/>
      <c r="FS60" s="477"/>
      <c r="FT60" s="477"/>
      <c r="FU60" s="477"/>
      <c r="FV60" s="477"/>
      <c r="FW60" s="477"/>
      <c r="FX60" s="477"/>
      <c r="FY60" s="477"/>
      <c r="FZ60" s="477"/>
      <c r="GA60" s="477"/>
      <c r="GB60" s="477"/>
      <c r="GC60" s="477"/>
      <c r="GD60" s="477"/>
      <c r="GE60" s="477"/>
      <c r="GF60" s="477"/>
      <c r="GG60" s="477"/>
      <c r="GH60" s="477"/>
      <c r="GI60" s="477"/>
      <c r="GJ60" s="477"/>
      <c r="GK60" s="477"/>
      <c r="GL60" s="477"/>
      <c r="GM60" s="477"/>
      <c r="GN60" s="477"/>
      <c r="GO60" s="477"/>
      <c r="GP60" s="477"/>
      <c r="GQ60" s="477"/>
      <c r="GR60" s="477"/>
      <c r="GS60" s="477"/>
      <c r="GT60" s="477"/>
      <c r="GU60" s="477"/>
      <c r="GV60" s="477"/>
      <c r="GW60" s="477"/>
      <c r="GX60" s="477"/>
      <c r="GY60" s="477"/>
      <c r="GZ60" s="477"/>
      <c r="HA60" s="477"/>
      <c r="HB60" s="477"/>
      <c r="HC60" s="477"/>
      <c r="HD60" s="477"/>
      <c r="HE60" s="477"/>
      <c r="HF60" s="477"/>
      <c r="HG60" s="477"/>
      <c r="HH60" s="477"/>
      <c r="HI60" s="477"/>
    </row>
    <row r="61" spans="1:217" s="53" customFormat="1" ht="18.75" customHeight="1">
      <c r="A61" s="477"/>
      <c r="B61" s="476" t="s">
        <v>231</v>
      </c>
      <c r="C61" s="511"/>
      <c r="D61" s="504">
        <v>8479.5421990282994</v>
      </c>
      <c r="E61" s="501">
        <v>14988.31055133309</v>
      </c>
      <c r="F61" s="529">
        <v>16529.47361978194</v>
      </c>
      <c r="G61" s="93">
        <v>39997.326370143339</v>
      </c>
      <c r="H61" s="530">
        <v>1968.7835641941776</v>
      </c>
      <c r="I61" s="93">
        <v>41966.109934337517</v>
      </c>
      <c r="J61" s="530">
        <v>10998.857116255089</v>
      </c>
      <c r="K61" s="495">
        <v>1.1011606675502179</v>
      </c>
      <c r="L61" s="499">
        <v>-7.9968136201387097E-2</v>
      </c>
      <c r="M61" s="500">
        <v>2.1056452834341712</v>
      </c>
      <c r="N61" s="531">
        <v>1.0274989076847589</v>
      </c>
      <c r="O61" s="531">
        <v>1.1994447747507735</v>
      </c>
      <c r="P61" s="477"/>
      <c r="Q61" s="477"/>
      <c r="R61" s="477"/>
      <c r="S61" s="477"/>
      <c r="T61" s="477"/>
      <c r="U61" s="477"/>
      <c r="V61" s="477"/>
      <c r="W61" s="477"/>
      <c r="X61" s="477"/>
      <c r="Y61" s="477"/>
      <c r="Z61" s="477"/>
      <c r="AA61" s="477"/>
      <c r="AB61" s="477"/>
      <c r="AC61" s="477"/>
      <c r="AD61" s="477"/>
      <c r="AE61" s="477"/>
      <c r="AF61" s="477"/>
      <c r="AG61" s="477"/>
      <c r="AH61" s="477"/>
      <c r="AI61" s="477"/>
      <c r="AJ61" s="477"/>
      <c r="AK61" s="477"/>
      <c r="AL61" s="477"/>
      <c r="AM61" s="477"/>
      <c r="AN61" s="477"/>
      <c r="AO61" s="477"/>
      <c r="AP61" s="477"/>
      <c r="AQ61" s="477"/>
      <c r="AR61" s="477"/>
      <c r="AS61" s="477"/>
      <c r="AT61" s="477"/>
      <c r="AU61" s="477"/>
      <c r="AV61" s="477"/>
      <c r="AW61" s="477"/>
      <c r="AX61" s="477"/>
      <c r="AY61" s="477"/>
      <c r="AZ61" s="477"/>
      <c r="BA61" s="477"/>
      <c r="BB61" s="477"/>
      <c r="BC61" s="477"/>
      <c r="BD61" s="477"/>
      <c r="BE61" s="477"/>
      <c r="BF61" s="477"/>
      <c r="BG61" s="477"/>
      <c r="BH61" s="477"/>
      <c r="BI61" s="477"/>
      <c r="BJ61" s="477"/>
      <c r="BK61" s="477"/>
      <c r="BL61" s="477"/>
      <c r="BM61" s="477"/>
      <c r="BN61" s="477"/>
      <c r="BO61" s="477"/>
      <c r="BP61" s="477"/>
      <c r="BQ61" s="477"/>
      <c r="BR61" s="477"/>
      <c r="BS61" s="477"/>
      <c r="BT61" s="477"/>
      <c r="BU61" s="477"/>
      <c r="BV61" s="477"/>
      <c r="BW61" s="477"/>
      <c r="BX61" s="477"/>
      <c r="BY61" s="477"/>
      <c r="BZ61" s="477"/>
      <c r="CA61" s="477"/>
      <c r="CB61" s="477"/>
      <c r="CC61" s="477"/>
      <c r="CD61" s="477"/>
      <c r="CE61" s="477"/>
      <c r="CF61" s="477"/>
      <c r="CG61" s="477"/>
      <c r="CH61" s="477"/>
      <c r="CI61" s="477"/>
      <c r="CJ61" s="477"/>
      <c r="CK61" s="477"/>
      <c r="CL61" s="477"/>
      <c r="CM61" s="477"/>
      <c r="CN61" s="477"/>
      <c r="CO61" s="477"/>
      <c r="CP61" s="477"/>
      <c r="CQ61" s="477"/>
      <c r="CR61" s="477"/>
      <c r="CS61" s="477"/>
      <c r="CT61" s="477"/>
      <c r="CU61" s="477"/>
      <c r="CV61" s="477"/>
      <c r="CW61" s="477"/>
      <c r="CX61" s="477"/>
      <c r="CY61" s="477"/>
      <c r="CZ61" s="477"/>
      <c r="DA61" s="477"/>
      <c r="DB61" s="477"/>
      <c r="DC61" s="477"/>
      <c r="DD61" s="477"/>
      <c r="DE61" s="477"/>
      <c r="DF61" s="477"/>
      <c r="DG61" s="477"/>
      <c r="DH61" s="477"/>
      <c r="DI61" s="477"/>
      <c r="DJ61" s="477"/>
      <c r="DK61" s="477"/>
      <c r="DL61" s="477"/>
      <c r="DM61" s="477"/>
      <c r="DN61" s="477"/>
      <c r="DO61" s="477"/>
      <c r="DP61" s="477"/>
      <c r="DQ61" s="477"/>
      <c r="DR61" s="477"/>
      <c r="DS61" s="477"/>
      <c r="DT61" s="477"/>
      <c r="DU61" s="477"/>
      <c r="DV61" s="477"/>
      <c r="DW61" s="477"/>
      <c r="DX61" s="477"/>
      <c r="DY61" s="477"/>
      <c r="DZ61" s="477"/>
      <c r="EA61" s="477"/>
      <c r="EB61" s="477"/>
      <c r="EC61" s="477"/>
      <c r="ED61" s="477"/>
      <c r="EE61" s="477"/>
      <c r="EF61" s="477"/>
      <c r="EG61" s="477"/>
      <c r="EH61" s="477"/>
      <c r="EI61" s="477"/>
      <c r="EJ61" s="477"/>
      <c r="EK61" s="477"/>
      <c r="EL61" s="477"/>
      <c r="EM61" s="477"/>
      <c r="EN61" s="477"/>
      <c r="EO61" s="477"/>
      <c r="EP61" s="477"/>
      <c r="EQ61" s="477"/>
      <c r="ER61" s="477"/>
      <c r="ES61" s="477"/>
      <c r="ET61" s="477"/>
      <c r="EU61" s="477"/>
      <c r="EV61" s="477"/>
      <c r="EW61" s="477"/>
      <c r="EX61" s="477"/>
      <c r="EY61" s="477"/>
      <c r="EZ61" s="477"/>
      <c r="FA61" s="477"/>
      <c r="FB61" s="477"/>
      <c r="FC61" s="477"/>
      <c r="FD61" s="477"/>
      <c r="FE61" s="477"/>
      <c r="FF61" s="477"/>
      <c r="FG61" s="477"/>
      <c r="FH61" s="477"/>
      <c r="FI61" s="477"/>
      <c r="FJ61" s="477"/>
      <c r="FK61" s="477"/>
      <c r="FL61" s="477"/>
      <c r="FM61" s="477"/>
      <c r="FN61" s="477"/>
      <c r="FO61" s="477"/>
      <c r="FP61" s="477"/>
      <c r="FQ61" s="477"/>
      <c r="FR61" s="477"/>
      <c r="FS61" s="477"/>
      <c r="FT61" s="477"/>
      <c r="FU61" s="477"/>
      <c r="FV61" s="477"/>
      <c r="FW61" s="477"/>
      <c r="FX61" s="477"/>
      <c r="FY61" s="477"/>
      <c r="FZ61" s="477"/>
      <c r="GA61" s="477"/>
      <c r="GB61" s="477"/>
      <c r="GC61" s="477"/>
      <c r="GD61" s="477"/>
      <c r="GE61" s="477"/>
      <c r="GF61" s="477"/>
      <c r="GG61" s="477"/>
      <c r="GH61" s="477"/>
      <c r="GI61" s="477"/>
      <c r="GJ61" s="477"/>
      <c r="GK61" s="477"/>
      <c r="GL61" s="477"/>
      <c r="GM61" s="477"/>
      <c r="GN61" s="477"/>
      <c r="GO61" s="477"/>
      <c r="GP61" s="477"/>
      <c r="GQ61" s="477"/>
      <c r="GR61" s="477"/>
      <c r="GS61" s="477"/>
      <c r="GT61" s="477"/>
      <c r="GU61" s="477"/>
      <c r="GV61" s="477"/>
      <c r="GW61" s="477"/>
      <c r="GX61" s="477"/>
      <c r="GY61" s="477"/>
      <c r="GZ61" s="477"/>
      <c r="HA61" s="477"/>
      <c r="HB61" s="477"/>
      <c r="HC61" s="477"/>
      <c r="HD61" s="477"/>
      <c r="HE61" s="477"/>
      <c r="HF61" s="477"/>
      <c r="HG61" s="477"/>
      <c r="HH61" s="477"/>
      <c r="HI61" s="477"/>
    </row>
    <row r="62" spans="1:217" s="53" customFormat="1" ht="18.75" customHeight="1">
      <c r="A62" s="477"/>
      <c r="B62" s="476" t="s">
        <v>232</v>
      </c>
      <c r="C62" s="511"/>
      <c r="D62" s="504">
        <v>8689.0882101814022</v>
      </c>
      <c r="E62" s="501">
        <v>14806.425309810729</v>
      </c>
      <c r="F62" s="529">
        <v>16935.266215557142</v>
      </c>
      <c r="G62" s="93">
        <v>40430.779735549258</v>
      </c>
      <c r="H62" s="530">
        <v>1957.4602753218778</v>
      </c>
      <c r="I62" s="93">
        <v>42388.240010871137</v>
      </c>
      <c r="J62" s="530">
        <v>11227.895695229432</v>
      </c>
      <c r="K62" s="495">
        <v>2.471194862113137</v>
      </c>
      <c r="L62" s="499">
        <v>-1.213513964095057</v>
      </c>
      <c r="M62" s="500">
        <v>2.4549638125775743</v>
      </c>
      <c r="N62" s="531">
        <v>1.0058832643628648</v>
      </c>
      <c r="O62" s="531">
        <v>2.0823852565176963</v>
      </c>
      <c r="P62" s="477"/>
      <c r="Q62" s="477"/>
      <c r="R62" s="477"/>
      <c r="S62" s="477"/>
      <c r="T62" s="477"/>
      <c r="U62" s="477"/>
      <c r="V62" s="477"/>
      <c r="W62" s="477"/>
      <c r="X62" s="477"/>
      <c r="Y62" s="477"/>
      <c r="Z62" s="477"/>
      <c r="AA62" s="477"/>
      <c r="AB62" s="477"/>
      <c r="AC62" s="477"/>
      <c r="AD62" s="477"/>
      <c r="AE62" s="477"/>
      <c r="AF62" s="477"/>
      <c r="AG62" s="477"/>
      <c r="AH62" s="477"/>
      <c r="AI62" s="477"/>
      <c r="AJ62" s="477"/>
      <c r="AK62" s="477"/>
      <c r="AL62" s="477"/>
      <c r="AM62" s="477"/>
      <c r="AN62" s="477"/>
      <c r="AO62" s="477"/>
      <c r="AP62" s="477"/>
      <c r="AQ62" s="477"/>
      <c r="AR62" s="477"/>
      <c r="AS62" s="477"/>
      <c r="AT62" s="477"/>
      <c r="AU62" s="477"/>
      <c r="AV62" s="477"/>
      <c r="AW62" s="477"/>
      <c r="AX62" s="477"/>
      <c r="AY62" s="477"/>
      <c r="AZ62" s="477"/>
      <c r="BA62" s="477"/>
      <c r="BB62" s="477"/>
      <c r="BC62" s="477"/>
      <c r="BD62" s="477"/>
      <c r="BE62" s="477"/>
      <c r="BF62" s="477"/>
      <c r="BG62" s="477"/>
      <c r="BH62" s="477"/>
      <c r="BI62" s="477"/>
      <c r="BJ62" s="477"/>
      <c r="BK62" s="477"/>
      <c r="BL62" s="477"/>
      <c r="BM62" s="477"/>
      <c r="BN62" s="477"/>
      <c r="BO62" s="477"/>
      <c r="BP62" s="477"/>
      <c r="BQ62" s="477"/>
      <c r="BR62" s="477"/>
      <c r="BS62" s="477"/>
      <c r="BT62" s="477"/>
      <c r="BU62" s="477"/>
      <c r="BV62" s="477"/>
      <c r="BW62" s="477"/>
      <c r="BX62" s="477"/>
      <c r="BY62" s="477"/>
      <c r="BZ62" s="477"/>
      <c r="CA62" s="477"/>
      <c r="CB62" s="477"/>
      <c r="CC62" s="477"/>
      <c r="CD62" s="477"/>
      <c r="CE62" s="477"/>
      <c r="CF62" s="477"/>
      <c r="CG62" s="477"/>
      <c r="CH62" s="477"/>
      <c r="CI62" s="477"/>
      <c r="CJ62" s="477"/>
      <c r="CK62" s="477"/>
      <c r="CL62" s="477"/>
      <c r="CM62" s="477"/>
      <c r="CN62" s="477"/>
      <c r="CO62" s="477"/>
      <c r="CP62" s="477"/>
      <c r="CQ62" s="477"/>
      <c r="CR62" s="477"/>
      <c r="CS62" s="477"/>
      <c r="CT62" s="477"/>
      <c r="CU62" s="477"/>
      <c r="CV62" s="477"/>
      <c r="CW62" s="477"/>
      <c r="CX62" s="477"/>
      <c r="CY62" s="477"/>
      <c r="CZ62" s="477"/>
      <c r="DA62" s="477"/>
      <c r="DB62" s="477"/>
      <c r="DC62" s="477"/>
      <c r="DD62" s="477"/>
      <c r="DE62" s="477"/>
      <c r="DF62" s="477"/>
      <c r="DG62" s="477"/>
      <c r="DH62" s="477"/>
      <c r="DI62" s="477"/>
      <c r="DJ62" s="477"/>
      <c r="DK62" s="477"/>
      <c r="DL62" s="477"/>
      <c r="DM62" s="477"/>
      <c r="DN62" s="477"/>
      <c r="DO62" s="477"/>
      <c r="DP62" s="477"/>
      <c r="DQ62" s="477"/>
      <c r="DR62" s="477"/>
      <c r="DS62" s="477"/>
      <c r="DT62" s="477"/>
      <c r="DU62" s="477"/>
      <c r="DV62" s="477"/>
      <c r="DW62" s="477"/>
      <c r="DX62" s="477"/>
      <c r="DY62" s="477"/>
      <c r="DZ62" s="477"/>
      <c r="EA62" s="477"/>
      <c r="EB62" s="477"/>
      <c r="EC62" s="477"/>
      <c r="ED62" s="477"/>
      <c r="EE62" s="477"/>
      <c r="EF62" s="477"/>
      <c r="EG62" s="477"/>
      <c r="EH62" s="477"/>
      <c r="EI62" s="477"/>
      <c r="EJ62" s="477"/>
      <c r="EK62" s="477"/>
      <c r="EL62" s="477"/>
      <c r="EM62" s="477"/>
      <c r="EN62" s="477"/>
      <c r="EO62" s="477"/>
      <c r="EP62" s="477"/>
      <c r="EQ62" s="477"/>
      <c r="ER62" s="477"/>
      <c r="ES62" s="477"/>
      <c r="ET62" s="477"/>
      <c r="EU62" s="477"/>
      <c r="EV62" s="477"/>
      <c r="EW62" s="477"/>
      <c r="EX62" s="477"/>
      <c r="EY62" s="477"/>
      <c r="EZ62" s="477"/>
      <c r="FA62" s="477"/>
      <c r="FB62" s="477"/>
      <c r="FC62" s="477"/>
      <c r="FD62" s="477"/>
      <c r="FE62" s="477"/>
      <c r="FF62" s="477"/>
      <c r="FG62" s="477"/>
      <c r="FH62" s="477"/>
      <c r="FI62" s="477"/>
      <c r="FJ62" s="477"/>
      <c r="FK62" s="477"/>
      <c r="FL62" s="477"/>
      <c r="FM62" s="477"/>
      <c r="FN62" s="477"/>
      <c r="FO62" s="477"/>
      <c r="FP62" s="477"/>
      <c r="FQ62" s="477"/>
      <c r="FR62" s="477"/>
      <c r="FS62" s="477"/>
      <c r="FT62" s="477"/>
      <c r="FU62" s="477"/>
      <c r="FV62" s="477"/>
      <c r="FW62" s="477"/>
      <c r="FX62" s="477"/>
      <c r="FY62" s="477"/>
      <c r="FZ62" s="477"/>
      <c r="GA62" s="477"/>
      <c r="GB62" s="477"/>
      <c r="GC62" s="477"/>
      <c r="GD62" s="477"/>
      <c r="GE62" s="477"/>
      <c r="GF62" s="477"/>
      <c r="GG62" s="477"/>
      <c r="GH62" s="477"/>
      <c r="GI62" s="477"/>
      <c r="GJ62" s="477"/>
      <c r="GK62" s="477"/>
      <c r="GL62" s="477"/>
      <c r="GM62" s="477"/>
      <c r="GN62" s="477"/>
      <c r="GO62" s="477"/>
      <c r="GP62" s="477"/>
      <c r="GQ62" s="477"/>
      <c r="GR62" s="477"/>
      <c r="GS62" s="477"/>
      <c r="GT62" s="477"/>
      <c r="GU62" s="477"/>
      <c r="GV62" s="477"/>
      <c r="GW62" s="477"/>
      <c r="GX62" s="477"/>
      <c r="GY62" s="477"/>
      <c r="GZ62" s="477"/>
      <c r="HA62" s="477"/>
      <c r="HB62" s="477"/>
      <c r="HC62" s="477"/>
      <c r="HD62" s="477"/>
      <c r="HE62" s="477"/>
      <c r="HF62" s="477"/>
      <c r="HG62" s="477"/>
      <c r="HH62" s="477"/>
      <c r="HI62" s="477"/>
    </row>
    <row r="63" spans="1:217" s="53" customFormat="1" ht="18.75" customHeight="1">
      <c r="A63" s="477"/>
      <c r="B63" s="476" t="s">
        <v>233</v>
      </c>
      <c r="C63" s="511"/>
      <c r="D63" s="504">
        <v>8835.7596298715744</v>
      </c>
      <c r="E63" s="501">
        <v>14794.332217523526</v>
      </c>
      <c r="F63" s="529">
        <v>17396.398452914018</v>
      </c>
      <c r="G63" s="93">
        <v>41026.490300309117</v>
      </c>
      <c r="H63" s="530">
        <v>1943.2348796454298</v>
      </c>
      <c r="I63" s="93">
        <v>42969.725179954548</v>
      </c>
      <c r="J63" s="530">
        <v>11419.040391222878</v>
      </c>
      <c r="K63" s="495">
        <v>1.6879955196945815</v>
      </c>
      <c r="L63" s="499">
        <v>-8.1674624591471456E-2</v>
      </c>
      <c r="M63" s="500">
        <v>2.7229110631474356</v>
      </c>
      <c r="N63" s="531">
        <v>1.3718077677541629</v>
      </c>
      <c r="O63" s="531">
        <v>1.7024089035192986</v>
      </c>
      <c r="P63" s="477"/>
      <c r="Q63" s="477"/>
      <c r="R63" s="477"/>
      <c r="S63" s="477"/>
      <c r="T63" s="477"/>
      <c r="U63" s="477"/>
      <c r="V63" s="477"/>
      <c r="W63" s="477"/>
      <c r="X63" s="477"/>
      <c r="Y63" s="477"/>
      <c r="Z63" s="477"/>
      <c r="AA63" s="477"/>
      <c r="AB63" s="477"/>
      <c r="AC63" s="477"/>
      <c r="AD63" s="477"/>
      <c r="AE63" s="477"/>
      <c r="AF63" s="477"/>
      <c r="AG63" s="477"/>
      <c r="AH63" s="477"/>
      <c r="AI63" s="477"/>
      <c r="AJ63" s="477"/>
      <c r="AK63" s="477"/>
      <c r="AL63" s="477"/>
      <c r="AM63" s="477"/>
      <c r="AN63" s="477"/>
      <c r="AO63" s="477"/>
      <c r="AP63" s="477"/>
      <c r="AQ63" s="477"/>
      <c r="AR63" s="477"/>
      <c r="AS63" s="477"/>
      <c r="AT63" s="477"/>
      <c r="AU63" s="477"/>
      <c r="AV63" s="477"/>
      <c r="AW63" s="477"/>
      <c r="AX63" s="477"/>
      <c r="AY63" s="477"/>
      <c r="AZ63" s="477"/>
      <c r="BA63" s="477"/>
      <c r="BB63" s="477"/>
      <c r="BC63" s="477"/>
      <c r="BD63" s="477"/>
      <c r="BE63" s="477"/>
      <c r="BF63" s="477"/>
      <c r="BG63" s="477"/>
      <c r="BH63" s="477"/>
      <c r="BI63" s="477"/>
      <c r="BJ63" s="477"/>
      <c r="BK63" s="477"/>
      <c r="BL63" s="477"/>
      <c r="BM63" s="477"/>
      <c r="BN63" s="477"/>
      <c r="BO63" s="477"/>
      <c r="BP63" s="477"/>
      <c r="BQ63" s="477"/>
      <c r="BR63" s="477"/>
      <c r="BS63" s="477"/>
      <c r="BT63" s="477"/>
      <c r="BU63" s="477"/>
      <c r="BV63" s="477"/>
      <c r="BW63" s="477"/>
      <c r="BX63" s="477"/>
      <c r="BY63" s="477"/>
      <c r="BZ63" s="477"/>
      <c r="CA63" s="477"/>
      <c r="CB63" s="477"/>
      <c r="CC63" s="477"/>
      <c r="CD63" s="477"/>
      <c r="CE63" s="477"/>
      <c r="CF63" s="477"/>
      <c r="CG63" s="477"/>
      <c r="CH63" s="477"/>
      <c r="CI63" s="477"/>
      <c r="CJ63" s="477"/>
      <c r="CK63" s="477"/>
      <c r="CL63" s="477"/>
      <c r="CM63" s="477"/>
      <c r="CN63" s="477"/>
      <c r="CO63" s="477"/>
      <c r="CP63" s="477"/>
      <c r="CQ63" s="477"/>
      <c r="CR63" s="477"/>
      <c r="CS63" s="477"/>
      <c r="CT63" s="477"/>
      <c r="CU63" s="477"/>
      <c r="CV63" s="477"/>
      <c r="CW63" s="477"/>
      <c r="CX63" s="477"/>
      <c r="CY63" s="477"/>
      <c r="CZ63" s="477"/>
      <c r="DA63" s="477"/>
      <c r="DB63" s="477"/>
      <c r="DC63" s="477"/>
      <c r="DD63" s="477"/>
      <c r="DE63" s="477"/>
      <c r="DF63" s="477"/>
      <c r="DG63" s="477"/>
      <c r="DH63" s="477"/>
      <c r="DI63" s="477"/>
      <c r="DJ63" s="477"/>
      <c r="DK63" s="477"/>
      <c r="DL63" s="477"/>
      <c r="DM63" s="477"/>
      <c r="DN63" s="477"/>
      <c r="DO63" s="477"/>
      <c r="DP63" s="477"/>
      <c r="DQ63" s="477"/>
      <c r="DR63" s="477"/>
      <c r="DS63" s="477"/>
      <c r="DT63" s="477"/>
      <c r="DU63" s="477"/>
      <c r="DV63" s="477"/>
      <c r="DW63" s="477"/>
      <c r="DX63" s="477"/>
      <c r="DY63" s="477"/>
      <c r="DZ63" s="477"/>
      <c r="EA63" s="477"/>
      <c r="EB63" s="477"/>
      <c r="EC63" s="477"/>
      <c r="ED63" s="477"/>
      <c r="EE63" s="477"/>
      <c r="EF63" s="477"/>
      <c r="EG63" s="477"/>
      <c r="EH63" s="477"/>
      <c r="EI63" s="477"/>
      <c r="EJ63" s="477"/>
      <c r="EK63" s="477"/>
      <c r="EL63" s="477"/>
      <c r="EM63" s="477"/>
      <c r="EN63" s="477"/>
      <c r="EO63" s="477"/>
      <c r="EP63" s="477"/>
      <c r="EQ63" s="477"/>
      <c r="ER63" s="477"/>
      <c r="ES63" s="477"/>
      <c r="ET63" s="477"/>
      <c r="EU63" s="477"/>
      <c r="EV63" s="477"/>
      <c r="EW63" s="477"/>
      <c r="EX63" s="477"/>
      <c r="EY63" s="477"/>
      <c r="EZ63" s="477"/>
      <c r="FA63" s="477"/>
      <c r="FB63" s="477"/>
      <c r="FC63" s="477"/>
      <c r="FD63" s="477"/>
      <c r="FE63" s="477"/>
      <c r="FF63" s="477"/>
      <c r="FG63" s="477"/>
      <c r="FH63" s="477"/>
      <c r="FI63" s="477"/>
      <c r="FJ63" s="477"/>
      <c r="FK63" s="477"/>
      <c r="FL63" s="477"/>
      <c r="FM63" s="477"/>
      <c r="FN63" s="477"/>
      <c r="FO63" s="477"/>
      <c r="FP63" s="477"/>
      <c r="FQ63" s="477"/>
      <c r="FR63" s="477"/>
      <c r="FS63" s="477"/>
      <c r="FT63" s="477"/>
      <c r="FU63" s="477"/>
      <c r="FV63" s="477"/>
      <c r="FW63" s="477"/>
      <c r="FX63" s="477"/>
      <c r="FY63" s="477"/>
      <c r="FZ63" s="477"/>
      <c r="GA63" s="477"/>
      <c r="GB63" s="477"/>
      <c r="GC63" s="477"/>
      <c r="GD63" s="477"/>
      <c r="GE63" s="477"/>
      <c r="GF63" s="477"/>
      <c r="GG63" s="477"/>
      <c r="GH63" s="477"/>
      <c r="GI63" s="477"/>
      <c r="GJ63" s="477"/>
      <c r="GK63" s="477"/>
      <c r="GL63" s="477"/>
      <c r="GM63" s="477"/>
      <c r="GN63" s="477"/>
      <c r="GO63" s="477"/>
      <c r="GP63" s="477"/>
      <c r="GQ63" s="477"/>
      <c r="GR63" s="477"/>
      <c r="GS63" s="477"/>
      <c r="GT63" s="477"/>
      <c r="GU63" s="477"/>
      <c r="GV63" s="477"/>
      <c r="GW63" s="477"/>
      <c r="GX63" s="477"/>
      <c r="GY63" s="477"/>
      <c r="GZ63" s="477"/>
      <c r="HA63" s="477"/>
      <c r="HB63" s="477"/>
      <c r="HC63" s="477"/>
      <c r="HD63" s="477"/>
      <c r="HE63" s="477"/>
      <c r="HF63" s="477"/>
      <c r="HG63" s="477"/>
      <c r="HH63" s="477"/>
      <c r="HI63" s="477"/>
    </row>
    <row r="64" spans="1:217" s="53" customFormat="1" ht="18.75" customHeight="1">
      <c r="A64" s="477"/>
      <c r="B64" s="476" t="s">
        <v>234</v>
      </c>
      <c r="C64" s="511"/>
      <c r="D64" s="504">
        <v>9096.4774223144123</v>
      </c>
      <c r="E64" s="501">
        <v>14928.5261811373</v>
      </c>
      <c r="F64" s="529">
        <v>17704.925050090398</v>
      </c>
      <c r="G64" s="93">
        <v>41729.928653542105</v>
      </c>
      <c r="H64" s="530">
        <v>1918.0833336236751</v>
      </c>
      <c r="I64" s="93">
        <v>43648.011987165781</v>
      </c>
      <c r="J64" s="530">
        <v>11716.26976653145</v>
      </c>
      <c r="K64" s="495">
        <v>2.950711691628797</v>
      </c>
      <c r="L64" s="499">
        <v>0.90706333777488624</v>
      </c>
      <c r="M64" s="500">
        <v>1.773508453554058</v>
      </c>
      <c r="N64" s="531">
        <v>1.5785225629687147</v>
      </c>
      <c r="O64" s="531">
        <v>2.6029277866206115</v>
      </c>
      <c r="P64" s="477"/>
      <c r="Q64" s="477"/>
      <c r="R64" s="477"/>
      <c r="S64" s="477"/>
      <c r="T64" s="477"/>
      <c r="U64" s="477"/>
      <c r="V64" s="477"/>
      <c r="W64" s="477"/>
      <c r="X64" s="477"/>
      <c r="Y64" s="477"/>
      <c r="Z64" s="477"/>
      <c r="AA64" s="477"/>
      <c r="AB64" s="477"/>
      <c r="AC64" s="477"/>
      <c r="AD64" s="477"/>
      <c r="AE64" s="477"/>
      <c r="AF64" s="477"/>
      <c r="AG64" s="477"/>
      <c r="AH64" s="477"/>
      <c r="AI64" s="477"/>
      <c r="AJ64" s="477"/>
      <c r="AK64" s="477"/>
      <c r="AL64" s="477"/>
      <c r="AM64" s="477"/>
      <c r="AN64" s="477"/>
      <c r="AO64" s="477"/>
      <c r="AP64" s="477"/>
      <c r="AQ64" s="477"/>
      <c r="AR64" s="477"/>
      <c r="AS64" s="477"/>
      <c r="AT64" s="477"/>
      <c r="AU64" s="477"/>
      <c r="AV64" s="477"/>
      <c r="AW64" s="477"/>
      <c r="AX64" s="477"/>
      <c r="AY64" s="477"/>
      <c r="AZ64" s="477"/>
      <c r="BA64" s="477"/>
      <c r="BB64" s="477"/>
      <c r="BC64" s="477"/>
      <c r="BD64" s="477"/>
      <c r="BE64" s="477"/>
      <c r="BF64" s="477"/>
      <c r="BG64" s="477"/>
      <c r="BH64" s="477"/>
      <c r="BI64" s="477"/>
      <c r="BJ64" s="477"/>
      <c r="BK64" s="477"/>
      <c r="BL64" s="477"/>
      <c r="BM64" s="477"/>
      <c r="BN64" s="477"/>
      <c r="BO64" s="477"/>
      <c r="BP64" s="477"/>
      <c r="BQ64" s="477"/>
      <c r="BR64" s="477"/>
      <c r="BS64" s="477"/>
      <c r="BT64" s="477"/>
      <c r="BU64" s="477"/>
      <c r="BV64" s="477"/>
      <c r="BW64" s="477"/>
      <c r="BX64" s="477"/>
      <c r="BY64" s="477"/>
      <c r="BZ64" s="477"/>
      <c r="CA64" s="477"/>
      <c r="CB64" s="477"/>
      <c r="CC64" s="477"/>
      <c r="CD64" s="477"/>
      <c r="CE64" s="477"/>
      <c r="CF64" s="477"/>
      <c r="CG64" s="477"/>
      <c r="CH64" s="477"/>
      <c r="CI64" s="477"/>
      <c r="CJ64" s="477"/>
      <c r="CK64" s="477"/>
      <c r="CL64" s="477"/>
      <c r="CM64" s="477"/>
      <c r="CN64" s="477"/>
      <c r="CO64" s="477"/>
      <c r="CP64" s="477"/>
      <c r="CQ64" s="477"/>
      <c r="CR64" s="477"/>
      <c r="CS64" s="477"/>
      <c r="CT64" s="477"/>
      <c r="CU64" s="477"/>
      <c r="CV64" s="477"/>
      <c r="CW64" s="477"/>
      <c r="CX64" s="477"/>
      <c r="CY64" s="477"/>
      <c r="CZ64" s="477"/>
      <c r="DA64" s="477"/>
      <c r="DB64" s="477"/>
      <c r="DC64" s="477"/>
      <c r="DD64" s="477"/>
      <c r="DE64" s="477"/>
      <c r="DF64" s="477"/>
      <c r="DG64" s="477"/>
      <c r="DH64" s="477"/>
      <c r="DI64" s="477"/>
      <c r="DJ64" s="477"/>
      <c r="DK64" s="477"/>
      <c r="DL64" s="477"/>
      <c r="DM64" s="477"/>
      <c r="DN64" s="477"/>
      <c r="DO64" s="477"/>
      <c r="DP64" s="477"/>
      <c r="DQ64" s="477"/>
      <c r="DR64" s="477"/>
      <c r="DS64" s="477"/>
      <c r="DT64" s="477"/>
      <c r="DU64" s="477"/>
      <c r="DV64" s="477"/>
      <c r="DW64" s="477"/>
      <c r="DX64" s="477"/>
      <c r="DY64" s="477"/>
      <c r="DZ64" s="477"/>
      <c r="EA64" s="477"/>
      <c r="EB64" s="477"/>
      <c r="EC64" s="477"/>
      <c r="ED64" s="477"/>
      <c r="EE64" s="477"/>
      <c r="EF64" s="477"/>
      <c r="EG64" s="477"/>
      <c r="EH64" s="477"/>
      <c r="EI64" s="477"/>
      <c r="EJ64" s="477"/>
      <c r="EK64" s="477"/>
      <c r="EL64" s="477"/>
      <c r="EM64" s="477"/>
      <c r="EN64" s="477"/>
      <c r="EO64" s="477"/>
      <c r="EP64" s="477"/>
      <c r="EQ64" s="477"/>
      <c r="ER64" s="477"/>
      <c r="ES64" s="477"/>
      <c r="ET64" s="477"/>
      <c r="EU64" s="477"/>
      <c r="EV64" s="477"/>
      <c r="EW64" s="477"/>
      <c r="EX64" s="477"/>
      <c r="EY64" s="477"/>
      <c r="EZ64" s="477"/>
      <c r="FA64" s="477"/>
      <c r="FB64" s="477"/>
      <c r="FC64" s="477"/>
      <c r="FD64" s="477"/>
      <c r="FE64" s="477"/>
      <c r="FF64" s="477"/>
      <c r="FG64" s="477"/>
      <c r="FH64" s="477"/>
      <c r="FI64" s="477"/>
      <c r="FJ64" s="477"/>
      <c r="FK64" s="477"/>
      <c r="FL64" s="477"/>
      <c r="FM64" s="477"/>
      <c r="FN64" s="477"/>
      <c r="FO64" s="477"/>
      <c r="FP64" s="477"/>
      <c r="FQ64" s="477"/>
      <c r="FR64" s="477"/>
      <c r="FS64" s="477"/>
      <c r="FT64" s="477"/>
      <c r="FU64" s="477"/>
      <c r="FV64" s="477"/>
      <c r="FW64" s="477"/>
      <c r="FX64" s="477"/>
      <c r="FY64" s="477"/>
      <c r="FZ64" s="477"/>
      <c r="GA64" s="477"/>
      <c r="GB64" s="477"/>
      <c r="GC64" s="477"/>
      <c r="GD64" s="477"/>
      <c r="GE64" s="477"/>
      <c r="GF64" s="477"/>
      <c r="GG64" s="477"/>
      <c r="GH64" s="477"/>
      <c r="GI64" s="477"/>
      <c r="GJ64" s="477"/>
      <c r="GK64" s="477"/>
      <c r="GL64" s="477"/>
      <c r="GM64" s="477"/>
      <c r="GN64" s="477"/>
      <c r="GO64" s="477"/>
      <c r="GP64" s="477"/>
      <c r="GQ64" s="477"/>
      <c r="GR64" s="477"/>
      <c r="GS64" s="477"/>
      <c r="GT64" s="477"/>
      <c r="GU64" s="477"/>
      <c r="GV64" s="477"/>
      <c r="GW64" s="477"/>
      <c r="GX64" s="477"/>
      <c r="GY64" s="477"/>
      <c r="GZ64" s="477"/>
      <c r="HA64" s="477"/>
      <c r="HB64" s="477"/>
      <c r="HC64" s="477"/>
      <c r="HD64" s="477"/>
      <c r="HE64" s="477"/>
      <c r="HF64" s="477"/>
      <c r="HG64" s="477"/>
      <c r="HH64" s="477"/>
      <c r="HI64" s="477"/>
    </row>
    <row r="65" spans="1:217" s="53" customFormat="1" ht="18.75" customHeight="1">
      <c r="A65" s="477"/>
      <c r="B65" s="476" t="s">
        <v>235</v>
      </c>
      <c r="C65" s="511"/>
      <c r="D65" s="504">
        <v>9206.2043827978232</v>
      </c>
      <c r="E65" s="501">
        <v>14906.503916334839</v>
      </c>
      <c r="F65" s="529">
        <v>17972.701891520068</v>
      </c>
      <c r="G65" s="93">
        <v>42085.410190652721</v>
      </c>
      <c r="H65" s="530">
        <v>1934.2794616584722</v>
      </c>
      <c r="I65" s="93">
        <v>44019.689652311194</v>
      </c>
      <c r="J65" s="530">
        <v>11853.466334393763</v>
      </c>
      <c r="K65" s="495">
        <v>1.206257712620058</v>
      </c>
      <c r="L65" s="499">
        <v>-0.14751801038663359</v>
      </c>
      <c r="M65" s="500">
        <v>1.5124426715847648</v>
      </c>
      <c r="N65" s="531">
        <v>0.85153400630181864</v>
      </c>
      <c r="O65" s="531">
        <v>1.1709918821963754</v>
      </c>
      <c r="P65" s="477"/>
      <c r="Q65" s="477"/>
      <c r="R65" s="477"/>
      <c r="S65" s="477"/>
      <c r="T65" s="477"/>
      <c r="U65" s="477"/>
      <c r="V65" s="477"/>
      <c r="W65" s="477"/>
      <c r="X65" s="477"/>
      <c r="Y65" s="477"/>
      <c r="Z65" s="477"/>
      <c r="AA65" s="477"/>
      <c r="AB65" s="477"/>
      <c r="AC65" s="477"/>
      <c r="AD65" s="477"/>
      <c r="AE65" s="477"/>
      <c r="AF65" s="477"/>
      <c r="AG65" s="477"/>
      <c r="AH65" s="477"/>
      <c r="AI65" s="477"/>
      <c r="AJ65" s="477"/>
      <c r="AK65" s="477"/>
      <c r="AL65" s="477"/>
      <c r="AM65" s="477"/>
      <c r="AN65" s="477"/>
      <c r="AO65" s="477"/>
      <c r="AP65" s="477"/>
      <c r="AQ65" s="477"/>
      <c r="AR65" s="477"/>
      <c r="AS65" s="477"/>
      <c r="AT65" s="477"/>
      <c r="AU65" s="477"/>
      <c r="AV65" s="477"/>
      <c r="AW65" s="477"/>
      <c r="AX65" s="477"/>
      <c r="AY65" s="477"/>
      <c r="AZ65" s="477"/>
      <c r="BA65" s="477"/>
      <c r="BB65" s="477"/>
      <c r="BC65" s="477"/>
      <c r="BD65" s="477"/>
      <c r="BE65" s="477"/>
      <c r="BF65" s="477"/>
      <c r="BG65" s="477"/>
      <c r="BH65" s="477"/>
      <c r="BI65" s="477"/>
      <c r="BJ65" s="477"/>
      <c r="BK65" s="477"/>
      <c r="BL65" s="477"/>
      <c r="BM65" s="477"/>
      <c r="BN65" s="477"/>
      <c r="BO65" s="477"/>
      <c r="BP65" s="477"/>
      <c r="BQ65" s="477"/>
      <c r="BR65" s="477"/>
      <c r="BS65" s="477"/>
      <c r="BT65" s="477"/>
      <c r="BU65" s="477"/>
      <c r="BV65" s="477"/>
      <c r="BW65" s="477"/>
      <c r="BX65" s="477"/>
      <c r="BY65" s="477"/>
      <c r="BZ65" s="477"/>
      <c r="CA65" s="477"/>
      <c r="CB65" s="477"/>
      <c r="CC65" s="477"/>
      <c r="CD65" s="477"/>
      <c r="CE65" s="477"/>
      <c r="CF65" s="477"/>
      <c r="CG65" s="477"/>
      <c r="CH65" s="477"/>
      <c r="CI65" s="477"/>
      <c r="CJ65" s="477"/>
      <c r="CK65" s="477"/>
      <c r="CL65" s="477"/>
      <c r="CM65" s="477"/>
      <c r="CN65" s="477"/>
      <c r="CO65" s="477"/>
      <c r="CP65" s="477"/>
      <c r="CQ65" s="477"/>
      <c r="CR65" s="477"/>
      <c r="CS65" s="477"/>
      <c r="CT65" s="477"/>
      <c r="CU65" s="477"/>
      <c r="CV65" s="477"/>
      <c r="CW65" s="477"/>
      <c r="CX65" s="477"/>
      <c r="CY65" s="477"/>
      <c r="CZ65" s="477"/>
      <c r="DA65" s="477"/>
      <c r="DB65" s="477"/>
      <c r="DC65" s="477"/>
      <c r="DD65" s="477"/>
      <c r="DE65" s="477"/>
      <c r="DF65" s="477"/>
      <c r="DG65" s="477"/>
      <c r="DH65" s="477"/>
      <c r="DI65" s="477"/>
      <c r="DJ65" s="477"/>
      <c r="DK65" s="477"/>
      <c r="DL65" s="477"/>
      <c r="DM65" s="477"/>
      <c r="DN65" s="477"/>
      <c r="DO65" s="477"/>
      <c r="DP65" s="477"/>
      <c r="DQ65" s="477"/>
      <c r="DR65" s="477"/>
      <c r="DS65" s="477"/>
      <c r="DT65" s="477"/>
      <c r="DU65" s="477"/>
      <c r="DV65" s="477"/>
      <c r="DW65" s="477"/>
      <c r="DX65" s="477"/>
      <c r="DY65" s="477"/>
      <c r="DZ65" s="477"/>
      <c r="EA65" s="477"/>
      <c r="EB65" s="477"/>
      <c r="EC65" s="477"/>
      <c r="ED65" s="477"/>
      <c r="EE65" s="477"/>
      <c r="EF65" s="477"/>
      <c r="EG65" s="477"/>
      <c r="EH65" s="477"/>
      <c r="EI65" s="477"/>
      <c r="EJ65" s="477"/>
      <c r="EK65" s="477"/>
      <c r="EL65" s="477"/>
      <c r="EM65" s="477"/>
      <c r="EN65" s="477"/>
      <c r="EO65" s="477"/>
      <c r="EP65" s="477"/>
      <c r="EQ65" s="477"/>
      <c r="ER65" s="477"/>
      <c r="ES65" s="477"/>
      <c r="ET65" s="477"/>
      <c r="EU65" s="477"/>
      <c r="EV65" s="477"/>
      <c r="EW65" s="477"/>
      <c r="EX65" s="477"/>
      <c r="EY65" s="477"/>
      <c r="EZ65" s="477"/>
      <c r="FA65" s="477"/>
      <c r="FB65" s="477"/>
      <c r="FC65" s="477"/>
      <c r="FD65" s="477"/>
      <c r="FE65" s="477"/>
      <c r="FF65" s="477"/>
      <c r="FG65" s="477"/>
      <c r="FH65" s="477"/>
      <c r="FI65" s="477"/>
      <c r="FJ65" s="477"/>
      <c r="FK65" s="477"/>
      <c r="FL65" s="477"/>
      <c r="FM65" s="477"/>
      <c r="FN65" s="477"/>
      <c r="FO65" s="477"/>
      <c r="FP65" s="477"/>
      <c r="FQ65" s="477"/>
      <c r="FR65" s="477"/>
      <c r="FS65" s="477"/>
      <c r="FT65" s="477"/>
      <c r="FU65" s="477"/>
      <c r="FV65" s="477"/>
      <c r="FW65" s="477"/>
      <c r="FX65" s="477"/>
      <c r="FY65" s="477"/>
      <c r="FZ65" s="477"/>
      <c r="GA65" s="477"/>
      <c r="GB65" s="477"/>
      <c r="GC65" s="477"/>
      <c r="GD65" s="477"/>
      <c r="GE65" s="477"/>
      <c r="GF65" s="477"/>
      <c r="GG65" s="477"/>
      <c r="GH65" s="477"/>
      <c r="GI65" s="477"/>
      <c r="GJ65" s="477"/>
      <c r="GK65" s="477"/>
      <c r="GL65" s="477"/>
      <c r="GM65" s="477"/>
      <c r="GN65" s="477"/>
      <c r="GO65" s="477"/>
      <c r="GP65" s="477"/>
      <c r="GQ65" s="477"/>
      <c r="GR65" s="477"/>
      <c r="GS65" s="477"/>
      <c r="GT65" s="477"/>
      <c r="GU65" s="477"/>
      <c r="GV65" s="477"/>
      <c r="GW65" s="477"/>
      <c r="GX65" s="477"/>
      <c r="GY65" s="477"/>
      <c r="GZ65" s="477"/>
      <c r="HA65" s="477"/>
      <c r="HB65" s="477"/>
      <c r="HC65" s="477"/>
      <c r="HD65" s="477"/>
      <c r="HE65" s="477"/>
      <c r="HF65" s="477"/>
      <c r="HG65" s="477"/>
      <c r="HH65" s="477"/>
      <c r="HI65" s="477"/>
    </row>
    <row r="66" spans="1:217" s="53" customFormat="1" ht="18.75" customHeight="1">
      <c r="A66" s="477"/>
      <c r="B66" s="476" t="s">
        <v>236</v>
      </c>
      <c r="C66" s="511"/>
      <c r="D66" s="504">
        <v>9285.7018123024263</v>
      </c>
      <c r="E66" s="501">
        <v>15043.08350584787</v>
      </c>
      <c r="F66" s="529">
        <v>18210.98881670825</v>
      </c>
      <c r="G66" s="93">
        <v>42539.774134858548</v>
      </c>
      <c r="H66" s="530">
        <v>1963.5284213138873</v>
      </c>
      <c r="I66" s="93">
        <v>44503.302556172435</v>
      </c>
      <c r="J66" s="530">
        <v>11969.919303209095</v>
      </c>
      <c r="K66" s="495">
        <v>0.86352014575243174</v>
      </c>
      <c r="L66" s="499">
        <v>0.91624159681977346</v>
      </c>
      <c r="M66" s="500">
        <v>1.3258269492613834</v>
      </c>
      <c r="N66" s="531">
        <v>1.0986286084274042</v>
      </c>
      <c r="O66" s="531">
        <v>0.98243809473213162</v>
      </c>
      <c r="P66" s="477"/>
      <c r="Q66" s="477"/>
      <c r="R66" s="477"/>
      <c r="S66" s="477"/>
      <c r="T66" s="477"/>
      <c r="U66" s="477"/>
      <c r="V66" s="477"/>
      <c r="W66" s="477"/>
      <c r="X66" s="477"/>
      <c r="Y66" s="477"/>
      <c r="Z66" s="477"/>
      <c r="AA66" s="477"/>
      <c r="AB66" s="477"/>
      <c r="AC66" s="477"/>
      <c r="AD66" s="477"/>
      <c r="AE66" s="477"/>
      <c r="AF66" s="477"/>
      <c r="AG66" s="477"/>
      <c r="AH66" s="477"/>
      <c r="AI66" s="477"/>
      <c r="AJ66" s="477"/>
      <c r="AK66" s="477"/>
      <c r="AL66" s="477"/>
      <c r="AM66" s="477"/>
      <c r="AN66" s="477"/>
      <c r="AO66" s="477"/>
      <c r="AP66" s="477"/>
      <c r="AQ66" s="477"/>
      <c r="AR66" s="477"/>
      <c r="AS66" s="477"/>
      <c r="AT66" s="477"/>
      <c r="AU66" s="477"/>
      <c r="AV66" s="477"/>
      <c r="AW66" s="477"/>
      <c r="AX66" s="477"/>
      <c r="AY66" s="477"/>
      <c r="AZ66" s="477"/>
      <c r="BA66" s="477"/>
      <c r="BB66" s="477"/>
      <c r="BC66" s="477"/>
      <c r="BD66" s="477"/>
      <c r="BE66" s="477"/>
      <c r="BF66" s="477"/>
      <c r="BG66" s="477"/>
      <c r="BH66" s="477"/>
      <c r="BI66" s="477"/>
      <c r="BJ66" s="477"/>
      <c r="BK66" s="477"/>
      <c r="BL66" s="477"/>
      <c r="BM66" s="477"/>
      <c r="BN66" s="477"/>
      <c r="BO66" s="477"/>
      <c r="BP66" s="477"/>
      <c r="BQ66" s="477"/>
      <c r="BR66" s="477"/>
      <c r="BS66" s="477"/>
      <c r="BT66" s="477"/>
      <c r="BU66" s="477"/>
      <c r="BV66" s="477"/>
      <c r="BW66" s="477"/>
      <c r="BX66" s="477"/>
      <c r="BY66" s="477"/>
      <c r="BZ66" s="477"/>
      <c r="CA66" s="477"/>
      <c r="CB66" s="477"/>
      <c r="CC66" s="477"/>
      <c r="CD66" s="477"/>
      <c r="CE66" s="477"/>
      <c r="CF66" s="477"/>
      <c r="CG66" s="477"/>
      <c r="CH66" s="477"/>
      <c r="CI66" s="477"/>
      <c r="CJ66" s="477"/>
      <c r="CK66" s="477"/>
      <c r="CL66" s="477"/>
      <c r="CM66" s="477"/>
      <c r="CN66" s="477"/>
      <c r="CO66" s="477"/>
      <c r="CP66" s="477"/>
      <c r="CQ66" s="477"/>
      <c r="CR66" s="477"/>
      <c r="CS66" s="477"/>
      <c r="CT66" s="477"/>
      <c r="CU66" s="477"/>
      <c r="CV66" s="477"/>
      <c r="CW66" s="477"/>
      <c r="CX66" s="477"/>
      <c r="CY66" s="477"/>
      <c r="CZ66" s="477"/>
      <c r="DA66" s="477"/>
      <c r="DB66" s="477"/>
      <c r="DC66" s="477"/>
      <c r="DD66" s="477"/>
      <c r="DE66" s="477"/>
      <c r="DF66" s="477"/>
      <c r="DG66" s="477"/>
      <c r="DH66" s="477"/>
      <c r="DI66" s="477"/>
      <c r="DJ66" s="477"/>
      <c r="DK66" s="477"/>
      <c r="DL66" s="477"/>
      <c r="DM66" s="477"/>
      <c r="DN66" s="477"/>
      <c r="DO66" s="477"/>
      <c r="DP66" s="477"/>
      <c r="DQ66" s="477"/>
      <c r="DR66" s="477"/>
      <c r="DS66" s="477"/>
      <c r="DT66" s="477"/>
      <c r="DU66" s="477"/>
      <c r="DV66" s="477"/>
      <c r="DW66" s="477"/>
      <c r="DX66" s="477"/>
      <c r="DY66" s="477"/>
      <c r="DZ66" s="477"/>
      <c r="EA66" s="477"/>
      <c r="EB66" s="477"/>
      <c r="EC66" s="477"/>
      <c r="ED66" s="477"/>
      <c r="EE66" s="477"/>
      <c r="EF66" s="477"/>
      <c r="EG66" s="477"/>
      <c r="EH66" s="477"/>
      <c r="EI66" s="477"/>
      <c r="EJ66" s="477"/>
      <c r="EK66" s="477"/>
      <c r="EL66" s="477"/>
      <c r="EM66" s="477"/>
      <c r="EN66" s="477"/>
      <c r="EO66" s="477"/>
      <c r="EP66" s="477"/>
      <c r="EQ66" s="477"/>
      <c r="ER66" s="477"/>
      <c r="ES66" s="477"/>
      <c r="ET66" s="477"/>
      <c r="EU66" s="477"/>
      <c r="EV66" s="477"/>
      <c r="EW66" s="477"/>
      <c r="EX66" s="477"/>
      <c r="EY66" s="477"/>
      <c r="EZ66" s="477"/>
      <c r="FA66" s="477"/>
      <c r="FB66" s="477"/>
      <c r="FC66" s="477"/>
      <c r="FD66" s="477"/>
      <c r="FE66" s="477"/>
      <c r="FF66" s="477"/>
      <c r="FG66" s="477"/>
      <c r="FH66" s="477"/>
      <c r="FI66" s="477"/>
      <c r="FJ66" s="477"/>
      <c r="FK66" s="477"/>
      <c r="FL66" s="477"/>
      <c r="FM66" s="477"/>
      <c r="FN66" s="477"/>
      <c r="FO66" s="477"/>
      <c r="FP66" s="477"/>
      <c r="FQ66" s="477"/>
      <c r="FR66" s="477"/>
      <c r="FS66" s="477"/>
      <c r="FT66" s="477"/>
      <c r="FU66" s="477"/>
      <c r="FV66" s="477"/>
      <c r="FW66" s="477"/>
      <c r="FX66" s="477"/>
      <c r="FY66" s="477"/>
      <c r="FZ66" s="477"/>
      <c r="GA66" s="477"/>
      <c r="GB66" s="477"/>
      <c r="GC66" s="477"/>
      <c r="GD66" s="477"/>
      <c r="GE66" s="477"/>
      <c r="GF66" s="477"/>
      <c r="GG66" s="477"/>
      <c r="GH66" s="477"/>
      <c r="GI66" s="477"/>
      <c r="GJ66" s="477"/>
      <c r="GK66" s="477"/>
      <c r="GL66" s="477"/>
      <c r="GM66" s="477"/>
      <c r="GN66" s="477"/>
      <c r="GO66" s="477"/>
      <c r="GP66" s="477"/>
      <c r="GQ66" s="477"/>
      <c r="GR66" s="477"/>
      <c r="GS66" s="477"/>
      <c r="GT66" s="477"/>
      <c r="GU66" s="477"/>
      <c r="GV66" s="477"/>
      <c r="GW66" s="477"/>
      <c r="GX66" s="477"/>
      <c r="GY66" s="477"/>
      <c r="GZ66" s="477"/>
      <c r="HA66" s="477"/>
      <c r="HB66" s="477"/>
      <c r="HC66" s="477"/>
      <c r="HD66" s="477"/>
      <c r="HE66" s="477"/>
      <c r="HF66" s="477"/>
      <c r="HG66" s="477"/>
      <c r="HH66" s="477"/>
      <c r="HI66" s="477"/>
    </row>
    <row r="67" spans="1:217" s="53" customFormat="1" ht="18.75" customHeight="1">
      <c r="A67" s="477"/>
      <c r="B67" s="476" t="s">
        <v>237</v>
      </c>
      <c r="C67" s="511"/>
      <c r="D67" s="504">
        <v>9379.6404247568862</v>
      </c>
      <c r="E67" s="501">
        <v>15067.002302092129</v>
      </c>
      <c r="F67" s="529">
        <v>18429.947880013206</v>
      </c>
      <c r="G67" s="93">
        <v>42876.590606862213</v>
      </c>
      <c r="H67" s="530">
        <v>1982.5971012846396</v>
      </c>
      <c r="I67" s="93">
        <v>44859.187708146856</v>
      </c>
      <c r="J67" s="530">
        <v>12083.947769809636</v>
      </c>
      <c r="K67" s="495">
        <v>1.0116479546005195</v>
      </c>
      <c r="L67" s="499">
        <v>0.15900195086307178</v>
      </c>
      <c r="M67" s="500">
        <v>1.202345822672001</v>
      </c>
      <c r="N67" s="531">
        <v>0.79968256631116219</v>
      </c>
      <c r="O67" s="531">
        <v>0.95262519079781782</v>
      </c>
      <c r="P67" s="477"/>
      <c r="Q67" s="477"/>
      <c r="R67" s="477"/>
      <c r="S67" s="477"/>
      <c r="T67" s="477"/>
      <c r="U67" s="477"/>
      <c r="V67" s="477"/>
      <c r="W67" s="477"/>
      <c r="X67" s="477"/>
      <c r="Y67" s="477"/>
      <c r="Z67" s="477"/>
      <c r="AA67" s="477"/>
      <c r="AB67" s="477"/>
      <c r="AC67" s="477"/>
      <c r="AD67" s="477"/>
      <c r="AE67" s="477"/>
      <c r="AF67" s="477"/>
      <c r="AG67" s="477"/>
      <c r="AH67" s="477"/>
      <c r="AI67" s="477"/>
      <c r="AJ67" s="477"/>
      <c r="AK67" s="477"/>
      <c r="AL67" s="477"/>
      <c r="AM67" s="477"/>
      <c r="AN67" s="477"/>
      <c r="AO67" s="477"/>
      <c r="AP67" s="477"/>
      <c r="AQ67" s="477"/>
      <c r="AR67" s="477"/>
      <c r="AS67" s="477"/>
      <c r="AT67" s="477"/>
      <c r="AU67" s="477"/>
      <c r="AV67" s="477"/>
      <c r="AW67" s="477"/>
      <c r="AX67" s="477"/>
      <c r="AY67" s="477"/>
      <c r="AZ67" s="477"/>
      <c r="BA67" s="477"/>
      <c r="BB67" s="477"/>
      <c r="BC67" s="477"/>
      <c r="BD67" s="477"/>
      <c r="BE67" s="477"/>
      <c r="BF67" s="477"/>
      <c r="BG67" s="477"/>
      <c r="BH67" s="477"/>
      <c r="BI67" s="477"/>
      <c r="BJ67" s="477"/>
      <c r="BK67" s="477"/>
      <c r="BL67" s="477"/>
      <c r="BM67" s="477"/>
      <c r="BN67" s="477"/>
      <c r="BO67" s="477"/>
      <c r="BP67" s="477"/>
      <c r="BQ67" s="477"/>
      <c r="BR67" s="477"/>
      <c r="BS67" s="477"/>
      <c r="BT67" s="477"/>
      <c r="BU67" s="477"/>
      <c r="BV67" s="477"/>
      <c r="BW67" s="477"/>
      <c r="BX67" s="477"/>
      <c r="BY67" s="477"/>
      <c r="BZ67" s="477"/>
      <c r="CA67" s="477"/>
      <c r="CB67" s="477"/>
      <c r="CC67" s="477"/>
      <c r="CD67" s="477"/>
      <c r="CE67" s="477"/>
      <c r="CF67" s="477"/>
      <c r="CG67" s="477"/>
      <c r="CH67" s="477"/>
      <c r="CI67" s="477"/>
      <c r="CJ67" s="477"/>
      <c r="CK67" s="477"/>
      <c r="CL67" s="477"/>
      <c r="CM67" s="477"/>
      <c r="CN67" s="477"/>
      <c r="CO67" s="477"/>
      <c r="CP67" s="477"/>
      <c r="CQ67" s="477"/>
      <c r="CR67" s="477"/>
      <c r="CS67" s="477"/>
      <c r="CT67" s="477"/>
      <c r="CU67" s="477"/>
      <c r="CV67" s="477"/>
      <c r="CW67" s="477"/>
      <c r="CX67" s="477"/>
      <c r="CY67" s="477"/>
      <c r="CZ67" s="477"/>
      <c r="DA67" s="477"/>
      <c r="DB67" s="477"/>
      <c r="DC67" s="477"/>
      <c r="DD67" s="477"/>
      <c r="DE67" s="477"/>
      <c r="DF67" s="477"/>
      <c r="DG67" s="477"/>
      <c r="DH67" s="477"/>
      <c r="DI67" s="477"/>
      <c r="DJ67" s="477"/>
      <c r="DK67" s="477"/>
      <c r="DL67" s="477"/>
      <c r="DM67" s="477"/>
      <c r="DN67" s="477"/>
      <c r="DO67" s="477"/>
      <c r="DP67" s="477"/>
      <c r="DQ67" s="477"/>
      <c r="DR67" s="477"/>
      <c r="DS67" s="477"/>
      <c r="DT67" s="477"/>
      <c r="DU67" s="477"/>
      <c r="DV67" s="477"/>
      <c r="DW67" s="477"/>
      <c r="DX67" s="477"/>
      <c r="DY67" s="477"/>
      <c r="DZ67" s="477"/>
      <c r="EA67" s="477"/>
      <c r="EB67" s="477"/>
      <c r="EC67" s="477"/>
      <c r="ED67" s="477"/>
      <c r="EE67" s="477"/>
      <c r="EF67" s="477"/>
      <c r="EG67" s="477"/>
      <c r="EH67" s="477"/>
      <c r="EI67" s="477"/>
      <c r="EJ67" s="477"/>
      <c r="EK67" s="477"/>
      <c r="EL67" s="477"/>
      <c r="EM67" s="477"/>
      <c r="EN67" s="477"/>
      <c r="EO67" s="477"/>
      <c r="EP67" s="477"/>
      <c r="EQ67" s="477"/>
      <c r="ER67" s="477"/>
      <c r="ES67" s="477"/>
      <c r="ET67" s="477"/>
      <c r="EU67" s="477"/>
      <c r="EV67" s="477"/>
      <c r="EW67" s="477"/>
      <c r="EX67" s="477"/>
      <c r="EY67" s="477"/>
      <c r="EZ67" s="477"/>
      <c r="FA67" s="477"/>
      <c r="FB67" s="477"/>
      <c r="FC67" s="477"/>
      <c r="FD67" s="477"/>
      <c r="FE67" s="477"/>
      <c r="FF67" s="477"/>
      <c r="FG67" s="477"/>
      <c r="FH67" s="477"/>
      <c r="FI67" s="477"/>
      <c r="FJ67" s="477"/>
      <c r="FK67" s="477"/>
      <c r="FL67" s="477"/>
      <c r="FM67" s="477"/>
      <c r="FN67" s="477"/>
      <c r="FO67" s="477"/>
      <c r="FP67" s="477"/>
      <c r="FQ67" s="477"/>
      <c r="FR67" s="477"/>
      <c r="FS67" s="477"/>
      <c r="FT67" s="477"/>
      <c r="FU67" s="477"/>
      <c r="FV67" s="477"/>
      <c r="FW67" s="477"/>
      <c r="FX67" s="477"/>
      <c r="FY67" s="477"/>
      <c r="FZ67" s="477"/>
      <c r="GA67" s="477"/>
      <c r="GB67" s="477"/>
      <c r="GC67" s="477"/>
      <c r="GD67" s="477"/>
      <c r="GE67" s="477"/>
      <c r="GF67" s="477"/>
      <c r="GG67" s="477"/>
      <c r="GH67" s="477"/>
      <c r="GI67" s="477"/>
      <c r="GJ67" s="477"/>
      <c r="GK67" s="477"/>
      <c r="GL67" s="477"/>
      <c r="GM67" s="477"/>
      <c r="GN67" s="477"/>
      <c r="GO67" s="477"/>
      <c r="GP67" s="477"/>
      <c r="GQ67" s="477"/>
      <c r="GR67" s="477"/>
      <c r="GS67" s="477"/>
      <c r="GT67" s="477"/>
      <c r="GU67" s="477"/>
      <c r="GV67" s="477"/>
      <c r="GW67" s="477"/>
      <c r="GX67" s="477"/>
      <c r="GY67" s="477"/>
      <c r="GZ67" s="477"/>
      <c r="HA67" s="477"/>
      <c r="HB67" s="477"/>
      <c r="HC67" s="477"/>
      <c r="HD67" s="477"/>
      <c r="HE67" s="477"/>
      <c r="HF67" s="477"/>
      <c r="HG67" s="477"/>
      <c r="HH67" s="477"/>
      <c r="HI67" s="477"/>
    </row>
    <row r="68" spans="1:217" s="53" customFormat="1" ht="18.75" customHeight="1">
      <c r="A68" s="477"/>
      <c r="B68" s="476" t="s">
        <v>238</v>
      </c>
      <c r="C68" s="511"/>
      <c r="D68" s="504">
        <v>9474.9336426835398</v>
      </c>
      <c r="E68" s="501">
        <v>15017.128437964126</v>
      </c>
      <c r="F68" s="529">
        <v>18814.834869111426</v>
      </c>
      <c r="G68" s="93">
        <v>43306.896949759095</v>
      </c>
      <c r="H68" s="530">
        <v>2001.8672131324288</v>
      </c>
      <c r="I68" s="93">
        <v>45308.764162891523</v>
      </c>
      <c r="J68" s="530">
        <v>12213.77840182002</v>
      </c>
      <c r="K68" s="495">
        <v>1.015958113651493</v>
      </c>
      <c r="L68" s="499">
        <v>-0.33101384819644863</v>
      </c>
      <c r="M68" s="500">
        <v>2.0883780659825817</v>
      </c>
      <c r="N68" s="531">
        <v>1.0021948183047868</v>
      </c>
      <c r="O68" s="531">
        <v>1.0744057694022047</v>
      </c>
      <c r="P68" s="477"/>
      <c r="Q68" s="477"/>
      <c r="R68" s="477"/>
      <c r="S68" s="477"/>
      <c r="T68" s="477"/>
      <c r="U68" s="477"/>
      <c r="V68" s="477"/>
      <c r="W68" s="477"/>
      <c r="X68" s="477"/>
      <c r="Y68" s="477"/>
      <c r="Z68" s="477"/>
      <c r="AA68" s="477"/>
      <c r="AB68" s="477"/>
      <c r="AC68" s="477"/>
      <c r="AD68" s="477"/>
      <c r="AE68" s="477"/>
      <c r="AF68" s="477"/>
      <c r="AG68" s="477"/>
      <c r="AH68" s="477"/>
      <c r="AI68" s="477"/>
      <c r="AJ68" s="477"/>
      <c r="AK68" s="477"/>
      <c r="AL68" s="477"/>
      <c r="AM68" s="477"/>
      <c r="AN68" s="477"/>
      <c r="AO68" s="477"/>
      <c r="AP68" s="477"/>
      <c r="AQ68" s="477"/>
      <c r="AR68" s="477"/>
      <c r="AS68" s="477"/>
      <c r="AT68" s="477"/>
      <c r="AU68" s="477"/>
      <c r="AV68" s="477"/>
      <c r="AW68" s="477"/>
      <c r="AX68" s="477"/>
      <c r="AY68" s="477"/>
      <c r="AZ68" s="477"/>
      <c r="BA68" s="477"/>
      <c r="BB68" s="477"/>
      <c r="BC68" s="477"/>
      <c r="BD68" s="477"/>
      <c r="BE68" s="477"/>
      <c r="BF68" s="477"/>
      <c r="BG68" s="477"/>
      <c r="BH68" s="477"/>
      <c r="BI68" s="477"/>
      <c r="BJ68" s="477"/>
      <c r="BK68" s="477"/>
      <c r="BL68" s="477"/>
      <c r="BM68" s="477"/>
      <c r="BN68" s="477"/>
      <c r="BO68" s="477"/>
      <c r="BP68" s="477"/>
      <c r="BQ68" s="477"/>
      <c r="BR68" s="477"/>
      <c r="BS68" s="477"/>
      <c r="BT68" s="477"/>
      <c r="BU68" s="477"/>
      <c r="BV68" s="477"/>
      <c r="BW68" s="477"/>
      <c r="BX68" s="477"/>
      <c r="BY68" s="477"/>
      <c r="BZ68" s="477"/>
      <c r="CA68" s="477"/>
      <c r="CB68" s="477"/>
      <c r="CC68" s="477"/>
      <c r="CD68" s="477"/>
      <c r="CE68" s="477"/>
      <c r="CF68" s="477"/>
      <c r="CG68" s="477"/>
      <c r="CH68" s="477"/>
      <c r="CI68" s="477"/>
      <c r="CJ68" s="477"/>
      <c r="CK68" s="477"/>
      <c r="CL68" s="477"/>
      <c r="CM68" s="477"/>
      <c r="CN68" s="477"/>
      <c r="CO68" s="477"/>
      <c r="CP68" s="477"/>
      <c r="CQ68" s="477"/>
      <c r="CR68" s="477"/>
      <c r="CS68" s="477"/>
      <c r="CT68" s="477"/>
      <c r="CU68" s="477"/>
      <c r="CV68" s="477"/>
      <c r="CW68" s="477"/>
      <c r="CX68" s="477"/>
      <c r="CY68" s="477"/>
      <c r="CZ68" s="477"/>
      <c r="DA68" s="477"/>
      <c r="DB68" s="477"/>
      <c r="DC68" s="477"/>
      <c r="DD68" s="477"/>
      <c r="DE68" s="477"/>
      <c r="DF68" s="477"/>
      <c r="DG68" s="477"/>
      <c r="DH68" s="477"/>
      <c r="DI68" s="477"/>
      <c r="DJ68" s="477"/>
      <c r="DK68" s="477"/>
      <c r="DL68" s="477"/>
      <c r="DM68" s="477"/>
      <c r="DN68" s="477"/>
      <c r="DO68" s="477"/>
      <c r="DP68" s="477"/>
      <c r="DQ68" s="477"/>
      <c r="DR68" s="477"/>
      <c r="DS68" s="477"/>
      <c r="DT68" s="477"/>
      <c r="DU68" s="477"/>
      <c r="DV68" s="477"/>
      <c r="DW68" s="477"/>
      <c r="DX68" s="477"/>
      <c r="DY68" s="477"/>
      <c r="DZ68" s="477"/>
      <c r="EA68" s="477"/>
      <c r="EB68" s="477"/>
      <c r="EC68" s="477"/>
      <c r="ED68" s="477"/>
      <c r="EE68" s="477"/>
      <c r="EF68" s="477"/>
      <c r="EG68" s="477"/>
      <c r="EH68" s="477"/>
      <c r="EI68" s="477"/>
      <c r="EJ68" s="477"/>
      <c r="EK68" s="477"/>
      <c r="EL68" s="477"/>
      <c r="EM68" s="477"/>
      <c r="EN68" s="477"/>
      <c r="EO68" s="477"/>
      <c r="EP68" s="477"/>
      <c r="EQ68" s="477"/>
      <c r="ER68" s="477"/>
      <c r="ES68" s="477"/>
      <c r="ET68" s="477"/>
      <c r="EU68" s="477"/>
      <c r="EV68" s="477"/>
      <c r="EW68" s="477"/>
      <c r="EX68" s="477"/>
      <c r="EY68" s="477"/>
      <c r="EZ68" s="477"/>
      <c r="FA68" s="477"/>
      <c r="FB68" s="477"/>
      <c r="FC68" s="477"/>
      <c r="FD68" s="477"/>
      <c r="FE68" s="477"/>
      <c r="FF68" s="477"/>
      <c r="FG68" s="477"/>
      <c r="FH68" s="477"/>
      <c r="FI68" s="477"/>
      <c r="FJ68" s="477"/>
      <c r="FK68" s="477"/>
      <c r="FL68" s="477"/>
      <c r="FM68" s="477"/>
      <c r="FN68" s="477"/>
      <c r="FO68" s="477"/>
      <c r="FP68" s="477"/>
      <c r="FQ68" s="477"/>
      <c r="FR68" s="477"/>
      <c r="FS68" s="477"/>
      <c r="FT68" s="477"/>
      <c r="FU68" s="477"/>
      <c r="FV68" s="477"/>
      <c r="FW68" s="477"/>
      <c r="FX68" s="477"/>
      <c r="FY68" s="477"/>
      <c r="FZ68" s="477"/>
      <c r="GA68" s="477"/>
      <c r="GB68" s="477"/>
      <c r="GC68" s="477"/>
      <c r="GD68" s="477"/>
      <c r="GE68" s="477"/>
      <c r="GF68" s="477"/>
      <c r="GG68" s="477"/>
      <c r="GH68" s="477"/>
      <c r="GI68" s="477"/>
      <c r="GJ68" s="477"/>
      <c r="GK68" s="477"/>
      <c r="GL68" s="477"/>
      <c r="GM68" s="477"/>
      <c r="GN68" s="477"/>
      <c r="GO68" s="477"/>
      <c r="GP68" s="477"/>
      <c r="GQ68" s="477"/>
      <c r="GR68" s="477"/>
      <c r="GS68" s="477"/>
      <c r="GT68" s="477"/>
      <c r="GU68" s="477"/>
      <c r="GV68" s="477"/>
      <c r="GW68" s="477"/>
      <c r="GX68" s="477"/>
      <c r="GY68" s="477"/>
      <c r="GZ68" s="477"/>
      <c r="HA68" s="477"/>
      <c r="HB68" s="477"/>
      <c r="HC68" s="477"/>
      <c r="HD68" s="477"/>
      <c r="HE68" s="477"/>
      <c r="HF68" s="477"/>
      <c r="HG68" s="477"/>
      <c r="HH68" s="477"/>
      <c r="HI68" s="477"/>
    </row>
    <row r="69" spans="1:217" s="53" customFormat="1" ht="18.75" customHeight="1">
      <c r="A69" s="477"/>
      <c r="B69" s="649" t="s">
        <v>459</v>
      </c>
      <c r="C69" s="511"/>
      <c r="D69" s="504">
        <v>9616.1521506265017</v>
      </c>
      <c r="E69" s="501">
        <v>14932.641629490525</v>
      </c>
      <c r="F69" s="529">
        <v>19115.909555028371</v>
      </c>
      <c r="G69" s="93">
        <v>43664.703335145394</v>
      </c>
      <c r="H69" s="530">
        <v>2014.7332791552517</v>
      </c>
      <c r="I69" s="93">
        <v>45679.436614300648</v>
      </c>
      <c r="J69" s="530">
        <v>12384.383588783347</v>
      </c>
      <c r="K69" s="495">
        <v>1.4904432396949829</v>
      </c>
      <c r="L69" s="499">
        <v>-0.56260295583551567</v>
      </c>
      <c r="M69" s="500">
        <v>1.6001983966982465</v>
      </c>
      <c r="N69" s="531">
        <v>0.81810320422006555</v>
      </c>
      <c r="O69" s="531">
        <v>1.3968256288152645</v>
      </c>
      <c r="P69" s="477"/>
      <c r="Q69" s="477"/>
      <c r="R69" s="477"/>
      <c r="S69" s="477"/>
      <c r="T69" s="477"/>
      <c r="U69" s="477"/>
      <c r="V69" s="477"/>
      <c r="W69" s="477"/>
      <c r="X69" s="477"/>
      <c r="Y69" s="477"/>
      <c r="Z69" s="477"/>
      <c r="AA69" s="477"/>
      <c r="AB69" s="477"/>
      <c r="AC69" s="477"/>
      <c r="AD69" s="477"/>
      <c r="AE69" s="477"/>
      <c r="AF69" s="477"/>
      <c r="AG69" s="477"/>
      <c r="AH69" s="477"/>
      <c r="AI69" s="477"/>
      <c r="AJ69" s="477"/>
      <c r="AK69" s="477"/>
      <c r="AL69" s="477"/>
      <c r="AM69" s="477"/>
      <c r="AN69" s="477"/>
      <c r="AO69" s="477"/>
      <c r="AP69" s="477"/>
      <c r="AQ69" s="477"/>
      <c r="AR69" s="477"/>
      <c r="AS69" s="477"/>
      <c r="AT69" s="477"/>
      <c r="AU69" s="477"/>
      <c r="AV69" s="477"/>
      <c r="AW69" s="477"/>
      <c r="AX69" s="477"/>
      <c r="AY69" s="477"/>
      <c r="AZ69" s="477"/>
      <c r="BA69" s="477"/>
      <c r="BB69" s="477"/>
      <c r="BC69" s="477"/>
      <c r="BD69" s="477"/>
      <c r="BE69" s="477"/>
      <c r="BF69" s="477"/>
      <c r="BG69" s="477"/>
      <c r="BH69" s="477"/>
      <c r="BI69" s="477"/>
      <c r="BJ69" s="477"/>
      <c r="BK69" s="477"/>
      <c r="BL69" s="477"/>
      <c r="BM69" s="477"/>
      <c r="BN69" s="477"/>
      <c r="BO69" s="477"/>
      <c r="BP69" s="477"/>
      <c r="BQ69" s="477"/>
      <c r="BR69" s="477"/>
      <c r="BS69" s="477"/>
      <c r="BT69" s="477"/>
      <c r="BU69" s="477"/>
      <c r="BV69" s="477"/>
      <c r="BW69" s="477"/>
      <c r="BX69" s="477"/>
      <c r="BY69" s="477"/>
      <c r="BZ69" s="477"/>
      <c r="CA69" s="477"/>
      <c r="CB69" s="477"/>
      <c r="CC69" s="477"/>
      <c r="CD69" s="477"/>
      <c r="CE69" s="477"/>
      <c r="CF69" s="477"/>
      <c r="CG69" s="477"/>
      <c r="CH69" s="477"/>
      <c r="CI69" s="477"/>
      <c r="CJ69" s="477"/>
      <c r="CK69" s="477"/>
      <c r="CL69" s="477"/>
      <c r="CM69" s="477"/>
      <c r="CN69" s="477"/>
      <c r="CO69" s="477"/>
      <c r="CP69" s="477"/>
      <c r="CQ69" s="477"/>
      <c r="CR69" s="477"/>
      <c r="CS69" s="477"/>
      <c r="CT69" s="477"/>
      <c r="CU69" s="477"/>
      <c r="CV69" s="477"/>
      <c r="CW69" s="477"/>
      <c r="CX69" s="477"/>
      <c r="CY69" s="477"/>
      <c r="CZ69" s="477"/>
      <c r="DA69" s="477"/>
      <c r="DB69" s="477"/>
      <c r="DC69" s="477"/>
      <c r="DD69" s="477"/>
      <c r="DE69" s="477"/>
      <c r="DF69" s="477"/>
      <c r="DG69" s="477"/>
      <c r="DH69" s="477"/>
      <c r="DI69" s="477"/>
      <c r="DJ69" s="477"/>
      <c r="DK69" s="477"/>
      <c r="DL69" s="477"/>
      <c r="DM69" s="477"/>
      <c r="DN69" s="477"/>
      <c r="DO69" s="477"/>
      <c r="DP69" s="477"/>
      <c r="DQ69" s="477"/>
      <c r="DR69" s="477"/>
      <c r="DS69" s="477"/>
      <c r="DT69" s="477"/>
      <c r="DU69" s="477"/>
      <c r="DV69" s="477"/>
      <c r="DW69" s="477"/>
      <c r="DX69" s="477"/>
      <c r="DY69" s="477"/>
      <c r="DZ69" s="477"/>
      <c r="EA69" s="477"/>
      <c r="EB69" s="477"/>
      <c r="EC69" s="477"/>
      <c r="ED69" s="477"/>
      <c r="EE69" s="477"/>
      <c r="EF69" s="477"/>
      <c r="EG69" s="477"/>
      <c r="EH69" s="477"/>
      <c r="EI69" s="477"/>
      <c r="EJ69" s="477"/>
      <c r="EK69" s="477"/>
      <c r="EL69" s="477"/>
      <c r="EM69" s="477"/>
      <c r="EN69" s="477"/>
      <c r="EO69" s="477"/>
      <c r="EP69" s="477"/>
      <c r="EQ69" s="477"/>
      <c r="ER69" s="477"/>
      <c r="ES69" s="477"/>
      <c r="ET69" s="477"/>
      <c r="EU69" s="477"/>
      <c r="EV69" s="477"/>
      <c r="EW69" s="477"/>
      <c r="EX69" s="477"/>
      <c r="EY69" s="477"/>
      <c r="EZ69" s="477"/>
      <c r="FA69" s="477"/>
      <c r="FB69" s="477"/>
      <c r="FC69" s="477"/>
      <c r="FD69" s="477"/>
      <c r="FE69" s="477"/>
      <c r="FF69" s="477"/>
      <c r="FG69" s="477"/>
      <c r="FH69" s="477"/>
      <c r="FI69" s="477"/>
      <c r="FJ69" s="477"/>
      <c r="FK69" s="477"/>
      <c r="FL69" s="477"/>
      <c r="FM69" s="477"/>
      <c r="FN69" s="477"/>
      <c r="FO69" s="477"/>
      <c r="FP69" s="477"/>
      <c r="FQ69" s="477"/>
      <c r="FR69" s="477"/>
      <c r="FS69" s="477"/>
      <c r="FT69" s="477"/>
      <c r="FU69" s="477"/>
      <c r="FV69" s="477"/>
      <c r="FW69" s="477"/>
      <c r="FX69" s="477"/>
      <c r="FY69" s="477"/>
      <c r="FZ69" s="477"/>
      <c r="GA69" s="477"/>
      <c r="GB69" s="477"/>
      <c r="GC69" s="477"/>
      <c r="GD69" s="477"/>
      <c r="GE69" s="477"/>
      <c r="GF69" s="477"/>
      <c r="GG69" s="477"/>
      <c r="GH69" s="477"/>
      <c r="GI69" s="477"/>
      <c r="GJ69" s="477"/>
      <c r="GK69" s="477"/>
      <c r="GL69" s="477"/>
      <c r="GM69" s="477"/>
      <c r="GN69" s="477"/>
      <c r="GO69" s="477"/>
      <c r="GP69" s="477"/>
      <c r="GQ69" s="477"/>
      <c r="GR69" s="477"/>
      <c r="GS69" s="477"/>
      <c r="GT69" s="477"/>
      <c r="GU69" s="477"/>
      <c r="GV69" s="477"/>
      <c r="GW69" s="477"/>
      <c r="GX69" s="477"/>
      <c r="GY69" s="477"/>
      <c r="GZ69" s="477"/>
      <c r="HA69" s="477"/>
      <c r="HB69" s="477"/>
      <c r="HC69" s="477"/>
      <c r="HD69" s="477"/>
      <c r="HE69" s="477"/>
      <c r="HF69" s="477"/>
      <c r="HG69" s="477"/>
      <c r="HH69" s="477"/>
      <c r="HI69" s="477"/>
    </row>
    <row r="70" spans="1:217" s="53" customFormat="1" ht="18.75" customHeight="1">
      <c r="A70" s="477"/>
      <c r="B70" s="649" t="s">
        <v>460</v>
      </c>
      <c r="C70" s="511"/>
      <c r="D70" s="504">
        <v>9745.7824302004628</v>
      </c>
      <c r="E70" s="501">
        <v>14786.712729586268</v>
      </c>
      <c r="F70" s="529">
        <v>19345.771792622629</v>
      </c>
      <c r="G70" s="93">
        <v>43878.266952409351</v>
      </c>
      <c r="H70" s="530">
        <v>2019.4101408250117</v>
      </c>
      <c r="I70" s="93">
        <v>45897.677093234364</v>
      </c>
      <c r="J70" s="530">
        <v>12535.925586310539</v>
      </c>
      <c r="K70" s="495">
        <v>1.3480473014927838</v>
      </c>
      <c r="L70" s="499">
        <v>-0.9772477202965888</v>
      </c>
      <c r="M70" s="500">
        <v>1.2024656055865819</v>
      </c>
      <c r="N70" s="531">
        <v>0.47776525962098049</v>
      </c>
      <c r="O70" s="531">
        <v>1.2236539383715836</v>
      </c>
      <c r="P70" s="477"/>
      <c r="Q70" s="477"/>
      <c r="R70" s="477"/>
      <c r="S70" s="477"/>
      <c r="T70" s="477"/>
      <c r="U70" s="477"/>
      <c r="V70" s="477"/>
      <c r="W70" s="477"/>
      <c r="X70" s="477"/>
      <c r="Y70" s="477"/>
      <c r="Z70" s="477"/>
      <c r="AA70" s="477"/>
      <c r="AB70" s="477"/>
      <c r="AC70" s="477"/>
      <c r="AD70" s="477"/>
      <c r="AE70" s="477"/>
      <c r="AF70" s="477"/>
      <c r="AG70" s="477"/>
      <c r="AH70" s="477"/>
      <c r="AI70" s="477"/>
      <c r="AJ70" s="477"/>
      <c r="AK70" s="477"/>
      <c r="AL70" s="477"/>
      <c r="AM70" s="477"/>
      <c r="AN70" s="477"/>
      <c r="AO70" s="477"/>
      <c r="AP70" s="477"/>
      <c r="AQ70" s="477"/>
      <c r="AR70" s="477"/>
      <c r="AS70" s="477"/>
      <c r="AT70" s="477"/>
      <c r="AU70" s="477"/>
      <c r="AV70" s="477"/>
      <c r="AW70" s="477"/>
      <c r="AX70" s="477"/>
      <c r="AY70" s="477"/>
      <c r="AZ70" s="477"/>
      <c r="BA70" s="477"/>
      <c r="BB70" s="477"/>
      <c r="BC70" s="477"/>
      <c r="BD70" s="477"/>
      <c r="BE70" s="477"/>
      <c r="BF70" s="477"/>
      <c r="BG70" s="477"/>
      <c r="BH70" s="477"/>
      <c r="BI70" s="477"/>
      <c r="BJ70" s="477"/>
      <c r="BK70" s="477"/>
      <c r="BL70" s="477"/>
      <c r="BM70" s="477"/>
      <c r="BN70" s="477"/>
      <c r="BO70" s="477"/>
      <c r="BP70" s="477"/>
      <c r="BQ70" s="477"/>
      <c r="BR70" s="477"/>
      <c r="BS70" s="477"/>
      <c r="BT70" s="477"/>
      <c r="BU70" s="477"/>
      <c r="BV70" s="477"/>
      <c r="BW70" s="477"/>
      <c r="BX70" s="477"/>
      <c r="BY70" s="477"/>
      <c r="BZ70" s="477"/>
      <c r="CA70" s="477"/>
      <c r="CB70" s="477"/>
      <c r="CC70" s="477"/>
      <c r="CD70" s="477"/>
      <c r="CE70" s="477"/>
      <c r="CF70" s="477"/>
      <c r="CG70" s="477"/>
      <c r="CH70" s="477"/>
      <c r="CI70" s="477"/>
      <c r="CJ70" s="477"/>
      <c r="CK70" s="477"/>
      <c r="CL70" s="477"/>
      <c r="CM70" s="477"/>
      <c r="CN70" s="477"/>
      <c r="CO70" s="477"/>
      <c r="CP70" s="477"/>
      <c r="CQ70" s="477"/>
      <c r="CR70" s="477"/>
      <c r="CS70" s="477"/>
      <c r="CT70" s="477"/>
      <c r="CU70" s="477"/>
      <c r="CV70" s="477"/>
      <c r="CW70" s="477"/>
      <c r="CX70" s="477"/>
      <c r="CY70" s="477"/>
      <c r="CZ70" s="477"/>
      <c r="DA70" s="477"/>
      <c r="DB70" s="477"/>
      <c r="DC70" s="477"/>
      <c r="DD70" s="477"/>
      <c r="DE70" s="477"/>
      <c r="DF70" s="477"/>
      <c r="DG70" s="477"/>
      <c r="DH70" s="477"/>
      <c r="DI70" s="477"/>
      <c r="DJ70" s="477"/>
      <c r="DK70" s="477"/>
      <c r="DL70" s="477"/>
      <c r="DM70" s="477"/>
      <c r="DN70" s="477"/>
      <c r="DO70" s="477"/>
      <c r="DP70" s="477"/>
      <c r="DQ70" s="477"/>
      <c r="DR70" s="477"/>
      <c r="DS70" s="477"/>
      <c r="DT70" s="477"/>
      <c r="DU70" s="477"/>
      <c r="DV70" s="477"/>
      <c r="DW70" s="477"/>
      <c r="DX70" s="477"/>
      <c r="DY70" s="477"/>
      <c r="DZ70" s="477"/>
      <c r="EA70" s="477"/>
      <c r="EB70" s="477"/>
      <c r="EC70" s="477"/>
      <c r="ED70" s="477"/>
      <c r="EE70" s="477"/>
      <c r="EF70" s="477"/>
      <c r="EG70" s="477"/>
      <c r="EH70" s="477"/>
      <c r="EI70" s="477"/>
      <c r="EJ70" s="477"/>
      <c r="EK70" s="477"/>
      <c r="EL70" s="477"/>
      <c r="EM70" s="477"/>
      <c r="EN70" s="477"/>
      <c r="EO70" s="477"/>
      <c r="EP70" s="477"/>
      <c r="EQ70" s="477"/>
      <c r="ER70" s="477"/>
      <c r="ES70" s="477"/>
      <c r="ET70" s="477"/>
      <c r="EU70" s="477"/>
      <c r="EV70" s="477"/>
      <c r="EW70" s="477"/>
      <c r="EX70" s="477"/>
      <c r="EY70" s="477"/>
      <c r="EZ70" s="477"/>
      <c r="FA70" s="477"/>
      <c r="FB70" s="477"/>
      <c r="FC70" s="477"/>
      <c r="FD70" s="477"/>
      <c r="FE70" s="477"/>
      <c r="FF70" s="477"/>
      <c r="FG70" s="477"/>
      <c r="FH70" s="477"/>
      <c r="FI70" s="477"/>
      <c r="FJ70" s="477"/>
      <c r="FK70" s="477"/>
      <c r="FL70" s="477"/>
      <c r="FM70" s="477"/>
      <c r="FN70" s="477"/>
      <c r="FO70" s="477"/>
      <c r="FP70" s="477"/>
      <c r="FQ70" s="477"/>
      <c r="FR70" s="477"/>
      <c r="FS70" s="477"/>
      <c r="FT70" s="477"/>
      <c r="FU70" s="477"/>
      <c r="FV70" s="477"/>
      <c r="FW70" s="477"/>
      <c r="FX70" s="477"/>
      <c r="FY70" s="477"/>
      <c r="FZ70" s="477"/>
      <c r="GA70" s="477"/>
      <c r="GB70" s="477"/>
      <c r="GC70" s="477"/>
      <c r="GD70" s="477"/>
      <c r="GE70" s="477"/>
      <c r="GF70" s="477"/>
      <c r="GG70" s="477"/>
      <c r="GH70" s="477"/>
      <c r="GI70" s="477"/>
      <c r="GJ70" s="477"/>
      <c r="GK70" s="477"/>
      <c r="GL70" s="477"/>
      <c r="GM70" s="477"/>
      <c r="GN70" s="477"/>
      <c r="GO70" s="477"/>
      <c r="GP70" s="477"/>
      <c r="GQ70" s="477"/>
      <c r="GR70" s="477"/>
      <c r="GS70" s="477"/>
      <c r="GT70" s="477"/>
      <c r="GU70" s="477"/>
      <c r="GV70" s="477"/>
      <c r="GW70" s="477"/>
      <c r="GX70" s="477"/>
      <c r="GY70" s="477"/>
      <c r="GZ70" s="477"/>
      <c r="HA70" s="477"/>
      <c r="HB70" s="477"/>
      <c r="HC70" s="477"/>
      <c r="HD70" s="477"/>
      <c r="HE70" s="477"/>
      <c r="HF70" s="477"/>
      <c r="HG70" s="477"/>
      <c r="HH70" s="477"/>
      <c r="HI70" s="477"/>
    </row>
    <row r="71" spans="1:217" s="53" customFormat="1" ht="18.75" customHeight="1">
      <c r="A71" s="477"/>
      <c r="B71" s="649" t="s">
        <v>461</v>
      </c>
      <c r="C71" s="511"/>
      <c r="D71" s="504">
        <v>9873.4520202067833</v>
      </c>
      <c r="E71" s="501">
        <v>14608.568916184244</v>
      </c>
      <c r="F71" s="529">
        <v>19601.724045401821</v>
      </c>
      <c r="G71" s="93">
        <v>44083.74498179285</v>
      </c>
      <c r="H71" s="530">
        <v>2025.8625947126166</v>
      </c>
      <c r="I71" s="93">
        <v>46109.60757650547</v>
      </c>
      <c r="J71" s="530">
        <v>12689.550038528023</v>
      </c>
      <c r="K71" s="495">
        <v>1.309998360015669</v>
      </c>
      <c r="L71" s="499">
        <v>-1.2047560310384853</v>
      </c>
      <c r="M71" s="500">
        <v>1.3230397604338435</v>
      </c>
      <c r="N71" s="531">
        <v>0.46174555379043625</v>
      </c>
      <c r="O71" s="531">
        <v>1.225473549278604</v>
      </c>
      <c r="P71" s="477"/>
      <c r="Q71" s="477"/>
      <c r="R71" s="477"/>
      <c r="S71" s="477"/>
      <c r="T71" s="477"/>
      <c r="U71" s="477"/>
      <c r="V71" s="477"/>
      <c r="W71" s="477"/>
      <c r="X71" s="477"/>
      <c r="Y71" s="477"/>
      <c r="Z71" s="477"/>
      <c r="AA71" s="477"/>
      <c r="AB71" s="477"/>
      <c r="AC71" s="477"/>
      <c r="AD71" s="477"/>
      <c r="AE71" s="477"/>
      <c r="AF71" s="477"/>
      <c r="AG71" s="477"/>
      <c r="AH71" s="477"/>
      <c r="AI71" s="477"/>
      <c r="AJ71" s="477"/>
      <c r="AK71" s="477"/>
      <c r="AL71" s="477"/>
      <c r="AM71" s="477"/>
      <c r="AN71" s="477"/>
      <c r="AO71" s="477"/>
      <c r="AP71" s="477"/>
      <c r="AQ71" s="477"/>
      <c r="AR71" s="477"/>
      <c r="AS71" s="477"/>
      <c r="AT71" s="477"/>
      <c r="AU71" s="477"/>
      <c r="AV71" s="477"/>
      <c r="AW71" s="477"/>
      <c r="AX71" s="477"/>
      <c r="AY71" s="477"/>
      <c r="AZ71" s="477"/>
      <c r="BA71" s="477"/>
      <c r="BB71" s="477"/>
      <c r="BC71" s="477"/>
      <c r="BD71" s="477"/>
      <c r="BE71" s="477"/>
      <c r="BF71" s="477"/>
      <c r="BG71" s="477"/>
      <c r="BH71" s="477"/>
      <c r="BI71" s="477"/>
      <c r="BJ71" s="477"/>
      <c r="BK71" s="477"/>
      <c r="BL71" s="477"/>
      <c r="BM71" s="477"/>
      <c r="BN71" s="477"/>
      <c r="BO71" s="477"/>
      <c r="BP71" s="477"/>
      <c r="BQ71" s="477"/>
      <c r="BR71" s="477"/>
      <c r="BS71" s="477"/>
      <c r="BT71" s="477"/>
      <c r="BU71" s="477"/>
      <c r="BV71" s="477"/>
      <c r="BW71" s="477"/>
      <c r="BX71" s="477"/>
      <c r="BY71" s="477"/>
      <c r="BZ71" s="477"/>
      <c r="CA71" s="477"/>
      <c r="CB71" s="477"/>
      <c r="CC71" s="477"/>
      <c r="CD71" s="477"/>
      <c r="CE71" s="477"/>
      <c r="CF71" s="477"/>
      <c r="CG71" s="477"/>
      <c r="CH71" s="477"/>
      <c r="CI71" s="477"/>
      <c r="CJ71" s="477"/>
      <c r="CK71" s="477"/>
      <c r="CL71" s="477"/>
      <c r="CM71" s="477"/>
      <c r="CN71" s="477"/>
      <c r="CO71" s="477"/>
      <c r="CP71" s="477"/>
      <c r="CQ71" s="477"/>
      <c r="CR71" s="477"/>
      <c r="CS71" s="477"/>
      <c r="CT71" s="477"/>
      <c r="CU71" s="477"/>
      <c r="CV71" s="477"/>
      <c r="CW71" s="477"/>
      <c r="CX71" s="477"/>
      <c r="CY71" s="477"/>
      <c r="CZ71" s="477"/>
      <c r="DA71" s="477"/>
      <c r="DB71" s="477"/>
      <c r="DC71" s="477"/>
      <c r="DD71" s="477"/>
      <c r="DE71" s="477"/>
      <c r="DF71" s="477"/>
      <c r="DG71" s="477"/>
      <c r="DH71" s="477"/>
      <c r="DI71" s="477"/>
      <c r="DJ71" s="477"/>
      <c r="DK71" s="477"/>
      <c r="DL71" s="477"/>
      <c r="DM71" s="477"/>
      <c r="DN71" s="477"/>
      <c r="DO71" s="477"/>
      <c r="DP71" s="477"/>
      <c r="DQ71" s="477"/>
      <c r="DR71" s="477"/>
      <c r="DS71" s="477"/>
      <c r="DT71" s="477"/>
      <c r="DU71" s="477"/>
      <c r="DV71" s="477"/>
      <c r="DW71" s="477"/>
      <c r="DX71" s="477"/>
      <c r="DY71" s="477"/>
      <c r="DZ71" s="477"/>
      <c r="EA71" s="477"/>
      <c r="EB71" s="477"/>
      <c r="EC71" s="477"/>
      <c r="ED71" s="477"/>
      <c r="EE71" s="477"/>
      <c r="EF71" s="477"/>
      <c r="EG71" s="477"/>
      <c r="EH71" s="477"/>
      <c r="EI71" s="477"/>
      <c r="EJ71" s="477"/>
      <c r="EK71" s="477"/>
      <c r="EL71" s="477"/>
      <c r="EM71" s="477"/>
      <c r="EN71" s="477"/>
      <c r="EO71" s="477"/>
      <c r="EP71" s="477"/>
      <c r="EQ71" s="477"/>
      <c r="ER71" s="477"/>
      <c r="ES71" s="477"/>
      <c r="ET71" s="477"/>
      <c r="EU71" s="477"/>
      <c r="EV71" s="477"/>
      <c r="EW71" s="477"/>
      <c r="EX71" s="477"/>
      <c r="EY71" s="477"/>
      <c r="EZ71" s="477"/>
      <c r="FA71" s="477"/>
      <c r="FB71" s="477"/>
      <c r="FC71" s="477"/>
      <c r="FD71" s="477"/>
      <c r="FE71" s="477"/>
      <c r="FF71" s="477"/>
      <c r="FG71" s="477"/>
      <c r="FH71" s="477"/>
      <c r="FI71" s="477"/>
      <c r="FJ71" s="477"/>
      <c r="FK71" s="477"/>
      <c r="FL71" s="477"/>
      <c r="FM71" s="477"/>
      <c r="FN71" s="477"/>
      <c r="FO71" s="477"/>
      <c r="FP71" s="477"/>
      <c r="FQ71" s="477"/>
      <c r="FR71" s="477"/>
      <c r="FS71" s="477"/>
      <c r="FT71" s="477"/>
      <c r="FU71" s="477"/>
      <c r="FV71" s="477"/>
      <c r="FW71" s="477"/>
      <c r="FX71" s="477"/>
      <c r="FY71" s="477"/>
      <c r="FZ71" s="477"/>
      <c r="GA71" s="477"/>
      <c r="GB71" s="477"/>
      <c r="GC71" s="477"/>
      <c r="GD71" s="477"/>
      <c r="GE71" s="477"/>
      <c r="GF71" s="477"/>
      <c r="GG71" s="477"/>
      <c r="GH71" s="477"/>
      <c r="GI71" s="477"/>
      <c r="GJ71" s="477"/>
      <c r="GK71" s="477"/>
      <c r="GL71" s="477"/>
      <c r="GM71" s="477"/>
      <c r="GN71" s="477"/>
      <c r="GO71" s="477"/>
      <c r="GP71" s="477"/>
      <c r="GQ71" s="477"/>
      <c r="GR71" s="477"/>
      <c r="GS71" s="477"/>
      <c r="GT71" s="477"/>
      <c r="GU71" s="477"/>
      <c r="GV71" s="477"/>
      <c r="GW71" s="477"/>
      <c r="GX71" s="477"/>
      <c r="GY71" s="477"/>
      <c r="GZ71" s="477"/>
      <c r="HA71" s="477"/>
      <c r="HB71" s="477"/>
      <c r="HC71" s="477"/>
      <c r="HD71" s="477"/>
      <c r="HE71" s="477"/>
      <c r="HF71" s="477"/>
      <c r="HG71" s="477"/>
      <c r="HH71" s="477"/>
      <c r="HI71" s="477"/>
    </row>
    <row r="72" spans="1:217" s="53" customFormat="1" ht="18.75" customHeight="1">
      <c r="A72" s="477"/>
      <c r="B72" s="649" t="s">
        <v>373</v>
      </c>
      <c r="C72" s="511"/>
      <c r="D72" s="504">
        <v>10030.97549695101</v>
      </c>
      <c r="E72" s="501">
        <v>14754.995062589653</v>
      </c>
      <c r="F72" s="529">
        <v>19889.89205943382</v>
      </c>
      <c r="G72" s="93">
        <v>44675.862618974497</v>
      </c>
      <c r="H72" s="530">
        <v>2055.6379699706245</v>
      </c>
      <c r="I72" s="93">
        <v>46731.50058894512</v>
      </c>
      <c r="J72" s="530">
        <v>12895.836073802891</v>
      </c>
      <c r="K72" s="495">
        <v>1.5954245427216591</v>
      </c>
      <c r="L72" s="499">
        <v>1.0023305311116957</v>
      </c>
      <c r="M72" s="500">
        <v>1.4701156559726201</v>
      </c>
      <c r="N72" s="531">
        <v>1.3487276190928412</v>
      </c>
      <c r="O72" s="531">
        <v>1.6256371159618936</v>
      </c>
      <c r="P72" s="477"/>
      <c r="Q72" s="477"/>
      <c r="R72" s="477"/>
      <c r="S72" s="477"/>
      <c r="T72" s="477"/>
      <c r="U72" s="477"/>
      <c r="V72" s="477"/>
      <c r="W72" s="477"/>
      <c r="X72" s="477"/>
      <c r="Y72" s="477"/>
      <c r="Z72" s="477"/>
      <c r="AA72" s="477"/>
      <c r="AB72" s="477"/>
      <c r="AC72" s="477"/>
      <c r="AD72" s="477"/>
      <c r="AE72" s="477"/>
      <c r="AF72" s="477"/>
      <c r="AG72" s="477"/>
      <c r="AH72" s="477"/>
      <c r="AI72" s="477"/>
      <c r="AJ72" s="477"/>
      <c r="AK72" s="477"/>
      <c r="AL72" s="477"/>
      <c r="AM72" s="477"/>
      <c r="AN72" s="477"/>
      <c r="AO72" s="477"/>
      <c r="AP72" s="477"/>
      <c r="AQ72" s="477"/>
      <c r="AR72" s="477"/>
      <c r="AS72" s="477"/>
      <c r="AT72" s="477"/>
      <c r="AU72" s="477"/>
      <c r="AV72" s="477"/>
      <c r="AW72" s="477"/>
      <c r="AX72" s="477"/>
      <c r="AY72" s="477"/>
      <c r="AZ72" s="477"/>
      <c r="BA72" s="477"/>
      <c r="BB72" s="477"/>
      <c r="BC72" s="477"/>
      <c r="BD72" s="477"/>
      <c r="BE72" s="477"/>
      <c r="BF72" s="477"/>
      <c r="BG72" s="477"/>
      <c r="BH72" s="477"/>
      <c r="BI72" s="477"/>
      <c r="BJ72" s="477"/>
      <c r="BK72" s="477"/>
      <c r="BL72" s="477"/>
      <c r="BM72" s="477"/>
      <c r="BN72" s="477"/>
      <c r="BO72" s="477"/>
      <c r="BP72" s="477"/>
      <c r="BQ72" s="477"/>
      <c r="BR72" s="477"/>
      <c r="BS72" s="477"/>
      <c r="BT72" s="477"/>
      <c r="BU72" s="477"/>
      <c r="BV72" s="477"/>
      <c r="BW72" s="477"/>
      <c r="BX72" s="477"/>
      <c r="BY72" s="477"/>
      <c r="BZ72" s="477"/>
      <c r="CA72" s="477"/>
      <c r="CB72" s="477"/>
      <c r="CC72" s="477"/>
      <c r="CD72" s="477"/>
      <c r="CE72" s="477"/>
      <c r="CF72" s="477"/>
      <c r="CG72" s="477"/>
      <c r="CH72" s="477"/>
      <c r="CI72" s="477"/>
      <c r="CJ72" s="477"/>
      <c r="CK72" s="477"/>
      <c r="CL72" s="477"/>
      <c r="CM72" s="477"/>
      <c r="CN72" s="477"/>
      <c r="CO72" s="477"/>
      <c r="CP72" s="477"/>
      <c r="CQ72" s="477"/>
      <c r="CR72" s="477"/>
      <c r="CS72" s="477"/>
      <c r="CT72" s="477"/>
      <c r="CU72" s="477"/>
      <c r="CV72" s="477"/>
      <c r="CW72" s="477"/>
      <c r="CX72" s="477"/>
      <c r="CY72" s="477"/>
      <c r="CZ72" s="477"/>
      <c r="DA72" s="477"/>
      <c r="DB72" s="477"/>
      <c r="DC72" s="477"/>
      <c r="DD72" s="477"/>
      <c r="DE72" s="477"/>
      <c r="DF72" s="477"/>
      <c r="DG72" s="477"/>
      <c r="DH72" s="477"/>
      <c r="DI72" s="477"/>
      <c r="DJ72" s="477"/>
      <c r="DK72" s="477"/>
      <c r="DL72" s="477"/>
      <c r="DM72" s="477"/>
      <c r="DN72" s="477"/>
      <c r="DO72" s="477"/>
      <c r="DP72" s="477"/>
      <c r="DQ72" s="477"/>
      <c r="DR72" s="477"/>
      <c r="DS72" s="477"/>
      <c r="DT72" s="477"/>
      <c r="DU72" s="477"/>
      <c r="DV72" s="477"/>
      <c r="DW72" s="477"/>
      <c r="DX72" s="477"/>
      <c r="DY72" s="477"/>
      <c r="DZ72" s="477"/>
      <c r="EA72" s="477"/>
      <c r="EB72" s="477"/>
      <c r="EC72" s="477"/>
      <c r="ED72" s="477"/>
      <c r="EE72" s="477"/>
      <c r="EF72" s="477"/>
      <c r="EG72" s="477"/>
      <c r="EH72" s="477"/>
      <c r="EI72" s="477"/>
      <c r="EJ72" s="477"/>
      <c r="EK72" s="477"/>
      <c r="EL72" s="477"/>
      <c r="EM72" s="477"/>
      <c r="EN72" s="477"/>
      <c r="EO72" s="477"/>
      <c r="EP72" s="477"/>
      <c r="EQ72" s="477"/>
      <c r="ER72" s="477"/>
      <c r="ES72" s="477"/>
      <c r="ET72" s="477"/>
      <c r="EU72" s="477"/>
      <c r="EV72" s="477"/>
      <c r="EW72" s="477"/>
      <c r="EX72" s="477"/>
      <c r="EY72" s="477"/>
      <c r="EZ72" s="477"/>
      <c r="FA72" s="477"/>
      <c r="FB72" s="477"/>
      <c r="FC72" s="477"/>
      <c r="FD72" s="477"/>
      <c r="FE72" s="477"/>
      <c r="FF72" s="477"/>
      <c r="FG72" s="477"/>
      <c r="FH72" s="477"/>
      <c r="FI72" s="477"/>
      <c r="FJ72" s="477"/>
      <c r="FK72" s="477"/>
      <c r="FL72" s="477"/>
      <c r="FM72" s="477"/>
      <c r="FN72" s="477"/>
      <c r="FO72" s="477"/>
      <c r="FP72" s="477"/>
      <c r="FQ72" s="477"/>
      <c r="FR72" s="477"/>
      <c r="FS72" s="477"/>
      <c r="FT72" s="477"/>
      <c r="FU72" s="477"/>
      <c r="FV72" s="477"/>
      <c r="FW72" s="477"/>
      <c r="FX72" s="477"/>
      <c r="FY72" s="477"/>
      <c r="FZ72" s="477"/>
      <c r="GA72" s="477"/>
      <c r="GB72" s="477"/>
      <c r="GC72" s="477"/>
      <c r="GD72" s="477"/>
      <c r="GE72" s="477"/>
      <c r="GF72" s="477"/>
      <c r="GG72" s="477"/>
      <c r="GH72" s="477"/>
      <c r="GI72" s="477"/>
      <c r="GJ72" s="477"/>
      <c r="GK72" s="477"/>
      <c r="GL72" s="477"/>
      <c r="GM72" s="477"/>
      <c r="GN72" s="477"/>
      <c r="GO72" s="477"/>
      <c r="GP72" s="477"/>
      <c r="GQ72" s="477"/>
      <c r="GR72" s="477"/>
      <c r="GS72" s="477"/>
      <c r="GT72" s="477"/>
      <c r="GU72" s="477"/>
      <c r="GV72" s="477"/>
      <c r="GW72" s="477"/>
      <c r="GX72" s="477"/>
      <c r="GY72" s="477"/>
      <c r="GZ72" s="477"/>
      <c r="HA72" s="477"/>
      <c r="HB72" s="477"/>
      <c r="HC72" s="477"/>
      <c r="HD72" s="477"/>
      <c r="HE72" s="477"/>
      <c r="HF72" s="477"/>
      <c r="HG72" s="477"/>
      <c r="HH72" s="477"/>
      <c r="HI72" s="477"/>
    </row>
    <row r="73" spans="1:217" s="53" customFormat="1" ht="21" customHeight="1">
      <c r="A73" s="477"/>
      <c r="B73" s="476" t="s">
        <v>243</v>
      </c>
      <c r="C73" s="511"/>
      <c r="D73" s="504">
        <v>10087.007225640384</v>
      </c>
      <c r="E73" s="501">
        <v>15017.500333592259</v>
      </c>
      <c r="F73" s="529">
        <v>20136.597330628832</v>
      </c>
      <c r="G73" s="93">
        <v>45241.104889861483</v>
      </c>
      <c r="H73" s="530">
        <v>2079.8638886790745</v>
      </c>
      <c r="I73" s="93">
        <v>47320.968778540555</v>
      </c>
      <c r="J73" s="530">
        <v>13004.708257236547</v>
      </c>
      <c r="K73" s="495">
        <v>0.55858703579131941</v>
      </c>
      <c r="L73" s="499">
        <v>1.7790942652917039</v>
      </c>
      <c r="M73" s="500">
        <v>1.2403550027210883</v>
      </c>
      <c r="N73" s="531">
        <v>1.2613936684388989</v>
      </c>
      <c r="O73" s="531">
        <v>0.84424292314650984</v>
      </c>
      <c r="P73" s="477"/>
      <c r="Q73" s="477"/>
      <c r="R73" s="477"/>
      <c r="S73" s="477"/>
      <c r="T73" s="477"/>
      <c r="U73" s="477"/>
      <c r="V73" s="477"/>
      <c r="W73" s="477"/>
      <c r="X73" s="477"/>
      <c r="Y73" s="477"/>
      <c r="Z73" s="477"/>
      <c r="AA73" s="477"/>
      <c r="AB73" s="477"/>
      <c r="AC73" s="477"/>
      <c r="AD73" s="477"/>
      <c r="AE73" s="477"/>
      <c r="AF73" s="477"/>
      <c r="AG73" s="477"/>
      <c r="AH73" s="477"/>
      <c r="AI73" s="477"/>
      <c r="AJ73" s="477"/>
      <c r="AK73" s="477"/>
      <c r="AL73" s="477"/>
      <c r="AM73" s="477"/>
      <c r="AN73" s="477"/>
      <c r="AO73" s="477"/>
      <c r="AP73" s="477"/>
      <c r="AQ73" s="477"/>
      <c r="AR73" s="477"/>
      <c r="AS73" s="477"/>
      <c r="AT73" s="477"/>
      <c r="AU73" s="477"/>
      <c r="AV73" s="477"/>
      <c r="AW73" s="477"/>
      <c r="AX73" s="477"/>
      <c r="AY73" s="477"/>
      <c r="AZ73" s="477"/>
      <c r="BA73" s="477"/>
      <c r="BB73" s="477"/>
      <c r="BC73" s="477"/>
      <c r="BD73" s="477"/>
      <c r="BE73" s="477"/>
      <c r="BF73" s="477"/>
      <c r="BG73" s="477"/>
      <c r="BH73" s="477"/>
      <c r="BI73" s="477"/>
      <c r="BJ73" s="477"/>
      <c r="BK73" s="477"/>
      <c r="BL73" s="477"/>
      <c r="BM73" s="477"/>
      <c r="BN73" s="477"/>
      <c r="BO73" s="477"/>
      <c r="BP73" s="477"/>
      <c r="BQ73" s="477"/>
      <c r="BR73" s="477"/>
      <c r="BS73" s="477"/>
      <c r="BT73" s="477"/>
      <c r="BU73" s="477"/>
      <c r="BV73" s="477"/>
      <c r="BW73" s="477"/>
      <c r="BX73" s="477"/>
      <c r="BY73" s="477"/>
      <c r="BZ73" s="477"/>
      <c r="CA73" s="477"/>
      <c r="CB73" s="477"/>
      <c r="CC73" s="477"/>
      <c r="CD73" s="477"/>
      <c r="CE73" s="477"/>
      <c r="CF73" s="477"/>
      <c r="CG73" s="477"/>
      <c r="CH73" s="477"/>
      <c r="CI73" s="477"/>
      <c r="CJ73" s="477"/>
      <c r="CK73" s="477"/>
      <c r="CL73" s="477"/>
      <c r="CM73" s="477"/>
      <c r="CN73" s="477"/>
      <c r="CO73" s="477"/>
      <c r="CP73" s="477"/>
      <c r="CQ73" s="477"/>
      <c r="CR73" s="477"/>
      <c r="CS73" s="477"/>
      <c r="CT73" s="477"/>
      <c r="CU73" s="477"/>
      <c r="CV73" s="477"/>
      <c r="CW73" s="477"/>
      <c r="CX73" s="477"/>
      <c r="CY73" s="477"/>
      <c r="CZ73" s="477"/>
      <c r="DA73" s="477"/>
      <c r="DB73" s="477"/>
      <c r="DC73" s="477"/>
      <c r="DD73" s="477"/>
      <c r="DE73" s="477"/>
      <c r="DF73" s="477"/>
      <c r="DG73" s="477"/>
      <c r="DH73" s="477"/>
      <c r="DI73" s="477"/>
      <c r="DJ73" s="477"/>
      <c r="DK73" s="477"/>
      <c r="DL73" s="477"/>
      <c r="DM73" s="477"/>
      <c r="DN73" s="477"/>
      <c r="DO73" s="477"/>
      <c r="DP73" s="477"/>
      <c r="DQ73" s="477"/>
      <c r="DR73" s="477"/>
      <c r="DS73" s="477"/>
      <c r="DT73" s="477"/>
      <c r="DU73" s="477"/>
      <c r="DV73" s="477"/>
      <c r="DW73" s="477"/>
      <c r="DX73" s="477"/>
      <c r="DY73" s="477"/>
      <c r="DZ73" s="477"/>
      <c r="EA73" s="477"/>
      <c r="EB73" s="477"/>
      <c r="EC73" s="477"/>
      <c r="ED73" s="477"/>
      <c r="EE73" s="477"/>
      <c r="EF73" s="477"/>
      <c r="EG73" s="477"/>
      <c r="EH73" s="477"/>
      <c r="EI73" s="477"/>
      <c r="EJ73" s="477"/>
      <c r="EK73" s="477"/>
      <c r="EL73" s="477"/>
      <c r="EM73" s="477"/>
      <c r="EN73" s="477"/>
      <c r="EO73" s="477"/>
      <c r="EP73" s="477"/>
      <c r="EQ73" s="477"/>
      <c r="ER73" s="477"/>
      <c r="ES73" s="477"/>
      <c r="ET73" s="477"/>
      <c r="EU73" s="477"/>
      <c r="EV73" s="477"/>
      <c r="EW73" s="477"/>
      <c r="EX73" s="477"/>
      <c r="EY73" s="477"/>
      <c r="EZ73" s="477"/>
      <c r="FA73" s="477"/>
      <c r="FB73" s="477"/>
      <c r="FC73" s="477"/>
      <c r="FD73" s="477"/>
      <c r="FE73" s="477"/>
      <c r="FF73" s="477"/>
      <c r="FG73" s="477"/>
      <c r="FH73" s="477"/>
      <c r="FI73" s="477"/>
      <c r="FJ73" s="477"/>
      <c r="FK73" s="477"/>
      <c r="FL73" s="477"/>
      <c r="FM73" s="477"/>
      <c r="FN73" s="477"/>
      <c r="FO73" s="477"/>
      <c r="FP73" s="477"/>
      <c r="FQ73" s="477"/>
      <c r="FR73" s="477"/>
      <c r="FS73" s="477"/>
      <c r="FT73" s="477"/>
      <c r="FU73" s="477"/>
      <c r="FV73" s="477"/>
      <c r="FW73" s="477"/>
      <c r="FX73" s="477"/>
      <c r="FY73" s="477"/>
      <c r="FZ73" s="477"/>
      <c r="GA73" s="477"/>
      <c r="GB73" s="477"/>
      <c r="GC73" s="477"/>
      <c r="GD73" s="477"/>
      <c r="GE73" s="477"/>
      <c r="GF73" s="477"/>
      <c r="GG73" s="477"/>
      <c r="GH73" s="477"/>
      <c r="GI73" s="477"/>
      <c r="GJ73" s="477"/>
      <c r="GK73" s="477"/>
      <c r="GL73" s="477"/>
      <c r="GM73" s="477"/>
      <c r="GN73" s="477"/>
      <c r="GO73" s="477"/>
      <c r="GP73" s="477"/>
      <c r="GQ73" s="477"/>
      <c r="GR73" s="477"/>
      <c r="GS73" s="477"/>
      <c r="GT73" s="477"/>
      <c r="GU73" s="477"/>
      <c r="GV73" s="477"/>
      <c r="GW73" s="477"/>
      <c r="GX73" s="477"/>
      <c r="GY73" s="477"/>
      <c r="GZ73" s="477"/>
      <c r="HA73" s="477"/>
      <c r="HB73" s="477"/>
      <c r="HC73" s="477"/>
      <c r="HD73" s="477"/>
      <c r="HE73" s="477"/>
      <c r="HF73" s="477"/>
      <c r="HG73" s="477"/>
      <c r="HH73" s="477"/>
      <c r="HI73" s="477"/>
    </row>
    <row r="74" spans="1:217" s="53" customFormat="1" ht="21" customHeight="1">
      <c r="A74" s="477"/>
      <c r="B74" s="476" t="s">
        <v>244</v>
      </c>
      <c r="C74" s="511"/>
      <c r="D74" s="504">
        <v>10160.015616740322</v>
      </c>
      <c r="E74" s="501">
        <v>15421.603090715962</v>
      </c>
      <c r="F74" s="529">
        <v>20409.65408932963</v>
      </c>
      <c r="G74" s="93">
        <v>45991.27279678591</v>
      </c>
      <c r="H74" s="530">
        <v>2122.6608444975786</v>
      </c>
      <c r="I74" s="93">
        <v>48113.933641283489</v>
      </c>
      <c r="J74" s="530">
        <v>13148.320529653442</v>
      </c>
      <c r="K74" s="495">
        <v>0.72378644593766239</v>
      </c>
      <c r="L74" s="499">
        <v>2.690878962191718</v>
      </c>
      <c r="M74" s="500">
        <v>1.3560223418951836</v>
      </c>
      <c r="N74" s="531">
        <v>1.6757156144751946</v>
      </c>
      <c r="O74" s="531">
        <v>1.1043098359163821</v>
      </c>
      <c r="P74" s="477"/>
      <c r="Q74" s="477"/>
      <c r="R74" s="477"/>
      <c r="S74" s="477"/>
      <c r="T74" s="477"/>
      <c r="U74" s="477"/>
      <c r="V74" s="477"/>
      <c r="W74" s="477"/>
      <c r="X74" s="477"/>
      <c r="Y74" s="477"/>
      <c r="Z74" s="477"/>
      <c r="AA74" s="477"/>
      <c r="AB74" s="477"/>
      <c r="AC74" s="477"/>
      <c r="AD74" s="477"/>
      <c r="AE74" s="477"/>
      <c r="AF74" s="477"/>
      <c r="AG74" s="477"/>
      <c r="AH74" s="477"/>
      <c r="AI74" s="477"/>
      <c r="AJ74" s="477"/>
      <c r="AK74" s="477"/>
      <c r="AL74" s="477"/>
      <c r="AM74" s="477"/>
      <c r="AN74" s="477"/>
      <c r="AO74" s="477"/>
      <c r="AP74" s="477"/>
      <c r="AQ74" s="477"/>
      <c r="AR74" s="477"/>
      <c r="AS74" s="477"/>
      <c r="AT74" s="477"/>
      <c r="AU74" s="477"/>
      <c r="AV74" s="477"/>
      <c r="AW74" s="477"/>
      <c r="AX74" s="477"/>
      <c r="AY74" s="477"/>
      <c r="AZ74" s="477"/>
      <c r="BA74" s="477"/>
      <c r="BB74" s="477"/>
      <c r="BC74" s="477"/>
      <c r="BD74" s="477"/>
      <c r="BE74" s="477"/>
      <c r="BF74" s="477"/>
      <c r="BG74" s="477"/>
      <c r="BH74" s="477"/>
      <c r="BI74" s="477"/>
      <c r="BJ74" s="477"/>
      <c r="BK74" s="477"/>
      <c r="BL74" s="477"/>
      <c r="BM74" s="477"/>
      <c r="BN74" s="477"/>
      <c r="BO74" s="477"/>
      <c r="BP74" s="477"/>
      <c r="BQ74" s="477"/>
      <c r="BR74" s="477"/>
      <c r="BS74" s="477"/>
      <c r="BT74" s="477"/>
      <c r="BU74" s="477"/>
      <c r="BV74" s="477"/>
      <c r="BW74" s="477"/>
      <c r="BX74" s="477"/>
      <c r="BY74" s="477"/>
      <c r="BZ74" s="477"/>
      <c r="CA74" s="477"/>
      <c r="CB74" s="477"/>
      <c r="CC74" s="477"/>
      <c r="CD74" s="477"/>
      <c r="CE74" s="477"/>
      <c r="CF74" s="477"/>
      <c r="CG74" s="477"/>
      <c r="CH74" s="477"/>
      <c r="CI74" s="477"/>
      <c r="CJ74" s="477"/>
      <c r="CK74" s="477"/>
      <c r="CL74" s="477"/>
      <c r="CM74" s="477"/>
      <c r="CN74" s="477"/>
      <c r="CO74" s="477"/>
      <c r="CP74" s="477"/>
      <c r="CQ74" s="477"/>
      <c r="CR74" s="477"/>
      <c r="CS74" s="477"/>
      <c r="CT74" s="477"/>
      <c r="CU74" s="477"/>
      <c r="CV74" s="477"/>
      <c r="CW74" s="477"/>
      <c r="CX74" s="477"/>
      <c r="CY74" s="477"/>
      <c r="CZ74" s="477"/>
      <c r="DA74" s="477"/>
      <c r="DB74" s="477"/>
      <c r="DC74" s="477"/>
      <c r="DD74" s="477"/>
      <c r="DE74" s="477"/>
      <c r="DF74" s="477"/>
      <c r="DG74" s="477"/>
      <c r="DH74" s="477"/>
      <c r="DI74" s="477"/>
      <c r="DJ74" s="477"/>
      <c r="DK74" s="477"/>
      <c r="DL74" s="477"/>
      <c r="DM74" s="477"/>
      <c r="DN74" s="477"/>
      <c r="DO74" s="477"/>
      <c r="DP74" s="477"/>
      <c r="DQ74" s="477"/>
      <c r="DR74" s="477"/>
      <c r="DS74" s="477"/>
      <c r="DT74" s="477"/>
      <c r="DU74" s="477"/>
      <c r="DV74" s="477"/>
      <c r="DW74" s="477"/>
      <c r="DX74" s="477"/>
      <c r="DY74" s="477"/>
      <c r="DZ74" s="477"/>
      <c r="EA74" s="477"/>
      <c r="EB74" s="477"/>
      <c r="EC74" s="477"/>
      <c r="ED74" s="477"/>
      <c r="EE74" s="477"/>
      <c r="EF74" s="477"/>
      <c r="EG74" s="477"/>
      <c r="EH74" s="477"/>
      <c r="EI74" s="477"/>
      <c r="EJ74" s="477"/>
      <c r="EK74" s="477"/>
      <c r="EL74" s="477"/>
      <c r="EM74" s="477"/>
      <c r="EN74" s="477"/>
      <c r="EO74" s="477"/>
      <c r="EP74" s="477"/>
      <c r="EQ74" s="477"/>
      <c r="ER74" s="477"/>
      <c r="ES74" s="477"/>
      <c r="ET74" s="477"/>
      <c r="EU74" s="477"/>
      <c r="EV74" s="477"/>
      <c r="EW74" s="477"/>
      <c r="EX74" s="477"/>
      <c r="EY74" s="477"/>
      <c r="EZ74" s="477"/>
      <c r="FA74" s="477"/>
      <c r="FB74" s="477"/>
      <c r="FC74" s="477"/>
      <c r="FD74" s="477"/>
      <c r="FE74" s="477"/>
      <c r="FF74" s="477"/>
      <c r="FG74" s="477"/>
      <c r="FH74" s="477"/>
      <c r="FI74" s="477"/>
      <c r="FJ74" s="477"/>
      <c r="FK74" s="477"/>
      <c r="FL74" s="477"/>
      <c r="FM74" s="477"/>
      <c r="FN74" s="477"/>
      <c r="FO74" s="477"/>
      <c r="FP74" s="477"/>
      <c r="FQ74" s="477"/>
      <c r="FR74" s="477"/>
      <c r="FS74" s="477"/>
      <c r="FT74" s="477"/>
      <c r="FU74" s="477"/>
      <c r="FV74" s="477"/>
      <c r="FW74" s="477"/>
      <c r="FX74" s="477"/>
      <c r="FY74" s="477"/>
      <c r="FZ74" s="477"/>
      <c r="GA74" s="477"/>
      <c r="GB74" s="477"/>
      <c r="GC74" s="477"/>
      <c r="GD74" s="477"/>
      <c r="GE74" s="477"/>
      <c r="GF74" s="477"/>
      <c r="GG74" s="477"/>
      <c r="GH74" s="477"/>
      <c r="GI74" s="477"/>
      <c r="GJ74" s="477"/>
      <c r="GK74" s="477"/>
      <c r="GL74" s="477"/>
      <c r="GM74" s="477"/>
      <c r="GN74" s="477"/>
      <c r="GO74" s="477"/>
      <c r="GP74" s="477"/>
      <c r="GQ74" s="477"/>
      <c r="GR74" s="477"/>
      <c r="GS74" s="477"/>
      <c r="GT74" s="477"/>
      <c r="GU74" s="477"/>
      <c r="GV74" s="477"/>
      <c r="GW74" s="477"/>
      <c r="GX74" s="477"/>
      <c r="GY74" s="477"/>
      <c r="GZ74" s="477"/>
      <c r="HA74" s="477"/>
      <c r="HB74" s="477"/>
      <c r="HC74" s="477"/>
      <c r="HD74" s="477"/>
      <c r="HE74" s="477"/>
      <c r="HF74" s="477"/>
      <c r="HG74" s="477"/>
      <c r="HH74" s="477"/>
      <c r="HI74" s="477"/>
    </row>
    <row r="75" spans="1:217" s="53" customFormat="1" ht="21" customHeight="1">
      <c r="A75" s="477"/>
      <c r="B75" s="476" t="s">
        <v>245</v>
      </c>
      <c r="C75" s="511"/>
      <c r="D75" s="504">
        <v>10210.518467952357</v>
      </c>
      <c r="E75" s="501">
        <v>15804.716730571086</v>
      </c>
      <c r="F75" s="529">
        <v>20757.249486125012</v>
      </c>
      <c r="G75" s="93">
        <v>46772.484684648451</v>
      </c>
      <c r="H75" s="530">
        <v>2180.208680125294</v>
      </c>
      <c r="I75" s="93">
        <v>48952.693364773746</v>
      </c>
      <c r="J75" s="530">
        <v>13273.112418552724</v>
      </c>
      <c r="K75" s="495">
        <v>0.497074543161375</v>
      </c>
      <c r="L75" s="499">
        <v>2.4842659845510013</v>
      </c>
      <c r="M75" s="500">
        <v>1.7030930327090061</v>
      </c>
      <c r="N75" s="531">
        <v>1.7432782148798793</v>
      </c>
      <c r="O75" s="531">
        <v>0.94910896504111975</v>
      </c>
      <c r="P75" s="477"/>
      <c r="Q75" s="477"/>
      <c r="R75" s="477"/>
      <c r="S75" s="477"/>
      <c r="T75" s="477"/>
      <c r="U75" s="477"/>
      <c r="V75" s="477"/>
      <c r="W75" s="477"/>
      <c r="X75" s="477"/>
      <c r="Y75" s="477"/>
      <c r="Z75" s="477"/>
      <c r="AA75" s="477"/>
      <c r="AB75" s="477"/>
      <c r="AC75" s="477"/>
      <c r="AD75" s="477"/>
      <c r="AE75" s="477"/>
      <c r="AF75" s="477"/>
      <c r="AG75" s="477"/>
      <c r="AH75" s="477"/>
      <c r="AI75" s="477"/>
      <c r="AJ75" s="477"/>
      <c r="AK75" s="477"/>
      <c r="AL75" s="477"/>
      <c r="AM75" s="477"/>
      <c r="AN75" s="477"/>
      <c r="AO75" s="477"/>
      <c r="AP75" s="477"/>
      <c r="AQ75" s="477"/>
      <c r="AR75" s="477"/>
      <c r="AS75" s="477"/>
      <c r="AT75" s="477"/>
      <c r="AU75" s="477"/>
      <c r="AV75" s="477"/>
      <c r="AW75" s="477"/>
      <c r="AX75" s="477"/>
      <c r="AY75" s="477"/>
      <c r="AZ75" s="477"/>
      <c r="BA75" s="477"/>
      <c r="BB75" s="477"/>
      <c r="BC75" s="477"/>
      <c r="BD75" s="477"/>
      <c r="BE75" s="477"/>
      <c r="BF75" s="477"/>
      <c r="BG75" s="477"/>
      <c r="BH75" s="477"/>
      <c r="BI75" s="477"/>
      <c r="BJ75" s="477"/>
      <c r="BK75" s="477"/>
      <c r="BL75" s="477"/>
      <c r="BM75" s="477"/>
      <c r="BN75" s="477"/>
      <c r="BO75" s="477"/>
      <c r="BP75" s="477"/>
      <c r="BQ75" s="477"/>
      <c r="BR75" s="477"/>
      <c r="BS75" s="477"/>
      <c r="BT75" s="477"/>
      <c r="BU75" s="477"/>
      <c r="BV75" s="477"/>
      <c r="BW75" s="477"/>
      <c r="BX75" s="477"/>
      <c r="BY75" s="477"/>
      <c r="BZ75" s="477"/>
      <c r="CA75" s="477"/>
      <c r="CB75" s="477"/>
      <c r="CC75" s="477"/>
      <c r="CD75" s="477"/>
      <c r="CE75" s="477"/>
      <c r="CF75" s="477"/>
      <c r="CG75" s="477"/>
      <c r="CH75" s="477"/>
      <c r="CI75" s="477"/>
      <c r="CJ75" s="477"/>
      <c r="CK75" s="477"/>
      <c r="CL75" s="477"/>
      <c r="CM75" s="477"/>
      <c r="CN75" s="477"/>
      <c r="CO75" s="477"/>
      <c r="CP75" s="477"/>
      <c r="CQ75" s="477"/>
      <c r="CR75" s="477"/>
      <c r="CS75" s="477"/>
      <c r="CT75" s="477"/>
      <c r="CU75" s="477"/>
      <c r="CV75" s="477"/>
      <c r="CW75" s="477"/>
      <c r="CX75" s="477"/>
      <c r="CY75" s="477"/>
      <c r="CZ75" s="477"/>
      <c r="DA75" s="477"/>
      <c r="DB75" s="477"/>
      <c r="DC75" s="477"/>
      <c r="DD75" s="477"/>
      <c r="DE75" s="477"/>
      <c r="DF75" s="477"/>
      <c r="DG75" s="477"/>
      <c r="DH75" s="477"/>
      <c r="DI75" s="477"/>
      <c r="DJ75" s="477"/>
      <c r="DK75" s="477"/>
      <c r="DL75" s="477"/>
      <c r="DM75" s="477"/>
      <c r="DN75" s="477"/>
      <c r="DO75" s="477"/>
      <c r="DP75" s="477"/>
      <c r="DQ75" s="477"/>
      <c r="DR75" s="477"/>
      <c r="DS75" s="477"/>
      <c r="DT75" s="477"/>
      <c r="DU75" s="477"/>
      <c r="DV75" s="477"/>
      <c r="DW75" s="477"/>
      <c r="DX75" s="477"/>
      <c r="DY75" s="477"/>
      <c r="DZ75" s="477"/>
      <c r="EA75" s="477"/>
      <c r="EB75" s="477"/>
      <c r="EC75" s="477"/>
      <c r="ED75" s="477"/>
      <c r="EE75" s="477"/>
      <c r="EF75" s="477"/>
      <c r="EG75" s="477"/>
      <c r="EH75" s="477"/>
      <c r="EI75" s="477"/>
      <c r="EJ75" s="477"/>
      <c r="EK75" s="477"/>
      <c r="EL75" s="477"/>
      <c r="EM75" s="477"/>
      <c r="EN75" s="477"/>
      <c r="EO75" s="477"/>
      <c r="EP75" s="477"/>
      <c r="EQ75" s="477"/>
      <c r="ER75" s="477"/>
      <c r="ES75" s="477"/>
      <c r="ET75" s="477"/>
      <c r="EU75" s="477"/>
      <c r="EV75" s="477"/>
      <c r="EW75" s="477"/>
      <c r="EX75" s="477"/>
      <c r="EY75" s="477"/>
      <c r="EZ75" s="477"/>
      <c r="FA75" s="477"/>
      <c r="FB75" s="477"/>
      <c r="FC75" s="477"/>
      <c r="FD75" s="477"/>
      <c r="FE75" s="477"/>
      <c r="FF75" s="477"/>
      <c r="FG75" s="477"/>
      <c r="FH75" s="477"/>
      <c r="FI75" s="477"/>
      <c r="FJ75" s="477"/>
      <c r="FK75" s="477"/>
      <c r="FL75" s="477"/>
      <c r="FM75" s="477"/>
      <c r="FN75" s="477"/>
      <c r="FO75" s="477"/>
      <c r="FP75" s="477"/>
      <c r="FQ75" s="477"/>
      <c r="FR75" s="477"/>
      <c r="FS75" s="477"/>
      <c r="FT75" s="477"/>
      <c r="FU75" s="477"/>
      <c r="FV75" s="477"/>
      <c r="FW75" s="477"/>
      <c r="FX75" s="477"/>
      <c r="FY75" s="477"/>
      <c r="FZ75" s="477"/>
      <c r="GA75" s="477"/>
      <c r="GB75" s="477"/>
      <c r="GC75" s="477"/>
      <c r="GD75" s="477"/>
      <c r="GE75" s="477"/>
      <c r="GF75" s="477"/>
      <c r="GG75" s="477"/>
      <c r="GH75" s="477"/>
      <c r="GI75" s="477"/>
      <c r="GJ75" s="477"/>
      <c r="GK75" s="477"/>
      <c r="GL75" s="477"/>
      <c r="GM75" s="477"/>
      <c r="GN75" s="477"/>
      <c r="GO75" s="477"/>
      <c r="GP75" s="477"/>
      <c r="GQ75" s="477"/>
      <c r="GR75" s="477"/>
      <c r="GS75" s="477"/>
      <c r="GT75" s="477"/>
      <c r="GU75" s="477"/>
      <c r="GV75" s="477"/>
      <c r="GW75" s="477"/>
      <c r="GX75" s="477"/>
      <c r="GY75" s="477"/>
      <c r="GZ75" s="477"/>
      <c r="HA75" s="477"/>
      <c r="HB75" s="477"/>
      <c r="HC75" s="477"/>
      <c r="HD75" s="477"/>
      <c r="HE75" s="477"/>
      <c r="HF75" s="477"/>
      <c r="HG75" s="477"/>
      <c r="HH75" s="477"/>
      <c r="HI75" s="477"/>
    </row>
    <row r="76" spans="1:217" s="53" customFormat="1" ht="21" customHeight="1">
      <c r="A76" s="477"/>
      <c r="B76" s="632" t="s">
        <v>386</v>
      </c>
      <c r="C76" s="511"/>
      <c r="D76" s="504">
        <v>10304.833682906743</v>
      </c>
      <c r="E76" s="501">
        <v>15816.679349097711</v>
      </c>
      <c r="F76" s="529">
        <v>21126.331576148292</v>
      </c>
      <c r="G76" s="93">
        <v>47247.844608152751</v>
      </c>
      <c r="H76" s="530">
        <v>2216.2657773109404</v>
      </c>
      <c r="I76" s="93">
        <v>49464.110385463689</v>
      </c>
      <c r="J76" s="530">
        <v>13414.509126838871</v>
      </c>
      <c r="K76" s="495">
        <v>0.92370642343395559</v>
      </c>
      <c r="L76" s="499">
        <v>7.5690179903602939E-2</v>
      </c>
      <c r="M76" s="500">
        <v>1.7780876520754276</v>
      </c>
      <c r="N76" s="531">
        <v>1.0447168184987987</v>
      </c>
      <c r="O76" s="531">
        <v>1.0652867528531402</v>
      </c>
      <c r="P76" s="477"/>
      <c r="Q76" s="477"/>
      <c r="R76" s="477"/>
      <c r="S76" s="477"/>
      <c r="T76" s="477"/>
      <c r="U76" s="477"/>
      <c r="V76" s="477"/>
      <c r="W76" s="477"/>
      <c r="X76" s="477"/>
      <c r="Y76" s="477"/>
      <c r="Z76" s="477"/>
      <c r="AA76" s="477"/>
      <c r="AB76" s="477"/>
      <c r="AC76" s="477"/>
      <c r="AD76" s="477"/>
      <c r="AE76" s="477"/>
      <c r="AF76" s="477"/>
      <c r="AG76" s="477"/>
      <c r="AH76" s="477"/>
      <c r="AI76" s="477"/>
      <c r="AJ76" s="477"/>
      <c r="AK76" s="477"/>
      <c r="AL76" s="477"/>
      <c r="AM76" s="477"/>
      <c r="AN76" s="477"/>
      <c r="AO76" s="477"/>
      <c r="AP76" s="477"/>
      <c r="AQ76" s="477"/>
      <c r="AR76" s="477"/>
      <c r="AS76" s="477"/>
      <c r="AT76" s="477"/>
      <c r="AU76" s="477"/>
      <c r="AV76" s="477"/>
      <c r="AW76" s="477"/>
      <c r="AX76" s="477"/>
      <c r="AY76" s="477"/>
      <c r="AZ76" s="477"/>
      <c r="BA76" s="477"/>
      <c r="BB76" s="477"/>
      <c r="BC76" s="477"/>
      <c r="BD76" s="477"/>
      <c r="BE76" s="477"/>
      <c r="BF76" s="477"/>
      <c r="BG76" s="477"/>
      <c r="BH76" s="477"/>
      <c r="BI76" s="477"/>
      <c r="BJ76" s="477"/>
      <c r="BK76" s="477"/>
      <c r="BL76" s="477"/>
      <c r="BM76" s="477"/>
      <c r="BN76" s="477"/>
      <c r="BO76" s="477"/>
      <c r="BP76" s="477"/>
      <c r="BQ76" s="477"/>
      <c r="BR76" s="477"/>
      <c r="BS76" s="477"/>
      <c r="BT76" s="477"/>
      <c r="BU76" s="477"/>
      <c r="BV76" s="477"/>
      <c r="BW76" s="477"/>
      <c r="BX76" s="477"/>
      <c r="BY76" s="477"/>
      <c r="BZ76" s="477"/>
      <c r="CA76" s="477"/>
      <c r="CB76" s="477"/>
      <c r="CC76" s="477"/>
      <c r="CD76" s="477"/>
      <c r="CE76" s="477"/>
      <c r="CF76" s="477"/>
      <c r="CG76" s="477"/>
      <c r="CH76" s="477"/>
      <c r="CI76" s="477"/>
      <c r="CJ76" s="477"/>
      <c r="CK76" s="477"/>
      <c r="CL76" s="477"/>
      <c r="CM76" s="477"/>
      <c r="CN76" s="477"/>
      <c r="CO76" s="477"/>
      <c r="CP76" s="477"/>
      <c r="CQ76" s="477"/>
      <c r="CR76" s="477"/>
      <c r="CS76" s="477"/>
      <c r="CT76" s="477"/>
      <c r="CU76" s="477"/>
      <c r="CV76" s="477"/>
      <c r="CW76" s="477"/>
      <c r="CX76" s="477"/>
      <c r="CY76" s="477"/>
      <c r="CZ76" s="477"/>
      <c r="DA76" s="477"/>
      <c r="DB76" s="477"/>
      <c r="DC76" s="477"/>
      <c r="DD76" s="477"/>
      <c r="DE76" s="477"/>
      <c r="DF76" s="477"/>
      <c r="DG76" s="477"/>
      <c r="DH76" s="477"/>
      <c r="DI76" s="477"/>
      <c r="DJ76" s="477"/>
      <c r="DK76" s="477"/>
      <c r="DL76" s="477"/>
      <c r="DM76" s="477"/>
      <c r="DN76" s="477"/>
      <c r="DO76" s="477"/>
      <c r="DP76" s="477"/>
      <c r="DQ76" s="477"/>
      <c r="DR76" s="477"/>
      <c r="DS76" s="477"/>
      <c r="DT76" s="477"/>
      <c r="DU76" s="477"/>
      <c r="DV76" s="477"/>
      <c r="DW76" s="477"/>
      <c r="DX76" s="477"/>
      <c r="DY76" s="477"/>
      <c r="DZ76" s="477"/>
      <c r="EA76" s="477"/>
      <c r="EB76" s="477"/>
      <c r="EC76" s="477"/>
      <c r="ED76" s="477"/>
      <c r="EE76" s="477"/>
      <c r="EF76" s="477"/>
      <c r="EG76" s="477"/>
      <c r="EH76" s="477"/>
      <c r="EI76" s="477"/>
      <c r="EJ76" s="477"/>
      <c r="EK76" s="477"/>
      <c r="EL76" s="477"/>
      <c r="EM76" s="477"/>
      <c r="EN76" s="477"/>
      <c r="EO76" s="477"/>
      <c r="EP76" s="477"/>
      <c r="EQ76" s="477"/>
      <c r="ER76" s="477"/>
      <c r="ES76" s="477"/>
      <c r="ET76" s="477"/>
      <c r="EU76" s="477"/>
      <c r="EV76" s="477"/>
      <c r="EW76" s="477"/>
      <c r="EX76" s="477"/>
      <c r="EY76" s="477"/>
      <c r="EZ76" s="477"/>
      <c r="FA76" s="477"/>
      <c r="FB76" s="477"/>
      <c r="FC76" s="477"/>
      <c r="FD76" s="477"/>
      <c r="FE76" s="477"/>
      <c r="FF76" s="477"/>
      <c r="FG76" s="477"/>
      <c r="FH76" s="477"/>
      <c r="FI76" s="477"/>
      <c r="FJ76" s="477"/>
      <c r="FK76" s="477"/>
      <c r="FL76" s="477"/>
      <c r="FM76" s="477"/>
      <c r="FN76" s="477"/>
      <c r="FO76" s="477"/>
      <c r="FP76" s="477"/>
      <c r="FQ76" s="477"/>
      <c r="FR76" s="477"/>
      <c r="FS76" s="477"/>
      <c r="FT76" s="477"/>
      <c r="FU76" s="477"/>
      <c r="FV76" s="477"/>
      <c r="FW76" s="477"/>
      <c r="FX76" s="477"/>
      <c r="FY76" s="477"/>
      <c r="FZ76" s="477"/>
      <c r="GA76" s="477"/>
      <c r="GB76" s="477"/>
      <c r="GC76" s="477"/>
      <c r="GD76" s="477"/>
      <c r="GE76" s="477"/>
      <c r="GF76" s="477"/>
      <c r="GG76" s="477"/>
      <c r="GH76" s="477"/>
      <c r="GI76" s="477"/>
      <c r="GJ76" s="477"/>
      <c r="GK76" s="477"/>
      <c r="GL76" s="477"/>
      <c r="GM76" s="477"/>
      <c r="GN76" s="477"/>
      <c r="GO76" s="477"/>
      <c r="GP76" s="477"/>
      <c r="GQ76" s="477"/>
      <c r="GR76" s="477"/>
      <c r="GS76" s="477"/>
      <c r="GT76" s="477"/>
      <c r="GU76" s="477"/>
      <c r="GV76" s="477"/>
      <c r="GW76" s="477"/>
      <c r="GX76" s="477"/>
      <c r="GY76" s="477"/>
      <c r="GZ76" s="477"/>
      <c r="HA76" s="477"/>
      <c r="HB76" s="477"/>
      <c r="HC76" s="477"/>
      <c r="HD76" s="477"/>
      <c r="HE76" s="477"/>
      <c r="HF76" s="477"/>
      <c r="HG76" s="477"/>
      <c r="HH76" s="477"/>
      <c r="HI76" s="477"/>
    </row>
    <row r="77" spans="1:217" s="53" customFormat="1" ht="21" customHeight="1">
      <c r="A77" s="477"/>
      <c r="B77" s="635" t="s">
        <v>443</v>
      </c>
      <c r="C77" s="511"/>
      <c r="D77" s="504">
        <v>10481.407780472709</v>
      </c>
      <c r="E77" s="501">
        <v>15986.671796498373</v>
      </c>
      <c r="F77" s="529">
        <v>21533.413707328589</v>
      </c>
      <c r="G77" s="93">
        <v>48001.493284299671</v>
      </c>
      <c r="H77" s="530">
        <v>2250.9419697091957</v>
      </c>
      <c r="I77" s="93">
        <v>50252.435254008866</v>
      </c>
      <c r="J77" s="530">
        <v>13651.473097113532</v>
      </c>
      <c r="K77" s="495">
        <v>1.7135074956023999</v>
      </c>
      <c r="L77" s="499">
        <v>1.0747669826812256</v>
      </c>
      <c r="M77" s="500">
        <v>1.926894547276234</v>
      </c>
      <c r="N77" s="531">
        <v>1.5937310150772532</v>
      </c>
      <c r="O77" s="531">
        <v>1.766475150406805</v>
      </c>
      <c r="P77" s="477"/>
      <c r="Q77" s="477"/>
      <c r="R77" s="477"/>
      <c r="S77" s="477"/>
      <c r="T77" s="477"/>
      <c r="U77" s="477"/>
      <c r="V77" s="477"/>
      <c r="W77" s="477"/>
      <c r="X77" s="477"/>
      <c r="Y77" s="477"/>
      <c r="Z77" s="477"/>
      <c r="AA77" s="477"/>
      <c r="AB77" s="477"/>
      <c r="AC77" s="477"/>
      <c r="AD77" s="477"/>
      <c r="AE77" s="477"/>
      <c r="AF77" s="477"/>
      <c r="AG77" s="477"/>
      <c r="AH77" s="477"/>
      <c r="AI77" s="477"/>
      <c r="AJ77" s="477"/>
      <c r="AK77" s="477"/>
      <c r="AL77" s="477"/>
      <c r="AM77" s="477"/>
      <c r="AN77" s="477"/>
      <c r="AO77" s="477"/>
      <c r="AP77" s="477"/>
      <c r="AQ77" s="477"/>
      <c r="AR77" s="477"/>
      <c r="AS77" s="477"/>
      <c r="AT77" s="477"/>
      <c r="AU77" s="477"/>
      <c r="AV77" s="477"/>
      <c r="AW77" s="477"/>
      <c r="AX77" s="477"/>
      <c r="AY77" s="477"/>
      <c r="AZ77" s="477"/>
      <c r="BA77" s="477"/>
      <c r="BB77" s="477"/>
      <c r="BC77" s="477"/>
      <c r="BD77" s="477"/>
      <c r="BE77" s="477"/>
      <c r="BF77" s="477"/>
      <c r="BG77" s="477"/>
      <c r="BH77" s="477"/>
      <c r="BI77" s="477"/>
      <c r="BJ77" s="477"/>
      <c r="BK77" s="477"/>
      <c r="BL77" s="477"/>
      <c r="BM77" s="477"/>
      <c r="BN77" s="477"/>
      <c r="BO77" s="477"/>
      <c r="BP77" s="477"/>
      <c r="BQ77" s="477"/>
      <c r="BR77" s="477"/>
      <c r="BS77" s="477"/>
      <c r="BT77" s="477"/>
      <c r="BU77" s="477"/>
      <c r="BV77" s="477"/>
      <c r="BW77" s="477"/>
      <c r="BX77" s="477"/>
      <c r="BY77" s="477"/>
      <c r="BZ77" s="477"/>
      <c r="CA77" s="477"/>
      <c r="CB77" s="477"/>
      <c r="CC77" s="477"/>
      <c r="CD77" s="477"/>
      <c r="CE77" s="477"/>
      <c r="CF77" s="477"/>
      <c r="CG77" s="477"/>
      <c r="CH77" s="477"/>
      <c r="CI77" s="477"/>
      <c r="CJ77" s="477"/>
      <c r="CK77" s="477"/>
      <c r="CL77" s="477"/>
      <c r="CM77" s="477"/>
      <c r="CN77" s="477"/>
      <c r="CO77" s="477"/>
      <c r="CP77" s="477"/>
      <c r="CQ77" s="477"/>
      <c r="CR77" s="477"/>
      <c r="CS77" s="477"/>
      <c r="CT77" s="477"/>
      <c r="CU77" s="477"/>
      <c r="CV77" s="477"/>
      <c r="CW77" s="477"/>
      <c r="CX77" s="477"/>
      <c r="CY77" s="477"/>
      <c r="CZ77" s="477"/>
      <c r="DA77" s="477"/>
      <c r="DB77" s="477"/>
      <c r="DC77" s="477"/>
      <c r="DD77" s="477"/>
      <c r="DE77" s="477"/>
      <c r="DF77" s="477"/>
      <c r="DG77" s="477"/>
      <c r="DH77" s="477"/>
      <c r="DI77" s="477"/>
      <c r="DJ77" s="477"/>
      <c r="DK77" s="477"/>
      <c r="DL77" s="477"/>
      <c r="DM77" s="477"/>
      <c r="DN77" s="477"/>
      <c r="DO77" s="477"/>
      <c r="DP77" s="477"/>
      <c r="DQ77" s="477"/>
      <c r="DR77" s="477"/>
      <c r="DS77" s="477"/>
      <c r="DT77" s="477"/>
      <c r="DU77" s="477"/>
      <c r="DV77" s="477"/>
      <c r="DW77" s="477"/>
      <c r="DX77" s="477"/>
      <c r="DY77" s="477"/>
      <c r="DZ77" s="477"/>
      <c r="EA77" s="477"/>
      <c r="EB77" s="477"/>
      <c r="EC77" s="477"/>
      <c r="ED77" s="477"/>
      <c r="EE77" s="477"/>
      <c r="EF77" s="477"/>
      <c r="EG77" s="477"/>
      <c r="EH77" s="477"/>
      <c r="EI77" s="477"/>
      <c r="EJ77" s="477"/>
      <c r="EK77" s="477"/>
      <c r="EL77" s="477"/>
      <c r="EM77" s="477"/>
      <c r="EN77" s="477"/>
      <c r="EO77" s="477"/>
      <c r="EP77" s="477"/>
      <c r="EQ77" s="477"/>
      <c r="ER77" s="477"/>
      <c r="ES77" s="477"/>
      <c r="ET77" s="477"/>
      <c r="EU77" s="477"/>
      <c r="EV77" s="477"/>
      <c r="EW77" s="477"/>
      <c r="EX77" s="477"/>
      <c r="EY77" s="477"/>
      <c r="EZ77" s="477"/>
      <c r="FA77" s="477"/>
      <c r="FB77" s="477"/>
      <c r="FC77" s="477"/>
      <c r="FD77" s="477"/>
      <c r="FE77" s="477"/>
      <c r="FF77" s="477"/>
      <c r="FG77" s="477"/>
      <c r="FH77" s="477"/>
      <c r="FI77" s="477"/>
      <c r="FJ77" s="477"/>
      <c r="FK77" s="477"/>
      <c r="FL77" s="477"/>
      <c r="FM77" s="477"/>
      <c r="FN77" s="477"/>
      <c r="FO77" s="477"/>
      <c r="FP77" s="477"/>
      <c r="FQ77" s="477"/>
      <c r="FR77" s="477"/>
      <c r="FS77" s="477"/>
      <c r="FT77" s="477"/>
      <c r="FU77" s="477"/>
      <c r="FV77" s="477"/>
      <c r="FW77" s="477"/>
      <c r="FX77" s="477"/>
      <c r="FY77" s="477"/>
      <c r="FZ77" s="477"/>
      <c r="GA77" s="477"/>
      <c r="GB77" s="477"/>
      <c r="GC77" s="477"/>
      <c r="GD77" s="477"/>
      <c r="GE77" s="477"/>
      <c r="GF77" s="477"/>
      <c r="GG77" s="477"/>
      <c r="GH77" s="477"/>
      <c r="GI77" s="477"/>
      <c r="GJ77" s="477"/>
      <c r="GK77" s="477"/>
      <c r="GL77" s="477"/>
      <c r="GM77" s="477"/>
      <c r="GN77" s="477"/>
      <c r="GO77" s="477"/>
      <c r="GP77" s="477"/>
      <c r="GQ77" s="477"/>
      <c r="GR77" s="477"/>
      <c r="GS77" s="477"/>
      <c r="GT77" s="477"/>
      <c r="GU77" s="477"/>
      <c r="GV77" s="477"/>
      <c r="GW77" s="477"/>
      <c r="GX77" s="477"/>
      <c r="GY77" s="477"/>
      <c r="GZ77" s="477"/>
      <c r="HA77" s="477"/>
      <c r="HB77" s="477"/>
      <c r="HC77" s="477"/>
      <c r="HD77" s="477"/>
      <c r="HE77" s="477"/>
      <c r="HF77" s="477"/>
      <c r="HG77" s="477"/>
      <c r="HH77" s="477"/>
      <c r="HI77" s="477"/>
    </row>
    <row r="78" spans="1:217" s="53" customFormat="1" ht="21" customHeight="1">
      <c r="A78" s="477"/>
      <c r="B78" s="635" t="s">
        <v>445</v>
      </c>
      <c r="C78" s="511"/>
      <c r="D78" s="504">
        <v>10642.76036658816</v>
      </c>
      <c r="E78" s="501">
        <v>16077.874772580326</v>
      </c>
      <c r="F78" s="529">
        <v>21979.83129952168</v>
      </c>
      <c r="G78" s="93">
        <v>48700.466438690164</v>
      </c>
      <c r="H78" s="530">
        <v>2296.0010280738206</v>
      </c>
      <c r="I78" s="93">
        <v>50996.467466763985</v>
      </c>
      <c r="J78" s="530">
        <v>13865.611116016324</v>
      </c>
      <c r="K78" s="495">
        <v>1.5394171231087626</v>
      </c>
      <c r="L78" s="499">
        <v>0.57049382912791202</v>
      </c>
      <c r="M78" s="500">
        <v>2.0731389749000186</v>
      </c>
      <c r="N78" s="531">
        <v>1.4805893664541685</v>
      </c>
      <c r="O78" s="531">
        <v>1.5686074123976397</v>
      </c>
      <c r="P78" s="477"/>
      <c r="Q78" s="477"/>
      <c r="R78" s="477"/>
      <c r="S78" s="477"/>
      <c r="T78" s="477"/>
      <c r="U78" s="477"/>
      <c r="V78" s="477"/>
      <c r="W78" s="477"/>
      <c r="X78" s="477"/>
      <c r="Y78" s="477"/>
      <c r="Z78" s="477"/>
      <c r="AA78" s="477"/>
      <c r="AB78" s="477"/>
      <c r="AC78" s="477"/>
      <c r="AD78" s="477"/>
      <c r="AE78" s="477"/>
      <c r="AF78" s="477"/>
      <c r="AG78" s="477"/>
      <c r="AH78" s="477"/>
      <c r="AI78" s="477"/>
      <c r="AJ78" s="477"/>
      <c r="AK78" s="477"/>
      <c r="AL78" s="477"/>
      <c r="AM78" s="477"/>
      <c r="AN78" s="477"/>
      <c r="AO78" s="477"/>
      <c r="AP78" s="477"/>
      <c r="AQ78" s="477"/>
      <c r="AR78" s="477"/>
      <c r="AS78" s="477"/>
      <c r="AT78" s="477"/>
      <c r="AU78" s="477"/>
      <c r="AV78" s="477"/>
      <c r="AW78" s="477"/>
      <c r="AX78" s="477"/>
      <c r="AY78" s="477"/>
      <c r="AZ78" s="477"/>
      <c r="BA78" s="477"/>
      <c r="BB78" s="477"/>
      <c r="BC78" s="477"/>
      <c r="BD78" s="477"/>
      <c r="BE78" s="477"/>
      <c r="BF78" s="477"/>
      <c r="BG78" s="477"/>
      <c r="BH78" s="477"/>
      <c r="BI78" s="477"/>
      <c r="BJ78" s="477"/>
      <c r="BK78" s="477"/>
      <c r="BL78" s="477"/>
      <c r="BM78" s="477"/>
      <c r="BN78" s="477"/>
      <c r="BO78" s="477"/>
      <c r="BP78" s="477"/>
      <c r="BQ78" s="477"/>
      <c r="BR78" s="477"/>
      <c r="BS78" s="477"/>
      <c r="BT78" s="477"/>
      <c r="BU78" s="477"/>
      <c r="BV78" s="477"/>
      <c r="BW78" s="477"/>
      <c r="BX78" s="477"/>
      <c r="BY78" s="477"/>
      <c r="BZ78" s="477"/>
      <c r="CA78" s="477"/>
      <c r="CB78" s="477"/>
      <c r="CC78" s="477"/>
      <c r="CD78" s="477"/>
      <c r="CE78" s="477"/>
      <c r="CF78" s="477"/>
      <c r="CG78" s="477"/>
      <c r="CH78" s="477"/>
      <c r="CI78" s="477"/>
      <c r="CJ78" s="477"/>
      <c r="CK78" s="477"/>
      <c r="CL78" s="477"/>
      <c r="CM78" s="477"/>
      <c r="CN78" s="477"/>
      <c r="CO78" s="477"/>
      <c r="CP78" s="477"/>
      <c r="CQ78" s="477"/>
      <c r="CR78" s="477"/>
      <c r="CS78" s="477"/>
      <c r="CT78" s="477"/>
      <c r="CU78" s="477"/>
      <c r="CV78" s="477"/>
      <c r="CW78" s="477"/>
      <c r="CX78" s="477"/>
      <c r="CY78" s="477"/>
      <c r="CZ78" s="477"/>
      <c r="DA78" s="477"/>
      <c r="DB78" s="477"/>
      <c r="DC78" s="477"/>
      <c r="DD78" s="477"/>
      <c r="DE78" s="477"/>
      <c r="DF78" s="477"/>
      <c r="DG78" s="477"/>
      <c r="DH78" s="477"/>
      <c r="DI78" s="477"/>
      <c r="DJ78" s="477"/>
      <c r="DK78" s="477"/>
      <c r="DL78" s="477"/>
      <c r="DM78" s="477"/>
      <c r="DN78" s="477"/>
      <c r="DO78" s="477"/>
      <c r="DP78" s="477"/>
      <c r="DQ78" s="477"/>
      <c r="DR78" s="477"/>
      <c r="DS78" s="477"/>
      <c r="DT78" s="477"/>
      <c r="DU78" s="477"/>
      <c r="DV78" s="477"/>
      <c r="DW78" s="477"/>
      <c r="DX78" s="477"/>
      <c r="DY78" s="477"/>
      <c r="DZ78" s="477"/>
      <c r="EA78" s="477"/>
      <c r="EB78" s="477"/>
      <c r="EC78" s="477"/>
      <c r="ED78" s="477"/>
      <c r="EE78" s="477"/>
      <c r="EF78" s="477"/>
      <c r="EG78" s="477"/>
      <c r="EH78" s="477"/>
      <c r="EI78" s="477"/>
      <c r="EJ78" s="477"/>
      <c r="EK78" s="477"/>
      <c r="EL78" s="477"/>
      <c r="EM78" s="477"/>
      <c r="EN78" s="477"/>
      <c r="EO78" s="477"/>
      <c r="EP78" s="477"/>
      <c r="EQ78" s="477"/>
      <c r="ER78" s="477"/>
      <c r="ES78" s="477"/>
      <c r="ET78" s="477"/>
      <c r="EU78" s="477"/>
      <c r="EV78" s="477"/>
      <c r="EW78" s="477"/>
      <c r="EX78" s="477"/>
      <c r="EY78" s="477"/>
      <c r="EZ78" s="477"/>
      <c r="FA78" s="477"/>
      <c r="FB78" s="477"/>
      <c r="FC78" s="477"/>
      <c r="FD78" s="477"/>
      <c r="FE78" s="477"/>
      <c r="FF78" s="477"/>
      <c r="FG78" s="477"/>
      <c r="FH78" s="477"/>
      <c r="FI78" s="477"/>
      <c r="FJ78" s="477"/>
      <c r="FK78" s="477"/>
      <c r="FL78" s="477"/>
      <c r="FM78" s="477"/>
      <c r="FN78" s="477"/>
      <c r="FO78" s="477"/>
      <c r="FP78" s="477"/>
      <c r="FQ78" s="477"/>
      <c r="FR78" s="477"/>
      <c r="FS78" s="477"/>
      <c r="FT78" s="477"/>
      <c r="FU78" s="477"/>
      <c r="FV78" s="477"/>
      <c r="FW78" s="477"/>
      <c r="FX78" s="477"/>
      <c r="FY78" s="477"/>
      <c r="FZ78" s="477"/>
      <c r="GA78" s="477"/>
      <c r="GB78" s="477"/>
      <c r="GC78" s="477"/>
      <c r="GD78" s="477"/>
      <c r="GE78" s="477"/>
      <c r="GF78" s="477"/>
      <c r="GG78" s="477"/>
      <c r="GH78" s="477"/>
      <c r="GI78" s="477"/>
      <c r="GJ78" s="477"/>
      <c r="GK78" s="477"/>
      <c r="GL78" s="477"/>
      <c r="GM78" s="477"/>
      <c r="GN78" s="477"/>
      <c r="GO78" s="477"/>
      <c r="GP78" s="477"/>
      <c r="GQ78" s="477"/>
      <c r="GR78" s="477"/>
      <c r="GS78" s="477"/>
      <c r="GT78" s="477"/>
      <c r="GU78" s="477"/>
      <c r="GV78" s="477"/>
      <c r="GW78" s="477"/>
      <c r="GX78" s="477"/>
      <c r="GY78" s="477"/>
      <c r="GZ78" s="477"/>
      <c r="HA78" s="477"/>
      <c r="HB78" s="477"/>
      <c r="HC78" s="477"/>
      <c r="HD78" s="477"/>
      <c r="HE78" s="477"/>
      <c r="HF78" s="477"/>
      <c r="HG78" s="477"/>
      <c r="HH78" s="477"/>
      <c r="HI78" s="477"/>
    </row>
    <row r="79" spans="1:217" s="53" customFormat="1" ht="21" customHeight="1">
      <c r="A79" s="477"/>
      <c r="B79" s="635" t="s">
        <v>451</v>
      </c>
      <c r="C79" s="511"/>
      <c r="D79" s="504">
        <v>10841.446030749723</v>
      </c>
      <c r="E79" s="501">
        <v>16108.26643553467</v>
      </c>
      <c r="F79" s="529">
        <v>22351.065898402776</v>
      </c>
      <c r="G79" s="93">
        <v>49300.778364687169</v>
      </c>
      <c r="H79" s="530">
        <v>2335.2487960706321</v>
      </c>
      <c r="I79" s="93">
        <v>51636.027160757803</v>
      </c>
      <c r="J79" s="530">
        <v>14106.09060820203</v>
      </c>
      <c r="K79" s="495">
        <v>1.8668621421310547</v>
      </c>
      <c r="L79" s="499">
        <v>0.18902786210387035</v>
      </c>
      <c r="M79" s="500">
        <v>1.6889783812361401</v>
      </c>
      <c r="N79" s="531">
        <v>1.2541254831241844</v>
      </c>
      <c r="O79" s="531">
        <v>1.7343591290247957</v>
      </c>
      <c r="P79" s="477"/>
      <c r="Q79" s="477"/>
      <c r="R79" s="477"/>
      <c r="S79" s="477"/>
      <c r="T79" s="477"/>
      <c r="U79" s="477"/>
      <c r="V79" s="477"/>
      <c r="W79" s="477"/>
      <c r="X79" s="477"/>
      <c r="Y79" s="477"/>
      <c r="Z79" s="477"/>
      <c r="AA79" s="477"/>
      <c r="AB79" s="477"/>
      <c r="AC79" s="477"/>
      <c r="AD79" s="477"/>
      <c r="AE79" s="477"/>
      <c r="AF79" s="477"/>
      <c r="AG79" s="477"/>
      <c r="AH79" s="477"/>
      <c r="AI79" s="477"/>
      <c r="AJ79" s="477"/>
      <c r="AK79" s="477"/>
      <c r="AL79" s="477"/>
      <c r="AM79" s="477"/>
      <c r="AN79" s="477"/>
      <c r="AO79" s="477"/>
      <c r="AP79" s="477"/>
      <c r="AQ79" s="477"/>
      <c r="AR79" s="477"/>
      <c r="AS79" s="477"/>
      <c r="AT79" s="477"/>
      <c r="AU79" s="477"/>
      <c r="AV79" s="477"/>
      <c r="AW79" s="477"/>
      <c r="AX79" s="477"/>
      <c r="AY79" s="477"/>
      <c r="AZ79" s="477"/>
      <c r="BA79" s="477"/>
      <c r="BB79" s="477"/>
      <c r="BC79" s="477"/>
      <c r="BD79" s="477"/>
      <c r="BE79" s="477"/>
      <c r="BF79" s="477"/>
      <c r="BG79" s="477"/>
      <c r="BH79" s="477"/>
      <c r="BI79" s="477"/>
      <c r="BJ79" s="477"/>
      <c r="BK79" s="477"/>
      <c r="BL79" s="477"/>
      <c r="BM79" s="477"/>
      <c r="BN79" s="477"/>
      <c r="BO79" s="477"/>
      <c r="BP79" s="477"/>
      <c r="BQ79" s="477"/>
      <c r="BR79" s="477"/>
      <c r="BS79" s="477"/>
      <c r="BT79" s="477"/>
      <c r="BU79" s="477"/>
      <c r="BV79" s="477"/>
      <c r="BW79" s="477"/>
      <c r="BX79" s="477"/>
      <c r="BY79" s="477"/>
      <c r="BZ79" s="477"/>
      <c r="CA79" s="477"/>
      <c r="CB79" s="477"/>
      <c r="CC79" s="477"/>
      <c r="CD79" s="477"/>
      <c r="CE79" s="477"/>
      <c r="CF79" s="477"/>
      <c r="CG79" s="477"/>
      <c r="CH79" s="477"/>
      <c r="CI79" s="477"/>
      <c r="CJ79" s="477"/>
      <c r="CK79" s="477"/>
      <c r="CL79" s="477"/>
      <c r="CM79" s="477"/>
      <c r="CN79" s="477"/>
      <c r="CO79" s="477"/>
      <c r="CP79" s="477"/>
      <c r="CQ79" s="477"/>
      <c r="CR79" s="477"/>
      <c r="CS79" s="477"/>
      <c r="CT79" s="477"/>
      <c r="CU79" s="477"/>
      <c r="CV79" s="477"/>
      <c r="CW79" s="477"/>
      <c r="CX79" s="477"/>
      <c r="CY79" s="477"/>
      <c r="CZ79" s="477"/>
      <c r="DA79" s="477"/>
      <c r="DB79" s="477"/>
      <c r="DC79" s="477"/>
      <c r="DD79" s="477"/>
      <c r="DE79" s="477"/>
      <c r="DF79" s="477"/>
      <c r="DG79" s="477"/>
      <c r="DH79" s="477"/>
      <c r="DI79" s="477"/>
      <c r="DJ79" s="477"/>
      <c r="DK79" s="477"/>
      <c r="DL79" s="477"/>
      <c r="DM79" s="477"/>
      <c r="DN79" s="477"/>
      <c r="DO79" s="477"/>
      <c r="DP79" s="477"/>
      <c r="DQ79" s="477"/>
      <c r="DR79" s="477"/>
      <c r="DS79" s="477"/>
      <c r="DT79" s="477"/>
      <c r="DU79" s="477"/>
      <c r="DV79" s="477"/>
      <c r="DW79" s="477"/>
      <c r="DX79" s="477"/>
      <c r="DY79" s="477"/>
      <c r="DZ79" s="477"/>
      <c r="EA79" s="477"/>
      <c r="EB79" s="477"/>
      <c r="EC79" s="477"/>
      <c r="ED79" s="477"/>
      <c r="EE79" s="477"/>
      <c r="EF79" s="477"/>
      <c r="EG79" s="477"/>
      <c r="EH79" s="477"/>
      <c r="EI79" s="477"/>
      <c r="EJ79" s="477"/>
      <c r="EK79" s="477"/>
      <c r="EL79" s="477"/>
      <c r="EM79" s="477"/>
      <c r="EN79" s="477"/>
      <c r="EO79" s="477"/>
      <c r="EP79" s="477"/>
      <c r="EQ79" s="477"/>
      <c r="ER79" s="477"/>
      <c r="ES79" s="477"/>
      <c r="ET79" s="477"/>
      <c r="EU79" s="477"/>
      <c r="EV79" s="477"/>
      <c r="EW79" s="477"/>
      <c r="EX79" s="477"/>
      <c r="EY79" s="477"/>
      <c r="EZ79" s="477"/>
      <c r="FA79" s="477"/>
      <c r="FB79" s="477"/>
      <c r="FC79" s="477"/>
      <c r="FD79" s="477"/>
      <c r="FE79" s="477"/>
      <c r="FF79" s="477"/>
      <c r="FG79" s="477"/>
      <c r="FH79" s="477"/>
      <c r="FI79" s="477"/>
      <c r="FJ79" s="477"/>
      <c r="FK79" s="477"/>
      <c r="FL79" s="477"/>
      <c r="FM79" s="477"/>
      <c r="FN79" s="477"/>
      <c r="FO79" s="477"/>
      <c r="FP79" s="477"/>
      <c r="FQ79" s="477"/>
      <c r="FR79" s="477"/>
      <c r="FS79" s="477"/>
      <c r="FT79" s="477"/>
      <c r="FU79" s="477"/>
      <c r="FV79" s="477"/>
      <c r="FW79" s="477"/>
      <c r="FX79" s="477"/>
      <c r="FY79" s="477"/>
      <c r="FZ79" s="477"/>
      <c r="GA79" s="477"/>
      <c r="GB79" s="477"/>
      <c r="GC79" s="477"/>
      <c r="GD79" s="477"/>
      <c r="GE79" s="477"/>
      <c r="GF79" s="477"/>
      <c r="GG79" s="477"/>
      <c r="GH79" s="477"/>
      <c r="GI79" s="477"/>
      <c r="GJ79" s="477"/>
      <c r="GK79" s="477"/>
      <c r="GL79" s="477"/>
      <c r="GM79" s="477"/>
      <c r="GN79" s="477"/>
      <c r="GO79" s="477"/>
      <c r="GP79" s="477"/>
      <c r="GQ79" s="477"/>
      <c r="GR79" s="477"/>
      <c r="GS79" s="477"/>
      <c r="GT79" s="477"/>
      <c r="GU79" s="477"/>
      <c r="GV79" s="477"/>
      <c r="GW79" s="477"/>
      <c r="GX79" s="477"/>
      <c r="GY79" s="477"/>
      <c r="GZ79" s="477"/>
      <c r="HA79" s="477"/>
      <c r="HB79" s="477"/>
      <c r="HC79" s="477"/>
      <c r="HD79" s="477"/>
      <c r="HE79" s="477"/>
      <c r="HF79" s="477"/>
      <c r="HG79" s="477"/>
      <c r="HH79" s="477"/>
      <c r="HI79" s="477"/>
    </row>
    <row r="80" spans="1:217" s="53" customFormat="1" ht="21" customHeight="1">
      <c r="A80" s="477"/>
      <c r="B80" s="635" t="s">
        <v>455</v>
      </c>
      <c r="C80" s="511"/>
      <c r="D80" s="504">
        <v>11003.347719120924</v>
      </c>
      <c r="E80" s="501">
        <v>16181.194044402197</v>
      </c>
      <c r="F80" s="529">
        <v>22841.54118531608</v>
      </c>
      <c r="G80" s="93">
        <v>50026.082948839205</v>
      </c>
      <c r="H80" s="530">
        <v>2383.3269073091387</v>
      </c>
      <c r="I80" s="93">
        <v>52409.409856148341</v>
      </c>
      <c r="J80" s="530">
        <v>14338.424268999261</v>
      </c>
      <c r="K80" s="495">
        <v>1.4933588002190561</v>
      </c>
      <c r="L80" s="499">
        <v>0.45273406147944684</v>
      </c>
      <c r="M80" s="500">
        <v>2.1944156450648364</v>
      </c>
      <c r="N80" s="531">
        <v>1.4977579374624952</v>
      </c>
      <c r="O80" s="531">
        <v>1.6470450052414947</v>
      </c>
      <c r="P80" s="477"/>
      <c r="Q80" s="477"/>
      <c r="R80" s="477"/>
      <c r="S80" s="477"/>
      <c r="T80" s="477"/>
      <c r="U80" s="477"/>
      <c r="V80" s="477"/>
      <c r="W80" s="477"/>
      <c r="X80" s="477"/>
      <c r="Y80" s="477"/>
      <c r="Z80" s="477"/>
      <c r="AA80" s="477"/>
      <c r="AB80" s="477"/>
      <c r="AC80" s="477"/>
      <c r="AD80" s="477"/>
      <c r="AE80" s="477"/>
      <c r="AF80" s="477"/>
      <c r="AG80" s="477"/>
      <c r="AH80" s="477"/>
      <c r="AI80" s="477"/>
      <c r="AJ80" s="477"/>
      <c r="AK80" s="477"/>
      <c r="AL80" s="477"/>
      <c r="AM80" s="477"/>
      <c r="AN80" s="477"/>
      <c r="AO80" s="477"/>
      <c r="AP80" s="477"/>
      <c r="AQ80" s="477"/>
      <c r="AR80" s="477"/>
      <c r="AS80" s="477"/>
      <c r="AT80" s="477"/>
      <c r="AU80" s="477"/>
      <c r="AV80" s="477"/>
      <c r="AW80" s="477"/>
      <c r="AX80" s="477"/>
      <c r="AY80" s="477"/>
      <c r="AZ80" s="477"/>
      <c r="BA80" s="477"/>
      <c r="BB80" s="477"/>
      <c r="BC80" s="477"/>
      <c r="BD80" s="477"/>
      <c r="BE80" s="477"/>
      <c r="BF80" s="477"/>
      <c r="BG80" s="477"/>
      <c r="BH80" s="477"/>
      <c r="BI80" s="477"/>
      <c r="BJ80" s="477"/>
      <c r="BK80" s="477"/>
      <c r="BL80" s="477"/>
      <c r="BM80" s="477"/>
      <c r="BN80" s="477"/>
      <c r="BO80" s="477"/>
      <c r="BP80" s="477"/>
      <c r="BQ80" s="477"/>
      <c r="BR80" s="477"/>
      <c r="BS80" s="477"/>
      <c r="BT80" s="477"/>
      <c r="BU80" s="477"/>
      <c r="BV80" s="477"/>
      <c r="BW80" s="477"/>
      <c r="BX80" s="477"/>
      <c r="BY80" s="477"/>
      <c r="BZ80" s="477"/>
      <c r="CA80" s="477"/>
      <c r="CB80" s="477"/>
      <c r="CC80" s="477"/>
      <c r="CD80" s="477"/>
      <c r="CE80" s="477"/>
      <c r="CF80" s="477"/>
      <c r="CG80" s="477"/>
      <c r="CH80" s="477"/>
      <c r="CI80" s="477"/>
      <c r="CJ80" s="477"/>
      <c r="CK80" s="477"/>
      <c r="CL80" s="477"/>
      <c r="CM80" s="477"/>
      <c r="CN80" s="477"/>
      <c r="CO80" s="477"/>
      <c r="CP80" s="477"/>
      <c r="CQ80" s="477"/>
      <c r="CR80" s="477"/>
      <c r="CS80" s="477"/>
      <c r="CT80" s="477"/>
      <c r="CU80" s="477"/>
      <c r="CV80" s="477"/>
      <c r="CW80" s="477"/>
      <c r="CX80" s="477"/>
      <c r="CY80" s="477"/>
      <c r="CZ80" s="477"/>
      <c r="DA80" s="477"/>
      <c r="DB80" s="477"/>
      <c r="DC80" s="477"/>
      <c r="DD80" s="477"/>
      <c r="DE80" s="477"/>
      <c r="DF80" s="477"/>
      <c r="DG80" s="477"/>
      <c r="DH80" s="477"/>
      <c r="DI80" s="477"/>
      <c r="DJ80" s="477"/>
      <c r="DK80" s="477"/>
      <c r="DL80" s="477"/>
      <c r="DM80" s="477"/>
      <c r="DN80" s="477"/>
      <c r="DO80" s="477"/>
      <c r="DP80" s="477"/>
      <c r="DQ80" s="477"/>
      <c r="DR80" s="477"/>
      <c r="DS80" s="477"/>
      <c r="DT80" s="477"/>
      <c r="DU80" s="477"/>
      <c r="DV80" s="477"/>
      <c r="DW80" s="477"/>
      <c r="DX80" s="477"/>
      <c r="DY80" s="477"/>
      <c r="DZ80" s="477"/>
      <c r="EA80" s="477"/>
      <c r="EB80" s="477"/>
      <c r="EC80" s="477"/>
      <c r="ED80" s="477"/>
      <c r="EE80" s="477"/>
      <c r="EF80" s="477"/>
      <c r="EG80" s="477"/>
      <c r="EH80" s="477"/>
      <c r="EI80" s="477"/>
      <c r="EJ80" s="477"/>
      <c r="EK80" s="477"/>
      <c r="EL80" s="477"/>
      <c r="EM80" s="477"/>
      <c r="EN80" s="477"/>
      <c r="EO80" s="477"/>
      <c r="EP80" s="477"/>
      <c r="EQ80" s="477"/>
      <c r="ER80" s="477"/>
      <c r="ES80" s="477"/>
      <c r="ET80" s="477"/>
      <c r="EU80" s="477"/>
      <c r="EV80" s="477"/>
      <c r="EW80" s="477"/>
      <c r="EX80" s="477"/>
      <c r="EY80" s="477"/>
      <c r="EZ80" s="477"/>
      <c r="FA80" s="477"/>
      <c r="FB80" s="477"/>
      <c r="FC80" s="477"/>
      <c r="FD80" s="477"/>
      <c r="FE80" s="477"/>
      <c r="FF80" s="477"/>
      <c r="FG80" s="477"/>
      <c r="FH80" s="477"/>
      <c r="FI80" s="477"/>
      <c r="FJ80" s="477"/>
      <c r="FK80" s="477"/>
      <c r="FL80" s="477"/>
      <c r="FM80" s="477"/>
      <c r="FN80" s="477"/>
      <c r="FO80" s="477"/>
      <c r="FP80" s="477"/>
      <c r="FQ80" s="477"/>
      <c r="FR80" s="477"/>
      <c r="FS80" s="477"/>
      <c r="FT80" s="477"/>
      <c r="FU80" s="477"/>
      <c r="FV80" s="477"/>
      <c r="FW80" s="477"/>
      <c r="FX80" s="477"/>
      <c r="FY80" s="477"/>
      <c r="FZ80" s="477"/>
      <c r="GA80" s="477"/>
      <c r="GB80" s="477"/>
      <c r="GC80" s="477"/>
      <c r="GD80" s="477"/>
      <c r="GE80" s="477"/>
      <c r="GF80" s="477"/>
      <c r="GG80" s="477"/>
      <c r="GH80" s="477"/>
      <c r="GI80" s="477"/>
      <c r="GJ80" s="477"/>
      <c r="GK80" s="477"/>
      <c r="GL80" s="477"/>
      <c r="GM80" s="477"/>
      <c r="GN80" s="477"/>
      <c r="GO80" s="477"/>
      <c r="GP80" s="477"/>
      <c r="GQ80" s="477"/>
      <c r="GR80" s="477"/>
      <c r="GS80" s="477"/>
      <c r="GT80" s="477"/>
      <c r="GU80" s="477"/>
      <c r="GV80" s="477"/>
      <c r="GW80" s="477"/>
      <c r="GX80" s="477"/>
      <c r="GY80" s="477"/>
      <c r="GZ80" s="477"/>
      <c r="HA80" s="477"/>
      <c r="HB80" s="477"/>
      <c r="HC80" s="477"/>
      <c r="HD80" s="477"/>
      <c r="HE80" s="477"/>
      <c r="HF80" s="477"/>
      <c r="HG80" s="477"/>
      <c r="HH80" s="477"/>
      <c r="HI80" s="477"/>
    </row>
    <row r="81" spans="1:217" s="53" customFormat="1" ht="21" customHeight="1">
      <c r="A81" s="477"/>
      <c r="B81" s="649" t="s">
        <v>466</v>
      </c>
      <c r="C81" s="511"/>
      <c r="D81" s="504">
        <v>11117.129801750367</v>
      </c>
      <c r="E81" s="501">
        <v>16474.401116681242</v>
      </c>
      <c r="F81" s="529">
        <v>23256.474928144831</v>
      </c>
      <c r="G81" s="93">
        <v>50848.005846576452</v>
      </c>
      <c r="H81" s="530">
        <v>2418.3045199826979</v>
      </c>
      <c r="I81" s="93">
        <v>53266.310366559148</v>
      </c>
      <c r="J81" s="530">
        <v>14510.580065840346</v>
      </c>
      <c r="K81" s="495">
        <v>1.0340678631078646</v>
      </c>
      <c r="L81" s="499">
        <v>1.8120237077342125</v>
      </c>
      <c r="M81" s="500">
        <v>1.8165750702299164</v>
      </c>
      <c r="N81" s="643">
        <v>1.6350127062350026</v>
      </c>
      <c r="O81" s="531">
        <v>1.2006605022373265</v>
      </c>
      <c r="P81" s="477"/>
      <c r="Q81" s="477"/>
      <c r="R81" s="477"/>
      <c r="S81" s="477"/>
      <c r="T81" s="477"/>
      <c r="U81" s="477"/>
      <c r="V81" s="477"/>
      <c r="W81" s="477"/>
      <c r="X81" s="477"/>
      <c r="Y81" s="477"/>
      <c r="Z81" s="477"/>
      <c r="AA81" s="477"/>
      <c r="AB81" s="477"/>
      <c r="AC81" s="477"/>
      <c r="AD81" s="477"/>
      <c r="AE81" s="477"/>
      <c r="AF81" s="477"/>
      <c r="AG81" s="477"/>
      <c r="AH81" s="477"/>
      <c r="AI81" s="477"/>
      <c r="AJ81" s="477"/>
      <c r="AK81" s="477"/>
      <c r="AL81" s="477"/>
      <c r="AM81" s="477"/>
      <c r="AN81" s="477"/>
      <c r="AO81" s="477"/>
      <c r="AP81" s="477"/>
      <c r="AQ81" s="477"/>
      <c r="AR81" s="477"/>
      <c r="AS81" s="477"/>
      <c r="AT81" s="477"/>
      <c r="AU81" s="477"/>
      <c r="AV81" s="477"/>
      <c r="AW81" s="477"/>
      <c r="AX81" s="477"/>
      <c r="AY81" s="477"/>
      <c r="AZ81" s="477"/>
      <c r="BA81" s="477"/>
      <c r="BB81" s="477"/>
      <c r="BC81" s="477"/>
      <c r="BD81" s="477"/>
      <c r="BE81" s="477"/>
      <c r="BF81" s="477"/>
      <c r="BG81" s="477"/>
      <c r="BH81" s="477"/>
      <c r="BI81" s="477"/>
      <c r="BJ81" s="477"/>
      <c r="BK81" s="477"/>
      <c r="BL81" s="477"/>
      <c r="BM81" s="477"/>
      <c r="BN81" s="477"/>
      <c r="BO81" s="477"/>
      <c r="BP81" s="477"/>
      <c r="BQ81" s="477"/>
      <c r="BR81" s="477"/>
      <c r="BS81" s="477"/>
      <c r="BT81" s="477"/>
      <c r="BU81" s="477"/>
      <c r="BV81" s="477"/>
      <c r="BW81" s="477"/>
      <c r="BX81" s="477"/>
      <c r="BY81" s="477"/>
      <c r="BZ81" s="477"/>
      <c r="CA81" s="477"/>
      <c r="CB81" s="477"/>
      <c r="CC81" s="477"/>
      <c r="CD81" s="477"/>
      <c r="CE81" s="477"/>
      <c r="CF81" s="477"/>
      <c r="CG81" s="477"/>
      <c r="CH81" s="477"/>
      <c r="CI81" s="477"/>
      <c r="CJ81" s="477"/>
      <c r="CK81" s="477"/>
      <c r="CL81" s="477"/>
      <c r="CM81" s="477"/>
      <c r="CN81" s="477"/>
      <c r="CO81" s="477"/>
      <c r="CP81" s="477"/>
      <c r="CQ81" s="477"/>
      <c r="CR81" s="477"/>
      <c r="CS81" s="477"/>
      <c r="CT81" s="477"/>
      <c r="CU81" s="477"/>
      <c r="CV81" s="477"/>
      <c r="CW81" s="477"/>
      <c r="CX81" s="477"/>
      <c r="CY81" s="477"/>
      <c r="CZ81" s="477"/>
      <c r="DA81" s="477"/>
      <c r="DB81" s="477"/>
      <c r="DC81" s="477"/>
      <c r="DD81" s="477"/>
      <c r="DE81" s="477"/>
      <c r="DF81" s="477"/>
      <c r="DG81" s="477"/>
      <c r="DH81" s="477"/>
      <c r="DI81" s="477"/>
      <c r="DJ81" s="477"/>
      <c r="DK81" s="477"/>
      <c r="DL81" s="477"/>
      <c r="DM81" s="477"/>
      <c r="DN81" s="477"/>
      <c r="DO81" s="477"/>
      <c r="DP81" s="477"/>
      <c r="DQ81" s="477"/>
      <c r="DR81" s="477"/>
      <c r="DS81" s="477"/>
      <c r="DT81" s="477"/>
      <c r="DU81" s="477"/>
      <c r="DV81" s="477"/>
      <c r="DW81" s="477"/>
      <c r="DX81" s="477"/>
      <c r="DY81" s="477"/>
      <c r="DZ81" s="477"/>
      <c r="EA81" s="477"/>
      <c r="EB81" s="477"/>
      <c r="EC81" s="477"/>
      <c r="ED81" s="477"/>
      <c r="EE81" s="477"/>
      <c r="EF81" s="477"/>
      <c r="EG81" s="477"/>
      <c r="EH81" s="477"/>
      <c r="EI81" s="477"/>
      <c r="EJ81" s="477"/>
      <c r="EK81" s="477"/>
      <c r="EL81" s="477"/>
      <c r="EM81" s="477"/>
      <c r="EN81" s="477"/>
      <c r="EO81" s="477"/>
      <c r="EP81" s="477"/>
      <c r="EQ81" s="477"/>
      <c r="ER81" s="477"/>
      <c r="ES81" s="477"/>
      <c r="ET81" s="477"/>
      <c r="EU81" s="477"/>
      <c r="EV81" s="477"/>
      <c r="EW81" s="477"/>
      <c r="EX81" s="477"/>
      <c r="EY81" s="477"/>
      <c r="EZ81" s="477"/>
      <c r="FA81" s="477"/>
      <c r="FB81" s="477"/>
      <c r="FC81" s="477"/>
      <c r="FD81" s="477"/>
      <c r="FE81" s="477"/>
      <c r="FF81" s="477"/>
      <c r="FG81" s="477"/>
      <c r="FH81" s="477"/>
      <c r="FI81" s="477"/>
      <c r="FJ81" s="477"/>
      <c r="FK81" s="477"/>
      <c r="FL81" s="477"/>
      <c r="FM81" s="477"/>
      <c r="FN81" s="477"/>
      <c r="FO81" s="477"/>
      <c r="FP81" s="477"/>
      <c r="FQ81" s="477"/>
      <c r="FR81" s="477"/>
      <c r="FS81" s="477"/>
      <c r="FT81" s="477"/>
      <c r="FU81" s="477"/>
      <c r="FV81" s="477"/>
      <c r="FW81" s="477"/>
      <c r="FX81" s="477"/>
      <c r="FY81" s="477"/>
      <c r="FZ81" s="477"/>
      <c r="GA81" s="477"/>
      <c r="GB81" s="477"/>
      <c r="GC81" s="477"/>
      <c r="GD81" s="477"/>
      <c r="GE81" s="477"/>
      <c r="GF81" s="477"/>
      <c r="GG81" s="477"/>
      <c r="GH81" s="477"/>
      <c r="GI81" s="477"/>
      <c r="GJ81" s="477"/>
      <c r="GK81" s="477"/>
      <c r="GL81" s="477"/>
      <c r="GM81" s="477"/>
      <c r="GN81" s="477"/>
      <c r="GO81" s="477"/>
      <c r="GP81" s="477"/>
      <c r="GQ81" s="477"/>
      <c r="GR81" s="477"/>
      <c r="GS81" s="477"/>
      <c r="GT81" s="477"/>
      <c r="GU81" s="477"/>
      <c r="GV81" s="477"/>
      <c r="GW81" s="477"/>
      <c r="GX81" s="477"/>
      <c r="GY81" s="477"/>
      <c r="GZ81" s="477"/>
      <c r="HA81" s="477"/>
      <c r="HB81" s="477"/>
      <c r="HC81" s="477"/>
      <c r="HD81" s="477"/>
      <c r="HE81" s="477"/>
      <c r="HF81" s="477"/>
      <c r="HG81" s="477"/>
      <c r="HH81" s="477"/>
      <c r="HI81" s="477"/>
    </row>
    <row r="82" spans="1:217" s="53" customFormat="1" ht="21" customHeight="1">
      <c r="A82" s="477"/>
      <c r="B82" s="649" t="s">
        <v>463</v>
      </c>
      <c r="C82" s="511"/>
      <c r="D82" s="504">
        <v>11212.606227474536</v>
      </c>
      <c r="E82" s="501">
        <v>16643.634874769377</v>
      </c>
      <c r="F82" s="529">
        <v>23671.509712117993</v>
      </c>
      <c r="G82" s="93">
        <v>51527.750814361905</v>
      </c>
      <c r="H82" s="530">
        <v>2458.8089534525325</v>
      </c>
      <c r="I82" s="93">
        <v>53986.55976781444</v>
      </c>
      <c r="J82" s="530">
        <v>14652.924672506384</v>
      </c>
      <c r="K82" s="495">
        <v>0.85882262262634868</v>
      </c>
      <c r="L82" s="499">
        <v>1.0272528687964098</v>
      </c>
      <c r="M82" s="500">
        <v>1.784598849376323</v>
      </c>
      <c r="N82" s="643">
        <v>1.35216686926276</v>
      </c>
      <c r="O82" s="531">
        <v>0.98097116738382795</v>
      </c>
      <c r="P82" s="477"/>
      <c r="Q82" s="477"/>
      <c r="R82" s="477"/>
      <c r="S82" s="477"/>
      <c r="T82" s="477"/>
      <c r="U82" s="477"/>
      <c r="V82" s="477"/>
      <c r="W82" s="477"/>
      <c r="X82" s="477"/>
      <c r="Y82" s="477"/>
      <c r="Z82" s="477"/>
      <c r="AA82" s="477"/>
      <c r="AB82" s="477"/>
      <c r="AC82" s="477"/>
      <c r="AD82" s="477"/>
      <c r="AE82" s="477"/>
      <c r="AF82" s="477"/>
      <c r="AG82" s="477"/>
      <c r="AH82" s="477"/>
      <c r="AI82" s="477"/>
      <c r="AJ82" s="477"/>
      <c r="AK82" s="477"/>
      <c r="AL82" s="477"/>
      <c r="AM82" s="477"/>
      <c r="AN82" s="477"/>
      <c r="AO82" s="477"/>
      <c r="AP82" s="477"/>
      <c r="AQ82" s="477"/>
      <c r="AR82" s="477"/>
      <c r="AS82" s="477"/>
      <c r="AT82" s="477"/>
      <c r="AU82" s="477"/>
      <c r="AV82" s="477"/>
      <c r="AW82" s="477"/>
      <c r="AX82" s="477"/>
      <c r="AY82" s="477"/>
      <c r="AZ82" s="477"/>
      <c r="BA82" s="477"/>
      <c r="BB82" s="477"/>
      <c r="BC82" s="477"/>
      <c r="BD82" s="477"/>
      <c r="BE82" s="477"/>
      <c r="BF82" s="477"/>
      <c r="BG82" s="477"/>
      <c r="BH82" s="477"/>
      <c r="BI82" s="477"/>
      <c r="BJ82" s="477"/>
      <c r="BK82" s="477"/>
      <c r="BL82" s="477"/>
      <c r="BM82" s="477"/>
      <c r="BN82" s="477"/>
      <c r="BO82" s="477"/>
      <c r="BP82" s="477"/>
      <c r="BQ82" s="477"/>
      <c r="BR82" s="477"/>
      <c r="BS82" s="477"/>
      <c r="BT82" s="477"/>
      <c r="BU82" s="477"/>
      <c r="BV82" s="477"/>
      <c r="BW82" s="477"/>
      <c r="BX82" s="477"/>
      <c r="BY82" s="477"/>
      <c r="BZ82" s="477"/>
      <c r="CA82" s="477"/>
      <c r="CB82" s="477"/>
      <c r="CC82" s="477"/>
      <c r="CD82" s="477"/>
      <c r="CE82" s="477"/>
      <c r="CF82" s="477"/>
      <c r="CG82" s="477"/>
      <c r="CH82" s="477"/>
      <c r="CI82" s="477"/>
      <c r="CJ82" s="477"/>
      <c r="CK82" s="477"/>
      <c r="CL82" s="477"/>
      <c r="CM82" s="477"/>
      <c r="CN82" s="477"/>
      <c r="CO82" s="477"/>
      <c r="CP82" s="477"/>
      <c r="CQ82" s="477"/>
      <c r="CR82" s="477"/>
      <c r="CS82" s="477"/>
      <c r="CT82" s="477"/>
      <c r="CU82" s="477"/>
      <c r="CV82" s="477"/>
      <c r="CW82" s="477"/>
      <c r="CX82" s="477"/>
      <c r="CY82" s="477"/>
      <c r="CZ82" s="477"/>
      <c r="DA82" s="477"/>
      <c r="DB82" s="477"/>
      <c r="DC82" s="477"/>
      <c r="DD82" s="477"/>
      <c r="DE82" s="477"/>
      <c r="DF82" s="477"/>
      <c r="DG82" s="477"/>
      <c r="DH82" s="477"/>
      <c r="DI82" s="477"/>
      <c r="DJ82" s="477"/>
      <c r="DK82" s="477"/>
      <c r="DL82" s="477"/>
      <c r="DM82" s="477"/>
      <c r="DN82" s="477"/>
      <c r="DO82" s="477"/>
      <c r="DP82" s="477"/>
      <c r="DQ82" s="477"/>
      <c r="DR82" s="477"/>
      <c r="DS82" s="477"/>
      <c r="DT82" s="477"/>
      <c r="DU82" s="477"/>
      <c r="DV82" s="477"/>
      <c r="DW82" s="477"/>
      <c r="DX82" s="477"/>
      <c r="DY82" s="477"/>
      <c r="DZ82" s="477"/>
      <c r="EA82" s="477"/>
      <c r="EB82" s="477"/>
      <c r="EC82" s="477"/>
      <c r="ED82" s="477"/>
      <c r="EE82" s="477"/>
      <c r="EF82" s="477"/>
      <c r="EG82" s="477"/>
      <c r="EH82" s="477"/>
      <c r="EI82" s="477"/>
      <c r="EJ82" s="477"/>
      <c r="EK82" s="477"/>
      <c r="EL82" s="477"/>
      <c r="EM82" s="477"/>
      <c r="EN82" s="477"/>
      <c r="EO82" s="477"/>
      <c r="EP82" s="477"/>
      <c r="EQ82" s="477"/>
      <c r="ER82" s="477"/>
      <c r="ES82" s="477"/>
      <c r="ET82" s="477"/>
      <c r="EU82" s="477"/>
      <c r="EV82" s="477"/>
      <c r="EW82" s="477"/>
      <c r="EX82" s="477"/>
      <c r="EY82" s="477"/>
      <c r="EZ82" s="477"/>
      <c r="FA82" s="477"/>
      <c r="FB82" s="477"/>
      <c r="FC82" s="477"/>
      <c r="FD82" s="477"/>
      <c r="FE82" s="477"/>
      <c r="FF82" s="477"/>
      <c r="FG82" s="477"/>
      <c r="FH82" s="477"/>
      <c r="FI82" s="477"/>
      <c r="FJ82" s="477"/>
      <c r="FK82" s="477"/>
      <c r="FL82" s="477"/>
      <c r="FM82" s="477"/>
      <c r="FN82" s="477"/>
      <c r="FO82" s="477"/>
      <c r="FP82" s="477"/>
      <c r="FQ82" s="477"/>
      <c r="FR82" s="477"/>
      <c r="FS82" s="477"/>
      <c r="FT82" s="477"/>
      <c r="FU82" s="477"/>
      <c r="FV82" s="477"/>
      <c r="FW82" s="477"/>
      <c r="FX82" s="477"/>
      <c r="FY82" s="477"/>
      <c r="FZ82" s="477"/>
      <c r="GA82" s="477"/>
      <c r="GB82" s="477"/>
      <c r="GC82" s="477"/>
      <c r="GD82" s="477"/>
      <c r="GE82" s="477"/>
      <c r="GF82" s="477"/>
      <c r="GG82" s="477"/>
      <c r="GH82" s="477"/>
      <c r="GI82" s="477"/>
      <c r="GJ82" s="477"/>
      <c r="GK82" s="477"/>
      <c r="GL82" s="477"/>
      <c r="GM82" s="477"/>
      <c r="GN82" s="477"/>
      <c r="GO82" s="477"/>
      <c r="GP82" s="477"/>
      <c r="GQ82" s="477"/>
      <c r="GR82" s="477"/>
      <c r="GS82" s="477"/>
      <c r="GT82" s="477"/>
      <c r="GU82" s="477"/>
      <c r="GV82" s="477"/>
      <c r="GW82" s="477"/>
      <c r="GX82" s="477"/>
      <c r="GY82" s="477"/>
      <c r="GZ82" s="477"/>
      <c r="HA82" s="477"/>
      <c r="HB82" s="477"/>
      <c r="HC82" s="477"/>
      <c r="HD82" s="477"/>
      <c r="HE82" s="477"/>
      <c r="HF82" s="477"/>
      <c r="HG82" s="477"/>
      <c r="HH82" s="477"/>
      <c r="HI82" s="477"/>
    </row>
    <row r="83" spans="1:217" ht="15.75" customHeight="1">
      <c r="B83" s="550" t="s">
        <v>246</v>
      </c>
      <c r="C83" s="600"/>
      <c r="D83" s="600" t="s">
        <v>247</v>
      </c>
      <c r="E83" s="600"/>
      <c r="F83" s="600"/>
      <c r="G83" s="600"/>
      <c r="H83" s="600"/>
      <c r="I83" s="600"/>
      <c r="J83" s="600"/>
      <c r="K83" s="600"/>
      <c r="L83" s="600"/>
      <c r="M83" s="600"/>
      <c r="N83" s="600"/>
      <c r="O83" s="541"/>
    </row>
  </sheetData>
  <mergeCells count="5">
    <mergeCell ref="B1:O1"/>
    <mergeCell ref="D2:G2"/>
    <mergeCell ref="K2:O2"/>
    <mergeCell ref="B2:B3"/>
    <mergeCell ref="C2:C3"/>
  </mergeCells>
  <phoneticPr fontId="281" type="noConversion"/>
  <printOptions horizontalCentered="1"/>
  <pageMargins left="0.25" right="0.3" top="0.5" bottom="0.48" header="0.3" footer="0.13"/>
  <pageSetup scale="63" fitToWidth="0" orientation="portrait" r:id="rId1"/>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000-000000000000}">
  <sheetPr>
    <tabColor theme="7" tint="-0.249977111117893"/>
  </sheetPr>
  <dimension ref="A1:AA83"/>
  <sheetViews>
    <sheetView zoomScaleNormal="100" workbookViewId="0">
      <pane xSplit="3" ySplit="3" topLeftCell="D66" activePane="bottomRight" state="frozen"/>
      <selection activeCell="L84" sqref="L84"/>
      <selection pane="topRight" activeCell="L84" sqref="L84"/>
      <selection pane="bottomLeft" activeCell="L84" sqref="L84"/>
      <selection pane="bottomRight" activeCell="B1" sqref="B1:I1"/>
    </sheetView>
  </sheetViews>
  <sheetFormatPr baseColWidth="10" defaultColWidth="6.5" defaultRowHeight="14"/>
  <cols>
    <col min="1" max="1" width="1.5" style="13" customWidth="1"/>
    <col min="2" max="2" width="6.1640625" style="13" customWidth="1"/>
    <col min="3" max="3" width="5.5" style="13" customWidth="1"/>
    <col min="4" max="4" width="15.1640625" style="13" customWidth="1"/>
    <col min="5" max="5" width="15" style="13" customWidth="1"/>
    <col min="6" max="6" width="19.5" style="13" customWidth="1"/>
    <col min="7" max="7" width="12.6640625" style="13" customWidth="1"/>
    <col min="8" max="8" width="16" style="13" customWidth="1"/>
    <col min="9" max="9" width="13.5" style="13" customWidth="1"/>
    <col min="10" max="22" width="6.6640625" style="13" customWidth="1"/>
    <col min="23" max="26" width="6.5" style="13" customWidth="1"/>
    <col min="27" max="27" width="7.1640625" style="12" customWidth="1"/>
    <col min="28" max="28" width="1.5" style="13" customWidth="1"/>
    <col min="29" max="242" width="9.1640625" style="13" customWidth="1"/>
    <col min="243" max="243" width="6" style="13" customWidth="1"/>
    <col min="244" max="244" width="3.5" style="13" customWidth="1"/>
    <col min="245" max="245" width="8.1640625" style="13" customWidth="1"/>
    <col min="246" max="248" width="6.5" style="13" customWidth="1"/>
    <col min="249" max="249" width="6.1640625" style="13" customWidth="1"/>
    <col min="250" max="250" width="8" style="13" customWidth="1"/>
    <col min="251" max="251" width="6.5" style="13" customWidth="1"/>
    <col min="252" max="252" width="6.6640625" style="13" customWidth="1"/>
    <col min="253" max="253" width="8" style="13" customWidth="1"/>
    <col min="254" max="254" width="8.5" style="13" customWidth="1"/>
    <col min="255" max="16384" width="6.5" style="13"/>
  </cols>
  <sheetData>
    <row r="1" spans="2:27" s="98" customFormat="1" ht="27.75" customHeight="1">
      <c r="B1" s="771" t="s">
        <v>524</v>
      </c>
      <c r="C1" s="772"/>
      <c r="D1" s="772"/>
      <c r="E1" s="772"/>
      <c r="F1" s="772"/>
      <c r="G1" s="772"/>
      <c r="H1" s="772"/>
      <c r="I1" s="773"/>
      <c r="J1" s="103"/>
      <c r="K1" s="103"/>
      <c r="L1" s="103"/>
      <c r="M1" s="103"/>
      <c r="N1" s="103"/>
      <c r="O1" s="103"/>
      <c r="P1" s="103"/>
      <c r="Q1" s="103"/>
      <c r="R1" s="103"/>
      <c r="S1" s="103"/>
      <c r="T1" s="103"/>
      <c r="U1" s="103"/>
      <c r="V1" s="103"/>
      <c r="AA1" s="103"/>
    </row>
    <row r="2" spans="2:27" ht="24" customHeight="1">
      <c r="B2" s="774" t="s">
        <v>34</v>
      </c>
      <c r="C2" s="769" t="s">
        <v>35</v>
      </c>
      <c r="D2" s="764" t="s">
        <v>317</v>
      </c>
      <c r="E2" s="766"/>
      <c r="F2" s="766"/>
      <c r="G2" s="766"/>
      <c r="H2" s="766"/>
      <c r="I2" s="77"/>
    </row>
    <row r="3" spans="2:27" s="12" customFormat="1" ht="60.75" customHeight="1">
      <c r="B3" s="768"/>
      <c r="C3" s="770"/>
      <c r="D3" s="421" t="s">
        <v>36</v>
      </c>
      <c r="E3" s="421" t="s">
        <v>37</v>
      </c>
      <c r="F3" s="95" t="s">
        <v>252</v>
      </c>
      <c r="G3" s="95" t="s">
        <v>39</v>
      </c>
      <c r="H3" s="96" t="s">
        <v>70</v>
      </c>
      <c r="I3" s="422" t="s">
        <v>253</v>
      </c>
      <c r="J3" s="13"/>
      <c r="K3" s="13"/>
      <c r="L3" s="13"/>
      <c r="M3" s="13"/>
      <c r="N3" s="13"/>
      <c r="O3" s="13"/>
      <c r="P3" s="13"/>
      <c r="Q3" s="13"/>
      <c r="R3" s="13"/>
    </row>
    <row r="4" spans="2:27" ht="30" customHeight="1">
      <c r="B4" s="476" t="s">
        <v>174</v>
      </c>
      <c r="C4" s="482"/>
      <c r="D4" s="483">
        <v>3375.5157936061223</v>
      </c>
      <c r="E4" s="483">
        <v>546.19585110652679</v>
      </c>
      <c r="F4" s="483">
        <v>509.80801882738194</v>
      </c>
      <c r="G4" s="483">
        <v>401.62773112726302</v>
      </c>
      <c r="H4" s="104">
        <v>4833.1473946672941</v>
      </c>
      <c r="I4" s="483">
        <v>4323.3393758399125</v>
      </c>
      <c r="AA4" s="13"/>
    </row>
    <row r="5" spans="2:27" ht="30" customHeight="1">
      <c r="B5" s="476" t="s">
        <v>175</v>
      </c>
      <c r="C5" s="482"/>
      <c r="D5" s="483">
        <v>3325.6093788934727</v>
      </c>
      <c r="E5" s="483">
        <v>556.49765421668531</v>
      </c>
      <c r="F5" s="483">
        <v>508.58220627701024</v>
      </c>
      <c r="G5" s="483">
        <v>382.69432423124499</v>
      </c>
      <c r="H5" s="104">
        <v>4773.383563618414</v>
      </c>
      <c r="I5" s="483">
        <v>4264.8013573414028</v>
      </c>
      <c r="AA5" s="13"/>
    </row>
    <row r="6" spans="2:27" ht="30" customHeight="1">
      <c r="B6" s="476" t="s">
        <v>176</v>
      </c>
      <c r="C6" s="482"/>
      <c r="D6" s="483">
        <v>3332.0414333552126</v>
      </c>
      <c r="E6" s="483">
        <v>563.31987210858381</v>
      </c>
      <c r="F6" s="483">
        <v>502.13921338618576</v>
      </c>
      <c r="G6" s="483">
        <v>382.720197640332</v>
      </c>
      <c r="H6" s="104">
        <v>4780.2207164903139</v>
      </c>
      <c r="I6" s="483">
        <v>4278.0815031041284</v>
      </c>
      <c r="AA6" s="13"/>
    </row>
    <row r="7" spans="2:27" ht="30" customHeight="1">
      <c r="B7" s="476" t="s">
        <v>177</v>
      </c>
      <c r="C7" s="482"/>
      <c r="D7" s="483">
        <v>3355.7732625754725</v>
      </c>
      <c r="E7" s="483">
        <v>568.82387577166105</v>
      </c>
      <c r="F7" s="483">
        <v>495.31795126808123</v>
      </c>
      <c r="G7" s="483">
        <v>377.73986826552073</v>
      </c>
      <c r="H7" s="104">
        <v>4797.6549578807353</v>
      </c>
      <c r="I7" s="483">
        <v>4302.3370066126536</v>
      </c>
      <c r="AA7" s="13"/>
    </row>
    <row r="8" spans="2:27" ht="30" customHeight="1">
      <c r="B8" s="476" t="s">
        <v>178</v>
      </c>
      <c r="C8" s="482"/>
      <c r="D8" s="483">
        <v>3329.3703001706076</v>
      </c>
      <c r="E8" s="483">
        <v>572.06236704774153</v>
      </c>
      <c r="F8" s="483">
        <v>488.95853393914075</v>
      </c>
      <c r="G8" s="483">
        <v>372.51128842898925</v>
      </c>
      <c r="H8" s="104">
        <v>4762.9024895864795</v>
      </c>
      <c r="I8" s="483">
        <v>4273.943955647339</v>
      </c>
      <c r="AA8" s="13"/>
    </row>
    <row r="9" spans="2:27" ht="30" customHeight="1">
      <c r="B9" s="476" t="s">
        <v>179</v>
      </c>
      <c r="C9" s="482"/>
      <c r="D9" s="483">
        <v>3384.4111499480045</v>
      </c>
      <c r="E9" s="483">
        <v>601.46823853661169</v>
      </c>
      <c r="F9" s="483">
        <v>489.28318327343823</v>
      </c>
      <c r="G9" s="483">
        <v>383.74927142099699</v>
      </c>
      <c r="H9" s="104">
        <v>4858.9118431790512</v>
      </c>
      <c r="I9" s="483">
        <v>4369.6286599056129</v>
      </c>
      <c r="AA9" s="13"/>
    </row>
    <row r="10" spans="2:27" ht="30" customHeight="1">
      <c r="B10" s="476" t="s">
        <v>180</v>
      </c>
      <c r="C10" s="482"/>
      <c r="D10" s="483">
        <v>3434.9226253931497</v>
      </c>
      <c r="E10" s="483">
        <v>612.50780720208218</v>
      </c>
      <c r="F10" s="483">
        <v>485.32117341696301</v>
      </c>
      <c r="G10" s="483">
        <v>418.34935511659296</v>
      </c>
      <c r="H10" s="104">
        <v>4951.1009611287873</v>
      </c>
      <c r="I10" s="483">
        <v>4465.7797877118246</v>
      </c>
      <c r="AA10" s="13"/>
    </row>
    <row r="11" spans="2:27" ht="30" customHeight="1">
      <c r="B11" s="476" t="s">
        <v>181</v>
      </c>
      <c r="C11" s="482"/>
      <c r="D11" s="483">
        <v>3536.4516400601124</v>
      </c>
      <c r="E11" s="483">
        <v>617.10349758800351</v>
      </c>
      <c r="F11" s="483">
        <v>481.24214421127942</v>
      </c>
      <c r="G11" s="483">
        <v>427.84908213972074</v>
      </c>
      <c r="H11" s="104">
        <v>5062.6463639991161</v>
      </c>
      <c r="I11" s="483">
        <v>4581.4042197878371</v>
      </c>
      <c r="AA11" s="13"/>
    </row>
    <row r="12" spans="2:27" ht="30" customHeight="1">
      <c r="B12" s="476" t="s">
        <v>182</v>
      </c>
      <c r="C12" s="482"/>
      <c r="D12" s="483">
        <v>3615.239799896578</v>
      </c>
      <c r="E12" s="483">
        <v>601.17781860797504</v>
      </c>
      <c r="F12" s="483">
        <v>472.68069566668225</v>
      </c>
      <c r="G12" s="483">
        <v>437.19458574638475</v>
      </c>
      <c r="H12" s="104">
        <v>5126.2928999176202</v>
      </c>
      <c r="I12" s="483">
        <v>4653.6122042509378</v>
      </c>
      <c r="AA12" s="13"/>
    </row>
    <row r="13" spans="2:27" ht="30" customHeight="1">
      <c r="B13" s="476" t="s">
        <v>183</v>
      </c>
      <c r="C13" s="482"/>
      <c r="D13" s="483">
        <v>3676.2479171371301</v>
      </c>
      <c r="E13" s="483">
        <v>592.9871786829442</v>
      </c>
      <c r="F13" s="483">
        <v>471.08480500877977</v>
      </c>
      <c r="G13" s="483">
        <v>455.023984327775</v>
      </c>
      <c r="H13" s="104">
        <v>5195.3438851566289</v>
      </c>
      <c r="I13" s="483">
        <v>4724.2590801478491</v>
      </c>
      <c r="AA13" s="13"/>
    </row>
    <row r="14" spans="2:27" ht="30" customHeight="1">
      <c r="B14" s="476" t="s">
        <v>184</v>
      </c>
      <c r="C14" s="482"/>
      <c r="D14" s="483">
        <v>3705.1515383215446</v>
      </c>
      <c r="E14" s="483">
        <v>596.0211290155878</v>
      </c>
      <c r="F14" s="483">
        <v>471.41194607238276</v>
      </c>
      <c r="G14" s="483">
        <v>439.40012146066624</v>
      </c>
      <c r="H14" s="104">
        <v>5211.9847348701815</v>
      </c>
      <c r="I14" s="483">
        <v>4740.5727887977982</v>
      </c>
      <c r="AA14" s="13"/>
    </row>
    <row r="15" spans="2:27" ht="30" customHeight="1">
      <c r="B15" s="476" t="s">
        <v>185</v>
      </c>
      <c r="C15" s="482"/>
      <c r="D15" s="483">
        <v>3832.3052470587545</v>
      </c>
      <c r="E15" s="483">
        <v>602.63788691324851</v>
      </c>
      <c r="F15" s="483">
        <v>472.81368146251197</v>
      </c>
      <c r="G15" s="483">
        <v>418.14129415680975</v>
      </c>
      <c r="H15" s="104">
        <v>5325.898109591325</v>
      </c>
      <c r="I15" s="483">
        <v>4853.0844281288128</v>
      </c>
      <c r="AA15" s="13"/>
    </row>
    <row r="16" spans="2:27" ht="30" customHeight="1">
      <c r="B16" s="476" t="s">
        <v>186</v>
      </c>
      <c r="C16" s="482"/>
      <c r="D16" s="483">
        <v>3983.7910623340422</v>
      </c>
      <c r="E16" s="483">
        <v>627.41921159181652</v>
      </c>
      <c r="F16" s="483">
        <v>476.11646577138697</v>
      </c>
      <c r="G16" s="483">
        <v>412.28882860755402</v>
      </c>
      <c r="H16" s="104">
        <v>5499.6155683048</v>
      </c>
      <c r="I16" s="483">
        <v>5023.499102533413</v>
      </c>
      <c r="AA16" s="13"/>
    </row>
    <row r="17" spans="2:27" ht="30" customHeight="1">
      <c r="B17" s="476" t="s">
        <v>187</v>
      </c>
      <c r="C17" s="482"/>
      <c r="D17" s="483">
        <v>3974.8838921732195</v>
      </c>
      <c r="E17" s="483">
        <v>625.68914391470355</v>
      </c>
      <c r="F17" s="483">
        <v>504.72658313804595</v>
      </c>
      <c r="G17" s="483">
        <v>383.66636707365404</v>
      </c>
      <c r="H17" s="104">
        <v>5488.9659862996232</v>
      </c>
      <c r="I17" s="483">
        <v>4984.2394031615777</v>
      </c>
      <c r="AA17" s="13"/>
    </row>
    <row r="18" spans="2:27" ht="30" customHeight="1">
      <c r="B18" s="476" t="s">
        <v>188</v>
      </c>
      <c r="C18" s="482"/>
      <c r="D18" s="483">
        <v>4070.3876696166676</v>
      </c>
      <c r="E18" s="483">
        <v>627.14784426243955</v>
      </c>
      <c r="F18" s="483">
        <v>509.32698911484925</v>
      </c>
      <c r="G18" s="483">
        <v>402.04262365476325</v>
      </c>
      <c r="H18" s="104">
        <v>5608.9051266487204</v>
      </c>
      <c r="I18" s="483">
        <v>5099.5781375338702</v>
      </c>
      <c r="AA18" s="13"/>
    </row>
    <row r="19" spans="2:27" ht="30" customHeight="1">
      <c r="B19" s="476" t="s">
        <v>189</v>
      </c>
      <c r="C19" s="482"/>
      <c r="D19" s="483">
        <v>4173.4451901890325</v>
      </c>
      <c r="E19" s="483">
        <v>632.00466193173747</v>
      </c>
      <c r="F19" s="483">
        <v>522.79301813724055</v>
      </c>
      <c r="G19" s="483">
        <v>439.87543399726525</v>
      </c>
      <c r="H19" s="104">
        <v>5768.1183042552757</v>
      </c>
      <c r="I19" s="483">
        <v>5245.3252861180354</v>
      </c>
      <c r="AA19" s="13"/>
    </row>
    <row r="20" spans="2:27" ht="30" customHeight="1">
      <c r="B20" s="476" t="s">
        <v>190</v>
      </c>
      <c r="C20" s="482"/>
      <c r="D20" s="483">
        <v>4185.1347506743841</v>
      </c>
      <c r="E20" s="483">
        <v>656.65958217937373</v>
      </c>
      <c r="F20" s="483">
        <v>524.07717194249506</v>
      </c>
      <c r="G20" s="483">
        <v>418.38085743386102</v>
      </c>
      <c r="H20" s="104">
        <v>5784.2523622301132</v>
      </c>
      <c r="I20" s="483">
        <v>5260.1751902876185</v>
      </c>
      <c r="AA20" s="13"/>
    </row>
    <row r="21" spans="2:27" ht="30" customHeight="1">
      <c r="B21" s="476" t="s">
        <v>191</v>
      </c>
      <c r="C21" s="482"/>
      <c r="D21" s="483">
        <v>4194.0769293922476</v>
      </c>
      <c r="E21" s="483">
        <v>672.9576667188112</v>
      </c>
      <c r="F21" s="483">
        <v>520.09543415366443</v>
      </c>
      <c r="G21" s="483">
        <v>408.579101348623</v>
      </c>
      <c r="H21" s="104">
        <v>5795.7091316133465</v>
      </c>
      <c r="I21" s="483">
        <v>5275.613697459682</v>
      </c>
      <c r="AA21" s="13"/>
    </row>
    <row r="22" spans="2:27" ht="30" customHeight="1">
      <c r="B22" s="476" t="s">
        <v>192</v>
      </c>
      <c r="C22" s="482"/>
      <c r="D22" s="483">
        <v>4235.563343484383</v>
      </c>
      <c r="E22" s="483">
        <v>712.65722297405046</v>
      </c>
      <c r="F22" s="483">
        <v>505.43636495833954</v>
      </c>
      <c r="G22" s="483">
        <v>383.98680528531099</v>
      </c>
      <c r="H22" s="104">
        <v>5837.6437367020835</v>
      </c>
      <c r="I22" s="483">
        <v>5332.2073717437443</v>
      </c>
      <c r="AA22" s="13"/>
    </row>
    <row r="23" spans="2:27" ht="30" customHeight="1">
      <c r="B23" s="476" t="s">
        <v>193</v>
      </c>
      <c r="C23" s="482"/>
      <c r="D23" s="483">
        <v>4278.9510360657077</v>
      </c>
      <c r="E23" s="483">
        <v>754.8852344569018</v>
      </c>
      <c r="F23" s="483">
        <v>475.18516590360503</v>
      </c>
      <c r="G23" s="483">
        <v>361.13598641841253</v>
      </c>
      <c r="H23" s="104">
        <v>5870.157422844627</v>
      </c>
      <c r="I23" s="483">
        <v>5394.9722569410224</v>
      </c>
      <c r="AA23" s="13"/>
    </row>
    <row r="24" spans="2:27" ht="30" customHeight="1">
      <c r="B24" s="476" t="s">
        <v>194</v>
      </c>
      <c r="C24" s="482"/>
      <c r="D24" s="483">
        <v>4341.4314226969727</v>
      </c>
      <c r="E24" s="483">
        <v>690.14926158341825</v>
      </c>
      <c r="F24" s="483">
        <v>450.69807573228024</v>
      </c>
      <c r="G24" s="483">
        <v>382.11957580420699</v>
      </c>
      <c r="H24" s="104">
        <v>5864.398335816878</v>
      </c>
      <c r="I24" s="483">
        <v>5413.7002600845981</v>
      </c>
      <c r="AA24" s="13"/>
    </row>
    <row r="25" spans="2:27" ht="30" customHeight="1">
      <c r="B25" s="476" t="s">
        <v>195</v>
      </c>
      <c r="C25" s="482"/>
      <c r="D25" s="483">
        <v>4329.0564205941273</v>
      </c>
      <c r="E25" s="483">
        <v>678.10963319856182</v>
      </c>
      <c r="F25" s="483">
        <v>433.72525207555952</v>
      </c>
      <c r="G25" s="483">
        <v>425.25528689793703</v>
      </c>
      <c r="H25" s="104">
        <v>5866.1465927661857</v>
      </c>
      <c r="I25" s="483">
        <v>5432.4213406906265</v>
      </c>
      <c r="AA25" s="13"/>
    </row>
    <row r="26" spans="2:27" ht="30" customHeight="1">
      <c r="B26" s="476" t="s">
        <v>196</v>
      </c>
      <c r="C26" s="482"/>
      <c r="D26" s="483">
        <v>4331.3470052860575</v>
      </c>
      <c r="E26" s="483">
        <v>604.02661300389354</v>
      </c>
      <c r="F26" s="483">
        <v>431.2046430506665</v>
      </c>
      <c r="G26" s="483">
        <v>436.37353941180504</v>
      </c>
      <c r="H26" s="104">
        <v>5802.9518007524221</v>
      </c>
      <c r="I26" s="483">
        <v>5371.7471577017559</v>
      </c>
      <c r="AA26" s="13"/>
    </row>
    <row r="27" spans="2:27" ht="30" customHeight="1">
      <c r="B27" s="476" t="s">
        <v>197</v>
      </c>
      <c r="C27" s="482"/>
      <c r="D27" s="483">
        <v>4361.0471581212832</v>
      </c>
      <c r="E27" s="483">
        <v>524.56982978510121</v>
      </c>
      <c r="F27" s="483">
        <v>439.14574948501877</v>
      </c>
      <c r="G27" s="483">
        <v>424.40861734115549</v>
      </c>
      <c r="H27" s="104">
        <v>5749.1713547325589</v>
      </c>
      <c r="I27" s="483">
        <v>5310.0256052475397</v>
      </c>
      <c r="AA27" s="13"/>
    </row>
    <row r="28" spans="2:27" ht="30" customHeight="1">
      <c r="B28" s="476" t="s">
        <v>198</v>
      </c>
      <c r="C28" s="482"/>
      <c r="D28" s="483">
        <v>4373.5749023748776</v>
      </c>
      <c r="E28" s="483">
        <v>726.27483956978517</v>
      </c>
      <c r="F28" s="483">
        <v>481.3517206891263</v>
      </c>
      <c r="G28" s="483">
        <v>416.95084997619023</v>
      </c>
      <c r="H28" s="104">
        <v>5998.1523126099801</v>
      </c>
      <c r="I28" s="483">
        <v>5516.8005919208535</v>
      </c>
      <c r="AA28" s="13"/>
    </row>
    <row r="29" spans="2:27" ht="30" customHeight="1">
      <c r="B29" s="476" t="s">
        <v>199</v>
      </c>
      <c r="C29" s="482"/>
      <c r="D29" s="483">
        <v>4597.1571897350423</v>
      </c>
      <c r="E29" s="483">
        <v>729.90734111296899</v>
      </c>
      <c r="F29" s="483">
        <v>520.71853687658904</v>
      </c>
      <c r="G29" s="483">
        <v>413.38561831276672</v>
      </c>
      <c r="H29" s="104">
        <v>6261.1686860373666</v>
      </c>
      <c r="I29" s="483">
        <v>5740.450149160778</v>
      </c>
      <c r="AA29" s="13"/>
    </row>
    <row r="30" spans="2:27" ht="30" customHeight="1">
      <c r="B30" s="476" t="s">
        <v>200</v>
      </c>
      <c r="C30" s="482"/>
      <c r="D30" s="483">
        <v>4951.028208171625</v>
      </c>
      <c r="E30" s="483">
        <v>792.98530124564184</v>
      </c>
      <c r="F30" s="483">
        <v>545.22150786019074</v>
      </c>
      <c r="G30" s="483">
        <v>428.11141122100219</v>
      </c>
      <c r="H30" s="104">
        <v>6717.3464284984593</v>
      </c>
      <c r="I30" s="483">
        <v>6172.124920638269</v>
      </c>
      <c r="AA30" s="13"/>
    </row>
    <row r="31" spans="2:27" ht="30" customHeight="1">
      <c r="B31" s="476" t="s">
        <v>201</v>
      </c>
      <c r="C31" s="482"/>
      <c r="D31" s="483">
        <v>4620.0955548090305</v>
      </c>
      <c r="E31" s="483">
        <v>860.65770280609649</v>
      </c>
      <c r="F31" s="483">
        <v>548.1898342167085</v>
      </c>
      <c r="G31" s="483">
        <v>436.84331489783926</v>
      </c>
      <c r="H31" s="104">
        <v>6465.786406729675</v>
      </c>
      <c r="I31" s="483">
        <v>5917.5965725129663</v>
      </c>
      <c r="AA31" s="13"/>
    </row>
    <row r="32" spans="2:27" ht="30" customHeight="1">
      <c r="B32" s="476" t="s">
        <v>202</v>
      </c>
      <c r="C32" s="482"/>
      <c r="D32" s="483">
        <v>4630.3390789216919</v>
      </c>
      <c r="E32" s="483">
        <v>764.60906952748905</v>
      </c>
      <c r="F32" s="483">
        <v>503.43508527484096</v>
      </c>
      <c r="G32" s="483">
        <v>440.58845623889772</v>
      </c>
      <c r="H32" s="104">
        <v>6338.9716899629193</v>
      </c>
      <c r="I32" s="483">
        <v>5835.5366046880781</v>
      </c>
      <c r="AA32" s="13"/>
    </row>
    <row r="33" spans="2:27" ht="30" customHeight="1">
      <c r="B33" s="476" t="s">
        <v>203</v>
      </c>
      <c r="C33" s="482"/>
      <c r="D33" s="483">
        <v>4665.1520954879052</v>
      </c>
      <c r="E33" s="483">
        <v>771.13579288150072</v>
      </c>
      <c r="F33" s="483">
        <v>489.89346704983149</v>
      </c>
      <c r="G33" s="483">
        <v>386.88113648549597</v>
      </c>
      <c r="H33" s="104">
        <v>6313.0624919047332</v>
      </c>
      <c r="I33" s="483">
        <v>5823.1690248549021</v>
      </c>
      <c r="AA33" s="13"/>
    </row>
    <row r="34" spans="2:27" ht="30" customHeight="1">
      <c r="B34" s="476" t="s">
        <v>204</v>
      </c>
      <c r="C34" s="482"/>
      <c r="D34" s="483">
        <v>4692.9228231397728</v>
      </c>
      <c r="E34" s="483">
        <v>777.92211328769508</v>
      </c>
      <c r="F34" s="483">
        <v>495.76386103280004</v>
      </c>
      <c r="G34" s="483">
        <v>349.60050579150652</v>
      </c>
      <c r="H34" s="104">
        <v>6316.2093032517741</v>
      </c>
      <c r="I34" s="483">
        <v>5820.4454422189738</v>
      </c>
      <c r="AA34" s="13"/>
    </row>
    <row r="35" spans="2:27" ht="30" customHeight="1">
      <c r="B35" s="476" t="s">
        <v>205</v>
      </c>
      <c r="C35" s="482"/>
      <c r="D35" s="483">
        <v>4720.245970879485</v>
      </c>
      <c r="E35" s="483">
        <v>782.75952339217224</v>
      </c>
      <c r="F35" s="483">
        <v>502.26685410012948</v>
      </c>
      <c r="G35" s="483">
        <v>343.93900436276425</v>
      </c>
      <c r="H35" s="104">
        <v>6349.2113527345509</v>
      </c>
      <c r="I35" s="483">
        <v>5846.9444986344215</v>
      </c>
      <c r="AA35" s="13"/>
    </row>
    <row r="36" spans="2:27" ht="30" customHeight="1">
      <c r="B36" s="476" t="s">
        <v>206</v>
      </c>
      <c r="C36" s="482"/>
      <c r="D36" s="483">
        <v>4758.84991912637</v>
      </c>
      <c r="E36" s="483">
        <v>803.57338492766974</v>
      </c>
      <c r="F36" s="483">
        <v>495.682793076704</v>
      </c>
      <c r="G36" s="483">
        <v>337.94595523168698</v>
      </c>
      <c r="H36" s="104">
        <v>6396.05205236243</v>
      </c>
      <c r="I36" s="483">
        <v>5900.369259285726</v>
      </c>
      <c r="AA36" s="13"/>
    </row>
    <row r="37" spans="2:27" ht="30" customHeight="1">
      <c r="B37" s="476" t="s">
        <v>207</v>
      </c>
      <c r="C37" s="482"/>
      <c r="D37" s="484">
        <v>4767.8298658733202</v>
      </c>
      <c r="E37" s="483">
        <v>826.43093063618358</v>
      </c>
      <c r="F37" s="484">
        <v>512.10705450452394</v>
      </c>
      <c r="G37" s="484">
        <v>345.55124071823275</v>
      </c>
      <c r="H37" s="93">
        <v>6451.9190917322612</v>
      </c>
      <c r="I37" s="483">
        <v>5939.8120372277372</v>
      </c>
      <c r="AA37" s="13"/>
    </row>
    <row r="38" spans="2:27" ht="30" customHeight="1">
      <c r="B38" s="476" t="s">
        <v>208</v>
      </c>
      <c r="C38" s="482"/>
      <c r="D38" s="484">
        <v>4778.7930379941572</v>
      </c>
      <c r="E38" s="483">
        <v>837.41256000435203</v>
      </c>
      <c r="F38" s="484">
        <v>506.22778136486551</v>
      </c>
      <c r="G38" s="484">
        <v>339.76902716079769</v>
      </c>
      <c r="H38" s="93">
        <v>6462.2024065241721</v>
      </c>
      <c r="I38" s="483">
        <v>5955.9746251593069</v>
      </c>
      <c r="AA38" s="13"/>
    </row>
    <row r="39" spans="2:27" ht="30" customHeight="1">
      <c r="B39" s="476" t="s">
        <v>209</v>
      </c>
      <c r="C39" s="482"/>
      <c r="D39" s="484">
        <v>4805.4516630792405</v>
      </c>
      <c r="E39" s="483">
        <v>842.55604933430629</v>
      </c>
      <c r="F39" s="484">
        <v>490.48931735243303</v>
      </c>
      <c r="G39" s="484">
        <v>347.66237246349874</v>
      </c>
      <c r="H39" s="93">
        <v>6486.1594022294794</v>
      </c>
      <c r="I39" s="483">
        <v>5995.6700848770452</v>
      </c>
      <c r="AA39" s="13"/>
    </row>
    <row r="40" spans="2:27" ht="30" customHeight="1">
      <c r="B40" s="476" t="s">
        <v>210</v>
      </c>
      <c r="C40" s="482"/>
      <c r="D40" s="483">
        <v>4838.8523155470875</v>
      </c>
      <c r="E40" s="483">
        <v>845.75455172522379</v>
      </c>
      <c r="F40" s="484">
        <v>476.25371873106127</v>
      </c>
      <c r="G40" s="484">
        <v>366.774236035294</v>
      </c>
      <c r="H40" s="93">
        <v>6527.6348220386662</v>
      </c>
      <c r="I40" s="483">
        <v>6051.3811033076054</v>
      </c>
      <c r="AA40" s="13"/>
    </row>
    <row r="41" spans="2:27" ht="30" customHeight="1">
      <c r="B41" s="476" t="s">
        <v>211</v>
      </c>
      <c r="C41" s="482"/>
      <c r="D41" s="483">
        <v>4854.1927459592698</v>
      </c>
      <c r="E41" s="483">
        <v>852.88971893517783</v>
      </c>
      <c r="F41" s="484">
        <v>468.87161326069275</v>
      </c>
      <c r="G41" s="484">
        <v>370.1608000694975</v>
      </c>
      <c r="H41" s="93">
        <v>6546.1148782246373</v>
      </c>
      <c r="I41" s="483">
        <v>6077.243264963945</v>
      </c>
      <c r="AA41" s="13"/>
    </row>
    <row r="42" spans="2:27" ht="30" customHeight="1">
      <c r="B42" s="476" t="s">
        <v>212</v>
      </c>
      <c r="C42" s="482"/>
      <c r="D42" s="483">
        <v>4877.1228047505128</v>
      </c>
      <c r="E42" s="483">
        <v>861.96157573155176</v>
      </c>
      <c r="F42" s="484">
        <v>469.86684020423775</v>
      </c>
      <c r="G42" s="484">
        <v>379.92746941466197</v>
      </c>
      <c r="H42" s="93">
        <v>6588.8786901009635</v>
      </c>
      <c r="I42" s="483">
        <v>6119.0118498967258</v>
      </c>
    </row>
    <row r="43" spans="2:27" ht="30" customHeight="1">
      <c r="B43" s="476" t="s">
        <v>213</v>
      </c>
      <c r="C43" s="482"/>
      <c r="D43" s="483">
        <v>4905.2646439919081</v>
      </c>
      <c r="E43" s="483">
        <v>872.42585882722074</v>
      </c>
      <c r="F43" s="484">
        <v>477.822519632379</v>
      </c>
      <c r="G43" s="484">
        <v>381.9527559316827</v>
      </c>
      <c r="H43" s="93">
        <v>6637.4657783831908</v>
      </c>
      <c r="I43" s="483">
        <v>6159.6432587508116</v>
      </c>
    </row>
    <row r="44" spans="2:27" ht="30" customHeight="1">
      <c r="B44" s="476" t="s">
        <v>214</v>
      </c>
      <c r="C44" s="511"/>
      <c r="D44" s="484">
        <v>4946.9641852968125</v>
      </c>
      <c r="E44" s="483">
        <v>891.05555171576566</v>
      </c>
      <c r="F44" s="484">
        <v>489.8781411485113</v>
      </c>
      <c r="G44" s="484">
        <v>378.13943582635221</v>
      </c>
      <c r="H44" s="93">
        <v>6706.0373139874418</v>
      </c>
      <c r="I44" s="483">
        <v>6216.1591728389303</v>
      </c>
    </row>
    <row r="45" spans="2:27" ht="30" customHeight="1">
      <c r="B45" s="476" t="s">
        <v>215</v>
      </c>
      <c r="C45" s="511"/>
      <c r="D45" s="486">
        <v>5036.665550348328</v>
      </c>
      <c r="E45" s="484">
        <v>904.01710058350477</v>
      </c>
      <c r="F45" s="484">
        <v>496.66883255050078</v>
      </c>
      <c r="G45" s="484">
        <v>371.33511910098724</v>
      </c>
      <c r="H45" s="93">
        <v>6808.6866025833206</v>
      </c>
      <c r="I45" s="483">
        <v>6312.0177700328195</v>
      </c>
    </row>
    <row r="46" spans="2:27" ht="30" customHeight="1">
      <c r="B46" s="476" t="s">
        <v>216</v>
      </c>
      <c r="C46" s="511"/>
      <c r="D46" s="486">
        <v>5112.5309610239692</v>
      </c>
      <c r="E46" s="484">
        <v>915.04926273631725</v>
      </c>
      <c r="F46" s="484">
        <v>502.43597345462473</v>
      </c>
      <c r="G46" s="484">
        <v>337.24543933053775</v>
      </c>
      <c r="H46" s="93">
        <v>6867.2616365454496</v>
      </c>
      <c r="I46" s="483">
        <v>6364.8256630908245</v>
      </c>
    </row>
    <row r="47" spans="2:27" ht="30" customHeight="1">
      <c r="B47" s="476" t="s">
        <v>217</v>
      </c>
      <c r="C47" s="511"/>
      <c r="D47" s="486">
        <v>5203.8651317131826</v>
      </c>
      <c r="E47" s="484">
        <v>925.3820122048885</v>
      </c>
      <c r="F47" s="484">
        <v>505.42978653383523</v>
      </c>
      <c r="G47" s="484">
        <v>370.55915017048528</v>
      </c>
      <c r="H47" s="93">
        <v>7005.2360806223915</v>
      </c>
      <c r="I47" s="483">
        <v>6499.8062940885557</v>
      </c>
    </row>
    <row r="48" spans="2:27" ht="30" customHeight="1">
      <c r="B48" s="476" t="s">
        <v>218</v>
      </c>
      <c r="C48" s="511"/>
      <c r="D48" s="486">
        <v>5301.7043060358646</v>
      </c>
      <c r="E48" s="484">
        <v>941.55227038715589</v>
      </c>
      <c r="F48" s="484">
        <v>506.46209527867575</v>
      </c>
      <c r="G48" s="484">
        <v>373.02102938499905</v>
      </c>
      <c r="H48" s="93">
        <v>7122.7397010866944</v>
      </c>
      <c r="I48" s="483">
        <v>6616.277605808019</v>
      </c>
    </row>
    <row r="49" spans="2:9" ht="30" customHeight="1">
      <c r="B49" s="476" t="s">
        <v>219</v>
      </c>
      <c r="C49" s="511"/>
      <c r="D49" s="486">
        <v>5400.0480476043549</v>
      </c>
      <c r="E49" s="484">
        <v>953.70900973847665</v>
      </c>
      <c r="F49" s="484">
        <v>521.5301863832517</v>
      </c>
      <c r="G49" s="484">
        <v>378.26884400439479</v>
      </c>
      <c r="H49" s="93">
        <v>7253.5560877304779</v>
      </c>
      <c r="I49" s="483">
        <v>6732.025901347226</v>
      </c>
    </row>
    <row r="50" spans="2:9" ht="30" customHeight="1">
      <c r="B50" s="476" t="s">
        <v>220</v>
      </c>
      <c r="C50" s="511"/>
      <c r="D50" s="486">
        <v>5477.0877952900501</v>
      </c>
      <c r="E50" s="484">
        <v>964.6219411836197</v>
      </c>
      <c r="F50" s="484">
        <v>527.06691865632877</v>
      </c>
      <c r="G50" s="484">
        <v>399.59413941251933</v>
      </c>
      <c r="H50" s="93">
        <v>7368.3707945425185</v>
      </c>
      <c r="I50" s="483">
        <v>6841.3038758861894</v>
      </c>
    </row>
    <row r="51" spans="2:9" ht="30" customHeight="1">
      <c r="B51" s="476" t="s">
        <v>221</v>
      </c>
      <c r="C51" s="511"/>
      <c r="D51" s="486">
        <v>5537.841369038003</v>
      </c>
      <c r="E51" s="484">
        <v>975.24053546782955</v>
      </c>
      <c r="F51" s="484">
        <v>524.20295183228973</v>
      </c>
      <c r="G51" s="484">
        <v>353.15648438642847</v>
      </c>
      <c r="H51" s="93">
        <v>7390.4413407245502</v>
      </c>
      <c r="I51" s="483">
        <v>6866.2383888922614</v>
      </c>
    </row>
    <row r="52" spans="2:9" ht="30" customHeight="1">
      <c r="B52" s="476" t="s">
        <v>222</v>
      </c>
      <c r="C52" s="511"/>
      <c r="D52" s="486">
        <v>5611.7346379491128</v>
      </c>
      <c r="E52" s="484">
        <v>992.16739866687203</v>
      </c>
      <c r="F52" s="484">
        <v>518.36950809112477</v>
      </c>
      <c r="G52" s="484">
        <v>347.75329326118072</v>
      </c>
      <c r="H52" s="93">
        <v>7470.0248379682907</v>
      </c>
      <c r="I52" s="483">
        <v>6951.6553298771651</v>
      </c>
    </row>
    <row r="53" spans="2:9" ht="30" customHeight="1">
      <c r="B53" s="476" t="s">
        <v>223</v>
      </c>
      <c r="C53" s="511"/>
      <c r="D53" s="486">
        <v>5729.5510175015725</v>
      </c>
      <c r="E53" s="484">
        <v>1005.0358707569701</v>
      </c>
      <c r="F53" s="484">
        <v>514.31450642884647</v>
      </c>
      <c r="G53" s="484">
        <v>341.44607679796576</v>
      </c>
      <c r="H53" s="93">
        <v>7590.3474714853546</v>
      </c>
      <c r="I53" s="483">
        <v>7076.0329650565081</v>
      </c>
    </row>
    <row r="54" spans="2:9" ht="30" customHeight="1">
      <c r="B54" s="476" t="s">
        <v>224</v>
      </c>
      <c r="C54" s="511"/>
      <c r="D54" s="486">
        <v>5801.2756702132665</v>
      </c>
      <c r="E54" s="484">
        <v>1016.6521233161498</v>
      </c>
      <c r="F54" s="484">
        <v>510.56869245430551</v>
      </c>
      <c r="G54" s="484">
        <v>345.24880147272472</v>
      </c>
      <c r="H54" s="93">
        <v>7673.745287456446</v>
      </c>
      <c r="I54" s="483">
        <v>7163.1765950021409</v>
      </c>
    </row>
    <row r="55" spans="2:9" ht="30" customHeight="1">
      <c r="B55" s="476" t="s">
        <v>225</v>
      </c>
      <c r="C55" s="511"/>
      <c r="D55" s="486">
        <v>5865.6949303010097</v>
      </c>
      <c r="E55" s="484">
        <v>1027.9820350601979</v>
      </c>
      <c r="F55" s="484">
        <v>511.13086426171253</v>
      </c>
      <c r="G55" s="484">
        <v>348.32303347627101</v>
      </c>
      <c r="H55" s="93">
        <v>7753.1308630991907</v>
      </c>
      <c r="I55" s="483">
        <v>7241.9999988374784</v>
      </c>
    </row>
    <row r="56" spans="2:9" ht="30" customHeight="1">
      <c r="B56" s="476" t="s">
        <v>226</v>
      </c>
      <c r="C56" s="511"/>
      <c r="D56" s="486">
        <v>5908.8984559169048</v>
      </c>
      <c r="E56" s="484">
        <v>1045.9290828085905</v>
      </c>
      <c r="F56" s="484">
        <v>509.33830655048399</v>
      </c>
      <c r="G56" s="484">
        <v>353.59673920656275</v>
      </c>
      <c r="H56" s="93">
        <v>7817.7625844825425</v>
      </c>
      <c r="I56" s="483">
        <v>7308.4242779320584</v>
      </c>
    </row>
    <row r="57" spans="2:9" ht="30" customHeight="1">
      <c r="B57" s="476" t="s">
        <v>227</v>
      </c>
      <c r="C57" s="476"/>
      <c r="D57" s="486">
        <v>6102.7578613550177</v>
      </c>
      <c r="E57" s="484">
        <v>1059.7916317936233</v>
      </c>
      <c r="F57" s="484">
        <v>500.00233395000151</v>
      </c>
      <c r="G57" s="484">
        <v>367.97331198077097</v>
      </c>
      <c r="H57" s="93">
        <v>8030.5251390794128</v>
      </c>
      <c r="I57" s="483">
        <v>7530.5228051294116</v>
      </c>
    </row>
    <row r="58" spans="2:9" ht="30" customHeight="1">
      <c r="B58" s="476" t="s">
        <v>228</v>
      </c>
      <c r="C58" s="476"/>
      <c r="D58" s="486">
        <v>6195.5619913472046</v>
      </c>
      <c r="E58" s="484">
        <v>1072.2856088735127</v>
      </c>
      <c r="F58" s="484">
        <v>484.06499129763756</v>
      </c>
      <c r="G58" s="484">
        <v>373.36838862379977</v>
      </c>
      <c r="H58" s="93">
        <v>8125.2809801421545</v>
      </c>
      <c r="I58" s="483">
        <v>7641.2159888445167</v>
      </c>
    </row>
    <row r="59" spans="2:9" ht="30" customHeight="1">
      <c r="B59" s="476" t="s">
        <v>229</v>
      </c>
      <c r="C59" s="476"/>
      <c r="D59" s="486">
        <v>6240.917648017692</v>
      </c>
      <c r="E59" s="484">
        <v>1084.3436332658016</v>
      </c>
      <c r="F59" s="484">
        <v>471.77117185361578</v>
      </c>
      <c r="G59" s="484">
        <v>386.2615202023955</v>
      </c>
      <c r="H59" s="93">
        <v>8183.2939733395051</v>
      </c>
      <c r="I59" s="483">
        <v>7711.5228014858894</v>
      </c>
    </row>
    <row r="60" spans="2:9" ht="30" customHeight="1">
      <c r="B60" s="476" t="s">
        <v>230</v>
      </c>
      <c r="C60" s="476"/>
      <c r="D60" s="486">
        <v>6419.3314831720581</v>
      </c>
      <c r="E60" s="484">
        <v>1102.9110118745116</v>
      </c>
      <c r="F60" s="484">
        <v>461.48169056832796</v>
      </c>
      <c r="G60" s="484">
        <v>403.46162218357051</v>
      </c>
      <c r="H60" s="93">
        <v>8387.1858077984689</v>
      </c>
      <c r="I60" s="483">
        <v>7925.7041172301406</v>
      </c>
    </row>
    <row r="61" spans="2:9" ht="30" customHeight="1">
      <c r="B61" s="476" t="s">
        <v>231</v>
      </c>
      <c r="C61" s="476"/>
      <c r="D61" s="486">
        <v>6512.9156856991867</v>
      </c>
      <c r="E61" s="484">
        <v>1117.2156562838768</v>
      </c>
      <c r="F61" s="484">
        <v>459.47894362948836</v>
      </c>
      <c r="G61" s="484">
        <v>389.93191341574732</v>
      </c>
      <c r="H61" s="93">
        <v>8479.5421990282994</v>
      </c>
      <c r="I61" s="483">
        <v>8020.0632553988116</v>
      </c>
    </row>
    <row r="62" spans="2:9" ht="30" customHeight="1">
      <c r="B62" s="476" t="s">
        <v>232</v>
      </c>
      <c r="C62" s="476"/>
      <c r="D62" s="486">
        <v>6687.9701769729854</v>
      </c>
      <c r="E62" s="484">
        <v>1130.1904807172871</v>
      </c>
      <c r="F62" s="484">
        <v>469.57272268824215</v>
      </c>
      <c r="G62" s="484">
        <v>401.35482980288816</v>
      </c>
      <c r="H62" s="93">
        <v>8689.0882101814022</v>
      </c>
      <c r="I62" s="483">
        <v>8219.5154874931613</v>
      </c>
    </row>
    <row r="63" spans="2:9" ht="30" customHeight="1">
      <c r="B63" s="476" t="s">
        <v>233</v>
      </c>
      <c r="C63" s="476"/>
      <c r="D63" s="486">
        <v>6785.0451573021728</v>
      </c>
      <c r="E63" s="484">
        <v>1142.97232783093</v>
      </c>
      <c r="F63" s="484">
        <v>474.13068087597594</v>
      </c>
      <c r="G63" s="484">
        <v>433.61146386249442</v>
      </c>
      <c r="H63" s="93">
        <v>8835.7596298715744</v>
      </c>
      <c r="I63" s="483">
        <v>8361.628948995598</v>
      </c>
    </row>
    <row r="64" spans="2:9" ht="30" customHeight="1">
      <c r="B64" s="476" t="s">
        <v>234</v>
      </c>
      <c r="C64" s="477"/>
      <c r="D64" s="486">
        <v>6990.686366257426</v>
      </c>
      <c r="E64" s="484">
        <v>1163.3112601068435</v>
      </c>
      <c r="F64" s="484">
        <v>481.69161757093855</v>
      </c>
      <c r="G64" s="484">
        <v>460.78817837920417</v>
      </c>
      <c r="H64" s="93">
        <v>9096.4774223144123</v>
      </c>
      <c r="I64" s="483">
        <v>8614.7858047434729</v>
      </c>
    </row>
    <row r="65" spans="2:9" ht="30" customHeight="1">
      <c r="B65" s="476" t="s">
        <v>235</v>
      </c>
      <c r="C65" s="477"/>
      <c r="D65" s="486">
        <v>7064.2110326602669</v>
      </c>
      <c r="E65" s="484">
        <v>1178.6778812905281</v>
      </c>
      <c r="F65" s="484">
        <v>481.50632873241091</v>
      </c>
      <c r="G65" s="484">
        <v>481.80914011461687</v>
      </c>
      <c r="H65" s="93">
        <v>9206.2043827978232</v>
      </c>
      <c r="I65" s="483">
        <v>8724.6980540654131</v>
      </c>
    </row>
    <row r="66" spans="2:9" ht="30" customHeight="1">
      <c r="B66" s="476" t="s">
        <v>236</v>
      </c>
      <c r="C66" s="477"/>
      <c r="D66" s="486">
        <v>7121.8351228228748</v>
      </c>
      <c r="E66" s="484">
        <v>1192.6165515410421</v>
      </c>
      <c r="F66" s="484">
        <v>481.19791838115941</v>
      </c>
      <c r="G66" s="484">
        <v>490.05221955734851</v>
      </c>
      <c r="H66" s="93">
        <v>9285.7018123024263</v>
      </c>
      <c r="I66" s="483">
        <v>8804.5038939212664</v>
      </c>
    </row>
    <row r="67" spans="2:9" ht="30" customHeight="1">
      <c r="B67" s="476" t="s">
        <v>237</v>
      </c>
      <c r="C67" s="477"/>
      <c r="D67" s="486">
        <v>7183.1195066174114</v>
      </c>
      <c r="E67" s="484">
        <v>1206.2303822784033</v>
      </c>
      <c r="F67" s="484">
        <v>486.73837311126181</v>
      </c>
      <c r="G67" s="484">
        <v>503.55216274980882</v>
      </c>
      <c r="H67" s="93">
        <v>9379.6404247568862</v>
      </c>
      <c r="I67" s="483">
        <v>8892.9020516456239</v>
      </c>
    </row>
    <row r="68" spans="2:9" ht="30" customHeight="1">
      <c r="B68" s="476" t="s">
        <v>238</v>
      </c>
      <c r="C68" s="477"/>
      <c r="D68" s="486">
        <v>7256.1586426835393</v>
      </c>
      <c r="E68" s="484">
        <v>1227.325</v>
      </c>
      <c r="F68" s="484">
        <v>489.97499999999997</v>
      </c>
      <c r="G68" s="484">
        <v>501.47500000000002</v>
      </c>
      <c r="H68" s="93">
        <v>9474.9336426835398</v>
      </c>
      <c r="I68" s="483">
        <v>8984.9586426835394</v>
      </c>
    </row>
    <row r="69" spans="2:9" ht="30" customHeight="1">
      <c r="B69" s="476" t="s">
        <v>239</v>
      </c>
      <c r="C69" s="477"/>
      <c r="D69" s="486">
        <v>7384.9448696518084</v>
      </c>
      <c r="E69" s="484">
        <v>1246.5264968390795</v>
      </c>
      <c r="F69" s="484">
        <v>486.53572413955004</v>
      </c>
      <c r="G69" s="484">
        <v>498.1450599960632</v>
      </c>
      <c r="H69" s="93">
        <v>9616.1521506265017</v>
      </c>
      <c r="I69" s="483">
        <v>9129.6164264869512</v>
      </c>
    </row>
    <row r="70" spans="2:9" ht="30" customHeight="1">
      <c r="B70" s="476" t="s">
        <v>240</v>
      </c>
      <c r="C70" s="477"/>
      <c r="D70" s="486">
        <v>7491.5762942419742</v>
      </c>
      <c r="E70" s="484">
        <v>1264.2795134570033</v>
      </c>
      <c r="F70" s="484">
        <v>477.98605878763988</v>
      </c>
      <c r="G70" s="484">
        <v>511.9405637138463</v>
      </c>
      <c r="H70" s="93">
        <v>9745.7824302004628</v>
      </c>
      <c r="I70" s="483">
        <v>9267.7963714128236</v>
      </c>
    </row>
    <row r="71" spans="2:9" ht="30" customHeight="1">
      <c r="B71" s="476" t="s">
        <v>241</v>
      </c>
      <c r="C71" s="477"/>
      <c r="D71" s="486">
        <v>7603.882903661799</v>
      </c>
      <c r="E71" s="484">
        <v>1281.5433403397326</v>
      </c>
      <c r="F71" s="484">
        <v>465.67043474793996</v>
      </c>
      <c r="G71" s="484">
        <v>522.35534145731015</v>
      </c>
      <c r="H71" s="93">
        <v>9873.4520202067833</v>
      </c>
      <c r="I71" s="483">
        <v>9407.7815854588425</v>
      </c>
    </row>
    <row r="72" spans="2:9" ht="30" customHeight="1">
      <c r="B72" s="476" t="s">
        <v>242</v>
      </c>
      <c r="C72" s="477"/>
      <c r="D72" s="486">
        <v>7742.203392465759</v>
      </c>
      <c r="E72" s="484">
        <v>1306.9674374598342</v>
      </c>
      <c r="F72" s="484">
        <v>459.74209499559288</v>
      </c>
      <c r="G72" s="484">
        <v>522.06257202982556</v>
      </c>
      <c r="H72" s="93">
        <v>10030.97549695101</v>
      </c>
      <c r="I72" s="483">
        <v>9571.2334019554182</v>
      </c>
    </row>
    <row r="73" spans="2:9" ht="30" customHeight="1">
      <c r="B73" s="476" t="s">
        <v>243</v>
      </c>
      <c r="C73" s="477"/>
      <c r="D73" s="486">
        <v>7798.932749288937</v>
      </c>
      <c r="E73" s="484">
        <v>1306.9674374598342</v>
      </c>
      <c r="F73" s="484">
        <v>454.43339123188127</v>
      </c>
      <c r="G73" s="484">
        <v>526.67364765973116</v>
      </c>
      <c r="H73" s="93">
        <v>10087.007225640384</v>
      </c>
      <c r="I73" s="483">
        <v>9632.5738344085021</v>
      </c>
    </row>
    <row r="74" spans="2:9" ht="30" customHeight="1">
      <c r="B74" s="476" t="s">
        <v>244</v>
      </c>
      <c r="C74" s="477"/>
      <c r="D74" s="486">
        <v>7862.2087772351588</v>
      </c>
      <c r="E74" s="484">
        <v>1319.8152538433785</v>
      </c>
      <c r="F74" s="484">
        <v>445.43096670404151</v>
      </c>
      <c r="G74" s="484">
        <v>532.5606189577428</v>
      </c>
      <c r="H74" s="93">
        <v>10160.015616740322</v>
      </c>
      <c r="I74" s="483">
        <v>9714.5846500362804</v>
      </c>
    </row>
    <row r="75" spans="2:9" ht="30" customHeight="1">
      <c r="B75" s="476" t="s">
        <v>245</v>
      </c>
      <c r="C75" s="477"/>
      <c r="D75" s="486">
        <v>7916.5643990617036</v>
      </c>
      <c r="E75" s="484">
        <v>1332.4422310851373</v>
      </c>
      <c r="F75" s="484">
        <v>439.16159694584417</v>
      </c>
      <c r="G75" s="484">
        <v>522.35024085967302</v>
      </c>
      <c r="H75" s="93">
        <v>10210.518467952357</v>
      </c>
      <c r="I75" s="483">
        <v>9771.3568710065138</v>
      </c>
    </row>
    <row r="76" spans="2:9" ht="30" customHeight="1">
      <c r="B76" s="632" t="s">
        <v>386</v>
      </c>
      <c r="C76" s="477"/>
      <c r="D76" s="486">
        <v>7983.839495768485</v>
      </c>
      <c r="E76" s="484">
        <v>1352.8493217989835</v>
      </c>
      <c r="F76" s="484">
        <v>433.03764075890774</v>
      </c>
      <c r="G76" s="484">
        <v>535.10722458036639</v>
      </c>
      <c r="H76" s="93">
        <v>10304.833682906743</v>
      </c>
      <c r="I76" s="483">
        <v>9871.7960421478347</v>
      </c>
    </row>
    <row r="77" spans="2:9" ht="30" customHeight="1">
      <c r="B77" s="635" t="s">
        <v>443</v>
      </c>
      <c r="C77" s="477"/>
      <c r="D77" s="486">
        <v>8128.7662908974617</v>
      </c>
      <c r="E77" s="484">
        <v>1370.4322713182473</v>
      </c>
      <c r="F77" s="484">
        <v>430.23904305655088</v>
      </c>
      <c r="G77" s="484">
        <v>551.97017520045074</v>
      </c>
      <c r="H77" s="93">
        <v>10481.407780472709</v>
      </c>
      <c r="I77" s="483">
        <v>10051.168737416159</v>
      </c>
    </row>
    <row r="78" spans="2:9" ht="30" customHeight="1">
      <c r="B78" s="635" t="s">
        <v>445</v>
      </c>
      <c r="C78" s="477"/>
      <c r="D78" s="486">
        <v>8269.2525599540422</v>
      </c>
      <c r="E78" s="484">
        <v>1387.3299204653335</v>
      </c>
      <c r="F78" s="484">
        <v>433.0697073328484</v>
      </c>
      <c r="G78" s="484">
        <v>553.10817883593438</v>
      </c>
      <c r="H78" s="93">
        <v>10642.76036658816</v>
      </c>
      <c r="I78" s="483">
        <v>10209.690659255311</v>
      </c>
    </row>
    <row r="79" spans="2:9" ht="30" customHeight="1">
      <c r="B79" s="635" t="s">
        <v>449</v>
      </c>
      <c r="C79" s="477"/>
      <c r="D79" s="486">
        <v>8416.4848607331751</v>
      </c>
      <c r="E79" s="484">
        <v>1403.7336274375339</v>
      </c>
      <c r="F79" s="484">
        <v>433.9261514552345</v>
      </c>
      <c r="G79" s="484">
        <v>587.30139112377981</v>
      </c>
      <c r="H79" s="93">
        <v>10841.446030749723</v>
      </c>
      <c r="I79" s="483">
        <v>10407.519879294488</v>
      </c>
    </row>
    <row r="80" spans="2:9" ht="30" customHeight="1">
      <c r="B80" s="635" t="s">
        <v>455</v>
      </c>
      <c r="C80" s="477"/>
      <c r="D80" s="486">
        <v>8566.6093042950051</v>
      </c>
      <c r="E80" s="484">
        <v>1428.6203955311939</v>
      </c>
      <c r="F80" s="484">
        <v>422.43911228011541</v>
      </c>
      <c r="G80" s="484">
        <v>585.67890701460919</v>
      </c>
      <c r="H80" s="93">
        <v>11003.347719120924</v>
      </c>
      <c r="I80" s="483">
        <v>10580.908606840809</v>
      </c>
    </row>
    <row r="81" spans="1:9" ht="30" customHeight="1">
      <c r="B81" s="649" t="s">
        <v>466</v>
      </c>
      <c r="C81" s="477"/>
      <c r="D81" s="486">
        <v>8675.7722367769948</v>
      </c>
      <c r="E81" s="484">
        <v>1447.2973048872452</v>
      </c>
      <c r="F81" s="484">
        <v>432.26517032072877</v>
      </c>
      <c r="G81" s="484">
        <v>561.79508976539853</v>
      </c>
      <c r="H81" s="93">
        <v>11117.129801750367</v>
      </c>
      <c r="I81" s="483">
        <v>10684.864631429638</v>
      </c>
    </row>
    <row r="82" spans="1:9" ht="30" customHeight="1">
      <c r="B82" s="649" t="s">
        <v>463</v>
      </c>
      <c r="C82" s="477"/>
      <c r="D82" s="486">
        <v>8774.8303188369318</v>
      </c>
      <c r="E82" s="484">
        <v>1465.1635856025255</v>
      </c>
      <c r="F82" s="484">
        <v>443.79028854370108</v>
      </c>
      <c r="G82" s="484">
        <v>528.82203449137648</v>
      </c>
      <c r="H82" s="93">
        <v>11212.606227474536</v>
      </c>
      <c r="I82" s="483">
        <v>10768.815938930835</v>
      </c>
    </row>
    <row r="83" spans="1:9" ht="16">
      <c r="A83" s="105"/>
      <c r="B83" s="547" t="s">
        <v>246</v>
      </c>
      <c r="C83" s="593"/>
      <c r="D83" s="593" t="s">
        <v>247</v>
      </c>
      <c r="E83" s="593"/>
      <c r="F83" s="593"/>
      <c r="G83" s="593"/>
      <c r="H83" s="593"/>
      <c r="I83" s="553"/>
    </row>
  </sheetData>
  <mergeCells count="4">
    <mergeCell ref="D2:H2"/>
    <mergeCell ref="B2:B3"/>
    <mergeCell ref="C2:C3"/>
    <mergeCell ref="B1:I1"/>
  </mergeCells>
  <phoneticPr fontId="283" type="noConversion"/>
  <printOptions horizontalCentered="1"/>
  <pageMargins left="1" right="1" top="0.75" bottom="0.75" header="0.3" footer="0.3"/>
  <pageSetup scale="48" orientation="portrait" r:id="rId1"/>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100-000000000000}">
  <sheetPr>
    <tabColor theme="7" tint="-0.249977111117893"/>
  </sheetPr>
  <dimension ref="A1:AA83"/>
  <sheetViews>
    <sheetView topLeftCell="B1" zoomScaleNormal="100" workbookViewId="0">
      <pane xSplit="2" ySplit="3" topLeftCell="D4" activePane="bottomRight" state="frozen"/>
      <selection activeCell="L84" sqref="L84"/>
      <selection pane="topRight" activeCell="L84" sqref="L84"/>
      <selection pane="bottomLeft" activeCell="L84" sqref="L84"/>
      <selection pane="bottomRight" activeCell="B1" sqref="B1:I1"/>
    </sheetView>
  </sheetViews>
  <sheetFormatPr baseColWidth="10" defaultColWidth="6.5" defaultRowHeight="14"/>
  <cols>
    <col min="1" max="1" width="1.5" style="13" customWidth="1"/>
    <col min="2" max="2" width="5.1640625" style="13" customWidth="1"/>
    <col min="3" max="3" width="7.5" style="13" customWidth="1"/>
    <col min="4" max="5" width="15" style="13" customWidth="1"/>
    <col min="6" max="6" width="18.6640625" style="13" customWidth="1"/>
    <col min="7" max="7" width="15" style="13" customWidth="1"/>
    <col min="8" max="8" width="17.1640625" style="13" customWidth="1"/>
    <col min="9" max="9" width="10.1640625" style="13" customWidth="1"/>
    <col min="10" max="22" width="6.6640625" style="13" customWidth="1"/>
    <col min="23" max="26" width="6.5" style="13" customWidth="1"/>
    <col min="27" max="27" width="7.1640625" style="12" customWidth="1"/>
    <col min="28" max="28" width="1.5" style="13" customWidth="1"/>
    <col min="29" max="242" width="9.1640625" style="13" customWidth="1"/>
    <col min="243" max="243" width="6" style="13" customWidth="1"/>
    <col min="244" max="244" width="3.5" style="13" customWidth="1"/>
    <col min="245" max="245" width="8.1640625" style="13" customWidth="1"/>
    <col min="246" max="248" width="6.5" style="13" customWidth="1"/>
    <col min="249" max="249" width="6.1640625" style="13" customWidth="1"/>
    <col min="250" max="250" width="8" style="13" customWidth="1"/>
    <col min="251" max="251" width="6.5" style="13" customWidth="1"/>
    <col min="252" max="252" width="6.6640625" style="13" customWidth="1"/>
    <col min="253" max="253" width="8" style="13" customWidth="1"/>
    <col min="254" max="254" width="8.5" style="13" customWidth="1"/>
    <col min="255" max="16384" width="6.5" style="13"/>
  </cols>
  <sheetData>
    <row r="1" spans="2:27" s="98" customFormat="1" ht="27.75" customHeight="1">
      <c r="B1" s="771" t="s">
        <v>525</v>
      </c>
      <c r="C1" s="772"/>
      <c r="D1" s="772"/>
      <c r="E1" s="772"/>
      <c r="F1" s="772"/>
      <c r="G1" s="772"/>
      <c r="H1" s="772"/>
      <c r="I1" s="773"/>
      <c r="J1" s="103"/>
      <c r="K1" s="103"/>
      <c r="L1" s="103"/>
      <c r="M1" s="103"/>
      <c r="N1" s="103"/>
      <c r="O1" s="103"/>
      <c r="P1" s="103"/>
      <c r="Q1" s="103"/>
      <c r="R1" s="103"/>
      <c r="S1" s="103"/>
      <c r="T1" s="103"/>
      <c r="U1" s="103"/>
      <c r="V1" s="103"/>
      <c r="AA1" s="103"/>
    </row>
    <row r="2" spans="2:27" ht="24" customHeight="1">
      <c r="B2" s="790" t="s">
        <v>34</v>
      </c>
      <c r="C2" s="811" t="s">
        <v>35</v>
      </c>
      <c r="D2" s="791" t="s">
        <v>340</v>
      </c>
      <c r="E2" s="814"/>
      <c r="F2" s="814"/>
      <c r="G2" s="814"/>
      <c r="H2" s="814"/>
      <c r="I2" s="77"/>
    </row>
    <row r="3" spans="2:27" s="12" customFormat="1" ht="60.75" customHeight="1">
      <c r="B3" s="754"/>
      <c r="C3" s="756"/>
      <c r="D3" s="426" t="s">
        <v>36</v>
      </c>
      <c r="E3" s="426" t="s">
        <v>37</v>
      </c>
      <c r="F3" s="426" t="s">
        <v>252</v>
      </c>
      <c r="G3" s="426" t="s">
        <v>39</v>
      </c>
      <c r="H3" s="427" t="s">
        <v>70</v>
      </c>
      <c r="I3" s="422" t="s">
        <v>253</v>
      </c>
      <c r="J3" s="13"/>
      <c r="K3" s="13"/>
      <c r="L3" s="13"/>
      <c r="M3" s="13"/>
      <c r="N3" s="13"/>
      <c r="O3" s="13"/>
      <c r="P3" s="13"/>
      <c r="Q3" s="13"/>
      <c r="R3" s="13"/>
    </row>
    <row r="4" spans="2:27" ht="30" customHeight="1">
      <c r="B4" s="476" t="s">
        <v>174</v>
      </c>
      <c r="C4" s="485"/>
      <c r="D4" s="99" t="s">
        <v>401</v>
      </c>
      <c r="E4" s="99" t="s">
        <v>401</v>
      </c>
      <c r="F4" s="100" t="s">
        <v>401</v>
      </c>
      <c r="G4" s="100" t="s">
        <v>401</v>
      </c>
      <c r="H4" s="100" t="s">
        <v>401</v>
      </c>
      <c r="I4" s="100" t="s">
        <v>401</v>
      </c>
      <c r="AA4" s="13"/>
    </row>
    <row r="5" spans="2:27" ht="30" customHeight="1">
      <c r="B5" s="476" t="s">
        <v>175</v>
      </c>
      <c r="C5" s="485"/>
      <c r="D5" s="99">
        <v>-1.478482630926564</v>
      </c>
      <c r="E5" s="99">
        <v>1.8861005789934779</v>
      </c>
      <c r="F5" s="100">
        <v>-0.24044591397192505</v>
      </c>
      <c r="G5" s="100">
        <v>-4.7141682280944508</v>
      </c>
      <c r="H5" s="100">
        <v>-1.23654062598672</v>
      </c>
      <c r="I5" s="100">
        <v>-1.3540000774780196</v>
      </c>
      <c r="AA5" s="13"/>
    </row>
    <row r="6" spans="2:27" ht="30" customHeight="1">
      <c r="B6" s="476" t="s">
        <v>176</v>
      </c>
      <c r="C6" s="485"/>
      <c r="D6" s="99">
        <v>0.19340980039814326</v>
      </c>
      <c r="E6" s="99">
        <v>1.2259203323150274</v>
      </c>
      <c r="F6" s="100">
        <v>-1.266853777285931</v>
      </c>
      <c r="G6" s="100">
        <v>6.7608551914020154E-3</v>
      </c>
      <c r="H6" s="100">
        <v>0.14323493557088796</v>
      </c>
      <c r="I6" s="100">
        <v>0.31138955018070646</v>
      </c>
      <c r="AA6" s="13"/>
    </row>
    <row r="7" spans="2:27" ht="30" customHeight="1">
      <c r="B7" s="476" t="s">
        <v>177</v>
      </c>
      <c r="C7" s="485"/>
      <c r="D7" s="99">
        <v>0.71223091593921595</v>
      </c>
      <c r="E7" s="99">
        <v>0.97706541799689717</v>
      </c>
      <c r="F7" s="100">
        <v>-1.3584404356921596</v>
      </c>
      <c r="G7" s="100">
        <v>-1.3012977641414238</v>
      </c>
      <c r="H7" s="100">
        <v>0.36471624270986069</v>
      </c>
      <c r="I7" s="100">
        <v>0.56697151494017817</v>
      </c>
      <c r="AA7" s="13"/>
    </row>
    <row r="8" spans="2:27" ht="30" customHeight="1">
      <c r="B8" s="476" t="s">
        <v>178</v>
      </c>
      <c r="C8" s="485"/>
      <c r="D8" s="99">
        <v>-0.7867922037319488</v>
      </c>
      <c r="E8" s="99">
        <v>0.5693311082779644</v>
      </c>
      <c r="F8" s="100">
        <v>-1.2839060875261055</v>
      </c>
      <c r="G8" s="100">
        <v>-1.3841747392298629</v>
      </c>
      <c r="H8" s="100">
        <v>-0.7243636443085677</v>
      </c>
      <c r="I8" s="100">
        <v>-0.65994483746099775</v>
      </c>
      <c r="AA8" s="13"/>
    </row>
    <row r="9" spans="2:27" ht="30" customHeight="1">
      <c r="B9" s="476" t="s">
        <v>179</v>
      </c>
      <c r="C9" s="485"/>
      <c r="D9" s="99">
        <v>1.6531909885354708</v>
      </c>
      <c r="E9" s="99">
        <v>5.1403261572030772</v>
      </c>
      <c r="F9" s="100">
        <v>6.6396087145065508E-2</v>
      </c>
      <c r="G9" s="100">
        <v>3.0168167626281246</v>
      </c>
      <c r="H9" s="100">
        <v>2.0157740747891637</v>
      </c>
      <c r="I9" s="100">
        <v>2.2387917401640607</v>
      </c>
      <c r="AA9" s="13"/>
    </row>
    <row r="10" spans="2:27" ht="30" customHeight="1">
      <c r="B10" s="476" t="s">
        <v>180</v>
      </c>
      <c r="C10" s="485"/>
      <c r="D10" s="99">
        <v>1.492474560779101</v>
      </c>
      <c r="E10" s="99">
        <v>1.8354366794712291</v>
      </c>
      <c r="F10" s="100">
        <v>-0.80975802805407682</v>
      </c>
      <c r="G10" s="100">
        <v>9.0163255730686416</v>
      </c>
      <c r="H10" s="100">
        <v>1.8973202421680497</v>
      </c>
      <c r="I10" s="100">
        <v>2.2004416230711996</v>
      </c>
      <c r="AA10" s="13"/>
    </row>
    <row r="11" spans="2:27" ht="30" customHeight="1">
      <c r="B11" s="476" t="s">
        <v>181</v>
      </c>
      <c r="C11" s="485"/>
      <c r="D11" s="99">
        <v>2.9557875311774211</v>
      </c>
      <c r="E11" s="99">
        <v>0.7503072339460175</v>
      </c>
      <c r="F11" s="100">
        <v>-0.84048037240260953</v>
      </c>
      <c r="G11" s="100">
        <v>2.2707641130414089</v>
      </c>
      <c r="H11" s="100">
        <v>2.2529413911385348</v>
      </c>
      <c r="I11" s="100">
        <v>2.5891207711174644</v>
      </c>
      <c r="AA11" s="13"/>
    </row>
    <row r="12" spans="2:27" ht="30" customHeight="1">
      <c r="B12" s="476" t="s">
        <v>182</v>
      </c>
      <c r="C12" s="485"/>
      <c r="D12" s="99">
        <v>2.2278873813505982</v>
      </c>
      <c r="E12" s="99">
        <v>-2.580714425096474</v>
      </c>
      <c r="F12" s="100">
        <v>-1.7790313353849569</v>
      </c>
      <c r="G12" s="100">
        <v>2.1842990897458634</v>
      </c>
      <c r="H12" s="100">
        <v>1.2571791774969654</v>
      </c>
      <c r="I12" s="100">
        <v>1.5761103146328566</v>
      </c>
      <c r="AA12" s="13"/>
    </row>
    <row r="13" spans="2:27" ht="30" customHeight="1">
      <c r="B13" s="476" t="s">
        <v>183</v>
      </c>
      <c r="C13" s="485"/>
      <c r="D13" s="99">
        <v>1.6875261564197643</v>
      </c>
      <c r="E13" s="99">
        <v>-1.3624321575929343</v>
      </c>
      <c r="F13" s="100">
        <v>-0.33762552025773118</v>
      </c>
      <c r="G13" s="100">
        <v>4.0781380105500773</v>
      </c>
      <c r="H13" s="100">
        <v>1.346996486293591</v>
      </c>
      <c r="I13" s="100">
        <v>1.5181083596174574</v>
      </c>
      <c r="AA13" s="13"/>
    </row>
    <row r="14" spans="2:27" ht="30" customHeight="1">
      <c r="B14" s="476" t="s">
        <v>184</v>
      </c>
      <c r="C14" s="485"/>
      <c r="D14" s="99">
        <v>0.78622611521051056</v>
      </c>
      <c r="E14" s="99">
        <v>0.51163843700332734</v>
      </c>
      <c r="F14" s="100">
        <v>6.9444197759025883E-2</v>
      </c>
      <c r="G14" s="100">
        <v>-3.4336350182047113</v>
      </c>
      <c r="H14" s="100">
        <v>0.32030314222501488</v>
      </c>
      <c r="I14" s="100">
        <v>0.34531782387850285</v>
      </c>
      <c r="AA14" s="13"/>
    </row>
    <row r="15" spans="2:27" ht="30" customHeight="1">
      <c r="B15" s="476" t="s">
        <v>185</v>
      </c>
      <c r="C15" s="485"/>
      <c r="D15" s="99">
        <v>3.4318085892597736</v>
      </c>
      <c r="E15" s="99">
        <v>1.1101549216198379</v>
      </c>
      <c r="F15" s="100">
        <v>0.2973482962847811</v>
      </c>
      <c r="G15" s="100">
        <v>-4.8381477986822858</v>
      </c>
      <c r="H15" s="100">
        <v>2.1856045348525299</v>
      </c>
      <c r="I15" s="100">
        <v>2.3733764746084063</v>
      </c>
      <c r="AA15" s="13"/>
    </row>
    <row r="16" spans="2:27" ht="30" customHeight="1">
      <c r="B16" s="476" t="s">
        <v>186</v>
      </c>
      <c r="C16" s="485"/>
      <c r="D16" s="99">
        <v>3.9528640207235952</v>
      </c>
      <c r="E16" s="99">
        <v>4.1121418378621541</v>
      </c>
      <c r="F16" s="100">
        <v>0.6985382272904701</v>
      </c>
      <c r="G16" s="100">
        <v>-1.399638263677673</v>
      </c>
      <c r="H16" s="100">
        <v>3.2617495704739383</v>
      </c>
      <c r="I16" s="100">
        <v>3.5114714554905504</v>
      </c>
      <c r="AA16" s="13"/>
    </row>
    <row r="17" spans="2:27" ht="30" customHeight="1">
      <c r="B17" s="476" t="s">
        <v>187</v>
      </c>
      <c r="C17" s="485"/>
      <c r="D17" s="99">
        <v>-0.22358527396274042</v>
      </c>
      <c r="E17" s="99">
        <v>-0.27574349735381531</v>
      </c>
      <c r="F17" s="100">
        <v>6.0090585861814105</v>
      </c>
      <c r="G17" s="100">
        <v>-6.9423325464743328</v>
      </c>
      <c r="H17" s="100">
        <v>-0.19364229868268978</v>
      </c>
      <c r="I17" s="100">
        <v>-0.78152097911267049</v>
      </c>
      <c r="AA17" s="13"/>
    </row>
    <row r="18" spans="2:27" ht="30" customHeight="1">
      <c r="B18" s="476" t="s">
        <v>188</v>
      </c>
      <c r="C18" s="485"/>
      <c r="D18" s="99">
        <v>2.4026809344418893</v>
      </c>
      <c r="E18" s="99">
        <v>0.23313499393795212</v>
      </c>
      <c r="F18" s="100">
        <v>0.91146496548708456</v>
      </c>
      <c r="G18" s="100">
        <v>4.7896448993616048</v>
      </c>
      <c r="H18" s="100">
        <v>2.1850953467094598</v>
      </c>
      <c r="I18" s="100">
        <v>2.3140689088716755</v>
      </c>
      <c r="AA18" s="13"/>
    </row>
    <row r="19" spans="2:27" ht="30" customHeight="1">
      <c r="B19" s="476" t="s">
        <v>189</v>
      </c>
      <c r="C19" s="485"/>
      <c r="D19" s="99">
        <v>2.5318846492592257</v>
      </c>
      <c r="E19" s="99">
        <v>0.77442946088891063</v>
      </c>
      <c r="F19" s="100">
        <v>2.6438867977119429</v>
      </c>
      <c r="G19" s="100">
        <v>9.4101491027452084</v>
      </c>
      <c r="H19" s="100">
        <v>2.8385785462854471</v>
      </c>
      <c r="I19" s="100">
        <v>2.8580236375130426</v>
      </c>
      <c r="AA19" s="13"/>
    </row>
    <row r="20" spans="2:27" ht="30" customHeight="1">
      <c r="B20" s="476" t="s">
        <v>190</v>
      </c>
      <c r="C20" s="485"/>
      <c r="D20" s="99">
        <v>0.2800937822984082</v>
      </c>
      <c r="E20" s="99">
        <v>3.9010661997773752</v>
      </c>
      <c r="F20" s="100">
        <v>0.24563331198072547</v>
      </c>
      <c r="G20" s="100">
        <v>-4.8865144316147138</v>
      </c>
      <c r="H20" s="100">
        <v>0.27971094079215675</v>
      </c>
      <c r="I20" s="100">
        <v>0.28310740248815591</v>
      </c>
      <c r="AA20" s="13"/>
    </row>
    <row r="21" spans="2:27" ht="30" customHeight="1">
      <c r="B21" s="476" t="s">
        <v>191</v>
      </c>
      <c r="C21" s="485"/>
      <c r="D21" s="99">
        <v>0.21366525215043453</v>
      </c>
      <c r="E21" s="99">
        <v>2.4819685849014803</v>
      </c>
      <c r="F21" s="100">
        <v>-0.75976173014220194</v>
      </c>
      <c r="G21" s="100">
        <v>-2.3427831152116028</v>
      </c>
      <c r="H21" s="100">
        <v>0.19806828377757313</v>
      </c>
      <c r="I21" s="100">
        <v>0.29349796562992481</v>
      </c>
      <c r="AA21" s="13"/>
    </row>
    <row r="22" spans="2:27" ht="30" customHeight="1">
      <c r="B22" s="476" t="s">
        <v>192</v>
      </c>
      <c r="C22" s="485"/>
      <c r="D22" s="99">
        <v>0.98916674134889604</v>
      </c>
      <c r="E22" s="99">
        <v>5.899265023430857</v>
      </c>
      <c r="F22" s="100">
        <v>-2.818534490536166</v>
      </c>
      <c r="G22" s="100">
        <v>-6.0189804084787113</v>
      </c>
      <c r="H22" s="100">
        <v>0.72354571522576805</v>
      </c>
      <c r="I22" s="100">
        <v>1.0727410597048248</v>
      </c>
      <c r="AA22" s="13"/>
    </row>
    <row r="23" spans="2:27" ht="30" customHeight="1">
      <c r="B23" s="476" t="s">
        <v>193</v>
      </c>
      <c r="C23" s="485"/>
      <c r="D23" s="99">
        <v>1.0243665142694311</v>
      </c>
      <c r="E23" s="99">
        <v>5.9254309254912272</v>
      </c>
      <c r="F23" s="100">
        <v>-5.9851647313164591</v>
      </c>
      <c r="G23" s="100">
        <v>-5.9509385615268258</v>
      </c>
      <c r="H23" s="100">
        <v>0.55696591996743905</v>
      </c>
      <c r="I23" s="100">
        <v>1.1770901021194362</v>
      </c>
      <c r="AA23" s="13"/>
    </row>
    <row r="24" spans="2:27" ht="30" customHeight="1">
      <c r="B24" s="476" t="s">
        <v>194</v>
      </c>
      <c r="C24" s="485"/>
      <c r="D24" s="99">
        <v>1.4601799858105551</v>
      </c>
      <c r="E24" s="99">
        <v>-8.5756045977051798</v>
      </c>
      <c r="F24" s="100">
        <v>-5.1531680549750547</v>
      </c>
      <c r="G24" s="100">
        <v>5.8104398827434522</v>
      </c>
      <c r="H24" s="100">
        <v>-9.8107880469044062E-2</v>
      </c>
      <c r="I24" s="100">
        <v>0.34713808063573026</v>
      </c>
      <c r="AA24" s="13"/>
    </row>
    <row r="25" spans="2:27" ht="30" customHeight="1">
      <c r="B25" s="476" t="s">
        <v>195</v>
      </c>
      <c r="C25" s="485"/>
      <c r="D25" s="99">
        <v>-0.28504428373898349</v>
      </c>
      <c r="E25" s="99">
        <v>-1.7444963075427751</v>
      </c>
      <c r="F25" s="100">
        <v>-3.7658966324947869</v>
      </c>
      <c r="G25" s="100">
        <v>11.28853736502424</v>
      </c>
      <c r="H25" s="100">
        <v>2.9811360845499735E-2</v>
      </c>
      <c r="I25" s="100">
        <v>0.3458093301555607</v>
      </c>
      <c r="AA25" s="13"/>
    </row>
    <row r="26" spans="2:27" ht="30" customHeight="1">
      <c r="B26" s="476" t="s">
        <v>196</v>
      </c>
      <c r="C26" s="485"/>
      <c r="D26" s="99">
        <v>5.2911869686738555E-2</v>
      </c>
      <c r="E26" s="99">
        <v>-10.924932572514507</v>
      </c>
      <c r="F26" s="100">
        <v>-0.58115339441981462</v>
      </c>
      <c r="G26" s="100">
        <v>2.614488956732572</v>
      </c>
      <c r="H26" s="100">
        <v>-1.0772794544836586</v>
      </c>
      <c r="I26" s="100">
        <v>-1.1168902259918809</v>
      </c>
      <c r="AA26" s="13"/>
    </row>
    <row r="27" spans="2:27" ht="30" customHeight="1">
      <c r="B27" s="476" t="s">
        <v>197</v>
      </c>
      <c r="C27" s="485"/>
      <c r="D27" s="99">
        <v>0.68570245697191012</v>
      </c>
      <c r="E27" s="99">
        <v>-13.154516954748843</v>
      </c>
      <c r="F27" s="100">
        <v>1.8416096770597932</v>
      </c>
      <c r="G27" s="100">
        <v>-2.7418990818685529</v>
      </c>
      <c r="H27" s="100">
        <v>-0.9267774034051115</v>
      </c>
      <c r="I27" s="100">
        <v>-1.1490033064144285</v>
      </c>
      <c r="AA27" s="13"/>
    </row>
    <row r="28" spans="2:27" ht="30" customHeight="1">
      <c r="B28" s="476" t="s">
        <v>198</v>
      </c>
      <c r="C28" s="485"/>
      <c r="D28" s="99">
        <v>0.28726459034649565</v>
      </c>
      <c r="E28" s="99">
        <v>38.451507946485549</v>
      </c>
      <c r="F28" s="100">
        <v>9.6109255875986435</v>
      </c>
      <c r="G28" s="100">
        <v>-1.7572139349306468</v>
      </c>
      <c r="H28" s="100">
        <v>4.3307277260481385</v>
      </c>
      <c r="I28" s="100">
        <v>3.8940487682201024</v>
      </c>
      <c r="AA28" s="13"/>
    </row>
    <row r="29" spans="2:27" ht="30" customHeight="1">
      <c r="B29" s="476" t="s">
        <v>199</v>
      </c>
      <c r="C29" s="485"/>
      <c r="D29" s="99">
        <v>5.1121174862869765</v>
      </c>
      <c r="E29" s="99">
        <v>0.50015522296429538</v>
      </c>
      <c r="F29" s="100">
        <v>8.1783890023501442</v>
      </c>
      <c r="G29" s="100">
        <v>-0.85507240568692566</v>
      </c>
      <c r="H29" s="100">
        <v>4.3849565619473339</v>
      </c>
      <c r="I29" s="100">
        <v>4.0539721078092015</v>
      </c>
      <c r="AA29" s="13"/>
    </row>
    <row r="30" spans="2:27" ht="30" customHeight="1">
      <c r="B30" s="476" t="s">
        <v>200</v>
      </c>
      <c r="C30" s="485"/>
      <c r="D30" s="99">
        <v>7.6976053641745921</v>
      </c>
      <c r="E30" s="99">
        <v>8.6419133744416285</v>
      </c>
      <c r="F30" s="100">
        <v>4.7056075880411754</v>
      </c>
      <c r="G30" s="100">
        <v>3.5622412236639605</v>
      </c>
      <c r="H30" s="100">
        <v>7.2858241861201662</v>
      </c>
      <c r="I30" s="100">
        <v>7.5198766692643204</v>
      </c>
      <c r="AA30" s="13"/>
    </row>
    <row r="31" spans="2:27" ht="30" customHeight="1">
      <c r="B31" s="476" t="s">
        <v>201</v>
      </c>
      <c r="C31" s="485"/>
      <c r="D31" s="99">
        <v>-6.6841197312589173</v>
      </c>
      <c r="E31" s="99">
        <v>8.5338784280305333</v>
      </c>
      <c r="F31" s="100">
        <v>0.54442576342364646</v>
      </c>
      <c r="G31" s="100">
        <v>2.0396334804375158</v>
      </c>
      <c r="H31" s="100">
        <v>-3.7449314911247882</v>
      </c>
      <c r="I31" s="100">
        <v>-4.1238366267379689</v>
      </c>
      <c r="AA31" s="13"/>
    </row>
    <row r="32" spans="2:27" ht="30" customHeight="1">
      <c r="B32" s="476" t="s">
        <v>202</v>
      </c>
      <c r="C32" s="485"/>
      <c r="D32" s="99">
        <v>0.22171671540426985</v>
      </c>
      <c r="E32" s="99">
        <v>-11.159910957102866</v>
      </c>
      <c r="F32" s="100">
        <v>-8.1640968417110855</v>
      </c>
      <c r="G32" s="100">
        <v>0.85731913785478753</v>
      </c>
      <c r="H32" s="100">
        <v>-1.9613193011567063</v>
      </c>
      <c r="I32" s="100">
        <v>-1.3867110881815421</v>
      </c>
      <c r="AA32" s="13"/>
    </row>
    <row r="33" spans="1:27" ht="30" customHeight="1">
      <c r="B33" s="476" t="s">
        <v>203</v>
      </c>
      <c r="C33" s="485"/>
      <c r="D33" s="99">
        <v>0.75184594417048345</v>
      </c>
      <c r="E33" s="99">
        <v>0.85360265972845184</v>
      </c>
      <c r="F33" s="100">
        <v>-2.6898439582566454</v>
      </c>
      <c r="G33" s="100">
        <v>-12.189906247629949</v>
      </c>
      <c r="H33" s="100">
        <v>-0.40872872329136101</v>
      </c>
      <c r="I33" s="100">
        <v>-0.21193560542899093</v>
      </c>
      <c r="AA33" s="13"/>
    </row>
    <row r="34" spans="1:27" ht="30" customHeight="1">
      <c r="B34" s="476" t="s">
        <v>204</v>
      </c>
      <c r="C34" s="485"/>
      <c r="D34" s="99">
        <v>0.59528021988238322</v>
      </c>
      <c r="E34" s="99">
        <v>0.88004220123616506</v>
      </c>
      <c r="F34" s="100">
        <v>1.198300115802823</v>
      </c>
      <c r="G34" s="100">
        <v>-9.6361975754760181</v>
      </c>
      <c r="H34" s="100">
        <v>4.9846035122840249E-2</v>
      </c>
      <c r="I34" s="100">
        <v>-4.6771485153584536E-2</v>
      </c>
      <c r="AA34" s="13"/>
    </row>
    <row r="35" spans="1:27" ht="30" customHeight="1">
      <c r="B35" s="476" t="s">
        <v>205</v>
      </c>
      <c r="C35" s="485"/>
      <c r="D35" s="99">
        <v>0.58222026590738096</v>
      </c>
      <c r="E35" s="99">
        <v>0.62183733073651126</v>
      </c>
      <c r="F35" s="100">
        <v>1.3117118004087871</v>
      </c>
      <c r="G35" s="100">
        <v>-1.6194202625435139</v>
      </c>
      <c r="H35" s="100">
        <v>0.52249771814538803</v>
      </c>
      <c r="I35" s="100">
        <v>0.45527540251877952</v>
      </c>
      <c r="AA35" s="13"/>
    </row>
    <row r="36" spans="1:27" ht="30" customHeight="1">
      <c r="B36" s="476" t="s">
        <v>206</v>
      </c>
      <c r="C36" s="485"/>
      <c r="D36" s="99">
        <v>0.81783763992477532</v>
      </c>
      <c r="E36" s="99">
        <v>2.659036512938016</v>
      </c>
      <c r="F36" s="100">
        <v>-1.3108691066667291</v>
      </c>
      <c r="G36" s="100">
        <v>-1.742474408269274</v>
      </c>
      <c r="H36" s="100">
        <v>0.73774043775853215</v>
      </c>
      <c r="I36" s="100">
        <v>0.91372101554550511</v>
      </c>
      <c r="AA36" s="13"/>
    </row>
    <row r="37" spans="1:27" ht="30" customHeight="1">
      <c r="A37" s="101"/>
      <c r="B37" s="477" t="s">
        <v>207</v>
      </c>
      <c r="C37" s="102"/>
      <c r="D37" s="100">
        <v>0.18869993589960643</v>
      </c>
      <c r="E37" s="99">
        <v>2.8444876519362623</v>
      </c>
      <c r="F37" s="100">
        <v>3.3134620885010975</v>
      </c>
      <c r="G37" s="100">
        <v>2.250444299986313</v>
      </c>
      <c r="H37" s="99">
        <v>0.87346129944636175</v>
      </c>
      <c r="I37" s="100">
        <v>0.66847982234226322</v>
      </c>
      <c r="AA37" s="13"/>
    </row>
    <row r="38" spans="1:27" ht="30" customHeight="1">
      <c r="A38" s="101"/>
      <c r="B38" s="477" t="s">
        <v>208</v>
      </c>
      <c r="C38" s="102"/>
      <c r="D38" s="100">
        <v>0.22994050604255278</v>
      </c>
      <c r="E38" s="99">
        <v>1.3288018346209469</v>
      </c>
      <c r="F38" s="100">
        <v>-1.1480554872157995</v>
      </c>
      <c r="G38" s="100">
        <v>-1.6733302839302979</v>
      </c>
      <c r="H38" s="99">
        <v>0.1593838150433271</v>
      </c>
      <c r="I38" s="100">
        <v>0.27210605033072</v>
      </c>
      <c r="AA38" s="13"/>
    </row>
    <row r="39" spans="1:27" ht="30" customHeight="1">
      <c r="A39" s="101"/>
      <c r="B39" s="477" t="s">
        <v>209</v>
      </c>
      <c r="C39" s="102"/>
      <c r="D39" s="100">
        <v>0.55785268106677677</v>
      </c>
      <c r="E39" s="100">
        <v>0.61421210710375362</v>
      </c>
      <c r="F39" s="100">
        <v>-3.1089688460003657</v>
      </c>
      <c r="G39" s="100">
        <v>2.3231503379398646</v>
      </c>
      <c r="H39" s="100">
        <v>0.37072493552850005</v>
      </c>
      <c r="I39" s="100">
        <v>0.66648134379309454</v>
      </c>
      <c r="AA39" s="13"/>
    </row>
    <row r="40" spans="1:27" ht="30" customHeight="1">
      <c r="A40" s="101"/>
      <c r="B40" s="477" t="s">
        <v>210</v>
      </c>
      <c r="C40" s="102"/>
      <c r="D40" s="100">
        <v>0.69505750571725855</v>
      </c>
      <c r="E40" s="99">
        <v>0.37961894564102749</v>
      </c>
      <c r="F40" s="100">
        <v>-2.902325925916756</v>
      </c>
      <c r="G40" s="100">
        <v>5.4972482171051809</v>
      </c>
      <c r="H40" s="100">
        <v>0.6394449663838202</v>
      </c>
      <c r="I40" s="100">
        <v>0.92918752436163743</v>
      </c>
      <c r="AA40" s="13"/>
    </row>
    <row r="41" spans="1:27" ht="30" customHeight="1">
      <c r="B41" s="476" t="s">
        <v>211</v>
      </c>
      <c r="C41" s="102"/>
      <c r="D41" s="100">
        <v>0.3170262163797446</v>
      </c>
      <c r="E41" s="99">
        <v>0.84364514449248418</v>
      </c>
      <c r="F41" s="100">
        <v>-1.5500362894882045</v>
      </c>
      <c r="G41" s="100">
        <v>0.92333749251613995</v>
      </c>
      <c r="H41" s="99">
        <v>0.28310493294721084</v>
      </c>
      <c r="I41" s="100">
        <v>0.42737618429293889</v>
      </c>
      <c r="AA41" s="13"/>
    </row>
    <row r="42" spans="1:27" ht="30" customHeight="1">
      <c r="B42" s="476" t="s">
        <v>212</v>
      </c>
      <c r="C42" s="102"/>
      <c r="D42" s="100">
        <v>0.47237635568406233</v>
      </c>
      <c r="E42" s="99">
        <v>1.0636611738854072</v>
      </c>
      <c r="F42" s="100">
        <v>0.21226001220757951</v>
      </c>
      <c r="G42" s="100">
        <v>2.6384936879677099</v>
      </c>
      <c r="H42" s="99">
        <v>0.65327011016225356</v>
      </c>
      <c r="I42" s="100">
        <v>0.68729493146311427</v>
      </c>
      <c r="AA42" s="13"/>
    </row>
    <row r="43" spans="1:27" ht="30" customHeight="1">
      <c r="B43" s="476" t="s">
        <v>213</v>
      </c>
      <c r="C43"/>
      <c r="D43" s="100">
        <v>0.57701723676063921</v>
      </c>
      <c r="E43" s="99">
        <v>1.2140080706947884</v>
      </c>
      <c r="F43" s="100">
        <v>1.6931774595294087</v>
      </c>
      <c r="G43" s="100">
        <v>0.53307188346791179</v>
      </c>
      <c r="H43" s="99">
        <v>0.73741057572094348</v>
      </c>
      <c r="I43" s="100">
        <v>0.66401912352517911</v>
      </c>
    </row>
    <row r="44" spans="1:27" ht="30" customHeight="1">
      <c r="B44" s="476" t="s">
        <v>214</v>
      </c>
      <c r="C44"/>
      <c r="D44" s="100">
        <v>0.8500976875116919</v>
      </c>
      <c r="E44" s="99">
        <v>2.1353898099247317</v>
      </c>
      <c r="F44" s="100">
        <v>2.5230333483251286</v>
      </c>
      <c r="G44" s="100">
        <v>-0.99837481104928827</v>
      </c>
      <c r="H44" s="99">
        <v>1.0330981415764882</v>
      </c>
      <c r="I44" s="100">
        <v>0.91751927366618702</v>
      </c>
    </row>
    <row r="45" spans="1:27" ht="30" customHeight="1">
      <c r="B45" s="476" t="s">
        <v>215</v>
      </c>
      <c r="C45"/>
      <c r="D45" s="100">
        <v>1.8132608543664617</v>
      </c>
      <c r="E45" s="99">
        <v>1.4546285966998482</v>
      </c>
      <c r="F45" s="100">
        <v>1.3862001243960123</v>
      </c>
      <c r="G45" s="100">
        <v>-1.7994200235940525</v>
      </c>
      <c r="H45" s="99">
        <v>1.5306996336237546</v>
      </c>
      <c r="I45" s="100">
        <v>1.5420872363232974</v>
      </c>
    </row>
    <row r="46" spans="1:27" ht="30" customHeight="1">
      <c r="B46" s="476" t="s">
        <v>216</v>
      </c>
      <c r="C46"/>
      <c r="D46" s="100">
        <v>1.5062626238979533</v>
      </c>
      <c r="E46" s="99">
        <v>1.2203488347390419</v>
      </c>
      <c r="F46" s="100">
        <v>1.1611642459037341</v>
      </c>
      <c r="G46" s="100">
        <v>-9.1803004932529859</v>
      </c>
      <c r="H46" s="99">
        <v>0.86029857711331204</v>
      </c>
      <c r="I46" s="100">
        <v>0.83662459425760005</v>
      </c>
    </row>
    <row r="47" spans="1:27" ht="30" customHeight="1">
      <c r="B47" s="476" t="s">
        <v>217</v>
      </c>
      <c r="C47"/>
      <c r="D47" s="100">
        <v>1.7864766274377786</v>
      </c>
      <c r="E47" s="99">
        <v>1.1292014418625769</v>
      </c>
      <c r="F47" s="100">
        <v>0.59585961941095889</v>
      </c>
      <c r="G47" s="100">
        <v>9.8781797927581181</v>
      </c>
      <c r="H47" s="99">
        <v>2.0091624781366306</v>
      </c>
      <c r="I47" s="100">
        <v>2.1207278587451981</v>
      </c>
    </row>
    <row r="48" spans="1:27" ht="30" customHeight="1">
      <c r="B48" s="476" t="s">
        <v>218</v>
      </c>
      <c r="C48"/>
      <c r="D48" s="100">
        <v>1.8801250963718275</v>
      </c>
      <c r="E48" s="99">
        <v>1.74741436174439</v>
      </c>
      <c r="F48" s="100">
        <v>0.20424374905165621</v>
      </c>
      <c r="G48" s="100">
        <v>0.66436875553637265</v>
      </c>
      <c r="H48" s="99">
        <v>1.6773684585639614</v>
      </c>
      <c r="I48" s="100">
        <v>1.7919197349833667</v>
      </c>
    </row>
    <row r="49" spans="2:9" ht="30" customHeight="1">
      <c r="B49" s="476" t="s">
        <v>219</v>
      </c>
      <c r="C49"/>
      <c r="D49" s="100">
        <v>1.8549458040601792</v>
      </c>
      <c r="E49" s="99">
        <v>1.2911380210810961</v>
      </c>
      <c r="F49" s="100">
        <v>2.9751666008262418</v>
      </c>
      <c r="G49" s="100">
        <v>1.4068414931050341</v>
      </c>
      <c r="H49" s="99">
        <v>1.8366020960140617</v>
      </c>
      <c r="I49" s="100">
        <v>1.7494473846985983</v>
      </c>
    </row>
    <row r="50" spans="2:9" ht="30" customHeight="1">
      <c r="B50" s="476" t="s">
        <v>220</v>
      </c>
      <c r="C50"/>
      <c r="D50" s="100">
        <v>1.4266493002756278</v>
      </c>
      <c r="E50" s="99">
        <v>1.1442621736514269</v>
      </c>
      <c r="F50" s="100">
        <v>1.0616321773191402</v>
      </c>
      <c r="G50" s="100">
        <v>5.6376029234585161</v>
      </c>
      <c r="H50" s="99">
        <v>1.5828747365206368</v>
      </c>
      <c r="I50" s="100">
        <v>1.6232554084067772</v>
      </c>
    </row>
    <row r="51" spans="2:9" ht="30" customHeight="1">
      <c r="B51" s="476" t="s">
        <v>221</v>
      </c>
      <c r="C51"/>
      <c r="D51" s="100">
        <v>1.109231329105171</v>
      </c>
      <c r="E51" s="99">
        <v>1.1008037274354905</v>
      </c>
      <c r="F51" s="100">
        <v>-0.54337821681926357</v>
      </c>
      <c r="G51" s="100">
        <v>-11.621205229476885</v>
      </c>
      <c r="H51" s="99">
        <v>0.29953088406433892</v>
      </c>
      <c r="I51" s="100">
        <v>0.36447018665491271</v>
      </c>
    </row>
    <row r="52" spans="2:9" ht="30" customHeight="1">
      <c r="B52" s="476" t="s">
        <v>222</v>
      </c>
      <c r="C52"/>
      <c r="D52" s="100">
        <v>1.3343334340388537</v>
      </c>
      <c r="E52" s="99">
        <v>1.7356603405458912</v>
      </c>
      <c r="F52" s="100">
        <v>-1.1128216124641881</v>
      </c>
      <c r="G52" s="100">
        <v>-1.5299708101453149</v>
      </c>
      <c r="H52" s="99">
        <v>1.0768436359165747</v>
      </c>
      <c r="I52" s="100">
        <v>1.2440136235742187</v>
      </c>
    </row>
    <row r="53" spans="2:9" ht="30" customHeight="1">
      <c r="B53" s="476" t="s">
        <v>223</v>
      </c>
      <c r="C53"/>
      <c r="D53" s="100">
        <v>2.0994645533616563</v>
      </c>
      <c r="E53" s="99">
        <v>1.2970061410391764</v>
      </c>
      <c r="F53" s="100">
        <v>-0.78226083883882325</v>
      </c>
      <c r="G53" s="100">
        <v>-1.8137043086110793</v>
      </c>
      <c r="H53" s="99">
        <v>1.610739403509001</v>
      </c>
      <c r="I53" s="100">
        <v>1.7891801200900659</v>
      </c>
    </row>
    <row r="54" spans="2:9" ht="30" customHeight="1">
      <c r="B54" s="476" t="s">
        <v>224</v>
      </c>
      <c r="C54"/>
      <c r="D54" s="100">
        <v>1.2518372293501443</v>
      </c>
      <c r="E54" s="99">
        <v>1.1558047724635543</v>
      </c>
      <c r="F54" s="100">
        <v>-0.72831194292965051</v>
      </c>
      <c r="G54" s="100">
        <v>1.1137116321324783</v>
      </c>
      <c r="H54" s="99">
        <v>1.0987351538831689</v>
      </c>
      <c r="I54" s="100">
        <v>1.2315322777038062</v>
      </c>
    </row>
    <row r="55" spans="2:9" ht="30" customHeight="1">
      <c r="B55" s="476" t="s">
        <v>225</v>
      </c>
      <c r="C55"/>
      <c r="D55" s="100">
        <v>1.1104326660169761</v>
      </c>
      <c r="E55" s="99">
        <v>1.1144334904934681</v>
      </c>
      <c r="F55" s="100">
        <v>0.1101069877012435</v>
      </c>
      <c r="G55" s="100">
        <v>0.89043958746057683</v>
      </c>
      <c r="H55" s="99">
        <v>1.0345088697758769</v>
      </c>
      <c r="I55" s="100">
        <v>1.100397327776804</v>
      </c>
    </row>
    <row r="56" spans="2:9" ht="30" customHeight="1">
      <c r="B56" s="476" t="s">
        <v>226</v>
      </c>
      <c r="C56"/>
      <c r="D56" s="100">
        <v>0.73654573122638567</v>
      </c>
      <c r="E56" s="99">
        <v>1.7458522752629335</v>
      </c>
      <c r="F56" s="100">
        <v>-0.35070425923461812</v>
      </c>
      <c r="G56" s="100">
        <v>1.5140272745273364</v>
      </c>
      <c r="H56" s="99">
        <v>0.83362092714007474</v>
      </c>
      <c r="I56" s="100">
        <v>0.91720904591608132</v>
      </c>
    </row>
    <row r="57" spans="2:9" ht="30" customHeight="1">
      <c r="B57" s="476" t="s">
        <v>227</v>
      </c>
      <c r="C57" s="476"/>
      <c r="D57" s="100">
        <v>3.2808044830079979</v>
      </c>
      <c r="E57" s="99">
        <v>1.325381348782102</v>
      </c>
      <c r="F57" s="100">
        <v>-1.8329610163646919</v>
      </c>
      <c r="G57" s="100">
        <v>4.0658103370715253</v>
      </c>
      <c r="H57" s="99">
        <v>2.7215274485206606</v>
      </c>
      <c r="I57" s="100">
        <v>3.0389386104469054</v>
      </c>
    </row>
    <row r="58" spans="2:9" ht="30" customHeight="1">
      <c r="B58" s="476" t="s">
        <v>228</v>
      </c>
      <c r="C58" s="476"/>
      <c r="D58" s="100">
        <v>1.5206916626965921</v>
      </c>
      <c r="E58" s="99">
        <v>1.1789088255720799</v>
      </c>
      <c r="F58" s="100">
        <v>-3.1874536517578775</v>
      </c>
      <c r="G58" s="100">
        <v>1.4661597641381974</v>
      </c>
      <c r="H58" s="99">
        <v>1.1799457622220189</v>
      </c>
      <c r="I58" s="100">
        <v>1.4699269437137445</v>
      </c>
    </row>
    <row r="59" spans="2:9" ht="30" customHeight="1">
      <c r="B59" s="476" t="s">
        <v>229</v>
      </c>
      <c r="C59" s="476"/>
      <c r="D59" s="100">
        <v>0.73206686873332671</v>
      </c>
      <c r="E59" s="99">
        <v>1.1245161076960102</v>
      </c>
      <c r="F59" s="100">
        <v>-2.5397043093460638</v>
      </c>
      <c r="G59" s="100">
        <v>3.4531931388510344</v>
      </c>
      <c r="H59" s="99">
        <v>0.7139813790948466</v>
      </c>
      <c r="I59" s="100">
        <v>0.92009979490195803</v>
      </c>
    </row>
    <row r="60" spans="2:9" ht="30" customHeight="1">
      <c r="B60" s="476" t="s">
        <v>230</v>
      </c>
      <c r="C60" s="476"/>
      <c r="D60" s="100">
        <v>2.8587756675660785</v>
      </c>
      <c r="E60" s="99">
        <v>1.712314993060744</v>
      </c>
      <c r="F60" s="100">
        <v>-2.1810322247669092</v>
      </c>
      <c r="G60" s="100">
        <v>4.4529680233646758</v>
      </c>
      <c r="H60" s="99">
        <v>2.4915618957748222</v>
      </c>
      <c r="I60" s="100">
        <v>2.7774192109369267</v>
      </c>
    </row>
    <row r="61" spans="2:9" ht="30" customHeight="1">
      <c r="B61" s="476" t="s">
        <v>231</v>
      </c>
      <c r="C61" s="476"/>
      <c r="D61" s="100">
        <v>1.4578496650695598</v>
      </c>
      <c r="E61" s="99">
        <v>1.2969898981290271</v>
      </c>
      <c r="F61" s="100">
        <v>-0.43398188482260025</v>
      </c>
      <c r="G61" s="100">
        <v>-3.3534066250463184</v>
      </c>
      <c r="H61" s="99">
        <v>1.1011606675502179</v>
      </c>
      <c r="I61" s="100">
        <v>1.190545808586748</v>
      </c>
    </row>
    <row r="62" spans="2:9" ht="30" customHeight="1">
      <c r="B62" s="476" t="s">
        <v>232</v>
      </c>
      <c r="C62" s="476"/>
      <c r="D62" s="100">
        <v>2.6878052737298077</v>
      </c>
      <c r="E62" s="99">
        <v>1.1613536169523115</v>
      </c>
      <c r="F62" s="100">
        <v>2.1967881659650459</v>
      </c>
      <c r="G62" s="100">
        <v>2.9294643485519742</v>
      </c>
      <c r="H62" s="99">
        <v>2.471194862113137</v>
      </c>
      <c r="I62" s="100">
        <v>2.4869159474532267</v>
      </c>
    </row>
    <row r="63" spans="2:9" ht="30" customHeight="1">
      <c r="B63" s="476" t="s">
        <v>233</v>
      </c>
      <c r="C63" s="476"/>
      <c r="D63" s="100">
        <v>1.451486441482956</v>
      </c>
      <c r="E63" s="99">
        <v>1.1309462724841524</v>
      </c>
      <c r="F63" s="100">
        <v>0.97066076616208363</v>
      </c>
      <c r="G63" s="100">
        <v>8.0369368111125112</v>
      </c>
      <c r="H63" s="99">
        <v>1.6879955196945815</v>
      </c>
      <c r="I63" s="100">
        <v>1.7289761387842901</v>
      </c>
    </row>
    <row r="64" spans="2:9" ht="30" customHeight="1">
      <c r="B64" s="476" t="s">
        <v>234</v>
      </c>
      <c r="C64" s="477"/>
      <c r="D64" s="100">
        <v>3.0308008891280451</v>
      </c>
      <c r="E64" s="99">
        <v>1.7794772262344765</v>
      </c>
      <c r="F64" s="100">
        <v>1.5946946696200825</v>
      </c>
      <c r="G64" s="100">
        <v>6.2675267564715256</v>
      </c>
      <c r="H64" s="99">
        <v>2.950711691628797</v>
      </c>
      <c r="I64" s="100">
        <v>3.0276021250414971</v>
      </c>
    </row>
    <row r="65" spans="2:9" ht="30" customHeight="1">
      <c r="B65" s="476" t="s">
        <v>235</v>
      </c>
      <c r="C65" s="477"/>
      <c r="D65" s="100">
        <v>1.0517517529856377</v>
      </c>
      <c r="E65" s="99">
        <v>1.3209380593697091</v>
      </c>
      <c r="F65" s="100">
        <v>-3.8466278375778984E-2</v>
      </c>
      <c r="G65" s="100">
        <v>4.5619576893992217</v>
      </c>
      <c r="H65" s="99">
        <v>1.206257712620058</v>
      </c>
      <c r="I65" s="100">
        <v>1.2758558577442614</v>
      </c>
    </row>
    <row r="66" spans="2:9" ht="30" customHeight="1">
      <c r="B66" s="476" t="s">
        <v>236</v>
      </c>
      <c r="C66" s="477"/>
      <c r="D66" s="100">
        <v>0.81571869662715812</v>
      </c>
      <c r="E66" s="99">
        <v>1.1825682378337774</v>
      </c>
      <c r="F66" s="100">
        <v>-6.4051152154817714E-2</v>
      </c>
      <c r="G66" s="100">
        <v>1.710859914523553</v>
      </c>
      <c r="H66" s="99">
        <v>0.86352014575243174</v>
      </c>
      <c r="I66" s="100">
        <v>0.91471176837652024</v>
      </c>
    </row>
    <row r="67" spans="2:9" ht="30" customHeight="1">
      <c r="B67" s="476" t="s">
        <v>237</v>
      </c>
      <c r="C67" s="477"/>
      <c r="D67" s="100">
        <v>0.86051393689447764</v>
      </c>
      <c r="E67" s="99">
        <v>1.1415094583225454</v>
      </c>
      <c r="F67" s="100">
        <v>1.1513879255217034</v>
      </c>
      <c r="G67" s="100">
        <v>2.7547968672919154</v>
      </c>
      <c r="H67" s="99">
        <v>1.0116479546005195</v>
      </c>
      <c r="I67" s="100">
        <v>1.0040106607867898</v>
      </c>
    </row>
    <row r="68" spans="2:9" ht="30" customHeight="1">
      <c r="B68" s="476" t="s">
        <v>238</v>
      </c>
      <c r="C68" s="477"/>
      <c r="D68" s="100">
        <v>1.0168163845644074</v>
      </c>
      <c r="E68" s="99">
        <v>1.7488050401907316</v>
      </c>
      <c r="F68" s="100">
        <v>0.66496234271595256</v>
      </c>
      <c r="G68" s="100">
        <v>-0.4125020014740528</v>
      </c>
      <c r="H68" s="99">
        <v>1.015958113651493</v>
      </c>
      <c r="I68" s="100">
        <v>1.0351692901068361</v>
      </c>
    </row>
    <row r="69" spans="2:9" ht="30" customHeight="1">
      <c r="B69" s="476" t="s">
        <v>239</v>
      </c>
      <c r="C69" s="477"/>
      <c r="D69" s="100">
        <v>1.7748540696271249</v>
      </c>
      <c r="E69" s="99">
        <v>1.5644997730087482</v>
      </c>
      <c r="F69" s="100">
        <v>-0.70192884544107415</v>
      </c>
      <c r="G69" s="100">
        <v>-0.66402911489841188</v>
      </c>
      <c r="H69" s="99">
        <v>1.4904432396949829</v>
      </c>
      <c r="I69" s="100">
        <v>1.6099994396880959</v>
      </c>
    </row>
    <row r="70" spans="2:9" ht="30" customHeight="1">
      <c r="B70" s="476" t="s">
        <v>240</v>
      </c>
      <c r="C70" s="477"/>
      <c r="D70" s="100">
        <v>1.4439027842762187</v>
      </c>
      <c r="E70" s="99">
        <v>1.4241988969301076</v>
      </c>
      <c r="F70" s="100">
        <v>-1.7572533583284979</v>
      </c>
      <c r="G70" s="100">
        <v>2.7693747917307832</v>
      </c>
      <c r="H70" s="99">
        <v>1.3480473014927838</v>
      </c>
      <c r="I70" s="100">
        <v>1.5135350541670505</v>
      </c>
    </row>
    <row r="71" spans="2:9" ht="30" customHeight="1">
      <c r="B71" s="476" t="s">
        <v>241</v>
      </c>
      <c r="C71" s="477"/>
      <c r="D71" s="100">
        <v>1.4991051950728149</v>
      </c>
      <c r="E71" s="99">
        <v>1.3655071286826228</v>
      </c>
      <c r="F71" s="100">
        <v>-2.5765655322536247</v>
      </c>
      <c r="G71" s="100">
        <v>2.0343724411893334</v>
      </c>
      <c r="H71" s="99">
        <v>1.309998360015669</v>
      </c>
      <c r="I71" s="100">
        <v>1.510447666694688</v>
      </c>
    </row>
    <row r="72" spans="2:9" ht="30" customHeight="1">
      <c r="B72" s="476" t="s">
        <v>242</v>
      </c>
      <c r="C72" s="477"/>
      <c r="D72" s="100">
        <v>1.8190770499286515</v>
      </c>
      <c r="E72" s="99">
        <v>1.9838655720657528</v>
      </c>
      <c r="F72" s="100">
        <v>-1.2730762595130187</v>
      </c>
      <c r="G72" s="100">
        <v>-5.6047943659919497E-2</v>
      </c>
      <c r="H72" s="99">
        <v>1.5954245427216591</v>
      </c>
      <c r="I72" s="100">
        <v>1.7374108339123921</v>
      </c>
    </row>
    <row r="73" spans="2:9" ht="30" customHeight="1">
      <c r="B73" s="476" t="s">
        <v>243</v>
      </c>
      <c r="C73" s="477"/>
      <c r="D73" s="100">
        <v>0.73272883632047581</v>
      </c>
      <c r="E73" s="99">
        <v>0</v>
      </c>
      <c r="F73" s="100">
        <v>-1.1547134407525732</v>
      </c>
      <c r="G73" s="100">
        <v>0.88324194779514187</v>
      </c>
      <c r="H73" s="99">
        <v>0.55858703579131941</v>
      </c>
      <c r="I73" s="100">
        <v>0.6408832579566166</v>
      </c>
    </row>
    <row r="74" spans="2:9" ht="30" customHeight="1">
      <c r="B74" s="476" t="s">
        <v>244</v>
      </c>
      <c r="C74" s="477"/>
      <c r="D74" s="100">
        <v>0.81134214103835234</v>
      </c>
      <c r="E74" s="99">
        <v>0.98302497945279299</v>
      </c>
      <c r="F74" s="100">
        <v>-1.9810217958314951</v>
      </c>
      <c r="G74" s="100">
        <v>1.117764544356902</v>
      </c>
      <c r="H74" s="99">
        <v>0.72378644593766239</v>
      </c>
      <c r="I74" s="100">
        <v>0.85139046985374023</v>
      </c>
    </row>
    <row r="75" spans="2:9" ht="30" customHeight="1">
      <c r="B75" s="476" t="s">
        <v>245</v>
      </c>
      <c r="C75" s="477"/>
      <c r="D75" s="100">
        <v>0.69135307095800158</v>
      </c>
      <c r="E75" s="99">
        <v>0.9567230871887773</v>
      </c>
      <c r="F75" s="100">
        <v>-1.4074840383432274</v>
      </c>
      <c r="G75" s="100">
        <v>-1.9172236426441458</v>
      </c>
      <c r="H75" s="99">
        <v>0.497074543161375</v>
      </c>
      <c r="I75" s="100">
        <v>0.58440193806970342</v>
      </c>
    </row>
    <row r="76" spans="2:9" ht="30" customHeight="1">
      <c r="B76" s="632" t="s">
        <v>386</v>
      </c>
      <c r="C76" s="477"/>
      <c r="D76" s="100">
        <v>0.84980167299282527</v>
      </c>
      <c r="E76" s="99">
        <v>1.5315553828721562</v>
      </c>
      <c r="F76" s="100">
        <v>-1.3944653242736962</v>
      </c>
      <c r="G76" s="100">
        <v>2.442227977094106</v>
      </c>
      <c r="H76" s="99">
        <v>0.92370642343395559</v>
      </c>
      <c r="I76" s="100">
        <v>1.0278937968107869</v>
      </c>
    </row>
    <row r="77" spans="2:9" ht="30" customHeight="1">
      <c r="B77" s="635" t="s">
        <v>443</v>
      </c>
      <c r="C77" s="477"/>
      <c r="D77" s="100">
        <v>1.8152518622874396</v>
      </c>
      <c r="E77" s="99">
        <v>1.2996975521178058</v>
      </c>
      <c r="F77" s="100">
        <v>-0.64627123347806048</v>
      </c>
      <c r="G77" s="100">
        <v>3.151321799721245</v>
      </c>
      <c r="H77" s="99">
        <v>1.7135074956023999</v>
      </c>
      <c r="I77" s="100">
        <v>1.8170218924954469</v>
      </c>
    </row>
    <row r="78" spans="2:9" ht="30" customHeight="1">
      <c r="B78" s="635" t="s">
        <v>445</v>
      </c>
      <c r="C78" s="477"/>
      <c r="D78" s="100">
        <v>1.728260649022431</v>
      </c>
      <c r="E78" s="99">
        <v>1.2330159979983648</v>
      </c>
      <c r="F78" s="100">
        <v>0.65792826615353306</v>
      </c>
      <c r="G78" s="100">
        <v>0.20617121841237918</v>
      </c>
      <c r="H78" s="99">
        <v>1.5394171231087626</v>
      </c>
      <c r="I78" s="100">
        <v>1.5771491453430997</v>
      </c>
    </row>
    <row r="79" spans="2:9" ht="30" customHeight="1">
      <c r="B79" s="635" t="s">
        <v>451</v>
      </c>
      <c r="C79" s="477"/>
      <c r="D79" s="100">
        <v>1.7804789454870757</v>
      </c>
      <c r="E79" s="99">
        <v>1.1823940888334761</v>
      </c>
      <c r="F79" s="100">
        <v>0.19776126288321905</v>
      </c>
      <c r="G79" s="100">
        <v>6.1820116925061797</v>
      </c>
      <c r="H79" s="99">
        <v>1.8668621421310547</v>
      </c>
      <c r="I79" s="100">
        <v>1.9376612538190869</v>
      </c>
    </row>
    <row r="80" spans="2:9" ht="30" customHeight="1">
      <c r="B80" s="635" t="s">
        <v>455</v>
      </c>
      <c r="C80" s="477"/>
      <c r="D80" s="100">
        <v>1.7836952842656473</v>
      </c>
      <c r="E80" s="99">
        <v>1.7728981914531659</v>
      </c>
      <c r="F80" s="100">
        <v>-2.6472336678938717</v>
      </c>
      <c r="G80" s="100">
        <v>-0.27626090005780668</v>
      </c>
      <c r="H80" s="99">
        <v>1.4933588002190561</v>
      </c>
      <c r="I80" s="100">
        <v>1.6659946803587076</v>
      </c>
    </row>
    <row r="81" spans="2:9" ht="30" customHeight="1">
      <c r="B81" s="649" t="s">
        <v>466</v>
      </c>
      <c r="C81" s="477"/>
      <c r="D81" s="100">
        <v>1.2742840090449619</v>
      </c>
      <c r="E81" s="99">
        <v>1.3073388434376056</v>
      </c>
      <c r="F81" s="100">
        <v>2.3260294217496238</v>
      </c>
      <c r="G81" s="100">
        <v>-4.0779712165073647</v>
      </c>
      <c r="H81" s="99">
        <v>1.0340678631078646</v>
      </c>
      <c r="I81" s="100">
        <v>0.98248674524623425</v>
      </c>
    </row>
    <row r="82" spans="2:9" ht="30" customHeight="1">
      <c r="B82" s="649" t="s">
        <v>463</v>
      </c>
      <c r="C82" s="477"/>
      <c r="D82" s="100">
        <v>1.141778268913356</v>
      </c>
      <c r="E82" s="99">
        <v>1.2344582315567862</v>
      </c>
      <c r="F82" s="100">
        <v>2.6662148639967853</v>
      </c>
      <c r="G82" s="100">
        <v>-5.869231660211085</v>
      </c>
      <c r="H82" s="99">
        <v>0.85882262262634868</v>
      </c>
      <c r="I82" s="100">
        <v>0.78570305190626755</v>
      </c>
    </row>
    <row r="83" spans="2:9">
      <c r="B83" s="547" t="s">
        <v>246</v>
      </c>
      <c r="C83" s="593"/>
      <c r="D83" s="593" t="s">
        <v>247</v>
      </c>
      <c r="E83" s="593"/>
      <c r="F83" s="593"/>
      <c r="G83" s="593"/>
      <c r="H83" s="593"/>
      <c r="I83" s="541"/>
    </row>
  </sheetData>
  <mergeCells count="4">
    <mergeCell ref="D2:H2"/>
    <mergeCell ref="B2:B3"/>
    <mergeCell ref="C2:C3"/>
    <mergeCell ref="B1:I1"/>
  </mergeCells>
  <printOptions horizontalCentered="1"/>
  <pageMargins left="1" right="1" top="0.75" bottom="0.75" header="0.3" footer="0.3"/>
  <pageSetup scale="46" orientation="portrait" r:id="rId1"/>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200-000000000000}">
  <sheetPr>
    <tabColor theme="7" tint="-0.249977111117893"/>
    <pageSetUpPr fitToPage="1"/>
  </sheetPr>
  <dimension ref="A1:IT79"/>
  <sheetViews>
    <sheetView workbookViewId="0">
      <selection activeCell="J5" sqref="J5"/>
    </sheetView>
  </sheetViews>
  <sheetFormatPr baseColWidth="10" defaultColWidth="6.5" defaultRowHeight="16"/>
  <cols>
    <col min="1" max="1" width="1.5" style="53" customWidth="1"/>
    <col min="2" max="2" width="5.1640625" style="53" customWidth="1"/>
    <col min="3" max="3" width="6.1640625" style="53" customWidth="1"/>
    <col min="4" max="4" width="15.1640625" style="53" customWidth="1"/>
    <col min="5" max="6" width="14.6640625" style="53" customWidth="1"/>
    <col min="7" max="7" width="14.5" style="53" customWidth="1"/>
    <col min="8" max="8" width="14.6640625" style="53" customWidth="1"/>
    <col min="9" max="9" width="14.33203125" style="53" customWidth="1"/>
    <col min="10" max="10" width="20.5" style="53" bestFit="1" customWidth="1"/>
    <col min="11" max="22" width="6.6640625" style="53" customWidth="1"/>
    <col min="23" max="26" width="6.5" style="53" customWidth="1"/>
    <col min="27" max="27" width="7.1640625" style="54" customWidth="1"/>
    <col min="28" max="28" width="1.5" style="53" customWidth="1"/>
    <col min="29" max="242" width="9.1640625" style="53" customWidth="1"/>
    <col min="243" max="243" width="6" style="53" customWidth="1"/>
    <col min="244" max="244" width="3.5" style="53" customWidth="1"/>
    <col min="245" max="245" width="8.1640625" style="53" customWidth="1"/>
    <col min="246" max="248" width="6.5" style="53" customWidth="1"/>
    <col min="249" max="249" width="6.1640625" style="53" customWidth="1"/>
    <col min="250" max="250" width="8" style="53" customWidth="1"/>
    <col min="251" max="251" width="6.5" style="53" customWidth="1"/>
    <col min="252" max="252" width="6.6640625" style="53" customWidth="1"/>
    <col min="253" max="253" width="8" style="53" customWidth="1"/>
    <col min="254" max="254" width="8.5" style="53" customWidth="1"/>
    <col min="255" max="16384" width="6.5" style="53"/>
  </cols>
  <sheetData>
    <row r="1" spans="2:27" s="94" customFormat="1" ht="27.75" customHeight="1">
      <c r="B1" s="771" t="s">
        <v>526</v>
      </c>
      <c r="C1" s="772"/>
      <c r="D1" s="772"/>
      <c r="E1" s="772"/>
      <c r="F1" s="772"/>
      <c r="G1" s="772"/>
      <c r="H1" s="772"/>
      <c r="I1" s="773"/>
      <c r="J1" s="97"/>
      <c r="K1" s="97"/>
      <c r="L1" s="97"/>
      <c r="M1" s="97"/>
      <c r="N1" s="97"/>
      <c r="O1" s="97"/>
      <c r="P1" s="97"/>
      <c r="Q1" s="97"/>
      <c r="R1" s="97"/>
      <c r="S1" s="97"/>
      <c r="T1" s="97"/>
      <c r="U1" s="97"/>
      <c r="V1" s="97"/>
      <c r="W1" s="481"/>
      <c r="X1" s="481"/>
      <c r="Y1" s="481"/>
      <c r="Z1" s="481"/>
      <c r="AA1" s="97"/>
    </row>
    <row r="2" spans="2:27" ht="22.5" customHeight="1">
      <c r="B2" s="767" t="s">
        <v>34</v>
      </c>
      <c r="C2" s="769" t="s">
        <v>35</v>
      </c>
      <c r="D2" s="764" t="s">
        <v>356</v>
      </c>
      <c r="E2" s="766"/>
      <c r="F2" s="766"/>
      <c r="G2" s="766"/>
      <c r="H2" s="766"/>
      <c r="I2" s="532"/>
      <c r="J2" s="477"/>
      <c r="K2" s="477"/>
      <c r="L2" s="477"/>
      <c r="M2" s="477"/>
      <c r="N2" s="477"/>
      <c r="O2" s="477"/>
      <c r="P2" s="477"/>
      <c r="Q2" s="477"/>
      <c r="R2" s="477"/>
      <c r="S2" s="477"/>
      <c r="T2" s="477"/>
      <c r="U2" s="477"/>
      <c r="V2" s="477"/>
      <c r="W2" s="477"/>
      <c r="X2" s="477"/>
      <c r="Y2" s="477"/>
      <c r="Z2" s="477"/>
    </row>
    <row r="3" spans="2:27" s="54" customFormat="1" ht="82.5" customHeight="1">
      <c r="B3" s="768"/>
      <c r="C3" s="770"/>
      <c r="D3" s="95" t="s">
        <v>36</v>
      </c>
      <c r="E3" s="421" t="s">
        <v>37</v>
      </c>
      <c r="F3" s="422" t="s">
        <v>252</v>
      </c>
      <c r="G3" s="95" t="s">
        <v>39</v>
      </c>
      <c r="H3" s="96" t="s">
        <v>70</v>
      </c>
      <c r="I3" s="422" t="s">
        <v>253</v>
      </c>
      <c r="J3" s="477"/>
      <c r="K3" s="477"/>
      <c r="L3" s="477"/>
      <c r="M3" s="477"/>
      <c r="N3" s="477"/>
      <c r="O3" s="477"/>
      <c r="P3" s="477"/>
      <c r="Q3" s="477"/>
      <c r="R3" s="477"/>
    </row>
    <row r="4" spans="2:27" ht="30" customHeight="1">
      <c r="B4" s="476" t="s">
        <v>178</v>
      </c>
      <c r="C4" s="482"/>
      <c r="D4" s="513">
        <v>-1.3670649541300719</v>
      </c>
      <c r="E4" s="513">
        <v>4.7357584076869585</v>
      </c>
      <c r="F4" s="513">
        <v>-4.0896737827305003</v>
      </c>
      <c r="G4" s="513">
        <v>-7.2496096364042444</v>
      </c>
      <c r="H4" s="513">
        <v>-1.4533987760919587</v>
      </c>
      <c r="I4" s="513">
        <v>-1.1425293251001563</v>
      </c>
      <c r="J4" s="477"/>
      <c r="K4" s="477"/>
      <c r="L4" s="477"/>
      <c r="M4" s="477"/>
      <c r="N4" s="477"/>
      <c r="O4" s="477"/>
      <c r="P4" s="477"/>
      <c r="Q4" s="477"/>
      <c r="R4" s="477"/>
      <c r="S4" s="477"/>
      <c r="T4" s="477"/>
      <c r="U4" s="477"/>
      <c r="V4" s="477"/>
      <c r="W4" s="477"/>
      <c r="X4" s="477"/>
      <c r="Y4" s="477"/>
      <c r="Z4" s="477"/>
      <c r="AA4" s="477"/>
    </row>
    <row r="5" spans="2:27" ht="30" customHeight="1">
      <c r="B5" s="476" t="s">
        <v>179</v>
      </c>
      <c r="C5" s="482"/>
      <c r="D5" s="513">
        <v>1.768150265263472</v>
      </c>
      <c r="E5" s="513">
        <v>8.0810015961749286</v>
      </c>
      <c r="F5" s="513">
        <v>-3.7946712970646956</v>
      </c>
      <c r="G5" s="513">
        <v>0.2756631397319893</v>
      </c>
      <c r="H5" s="513">
        <v>1.7917747111820859</v>
      </c>
      <c r="I5" s="513">
        <v>2.4579644813646837</v>
      </c>
      <c r="J5" s="477"/>
      <c r="K5" s="477"/>
      <c r="L5" s="477"/>
      <c r="M5" s="477"/>
      <c r="N5" s="477"/>
      <c r="O5" s="477"/>
      <c r="P5" s="477"/>
      <c r="Q5" s="477"/>
      <c r="R5" s="477"/>
      <c r="S5" s="477"/>
      <c r="T5" s="477"/>
      <c r="U5" s="477"/>
      <c r="V5" s="477"/>
      <c r="W5" s="477"/>
      <c r="X5" s="477"/>
      <c r="Y5" s="477"/>
      <c r="Z5" s="477"/>
      <c r="AA5" s="477"/>
    </row>
    <row r="6" spans="2:27" ht="30" customHeight="1">
      <c r="B6" s="476" t="s">
        <v>180</v>
      </c>
      <c r="C6" s="482"/>
      <c r="D6" s="513">
        <v>3.0876324348206197</v>
      </c>
      <c r="E6" s="513">
        <v>8.7317947633164721</v>
      </c>
      <c r="F6" s="513">
        <v>-3.3492783516766167</v>
      </c>
      <c r="G6" s="513">
        <v>9.3094531451261702</v>
      </c>
      <c r="H6" s="513">
        <v>3.5747354520469798</v>
      </c>
      <c r="I6" s="513">
        <v>4.3874405962463356</v>
      </c>
      <c r="J6" s="477"/>
      <c r="K6" s="477"/>
      <c r="L6" s="477"/>
      <c r="M6" s="477"/>
      <c r="N6" s="477"/>
      <c r="O6" s="477"/>
      <c r="P6" s="477"/>
      <c r="Q6" s="477"/>
      <c r="R6" s="477"/>
      <c r="S6" s="477"/>
      <c r="T6" s="477"/>
      <c r="U6" s="477"/>
      <c r="V6" s="477"/>
      <c r="W6" s="477"/>
      <c r="X6" s="477"/>
      <c r="Y6" s="477"/>
      <c r="Z6" s="477"/>
      <c r="AA6" s="477"/>
    </row>
    <row r="7" spans="2:27" ht="30" customHeight="1">
      <c r="B7" s="476" t="s">
        <v>181</v>
      </c>
      <c r="C7" s="482"/>
      <c r="D7" s="513">
        <v>5.3841056396633178</v>
      </c>
      <c r="E7" s="513">
        <v>8.4876222452594448</v>
      </c>
      <c r="F7" s="513">
        <v>-2.841772041729115</v>
      </c>
      <c r="G7" s="513">
        <v>13.265534851877831</v>
      </c>
      <c r="H7" s="513">
        <v>5.5233527305480692</v>
      </c>
      <c r="I7" s="513">
        <v>6.4864098917927606</v>
      </c>
      <c r="J7" s="477"/>
      <c r="K7" s="477"/>
      <c r="L7" s="477"/>
      <c r="M7" s="477"/>
      <c r="N7" s="477"/>
      <c r="O7" s="477"/>
      <c r="P7" s="477"/>
      <c r="Q7" s="477"/>
      <c r="R7" s="477"/>
      <c r="S7" s="477"/>
      <c r="T7" s="477"/>
      <c r="U7" s="477"/>
      <c r="V7" s="477"/>
      <c r="W7" s="477"/>
      <c r="X7" s="477"/>
      <c r="Y7" s="477"/>
      <c r="Z7" s="477"/>
      <c r="AA7" s="477"/>
    </row>
    <row r="8" spans="2:27" ht="30" customHeight="1">
      <c r="B8" s="476" t="s">
        <v>182</v>
      </c>
      <c r="C8" s="482"/>
      <c r="D8" s="513">
        <v>8.5862933213323203</v>
      </c>
      <c r="E8" s="513">
        <v>5.0895589777195909</v>
      </c>
      <c r="F8" s="513">
        <v>-3.329083581243836</v>
      </c>
      <c r="G8" s="513">
        <v>17.364117364117376</v>
      </c>
      <c r="H8" s="513">
        <v>7.6296000416899261</v>
      </c>
      <c r="I8" s="513">
        <v>8.8833230511113186</v>
      </c>
      <c r="J8" s="477"/>
      <c r="K8" s="477"/>
      <c r="L8" s="477"/>
      <c r="M8" s="477"/>
      <c r="N8" s="477"/>
      <c r="O8" s="477"/>
      <c r="P8" s="477"/>
      <c r="Q8" s="477"/>
      <c r="R8" s="477"/>
      <c r="S8" s="477"/>
      <c r="T8" s="477"/>
      <c r="U8" s="477"/>
      <c r="V8" s="477"/>
      <c r="W8" s="477"/>
      <c r="X8" s="477"/>
      <c r="Y8" s="477"/>
      <c r="Z8" s="477"/>
      <c r="AA8" s="477"/>
    </row>
    <row r="9" spans="2:27" ht="30" customHeight="1">
      <c r="B9" s="476" t="s">
        <v>183</v>
      </c>
      <c r="C9" s="482"/>
      <c r="D9" s="513">
        <v>8.6229702674750115</v>
      </c>
      <c r="E9" s="513">
        <v>-1.4100594695244553</v>
      </c>
      <c r="F9" s="513">
        <v>-3.719395819595988</v>
      </c>
      <c r="G9" s="513">
        <v>18.573250352463916</v>
      </c>
      <c r="H9" s="513">
        <v>6.9240202917009412</v>
      </c>
      <c r="I9" s="513">
        <v>8.1158022304324646</v>
      </c>
      <c r="J9" s="477"/>
      <c r="K9" s="477"/>
      <c r="L9" s="477"/>
      <c r="M9" s="477"/>
      <c r="N9" s="477"/>
      <c r="O9" s="477"/>
      <c r="P9" s="477"/>
      <c r="Q9" s="477"/>
      <c r="R9" s="477"/>
      <c r="S9" s="477"/>
      <c r="T9" s="477"/>
      <c r="U9" s="477"/>
      <c r="V9" s="477"/>
      <c r="W9" s="477"/>
      <c r="X9" s="477"/>
      <c r="Y9" s="477"/>
      <c r="Z9" s="477"/>
      <c r="AA9" s="477"/>
    </row>
    <row r="10" spans="2:27" ht="30" customHeight="1">
      <c r="B10" s="476" t="s">
        <v>184</v>
      </c>
      <c r="C10" s="482"/>
      <c r="D10" s="513">
        <v>7.8671033498888647</v>
      </c>
      <c r="E10" s="513">
        <v>-2.6916682518391184</v>
      </c>
      <c r="F10" s="513">
        <v>-2.8659840341707365</v>
      </c>
      <c r="G10" s="513">
        <v>5.031862984037943</v>
      </c>
      <c r="H10" s="513">
        <v>5.2692073094368084</v>
      </c>
      <c r="I10" s="513">
        <v>6.1533038830553721</v>
      </c>
      <c r="J10" s="477"/>
      <c r="K10" s="477"/>
      <c r="L10" s="477"/>
      <c r="M10" s="477"/>
      <c r="N10" s="477"/>
      <c r="O10" s="477"/>
      <c r="P10" s="477"/>
      <c r="Q10" s="477"/>
      <c r="R10" s="477"/>
      <c r="S10" s="477"/>
      <c r="T10" s="477"/>
      <c r="U10" s="477"/>
      <c r="V10" s="477"/>
      <c r="W10" s="477"/>
      <c r="X10" s="477"/>
      <c r="Y10" s="477"/>
      <c r="Z10" s="477"/>
      <c r="AA10" s="477"/>
    </row>
    <row r="11" spans="2:27" ht="30" customHeight="1">
      <c r="B11" s="476" t="s">
        <v>185</v>
      </c>
      <c r="C11" s="482"/>
      <c r="D11" s="513">
        <v>8.3658321139551362</v>
      </c>
      <c r="E11" s="513">
        <v>-2.3441141933719223</v>
      </c>
      <c r="F11" s="513">
        <v>-1.7513974721771461</v>
      </c>
      <c r="G11" s="513">
        <v>-2.2689748297136134</v>
      </c>
      <c r="H11" s="513">
        <v>5.1998841448656776</v>
      </c>
      <c r="I11" s="513">
        <v>5.9300641311575362</v>
      </c>
      <c r="J11" s="477"/>
      <c r="K11" s="477"/>
      <c r="L11" s="477"/>
      <c r="M11" s="477"/>
      <c r="N11" s="477"/>
      <c r="O11" s="477"/>
      <c r="P11" s="477"/>
      <c r="Q11" s="477"/>
      <c r="R11" s="477"/>
      <c r="S11" s="477"/>
      <c r="T11" s="477"/>
      <c r="U11" s="477"/>
      <c r="V11" s="477"/>
      <c r="W11" s="477"/>
      <c r="X11" s="477"/>
      <c r="Y11" s="477"/>
      <c r="Z11" s="477"/>
      <c r="AA11" s="477"/>
    </row>
    <row r="12" spans="2:27" ht="30" customHeight="1">
      <c r="B12" s="476" t="s">
        <v>186</v>
      </c>
      <c r="C12" s="482"/>
      <c r="D12" s="513">
        <v>10.194379428108945</v>
      </c>
      <c r="E12" s="513">
        <v>4.364996873072144</v>
      </c>
      <c r="F12" s="513">
        <v>0.7268691394004918</v>
      </c>
      <c r="G12" s="513">
        <v>-5.6967213114753577</v>
      </c>
      <c r="H12" s="513">
        <v>7.2825075678601792</v>
      </c>
      <c r="I12" s="513">
        <v>7.948382504768972</v>
      </c>
      <c r="J12" s="477"/>
      <c r="K12" s="477"/>
      <c r="L12" s="477"/>
      <c r="M12" s="477"/>
      <c r="N12" s="477"/>
      <c r="O12" s="477"/>
      <c r="P12" s="477"/>
      <c r="Q12" s="477"/>
      <c r="R12" s="477"/>
      <c r="S12" s="477"/>
      <c r="T12" s="477"/>
      <c r="U12" s="477"/>
      <c r="V12" s="477"/>
      <c r="W12" s="477"/>
      <c r="X12" s="477"/>
      <c r="Y12" s="477"/>
      <c r="Z12" s="477"/>
      <c r="AA12" s="477"/>
    </row>
    <row r="13" spans="2:27" ht="30" customHeight="1">
      <c r="B13" s="476" t="s">
        <v>187</v>
      </c>
      <c r="C13" s="482"/>
      <c r="D13" s="513">
        <v>8.1233905266283415</v>
      </c>
      <c r="E13" s="513">
        <v>5.5147845362174763</v>
      </c>
      <c r="F13" s="513">
        <v>7.1413422321357132</v>
      </c>
      <c r="G13" s="513">
        <v>-15.682166152085458</v>
      </c>
      <c r="H13" s="513">
        <v>5.6516393839085168</v>
      </c>
      <c r="I13" s="513">
        <v>5.5030919897304216</v>
      </c>
      <c r="J13" s="477"/>
      <c r="K13" s="477"/>
      <c r="L13" s="477"/>
      <c r="M13" s="477"/>
      <c r="N13" s="477"/>
      <c r="O13" s="477"/>
      <c r="P13" s="477"/>
      <c r="Q13" s="477"/>
      <c r="R13" s="477"/>
      <c r="S13" s="477"/>
      <c r="T13" s="477"/>
      <c r="U13" s="477"/>
      <c r="V13" s="477"/>
      <c r="W13" s="477"/>
      <c r="X13" s="477"/>
      <c r="Y13" s="477"/>
      <c r="Z13" s="477"/>
      <c r="AA13" s="477"/>
    </row>
    <row r="14" spans="2:27" ht="30" customHeight="1">
      <c r="B14" s="476" t="s">
        <v>188</v>
      </c>
      <c r="C14" s="482"/>
      <c r="D14" s="513">
        <v>9.8575220883024173</v>
      </c>
      <c r="E14" s="513">
        <v>5.2224180874697907</v>
      </c>
      <c r="F14" s="513">
        <v>8.0428685268499436</v>
      </c>
      <c r="G14" s="513">
        <v>-8.5019316065999533</v>
      </c>
      <c r="H14" s="513">
        <v>7.6155325076642839</v>
      </c>
      <c r="I14" s="513">
        <v>7.5730373676450711</v>
      </c>
      <c r="J14" s="477"/>
      <c r="K14" s="477"/>
      <c r="L14" s="477"/>
      <c r="M14" s="477"/>
      <c r="N14" s="477"/>
      <c r="O14" s="477"/>
      <c r="P14" s="477"/>
      <c r="Q14" s="477"/>
      <c r="R14" s="477"/>
      <c r="S14" s="477"/>
      <c r="T14" s="477"/>
      <c r="U14" s="477"/>
      <c r="V14" s="477"/>
      <c r="W14" s="477"/>
      <c r="X14" s="477"/>
      <c r="Y14" s="477"/>
      <c r="Z14" s="477"/>
      <c r="AA14" s="477"/>
    </row>
    <row r="15" spans="2:27" ht="30" customHeight="1">
      <c r="B15" s="476" t="s">
        <v>189</v>
      </c>
      <c r="C15" s="482"/>
      <c r="D15" s="513">
        <v>8.901690265724497</v>
      </c>
      <c r="E15" s="513">
        <v>4.8730382964980095</v>
      </c>
      <c r="F15" s="513">
        <v>10.570619809505516</v>
      </c>
      <c r="G15" s="513">
        <v>5.1977980037304832</v>
      </c>
      <c r="H15" s="513">
        <v>8.3032041838645654</v>
      </c>
      <c r="I15" s="513">
        <v>8.0823003143272558</v>
      </c>
      <c r="J15" s="477"/>
      <c r="K15" s="477"/>
      <c r="L15" s="477"/>
      <c r="M15" s="477"/>
      <c r="N15" s="477"/>
      <c r="O15" s="477"/>
      <c r="P15" s="477"/>
      <c r="Q15" s="477"/>
      <c r="R15" s="477"/>
      <c r="S15" s="477"/>
      <c r="T15" s="477"/>
      <c r="U15" s="477"/>
      <c r="V15" s="477"/>
      <c r="W15" s="477"/>
      <c r="X15" s="477"/>
      <c r="Y15" s="477"/>
      <c r="Z15" s="477"/>
      <c r="AA15" s="477"/>
    </row>
    <row r="16" spans="2:27" ht="30" customHeight="1">
      <c r="B16" s="476" t="s">
        <v>190</v>
      </c>
      <c r="C16" s="482"/>
      <c r="D16" s="513">
        <v>5.0540724950162854</v>
      </c>
      <c r="E16" s="513">
        <v>4.6604200265675502</v>
      </c>
      <c r="F16" s="513">
        <v>10.073313909319211</v>
      </c>
      <c r="G16" s="513">
        <v>1.4776119078661338</v>
      </c>
      <c r="H16" s="513">
        <v>5.175576190556356</v>
      </c>
      <c r="I16" s="513">
        <v>4.7113791188864127</v>
      </c>
      <c r="J16" s="477"/>
      <c r="K16" s="477"/>
      <c r="L16" s="477"/>
      <c r="M16" s="477"/>
      <c r="N16" s="477"/>
      <c r="O16" s="477"/>
      <c r="P16" s="477"/>
      <c r="Q16" s="477"/>
      <c r="R16" s="477"/>
      <c r="S16" s="477"/>
      <c r="T16" s="477"/>
      <c r="U16" s="477"/>
      <c r="V16" s="477"/>
      <c r="W16" s="477"/>
      <c r="X16" s="477"/>
      <c r="Y16" s="477"/>
      <c r="Z16" s="477"/>
      <c r="AA16" s="477"/>
    </row>
    <row r="17" spans="2:27" ht="30" customHeight="1">
      <c r="B17" s="476" t="s">
        <v>191</v>
      </c>
      <c r="C17" s="482"/>
      <c r="D17" s="513">
        <v>5.5144513189588196</v>
      </c>
      <c r="E17" s="513">
        <v>7.5546336809307917</v>
      </c>
      <c r="F17" s="513">
        <v>3.044985449362585</v>
      </c>
      <c r="G17" s="513">
        <v>6.4933328571347886</v>
      </c>
      <c r="H17" s="513">
        <v>5.5883593755062293</v>
      </c>
      <c r="I17" s="513">
        <v>5.8459129012398847</v>
      </c>
      <c r="J17" s="477"/>
      <c r="K17" s="477"/>
      <c r="L17" s="477"/>
      <c r="M17" s="477"/>
      <c r="N17" s="477"/>
      <c r="O17" s="477"/>
      <c r="P17" s="477"/>
      <c r="Q17" s="477"/>
      <c r="R17" s="477"/>
      <c r="S17" s="477"/>
      <c r="T17" s="477"/>
      <c r="U17" s="477"/>
      <c r="V17" s="477"/>
      <c r="W17" s="477"/>
      <c r="X17" s="477"/>
      <c r="Y17" s="477"/>
      <c r="Z17" s="477"/>
      <c r="AA17" s="477"/>
    </row>
    <row r="18" spans="2:27" ht="30" customHeight="1">
      <c r="B18" s="476" t="s">
        <v>192</v>
      </c>
      <c r="C18" s="482"/>
      <c r="D18" s="513">
        <v>4.0579838402289283</v>
      </c>
      <c r="E18" s="513">
        <v>13.63464444531013</v>
      </c>
      <c r="F18" s="513">
        <v>-0.76387551409186472</v>
      </c>
      <c r="G18" s="513">
        <v>-4.4910209284070675</v>
      </c>
      <c r="H18" s="513">
        <v>4.0781329847529975</v>
      </c>
      <c r="I18" s="513">
        <v>4.5617348717078841</v>
      </c>
      <c r="J18" s="477"/>
      <c r="K18" s="477"/>
      <c r="L18" s="477"/>
      <c r="M18" s="477"/>
      <c r="N18" s="477"/>
      <c r="O18" s="477"/>
      <c r="P18" s="477"/>
      <c r="Q18" s="477"/>
      <c r="R18" s="477"/>
      <c r="S18" s="477"/>
      <c r="T18" s="477"/>
      <c r="U18" s="477"/>
      <c r="V18" s="477"/>
      <c r="W18" s="477"/>
      <c r="X18" s="477"/>
      <c r="Y18" s="477"/>
      <c r="Z18" s="477"/>
      <c r="AA18" s="477"/>
    </row>
    <row r="19" spans="2:27" ht="30" customHeight="1">
      <c r="B19" s="476" t="s">
        <v>193</v>
      </c>
      <c r="C19" s="482"/>
      <c r="D19" s="513">
        <v>2.5280275903634504</v>
      </c>
      <c r="E19" s="513">
        <v>19.442985143428686</v>
      </c>
      <c r="F19" s="513">
        <v>-9.1064437706660044</v>
      </c>
      <c r="G19" s="513">
        <v>-17.90039667897031</v>
      </c>
      <c r="H19" s="513">
        <v>1.7690191706726068</v>
      </c>
      <c r="I19" s="513">
        <v>2.8529588282929552</v>
      </c>
      <c r="J19" s="477"/>
      <c r="K19" s="477"/>
      <c r="L19" s="477"/>
      <c r="M19" s="477"/>
      <c r="N19" s="477"/>
      <c r="O19" s="477"/>
      <c r="P19" s="477"/>
      <c r="Q19" s="477"/>
      <c r="R19" s="477"/>
      <c r="S19" s="477"/>
      <c r="T19" s="477"/>
      <c r="U19" s="477"/>
      <c r="V19" s="477"/>
      <c r="W19" s="477"/>
      <c r="X19" s="477"/>
      <c r="Y19" s="477"/>
      <c r="Z19" s="477"/>
      <c r="AA19" s="477"/>
    </row>
    <row r="20" spans="2:27" ht="30" customHeight="1">
      <c r="B20" s="476" t="s">
        <v>194</v>
      </c>
      <c r="C20" s="482"/>
      <c r="D20" s="513">
        <v>3.7345672561057484</v>
      </c>
      <c r="E20" s="513">
        <v>5.100006200000351</v>
      </c>
      <c r="F20" s="513">
        <v>-14.00158223611129</v>
      </c>
      <c r="G20" s="513">
        <v>-8.6670508426371526</v>
      </c>
      <c r="H20" s="513">
        <v>1.3855891577293562</v>
      </c>
      <c r="I20" s="513">
        <v>2.9186303543739029</v>
      </c>
      <c r="J20" s="477"/>
      <c r="K20" s="477"/>
      <c r="L20" s="477"/>
      <c r="M20" s="477"/>
      <c r="N20" s="477"/>
      <c r="O20" s="477"/>
      <c r="P20" s="477"/>
      <c r="Q20" s="477"/>
      <c r="R20" s="477"/>
      <c r="S20" s="477"/>
      <c r="T20" s="477"/>
      <c r="U20" s="477"/>
      <c r="V20" s="477"/>
      <c r="W20" s="477"/>
      <c r="X20" s="477"/>
      <c r="Y20" s="477"/>
      <c r="Z20" s="477"/>
      <c r="AA20" s="477"/>
    </row>
    <row r="21" spans="2:27" ht="30" customHeight="1">
      <c r="B21" s="476" t="s">
        <v>195</v>
      </c>
      <c r="C21" s="482"/>
      <c r="D21" s="513">
        <v>3.218336083821896</v>
      </c>
      <c r="E21" s="513">
        <v>0.76557066432879139</v>
      </c>
      <c r="F21" s="513">
        <v>-16.606602636043604</v>
      </c>
      <c r="G21" s="513">
        <v>4.0815072269408574</v>
      </c>
      <c r="H21" s="513">
        <v>1.2153380984671855</v>
      </c>
      <c r="I21" s="513">
        <v>2.9723109428283294</v>
      </c>
      <c r="J21" s="477"/>
      <c r="K21" s="477"/>
      <c r="L21" s="477"/>
      <c r="M21" s="477"/>
      <c r="N21" s="477"/>
      <c r="O21" s="477"/>
      <c r="P21" s="477"/>
      <c r="Q21" s="477"/>
      <c r="R21" s="477"/>
      <c r="S21" s="477"/>
      <c r="T21" s="477"/>
      <c r="U21" s="477"/>
      <c r="V21" s="477"/>
      <c r="W21" s="477"/>
      <c r="X21" s="477"/>
      <c r="Y21" s="477"/>
      <c r="Z21" s="477"/>
      <c r="AA21" s="477"/>
    </row>
    <row r="22" spans="2:27" ht="30" customHeight="1">
      <c r="B22" s="476" t="s">
        <v>196</v>
      </c>
      <c r="C22" s="482"/>
      <c r="D22" s="513">
        <v>2.2614149295871186</v>
      </c>
      <c r="E22" s="513">
        <v>-15.243037812318988</v>
      </c>
      <c r="F22" s="513">
        <v>-14.686660290814572</v>
      </c>
      <c r="G22" s="513">
        <v>13.642847463878226</v>
      </c>
      <c r="H22" s="513">
        <v>-0.59427977304521562</v>
      </c>
      <c r="I22" s="513">
        <v>0.74152753637339686</v>
      </c>
      <c r="J22" s="477"/>
      <c r="K22" s="477"/>
      <c r="L22" s="477"/>
      <c r="M22" s="477"/>
      <c r="N22" s="477"/>
      <c r="O22" s="477"/>
      <c r="P22" s="477"/>
      <c r="Q22" s="477"/>
      <c r="R22" s="477"/>
      <c r="S22" s="477"/>
      <c r="T22" s="477"/>
      <c r="U22" s="477"/>
      <c r="V22" s="477"/>
      <c r="W22" s="477"/>
      <c r="X22" s="477"/>
      <c r="Y22" s="477"/>
      <c r="Z22" s="477"/>
      <c r="AA22" s="477"/>
    </row>
    <row r="23" spans="2:27" ht="30" customHeight="1">
      <c r="B23" s="476" t="s">
        <v>197</v>
      </c>
      <c r="C23" s="482"/>
      <c r="D23" s="513">
        <v>1.9186039139877238</v>
      </c>
      <c r="E23" s="513">
        <v>-30.509989354540735</v>
      </c>
      <c r="F23" s="513">
        <v>-7.5842890318459837</v>
      </c>
      <c r="G23" s="513">
        <v>17.520444736137492</v>
      </c>
      <c r="H23" s="513">
        <v>-2.0610361766659366</v>
      </c>
      <c r="I23" s="513">
        <v>-1.5745521505544815</v>
      </c>
      <c r="J23" s="477"/>
      <c r="K23" s="477"/>
      <c r="L23" s="477"/>
      <c r="M23" s="477"/>
      <c r="N23" s="477"/>
      <c r="O23" s="477"/>
      <c r="P23" s="477"/>
      <c r="Q23" s="477"/>
      <c r="R23" s="477"/>
      <c r="S23" s="477"/>
      <c r="T23" s="477"/>
      <c r="U23" s="477"/>
      <c r="V23" s="477"/>
      <c r="W23" s="477"/>
      <c r="X23" s="477"/>
      <c r="Y23" s="477"/>
      <c r="Z23" s="477"/>
      <c r="AA23" s="477"/>
    </row>
    <row r="24" spans="2:27" ht="30" customHeight="1">
      <c r="B24" s="476" t="s">
        <v>198</v>
      </c>
      <c r="C24" s="482"/>
      <c r="D24" s="513">
        <v>0.74038897654489233</v>
      </c>
      <c r="E24" s="513">
        <v>5.2344586884702977</v>
      </c>
      <c r="F24" s="513">
        <v>6.8013702758861143</v>
      </c>
      <c r="G24" s="513">
        <v>9.1152812830061123</v>
      </c>
      <c r="H24" s="513">
        <v>2.2807791888248516</v>
      </c>
      <c r="I24" s="513">
        <v>1.9044336938344628</v>
      </c>
      <c r="J24" s="477"/>
      <c r="K24" s="477"/>
      <c r="L24" s="477"/>
      <c r="M24" s="477"/>
      <c r="N24" s="477"/>
      <c r="O24" s="477"/>
      <c r="P24" s="477"/>
      <c r="Q24" s="477"/>
      <c r="R24" s="477"/>
      <c r="S24" s="477"/>
      <c r="T24" s="477"/>
      <c r="U24" s="477"/>
      <c r="V24" s="477"/>
      <c r="W24" s="477"/>
      <c r="X24" s="477"/>
      <c r="Y24" s="477"/>
      <c r="Z24" s="477"/>
      <c r="AA24" s="477"/>
    </row>
    <row r="25" spans="2:27" ht="30" customHeight="1">
      <c r="B25" s="476" t="s">
        <v>199</v>
      </c>
      <c r="C25" s="482"/>
      <c r="D25" s="513">
        <v>6.1930532451716118</v>
      </c>
      <c r="E25" s="513">
        <v>7.6385447689459198</v>
      </c>
      <c r="F25" s="513">
        <v>20.05723309508258</v>
      </c>
      <c r="G25" s="513">
        <v>-2.7911866003488655</v>
      </c>
      <c r="H25" s="513">
        <v>6.7339280910282895</v>
      </c>
      <c r="I25" s="513">
        <v>5.6701936236593866</v>
      </c>
      <c r="J25" s="477"/>
      <c r="K25" s="477"/>
      <c r="L25" s="477"/>
      <c r="M25" s="477"/>
      <c r="N25" s="477"/>
      <c r="O25" s="477"/>
      <c r="P25" s="477"/>
      <c r="Q25" s="477"/>
      <c r="R25" s="477"/>
      <c r="S25" s="477"/>
      <c r="T25" s="477"/>
      <c r="U25" s="477"/>
      <c r="V25" s="477"/>
      <c r="W25" s="477"/>
      <c r="X25" s="477"/>
      <c r="Y25" s="477"/>
      <c r="Z25" s="477"/>
      <c r="AA25" s="477"/>
    </row>
    <row r="26" spans="2:27" ht="30" customHeight="1">
      <c r="B26" s="476" t="s">
        <v>200</v>
      </c>
      <c r="C26" s="482"/>
      <c r="D26" s="513">
        <v>14.306893493624415</v>
      </c>
      <c r="E26" s="513">
        <v>31.283172657250162</v>
      </c>
      <c r="F26" s="513">
        <v>26.441474285360897</v>
      </c>
      <c r="G26" s="513">
        <v>-1.8933614081961849</v>
      </c>
      <c r="H26" s="513">
        <v>15.757405181746904</v>
      </c>
      <c r="I26" s="513">
        <v>14.899766117788488</v>
      </c>
      <c r="J26" s="477"/>
      <c r="K26" s="477"/>
      <c r="L26" s="477"/>
      <c r="M26" s="477"/>
      <c r="N26" s="477"/>
      <c r="O26" s="477"/>
      <c r="P26" s="477"/>
      <c r="Q26" s="477"/>
      <c r="R26" s="477"/>
      <c r="S26" s="477"/>
      <c r="T26" s="477"/>
      <c r="U26" s="477"/>
      <c r="V26" s="477"/>
      <c r="W26" s="477"/>
      <c r="X26" s="477"/>
      <c r="Y26" s="477"/>
      <c r="Z26" s="477"/>
      <c r="AA26" s="477"/>
    </row>
    <row r="27" spans="2:27" ht="30" customHeight="1">
      <c r="B27" s="476" t="s">
        <v>201</v>
      </c>
      <c r="C27" s="482"/>
      <c r="D27" s="513">
        <v>5.9400503433066234</v>
      </c>
      <c r="E27" s="513">
        <v>64.069234244500734</v>
      </c>
      <c r="F27" s="513">
        <v>24.830955294356045</v>
      </c>
      <c r="G27" s="513">
        <v>2.9298880957189226</v>
      </c>
      <c r="H27" s="513">
        <v>12.464666780321636</v>
      </c>
      <c r="I27" s="513">
        <v>11.441959275394169</v>
      </c>
      <c r="J27" s="477"/>
      <c r="K27" s="477"/>
      <c r="L27" s="477"/>
      <c r="M27" s="477"/>
      <c r="N27" s="477"/>
      <c r="O27" s="477"/>
      <c r="P27" s="477"/>
      <c r="Q27" s="477"/>
      <c r="R27" s="477"/>
      <c r="S27" s="477"/>
      <c r="T27" s="477"/>
      <c r="U27" s="477"/>
      <c r="V27" s="477"/>
      <c r="W27" s="477"/>
      <c r="X27" s="477"/>
      <c r="Y27" s="477"/>
      <c r="Z27" s="477"/>
      <c r="AA27" s="477"/>
    </row>
    <row r="28" spans="2:27" ht="30" customHeight="1">
      <c r="B28" s="476" t="s">
        <v>202</v>
      </c>
      <c r="C28" s="482"/>
      <c r="D28" s="513">
        <v>5.8708078008996551</v>
      </c>
      <c r="E28" s="513">
        <v>5.2781988125062185</v>
      </c>
      <c r="F28" s="513">
        <v>4.5877813741060436</v>
      </c>
      <c r="G28" s="513">
        <v>5.6691589102306068</v>
      </c>
      <c r="H28" s="513">
        <v>5.6820727382402652</v>
      </c>
      <c r="I28" s="513">
        <v>5.7775518157027648</v>
      </c>
      <c r="J28" s="477"/>
      <c r="K28" s="477"/>
      <c r="L28" s="477"/>
      <c r="M28" s="477"/>
      <c r="N28" s="477"/>
      <c r="O28" s="477"/>
      <c r="P28" s="477"/>
      <c r="Q28" s="477"/>
      <c r="R28" s="477"/>
      <c r="S28" s="477"/>
      <c r="T28" s="477"/>
      <c r="U28" s="477"/>
      <c r="V28" s="477"/>
      <c r="W28" s="477"/>
      <c r="X28" s="477"/>
      <c r="Y28" s="477"/>
      <c r="Z28" s="477"/>
      <c r="AA28" s="477"/>
    </row>
    <row r="29" spans="2:27" ht="30" customHeight="1">
      <c r="B29" s="476" t="s">
        <v>203</v>
      </c>
      <c r="C29" s="482"/>
      <c r="D29" s="513">
        <v>1.4790641900322328</v>
      </c>
      <c r="E29" s="513">
        <v>5.6484500766448349</v>
      </c>
      <c r="F29" s="513">
        <v>-5.9197181670648149</v>
      </c>
      <c r="G29" s="513">
        <v>-6.411563599006854</v>
      </c>
      <c r="H29" s="513">
        <v>0.82881980137497635</v>
      </c>
      <c r="I29" s="513">
        <v>1.4409823889197355</v>
      </c>
      <c r="J29" s="477"/>
      <c r="K29" s="477"/>
      <c r="L29" s="477"/>
      <c r="M29" s="477"/>
      <c r="N29" s="477"/>
      <c r="O29" s="477"/>
      <c r="P29" s="477"/>
      <c r="Q29" s="477"/>
      <c r="R29" s="477"/>
      <c r="S29" s="477"/>
      <c r="T29" s="477"/>
      <c r="U29" s="477"/>
      <c r="V29" s="477"/>
      <c r="W29" s="477"/>
      <c r="X29" s="477"/>
      <c r="Y29" s="477"/>
      <c r="Z29" s="477"/>
      <c r="AA29" s="477"/>
    </row>
    <row r="30" spans="2:27" ht="30" customHeight="1">
      <c r="B30" s="476" t="s">
        <v>204</v>
      </c>
      <c r="C30" s="485"/>
      <c r="D30" s="513">
        <v>-5.2131673296841967</v>
      </c>
      <c r="E30" s="513">
        <v>-1.8995544979566574</v>
      </c>
      <c r="F30" s="513">
        <v>-9.0711107530396617</v>
      </c>
      <c r="G30" s="513">
        <v>-18.338895757433164</v>
      </c>
      <c r="H30" s="513">
        <v>-5.9716605287000561</v>
      </c>
      <c r="I30" s="513">
        <v>-5.6978671517705948</v>
      </c>
      <c r="J30" s="477"/>
      <c r="K30" s="477"/>
      <c r="L30" s="477"/>
      <c r="M30" s="477"/>
      <c r="N30" s="477"/>
      <c r="O30" s="477"/>
      <c r="P30" s="477"/>
      <c r="Q30" s="477"/>
      <c r="R30" s="477"/>
      <c r="S30" s="477"/>
      <c r="T30" s="477"/>
      <c r="U30" s="477"/>
      <c r="V30" s="477"/>
      <c r="W30" s="477"/>
      <c r="X30" s="477"/>
      <c r="Y30" s="477"/>
      <c r="Z30" s="477"/>
      <c r="AA30" s="477"/>
    </row>
    <row r="31" spans="2:27" ht="30" customHeight="1">
      <c r="B31" s="476" t="s">
        <v>205</v>
      </c>
      <c r="C31" s="485"/>
      <c r="D31" s="513">
        <v>2.1677130890985268</v>
      </c>
      <c r="E31" s="513">
        <v>-9.0510058946715191</v>
      </c>
      <c r="F31" s="513">
        <v>-8.3772038899986114</v>
      </c>
      <c r="G31" s="513">
        <v>-21.267192919457116</v>
      </c>
      <c r="H31" s="513">
        <v>-1.8029524432448198</v>
      </c>
      <c r="I31" s="513">
        <v>-1.1939319115926423</v>
      </c>
      <c r="J31" s="477"/>
      <c r="K31" s="477"/>
      <c r="L31" s="477"/>
      <c r="M31" s="477"/>
      <c r="N31" s="477"/>
      <c r="O31" s="477"/>
      <c r="P31" s="477"/>
      <c r="Q31" s="477"/>
      <c r="R31" s="477"/>
      <c r="S31" s="477"/>
      <c r="T31" s="477"/>
      <c r="U31" s="477"/>
      <c r="V31" s="477"/>
      <c r="W31" s="477"/>
      <c r="X31" s="477"/>
      <c r="Y31" s="477"/>
      <c r="Z31" s="477"/>
      <c r="AA31" s="477"/>
    </row>
    <row r="32" spans="2:27" ht="30" customHeight="1">
      <c r="B32" s="476" t="s">
        <v>206</v>
      </c>
      <c r="C32" s="485"/>
      <c r="D32" s="512">
        <v>2.7754088418640208</v>
      </c>
      <c r="E32" s="513">
        <v>5.09597871030482</v>
      </c>
      <c r="F32" s="512">
        <v>-1.5398792068504292</v>
      </c>
      <c r="G32" s="513">
        <v>-23.296684139984706</v>
      </c>
      <c r="H32" s="513">
        <v>0.90046722388572675</v>
      </c>
      <c r="I32" s="513">
        <v>1.1109973082092068</v>
      </c>
      <c r="J32" s="477"/>
      <c r="K32" s="477"/>
      <c r="L32" s="477"/>
      <c r="M32" s="477"/>
      <c r="N32" s="477"/>
      <c r="O32" s="477"/>
      <c r="P32" s="477"/>
      <c r="Q32" s="477"/>
      <c r="R32" s="477"/>
      <c r="S32" s="477"/>
      <c r="T32" s="477"/>
      <c r="U32" s="477"/>
      <c r="V32" s="477"/>
      <c r="W32" s="477"/>
      <c r="X32" s="477"/>
      <c r="Y32" s="477"/>
      <c r="Z32" s="477"/>
      <c r="AA32" s="477"/>
    </row>
    <row r="33" spans="2:27" ht="30" customHeight="1">
      <c r="B33" s="476" t="s">
        <v>207</v>
      </c>
      <c r="C33" s="485"/>
      <c r="D33" s="512">
        <v>2.2009522580137144</v>
      </c>
      <c r="E33" s="513">
        <v>7.1706096727869095</v>
      </c>
      <c r="F33" s="512">
        <v>4.5343710314130306</v>
      </c>
      <c r="G33" s="512">
        <v>-10.682840766730607</v>
      </c>
      <c r="H33" s="512">
        <v>2.1995125187749096</v>
      </c>
      <c r="I33" s="513">
        <v>2.0030847786655386</v>
      </c>
      <c r="J33" s="477"/>
      <c r="K33" s="477"/>
      <c r="L33" s="477"/>
      <c r="M33" s="477"/>
      <c r="N33" s="477"/>
      <c r="O33" s="477"/>
      <c r="P33" s="477"/>
      <c r="Q33" s="477"/>
      <c r="R33" s="477"/>
      <c r="S33" s="477"/>
      <c r="T33" s="477"/>
      <c r="U33" s="477"/>
      <c r="V33" s="477"/>
      <c r="W33" s="477"/>
      <c r="X33" s="477"/>
      <c r="Y33" s="477"/>
      <c r="Z33" s="477"/>
      <c r="AA33" s="477"/>
    </row>
    <row r="34" spans="2:27" ht="30" customHeight="1">
      <c r="B34" s="476" t="s">
        <v>208</v>
      </c>
      <c r="C34" s="485"/>
      <c r="D34" s="512">
        <v>1.8297810999784048</v>
      </c>
      <c r="E34" s="513">
        <v>7.647352569171133</v>
      </c>
      <c r="F34" s="512">
        <v>2.1106662172322359</v>
      </c>
      <c r="G34" s="512">
        <v>-2.8122037776947906</v>
      </c>
      <c r="H34" s="512">
        <v>2.3114038224989883</v>
      </c>
      <c r="I34" s="513">
        <v>2.3285019039481796</v>
      </c>
      <c r="J34" s="477"/>
      <c r="K34" s="477"/>
      <c r="L34" s="477"/>
      <c r="M34" s="477"/>
      <c r="N34" s="477"/>
      <c r="O34" s="477"/>
      <c r="P34" s="477"/>
      <c r="Q34" s="477"/>
      <c r="R34" s="477"/>
      <c r="S34" s="477"/>
      <c r="T34" s="477"/>
      <c r="U34" s="477"/>
      <c r="V34" s="477"/>
      <c r="W34" s="477"/>
      <c r="X34" s="477"/>
      <c r="Y34" s="477"/>
      <c r="Z34" s="477"/>
      <c r="AA34" s="477"/>
    </row>
    <row r="35" spans="2:27" ht="30" customHeight="1">
      <c r="B35" s="476" t="s">
        <v>209</v>
      </c>
      <c r="C35" s="485"/>
      <c r="D35" s="512">
        <v>1.8051112743999482</v>
      </c>
      <c r="E35" s="512">
        <v>7.6391949449556904</v>
      </c>
      <c r="F35" s="512">
        <v>-2.3448763643376935</v>
      </c>
      <c r="G35" s="512">
        <v>1.082566400874768</v>
      </c>
      <c r="H35" s="512">
        <v>2.1569300797640949</v>
      </c>
      <c r="I35" s="513">
        <v>2.5436462801615249</v>
      </c>
      <c r="J35" s="477"/>
      <c r="K35" s="477"/>
      <c r="L35" s="477"/>
      <c r="M35" s="477"/>
      <c r="N35" s="477"/>
      <c r="O35" s="477"/>
      <c r="P35" s="477"/>
      <c r="Q35" s="477"/>
      <c r="R35" s="477"/>
      <c r="S35" s="477"/>
      <c r="T35" s="477"/>
      <c r="U35" s="477"/>
      <c r="V35" s="477"/>
      <c r="W35" s="477"/>
      <c r="X35" s="477"/>
      <c r="Y35" s="477"/>
      <c r="Z35" s="477"/>
      <c r="AA35" s="477"/>
    </row>
    <row r="36" spans="2:27" ht="30" customHeight="1">
      <c r="B36" s="476" t="s">
        <v>210</v>
      </c>
      <c r="C36" s="477"/>
      <c r="D36" s="512">
        <v>1.6811287975100555</v>
      </c>
      <c r="E36" s="513">
        <v>5.2491990885624915</v>
      </c>
      <c r="F36" s="512">
        <v>-3.9196588255659321</v>
      </c>
      <c r="G36" s="512">
        <v>8.5304411422362278</v>
      </c>
      <c r="H36" s="512">
        <v>2.0572498253455365</v>
      </c>
      <c r="I36" s="513">
        <v>2.5593625989462225</v>
      </c>
      <c r="J36" s="477"/>
      <c r="K36" s="477"/>
      <c r="L36" s="477"/>
      <c r="M36" s="477"/>
      <c r="N36" s="477"/>
      <c r="O36" s="477"/>
      <c r="P36" s="477"/>
      <c r="Q36" s="477"/>
      <c r="R36" s="477"/>
      <c r="S36" s="477"/>
      <c r="T36" s="477"/>
      <c r="U36" s="477"/>
      <c r="V36" s="477"/>
      <c r="W36" s="477"/>
      <c r="X36" s="477"/>
      <c r="Y36" s="477"/>
      <c r="Z36" s="477"/>
      <c r="AA36" s="477"/>
    </row>
    <row r="37" spans="2:27" ht="30" customHeight="1">
      <c r="B37" s="476" t="s">
        <v>211</v>
      </c>
      <c r="C37" s="477"/>
      <c r="D37" s="514">
        <v>1.8113666493032525</v>
      </c>
      <c r="E37" s="514">
        <v>3.201572849968997</v>
      </c>
      <c r="F37" s="514">
        <v>-8.4426568358177576</v>
      </c>
      <c r="G37" s="514">
        <v>7.1218263607196093</v>
      </c>
      <c r="H37" s="512">
        <v>1.4599654018148129</v>
      </c>
      <c r="I37" s="513">
        <v>2.3137302472680688</v>
      </c>
      <c r="J37" s="477"/>
      <c r="K37" s="477"/>
      <c r="L37" s="477"/>
      <c r="M37" s="477"/>
      <c r="N37" s="477"/>
      <c r="O37" s="477"/>
      <c r="P37" s="477"/>
      <c r="Q37" s="477"/>
      <c r="R37" s="477"/>
      <c r="S37" s="477"/>
      <c r="T37" s="477"/>
      <c r="U37" s="477"/>
      <c r="V37" s="477"/>
      <c r="W37" s="477"/>
      <c r="X37" s="477"/>
      <c r="Y37" s="477"/>
      <c r="Z37" s="477"/>
      <c r="AA37" s="477"/>
    </row>
    <row r="38" spans="2:27" ht="30" customHeight="1">
      <c r="B38" s="476" t="s">
        <v>212</v>
      </c>
      <c r="C38" s="477"/>
      <c r="D38" s="514">
        <v>2.0576276472861821</v>
      </c>
      <c r="E38" s="514">
        <v>2.9315318278808888</v>
      </c>
      <c r="F38" s="514">
        <v>-7.1827233706125924</v>
      </c>
      <c r="G38" s="514">
        <v>11.819335796861523</v>
      </c>
      <c r="H38" s="512">
        <v>1.9602648695884284</v>
      </c>
      <c r="I38" s="513">
        <v>2.7373727223201314</v>
      </c>
      <c r="J38" s="477"/>
      <c r="K38" s="477"/>
      <c r="L38" s="477"/>
      <c r="M38" s="477"/>
      <c r="N38" s="477"/>
      <c r="O38" s="477"/>
      <c r="P38" s="477"/>
      <c r="Q38" s="477"/>
      <c r="R38" s="477"/>
      <c r="S38" s="477"/>
      <c r="T38" s="477"/>
      <c r="U38" s="477"/>
      <c r="V38" s="477"/>
      <c r="W38" s="477"/>
      <c r="X38" s="477"/>
      <c r="Y38" s="477"/>
      <c r="Z38" s="477"/>
      <c r="AA38" s="477"/>
    </row>
    <row r="39" spans="2:27" ht="30" customHeight="1">
      <c r="B39" s="476" t="s">
        <v>213</v>
      </c>
      <c r="C39" s="477"/>
      <c r="D39" s="514">
        <v>2.0770780336745673</v>
      </c>
      <c r="E39" s="514">
        <v>3.5451421322669603</v>
      </c>
      <c r="F39" s="514">
        <v>-2.5824818751256373</v>
      </c>
      <c r="G39" s="514">
        <v>9.8631276157974668</v>
      </c>
      <c r="H39" s="512">
        <v>2.3327575961470188</v>
      </c>
      <c r="I39" s="513">
        <v>2.7348598497331835</v>
      </c>
      <c r="J39" s="477"/>
      <c r="K39" s="477"/>
      <c r="L39" s="477"/>
      <c r="M39" s="477"/>
      <c r="N39" s="477"/>
      <c r="O39" s="477"/>
      <c r="P39" s="477"/>
      <c r="Q39" s="477"/>
      <c r="R39" s="477"/>
      <c r="S39" s="477"/>
      <c r="T39" s="477"/>
      <c r="U39" s="477"/>
      <c r="V39" s="477"/>
      <c r="W39" s="477"/>
      <c r="X39" s="477"/>
      <c r="Y39" s="477"/>
      <c r="Z39" s="477"/>
      <c r="AA39" s="477"/>
    </row>
    <row r="40" spans="2:27" ht="30" customHeight="1">
      <c r="B40" s="476" t="s">
        <v>214</v>
      </c>
      <c r="C40" s="477"/>
      <c r="D40" s="514">
        <v>2.2342461124999602</v>
      </c>
      <c r="E40" s="514">
        <v>5.3562821386102968</v>
      </c>
      <c r="F40" s="514">
        <v>2.8607487735216495</v>
      </c>
      <c r="G40" s="514">
        <v>3.0986908769580452</v>
      </c>
      <c r="H40" s="512">
        <v>2.7330341971099728</v>
      </c>
      <c r="I40" s="513">
        <v>2.7229828483494458</v>
      </c>
      <c r="J40" s="477"/>
      <c r="K40" s="477"/>
      <c r="L40" s="477"/>
      <c r="M40" s="477"/>
      <c r="N40" s="477"/>
      <c r="O40" s="477"/>
      <c r="P40" s="477"/>
      <c r="Q40" s="477"/>
      <c r="R40" s="477"/>
      <c r="S40" s="477"/>
      <c r="T40" s="477"/>
      <c r="U40" s="477"/>
      <c r="V40" s="477"/>
      <c r="W40" s="477"/>
      <c r="X40" s="477"/>
      <c r="Y40" s="477"/>
      <c r="Z40" s="477"/>
      <c r="AA40" s="477"/>
    </row>
    <row r="41" spans="2:27" ht="30" customHeight="1">
      <c r="B41" s="476" t="s">
        <v>215</v>
      </c>
      <c r="C41" s="477"/>
      <c r="D41" s="514">
        <v>3.7590762035758019</v>
      </c>
      <c r="E41" s="514">
        <v>5.9946063967284005</v>
      </c>
      <c r="F41" s="514">
        <v>5.9285353396629574</v>
      </c>
      <c r="G41" s="514">
        <v>0.31724564872057215</v>
      </c>
      <c r="H41" s="512">
        <v>4.0111077981860035</v>
      </c>
      <c r="I41" s="513">
        <v>3.8631743840562933</v>
      </c>
      <c r="J41" s="477"/>
      <c r="K41" s="477"/>
      <c r="L41" s="477"/>
      <c r="M41" s="477"/>
      <c r="N41" s="477"/>
      <c r="O41" s="477"/>
      <c r="P41" s="477"/>
      <c r="Q41" s="477"/>
      <c r="R41" s="477"/>
      <c r="S41" s="477"/>
      <c r="T41" s="477"/>
      <c r="U41" s="477"/>
      <c r="V41" s="477"/>
      <c r="W41" s="477"/>
      <c r="X41" s="477"/>
      <c r="Y41" s="477"/>
      <c r="Z41" s="477"/>
      <c r="AA41" s="477"/>
    </row>
    <row r="42" spans="2:27" ht="30" customHeight="1">
      <c r="B42" s="476" t="s">
        <v>216</v>
      </c>
      <c r="C42" s="477"/>
      <c r="D42" s="514">
        <v>4.8267834479000413</v>
      </c>
      <c r="E42" s="514">
        <v>6.1589389248249944</v>
      </c>
      <c r="F42" s="514">
        <v>6.9315666617865759</v>
      </c>
      <c r="G42" s="514">
        <v>-11.234257462321068</v>
      </c>
      <c r="H42" s="512">
        <v>4.2250428265240885</v>
      </c>
      <c r="I42" s="513">
        <v>4.0172142042549979</v>
      </c>
      <c r="J42" s="477"/>
      <c r="K42" s="477"/>
      <c r="L42" s="477"/>
      <c r="M42" s="477"/>
      <c r="N42" s="477"/>
      <c r="O42" s="477"/>
      <c r="P42" s="477"/>
      <c r="Q42" s="477"/>
      <c r="R42" s="477"/>
      <c r="S42" s="477"/>
      <c r="T42" s="477"/>
      <c r="U42" s="477"/>
      <c r="V42" s="477"/>
      <c r="W42" s="477"/>
      <c r="X42" s="477"/>
      <c r="Y42" s="477"/>
      <c r="Z42" s="477"/>
    </row>
    <row r="43" spans="2:27" ht="30" customHeight="1">
      <c r="B43" s="476" t="s">
        <v>217</v>
      </c>
      <c r="C43" s="477"/>
      <c r="D43" s="514">
        <v>6.0873471543886524</v>
      </c>
      <c r="E43" s="514">
        <v>6.0699889671834484</v>
      </c>
      <c r="F43" s="514">
        <v>5.777724106158999</v>
      </c>
      <c r="G43" s="514">
        <v>-2.9829882319883865</v>
      </c>
      <c r="H43" s="512">
        <v>5.5408240813376466</v>
      </c>
      <c r="I43" s="513">
        <v>5.5224470159775052</v>
      </c>
      <c r="J43" s="477"/>
      <c r="K43" s="477"/>
      <c r="L43" s="477"/>
      <c r="M43" s="477"/>
      <c r="N43" s="477"/>
      <c r="O43" s="477"/>
      <c r="P43" s="477"/>
      <c r="Q43" s="477"/>
      <c r="R43" s="477"/>
      <c r="S43" s="477"/>
      <c r="T43" s="477"/>
      <c r="U43" s="477"/>
      <c r="V43" s="477"/>
      <c r="W43" s="477"/>
      <c r="X43" s="477"/>
      <c r="Y43" s="477"/>
      <c r="Z43" s="477"/>
    </row>
    <row r="44" spans="2:27" ht="30" customHeight="1">
      <c r="B44" s="476" t="s">
        <v>218</v>
      </c>
      <c r="C44" s="477"/>
      <c r="D44" s="514">
        <v>7.1708649477066615</v>
      </c>
      <c r="E44" s="514">
        <v>5.6670673982286246</v>
      </c>
      <c r="F44" s="514">
        <v>3.3853223357310185</v>
      </c>
      <c r="G44" s="514">
        <v>-1.353576473759702</v>
      </c>
      <c r="H44" s="512">
        <v>6.2138393747093374</v>
      </c>
      <c r="I44" s="513">
        <v>6.4367469018067993</v>
      </c>
      <c r="J44" s="477"/>
      <c r="K44" s="477"/>
      <c r="L44" s="477"/>
      <c r="M44" s="477"/>
      <c r="N44" s="477"/>
      <c r="O44" s="477"/>
      <c r="P44" s="477"/>
      <c r="Q44" s="477"/>
      <c r="R44" s="477"/>
      <c r="S44" s="477"/>
      <c r="T44" s="477"/>
      <c r="U44" s="477"/>
      <c r="V44" s="477"/>
      <c r="W44" s="477"/>
      <c r="X44" s="477"/>
      <c r="Y44" s="477"/>
      <c r="Z44" s="477"/>
    </row>
    <row r="45" spans="2:27" ht="30" customHeight="1">
      <c r="B45" s="476" t="s">
        <v>219</v>
      </c>
      <c r="C45" s="477"/>
      <c r="D45" s="514">
        <v>7.21474343736989</v>
      </c>
      <c r="E45" s="514">
        <v>5.4967886252259746</v>
      </c>
      <c r="F45" s="514">
        <v>5.0056198825850515</v>
      </c>
      <c r="G45" s="514">
        <v>1.8672418919584857</v>
      </c>
      <c r="H45" s="512">
        <v>6.5338516973063179</v>
      </c>
      <c r="I45" s="513">
        <v>6.6541024853962369</v>
      </c>
      <c r="J45" s="477"/>
      <c r="K45" s="477"/>
      <c r="L45" s="477"/>
      <c r="M45" s="477"/>
      <c r="N45" s="477"/>
      <c r="O45" s="477"/>
      <c r="P45" s="477"/>
      <c r="Q45" s="477"/>
      <c r="R45" s="477"/>
      <c r="S45" s="477"/>
      <c r="T45" s="477"/>
      <c r="U45" s="477"/>
      <c r="V45" s="477"/>
      <c r="W45" s="477"/>
      <c r="X45" s="477"/>
      <c r="Y45" s="477"/>
      <c r="Z45" s="477"/>
    </row>
    <row r="46" spans="2:27" ht="30" customHeight="1">
      <c r="B46" s="476" t="s">
        <v>220</v>
      </c>
      <c r="C46" s="477"/>
      <c r="D46" s="514">
        <v>7.1306528419158042</v>
      </c>
      <c r="E46" s="514">
        <v>5.4174873928713794</v>
      </c>
      <c r="F46" s="514">
        <v>4.9023052693356561</v>
      </c>
      <c r="G46" s="514">
        <v>18.487633281490574</v>
      </c>
      <c r="H46" s="512">
        <v>7.2970739214350147</v>
      </c>
      <c r="I46" s="513">
        <v>7.4861156929785011</v>
      </c>
      <c r="J46" s="477"/>
      <c r="K46" s="477"/>
      <c r="L46" s="477"/>
      <c r="M46" s="477"/>
      <c r="N46" s="477"/>
      <c r="O46" s="477"/>
      <c r="P46" s="477"/>
      <c r="Q46" s="477"/>
      <c r="R46" s="477"/>
      <c r="S46" s="477"/>
      <c r="T46" s="477"/>
      <c r="U46" s="477"/>
      <c r="V46" s="477"/>
      <c r="W46" s="477"/>
      <c r="X46" s="477"/>
      <c r="Y46" s="477"/>
      <c r="Z46" s="477"/>
    </row>
    <row r="47" spans="2:27" ht="30" customHeight="1">
      <c r="B47" s="476" t="s">
        <v>221</v>
      </c>
      <c r="C47" s="477"/>
      <c r="D47" s="514">
        <v>6.41784959586127</v>
      </c>
      <c r="E47" s="514">
        <v>5.3878855008370152</v>
      </c>
      <c r="F47" s="514">
        <v>3.714297375941797</v>
      </c>
      <c r="G47" s="514">
        <v>-4.6963260186802245</v>
      </c>
      <c r="H47" s="512">
        <v>5.4988191071489751</v>
      </c>
      <c r="I47" s="513">
        <v>5.637584848289535</v>
      </c>
      <c r="J47" s="477"/>
      <c r="K47" s="477"/>
      <c r="L47" s="477"/>
      <c r="M47" s="477"/>
      <c r="N47" s="477"/>
      <c r="O47" s="477"/>
      <c r="P47" s="477"/>
      <c r="Q47" s="477"/>
      <c r="R47" s="477"/>
      <c r="S47" s="477"/>
      <c r="T47" s="477"/>
      <c r="U47" s="477"/>
      <c r="V47" s="477"/>
      <c r="W47" s="477"/>
      <c r="X47" s="477"/>
      <c r="Y47" s="477"/>
      <c r="Z47" s="477"/>
    </row>
    <row r="48" spans="2:27" ht="30" customHeight="1">
      <c r="B48" s="476" t="s">
        <v>222</v>
      </c>
      <c r="C48" s="477"/>
      <c r="D48" s="514">
        <v>5.8477484600619078</v>
      </c>
      <c r="E48" s="514">
        <v>5.3757109266917098</v>
      </c>
      <c r="F48" s="514">
        <v>2.3510965427525434</v>
      </c>
      <c r="G48" s="514">
        <v>-6.773810089333935</v>
      </c>
      <c r="H48" s="512">
        <v>4.8757241097637092</v>
      </c>
      <c r="I48" s="513">
        <v>5.0689790249239195</v>
      </c>
      <c r="J48" s="477"/>
      <c r="K48" s="477"/>
      <c r="L48" s="477"/>
      <c r="M48" s="477"/>
      <c r="N48" s="477"/>
      <c r="O48" s="477"/>
      <c r="P48" s="477"/>
      <c r="Q48" s="477"/>
      <c r="R48" s="477"/>
      <c r="S48" s="477"/>
      <c r="T48" s="477"/>
      <c r="U48" s="477"/>
      <c r="V48" s="477"/>
      <c r="W48" s="477"/>
      <c r="X48" s="477"/>
      <c r="Y48" s="477"/>
      <c r="Z48" s="477"/>
    </row>
    <row r="49" spans="1:254" ht="30" customHeight="1">
      <c r="A49" s="477"/>
      <c r="B49" s="476" t="s">
        <v>223</v>
      </c>
      <c r="C49" s="477"/>
      <c r="D49" s="514">
        <v>6.1018525574674527</v>
      </c>
      <c r="E49" s="514">
        <v>5.3818156790369471</v>
      </c>
      <c r="F49" s="514">
        <v>-1.3835594070680912</v>
      </c>
      <c r="G49" s="514">
        <v>-9.7345493265105461</v>
      </c>
      <c r="H49" s="512">
        <v>4.6431209696519176</v>
      </c>
      <c r="I49" s="513">
        <v>5.1100080235941761</v>
      </c>
      <c r="J49" s="477"/>
      <c r="K49" s="477"/>
      <c r="L49" s="477"/>
      <c r="M49" s="477"/>
      <c r="N49" s="477"/>
      <c r="O49" s="477"/>
      <c r="P49" s="477"/>
      <c r="Q49" s="477"/>
      <c r="R49" s="477"/>
      <c r="S49" s="477"/>
      <c r="T49" s="477"/>
      <c r="U49" s="477"/>
      <c r="V49" s="477"/>
      <c r="W49" s="477"/>
      <c r="X49" s="477"/>
      <c r="Y49" s="477"/>
      <c r="Z49" s="477"/>
      <c r="AB49" s="477"/>
      <c r="AC49" s="477"/>
      <c r="AD49" s="477"/>
      <c r="AE49" s="477"/>
      <c r="AF49" s="477"/>
      <c r="AG49" s="477"/>
      <c r="AH49" s="477"/>
      <c r="AI49" s="477"/>
      <c r="AJ49" s="477"/>
      <c r="AK49" s="477"/>
      <c r="AL49" s="477"/>
      <c r="AM49" s="477"/>
      <c r="AN49" s="477"/>
      <c r="AO49" s="477"/>
      <c r="AP49" s="477"/>
      <c r="AQ49" s="477"/>
      <c r="AR49" s="477"/>
      <c r="AS49" s="477"/>
      <c r="AT49" s="477"/>
      <c r="AU49" s="477"/>
      <c r="AV49" s="477"/>
      <c r="AW49" s="477"/>
      <c r="AX49" s="477"/>
      <c r="AY49" s="477"/>
      <c r="AZ49" s="477"/>
      <c r="BA49" s="477"/>
      <c r="BB49" s="477"/>
      <c r="BC49" s="477"/>
      <c r="BD49" s="477"/>
      <c r="BE49" s="477"/>
      <c r="BF49" s="477"/>
      <c r="BG49" s="477"/>
      <c r="BH49" s="477"/>
      <c r="BI49" s="477"/>
      <c r="BJ49" s="477"/>
      <c r="BK49" s="477"/>
      <c r="BL49" s="477"/>
      <c r="BM49" s="477"/>
      <c r="BN49" s="477"/>
      <c r="BO49" s="477"/>
      <c r="BP49" s="477"/>
      <c r="BQ49" s="477"/>
      <c r="BR49" s="477"/>
      <c r="BS49" s="477"/>
      <c r="BT49" s="477"/>
      <c r="BU49" s="477"/>
      <c r="BV49" s="477"/>
      <c r="BW49" s="477"/>
      <c r="BX49" s="477"/>
      <c r="BY49" s="477"/>
      <c r="BZ49" s="477"/>
      <c r="CA49" s="477"/>
      <c r="CB49" s="477"/>
      <c r="CC49" s="477"/>
      <c r="CD49" s="477"/>
      <c r="CE49" s="477"/>
      <c r="CF49" s="477"/>
      <c r="CG49" s="477"/>
      <c r="CH49" s="477"/>
      <c r="CI49" s="477"/>
      <c r="CJ49" s="477"/>
      <c r="CK49" s="477"/>
      <c r="CL49" s="477"/>
      <c r="CM49" s="477"/>
      <c r="CN49" s="477"/>
      <c r="CO49" s="477"/>
      <c r="CP49" s="477"/>
      <c r="CQ49" s="477"/>
      <c r="CR49" s="477"/>
      <c r="CS49" s="477"/>
      <c r="CT49" s="477"/>
      <c r="CU49" s="477"/>
      <c r="CV49" s="477"/>
      <c r="CW49" s="477"/>
      <c r="CX49" s="477"/>
      <c r="CY49" s="477"/>
      <c r="CZ49" s="477"/>
      <c r="DA49" s="477"/>
      <c r="DB49" s="477"/>
      <c r="DC49" s="477"/>
      <c r="DD49" s="477"/>
      <c r="DE49" s="477"/>
      <c r="DF49" s="477"/>
      <c r="DG49" s="477"/>
      <c r="DH49" s="477"/>
      <c r="DI49" s="477"/>
      <c r="DJ49" s="477"/>
      <c r="DK49" s="477"/>
      <c r="DL49" s="477"/>
      <c r="DM49" s="477"/>
      <c r="DN49" s="477"/>
      <c r="DO49" s="477"/>
      <c r="DP49" s="477"/>
      <c r="DQ49" s="477"/>
      <c r="DR49" s="477"/>
      <c r="DS49" s="477"/>
      <c r="DT49" s="477"/>
      <c r="DU49" s="477"/>
      <c r="DV49" s="477"/>
      <c r="DW49" s="477"/>
      <c r="DX49" s="477"/>
      <c r="DY49" s="477"/>
      <c r="DZ49" s="477"/>
      <c r="EA49" s="477"/>
      <c r="EB49" s="477"/>
      <c r="EC49" s="477"/>
      <c r="ED49" s="477"/>
      <c r="EE49" s="477"/>
      <c r="EF49" s="477"/>
      <c r="EG49" s="477"/>
      <c r="EH49" s="477"/>
      <c r="EI49" s="477"/>
      <c r="EJ49" s="477"/>
      <c r="EK49" s="477"/>
      <c r="EL49" s="477"/>
      <c r="EM49" s="477"/>
      <c r="EN49" s="477"/>
      <c r="EO49" s="477"/>
      <c r="EP49" s="477"/>
      <c r="EQ49" s="477"/>
      <c r="ER49" s="477"/>
      <c r="ES49" s="477"/>
      <c r="ET49" s="477"/>
      <c r="EU49" s="477"/>
      <c r="EV49" s="477"/>
      <c r="EW49" s="477"/>
      <c r="EX49" s="477"/>
      <c r="EY49" s="477"/>
      <c r="EZ49" s="477"/>
      <c r="FA49" s="477"/>
      <c r="FB49" s="477"/>
      <c r="FC49" s="477"/>
      <c r="FD49" s="477"/>
      <c r="FE49" s="477"/>
      <c r="FF49" s="477"/>
      <c r="FG49" s="477"/>
      <c r="FH49" s="477"/>
      <c r="FI49" s="477"/>
      <c r="FJ49" s="477"/>
      <c r="FK49" s="477"/>
      <c r="FL49" s="477"/>
      <c r="FM49" s="477"/>
      <c r="FN49" s="477"/>
      <c r="FO49" s="477"/>
      <c r="FP49" s="477"/>
      <c r="FQ49" s="477"/>
      <c r="FR49" s="477"/>
      <c r="FS49" s="477"/>
      <c r="FT49" s="477"/>
      <c r="FU49" s="477"/>
      <c r="FV49" s="477"/>
      <c r="FW49" s="477"/>
      <c r="FX49" s="477"/>
      <c r="FY49" s="477"/>
      <c r="FZ49" s="477"/>
      <c r="GA49" s="477"/>
      <c r="GB49" s="477"/>
      <c r="GC49" s="477"/>
      <c r="GD49" s="477"/>
      <c r="GE49" s="477"/>
      <c r="GF49" s="477"/>
      <c r="GG49" s="477"/>
      <c r="GH49" s="477"/>
      <c r="GI49" s="477"/>
      <c r="GJ49" s="477"/>
      <c r="GK49" s="477"/>
      <c r="GL49" s="477"/>
      <c r="GM49" s="477"/>
      <c r="GN49" s="477"/>
      <c r="GO49" s="477"/>
      <c r="GP49" s="477"/>
      <c r="GQ49" s="477"/>
      <c r="GR49" s="477"/>
      <c r="GS49" s="477"/>
      <c r="GT49" s="477"/>
      <c r="GU49" s="477"/>
      <c r="GV49" s="477"/>
      <c r="GW49" s="477"/>
      <c r="GX49" s="477"/>
      <c r="GY49" s="477"/>
      <c r="GZ49" s="477"/>
      <c r="HA49" s="477"/>
      <c r="HB49" s="477"/>
      <c r="HC49" s="477"/>
      <c r="HD49" s="477"/>
      <c r="HE49" s="477"/>
      <c r="HF49" s="477"/>
      <c r="HG49" s="477"/>
      <c r="HH49" s="477"/>
      <c r="HI49" s="477"/>
      <c r="HJ49" s="477"/>
      <c r="HK49" s="477"/>
      <c r="HL49" s="477"/>
      <c r="HM49" s="477"/>
      <c r="HN49" s="477"/>
      <c r="HO49" s="477"/>
      <c r="HP49" s="477"/>
      <c r="HQ49" s="477"/>
      <c r="HR49" s="477"/>
      <c r="HS49" s="477"/>
      <c r="HT49" s="477"/>
      <c r="HU49" s="477"/>
      <c r="HV49" s="477"/>
      <c r="HW49" s="477"/>
      <c r="HX49" s="477"/>
      <c r="HY49" s="477"/>
      <c r="HZ49" s="477"/>
      <c r="IA49" s="477"/>
      <c r="IB49" s="477"/>
      <c r="IC49" s="477"/>
      <c r="ID49" s="477"/>
      <c r="IE49" s="477"/>
      <c r="IF49" s="477"/>
      <c r="IG49" s="477"/>
      <c r="IH49" s="477"/>
      <c r="II49" s="477"/>
      <c r="IJ49" s="477"/>
      <c r="IK49" s="477"/>
      <c r="IL49" s="477"/>
      <c r="IM49" s="477"/>
      <c r="IN49" s="477"/>
      <c r="IO49" s="477"/>
      <c r="IP49" s="477"/>
      <c r="IQ49" s="477"/>
      <c r="IR49" s="477"/>
      <c r="IS49" s="477"/>
      <c r="IT49" s="477"/>
    </row>
    <row r="50" spans="1:254" ht="30" customHeight="1">
      <c r="A50" s="477"/>
      <c r="B50" s="476" t="s">
        <v>224</v>
      </c>
      <c r="C50" s="477"/>
      <c r="D50" s="514">
        <v>5.9189826243427603</v>
      </c>
      <c r="E50" s="514">
        <v>5.3938418681092344</v>
      </c>
      <c r="F50" s="514">
        <v>-3.1301957337946362</v>
      </c>
      <c r="G50" s="514">
        <v>-13.600133880765313</v>
      </c>
      <c r="H50" s="512">
        <v>4.1443963859705235</v>
      </c>
      <c r="I50" s="513">
        <v>4.7048446459229609</v>
      </c>
      <c r="J50" s="477"/>
      <c r="K50" s="477"/>
      <c r="L50" s="477"/>
      <c r="M50" s="477"/>
      <c r="N50" s="477"/>
      <c r="O50" s="477"/>
      <c r="P50" s="477"/>
      <c r="Q50" s="477"/>
      <c r="R50" s="477"/>
      <c r="S50" s="477"/>
      <c r="T50" s="477"/>
      <c r="U50" s="477"/>
      <c r="V50" s="477"/>
      <c r="W50" s="477"/>
      <c r="X50" s="477"/>
      <c r="Y50" s="477"/>
      <c r="Z50" s="477"/>
      <c r="AB50" s="477"/>
      <c r="AC50" s="477"/>
      <c r="AD50" s="477"/>
      <c r="AE50" s="477"/>
      <c r="AF50" s="477"/>
      <c r="AG50" s="477"/>
      <c r="AH50" s="477"/>
      <c r="AI50" s="477"/>
      <c r="AJ50" s="477"/>
      <c r="AK50" s="477"/>
      <c r="AL50" s="477"/>
      <c r="AM50" s="477"/>
      <c r="AN50" s="477"/>
      <c r="AO50" s="477"/>
      <c r="AP50" s="477"/>
      <c r="AQ50" s="477"/>
      <c r="AR50" s="477"/>
      <c r="AS50" s="477"/>
      <c r="AT50" s="477"/>
      <c r="AU50" s="477"/>
      <c r="AV50" s="477"/>
      <c r="AW50" s="477"/>
      <c r="AX50" s="477"/>
      <c r="AY50" s="477"/>
      <c r="AZ50" s="477"/>
      <c r="BA50" s="477"/>
      <c r="BB50" s="477"/>
      <c r="BC50" s="477"/>
      <c r="BD50" s="477"/>
      <c r="BE50" s="477"/>
      <c r="BF50" s="477"/>
      <c r="BG50" s="477"/>
      <c r="BH50" s="477"/>
      <c r="BI50" s="477"/>
      <c r="BJ50" s="477"/>
      <c r="BK50" s="477"/>
      <c r="BL50" s="477"/>
      <c r="BM50" s="477"/>
      <c r="BN50" s="477"/>
      <c r="BO50" s="477"/>
      <c r="BP50" s="477"/>
      <c r="BQ50" s="477"/>
      <c r="BR50" s="477"/>
      <c r="BS50" s="477"/>
      <c r="BT50" s="477"/>
      <c r="BU50" s="477"/>
      <c r="BV50" s="477"/>
      <c r="BW50" s="477"/>
      <c r="BX50" s="477"/>
      <c r="BY50" s="477"/>
      <c r="BZ50" s="477"/>
      <c r="CA50" s="477"/>
      <c r="CB50" s="477"/>
      <c r="CC50" s="477"/>
      <c r="CD50" s="477"/>
      <c r="CE50" s="477"/>
      <c r="CF50" s="477"/>
      <c r="CG50" s="477"/>
      <c r="CH50" s="477"/>
      <c r="CI50" s="477"/>
      <c r="CJ50" s="477"/>
      <c r="CK50" s="477"/>
      <c r="CL50" s="477"/>
      <c r="CM50" s="477"/>
      <c r="CN50" s="477"/>
      <c r="CO50" s="477"/>
      <c r="CP50" s="477"/>
      <c r="CQ50" s="477"/>
      <c r="CR50" s="477"/>
      <c r="CS50" s="477"/>
      <c r="CT50" s="477"/>
      <c r="CU50" s="477"/>
      <c r="CV50" s="477"/>
      <c r="CW50" s="477"/>
      <c r="CX50" s="477"/>
      <c r="CY50" s="477"/>
      <c r="CZ50" s="477"/>
      <c r="DA50" s="477"/>
      <c r="DB50" s="477"/>
      <c r="DC50" s="477"/>
      <c r="DD50" s="477"/>
      <c r="DE50" s="477"/>
      <c r="DF50" s="477"/>
      <c r="DG50" s="477"/>
      <c r="DH50" s="477"/>
      <c r="DI50" s="477"/>
      <c r="DJ50" s="477"/>
      <c r="DK50" s="477"/>
      <c r="DL50" s="477"/>
      <c r="DM50" s="477"/>
      <c r="DN50" s="477"/>
      <c r="DO50" s="477"/>
      <c r="DP50" s="477"/>
      <c r="DQ50" s="477"/>
      <c r="DR50" s="477"/>
      <c r="DS50" s="477"/>
      <c r="DT50" s="477"/>
      <c r="DU50" s="477"/>
      <c r="DV50" s="477"/>
      <c r="DW50" s="477"/>
      <c r="DX50" s="477"/>
      <c r="DY50" s="477"/>
      <c r="DZ50" s="477"/>
      <c r="EA50" s="477"/>
      <c r="EB50" s="477"/>
      <c r="EC50" s="477"/>
      <c r="ED50" s="477"/>
      <c r="EE50" s="477"/>
      <c r="EF50" s="477"/>
      <c r="EG50" s="477"/>
      <c r="EH50" s="477"/>
      <c r="EI50" s="477"/>
      <c r="EJ50" s="477"/>
      <c r="EK50" s="477"/>
      <c r="EL50" s="477"/>
      <c r="EM50" s="477"/>
      <c r="EN50" s="477"/>
      <c r="EO50" s="477"/>
      <c r="EP50" s="477"/>
      <c r="EQ50" s="477"/>
      <c r="ER50" s="477"/>
      <c r="ES50" s="477"/>
      <c r="ET50" s="477"/>
      <c r="EU50" s="477"/>
      <c r="EV50" s="477"/>
      <c r="EW50" s="477"/>
      <c r="EX50" s="477"/>
      <c r="EY50" s="477"/>
      <c r="EZ50" s="477"/>
      <c r="FA50" s="477"/>
      <c r="FB50" s="477"/>
      <c r="FC50" s="477"/>
      <c r="FD50" s="477"/>
      <c r="FE50" s="477"/>
      <c r="FF50" s="477"/>
      <c r="FG50" s="477"/>
      <c r="FH50" s="477"/>
      <c r="FI50" s="477"/>
      <c r="FJ50" s="477"/>
      <c r="FK50" s="477"/>
      <c r="FL50" s="477"/>
      <c r="FM50" s="477"/>
      <c r="FN50" s="477"/>
      <c r="FO50" s="477"/>
      <c r="FP50" s="477"/>
      <c r="FQ50" s="477"/>
      <c r="FR50" s="477"/>
      <c r="FS50" s="477"/>
      <c r="FT50" s="477"/>
      <c r="FU50" s="477"/>
      <c r="FV50" s="477"/>
      <c r="FW50" s="477"/>
      <c r="FX50" s="477"/>
      <c r="FY50" s="477"/>
      <c r="FZ50" s="477"/>
      <c r="GA50" s="477"/>
      <c r="GB50" s="477"/>
      <c r="GC50" s="477"/>
      <c r="GD50" s="477"/>
      <c r="GE50" s="477"/>
      <c r="GF50" s="477"/>
      <c r="GG50" s="477"/>
      <c r="GH50" s="477"/>
      <c r="GI50" s="477"/>
      <c r="GJ50" s="477"/>
      <c r="GK50" s="477"/>
      <c r="GL50" s="477"/>
      <c r="GM50" s="477"/>
      <c r="GN50" s="477"/>
      <c r="GO50" s="477"/>
      <c r="GP50" s="477"/>
      <c r="GQ50" s="477"/>
      <c r="GR50" s="477"/>
      <c r="GS50" s="477"/>
      <c r="GT50" s="477"/>
      <c r="GU50" s="477"/>
      <c r="GV50" s="477"/>
      <c r="GW50" s="477"/>
      <c r="GX50" s="477"/>
      <c r="GY50" s="477"/>
      <c r="GZ50" s="477"/>
      <c r="HA50" s="477"/>
      <c r="HB50" s="477"/>
      <c r="HC50" s="477"/>
      <c r="HD50" s="477"/>
      <c r="HE50" s="477"/>
      <c r="HF50" s="477"/>
      <c r="HG50" s="477"/>
      <c r="HH50" s="477"/>
      <c r="HI50" s="477"/>
      <c r="HJ50" s="477"/>
      <c r="HK50" s="477"/>
      <c r="HL50" s="477"/>
      <c r="HM50" s="477"/>
      <c r="HN50" s="477"/>
      <c r="HO50" s="477"/>
      <c r="HP50" s="477"/>
      <c r="HQ50" s="477"/>
      <c r="HR50" s="477"/>
      <c r="HS50" s="477"/>
      <c r="HT50" s="477"/>
      <c r="HU50" s="477"/>
      <c r="HV50" s="477"/>
      <c r="HW50" s="477"/>
      <c r="HX50" s="477"/>
      <c r="HY50" s="477"/>
      <c r="HZ50" s="477"/>
      <c r="IA50" s="477"/>
      <c r="IB50" s="477"/>
      <c r="IC50" s="477"/>
      <c r="ID50" s="477"/>
      <c r="IE50" s="477"/>
      <c r="IF50" s="477"/>
      <c r="IG50" s="477"/>
      <c r="IH50" s="477"/>
      <c r="II50" s="477"/>
      <c r="IJ50" s="477"/>
      <c r="IK50" s="477"/>
      <c r="IL50" s="477"/>
      <c r="IM50" s="477"/>
      <c r="IN50" s="477"/>
      <c r="IO50" s="477"/>
      <c r="IP50" s="477"/>
      <c r="IQ50" s="477"/>
      <c r="IR50" s="477"/>
      <c r="IS50" s="477"/>
      <c r="IT50" s="477"/>
    </row>
    <row r="51" spans="1:254" ht="30" customHeight="1">
      <c r="A51" s="477"/>
      <c r="B51" s="476" t="s">
        <v>225</v>
      </c>
      <c r="C51" s="477"/>
      <c r="D51" s="514">
        <v>5.9202411086751567</v>
      </c>
      <c r="E51" s="514">
        <v>5.4080503910830515</v>
      </c>
      <c r="F51" s="514">
        <v>-2.4937073560698622</v>
      </c>
      <c r="G51" s="514">
        <v>-1.3686428322433528</v>
      </c>
      <c r="H51" s="512">
        <v>4.907548895301602</v>
      </c>
      <c r="I51" s="513">
        <v>5.4725977844448153</v>
      </c>
      <c r="J51" s="477"/>
      <c r="K51" s="477"/>
      <c r="L51" s="477"/>
      <c r="M51" s="477"/>
      <c r="N51" s="477"/>
      <c r="O51" s="477"/>
      <c r="P51" s="477"/>
      <c r="Q51" s="477"/>
      <c r="R51" s="477"/>
      <c r="S51" s="477"/>
      <c r="T51" s="477"/>
      <c r="U51" s="477"/>
      <c r="V51" s="477"/>
      <c r="W51" s="477"/>
      <c r="X51" s="477"/>
      <c r="Y51" s="477"/>
      <c r="Z51" s="477"/>
      <c r="AB51" s="477"/>
      <c r="AC51" s="477"/>
      <c r="AD51" s="477"/>
      <c r="AE51" s="477"/>
      <c r="AF51" s="477"/>
      <c r="AG51" s="477"/>
      <c r="AH51" s="477"/>
      <c r="AI51" s="477"/>
      <c r="AJ51" s="477"/>
      <c r="AK51" s="477"/>
      <c r="AL51" s="477"/>
      <c r="AM51" s="477"/>
      <c r="AN51" s="477"/>
      <c r="AO51" s="477"/>
      <c r="AP51" s="477"/>
      <c r="AQ51" s="477"/>
      <c r="AR51" s="477"/>
      <c r="AS51" s="477"/>
      <c r="AT51" s="477"/>
      <c r="AU51" s="477"/>
      <c r="AV51" s="477"/>
      <c r="AW51" s="477"/>
      <c r="AX51" s="477"/>
      <c r="AY51" s="477"/>
      <c r="AZ51" s="477"/>
      <c r="BA51" s="477"/>
      <c r="BB51" s="477"/>
      <c r="BC51" s="477"/>
      <c r="BD51" s="477"/>
      <c r="BE51" s="477"/>
      <c r="BF51" s="477"/>
      <c r="BG51" s="477"/>
      <c r="BH51" s="477"/>
      <c r="BI51" s="477"/>
      <c r="BJ51" s="477"/>
      <c r="BK51" s="477"/>
      <c r="BL51" s="477"/>
      <c r="BM51" s="477"/>
      <c r="BN51" s="477"/>
      <c r="BO51" s="477"/>
      <c r="BP51" s="477"/>
      <c r="BQ51" s="477"/>
      <c r="BR51" s="477"/>
      <c r="BS51" s="477"/>
      <c r="BT51" s="477"/>
      <c r="BU51" s="477"/>
      <c r="BV51" s="477"/>
      <c r="BW51" s="477"/>
      <c r="BX51" s="477"/>
      <c r="BY51" s="477"/>
      <c r="BZ51" s="477"/>
      <c r="CA51" s="477"/>
      <c r="CB51" s="477"/>
      <c r="CC51" s="477"/>
      <c r="CD51" s="477"/>
      <c r="CE51" s="477"/>
      <c r="CF51" s="477"/>
      <c r="CG51" s="477"/>
      <c r="CH51" s="477"/>
      <c r="CI51" s="477"/>
      <c r="CJ51" s="477"/>
      <c r="CK51" s="477"/>
      <c r="CL51" s="477"/>
      <c r="CM51" s="477"/>
      <c r="CN51" s="477"/>
      <c r="CO51" s="477"/>
      <c r="CP51" s="477"/>
      <c r="CQ51" s="477"/>
      <c r="CR51" s="477"/>
      <c r="CS51" s="477"/>
      <c r="CT51" s="477"/>
      <c r="CU51" s="477"/>
      <c r="CV51" s="477"/>
      <c r="CW51" s="477"/>
      <c r="CX51" s="477"/>
      <c r="CY51" s="477"/>
      <c r="CZ51" s="477"/>
      <c r="DA51" s="477"/>
      <c r="DB51" s="477"/>
      <c r="DC51" s="477"/>
      <c r="DD51" s="477"/>
      <c r="DE51" s="477"/>
      <c r="DF51" s="477"/>
      <c r="DG51" s="477"/>
      <c r="DH51" s="477"/>
      <c r="DI51" s="477"/>
      <c r="DJ51" s="477"/>
      <c r="DK51" s="477"/>
      <c r="DL51" s="477"/>
      <c r="DM51" s="477"/>
      <c r="DN51" s="477"/>
      <c r="DO51" s="477"/>
      <c r="DP51" s="477"/>
      <c r="DQ51" s="477"/>
      <c r="DR51" s="477"/>
      <c r="DS51" s="477"/>
      <c r="DT51" s="477"/>
      <c r="DU51" s="477"/>
      <c r="DV51" s="477"/>
      <c r="DW51" s="477"/>
      <c r="DX51" s="477"/>
      <c r="DY51" s="477"/>
      <c r="DZ51" s="477"/>
      <c r="EA51" s="477"/>
      <c r="EB51" s="477"/>
      <c r="EC51" s="477"/>
      <c r="ED51" s="477"/>
      <c r="EE51" s="477"/>
      <c r="EF51" s="477"/>
      <c r="EG51" s="477"/>
      <c r="EH51" s="477"/>
      <c r="EI51" s="477"/>
      <c r="EJ51" s="477"/>
      <c r="EK51" s="477"/>
      <c r="EL51" s="477"/>
      <c r="EM51" s="477"/>
      <c r="EN51" s="477"/>
      <c r="EO51" s="477"/>
      <c r="EP51" s="477"/>
      <c r="EQ51" s="477"/>
      <c r="ER51" s="477"/>
      <c r="ES51" s="477"/>
      <c r="ET51" s="477"/>
      <c r="EU51" s="477"/>
      <c r="EV51" s="477"/>
      <c r="EW51" s="477"/>
      <c r="EX51" s="477"/>
      <c r="EY51" s="477"/>
      <c r="EZ51" s="477"/>
      <c r="FA51" s="477"/>
      <c r="FB51" s="477"/>
      <c r="FC51" s="477"/>
      <c r="FD51" s="477"/>
      <c r="FE51" s="477"/>
      <c r="FF51" s="477"/>
      <c r="FG51" s="477"/>
      <c r="FH51" s="477"/>
      <c r="FI51" s="477"/>
      <c r="FJ51" s="477"/>
      <c r="FK51" s="477"/>
      <c r="FL51" s="477"/>
      <c r="FM51" s="477"/>
      <c r="FN51" s="477"/>
      <c r="FO51" s="477"/>
      <c r="FP51" s="477"/>
      <c r="FQ51" s="477"/>
      <c r="FR51" s="477"/>
      <c r="FS51" s="477"/>
      <c r="FT51" s="477"/>
      <c r="FU51" s="477"/>
      <c r="FV51" s="477"/>
      <c r="FW51" s="477"/>
      <c r="FX51" s="477"/>
      <c r="FY51" s="477"/>
      <c r="FZ51" s="477"/>
      <c r="GA51" s="477"/>
      <c r="GB51" s="477"/>
      <c r="GC51" s="477"/>
      <c r="GD51" s="477"/>
      <c r="GE51" s="477"/>
      <c r="GF51" s="477"/>
      <c r="GG51" s="477"/>
      <c r="GH51" s="477"/>
      <c r="GI51" s="477"/>
      <c r="GJ51" s="477"/>
      <c r="GK51" s="477"/>
      <c r="GL51" s="477"/>
      <c r="GM51" s="477"/>
      <c r="GN51" s="477"/>
      <c r="GO51" s="477"/>
      <c r="GP51" s="477"/>
      <c r="GQ51" s="477"/>
      <c r="GR51" s="477"/>
      <c r="GS51" s="477"/>
      <c r="GT51" s="477"/>
      <c r="GU51" s="477"/>
      <c r="GV51" s="477"/>
      <c r="GW51" s="477"/>
      <c r="GX51" s="477"/>
      <c r="GY51" s="477"/>
      <c r="GZ51" s="477"/>
      <c r="HA51" s="477"/>
      <c r="HB51" s="477"/>
      <c r="HC51" s="477"/>
      <c r="HD51" s="477"/>
      <c r="HE51" s="477"/>
      <c r="HF51" s="477"/>
      <c r="HG51" s="477"/>
      <c r="HH51" s="477"/>
      <c r="HI51" s="477"/>
      <c r="HJ51" s="477"/>
      <c r="HK51" s="477"/>
      <c r="HL51" s="477"/>
      <c r="HM51" s="477"/>
      <c r="HN51" s="477"/>
      <c r="HO51" s="477"/>
      <c r="HP51" s="477"/>
      <c r="HQ51" s="477"/>
      <c r="HR51" s="477"/>
      <c r="HS51" s="477"/>
      <c r="HT51" s="477"/>
      <c r="HU51" s="477"/>
      <c r="HV51" s="477"/>
      <c r="HW51" s="477"/>
      <c r="HX51" s="477"/>
      <c r="HY51" s="477"/>
      <c r="HZ51" s="477"/>
      <c r="IA51" s="477"/>
      <c r="IB51" s="477"/>
      <c r="IC51" s="477"/>
      <c r="ID51" s="477"/>
      <c r="IE51" s="477"/>
      <c r="IF51" s="477"/>
      <c r="IG51" s="477"/>
      <c r="IH51" s="477"/>
      <c r="II51" s="477"/>
      <c r="IJ51" s="477"/>
      <c r="IK51" s="477"/>
      <c r="IL51" s="477"/>
      <c r="IM51" s="477"/>
      <c r="IN51" s="477"/>
      <c r="IO51" s="477"/>
      <c r="IP51" s="477"/>
      <c r="IQ51" s="477"/>
      <c r="IR51" s="477"/>
      <c r="IS51" s="477"/>
      <c r="IT51" s="477"/>
    </row>
    <row r="52" spans="1:254" ht="30" customHeight="1">
      <c r="A52" s="477"/>
      <c r="B52" s="476" t="s">
        <v>226</v>
      </c>
      <c r="C52" s="477"/>
      <c r="D52" s="514">
        <v>5.2954003911417118</v>
      </c>
      <c r="E52" s="514">
        <v>5.4186102278663384</v>
      </c>
      <c r="F52" s="514">
        <v>-1.7422324036569563</v>
      </c>
      <c r="G52" s="514">
        <v>1.6803423744986077</v>
      </c>
      <c r="H52" s="512">
        <v>4.6551083036134884</v>
      </c>
      <c r="I52" s="513">
        <v>5.132143800650681</v>
      </c>
      <c r="J52" s="477"/>
      <c r="K52" s="477"/>
      <c r="L52" s="477"/>
      <c r="M52" s="477"/>
      <c r="N52" s="477"/>
      <c r="O52" s="477"/>
      <c r="P52" s="477"/>
      <c r="Q52" s="477"/>
      <c r="R52" s="477"/>
      <c r="S52" s="477"/>
      <c r="T52" s="477"/>
      <c r="U52" s="477"/>
      <c r="V52" s="477"/>
      <c r="W52" s="477"/>
      <c r="X52" s="477"/>
      <c r="Y52" s="477"/>
      <c r="Z52" s="477"/>
      <c r="AB52" s="477"/>
      <c r="AC52" s="477"/>
      <c r="AD52" s="477"/>
      <c r="AE52" s="477"/>
      <c r="AF52" s="477"/>
      <c r="AG52" s="477"/>
      <c r="AH52" s="477"/>
      <c r="AI52" s="477"/>
      <c r="AJ52" s="477"/>
      <c r="AK52" s="477"/>
      <c r="AL52" s="477"/>
      <c r="AM52" s="477"/>
      <c r="AN52" s="477"/>
      <c r="AO52" s="477"/>
      <c r="AP52" s="477"/>
      <c r="AQ52" s="477"/>
      <c r="AR52" s="477"/>
      <c r="AS52" s="477"/>
      <c r="AT52" s="477"/>
      <c r="AU52" s="477"/>
      <c r="AV52" s="477"/>
      <c r="AW52" s="477"/>
      <c r="AX52" s="477"/>
      <c r="AY52" s="477"/>
      <c r="AZ52" s="477"/>
      <c r="BA52" s="477"/>
      <c r="BB52" s="477"/>
      <c r="BC52" s="477"/>
      <c r="BD52" s="477"/>
      <c r="BE52" s="477"/>
      <c r="BF52" s="477"/>
      <c r="BG52" s="477"/>
      <c r="BH52" s="477"/>
      <c r="BI52" s="477"/>
      <c r="BJ52" s="477"/>
      <c r="BK52" s="477"/>
      <c r="BL52" s="477"/>
      <c r="BM52" s="477"/>
      <c r="BN52" s="477"/>
      <c r="BO52" s="477"/>
      <c r="BP52" s="477"/>
      <c r="BQ52" s="477"/>
      <c r="BR52" s="477"/>
      <c r="BS52" s="477"/>
      <c r="BT52" s="477"/>
      <c r="BU52" s="477"/>
      <c r="BV52" s="477"/>
      <c r="BW52" s="477"/>
      <c r="BX52" s="477"/>
      <c r="BY52" s="477"/>
      <c r="BZ52" s="477"/>
      <c r="CA52" s="477"/>
      <c r="CB52" s="477"/>
      <c r="CC52" s="477"/>
      <c r="CD52" s="477"/>
      <c r="CE52" s="477"/>
      <c r="CF52" s="477"/>
      <c r="CG52" s="477"/>
      <c r="CH52" s="477"/>
      <c r="CI52" s="477"/>
      <c r="CJ52" s="477"/>
      <c r="CK52" s="477"/>
      <c r="CL52" s="477"/>
      <c r="CM52" s="477"/>
      <c r="CN52" s="477"/>
      <c r="CO52" s="477"/>
      <c r="CP52" s="477"/>
      <c r="CQ52" s="477"/>
      <c r="CR52" s="477"/>
      <c r="CS52" s="477"/>
      <c r="CT52" s="477"/>
      <c r="CU52" s="477"/>
      <c r="CV52" s="477"/>
      <c r="CW52" s="477"/>
      <c r="CX52" s="477"/>
      <c r="CY52" s="477"/>
      <c r="CZ52" s="477"/>
      <c r="DA52" s="477"/>
      <c r="DB52" s="477"/>
      <c r="DC52" s="477"/>
      <c r="DD52" s="477"/>
      <c r="DE52" s="477"/>
      <c r="DF52" s="477"/>
      <c r="DG52" s="477"/>
      <c r="DH52" s="477"/>
      <c r="DI52" s="477"/>
      <c r="DJ52" s="477"/>
      <c r="DK52" s="477"/>
      <c r="DL52" s="477"/>
      <c r="DM52" s="477"/>
      <c r="DN52" s="477"/>
      <c r="DO52" s="477"/>
      <c r="DP52" s="477"/>
      <c r="DQ52" s="477"/>
      <c r="DR52" s="477"/>
      <c r="DS52" s="477"/>
      <c r="DT52" s="477"/>
      <c r="DU52" s="477"/>
      <c r="DV52" s="477"/>
      <c r="DW52" s="477"/>
      <c r="DX52" s="477"/>
      <c r="DY52" s="477"/>
      <c r="DZ52" s="477"/>
      <c r="EA52" s="477"/>
      <c r="EB52" s="477"/>
      <c r="EC52" s="477"/>
      <c r="ED52" s="477"/>
      <c r="EE52" s="477"/>
      <c r="EF52" s="477"/>
      <c r="EG52" s="477"/>
      <c r="EH52" s="477"/>
      <c r="EI52" s="477"/>
      <c r="EJ52" s="477"/>
      <c r="EK52" s="477"/>
      <c r="EL52" s="477"/>
      <c r="EM52" s="477"/>
      <c r="EN52" s="477"/>
      <c r="EO52" s="477"/>
      <c r="EP52" s="477"/>
      <c r="EQ52" s="477"/>
      <c r="ER52" s="477"/>
      <c r="ES52" s="477"/>
      <c r="ET52" s="477"/>
      <c r="EU52" s="477"/>
      <c r="EV52" s="477"/>
      <c r="EW52" s="477"/>
      <c r="EX52" s="477"/>
      <c r="EY52" s="477"/>
      <c r="EZ52" s="477"/>
      <c r="FA52" s="477"/>
      <c r="FB52" s="477"/>
      <c r="FC52" s="477"/>
      <c r="FD52" s="477"/>
      <c r="FE52" s="477"/>
      <c r="FF52" s="477"/>
      <c r="FG52" s="477"/>
      <c r="FH52" s="477"/>
      <c r="FI52" s="477"/>
      <c r="FJ52" s="477"/>
      <c r="FK52" s="477"/>
      <c r="FL52" s="477"/>
      <c r="FM52" s="477"/>
      <c r="FN52" s="477"/>
      <c r="FO52" s="477"/>
      <c r="FP52" s="477"/>
      <c r="FQ52" s="477"/>
      <c r="FR52" s="477"/>
      <c r="FS52" s="477"/>
      <c r="FT52" s="477"/>
      <c r="FU52" s="477"/>
      <c r="FV52" s="477"/>
      <c r="FW52" s="477"/>
      <c r="FX52" s="477"/>
      <c r="FY52" s="477"/>
      <c r="FZ52" s="477"/>
      <c r="GA52" s="477"/>
      <c r="GB52" s="477"/>
      <c r="GC52" s="477"/>
      <c r="GD52" s="477"/>
      <c r="GE52" s="477"/>
      <c r="GF52" s="477"/>
      <c r="GG52" s="477"/>
      <c r="GH52" s="477"/>
      <c r="GI52" s="477"/>
      <c r="GJ52" s="477"/>
      <c r="GK52" s="477"/>
      <c r="GL52" s="477"/>
      <c r="GM52" s="477"/>
      <c r="GN52" s="477"/>
      <c r="GO52" s="477"/>
      <c r="GP52" s="477"/>
      <c r="GQ52" s="477"/>
      <c r="GR52" s="477"/>
      <c r="GS52" s="477"/>
      <c r="GT52" s="477"/>
      <c r="GU52" s="477"/>
      <c r="GV52" s="477"/>
      <c r="GW52" s="477"/>
      <c r="GX52" s="477"/>
      <c r="GY52" s="477"/>
      <c r="GZ52" s="477"/>
      <c r="HA52" s="477"/>
      <c r="HB52" s="477"/>
      <c r="HC52" s="477"/>
      <c r="HD52" s="477"/>
      <c r="HE52" s="477"/>
      <c r="HF52" s="477"/>
      <c r="HG52" s="477"/>
      <c r="HH52" s="477"/>
      <c r="HI52" s="477"/>
      <c r="HJ52" s="477"/>
      <c r="HK52" s="477"/>
      <c r="HL52" s="477"/>
      <c r="HM52" s="477"/>
      <c r="HN52" s="477"/>
      <c r="HO52" s="477"/>
      <c r="HP52" s="477"/>
      <c r="HQ52" s="477"/>
      <c r="HR52" s="477"/>
      <c r="HS52" s="477"/>
      <c r="HT52" s="477"/>
      <c r="HU52" s="477"/>
      <c r="HV52" s="477"/>
      <c r="HW52" s="477"/>
      <c r="HX52" s="477"/>
      <c r="HY52" s="477"/>
      <c r="HZ52" s="477"/>
      <c r="IA52" s="477"/>
      <c r="IB52" s="477"/>
      <c r="IC52" s="477"/>
      <c r="ID52" s="477"/>
      <c r="IE52" s="477"/>
      <c r="IF52" s="477"/>
      <c r="IG52" s="477"/>
      <c r="IH52" s="477"/>
      <c r="II52" s="477"/>
      <c r="IJ52" s="477"/>
      <c r="IK52" s="477"/>
      <c r="IL52" s="477"/>
      <c r="IM52" s="477"/>
      <c r="IN52" s="477"/>
      <c r="IO52" s="477"/>
      <c r="IP52" s="477"/>
      <c r="IQ52" s="477"/>
      <c r="IR52" s="477"/>
      <c r="IS52" s="477"/>
      <c r="IT52" s="477"/>
    </row>
    <row r="53" spans="1:254" ht="30" customHeight="1">
      <c r="A53" s="477"/>
      <c r="B53" s="476" t="s">
        <v>227</v>
      </c>
      <c r="C53" s="477"/>
      <c r="D53" s="514">
        <v>6.5137188361433971</v>
      </c>
      <c r="E53" s="514">
        <v>5.4481399748859189</v>
      </c>
      <c r="F53" s="514">
        <v>-2.7827666340235737</v>
      </c>
      <c r="G53" s="514">
        <v>7.7690847795276881</v>
      </c>
      <c r="H53" s="512">
        <v>5.7991767734965123</v>
      </c>
      <c r="I53" s="513">
        <v>6.4229469014249361</v>
      </c>
      <c r="J53" s="477"/>
      <c r="K53" s="477"/>
      <c r="L53" s="477"/>
      <c r="M53" s="477"/>
      <c r="N53" s="477"/>
      <c r="O53" s="477"/>
      <c r="P53" s="477"/>
      <c r="Q53" s="477"/>
      <c r="R53" s="477"/>
      <c r="S53" s="477"/>
      <c r="T53" s="477"/>
      <c r="U53" s="477"/>
      <c r="V53" s="477"/>
      <c r="W53" s="477"/>
      <c r="X53" s="477"/>
      <c r="Y53" s="477"/>
      <c r="Z53" s="477"/>
      <c r="AB53" s="477"/>
      <c r="AC53" s="477"/>
      <c r="AD53" s="477"/>
      <c r="AE53" s="477"/>
      <c r="AF53" s="477"/>
      <c r="AG53" s="477"/>
      <c r="AH53" s="477"/>
      <c r="AI53" s="477"/>
      <c r="AJ53" s="477"/>
      <c r="AK53" s="477"/>
      <c r="AL53" s="477"/>
      <c r="AM53" s="477"/>
      <c r="AN53" s="477"/>
      <c r="AO53" s="477"/>
      <c r="AP53" s="477"/>
      <c r="AQ53" s="477"/>
      <c r="AR53" s="477"/>
      <c r="AS53" s="477"/>
      <c r="AT53" s="477"/>
      <c r="AU53" s="477"/>
      <c r="AV53" s="477"/>
      <c r="AW53" s="477"/>
      <c r="AX53" s="477"/>
      <c r="AY53" s="477"/>
      <c r="AZ53" s="477"/>
      <c r="BA53" s="477"/>
      <c r="BB53" s="477"/>
      <c r="BC53" s="477"/>
      <c r="BD53" s="477"/>
      <c r="BE53" s="477"/>
      <c r="BF53" s="477"/>
      <c r="BG53" s="477"/>
      <c r="BH53" s="477"/>
      <c r="BI53" s="477"/>
      <c r="BJ53" s="477"/>
      <c r="BK53" s="477"/>
      <c r="BL53" s="477"/>
      <c r="BM53" s="477"/>
      <c r="BN53" s="477"/>
      <c r="BO53" s="477"/>
      <c r="BP53" s="477"/>
      <c r="BQ53" s="477"/>
      <c r="BR53" s="477"/>
      <c r="BS53" s="477"/>
      <c r="BT53" s="477"/>
      <c r="BU53" s="477"/>
      <c r="BV53" s="477"/>
      <c r="BW53" s="477"/>
      <c r="BX53" s="477"/>
      <c r="BY53" s="477"/>
      <c r="BZ53" s="477"/>
      <c r="CA53" s="477"/>
      <c r="CB53" s="477"/>
      <c r="CC53" s="477"/>
      <c r="CD53" s="477"/>
      <c r="CE53" s="477"/>
      <c r="CF53" s="477"/>
      <c r="CG53" s="477"/>
      <c r="CH53" s="477"/>
      <c r="CI53" s="477"/>
      <c r="CJ53" s="477"/>
      <c r="CK53" s="477"/>
      <c r="CL53" s="477"/>
      <c r="CM53" s="477"/>
      <c r="CN53" s="477"/>
      <c r="CO53" s="477"/>
      <c r="CP53" s="477"/>
      <c r="CQ53" s="477"/>
      <c r="CR53" s="477"/>
      <c r="CS53" s="477"/>
      <c r="CT53" s="477"/>
      <c r="CU53" s="477"/>
      <c r="CV53" s="477"/>
      <c r="CW53" s="477"/>
      <c r="CX53" s="477"/>
      <c r="CY53" s="477"/>
      <c r="CZ53" s="477"/>
      <c r="DA53" s="477"/>
      <c r="DB53" s="477"/>
      <c r="DC53" s="477"/>
      <c r="DD53" s="477"/>
      <c r="DE53" s="477"/>
      <c r="DF53" s="477"/>
      <c r="DG53" s="477"/>
      <c r="DH53" s="477"/>
      <c r="DI53" s="477"/>
      <c r="DJ53" s="477"/>
      <c r="DK53" s="477"/>
      <c r="DL53" s="477"/>
      <c r="DM53" s="477"/>
      <c r="DN53" s="477"/>
      <c r="DO53" s="477"/>
      <c r="DP53" s="477"/>
      <c r="DQ53" s="477"/>
      <c r="DR53" s="477"/>
      <c r="DS53" s="477"/>
      <c r="DT53" s="477"/>
      <c r="DU53" s="477"/>
      <c r="DV53" s="477"/>
      <c r="DW53" s="477"/>
      <c r="DX53" s="477"/>
      <c r="DY53" s="477"/>
      <c r="DZ53" s="477"/>
      <c r="EA53" s="477"/>
      <c r="EB53" s="477"/>
      <c r="EC53" s="477"/>
      <c r="ED53" s="477"/>
      <c r="EE53" s="477"/>
      <c r="EF53" s="477"/>
      <c r="EG53" s="477"/>
      <c r="EH53" s="477"/>
      <c r="EI53" s="477"/>
      <c r="EJ53" s="477"/>
      <c r="EK53" s="477"/>
      <c r="EL53" s="477"/>
      <c r="EM53" s="477"/>
      <c r="EN53" s="477"/>
      <c r="EO53" s="477"/>
      <c r="EP53" s="477"/>
      <c r="EQ53" s="477"/>
      <c r="ER53" s="477"/>
      <c r="ES53" s="477"/>
      <c r="ET53" s="477"/>
      <c r="EU53" s="477"/>
      <c r="EV53" s="477"/>
      <c r="EW53" s="477"/>
      <c r="EX53" s="477"/>
      <c r="EY53" s="477"/>
      <c r="EZ53" s="477"/>
      <c r="FA53" s="477"/>
      <c r="FB53" s="477"/>
      <c r="FC53" s="477"/>
      <c r="FD53" s="477"/>
      <c r="FE53" s="477"/>
      <c r="FF53" s="477"/>
      <c r="FG53" s="477"/>
      <c r="FH53" s="477"/>
      <c r="FI53" s="477"/>
      <c r="FJ53" s="477"/>
      <c r="FK53" s="477"/>
      <c r="FL53" s="477"/>
      <c r="FM53" s="477"/>
      <c r="FN53" s="477"/>
      <c r="FO53" s="477"/>
      <c r="FP53" s="477"/>
      <c r="FQ53" s="477"/>
      <c r="FR53" s="477"/>
      <c r="FS53" s="477"/>
      <c r="FT53" s="477"/>
      <c r="FU53" s="477"/>
      <c r="FV53" s="477"/>
      <c r="FW53" s="477"/>
      <c r="FX53" s="477"/>
      <c r="FY53" s="477"/>
      <c r="FZ53" s="477"/>
      <c r="GA53" s="477"/>
      <c r="GB53" s="477"/>
      <c r="GC53" s="477"/>
      <c r="GD53" s="477"/>
      <c r="GE53" s="477"/>
      <c r="GF53" s="477"/>
      <c r="GG53" s="477"/>
      <c r="GH53" s="477"/>
      <c r="GI53" s="477"/>
      <c r="GJ53" s="477"/>
      <c r="GK53" s="477"/>
      <c r="GL53" s="477"/>
      <c r="GM53" s="477"/>
      <c r="GN53" s="477"/>
      <c r="GO53" s="477"/>
      <c r="GP53" s="477"/>
      <c r="GQ53" s="477"/>
      <c r="GR53" s="477"/>
      <c r="GS53" s="477"/>
      <c r="GT53" s="477"/>
      <c r="GU53" s="477"/>
      <c r="GV53" s="477"/>
      <c r="GW53" s="477"/>
      <c r="GX53" s="477"/>
      <c r="GY53" s="477"/>
      <c r="GZ53" s="477"/>
      <c r="HA53" s="477"/>
      <c r="HB53" s="477"/>
      <c r="HC53" s="477"/>
      <c r="HD53" s="477"/>
      <c r="HE53" s="477"/>
      <c r="HF53" s="477"/>
      <c r="HG53" s="477"/>
      <c r="HH53" s="477"/>
      <c r="HI53" s="477"/>
      <c r="HJ53" s="477"/>
      <c r="HK53" s="477"/>
      <c r="HL53" s="477"/>
      <c r="HM53" s="477"/>
      <c r="HN53" s="477"/>
      <c r="HO53" s="477"/>
      <c r="HP53" s="477"/>
      <c r="HQ53" s="477"/>
      <c r="HR53" s="477"/>
      <c r="HS53" s="477"/>
      <c r="HT53" s="477"/>
      <c r="HU53" s="477"/>
      <c r="HV53" s="477"/>
      <c r="HW53" s="477"/>
      <c r="HX53" s="477"/>
      <c r="HY53" s="477"/>
      <c r="HZ53" s="477"/>
      <c r="IA53" s="477"/>
      <c r="IB53" s="477"/>
      <c r="IC53" s="477"/>
      <c r="ID53" s="477"/>
      <c r="IE53" s="477"/>
      <c r="IF53" s="477"/>
      <c r="IG53" s="477"/>
      <c r="IH53" s="477"/>
      <c r="II53" s="477"/>
      <c r="IJ53" s="477"/>
      <c r="IK53" s="477"/>
      <c r="IL53" s="477"/>
      <c r="IM53" s="477"/>
      <c r="IN53" s="477"/>
      <c r="IO53" s="477"/>
      <c r="IP53" s="477"/>
      <c r="IQ53" s="477"/>
      <c r="IR53" s="477"/>
      <c r="IS53" s="477"/>
      <c r="IT53" s="477"/>
    </row>
    <row r="54" spans="1:254" ht="30" customHeight="1">
      <c r="A54" s="477"/>
      <c r="B54" s="476" t="s">
        <v>228</v>
      </c>
      <c r="C54" s="477"/>
      <c r="D54" s="514">
        <v>6.796545166064206</v>
      </c>
      <c r="E54" s="514">
        <v>5.4722244002103508</v>
      </c>
      <c r="F54" s="514">
        <v>-5.1910157337036367</v>
      </c>
      <c r="G54" s="514">
        <v>8.1447312868648822</v>
      </c>
      <c r="H54" s="512">
        <v>5.8841631533404097</v>
      </c>
      <c r="I54" s="513">
        <v>6.6735670620756764</v>
      </c>
      <c r="J54" s="477"/>
      <c r="K54" s="477"/>
      <c r="L54" s="477"/>
      <c r="M54" s="477"/>
      <c r="N54" s="477"/>
      <c r="O54" s="477"/>
      <c r="P54" s="477"/>
      <c r="Q54" s="477"/>
      <c r="R54" s="477"/>
      <c r="S54" s="477"/>
      <c r="T54" s="477"/>
      <c r="U54" s="477"/>
      <c r="V54" s="477"/>
      <c r="W54" s="477"/>
      <c r="X54" s="477"/>
      <c r="Y54" s="477"/>
      <c r="Z54" s="477"/>
      <c r="AB54" s="477"/>
      <c r="AC54" s="477"/>
      <c r="AD54" s="477"/>
      <c r="AE54" s="477"/>
      <c r="AF54" s="477"/>
      <c r="AG54" s="477"/>
      <c r="AH54" s="477"/>
      <c r="AI54" s="477"/>
      <c r="AJ54" s="477"/>
      <c r="AK54" s="477"/>
      <c r="AL54" s="477"/>
      <c r="AM54" s="477"/>
      <c r="AN54" s="477"/>
      <c r="AO54" s="477"/>
      <c r="AP54" s="477"/>
      <c r="AQ54" s="477"/>
      <c r="AR54" s="477"/>
      <c r="AS54" s="477"/>
      <c r="AT54" s="477"/>
      <c r="AU54" s="477"/>
      <c r="AV54" s="477"/>
      <c r="AW54" s="477"/>
      <c r="AX54" s="477"/>
      <c r="AY54" s="477"/>
      <c r="AZ54" s="477"/>
      <c r="BA54" s="477"/>
      <c r="BB54" s="477"/>
      <c r="BC54" s="477"/>
      <c r="BD54" s="477"/>
      <c r="BE54" s="477"/>
      <c r="BF54" s="477"/>
      <c r="BG54" s="477"/>
      <c r="BH54" s="477"/>
      <c r="BI54" s="477"/>
      <c r="BJ54" s="477"/>
      <c r="BK54" s="477"/>
      <c r="BL54" s="477"/>
      <c r="BM54" s="477"/>
      <c r="BN54" s="477"/>
      <c r="BO54" s="477"/>
      <c r="BP54" s="477"/>
      <c r="BQ54" s="477"/>
      <c r="BR54" s="477"/>
      <c r="BS54" s="477"/>
      <c r="BT54" s="477"/>
      <c r="BU54" s="477"/>
      <c r="BV54" s="477"/>
      <c r="BW54" s="477"/>
      <c r="BX54" s="477"/>
      <c r="BY54" s="477"/>
      <c r="BZ54" s="477"/>
      <c r="CA54" s="477"/>
      <c r="CB54" s="477"/>
      <c r="CC54" s="477"/>
      <c r="CD54" s="477"/>
      <c r="CE54" s="477"/>
      <c r="CF54" s="477"/>
      <c r="CG54" s="477"/>
      <c r="CH54" s="477"/>
      <c r="CI54" s="477"/>
      <c r="CJ54" s="477"/>
      <c r="CK54" s="477"/>
      <c r="CL54" s="477"/>
      <c r="CM54" s="477"/>
      <c r="CN54" s="477"/>
      <c r="CO54" s="477"/>
      <c r="CP54" s="477"/>
      <c r="CQ54" s="477"/>
      <c r="CR54" s="477"/>
      <c r="CS54" s="477"/>
      <c r="CT54" s="477"/>
      <c r="CU54" s="477"/>
      <c r="CV54" s="477"/>
      <c r="CW54" s="477"/>
      <c r="CX54" s="477"/>
      <c r="CY54" s="477"/>
      <c r="CZ54" s="477"/>
      <c r="DA54" s="477"/>
      <c r="DB54" s="477"/>
      <c r="DC54" s="477"/>
      <c r="DD54" s="477"/>
      <c r="DE54" s="477"/>
      <c r="DF54" s="477"/>
      <c r="DG54" s="477"/>
      <c r="DH54" s="477"/>
      <c r="DI54" s="477"/>
      <c r="DJ54" s="477"/>
      <c r="DK54" s="477"/>
      <c r="DL54" s="477"/>
      <c r="DM54" s="477"/>
      <c r="DN54" s="477"/>
      <c r="DO54" s="477"/>
      <c r="DP54" s="477"/>
      <c r="DQ54" s="477"/>
      <c r="DR54" s="477"/>
      <c r="DS54" s="477"/>
      <c r="DT54" s="477"/>
      <c r="DU54" s="477"/>
      <c r="DV54" s="477"/>
      <c r="DW54" s="477"/>
      <c r="DX54" s="477"/>
      <c r="DY54" s="477"/>
      <c r="DZ54" s="477"/>
      <c r="EA54" s="477"/>
      <c r="EB54" s="477"/>
      <c r="EC54" s="477"/>
      <c r="ED54" s="477"/>
      <c r="EE54" s="477"/>
      <c r="EF54" s="477"/>
      <c r="EG54" s="477"/>
      <c r="EH54" s="477"/>
      <c r="EI54" s="477"/>
      <c r="EJ54" s="477"/>
      <c r="EK54" s="477"/>
      <c r="EL54" s="477"/>
      <c r="EM54" s="477"/>
      <c r="EN54" s="477"/>
      <c r="EO54" s="477"/>
      <c r="EP54" s="477"/>
      <c r="EQ54" s="477"/>
      <c r="ER54" s="477"/>
      <c r="ES54" s="477"/>
      <c r="ET54" s="477"/>
      <c r="EU54" s="477"/>
      <c r="EV54" s="477"/>
      <c r="EW54" s="477"/>
      <c r="EX54" s="477"/>
      <c r="EY54" s="477"/>
      <c r="EZ54" s="477"/>
      <c r="FA54" s="477"/>
      <c r="FB54" s="477"/>
      <c r="FC54" s="477"/>
      <c r="FD54" s="477"/>
      <c r="FE54" s="477"/>
      <c r="FF54" s="477"/>
      <c r="FG54" s="477"/>
      <c r="FH54" s="477"/>
      <c r="FI54" s="477"/>
      <c r="FJ54" s="477"/>
      <c r="FK54" s="477"/>
      <c r="FL54" s="477"/>
      <c r="FM54" s="477"/>
      <c r="FN54" s="477"/>
      <c r="FO54" s="477"/>
      <c r="FP54" s="477"/>
      <c r="FQ54" s="477"/>
      <c r="FR54" s="477"/>
      <c r="FS54" s="477"/>
      <c r="FT54" s="477"/>
      <c r="FU54" s="477"/>
      <c r="FV54" s="477"/>
      <c r="FW54" s="477"/>
      <c r="FX54" s="477"/>
      <c r="FY54" s="477"/>
      <c r="FZ54" s="477"/>
      <c r="GA54" s="477"/>
      <c r="GB54" s="477"/>
      <c r="GC54" s="477"/>
      <c r="GD54" s="477"/>
      <c r="GE54" s="477"/>
      <c r="GF54" s="477"/>
      <c r="GG54" s="477"/>
      <c r="GH54" s="477"/>
      <c r="GI54" s="477"/>
      <c r="GJ54" s="477"/>
      <c r="GK54" s="477"/>
      <c r="GL54" s="477"/>
      <c r="GM54" s="477"/>
      <c r="GN54" s="477"/>
      <c r="GO54" s="477"/>
      <c r="GP54" s="477"/>
      <c r="GQ54" s="477"/>
      <c r="GR54" s="477"/>
      <c r="GS54" s="477"/>
      <c r="GT54" s="477"/>
      <c r="GU54" s="477"/>
      <c r="GV54" s="477"/>
      <c r="GW54" s="477"/>
      <c r="GX54" s="477"/>
      <c r="GY54" s="477"/>
      <c r="GZ54" s="477"/>
      <c r="HA54" s="477"/>
      <c r="HB54" s="477"/>
      <c r="HC54" s="477"/>
      <c r="HD54" s="477"/>
      <c r="HE54" s="477"/>
      <c r="HF54" s="477"/>
      <c r="HG54" s="477"/>
      <c r="HH54" s="477"/>
      <c r="HI54" s="477"/>
      <c r="HJ54" s="477"/>
      <c r="HK54" s="477"/>
      <c r="HL54" s="477"/>
      <c r="HM54" s="477"/>
      <c r="HN54" s="477"/>
      <c r="HO54" s="477"/>
      <c r="HP54" s="477"/>
      <c r="HQ54" s="477"/>
      <c r="HR54" s="477"/>
      <c r="HS54" s="477"/>
      <c r="HT54" s="477"/>
      <c r="HU54" s="477"/>
      <c r="HV54" s="477"/>
      <c r="HW54" s="477"/>
      <c r="HX54" s="477"/>
      <c r="HY54" s="477"/>
      <c r="HZ54" s="477"/>
      <c r="IA54" s="477"/>
      <c r="IB54" s="477"/>
      <c r="IC54" s="477"/>
      <c r="ID54" s="477"/>
      <c r="IE54" s="477"/>
      <c r="IF54" s="477"/>
      <c r="IG54" s="477"/>
      <c r="IH54" s="477"/>
      <c r="II54" s="477"/>
      <c r="IJ54" s="477"/>
      <c r="IK54" s="477"/>
      <c r="IL54" s="477"/>
      <c r="IM54" s="477"/>
      <c r="IN54" s="477"/>
      <c r="IO54" s="477"/>
      <c r="IP54" s="477"/>
      <c r="IQ54" s="477"/>
      <c r="IR54" s="477"/>
      <c r="IS54" s="477"/>
      <c r="IT54" s="477"/>
    </row>
    <row r="55" spans="1:254" ht="30" customHeight="1">
      <c r="A55" s="477"/>
      <c r="B55" s="476" t="s">
        <v>229</v>
      </c>
      <c r="C55" s="477"/>
      <c r="D55" s="514">
        <v>6.396901342044842</v>
      </c>
      <c r="E55" s="514">
        <v>5.482741554165699</v>
      </c>
      <c r="F55" s="514">
        <v>-7.7005117789059057</v>
      </c>
      <c r="G55" s="514">
        <v>10.891753653927964</v>
      </c>
      <c r="H55" s="512">
        <v>5.5482503499027018</v>
      </c>
      <c r="I55" s="513">
        <v>6.483330609276166</v>
      </c>
      <c r="J55" s="477"/>
      <c r="K55" s="477"/>
      <c r="L55" s="477"/>
      <c r="M55" s="477"/>
      <c r="N55" s="477"/>
      <c r="O55" s="477"/>
      <c r="P55" s="477"/>
      <c r="Q55" s="477"/>
      <c r="R55" s="477"/>
      <c r="S55" s="477"/>
      <c r="T55" s="477"/>
      <c r="U55" s="477"/>
      <c r="V55" s="477"/>
      <c r="W55" s="477"/>
      <c r="X55" s="477"/>
      <c r="Y55" s="477"/>
      <c r="Z55" s="477"/>
      <c r="AB55" s="477"/>
      <c r="AC55" s="477"/>
      <c r="AD55" s="477"/>
      <c r="AE55" s="477"/>
      <c r="AF55" s="477"/>
      <c r="AG55" s="477"/>
      <c r="AH55" s="477"/>
      <c r="AI55" s="477"/>
      <c r="AJ55" s="477"/>
      <c r="AK55" s="477"/>
      <c r="AL55" s="477"/>
      <c r="AM55" s="477"/>
      <c r="AN55" s="477"/>
      <c r="AO55" s="477"/>
      <c r="AP55" s="477"/>
      <c r="AQ55" s="477"/>
      <c r="AR55" s="477"/>
      <c r="AS55" s="477"/>
      <c r="AT55" s="477"/>
      <c r="AU55" s="477"/>
      <c r="AV55" s="477"/>
      <c r="AW55" s="477"/>
      <c r="AX55" s="477"/>
      <c r="AY55" s="477"/>
      <c r="AZ55" s="477"/>
      <c r="BA55" s="477"/>
      <c r="BB55" s="477"/>
      <c r="BC55" s="477"/>
      <c r="BD55" s="477"/>
      <c r="BE55" s="477"/>
      <c r="BF55" s="477"/>
      <c r="BG55" s="477"/>
      <c r="BH55" s="477"/>
      <c r="BI55" s="477"/>
      <c r="BJ55" s="477"/>
      <c r="BK55" s="477"/>
      <c r="BL55" s="477"/>
      <c r="BM55" s="477"/>
      <c r="BN55" s="477"/>
      <c r="BO55" s="477"/>
      <c r="BP55" s="477"/>
      <c r="BQ55" s="477"/>
      <c r="BR55" s="477"/>
      <c r="BS55" s="477"/>
      <c r="BT55" s="477"/>
      <c r="BU55" s="477"/>
      <c r="BV55" s="477"/>
      <c r="BW55" s="477"/>
      <c r="BX55" s="477"/>
      <c r="BY55" s="477"/>
      <c r="BZ55" s="477"/>
      <c r="CA55" s="477"/>
      <c r="CB55" s="477"/>
      <c r="CC55" s="477"/>
      <c r="CD55" s="477"/>
      <c r="CE55" s="477"/>
      <c r="CF55" s="477"/>
      <c r="CG55" s="477"/>
      <c r="CH55" s="477"/>
      <c r="CI55" s="477"/>
      <c r="CJ55" s="477"/>
      <c r="CK55" s="477"/>
      <c r="CL55" s="477"/>
      <c r="CM55" s="477"/>
      <c r="CN55" s="477"/>
      <c r="CO55" s="477"/>
      <c r="CP55" s="477"/>
      <c r="CQ55" s="477"/>
      <c r="CR55" s="477"/>
      <c r="CS55" s="477"/>
      <c r="CT55" s="477"/>
      <c r="CU55" s="477"/>
      <c r="CV55" s="477"/>
      <c r="CW55" s="477"/>
      <c r="CX55" s="477"/>
      <c r="CY55" s="477"/>
      <c r="CZ55" s="477"/>
      <c r="DA55" s="477"/>
      <c r="DB55" s="477"/>
      <c r="DC55" s="477"/>
      <c r="DD55" s="477"/>
      <c r="DE55" s="477"/>
      <c r="DF55" s="477"/>
      <c r="DG55" s="477"/>
      <c r="DH55" s="477"/>
      <c r="DI55" s="477"/>
      <c r="DJ55" s="477"/>
      <c r="DK55" s="477"/>
      <c r="DL55" s="477"/>
      <c r="DM55" s="477"/>
      <c r="DN55" s="477"/>
      <c r="DO55" s="477"/>
      <c r="DP55" s="477"/>
      <c r="DQ55" s="477"/>
      <c r="DR55" s="477"/>
      <c r="DS55" s="477"/>
      <c r="DT55" s="477"/>
      <c r="DU55" s="477"/>
      <c r="DV55" s="477"/>
      <c r="DW55" s="477"/>
      <c r="DX55" s="477"/>
      <c r="DY55" s="477"/>
      <c r="DZ55" s="477"/>
      <c r="EA55" s="477"/>
      <c r="EB55" s="477"/>
      <c r="EC55" s="477"/>
      <c r="ED55" s="477"/>
      <c r="EE55" s="477"/>
      <c r="EF55" s="477"/>
      <c r="EG55" s="477"/>
      <c r="EH55" s="477"/>
      <c r="EI55" s="477"/>
      <c r="EJ55" s="477"/>
      <c r="EK55" s="477"/>
      <c r="EL55" s="477"/>
      <c r="EM55" s="477"/>
      <c r="EN55" s="477"/>
      <c r="EO55" s="477"/>
      <c r="EP55" s="477"/>
      <c r="EQ55" s="477"/>
      <c r="ER55" s="477"/>
      <c r="ES55" s="477"/>
      <c r="ET55" s="477"/>
      <c r="EU55" s="477"/>
      <c r="EV55" s="477"/>
      <c r="EW55" s="477"/>
      <c r="EX55" s="477"/>
      <c r="EY55" s="477"/>
      <c r="EZ55" s="477"/>
      <c r="FA55" s="477"/>
      <c r="FB55" s="477"/>
      <c r="FC55" s="477"/>
      <c r="FD55" s="477"/>
      <c r="FE55" s="477"/>
      <c r="FF55" s="477"/>
      <c r="FG55" s="477"/>
      <c r="FH55" s="477"/>
      <c r="FI55" s="477"/>
      <c r="FJ55" s="477"/>
      <c r="FK55" s="477"/>
      <c r="FL55" s="477"/>
      <c r="FM55" s="477"/>
      <c r="FN55" s="477"/>
      <c r="FO55" s="477"/>
      <c r="FP55" s="477"/>
      <c r="FQ55" s="477"/>
      <c r="FR55" s="477"/>
      <c r="FS55" s="477"/>
      <c r="FT55" s="477"/>
      <c r="FU55" s="477"/>
      <c r="FV55" s="477"/>
      <c r="FW55" s="477"/>
      <c r="FX55" s="477"/>
      <c r="FY55" s="477"/>
      <c r="FZ55" s="477"/>
      <c r="GA55" s="477"/>
      <c r="GB55" s="477"/>
      <c r="GC55" s="477"/>
      <c r="GD55" s="477"/>
      <c r="GE55" s="477"/>
      <c r="GF55" s="477"/>
      <c r="GG55" s="477"/>
      <c r="GH55" s="477"/>
      <c r="GI55" s="477"/>
      <c r="GJ55" s="477"/>
      <c r="GK55" s="477"/>
      <c r="GL55" s="477"/>
      <c r="GM55" s="477"/>
      <c r="GN55" s="477"/>
      <c r="GO55" s="477"/>
      <c r="GP55" s="477"/>
      <c r="GQ55" s="477"/>
      <c r="GR55" s="477"/>
      <c r="GS55" s="477"/>
      <c r="GT55" s="477"/>
      <c r="GU55" s="477"/>
      <c r="GV55" s="477"/>
      <c r="GW55" s="477"/>
      <c r="GX55" s="477"/>
      <c r="GY55" s="477"/>
      <c r="GZ55" s="477"/>
      <c r="HA55" s="477"/>
      <c r="HB55" s="477"/>
      <c r="HC55" s="477"/>
      <c r="HD55" s="477"/>
      <c r="HE55" s="477"/>
      <c r="HF55" s="477"/>
      <c r="HG55" s="477"/>
      <c r="HH55" s="477"/>
      <c r="HI55" s="477"/>
      <c r="HJ55" s="477"/>
      <c r="HK55" s="477"/>
      <c r="HL55" s="477"/>
      <c r="HM55" s="477"/>
      <c r="HN55" s="477"/>
      <c r="HO55" s="477"/>
      <c r="HP55" s="477"/>
      <c r="HQ55" s="477"/>
      <c r="HR55" s="477"/>
      <c r="HS55" s="477"/>
      <c r="HT55" s="477"/>
      <c r="HU55" s="477"/>
      <c r="HV55" s="477"/>
      <c r="HW55" s="477"/>
      <c r="HX55" s="477"/>
      <c r="HY55" s="477"/>
      <c r="HZ55" s="477"/>
      <c r="IA55" s="477"/>
      <c r="IB55" s="477"/>
      <c r="IC55" s="477"/>
      <c r="ID55" s="477"/>
      <c r="IE55" s="477"/>
      <c r="IF55" s="477"/>
      <c r="IG55" s="477"/>
      <c r="IH55" s="477"/>
      <c r="II55" s="477"/>
      <c r="IJ55" s="477"/>
      <c r="IK55" s="477"/>
      <c r="IL55" s="477"/>
      <c r="IM55" s="477"/>
      <c r="IN55" s="477"/>
      <c r="IO55" s="477"/>
      <c r="IP55" s="477"/>
      <c r="IQ55" s="477"/>
      <c r="IR55" s="477"/>
      <c r="IS55" s="477"/>
      <c r="IT55" s="477"/>
    </row>
    <row r="56" spans="1:254" ht="30" customHeight="1">
      <c r="A56" s="477"/>
      <c r="B56" s="476" t="s">
        <v>230</v>
      </c>
      <c r="C56" s="477"/>
      <c r="D56" s="514">
        <v>8.638378727663337</v>
      </c>
      <c r="E56" s="514">
        <v>5.4479725253369793</v>
      </c>
      <c r="F56" s="514">
        <v>-9.395840714645459</v>
      </c>
      <c r="G56" s="514">
        <v>14.102189711618891</v>
      </c>
      <c r="H56" s="512">
        <v>7.2837108720361243</v>
      </c>
      <c r="I56" s="513">
        <v>8.4461412723666314</v>
      </c>
      <c r="J56" s="477"/>
      <c r="K56" s="477"/>
      <c r="L56" s="477"/>
      <c r="M56" s="477"/>
      <c r="N56" s="477"/>
      <c r="O56" s="477"/>
      <c r="P56" s="477"/>
      <c r="Q56" s="477"/>
      <c r="R56" s="477"/>
      <c r="S56" s="477"/>
      <c r="T56" s="477"/>
      <c r="U56" s="477"/>
      <c r="V56" s="477"/>
      <c r="W56" s="477"/>
      <c r="X56" s="477"/>
      <c r="Y56" s="477"/>
      <c r="Z56" s="477"/>
      <c r="AB56" s="477"/>
      <c r="AC56" s="477"/>
      <c r="AD56" s="477"/>
      <c r="AE56" s="477"/>
      <c r="AF56" s="477"/>
      <c r="AG56" s="477"/>
      <c r="AH56" s="477"/>
      <c r="AI56" s="477"/>
      <c r="AJ56" s="477"/>
      <c r="AK56" s="477"/>
      <c r="AL56" s="477"/>
      <c r="AM56" s="477"/>
      <c r="AN56" s="477"/>
      <c r="AO56" s="477"/>
      <c r="AP56" s="477"/>
      <c r="AQ56" s="477"/>
      <c r="AR56" s="477"/>
      <c r="AS56" s="477"/>
      <c r="AT56" s="477"/>
      <c r="AU56" s="477"/>
      <c r="AV56" s="477"/>
      <c r="AW56" s="477"/>
      <c r="AX56" s="477"/>
      <c r="AY56" s="477"/>
      <c r="AZ56" s="477"/>
      <c r="BA56" s="477"/>
      <c r="BB56" s="477"/>
      <c r="BC56" s="477"/>
      <c r="BD56" s="477"/>
      <c r="BE56" s="477"/>
      <c r="BF56" s="477"/>
      <c r="BG56" s="477"/>
      <c r="BH56" s="477"/>
      <c r="BI56" s="477"/>
      <c r="BJ56" s="477"/>
      <c r="BK56" s="477"/>
      <c r="BL56" s="477"/>
      <c r="BM56" s="477"/>
      <c r="BN56" s="477"/>
      <c r="BO56" s="477"/>
      <c r="BP56" s="477"/>
      <c r="BQ56" s="477"/>
      <c r="BR56" s="477"/>
      <c r="BS56" s="477"/>
      <c r="BT56" s="477"/>
      <c r="BU56" s="477"/>
      <c r="BV56" s="477"/>
      <c r="BW56" s="477"/>
      <c r="BX56" s="477"/>
      <c r="BY56" s="477"/>
      <c r="BZ56" s="477"/>
      <c r="CA56" s="477"/>
      <c r="CB56" s="477"/>
      <c r="CC56" s="477"/>
      <c r="CD56" s="477"/>
      <c r="CE56" s="477"/>
      <c r="CF56" s="477"/>
      <c r="CG56" s="477"/>
      <c r="CH56" s="477"/>
      <c r="CI56" s="477"/>
      <c r="CJ56" s="477"/>
      <c r="CK56" s="477"/>
      <c r="CL56" s="477"/>
      <c r="CM56" s="477"/>
      <c r="CN56" s="477"/>
      <c r="CO56" s="477"/>
      <c r="CP56" s="477"/>
      <c r="CQ56" s="477"/>
      <c r="CR56" s="477"/>
      <c r="CS56" s="477"/>
      <c r="CT56" s="477"/>
      <c r="CU56" s="477"/>
      <c r="CV56" s="477"/>
      <c r="CW56" s="477"/>
      <c r="CX56" s="477"/>
      <c r="CY56" s="477"/>
      <c r="CZ56" s="477"/>
      <c r="DA56" s="477"/>
      <c r="DB56" s="477"/>
      <c r="DC56" s="477"/>
      <c r="DD56" s="477"/>
      <c r="DE56" s="477"/>
      <c r="DF56" s="477"/>
      <c r="DG56" s="477"/>
      <c r="DH56" s="477"/>
      <c r="DI56" s="477"/>
      <c r="DJ56" s="477"/>
      <c r="DK56" s="477"/>
      <c r="DL56" s="477"/>
      <c r="DM56" s="477"/>
      <c r="DN56" s="477"/>
      <c r="DO56" s="477"/>
      <c r="DP56" s="477"/>
      <c r="DQ56" s="477"/>
      <c r="DR56" s="477"/>
      <c r="DS56" s="477"/>
      <c r="DT56" s="477"/>
      <c r="DU56" s="477"/>
      <c r="DV56" s="477"/>
      <c r="DW56" s="477"/>
      <c r="DX56" s="477"/>
      <c r="DY56" s="477"/>
      <c r="DZ56" s="477"/>
      <c r="EA56" s="477"/>
      <c r="EB56" s="477"/>
      <c r="EC56" s="477"/>
      <c r="ED56" s="477"/>
      <c r="EE56" s="477"/>
      <c r="EF56" s="477"/>
      <c r="EG56" s="477"/>
      <c r="EH56" s="477"/>
      <c r="EI56" s="477"/>
      <c r="EJ56" s="477"/>
      <c r="EK56" s="477"/>
      <c r="EL56" s="477"/>
      <c r="EM56" s="477"/>
      <c r="EN56" s="477"/>
      <c r="EO56" s="477"/>
      <c r="EP56" s="477"/>
      <c r="EQ56" s="477"/>
      <c r="ER56" s="477"/>
      <c r="ES56" s="477"/>
      <c r="ET56" s="477"/>
      <c r="EU56" s="477"/>
      <c r="EV56" s="477"/>
      <c r="EW56" s="477"/>
      <c r="EX56" s="477"/>
      <c r="EY56" s="477"/>
      <c r="EZ56" s="477"/>
      <c r="FA56" s="477"/>
      <c r="FB56" s="477"/>
      <c r="FC56" s="477"/>
      <c r="FD56" s="477"/>
      <c r="FE56" s="477"/>
      <c r="FF56" s="477"/>
      <c r="FG56" s="477"/>
      <c r="FH56" s="477"/>
      <c r="FI56" s="477"/>
      <c r="FJ56" s="477"/>
      <c r="FK56" s="477"/>
      <c r="FL56" s="477"/>
      <c r="FM56" s="477"/>
      <c r="FN56" s="477"/>
      <c r="FO56" s="477"/>
      <c r="FP56" s="477"/>
      <c r="FQ56" s="477"/>
      <c r="FR56" s="477"/>
      <c r="FS56" s="477"/>
      <c r="FT56" s="477"/>
      <c r="FU56" s="477"/>
      <c r="FV56" s="477"/>
      <c r="FW56" s="477"/>
      <c r="FX56" s="477"/>
      <c r="FY56" s="477"/>
      <c r="FZ56" s="477"/>
      <c r="GA56" s="477"/>
      <c r="GB56" s="477"/>
      <c r="GC56" s="477"/>
      <c r="GD56" s="477"/>
      <c r="GE56" s="477"/>
      <c r="GF56" s="477"/>
      <c r="GG56" s="477"/>
      <c r="GH56" s="477"/>
      <c r="GI56" s="477"/>
      <c r="GJ56" s="477"/>
      <c r="GK56" s="477"/>
      <c r="GL56" s="477"/>
      <c r="GM56" s="477"/>
      <c r="GN56" s="477"/>
      <c r="GO56" s="477"/>
      <c r="GP56" s="477"/>
      <c r="GQ56" s="477"/>
      <c r="GR56" s="477"/>
      <c r="GS56" s="477"/>
      <c r="GT56" s="477"/>
      <c r="GU56" s="477"/>
      <c r="GV56" s="477"/>
      <c r="GW56" s="477"/>
      <c r="GX56" s="477"/>
      <c r="GY56" s="477"/>
      <c r="GZ56" s="477"/>
      <c r="HA56" s="477"/>
      <c r="HB56" s="477"/>
      <c r="HC56" s="477"/>
      <c r="HD56" s="477"/>
      <c r="HE56" s="477"/>
      <c r="HF56" s="477"/>
      <c r="HG56" s="477"/>
      <c r="HH56" s="477"/>
      <c r="HI56" s="477"/>
      <c r="HJ56" s="477"/>
      <c r="HK56" s="477"/>
      <c r="HL56" s="477"/>
      <c r="HM56" s="477"/>
      <c r="HN56" s="477"/>
      <c r="HO56" s="477"/>
      <c r="HP56" s="477"/>
      <c r="HQ56" s="477"/>
      <c r="HR56" s="477"/>
      <c r="HS56" s="477"/>
      <c r="HT56" s="477"/>
      <c r="HU56" s="477"/>
      <c r="HV56" s="477"/>
      <c r="HW56" s="477"/>
      <c r="HX56" s="477"/>
      <c r="HY56" s="477"/>
      <c r="HZ56" s="477"/>
      <c r="IA56" s="477"/>
      <c r="IB56" s="477"/>
      <c r="IC56" s="477"/>
      <c r="ID56" s="477"/>
      <c r="IE56" s="477"/>
      <c r="IF56" s="477"/>
      <c r="IG56" s="477"/>
      <c r="IH56" s="477"/>
      <c r="II56" s="477"/>
      <c r="IJ56" s="477"/>
      <c r="IK56" s="477"/>
      <c r="IL56" s="477"/>
      <c r="IM56" s="477"/>
      <c r="IN56" s="477"/>
      <c r="IO56" s="477"/>
      <c r="IP56" s="477"/>
      <c r="IQ56" s="477"/>
      <c r="IR56" s="477"/>
      <c r="IS56" s="477"/>
      <c r="IT56" s="477"/>
    </row>
    <row r="57" spans="1:254" ht="30" customHeight="1">
      <c r="A57" s="477"/>
      <c r="B57" s="476" t="s">
        <v>231</v>
      </c>
      <c r="C57" s="477"/>
      <c r="D57" s="514">
        <v>6.7208602022610791</v>
      </c>
      <c r="E57" s="514">
        <v>5.4184259214301846</v>
      </c>
      <c r="F57" s="514">
        <v>-8.1046402324524678</v>
      </c>
      <c r="G57" s="514">
        <v>5.9674440292354092</v>
      </c>
      <c r="H57" s="512">
        <v>5.591378548381698</v>
      </c>
      <c r="I57" s="513">
        <v>6.500749854126326</v>
      </c>
      <c r="J57" s="477"/>
      <c r="K57" s="477"/>
      <c r="L57" s="477"/>
      <c r="M57" s="477"/>
      <c r="N57" s="477"/>
      <c r="O57" s="477"/>
      <c r="P57" s="477"/>
      <c r="Q57" s="477"/>
      <c r="R57" s="477"/>
      <c r="S57" s="477"/>
      <c r="T57" s="477"/>
      <c r="U57" s="477"/>
      <c r="V57" s="477"/>
      <c r="W57" s="477"/>
      <c r="X57" s="477"/>
      <c r="Y57" s="477"/>
      <c r="Z57" s="477"/>
      <c r="AB57" s="477"/>
      <c r="AC57" s="477"/>
      <c r="AD57" s="477"/>
      <c r="AE57" s="477"/>
      <c r="AF57" s="477"/>
      <c r="AG57" s="477"/>
      <c r="AH57" s="477"/>
      <c r="AI57" s="477"/>
      <c r="AJ57" s="477"/>
      <c r="AK57" s="477"/>
      <c r="AL57" s="477"/>
      <c r="AM57" s="477"/>
      <c r="AN57" s="477"/>
      <c r="AO57" s="477"/>
      <c r="AP57" s="477"/>
      <c r="AQ57" s="477"/>
      <c r="AR57" s="477"/>
      <c r="AS57" s="477"/>
      <c r="AT57" s="477"/>
      <c r="AU57" s="477"/>
      <c r="AV57" s="477"/>
      <c r="AW57" s="477"/>
      <c r="AX57" s="477"/>
      <c r="AY57" s="477"/>
      <c r="AZ57" s="477"/>
      <c r="BA57" s="477"/>
      <c r="BB57" s="477"/>
      <c r="BC57" s="477"/>
      <c r="BD57" s="477"/>
      <c r="BE57" s="477"/>
      <c r="BF57" s="477"/>
      <c r="BG57" s="477"/>
      <c r="BH57" s="477"/>
      <c r="BI57" s="477"/>
      <c r="BJ57" s="477"/>
      <c r="BK57" s="477"/>
      <c r="BL57" s="477"/>
      <c r="BM57" s="477"/>
      <c r="BN57" s="477"/>
      <c r="BO57" s="477"/>
      <c r="BP57" s="477"/>
      <c r="BQ57" s="477"/>
      <c r="BR57" s="477"/>
      <c r="BS57" s="477"/>
      <c r="BT57" s="477"/>
      <c r="BU57" s="477"/>
      <c r="BV57" s="477"/>
      <c r="BW57" s="477"/>
      <c r="BX57" s="477"/>
      <c r="BY57" s="477"/>
      <c r="BZ57" s="477"/>
      <c r="CA57" s="477"/>
      <c r="CB57" s="477"/>
      <c r="CC57" s="477"/>
      <c r="CD57" s="477"/>
      <c r="CE57" s="477"/>
      <c r="CF57" s="477"/>
      <c r="CG57" s="477"/>
      <c r="CH57" s="477"/>
      <c r="CI57" s="477"/>
      <c r="CJ57" s="477"/>
      <c r="CK57" s="477"/>
      <c r="CL57" s="477"/>
      <c r="CM57" s="477"/>
      <c r="CN57" s="477"/>
      <c r="CO57" s="477"/>
      <c r="CP57" s="477"/>
      <c r="CQ57" s="477"/>
      <c r="CR57" s="477"/>
      <c r="CS57" s="477"/>
      <c r="CT57" s="477"/>
      <c r="CU57" s="477"/>
      <c r="CV57" s="477"/>
      <c r="CW57" s="477"/>
      <c r="CX57" s="477"/>
      <c r="CY57" s="477"/>
      <c r="CZ57" s="477"/>
      <c r="DA57" s="477"/>
      <c r="DB57" s="477"/>
      <c r="DC57" s="477"/>
      <c r="DD57" s="477"/>
      <c r="DE57" s="477"/>
      <c r="DF57" s="477"/>
      <c r="DG57" s="477"/>
      <c r="DH57" s="477"/>
      <c r="DI57" s="477"/>
      <c r="DJ57" s="477"/>
      <c r="DK57" s="477"/>
      <c r="DL57" s="477"/>
      <c r="DM57" s="477"/>
      <c r="DN57" s="477"/>
      <c r="DO57" s="477"/>
      <c r="DP57" s="477"/>
      <c r="DQ57" s="477"/>
      <c r="DR57" s="477"/>
      <c r="DS57" s="477"/>
      <c r="DT57" s="477"/>
      <c r="DU57" s="477"/>
      <c r="DV57" s="477"/>
      <c r="DW57" s="477"/>
      <c r="DX57" s="477"/>
      <c r="DY57" s="477"/>
      <c r="DZ57" s="477"/>
      <c r="EA57" s="477"/>
      <c r="EB57" s="477"/>
      <c r="EC57" s="477"/>
      <c r="ED57" s="477"/>
      <c r="EE57" s="477"/>
      <c r="EF57" s="477"/>
      <c r="EG57" s="477"/>
      <c r="EH57" s="477"/>
      <c r="EI57" s="477"/>
      <c r="EJ57" s="477"/>
      <c r="EK57" s="477"/>
      <c r="EL57" s="477"/>
      <c r="EM57" s="477"/>
      <c r="EN57" s="477"/>
      <c r="EO57" s="477"/>
      <c r="EP57" s="477"/>
      <c r="EQ57" s="477"/>
      <c r="ER57" s="477"/>
      <c r="ES57" s="477"/>
      <c r="ET57" s="477"/>
      <c r="EU57" s="477"/>
      <c r="EV57" s="477"/>
      <c r="EW57" s="477"/>
      <c r="EX57" s="477"/>
      <c r="EY57" s="477"/>
      <c r="EZ57" s="477"/>
      <c r="FA57" s="477"/>
      <c r="FB57" s="477"/>
      <c r="FC57" s="477"/>
      <c r="FD57" s="477"/>
      <c r="FE57" s="477"/>
      <c r="FF57" s="477"/>
      <c r="FG57" s="477"/>
      <c r="FH57" s="477"/>
      <c r="FI57" s="477"/>
      <c r="FJ57" s="477"/>
      <c r="FK57" s="477"/>
      <c r="FL57" s="477"/>
      <c r="FM57" s="477"/>
      <c r="FN57" s="477"/>
      <c r="FO57" s="477"/>
      <c r="FP57" s="477"/>
      <c r="FQ57" s="477"/>
      <c r="FR57" s="477"/>
      <c r="FS57" s="477"/>
      <c r="FT57" s="477"/>
      <c r="FU57" s="477"/>
      <c r="FV57" s="477"/>
      <c r="FW57" s="477"/>
      <c r="FX57" s="477"/>
      <c r="FY57" s="477"/>
      <c r="FZ57" s="477"/>
      <c r="GA57" s="477"/>
      <c r="GB57" s="477"/>
      <c r="GC57" s="477"/>
      <c r="GD57" s="477"/>
      <c r="GE57" s="477"/>
      <c r="GF57" s="477"/>
      <c r="GG57" s="477"/>
      <c r="GH57" s="477"/>
      <c r="GI57" s="477"/>
      <c r="GJ57" s="477"/>
      <c r="GK57" s="477"/>
      <c r="GL57" s="477"/>
      <c r="GM57" s="477"/>
      <c r="GN57" s="477"/>
      <c r="GO57" s="477"/>
      <c r="GP57" s="477"/>
      <c r="GQ57" s="477"/>
      <c r="GR57" s="477"/>
      <c r="GS57" s="477"/>
      <c r="GT57" s="477"/>
      <c r="GU57" s="477"/>
      <c r="GV57" s="477"/>
      <c r="GW57" s="477"/>
      <c r="GX57" s="477"/>
      <c r="GY57" s="477"/>
      <c r="GZ57" s="477"/>
      <c r="HA57" s="477"/>
      <c r="HB57" s="477"/>
      <c r="HC57" s="477"/>
      <c r="HD57" s="477"/>
      <c r="HE57" s="477"/>
      <c r="HF57" s="477"/>
      <c r="HG57" s="477"/>
      <c r="HH57" s="477"/>
      <c r="HI57" s="477"/>
      <c r="HJ57" s="477"/>
      <c r="HK57" s="477"/>
      <c r="HL57" s="477"/>
      <c r="HM57" s="477"/>
      <c r="HN57" s="477"/>
      <c r="HO57" s="477"/>
      <c r="HP57" s="477"/>
      <c r="HQ57" s="477"/>
      <c r="HR57" s="477"/>
      <c r="HS57" s="477"/>
      <c r="HT57" s="477"/>
      <c r="HU57" s="477"/>
      <c r="HV57" s="477"/>
      <c r="HW57" s="477"/>
      <c r="HX57" s="477"/>
      <c r="HY57" s="477"/>
      <c r="HZ57" s="477"/>
      <c r="IA57" s="477"/>
      <c r="IB57" s="477"/>
      <c r="IC57" s="477"/>
      <c r="ID57" s="477"/>
      <c r="IE57" s="477"/>
      <c r="IF57" s="477"/>
      <c r="IG57" s="477"/>
      <c r="IH57" s="477"/>
      <c r="II57" s="477"/>
      <c r="IJ57" s="477"/>
      <c r="IK57" s="477"/>
      <c r="IL57" s="477"/>
      <c r="IM57" s="477"/>
      <c r="IN57" s="477"/>
      <c r="IO57" s="477"/>
      <c r="IP57" s="477"/>
      <c r="IQ57" s="477"/>
      <c r="IR57" s="477"/>
      <c r="IS57" s="477"/>
      <c r="IT57" s="477"/>
    </row>
    <row r="58" spans="1:254" ht="30" customHeight="1">
      <c r="A58" s="477"/>
      <c r="B58" s="476" t="s">
        <v>232</v>
      </c>
      <c r="C58" s="477"/>
      <c r="D58" s="514">
        <v>7.947756576618616</v>
      </c>
      <c r="E58" s="514">
        <v>5.4001351286068484</v>
      </c>
      <c r="F58" s="514">
        <v>-2.9938683585743036</v>
      </c>
      <c r="G58" s="514">
        <v>7.4956643443339459</v>
      </c>
      <c r="H58" s="512">
        <v>6.938925945049391</v>
      </c>
      <c r="I58" s="513">
        <v>7.5681606107314394</v>
      </c>
      <c r="J58" s="477"/>
      <c r="K58" s="477"/>
      <c r="L58" s="477"/>
      <c r="M58" s="477"/>
      <c r="N58" s="477"/>
      <c r="O58" s="477"/>
      <c r="P58" s="477"/>
      <c r="Q58" s="477"/>
      <c r="R58" s="477"/>
      <c r="S58" s="477"/>
      <c r="T58" s="477"/>
      <c r="U58" s="477"/>
      <c r="V58" s="477"/>
      <c r="W58" s="477"/>
      <c r="X58" s="477"/>
      <c r="Y58" s="477"/>
      <c r="Z58" s="477"/>
      <c r="AB58" s="477"/>
      <c r="AC58" s="477"/>
      <c r="AD58" s="477"/>
      <c r="AE58" s="477"/>
      <c r="AF58" s="477"/>
      <c r="AG58" s="477"/>
      <c r="AH58" s="477"/>
      <c r="AI58" s="477"/>
      <c r="AJ58" s="477"/>
      <c r="AK58" s="477"/>
      <c r="AL58" s="477"/>
      <c r="AM58" s="477"/>
      <c r="AN58" s="477"/>
      <c r="AO58" s="477"/>
      <c r="AP58" s="477"/>
      <c r="AQ58" s="477"/>
      <c r="AR58" s="477"/>
      <c r="AS58" s="477"/>
      <c r="AT58" s="477"/>
      <c r="AU58" s="477"/>
      <c r="AV58" s="477"/>
      <c r="AW58" s="477"/>
      <c r="AX58" s="477"/>
      <c r="AY58" s="477"/>
      <c r="AZ58" s="477"/>
      <c r="BA58" s="477"/>
      <c r="BB58" s="477"/>
      <c r="BC58" s="477"/>
      <c r="BD58" s="477"/>
      <c r="BE58" s="477"/>
      <c r="BF58" s="477"/>
      <c r="BG58" s="477"/>
      <c r="BH58" s="477"/>
      <c r="BI58" s="477"/>
      <c r="BJ58" s="477"/>
      <c r="BK58" s="477"/>
      <c r="BL58" s="477"/>
      <c r="BM58" s="477"/>
      <c r="BN58" s="477"/>
      <c r="BO58" s="477"/>
      <c r="BP58" s="477"/>
      <c r="BQ58" s="477"/>
      <c r="BR58" s="477"/>
      <c r="BS58" s="477"/>
      <c r="BT58" s="477"/>
      <c r="BU58" s="477"/>
      <c r="BV58" s="477"/>
      <c r="BW58" s="477"/>
      <c r="BX58" s="477"/>
      <c r="BY58" s="477"/>
      <c r="BZ58" s="477"/>
      <c r="CA58" s="477"/>
      <c r="CB58" s="477"/>
      <c r="CC58" s="477"/>
      <c r="CD58" s="477"/>
      <c r="CE58" s="477"/>
      <c r="CF58" s="477"/>
      <c r="CG58" s="477"/>
      <c r="CH58" s="477"/>
      <c r="CI58" s="477"/>
      <c r="CJ58" s="477"/>
      <c r="CK58" s="477"/>
      <c r="CL58" s="477"/>
      <c r="CM58" s="477"/>
      <c r="CN58" s="477"/>
      <c r="CO58" s="477"/>
      <c r="CP58" s="477"/>
      <c r="CQ58" s="477"/>
      <c r="CR58" s="477"/>
      <c r="CS58" s="477"/>
      <c r="CT58" s="477"/>
      <c r="CU58" s="477"/>
      <c r="CV58" s="477"/>
      <c r="CW58" s="477"/>
      <c r="CX58" s="477"/>
      <c r="CY58" s="477"/>
      <c r="CZ58" s="477"/>
      <c r="DA58" s="477"/>
      <c r="DB58" s="477"/>
      <c r="DC58" s="477"/>
      <c r="DD58" s="477"/>
      <c r="DE58" s="477"/>
      <c r="DF58" s="477"/>
      <c r="DG58" s="477"/>
      <c r="DH58" s="477"/>
      <c r="DI58" s="477"/>
      <c r="DJ58" s="477"/>
      <c r="DK58" s="477"/>
      <c r="DL58" s="477"/>
      <c r="DM58" s="477"/>
      <c r="DN58" s="477"/>
      <c r="DO58" s="477"/>
      <c r="DP58" s="477"/>
      <c r="DQ58" s="477"/>
      <c r="DR58" s="477"/>
      <c r="DS58" s="477"/>
      <c r="DT58" s="477"/>
      <c r="DU58" s="477"/>
      <c r="DV58" s="477"/>
      <c r="DW58" s="477"/>
      <c r="DX58" s="477"/>
      <c r="DY58" s="477"/>
      <c r="DZ58" s="477"/>
      <c r="EA58" s="477"/>
      <c r="EB58" s="477"/>
      <c r="EC58" s="477"/>
      <c r="ED58" s="477"/>
      <c r="EE58" s="477"/>
      <c r="EF58" s="477"/>
      <c r="EG58" s="477"/>
      <c r="EH58" s="477"/>
      <c r="EI58" s="477"/>
      <c r="EJ58" s="477"/>
      <c r="EK58" s="477"/>
      <c r="EL58" s="477"/>
      <c r="EM58" s="477"/>
      <c r="EN58" s="477"/>
      <c r="EO58" s="477"/>
      <c r="EP58" s="477"/>
      <c r="EQ58" s="477"/>
      <c r="ER58" s="477"/>
      <c r="ES58" s="477"/>
      <c r="ET58" s="477"/>
      <c r="EU58" s="477"/>
      <c r="EV58" s="477"/>
      <c r="EW58" s="477"/>
      <c r="EX58" s="477"/>
      <c r="EY58" s="477"/>
      <c r="EZ58" s="477"/>
      <c r="FA58" s="477"/>
      <c r="FB58" s="477"/>
      <c r="FC58" s="477"/>
      <c r="FD58" s="477"/>
      <c r="FE58" s="477"/>
      <c r="FF58" s="477"/>
      <c r="FG58" s="477"/>
      <c r="FH58" s="477"/>
      <c r="FI58" s="477"/>
      <c r="FJ58" s="477"/>
      <c r="FK58" s="477"/>
      <c r="FL58" s="477"/>
      <c r="FM58" s="477"/>
      <c r="FN58" s="477"/>
      <c r="FO58" s="477"/>
      <c r="FP58" s="477"/>
      <c r="FQ58" s="477"/>
      <c r="FR58" s="477"/>
      <c r="FS58" s="477"/>
      <c r="FT58" s="477"/>
      <c r="FU58" s="477"/>
      <c r="FV58" s="477"/>
      <c r="FW58" s="477"/>
      <c r="FX58" s="477"/>
      <c r="FY58" s="477"/>
      <c r="FZ58" s="477"/>
      <c r="GA58" s="477"/>
      <c r="GB58" s="477"/>
      <c r="GC58" s="477"/>
      <c r="GD58" s="477"/>
      <c r="GE58" s="477"/>
      <c r="GF58" s="477"/>
      <c r="GG58" s="477"/>
      <c r="GH58" s="477"/>
      <c r="GI58" s="477"/>
      <c r="GJ58" s="477"/>
      <c r="GK58" s="477"/>
      <c r="GL58" s="477"/>
      <c r="GM58" s="477"/>
      <c r="GN58" s="477"/>
      <c r="GO58" s="477"/>
      <c r="GP58" s="477"/>
      <c r="GQ58" s="477"/>
      <c r="GR58" s="477"/>
      <c r="GS58" s="477"/>
      <c r="GT58" s="477"/>
      <c r="GU58" s="477"/>
      <c r="GV58" s="477"/>
      <c r="GW58" s="477"/>
      <c r="GX58" s="477"/>
      <c r="GY58" s="477"/>
      <c r="GZ58" s="477"/>
      <c r="HA58" s="477"/>
      <c r="HB58" s="477"/>
      <c r="HC58" s="477"/>
      <c r="HD58" s="477"/>
      <c r="HE58" s="477"/>
      <c r="HF58" s="477"/>
      <c r="HG58" s="477"/>
      <c r="HH58" s="477"/>
      <c r="HI58" s="477"/>
      <c r="HJ58" s="477"/>
      <c r="HK58" s="477"/>
      <c r="HL58" s="477"/>
      <c r="HM58" s="477"/>
      <c r="HN58" s="477"/>
      <c r="HO58" s="477"/>
      <c r="HP58" s="477"/>
      <c r="HQ58" s="477"/>
      <c r="HR58" s="477"/>
      <c r="HS58" s="477"/>
      <c r="HT58" s="477"/>
      <c r="HU58" s="477"/>
      <c r="HV58" s="477"/>
      <c r="HW58" s="477"/>
      <c r="HX58" s="477"/>
      <c r="HY58" s="477"/>
      <c r="HZ58" s="477"/>
      <c r="IA58" s="477"/>
      <c r="IB58" s="477"/>
      <c r="IC58" s="477"/>
      <c r="ID58" s="477"/>
      <c r="IE58" s="477"/>
      <c r="IF58" s="477"/>
      <c r="IG58" s="477"/>
      <c r="IH58" s="477"/>
      <c r="II58" s="477"/>
      <c r="IJ58" s="477"/>
      <c r="IK58" s="477"/>
      <c r="IL58" s="477"/>
      <c r="IM58" s="477"/>
      <c r="IN58" s="477"/>
      <c r="IO58" s="477"/>
      <c r="IP58" s="477"/>
      <c r="IQ58" s="477"/>
      <c r="IR58" s="477"/>
      <c r="IS58" s="477"/>
      <c r="IT58" s="477"/>
    </row>
    <row r="59" spans="1:254" ht="30" customHeight="1">
      <c r="A59" s="477"/>
      <c r="B59" s="476" t="s">
        <v>233</v>
      </c>
      <c r="C59" s="477"/>
      <c r="D59" s="514">
        <v>8.7187099713983827</v>
      </c>
      <c r="E59" s="514">
        <v>5.4068371654981462</v>
      </c>
      <c r="F59" s="514">
        <v>0.50013844913192429</v>
      </c>
      <c r="G59" s="514">
        <v>12.258519470251201</v>
      </c>
      <c r="H59" s="512">
        <v>7.9731420948306209</v>
      </c>
      <c r="I59" s="513">
        <v>8.430321276939523</v>
      </c>
      <c r="J59" s="477"/>
      <c r="K59" s="477"/>
      <c r="L59" s="477"/>
      <c r="M59" s="477"/>
      <c r="N59" s="477"/>
      <c r="O59" s="477"/>
      <c r="P59" s="477"/>
      <c r="Q59" s="477"/>
      <c r="R59" s="477"/>
      <c r="S59" s="477"/>
      <c r="T59" s="477"/>
      <c r="U59" s="477"/>
      <c r="V59" s="477"/>
      <c r="W59" s="477"/>
      <c r="X59" s="477"/>
      <c r="Y59" s="477"/>
      <c r="Z59" s="477"/>
      <c r="AB59" s="477"/>
      <c r="AC59" s="477"/>
      <c r="AD59" s="477"/>
      <c r="AE59" s="477"/>
      <c r="AF59" s="477"/>
      <c r="AG59" s="477"/>
      <c r="AH59" s="477"/>
      <c r="AI59" s="477"/>
      <c r="AJ59" s="477"/>
      <c r="AK59" s="477"/>
      <c r="AL59" s="477"/>
      <c r="AM59" s="477"/>
      <c r="AN59" s="477"/>
      <c r="AO59" s="477"/>
      <c r="AP59" s="477"/>
      <c r="AQ59" s="477"/>
      <c r="AR59" s="477"/>
      <c r="AS59" s="477"/>
      <c r="AT59" s="477"/>
      <c r="AU59" s="477"/>
      <c r="AV59" s="477"/>
      <c r="AW59" s="477"/>
      <c r="AX59" s="477"/>
      <c r="AY59" s="477"/>
      <c r="AZ59" s="477"/>
      <c r="BA59" s="477"/>
      <c r="BB59" s="477"/>
      <c r="BC59" s="477"/>
      <c r="BD59" s="477"/>
      <c r="BE59" s="477"/>
      <c r="BF59" s="477"/>
      <c r="BG59" s="477"/>
      <c r="BH59" s="477"/>
      <c r="BI59" s="477"/>
      <c r="BJ59" s="477"/>
      <c r="BK59" s="477"/>
      <c r="BL59" s="477"/>
      <c r="BM59" s="477"/>
      <c r="BN59" s="477"/>
      <c r="BO59" s="477"/>
      <c r="BP59" s="477"/>
      <c r="BQ59" s="477"/>
      <c r="BR59" s="477"/>
      <c r="BS59" s="477"/>
      <c r="BT59" s="477"/>
      <c r="BU59" s="477"/>
      <c r="BV59" s="477"/>
      <c r="BW59" s="477"/>
      <c r="BX59" s="477"/>
      <c r="BY59" s="477"/>
      <c r="BZ59" s="477"/>
      <c r="CA59" s="477"/>
      <c r="CB59" s="477"/>
      <c r="CC59" s="477"/>
      <c r="CD59" s="477"/>
      <c r="CE59" s="477"/>
      <c r="CF59" s="477"/>
      <c r="CG59" s="477"/>
      <c r="CH59" s="477"/>
      <c r="CI59" s="477"/>
      <c r="CJ59" s="477"/>
      <c r="CK59" s="477"/>
      <c r="CL59" s="477"/>
      <c r="CM59" s="477"/>
      <c r="CN59" s="477"/>
      <c r="CO59" s="477"/>
      <c r="CP59" s="477"/>
      <c r="CQ59" s="477"/>
      <c r="CR59" s="477"/>
      <c r="CS59" s="477"/>
      <c r="CT59" s="477"/>
      <c r="CU59" s="477"/>
      <c r="CV59" s="477"/>
      <c r="CW59" s="477"/>
      <c r="CX59" s="477"/>
      <c r="CY59" s="477"/>
      <c r="CZ59" s="477"/>
      <c r="DA59" s="477"/>
      <c r="DB59" s="477"/>
      <c r="DC59" s="477"/>
      <c r="DD59" s="477"/>
      <c r="DE59" s="477"/>
      <c r="DF59" s="477"/>
      <c r="DG59" s="477"/>
      <c r="DH59" s="477"/>
      <c r="DI59" s="477"/>
      <c r="DJ59" s="477"/>
      <c r="DK59" s="477"/>
      <c r="DL59" s="477"/>
      <c r="DM59" s="477"/>
      <c r="DN59" s="477"/>
      <c r="DO59" s="477"/>
      <c r="DP59" s="477"/>
      <c r="DQ59" s="477"/>
      <c r="DR59" s="477"/>
      <c r="DS59" s="477"/>
      <c r="DT59" s="477"/>
      <c r="DU59" s="477"/>
      <c r="DV59" s="477"/>
      <c r="DW59" s="477"/>
      <c r="DX59" s="477"/>
      <c r="DY59" s="477"/>
      <c r="DZ59" s="477"/>
      <c r="EA59" s="477"/>
      <c r="EB59" s="477"/>
      <c r="EC59" s="477"/>
      <c r="ED59" s="477"/>
      <c r="EE59" s="477"/>
      <c r="EF59" s="477"/>
      <c r="EG59" s="477"/>
      <c r="EH59" s="477"/>
      <c r="EI59" s="477"/>
      <c r="EJ59" s="477"/>
      <c r="EK59" s="477"/>
      <c r="EL59" s="477"/>
      <c r="EM59" s="477"/>
      <c r="EN59" s="477"/>
      <c r="EO59" s="477"/>
      <c r="EP59" s="477"/>
      <c r="EQ59" s="477"/>
      <c r="ER59" s="477"/>
      <c r="ES59" s="477"/>
      <c r="ET59" s="477"/>
      <c r="EU59" s="477"/>
      <c r="EV59" s="477"/>
      <c r="EW59" s="477"/>
      <c r="EX59" s="477"/>
      <c r="EY59" s="477"/>
      <c r="EZ59" s="477"/>
      <c r="FA59" s="477"/>
      <c r="FB59" s="477"/>
      <c r="FC59" s="477"/>
      <c r="FD59" s="477"/>
      <c r="FE59" s="477"/>
      <c r="FF59" s="477"/>
      <c r="FG59" s="477"/>
      <c r="FH59" s="477"/>
      <c r="FI59" s="477"/>
      <c r="FJ59" s="477"/>
      <c r="FK59" s="477"/>
      <c r="FL59" s="477"/>
      <c r="FM59" s="477"/>
      <c r="FN59" s="477"/>
      <c r="FO59" s="477"/>
      <c r="FP59" s="477"/>
      <c r="FQ59" s="477"/>
      <c r="FR59" s="477"/>
      <c r="FS59" s="477"/>
      <c r="FT59" s="477"/>
      <c r="FU59" s="477"/>
      <c r="FV59" s="477"/>
      <c r="FW59" s="477"/>
      <c r="FX59" s="477"/>
      <c r="FY59" s="477"/>
      <c r="FZ59" s="477"/>
      <c r="GA59" s="477"/>
      <c r="GB59" s="477"/>
      <c r="GC59" s="477"/>
      <c r="GD59" s="477"/>
      <c r="GE59" s="477"/>
      <c r="GF59" s="477"/>
      <c r="GG59" s="477"/>
      <c r="GH59" s="477"/>
      <c r="GI59" s="477"/>
      <c r="GJ59" s="477"/>
      <c r="GK59" s="477"/>
      <c r="GL59" s="477"/>
      <c r="GM59" s="477"/>
      <c r="GN59" s="477"/>
      <c r="GO59" s="477"/>
      <c r="GP59" s="477"/>
      <c r="GQ59" s="477"/>
      <c r="GR59" s="477"/>
      <c r="GS59" s="477"/>
      <c r="GT59" s="477"/>
      <c r="GU59" s="477"/>
      <c r="GV59" s="477"/>
      <c r="GW59" s="477"/>
      <c r="GX59" s="477"/>
      <c r="GY59" s="477"/>
      <c r="GZ59" s="477"/>
      <c r="HA59" s="477"/>
      <c r="HB59" s="477"/>
      <c r="HC59" s="477"/>
      <c r="HD59" s="477"/>
      <c r="HE59" s="477"/>
      <c r="HF59" s="477"/>
      <c r="HG59" s="477"/>
      <c r="HH59" s="477"/>
      <c r="HI59" s="477"/>
      <c r="HJ59" s="477"/>
      <c r="HK59" s="477"/>
      <c r="HL59" s="477"/>
      <c r="HM59" s="477"/>
      <c r="HN59" s="477"/>
      <c r="HO59" s="477"/>
      <c r="HP59" s="477"/>
      <c r="HQ59" s="477"/>
      <c r="HR59" s="477"/>
      <c r="HS59" s="477"/>
      <c r="HT59" s="477"/>
      <c r="HU59" s="477"/>
      <c r="HV59" s="477"/>
      <c r="HW59" s="477"/>
      <c r="HX59" s="477"/>
      <c r="HY59" s="477"/>
      <c r="HZ59" s="477"/>
      <c r="IA59" s="477"/>
      <c r="IB59" s="477"/>
      <c r="IC59" s="477"/>
      <c r="ID59" s="477"/>
      <c r="IE59" s="477"/>
      <c r="IF59" s="477"/>
      <c r="IG59" s="477"/>
      <c r="IH59" s="477"/>
      <c r="II59" s="477"/>
      <c r="IJ59" s="477"/>
      <c r="IK59" s="477"/>
      <c r="IL59" s="477"/>
      <c r="IM59" s="477"/>
      <c r="IN59" s="477"/>
      <c r="IO59" s="477"/>
      <c r="IP59" s="477"/>
      <c r="IQ59" s="477"/>
      <c r="IR59" s="477"/>
      <c r="IS59" s="477"/>
      <c r="IT59" s="477"/>
    </row>
    <row r="60" spans="1:254" ht="30" customHeight="1">
      <c r="A60" s="477"/>
      <c r="B60" s="476" t="s">
        <v>234</v>
      </c>
      <c r="C60" s="477"/>
      <c r="D60" s="514">
        <v>8.9005355866595295</v>
      </c>
      <c r="E60" s="514">
        <v>5.4764389494738452</v>
      </c>
      <c r="F60" s="514">
        <v>4.3793561945483646</v>
      </c>
      <c r="G60" s="514">
        <v>14.208676375556408</v>
      </c>
      <c r="H60" s="512">
        <v>8.456848706707305</v>
      </c>
      <c r="I60" s="513">
        <v>8.6942646018704863</v>
      </c>
      <c r="J60" s="477"/>
      <c r="K60" s="477"/>
      <c r="L60" s="477"/>
      <c r="M60" s="477"/>
      <c r="N60" s="477"/>
      <c r="O60" s="477"/>
      <c r="P60" s="477"/>
      <c r="Q60" s="477"/>
      <c r="R60" s="477"/>
      <c r="S60" s="477"/>
      <c r="T60" s="477"/>
      <c r="U60" s="477"/>
      <c r="V60" s="477"/>
      <c r="W60" s="477"/>
      <c r="X60" s="477"/>
      <c r="Y60" s="477"/>
      <c r="Z60" s="477"/>
      <c r="AB60" s="477"/>
      <c r="AC60" s="477"/>
      <c r="AD60" s="477"/>
      <c r="AE60" s="477"/>
      <c r="AF60" s="477"/>
      <c r="AG60" s="477"/>
      <c r="AH60" s="477"/>
      <c r="AI60" s="477"/>
      <c r="AJ60" s="477"/>
      <c r="AK60" s="477"/>
      <c r="AL60" s="477"/>
      <c r="AM60" s="477"/>
      <c r="AN60" s="477"/>
      <c r="AO60" s="477"/>
      <c r="AP60" s="477"/>
      <c r="AQ60" s="477"/>
      <c r="AR60" s="477"/>
      <c r="AS60" s="477"/>
      <c r="AT60" s="477"/>
      <c r="AU60" s="477"/>
      <c r="AV60" s="477"/>
      <c r="AW60" s="477"/>
      <c r="AX60" s="477"/>
      <c r="AY60" s="477"/>
      <c r="AZ60" s="477"/>
      <c r="BA60" s="477"/>
      <c r="BB60" s="477"/>
      <c r="BC60" s="477"/>
      <c r="BD60" s="477"/>
      <c r="BE60" s="477"/>
      <c r="BF60" s="477"/>
      <c r="BG60" s="477"/>
      <c r="BH60" s="477"/>
      <c r="BI60" s="477"/>
      <c r="BJ60" s="477"/>
      <c r="BK60" s="477"/>
      <c r="BL60" s="477"/>
      <c r="BM60" s="477"/>
      <c r="BN60" s="477"/>
      <c r="BO60" s="477"/>
      <c r="BP60" s="477"/>
      <c r="BQ60" s="477"/>
      <c r="BR60" s="477"/>
      <c r="BS60" s="477"/>
      <c r="BT60" s="477"/>
      <c r="BU60" s="477"/>
      <c r="BV60" s="477"/>
      <c r="BW60" s="477"/>
      <c r="BX60" s="477"/>
      <c r="BY60" s="477"/>
      <c r="BZ60" s="477"/>
      <c r="CA60" s="477"/>
      <c r="CB60" s="477"/>
      <c r="CC60" s="477"/>
      <c r="CD60" s="477"/>
      <c r="CE60" s="477"/>
      <c r="CF60" s="477"/>
      <c r="CG60" s="477"/>
      <c r="CH60" s="477"/>
      <c r="CI60" s="477"/>
      <c r="CJ60" s="477"/>
      <c r="CK60" s="477"/>
      <c r="CL60" s="477"/>
      <c r="CM60" s="477"/>
      <c r="CN60" s="477"/>
      <c r="CO60" s="477"/>
      <c r="CP60" s="477"/>
      <c r="CQ60" s="477"/>
      <c r="CR60" s="477"/>
      <c r="CS60" s="477"/>
      <c r="CT60" s="477"/>
      <c r="CU60" s="477"/>
      <c r="CV60" s="477"/>
      <c r="CW60" s="477"/>
      <c r="CX60" s="477"/>
      <c r="CY60" s="477"/>
      <c r="CZ60" s="477"/>
      <c r="DA60" s="477"/>
      <c r="DB60" s="477"/>
      <c r="DC60" s="477"/>
      <c r="DD60" s="477"/>
      <c r="DE60" s="477"/>
      <c r="DF60" s="477"/>
      <c r="DG60" s="477"/>
      <c r="DH60" s="477"/>
      <c r="DI60" s="477"/>
      <c r="DJ60" s="477"/>
      <c r="DK60" s="477"/>
      <c r="DL60" s="477"/>
      <c r="DM60" s="477"/>
      <c r="DN60" s="477"/>
      <c r="DO60" s="477"/>
      <c r="DP60" s="477"/>
      <c r="DQ60" s="477"/>
      <c r="DR60" s="477"/>
      <c r="DS60" s="477"/>
      <c r="DT60" s="477"/>
      <c r="DU60" s="477"/>
      <c r="DV60" s="477"/>
      <c r="DW60" s="477"/>
      <c r="DX60" s="477"/>
      <c r="DY60" s="477"/>
      <c r="DZ60" s="477"/>
      <c r="EA60" s="477"/>
      <c r="EB60" s="477"/>
      <c r="EC60" s="477"/>
      <c r="ED60" s="477"/>
      <c r="EE60" s="477"/>
      <c r="EF60" s="477"/>
      <c r="EG60" s="477"/>
      <c r="EH60" s="477"/>
      <c r="EI60" s="477"/>
      <c r="EJ60" s="477"/>
      <c r="EK60" s="477"/>
      <c r="EL60" s="477"/>
      <c r="EM60" s="477"/>
      <c r="EN60" s="477"/>
      <c r="EO60" s="477"/>
      <c r="EP60" s="477"/>
      <c r="EQ60" s="477"/>
      <c r="ER60" s="477"/>
      <c r="ES60" s="477"/>
      <c r="ET60" s="477"/>
      <c r="EU60" s="477"/>
      <c r="EV60" s="477"/>
      <c r="EW60" s="477"/>
      <c r="EX60" s="477"/>
      <c r="EY60" s="477"/>
      <c r="EZ60" s="477"/>
      <c r="FA60" s="477"/>
      <c r="FB60" s="477"/>
      <c r="FC60" s="477"/>
      <c r="FD60" s="477"/>
      <c r="FE60" s="477"/>
      <c r="FF60" s="477"/>
      <c r="FG60" s="477"/>
      <c r="FH60" s="477"/>
      <c r="FI60" s="477"/>
      <c r="FJ60" s="477"/>
      <c r="FK60" s="477"/>
      <c r="FL60" s="477"/>
      <c r="FM60" s="477"/>
      <c r="FN60" s="477"/>
      <c r="FO60" s="477"/>
      <c r="FP60" s="477"/>
      <c r="FQ60" s="477"/>
      <c r="FR60" s="477"/>
      <c r="FS60" s="477"/>
      <c r="FT60" s="477"/>
      <c r="FU60" s="477"/>
      <c r="FV60" s="477"/>
      <c r="FW60" s="477"/>
      <c r="FX60" s="477"/>
      <c r="FY60" s="477"/>
      <c r="FZ60" s="477"/>
      <c r="GA60" s="477"/>
      <c r="GB60" s="477"/>
      <c r="GC60" s="477"/>
      <c r="GD60" s="477"/>
      <c r="GE60" s="477"/>
      <c r="GF60" s="477"/>
      <c r="GG60" s="477"/>
      <c r="GH60" s="477"/>
      <c r="GI60" s="477"/>
      <c r="GJ60" s="477"/>
      <c r="GK60" s="477"/>
      <c r="GL60" s="477"/>
      <c r="GM60" s="477"/>
      <c r="GN60" s="477"/>
      <c r="GO60" s="477"/>
      <c r="GP60" s="477"/>
      <c r="GQ60" s="477"/>
      <c r="GR60" s="477"/>
      <c r="GS60" s="477"/>
      <c r="GT60" s="477"/>
      <c r="GU60" s="477"/>
      <c r="GV60" s="477"/>
      <c r="GW60" s="477"/>
      <c r="GX60" s="477"/>
      <c r="GY60" s="477"/>
      <c r="GZ60" s="477"/>
      <c r="HA60" s="477"/>
      <c r="HB60" s="477"/>
      <c r="HC60" s="477"/>
      <c r="HD60" s="477"/>
      <c r="HE60" s="477"/>
      <c r="HF60" s="477"/>
      <c r="HG60" s="477"/>
      <c r="HH60" s="477"/>
      <c r="HI60" s="477"/>
      <c r="HJ60" s="477"/>
      <c r="HK60" s="477"/>
      <c r="HL60" s="477"/>
      <c r="HM60" s="477"/>
      <c r="HN60" s="477"/>
      <c r="HO60" s="477"/>
      <c r="HP60" s="477"/>
      <c r="HQ60" s="477"/>
      <c r="HR60" s="477"/>
      <c r="HS60" s="477"/>
      <c r="HT60" s="477"/>
      <c r="HU60" s="477"/>
      <c r="HV60" s="477"/>
      <c r="HW60" s="477"/>
      <c r="HX60" s="477"/>
      <c r="HY60" s="477"/>
      <c r="HZ60" s="477"/>
      <c r="IA60" s="477"/>
      <c r="IB60" s="477"/>
      <c r="IC60" s="477"/>
      <c r="ID60" s="477"/>
      <c r="IE60" s="477"/>
      <c r="IF60" s="477"/>
      <c r="IG60" s="477"/>
      <c r="IH60" s="477"/>
      <c r="II60" s="477"/>
      <c r="IJ60" s="477"/>
      <c r="IK60" s="477"/>
      <c r="IL60" s="477"/>
      <c r="IM60" s="477"/>
      <c r="IN60" s="477"/>
      <c r="IO60" s="477"/>
      <c r="IP60" s="477"/>
      <c r="IQ60" s="477"/>
      <c r="IR60" s="477"/>
      <c r="IS60" s="477"/>
      <c r="IT60" s="477"/>
    </row>
    <row r="61" spans="1:254" ht="30" customHeight="1">
      <c r="A61" s="477"/>
      <c r="B61" s="476" t="s">
        <v>235</v>
      </c>
      <c r="C61" s="477"/>
      <c r="D61" s="514">
        <v>8.4646473801525417</v>
      </c>
      <c r="E61" s="514">
        <v>5.501375196538973</v>
      </c>
      <c r="F61" s="514">
        <v>4.7939922837214652</v>
      </c>
      <c r="G61" s="514">
        <v>23.562376799077128</v>
      </c>
      <c r="H61" s="512">
        <v>8.5695921632749759</v>
      </c>
      <c r="I61" s="513">
        <v>8.7859007619705238</v>
      </c>
      <c r="J61" s="533"/>
      <c r="K61" s="477"/>
      <c r="L61" s="477"/>
      <c r="M61" s="477"/>
      <c r="N61" s="477"/>
      <c r="O61" s="477"/>
      <c r="P61" s="477"/>
      <c r="Q61" s="477"/>
      <c r="R61" s="477"/>
      <c r="S61" s="477"/>
      <c r="T61" s="477"/>
      <c r="U61" s="477"/>
      <c r="V61" s="477"/>
      <c r="W61" s="477"/>
      <c r="X61" s="477"/>
      <c r="Y61" s="477"/>
      <c r="Z61" s="477"/>
      <c r="AB61" s="477"/>
      <c r="AC61" s="477"/>
      <c r="AD61" s="477"/>
      <c r="AE61" s="477"/>
      <c r="AF61" s="477"/>
      <c r="AG61" s="477"/>
      <c r="AH61" s="477"/>
      <c r="AI61" s="477"/>
      <c r="AJ61" s="477"/>
      <c r="AK61" s="477"/>
      <c r="AL61" s="477"/>
      <c r="AM61" s="477"/>
      <c r="AN61" s="477"/>
      <c r="AO61" s="477"/>
      <c r="AP61" s="477"/>
      <c r="AQ61" s="477"/>
      <c r="AR61" s="477"/>
      <c r="AS61" s="477"/>
      <c r="AT61" s="477"/>
      <c r="AU61" s="477"/>
      <c r="AV61" s="477"/>
      <c r="AW61" s="477"/>
      <c r="AX61" s="477"/>
      <c r="AY61" s="477"/>
      <c r="AZ61" s="477"/>
      <c r="BA61" s="477"/>
      <c r="BB61" s="477"/>
      <c r="BC61" s="477"/>
      <c r="BD61" s="477"/>
      <c r="BE61" s="477"/>
      <c r="BF61" s="477"/>
      <c r="BG61" s="477"/>
      <c r="BH61" s="477"/>
      <c r="BI61" s="477"/>
      <c r="BJ61" s="477"/>
      <c r="BK61" s="477"/>
      <c r="BL61" s="477"/>
      <c r="BM61" s="477"/>
      <c r="BN61" s="477"/>
      <c r="BO61" s="477"/>
      <c r="BP61" s="477"/>
      <c r="BQ61" s="477"/>
      <c r="BR61" s="477"/>
      <c r="BS61" s="477"/>
      <c r="BT61" s="477"/>
      <c r="BU61" s="477"/>
      <c r="BV61" s="477"/>
      <c r="BW61" s="477"/>
      <c r="BX61" s="477"/>
      <c r="BY61" s="477"/>
      <c r="BZ61" s="477"/>
      <c r="CA61" s="477"/>
      <c r="CB61" s="477"/>
      <c r="CC61" s="477"/>
      <c r="CD61" s="477"/>
      <c r="CE61" s="477"/>
      <c r="CF61" s="477"/>
      <c r="CG61" s="477"/>
      <c r="CH61" s="477"/>
      <c r="CI61" s="477"/>
      <c r="CJ61" s="477"/>
      <c r="CK61" s="477"/>
      <c r="CL61" s="477"/>
      <c r="CM61" s="477"/>
      <c r="CN61" s="477"/>
      <c r="CO61" s="477"/>
      <c r="CP61" s="477"/>
      <c r="CQ61" s="477"/>
      <c r="CR61" s="477"/>
      <c r="CS61" s="477"/>
      <c r="CT61" s="477"/>
      <c r="CU61" s="477"/>
      <c r="CV61" s="477"/>
      <c r="CW61" s="477"/>
      <c r="CX61" s="477"/>
      <c r="CY61" s="477"/>
      <c r="CZ61" s="477"/>
      <c r="DA61" s="477"/>
      <c r="DB61" s="477"/>
      <c r="DC61" s="477"/>
      <c r="DD61" s="477"/>
      <c r="DE61" s="477"/>
      <c r="DF61" s="477"/>
      <c r="DG61" s="477"/>
      <c r="DH61" s="477"/>
      <c r="DI61" s="477"/>
      <c r="DJ61" s="477"/>
      <c r="DK61" s="477"/>
      <c r="DL61" s="477"/>
      <c r="DM61" s="477"/>
      <c r="DN61" s="477"/>
      <c r="DO61" s="477"/>
      <c r="DP61" s="477"/>
      <c r="DQ61" s="477"/>
      <c r="DR61" s="477"/>
      <c r="DS61" s="477"/>
      <c r="DT61" s="477"/>
      <c r="DU61" s="477"/>
      <c r="DV61" s="477"/>
      <c r="DW61" s="477"/>
      <c r="DX61" s="477"/>
      <c r="DY61" s="477"/>
      <c r="DZ61" s="477"/>
      <c r="EA61" s="477"/>
      <c r="EB61" s="477"/>
      <c r="EC61" s="477"/>
      <c r="ED61" s="477"/>
      <c r="EE61" s="477"/>
      <c r="EF61" s="477"/>
      <c r="EG61" s="477"/>
      <c r="EH61" s="477"/>
      <c r="EI61" s="477"/>
      <c r="EJ61" s="477"/>
      <c r="EK61" s="477"/>
      <c r="EL61" s="477"/>
      <c r="EM61" s="477"/>
      <c r="EN61" s="477"/>
      <c r="EO61" s="477"/>
      <c r="EP61" s="477"/>
      <c r="EQ61" s="477"/>
      <c r="ER61" s="477"/>
      <c r="ES61" s="477"/>
      <c r="ET61" s="477"/>
      <c r="EU61" s="477"/>
      <c r="EV61" s="477"/>
      <c r="EW61" s="477"/>
      <c r="EX61" s="477"/>
      <c r="EY61" s="477"/>
      <c r="EZ61" s="477"/>
      <c r="FA61" s="477"/>
      <c r="FB61" s="477"/>
      <c r="FC61" s="477"/>
      <c r="FD61" s="477"/>
      <c r="FE61" s="477"/>
      <c r="FF61" s="477"/>
      <c r="FG61" s="477"/>
      <c r="FH61" s="477"/>
      <c r="FI61" s="477"/>
      <c r="FJ61" s="477"/>
      <c r="FK61" s="477"/>
      <c r="FL61" s="477"/>
      <c r="FM61" s="477"/>
      <c r="FN61" s="477"/>
      <c r="FO61" s="477"/>
      <c r="FP61" s="477"/>
      <c r="FQ61" s="477"/>
      <c r="FR61" s="477"/>
      <c r="FS61" s="477"/>
      <c r="FT61" s="477"/>
      <c r="FU61" s="477"/>
      <c r="FV61" s="477"/>
      <c r="FW61" s="477"/>
      <c r="FX61" s="477"/>
      <c r="FY61" s="477"/>
      <c r="FZ61" s="477"/>
      <c r="GA61" s="477"/>
      <c r="GB61" s="477"/>
      <c r="GC61" s="477"/>
      <c r="GD61" s="477"/>
      <c r="GE61" s="477"/>
      <c r="GF61" s="477"/>
      <c r="GG61" s="477"/>
      <c r="GH61" s="477"/>
      <c r="GI61" s="477"/>
      <c r="GJ61" s="477"/>
      <c r="GK61" s="477"/>
      <c r="GL61" s="477"/>
      <c r="GM61" s="477"/>
      <c r="GN61" s="477"/>
      <c r="GO61" s="477"/>
      <c r="GP61" s="477"/>
      <c r="GQ61" s="477"/>
      <c r="GR61" s="477"/>
      <c r="GS61" s="477"/>
      <c r="GT61" s="477"/>
      <c r="GU61" s="477"/>
      <c r="GV61" s="477"/>
      <c r="GW61" s="477"/>
      <c r="GX61" s="477"/>
      <c r="GY61" s="477"/>
      <c r="GZ61" s="477"/>
      <c r="HA61" s="477"/>
      <c r="HB61" s="477"/>
      <c r="HC61" s="477"/>
      <c r="HD61" s="477"/>
      <c r="HE61" s="477"/>
      <c r="HF61" s="477"/>
      <c r="HG61" s="477"/>
      <c r="HH61" s="477"/>
      <c r="HI61" s="477"/>
      <c r="HJ61" s="477"/>
      <c r="HK61" s="477"/>
      <c r="HL61" s="477"/>
      <c r="HM61" s="477"/>
      <c r="HN61" s="477"/>
      <c r="HO61" s="477"/>
      <c r="HP61" s="477"/>
      <c r="HQ61" s="477"/>
      <c r="HR61" s="477"/>
      <c r="HS61" s="477"/>
      <c r="HT61" s="477"/>
      <c r="HU61" s="477"/>
      <c r="HV61" s="477"/>
      <c r="HW61" s="477"/>
      <c r="HX61" s="477"/>
      <c r="HY61" s="477"/>
      <c r="HZ61" s="477"/>
      <c r="IA61" s="477"/>
      <c r="IB61" s="477"/>
      <c r="IC61" s="477"/>
      <c r="ID61" s="477"/>
      <c r="IE61" s="477"/>
      <c r="IF61" s="477"/>
      <c r="IG61" s="477"/>
      <c r="IH61" s="477"/>
      <c r="II61" s="477"/>
      <c r="IJ61" s="477"/>
      <c r="IK61" s="477"/>
      <c r="IL61" s="477"/>
      <c r="IM61" s="477"/>
      <c r="IN61" s="477"/>
      <c r="IO61" s="477"/>
      <c r="IP61" s="477"/>
      <c r="IQ61" s="477"/>
      <c r="IR61" s="477"/>
      <c r="IS61" s="477"/>
      <c r="IT61" s="477"/>
    </row>
    <row r="62" spans="1:254" ht="30" customHeight="1">
      <c r="A62" s="477"/>
      <c r="B62" s="476" t="s">
        <v>236</v>
      </c>
      <c r="C62" s="477"/>
      <c r="D62" s="514">
        <v>6.4872440272492327</v>
      </c>
      <c r="E62" s="514">
        <v>5.5234999664955211</v>
      </c>
      <c r="F62" s="514">
        <v>2.4756965494853631</v>
      </c>
      <c r="G62" s="514">
        <v>22.099494803144907</v>
      </c>
      <c r="H62" s="512">
        <v>6.8662394452613</v>
      </c>
      <c r="I62" s="513">
        <v>7.1170667823209754</v>
      </c>
      <c r="J62" s="534"/>
      <c r="K62" s="477"/>
      <c r="L62" s="477"/>
      <c r="M62" s="477"/>
      <c r="N62" s="477"/>
      <c r="O62" s="477"/>
      <c r="P62" s="477"/>
      <c r="Q62" s="477"/>
      <c r="R62" s="477"/>
      <c r="S62" s="477"/>
      <c r="T62" s="477"/>
      <c r="U62" s="477"/>
      <c r="V62" s="477"/>
      <c r="W62" s="477"/>
      <c r="X62" s="477"/>
      <c r="Y62" s="477"/>
      <c r="Z62" s="477"/>
      <c r="AB62" s="477"/>
      <c r="AC62" s="477"/>
      <c r="AD62" s="477"/>
      <c r="AE62" s="477"/>
      <c r="AF62" s="477"/>
      <c r="AG62" s="477"/>
      <c r="AH62" s="477"/>
      <c r="AI62" s="477"/>
      <c r="AJ62" s="477"/>
      <c r="AK62" s="477"/>
      <c r="AL62" s="477"/>
      <c r="AM62" s="477"/>
      <c r="AN62" s="477"/>
      <c r="AO62" s="477"/>
      <c r="AP62" s="477"/>
      <c r="AQ62" s="477"/>
      <c r="AR62" s="477"/>
      <c r="AS62" s="477"/>
      <c r="AT62" s="477"/>
      <c r="AU62" s="477"/>
      <c r="AV62" s="477"/>
      <c r="AW62" s="477"/>
      <c r="AX62" s="477"/>
      <c r="AY62" s="477"/>
      <c r="AZ62" s="477"/>
      <c r="BA62" s="477"/>
      <c r="BB62" s="477"/>
      <c r="BC62" s="477"/>
      <c r="BD62" s="477"/>
      <c r="BE62" s="477"/>
      <c r="BF62" s="477"/>
      <c r="BG62" s="477"/>
      <c r="BH62" s="477"/>
      <c r="BI62" s="477"/>
      <c r="BJ62" s="477"/>
      <c r="BK62" s="477"/>
      <c r="BL62" s="477"/>
      <c r="BM62" s="477"/>
      <c r="BN62" s="477"/>
      <c r="BO62" s="477"/>
      <c r="BP62" s="477"/>
      <c r="BQ62" s="477"/>
      <c r="BR62" s="477"/>
      <c r="BS62" s="477"/>
      <c r="BT62" s="477"/>
      <c r="BU62" s="477"/>
      <c r="BV62" s="477"/>
      <c r="BW62" s="477"/>
      <c r="BX62" s="477"/>
      <c r="BY62" s="477"/>
      <c r="BZ62" s="477"/>
      <c r="CA62" s="477"/>
      <c r="CB62" s="477"/>
      <c r="CC62" s="477"/>
      <c r="CD62" s="477"/>
      <c r="CE62" s="477"/>
      <c r="CF62" s="477"/>
      <c r="CG62" s="477"/>
      <c r="CH62" s="477"/>
      <c r="CI62" s="477"/>
      <c r="CJ62" s="477"/>
      <c r="CK62" s="477"/>
      <c r="CL62" s="477"/>
      <c r="CM62" s="477"/>
      <c r="CN62" s="477"/>
      <c r="CO62" s="477"/>
      <c r="CP62" s="477"/>
      <c r="CQ62" s="477"/>
      <c r="CR62" s="477"/>
      <c r="CS62" s="477"/>
      <c r="CT62" s="477"/>
      <c r="CU62" s="477"/>
      <c r="CV62" s="477"/>
      <c r="CW62" s="477"/>
      <c r="CX62" s="477"/>
      <c r="CY62" s="477"/>
      <c r="CZ62" s="477"/>
      <c r="DA62" s="477"/>
      <c r="DB62" s="477"/>
      <c r="DC62" s="477"/>
      <c r="DD62" s="477"/>
      <c r="DE62" s="477"/>
      <c r="DF62" s="477"/>
      <c r="DG62" s="477"/>
      <c r="DH62" s="477"/>
      <c r="DI62" s="477"/>
      <c r="DJ62" s="477"/>
      <c r="DK62" s="477"/>
      <c r="DL62" s="477"/>
      <c r="DM62" s="477"/>
      <c r="DN62" s="477"/>
      <c r="DO62" s="477"/>
      <c r="DP62" s="477"/>
      <c r="DQ62" s="477"/>
      <c r="DR62" s="477"/>
      <c r="DS62" s="477"/>
      <c r="DT62" s="477"/>
      <c r="DU62" s="477"/>
      <c r="DV62" s="477"/>
      <c r="DW62" s="477"/>
      <c r="DX62" s="477"/>
      <c r="DY62" s="477"/>
      <c r="DZ62" s="477"/>
      <c r="EA62" s="477"/>
      <c r="EB62" s="477"/>
      <c r="EC62" s="477"/>
      <c r="ED62" s="477"/>
      <c r="EE62" s="477"/>
      <c r="EF62" s="477"/>
      <c r="EG62" s="477"/>
      <c r="EH62" s="477"/>
      <c r="EI62" s="477"/>
      <c r="EJ62" s="477"/>
      <c r="EK62" s="477"/>
      <c r="EL62" s="477"/>
      <c r="EM62" s="477"/>
      <c r="EN62" s="477"/>
      <c r="EO62" s="477"/>
      <c r="EP62" s="477"/>
      <c r="EQ62" s="477"/>
      <c r="ER62" s="477"/>
      <c r="ES62" s="477"/>
      <c r="ET62" s="477"/>
      <c r="EU62" s="477"/>
      <c r="EV62" s="477"/>
      <c r="EW62" s="477"/>
      <c r="EX62" s="477"/>
      <c r="EY62" s="477"/>
      <c r="EZ62" s="477"/>
      <c r="FA62" s="477"/>
      <c r="FB62" s="477"/>
      <c r="FC62" s="477"/>
      <c r="FD62" s="477"/>
      <c r="FE62" s="477"/>
      <c r="FF62" s="477"/>
      <c r="FG62" s="477"/>
      <c r="FH62" s="477"/>
      <c r="FI62" s="477"/>
      <c r="FJ62" s="477"/>
      <c r="FK62" s="477"/>
      <c r="FL62" s="477"/>
      <c r="FM62" s="477"/>
      <c r="FN62" s="477"/>
      <c r="FO62" s="477"/>
      <c r="FP62" s="477"/>
      <c r="FQ62" s="477"/>
      <c r="FR62" s="477"/>
      <c r="FS62" s="477"/>
      <c r="FT62" s="477"/>
      <c r="FU62" s="477"/>
      <c r="FV62" s="477"/>
      <c r="FW62" s="477"/>
      <c r="FX62" s="477"/>
      <c r="FY62" s="477"/>
      <c r="FZ62" s="477"/>
      <c r="GA62" s="477"/>
      <c r="GB62" s="477"/>
      <c r="GC62" s="477"/>
      <c r="GD62" s="477"/>
      <c r="GE62" s="477"/>
      <c r="GF62" s="477"/>
      <c r="GG62" s="477"/>
      <c r="GH62" s="477"/>
      <c r="GI62" s="477"/>
      <c r="GJ62" s="477"/>
      <c r="GK62" s="477"/>
      <c r="GL62" s="477"/>
      <c r="GM62" s="477"/>
      <c r="GN62" s="477"/>
      <c r="GO62" s="477"/>
      <c r="GP62" s="477"/>
      <c r="GQ62" s="477"/>
      <c r="GR62" s="477"/>
      <c r="GS62" s="477"/>
      <c r="GT62" s="477"/>
      <c r="GU62" s="477"/>
      <c r="GV62" s="477"/>
      <c r="GW62" s="477"/>
      <c r="GX62" s="477"/>
      <c r="GY62" s="477"/>
      <c r="GZ62" s="477"/>
      <c r="HA62" s="477"/>
      <c r="HB62" s="477"/>
      <c r="HC62" s="477"/>
      <c r="HD62" s="477"/>
      <c r="HE62" s="477"/>
      <c r="HF62" s="477"/>
      <c r="HG62" s="477"/>
      <c r="HH62" s="477"/>
      <c r="HI62" s="477"/>
      <c r="HJ62" s="477"/>
      <c r="HK62" s="477"/>
      <c r="HL62" s="477"/>
      <c r="HM62" s="477"/>
      <c r="HN62" s="477"/>
      <c r="HO62" s="477"/>
      <c r="HP62" s="477"/>
      <c r="HQ62" s="477"/>
      <c r="HR62" s="477"/>
      <c r="HS62" s="477"/>
      <c r="HT62" s="477"/>
      <c r="HU62" s="477"/>
      <c r="HV62" s="477"/>
      <c r="HW62" s="477"/>
      <c r="HX62" s="477"/>
      <c r="HY62" s="477"/>
      <c r="HZ62" s="477"/>
      <c r="IA62" s="477"/>
      <c r="IB62" s="477"/>
      <c r="IC62" s="477"/>
      <c r="ID62" s="477"/>
      <c r="IE62" s="477"/>
      <c r="IF62" s="477"/>
      <c r="IG62" s="477"/>
      <c r="IH62" s="477"/>
      <c r="II62" s="477"/>
      <c r="IJ62" s="477"/>
      <c r="IK62" s="477"/>
      <c r="IL62" s="477"/>
      <c r="IM62" s="477"/>
      <c r="IN62" s="477"/>
      <c r="IO62" s="477"/>
      <c r="IP62" s="477"/>
      <c r="IQ62" s="477"/>
      <c r="IR62" s="477"/>
      <c r="IS62" s="477"/>
      <c r="IT62" s="477"/>
    </row>
    <row r="63" spans="1:254" ht="30" customHeight="1">
      <c r="A63" s="477"/>
      <c r="B63" s="476" t="s">
        <v>237</v>
      </c>
      <c r="C63" s="477"/>
      <c r="D63" s="514">
        <v>5.8669373613059008</v>
      </c>
      <c r="E63" s="514">
        <v>5.5345219571081685</v>
      </c>
      <c r="F63" s="514">
        <v>2.6591175690197133</v>
      </c>
      <c r="G63" s="514">
        <v>16.129808530499034</v>
      </c>
      <c r="H63" s="512">
        <v>6.1554503253640149</v>
      </c>
      <c r="I63" s="513">
        <v>6.3537033978749093</v>
      </c>
      <c r="J63" s="533"/>
      <c r="K63" s="477"/>
      <c r="L63" s="477"/>
      <c r="M63" s="477"/>
      <c r="N63" s="477"/>
      <c r="O63" s="477"/>
      <c r="P63" s="477"/>
      <c r="Q63" s="477"/>
      <c r="R63" s="477"/>
      <c r="S63" s="477"/>
      <c r="T63" s="477"/>
      <c r="U63" s="477"/>
      <c r="V63" s="477"/>
      <c r="W63" s="477"/>
      <c r="X63" s="477"/>
      <c r="Y63" s="477"/>
      <c r="Z63" s="477"/>
      <c r="AB63" s="477"/>
      <c r="AC63" s="477"/>
      <c r="AD63" s="477"/>
      <c r="AE63" s="477"/>
      <c r="AF63" s="477"/>
      <c r="AG63" s="477"/>
      <c r="AH63" s="477"/>
      <c r="AI63" s="477"/>
      <c r="AJ63" s="477"/>
      <c r="AK63" s="477"/>
      <c r="AL63" s="477"/>
      <c r="AM63" s="477"/>
      <c r="AN63" s="477"/>
      <c r="AO63" s="477"/>
      <c r="AP63" s="477"/>
      <c r="AQ63" s="477"/>
      <c r="AR63" s="477"/>
      <c r="AS63" s="477"/>
      <c r="AT63" s="477"/>
      <c r="AU63" s="477"/>
      <c r="AV63" s="477"/>
      <c r="AW63" s="477"/>
      <c r="AX63" s="477"/>
      <c r="AY63" s="477"/>
      <c r="AZ63" s="477"/>
      <c r="BA63" s="477"/>
      <c r="BB63" s="477"/>
      <c r="BC63" s="477"/>
      <c r="BD63" s="477"/>
      <c r="BE63" s="477"/>
      <c r="BF63" s="477"/>
      <c r="BG63" s="477"/>
      <c r="BH63" s="477"/>
      <c r="BI63" s="477"/>
      <c r="BJ63" s="477"/>
      <c r="BK63" s="477"/>
      <c r="BL63" s="477"/>
      <c r="BM63" s="477"/>
      <c r="BN63" s="477"/>
      <c r="BO63" s="477"/>
      <c r="BP63" s="477"/>
      <c r="BQ63" s="477"/>
      <c r="BR63" s="477"/>
      <c r="BS63" s="477"/>
      <c r="BT63" s="477"/>
      <c r="BU63" s="477"/>
      <c r="BV63" s="477"/>
      <c r="BW63" s="477"/>
      <c r="BX63" s="477"/>
      <c r="BY63" s="477"/>
      <c r="BZ63" s="477"/>
      <c r="CA63" s="477"/>
      <c r="CB63" s="477"/>
      <c r="CC63" s="477"/>
      <c r="CD63" s="477"/>
      <c r="CE63" s="477"/>
      <c r="CF63" s="477"/>
      <c r="CG63" s="477"/>
      <c r="CH63" s="477"/>
      <c r="CI63" s="477"/>
      <c r="CJ63" s="477"/>
      <c r="CK63" s="477"/>
      <c r="CL63" s="477"/>
      <c r="CM63" s="477"/>
      <c r="CN63" s="477"/>
      <c r="CO63" s="477"/>
      <c r="CP63" s="477"/>
      <c r="CQ63" s="477"/>
      <c r="CR63" s="477"/>
      <c r="CS63" s="477"/>
      <c r="CT63" s="477"/>
      <c r="CU63" s="477"/>
      <c r="CV63" s="477"/>
      <c r="CW63" s="477"/>
      <c r="CX63" s="477"/>
      <c r="CY63" s="477"/>
      <c r="CZ63" s="477"/>
      <c r="DA63" s="477"/>
      <c r="DB63" s="477"/>
      <c r="DC63" s="477"/>
      <c r="DD63" s="477"/>
      <c r="DE63" s="477"/>
      <c r="DF63" s="477"/>
      <c r="DG63" s="477"/>
      <c r="DH63" s="477"/>
      <c r="DI63" s="477"/>
      <c r="DJ63" s="477"/>
      <c r="DK63" s="477"/>
      <c r="DL63" s="477"/>
      <c r="DM63" s="477"/>
      <c r="DN63" s="477"/>
      <c r="DO63" s="477"/>
      <c r="DP63" s="477"/>
      <c r="DQ63" s="477"/>
      <c r="DR63" s="477"/>
      <c r="DS63" s="477"/>
      <c r="DT63" s="477"/>
      <c r="DU63" s="477"/>
      <c r="DV63" s="477"/>
      <c r="DW63" s="477"/>
      <c r="DX63" s="477"/>
      <c r="DY63" s="477"/>
      <c r="DZ63" s="477"/>
      <c r="EA63" s="477"/>
      <c r="EB63" s="477"/>
      <c r="EC63" s="477"/>
      <c r="ED63" s="477"/>
      <c r="EE63" s="477"/>
      <c r="EF63" s="477"/>
      <c r="EG63" s="477"/>
      <c r="EH63" s="477"/>
      <c r="EI63" s="477"/>
      <c r="EJ63" s="477"/>
      <c r="EK63" s="477"/>
      <c r="EL63" s="477"/>
      <c r="EM63" s="477"/>
      <c r="EN63" s="477"/>
      <c r="EO63" s="477"/>
      <c r="EP63" s="477"/>
      <c r="EQ63" s="477"/>
      <c r="ER63" s="477"/>
      <c r="ES63" s="477"/>
      <c r="ET63" s="477"/>
      <c r="EU63" s="477"/>
      <c r="EV63" s="477"/>
      <c r="EW63" s="477"/>
      <c r="EX63" s="477"/>
      <c r="EY63" s="477"/>
      <c r="EZ63" s="477"/>
      <c r="FA63" s="477"/>
      <c r="FB63" s="477"/>
      <c r="FC63" s="477"/>
      <c r="FD63" s="477"/>
      <c r="FE63" s="477"/>
      <c r="FF63" s="477"/>
      <c r="FG63" s="477"/>
      <c r="FH63" s="477"/>
      <c r="FI63" s="477"/>
      <c r="FJ63" s="477"/>
      <c r="FK63" s="477"/>
      <c r="FL63" s="477"/>
      <c r="FM63" s="477"/>
      <c r="FN63" s="477"/>
      <c r="FO63" s="477"/>
      <c r="FP63" s="477"/>
      <c r="FQ63" s="477"/>
      <c r="FR63" s="477"/>
      <c r="FS63" s="477"/>
      <c r="FT63" s="477"/>
      <c r="FU63" s="477"/>
      <c r="FV63" s="477"/>
      <c r="FW63" s="477"/>
      <c r="FX63" s="477"/>
      <c r="FY63" s="477"/>
      <c r="FZ63" s="477"/>
      <c r="GA63" s="477"/>
      <c r="GB63" s="477"/>
      <c r="GC63" s="477"/>
      <c r="GD63" s="477"/>
      <c r="GE63" s="477"/>
      <c r="GF63" s="477"/>
      <c r="GG63" s="477"/>
      <c r="GH63" s="477"/>
      <c r="GI63" s="477"/>
      <c r="GJ63" s="477"/>
      <c r="GK63" s="477"/>
      <c r="GL63" s="477"/>
      <c r="GM63" s="477"/>
      <c r="GN63" s="477"/>
      <c r="GO63" s="477"/>
      <c r="GP63" s="477"/>
      <c r="GQ63" s="477"/>
      <c r="GR63" s="477"/>
      <c r="GS63" s="477"/>
      <c r="GT63" s="477"/>
      <c r="GU63" s="477"/>
      <c r="GV63" s="477"/>
      <c r="GW63" s="477"/>
      <c r="GX63" s="477"/>
      <c r="GY63" s="477"/>
      <c r="GZ63" s="477"/>
      <c r="HA63" s="477"/>
      <c r="HB63" s="477"/>
      <c r="HC63" s="477"/>
      <c r="HD63" s="477"/>
      <c r="HE63" s="477"/>
      <c r="HF63" s="477"/>
      <c r="HG63" s="477"/>
      <c r="HH63" s="477"/>
      <c r="HI63" s="477"/>
      <c r="HJ63" s="477"/>
      <c r="HK63" s="477"/>
      <c r="HL63" s="477"/>
      <c r="HM63" s="477"/>
      <c r="HN63" s="477"/>
      <c r="HO63" s="477"/>
      <c r="HP63" s="477"/>
      <c r="HQ63" s="477"/>
      <c r="HR63" s="477"/>
      <c r="HS63" s="477"/>
      <c r="HT63" s="477"/>
      <c r="HU63" s="477"/>
      <c r="HV63" s="477"/>
      <c r="HW63" s="477"/>
      <c r="HX63" s="477"/>
      <c r="HY63" s="477"/>
      <c r="HZ63" s="477"/>
      <c r="IA63" s="477"/>
      <c r="IB63" s="477"/>
      <c r="IC63" s="477"/>
      <c r="ID63" s="477"/>
      <c r="IE63" s="477"/>
      <c r="IF63" s="477"/>
      <c r="IG63" s="477"/>
      <c r="IH63" s="477"/>
      <c r="II63" s="477"/>
      <c r="IJ63" s="477"/>
      <c r="IK63" s="477"/>
      <c r="IL63" s="477"/>
      <c r="IM63" s="477"/>
      <c r="IN63" s="477"/>
      <c r="IO63" s="477"/>
      <c r="IP63" s="477"/>
      <c r="IQ63" s="477"/>
      <c r="IR63" s="477"/>
      <c r="IS63" s="477"/>
      <c r="IT63" s="477"/>
    </row>
    <row r="64" spans="1:254" ht="30" customHeight="1">
      <c r="A64" s="477"/>
      <c r="B64" s="476" t="s">
        <v>238</v>
      </c>
      <c r="C64" s="477"/>
      <c r="D64" s="514">
        <v>3.797513756410126</v>
      </c>
      <c r="E64" s="514">
        <v>5.5027181536330403</v>
      </c>
      <c r="F64" s="514">
        <v>1.7196442966628069</v>
      </c>
      <c r="G64" s="514">
        <v>8.8298319119013371</v>
      </c>
      <c r="H64" s="512">
        <v>4.1604700676851394</v>
      </c>
      <c r="I64" s="513">
        <v>4.2969476703209892</v>
      </c>
      <c r="J64" s="477"/>
      <c r="K64" s="477"/>
      <c r="L64" s="477"/>
      <c r="M64" s="477"/>
      <c r="N64" s="477"/>
      <c r="O64" s="477"/>
      <c r="P64" s="477"/>
      <c r="Q64" s="477"/>
      <c r="R64" s="477"/>
      <c r="S64" s="477"/>
      <c r="T64" s="477"/>
      <c r="U64" s="477"/>
      <c r="V64" s="477"/>
      <c r="W64" s="477"/>
      <c r="X64" s="477"/>
      <c r="Y64" s="477"/>
      <c r="Z64" s="477"/>
      <c r="AB64" s="477"/>
      <c r="AC64" s="477"/>
      <c r="AD64" s="477"/>
      <c r="AE64" s="477"/>
      <c r="AF64" s="477"/>
      <c r="AG64" s="477"/>
      <c r="AH64" s="477"/>
      <c r="AI64" s="477"/>
      <c r="AJ64" s="477"/>
      <c r="AK64" s="477"/>
      <c r="AL64" s="477"/>
      <c r="AM64" s="477"/>
      <c r="AN64" s="477"/>
      <c r="AO64" s="477"/>
      <c r="AP64" s="477"/>
      <c r="AQ64" s="477"/>
      <c r="AR64" s="477"/>
      <c r="AS64" s="477"/>
      <c r="AT64" s="477"/>
      <c r="AU64" s="477"/>
      <c r="AV64" s="477"/>
      <c r="AW64" s="477"/>
      <c r="AX64" s="477"/>
      <c r="AY64" s="477"/>
      <c r="AZ64" s="477"/>
      <c r="BA64" s="477"/>
      <c r="BB64" s="477"/>
      <c r="BC64" s="477"/>
      <c r="BD64" s="477"/>
      <c r="BE64" s="477"/>
      <c r="BF64" s="477"/>
      <c r="BG64" s="477"/>
      <c r="BH64" s="477"/>
      <c r="BI64" s="477"/>
      <c r="BJ64" s="477"/>
      <c r="BK64" s="477"/>
      <c r="BL64" s="477"/>
      <c r="BM64" s="477"/>
      <c r="BN64" s="477"/>
      <c r="BO64" s="477"/>
      <c r="BP64" s="477"/>
      <c r="BQ64" s="477"/>
      <c r="BR64" s="477"/>
      <c r="BS64" s="477"/>
      <c r="BT64" s="477"/>
      <c r="BU64" s="477"/>
      <c r="BV64" s="477"/>
      <c r="BW64" s="477"/>
      <c r="BX64" s="477"/>
      <c r="BY64" s="477"/>
      <c r="BZ64" s="477"/>
      <c r="CA64" s="477"/>
      <c r="CB64" s="477"/>
      <c r="CC64" s="477"/>
      <c r="CD64" s="477"/>
      <c r="CE64" s="477"/>
      <c r="CF64" s="477"/>
      <c r="CG64" s="477"/>
      <c r="CH64" s="477"/>
      <c r="CI64" s="477"/>
      <c r="CJ64" s="477"/>
      <c r="CK64" s="477"/>
      <c r="CL64" s="477"/>
      <c r="CM64" s="477"/>
      <c r="CN64" s="477"/>
      <c r="CO64" s="477"/>
      <c r="CP64" s="477"/>
      <c r="CQ64" s="477"/>
      <c r="CR64" s="477"/>
      <c r="CS64" s="477"/>
      <c r="CT64" s="477"/>
      <c r="CU64" s="477"/>
      <c r="CV64" s="477"/>
      <c r="CW64" s="477"/>
      <c r="CX64" s="477"/>
      <c r="CY64" s="477"/>
      <c r="CZ64" s="477"/>
      <c r="DA64" s="477"/>
      <c r="DB64" s="477"/>
      <c r="DC64" s="477"/>
      <c r="DD64" s="477"/>
      <c r="DE64" s="477"/>
      <c r="DF64" s="477"/>
      <c r="DG64" s="477"/>
      <c r="DH64" s="477"/>
      <c r="DI64" s="477"/>
      <c r="DJ64" s="477"/>
      <c r="DK64" s="477"/>
      <c r="DL64" s="477"/>
      <c r="DM64" s="477"/>
      <c r="DN64" s="477"/>
      <c r="DO64" s="477"/>
      <c r="DP64" s="477"/>
      <c r="DQ64" s="477"/>
      <c r="DR64" s="477"/>
      <c r="DS64" s="477"/>
      <c r="DT64" s="477"/>
      <c r="DU64" s="477"/>
      <c r="DV64" s="477"/>
      <c r="DW64" s="477"/>
      <c r="DX64" s="477"/>
      <c r="DY64" s="477"/>
      <c r="DZ64" s="477"/>
      <c r="EA64" s="477"/>
      <c r="EB64" s="477"/>
      <c r="EC64" s="477"/>
      <c r="ED64" s="477"/>
      <c r="EE64" s="477"/>
      <c r="EF64" s="477"/>
      <c r="EG64" s="477"/>
      <c r="EH64" s="477"/>
      <c r="EI64" s="477"/>
      <c r="EJ64" s="477"/>
      <c r="EK64" s="477"/>
      <c r="EL64" s="477"/>
      <c r="EM64" s="477"/>
      <c r="EN64" s="477"/>
      <c r="EO64" s="477"/>
      <c r="EP64" s="477"/>
      <c r="EQ64" s="477"/>
      <c r="ER64" s="477"/>
      <c r="ES64" s="477"/>
      <c r="ET64" s="477"/>
      <c r="EU64" s="477"/>
      <c r="EV64" s="477"/>
      <c r="EW64" s="477"/>
      <c r="EX64" s="477"/>
      <c r="EY64" s="477"/>
      <c r="EZ64" s="477"/>
      <c r="FA64" s="477"/>
      <c r="FB64" s="477"/>
      <c r="FC64" s="477"/>
      <c r="FD64" s="477"/>
      <c r="FE64" s="477"/>
      <c r="FF64" s="477"/>
      <c r="FG64" s="477"/>
      <c r="FH64" s="477"/>
      <c r="FI64" s="477"/>
      <c r="FJ64" s="477"/>
      <c r="FK64" s="477"/>
      <c r="FL64" s="477"/>
      <c r="FM64" s="477"/>
      <c r="FN64" s="477"/>
      <c r="FO64" s="477"/>
      <c r="FP64" s="477"/>
      <c r="FQ64" s="477"/>
      <c r="FR64" s="477"/>
      <c r="FS64" s="477"/>
      <c r="FT64" s="477"/>
      <c r="FU64" s="477"/>
      <c r="FV64" s="477"/>
      <c r="FW64" s="477"/>
      <c r="FX64" s="477"/>
      <c r="FY64" s="477"/>
      <c r="FZ64" s="477"/>
      <c r="GA64" s="477"/>
      <c r="GB64" s="477"/>
      <c r="GC64" s="477"/>
      <c r="GD64" s="477"/>
      <c r="GE64" s="477"/>
      <c r="GF64" s="477"/>
      <c r="GG64" s="477"/>
      <c r="GH64" s="477"/>
      <c r="GI64" s="477"/>
      <c r="GJ64" s="477"/>
      <c r="GK64" s="477"/>
      <c r="GL64" s="477"/>
      <c r="GM64" s="477"/>
      <c r="GN64" s="477"/>
      <c r="GO64" s="477"/>
      <c r="GP64" s="477"/>
      <c r="GQ64" s="477"/>
      <c r="GR64" s="477"/>
      <c r="GS64" s="477"/>
      <c r="GT64" s="477"/>
      <c r="GU64" s="477"/>
      <c r="GV64" s="477"/>
      <c r="GW64" s="477"/>
      <c r="GX64" s="477"/>
      <c r="GY64" s="477"/>
      <c r="GZ64" s="477"/>
      <c r="HA64" s="477"/>
      <c r="HB64" s="477"/>
      <c r="HC64" s="477"/>
      <c r="HD64" s="477"/>
      <c r="HE64" s="477"/>
      <c r="HF64" s="477"/>
      <c r="HG64" s="477"/>
      <c r="HH64" s="477"/>
      <c r="HI64" s="477"/>
      <c r="HJ64" s="477"/>
      <c r="HK64" s="477"/>
      <c r="HL64" s="477"/>
      <c r="HM64" s="477"/>
      <c r="HN64" s="477"/>
      <c r="HO64" s="477"/>
      <c r="HP64" s="477"/>
      <c r="HQ64" s="477"/>
      <c r="HR64" s="477"/>
      <c r="HS64" s="477"/>
      <c r="HT64" s="477"/>
      <c r="HU64" s="477"/>
      <c r="HV64" s="477"/>
      <c r="HW64" s="477"/>
      <c r="HX64" s="477"/>
      <c r="HY64" s="477"/>
      <c r="HZ64" s="477"/>
      <c r="IA64" s="477"/>
      <c r="IB64" s="477"/>
      <c r="IC64" s="477"/>
      <c r="ID64" s="477"/>
      <c r="IE64" s="477"/>
      <c r="IF64" s="477"/>
      <c r="IG64" s="477"/>
      <c r="IH64" s="477"/>
      <c r="II64" s="477"/>
      <c r="IJ64" s="477"/>
      <c r="IK64" s="477"/>
      <c r="IL64" s="477"/>
      <c r="IM64" s="477"/>
      <c r="IN64" s="477"/>
      <c r="IO64" s="477"/>
      <c r="IP64" s="477"/>
      <c r="IQ64" s="477"/>
      <c r="IR64" s="477"/>
      <c r="IS64" s="477"/>
      <c r="IT64" s="477"/>
    </row>
    <row r="65" spans="1:254" ht="30" customHeight="1">
      <c r="A65" s="477"/>
      <c r="B65" s="476" t="s">
        <v>239</v>
      </c>
      <c r="C65" s="477"/>
      <c r="D65" s="514">
        <v>4.5402640933103413</v>
      </c>
      <c r="E65" s="514">
        <v>5.7563322961710526</v>
      </c>
      <c r="F65" s="514">
        <v>1.044512835455194</v>
      </c>
      <c r="G65" s="514">
        <v>3.3905375638079818</v>
      </c>
      <c r="H65" s="512">
        <v>4.4529509750476706</v>
      </c>
      <c r="I65" s="513">
        <v>4.6410588642991542</v>
      </c>
      <c r="J65" s="477"/>
      <c r="K65" s="477"/>
      <c r="L65" s="477"/>
      <c r="M65" s="477"/>
      <c r="N65" s="477"/>
      <c r="O65" s="477"/>
      <c r="P65" s="477"/>
      <c r="Q65" s="477"/>
      <c r="R65" s="477"/>
      <c r="S65" s="477"/>
      <c r="T65" s="477"/>
      <c r="U65" s="477"/>
      <c r="V65" s="477"/>
      <c r="W65" s="477"/>
      <c r="X65" s="477"/>
      <c r="Y65" s="477"/>
      <c r="Z65" s="477"/>
      <c r="AB65" s="477"/>
      <c r="AC65" s="477"/>
      <c r="AD65" s="477"/>
      <c r="AE65" s="477"/>
      <c r="AF65" s="477"/>
      <c r="AG65" s="477"/>
      <c r="AH65" s="477"/>
      <c r="AI65" s="477"/>
      <c r="AJ65" s="477"/>
      <c r="AK65" s="477"/>
      <c r="AL65" s="477"/>
      <c r="AM65" s="477"/>
      <c r="AN65" s="477"/>
      <c r="AO65" s="477"/>
      <c r="AP65" s="477"/>
      <c r="AQ65" s="477"/>
      <c r="AR65" s="477"/>
      <c r="AS65" s="477"/>
      <c r="AT65" s="477"/>
      <c r="AU65" s="477"/>
      <c r="AV65" s="477"/>
      <c r="AW65" s="477"/>
      <c r="AX65" s="477"/>
      <c r="AY65" s="477"/>
      <c r="AZ65" s="477"/>
      <c r="BA65" s="477"/>
      <c r="BB65" s="477"/>
      <c r="BC65" s="477"/>
      <c r="BD65" s="477"/>
      <c r="BE65" s="477"/>
      <c r="BF65" s="477"/>
      <c r="BG65" s="477"/>
      <c r="BH65" s="477"/>
      <c r="BI65" s="477"/>
      <c r="BJ65" s="477"/>
      <c r="BK65" s="477"/>
      <c r="BL65" s="477"/>
      <c r="BM65" s="477"/>
      <c r="BN65" s="477"/>
      <c r="BO65" s="477"/>
      <c r="BP65" s="477"/>
      <c r="BQ65" s="477"/>
      <c r="BR65" s="477"/>
      <c r="BS65" s="477"/>
      <c r="BT65" s="477"/>
      <c r="BU65" s="477"/>
      <c r="BV65" s="477"/>
      <c r="BW65" s="477"/>
      <c r="BX65" s="477"/>
      <c r="BY65" s="477"/>
      <c r="BZ65" s="477"/>
      <c r="CA65" s="477"/>
      <c r="CB65" s="477"/>
      <c r="CC65" s="477"/>
      <c r="CD65" s="477"/>
      <c r="CE65" s="477"/>
      <c r="CF65" s="477"/>
      <c r="CG65" s="477"/>
      <c r="CH65" s="477"/>
      <c r="CI65" s="477"/>
      <c r="CJ65" s="477"/>
      <c r="CK65" s="477"/>
      <c r="CL65" s="477"/>
      <c r="CM65" s="477"/>
      <c r="CN65" s="477"/>
      <c r="CO65" s="477"/>
      <c r="CP65" s="477"/>
      <c r="CQ65" s="477"/>
      <c r="CR65" s="477"/>
      <c r="CS65" s="477"/>
      <c r="CT65" s="477"/>
      <c r="CU65" s="477"/>
      <c r="CV65" s="477"/>
      <c r="CW65" s="477"/>
      <c r="CX65" s="477"/>
      <c r="CY65" s="477"/>
      <c r="CZ65" s="477"/>
      <c r="DA65" s="477"/>
      <c r="DB65" s="477"/>
      <c r="DC65" s="477"/>
      <c r="DD65" s="477"/>
      <c r="DE65" s="477"/>
      <c r="DF65" s="477"/>
      <c r="DG65" s="477"/>
      <c r="DH65" s="477"/>
      <c r="DI65" s="477"/>
      <c r="DJ65" s="477"/>
      <c r="DK65" s="477"/>
      <c r="DL65" s="477"/>
      <c r="DM65" s="477"/>
      <c r="DN65" s="477"/>
      <c r="DO65" s="477"/>
      <c r="DP65" s="477"/>
      <c r="DQ65" s="477"/>
      <c r="DR65" s="477"/>
      <c r="DS65" s="477"/>
      <c r="DT65" s="477"/>
      <c r="DU65" s="477"/>
      <c r="DV65" s="477"/>
      <c r="DW65" s="477"/>
      <c r="DX65" s="477"/>
      <c r="DY65" s="477"/>
      <c r="DZ65" s="477"/>
      <c r="EA65" s="477"/>
      <c r="EB65" s="477"/>
      <c r="EC65" s="477"/>
      <c r="ED65" s="477"/>
      <c r="EE65" s="477"/>
      <c r="EF65" s="477"/>
      <c r="EG65" s="477"/>
      <c r="EH65" s="477"/>
      <c r="EI65" s="477"/>
      <c r="EJ65" s="477"/>
      <c r="EK65" s="477"/>
      <c r="EL65" s="477"/>
      <c r="EM65" s="477"/>
      <c r="EN65" s="477"/>
      <c r="EO65" s="477"/>
      <c r="EP65" s="477"/>
      <c r="EQ65" s="477"/>
      <c r="ER65" s="477"/>
      <c r="ES65" s="477"/>
      <c r="ET65" s="477"/>
      <c r="EU65" s="477"/>
      <c r="EV65" s="477"/>
      <c r="EW65" s="477"/>
      <c r="EX65" s="477"/>
      <c r="EY65" s="477"/>
      <c r="EZ65" s="477"/>
      <c r="FA65" s="477"/>
      <c r="FB65" s="477"/>
      <c r="FC65" s="477"/>
      <c r="FD65" s="477"/>
      <c r="FE65" s="477"/>
      <c r="FF65" s="477"/>
      <c r="FG65" s="477"/>
      <c r="FH65" s="477"/>
      <c r="FI65" s="477"/>
      <c r="FJ65" s="477"/>
      <c r="FK65" s="477"/>
      <c r="FL65" s="477"/>
      <c r="FM65" s="477"/>
      <c r="FN65" s="477"/>
      <c r="FO65" s="477"/>
      <c r="FP65" s="477"/>
      <c r="FQ65" s="477"/>
      <c r="FR65" s="477"/>
      <c r="FS65" s="477"/>
      <c r="FT65" s="477"/>
      <c r="FU65" s="477"/>
      <c r="FV65" s="477"/>
      <c r="FW65" s="477"/>
      <c r="FX65" s="477"/>
      <c r="FY65" s="477"/>
      <c r="FZ65" s="477"/>
      <c r="GA65" s="477"/>
      <c r="GB65" s="477"/>
      <c r="GC65" s="477"/>
      <c r="GD65" s="477"/>
      <c r="GE65" s="477"/>
      <c r="GF65" s="477"/>
      <c r="GG65" s="477"/>
      <c r="GH65" s="477"/>
      <c r="GI65" s="477"/>
      <c r="GJ65" s="477"/>
      <c r="GK65" s="477"/>
      <c r="GL65" s="477"/>
      <c r="GM65" s="477"/>
      <c r="GN65" s="477"/>
      <c r="GO65" s="477"/>
      <c r="GP65" s="477"/>
      <c r="GQ65" s="477"/>
      <c r="GR65" s="477"/>
      <c r="GS65" s="477"/>
      <c r="GT65" s="477"/>
      <c r="GU65" s="477"/>
      <c r="GV65" s="477"/>
      <c r="GW65" s="477"/>
      <c r="GX65" s="477"/>
      <c r="GY65" s="477"/>
      <c r="GZ65" s="477"/>
      <c r="HA65" s="477"/>
      <c r="HB65" s="477"/>
      <c r="HC65" s="477"/>
      <c r="HD65" s="477"/>
      <c r="HE65" s="477"/>
      <c r="HF65" s="477"/>
      <c r="HG65" s="477"/>
      <c r="HH65" s="477"/>
      <c r="HI65" s="477"/>
      <c r="HJ65" s="477"/>
      <c r="HK65" s="477"/>
      <c r="HL65" s="477"/>
      <c r="HM65" s="477"/>
      <c r="HN65" s="477"/>
      <c r="HO65" s="477"/>
      <c r="HP65" s="477"/>
      <c r="HQ65" s="477"/>
      <c r="HR65" s="477"/>
      <c r="HS65" s="477"/>
      <c r="HT65" s="477"/>
      <c r="HU65" s="477"/>
      <c r="HV65" s="477"/>
      <c r="HW65" s="477"/>
      <c r="HX65" s="477"/>
      <c r="HY65" s="477"/>
      <c r="HZ65" s="477"/>
      <c r="IA65" s="477"/>
      <c r="IB65" s="477"/>
      <c r="IC65" s="477"/>
      <c r="ID65" s="477"/>
      <c r="IE65" s="477"/>
      <c r="IF65" s="477"/>
      <c r="IG65" s="477"/>
      <c r="IH65" s="477"/>
      <c r="II65" s="477"/>
      <c r="IJ65" s="477"/>
      <c r="IK65" s="477"/>
      <c r="IL65" s="477"/>
      <c r="IM65" s="477"/>
      <c r="IN65" s="477"/>
      <c r="IO65" s="477"/>
      <c r="IP65" s="477"/>
      <c r="IQ65" s="477"/>
      <c r="IR65" s="477"/>
      <c r="IS65" s="477"/>
      <c r="IT65" s="477"/>
    </row>
    <row r="66" spans="1:254" ht="30" customHeight="1">
      <c r="A66" s="477"/>
      <c r="B66" s="476" t="s">
        <v>240</v>
      </c>
      <c r="C66" s="477"/>
      <c r="D66" s="514">
        <v>5.1916558729956392</v>
      </c>
      <c r="E66" s="514">
        <v>6.0088854060730341</v>
      </c>
      <c r="F66" s="514">
        <v>-0.66747163086758121</v>
      </c>
      <c r="G66" s="514">
        <v>4.4665330107613812</v>
      </c>
      <c r="H66" s="512">
        <v>4.9547210022239341</v>
      </c>
      <c r="I66" s="513">
        <v>5.2619941233874528</v>
      </c>
      <c r="J66" s="477"/>
      <c r="K66" s="477"/>
      <c r="L66" s="477"/>
      <c r="M66" s="477"/>
      <c r="N66" s="477"/>
      <c r="O66" s="477"/>
      <c r="P66" s="477"/>
      <c r="Q66" s="477"/>
      <c r="R66" s="477"/>
      <c r="S66" s="477"/>
      <c r="T66" s="477"/>
      <c r="U66" s="477"/>
      <c r="V66" s="477"/>
      <c r="W66" s="477"/>
      <c r="X66" s="477"/>
      <c r="Y66" s="477"/>
      <c r="Z66" s="477"/>
      <c r="AB66" s="477"/>
      <c r="AC66" s="477"/>
      <c r="AD66" s="477"/>
      <c r="AE66" s="477"/>
      <c r="AF66" s="477"/>
      <c r="AG66" s="477"/>
      <c r="AH66" s="477"/>
      <c r="AI66" s="477"/>
      <c r="AJ66" s="477"/>
      <c r="AK66" s="477"/>
      <c r="AL66" s="477"/>
      <c r="AM66" s="477"/>
      <c r="AN66" s="477"/>
      <c r="AO66" s="477"/>
      <c r="AP66" s="477"/>
      <c r="AQ66" s="477"/>
      <c r="AR66" s="477"/>
      <c r="AS66" s="477"/>
      <c r="AT66" s="477"/>
      <c r="AU66" s="477"/>
      <c r="AV66" s="477"/>
      <c r="AW66" s="477"/>
      <c r="AX66" s="477"/>
      <c r="AY66" s="477"/>
      <c r="AZ66" s="477"/>
      <c r="BA66" s="477"/>
      <c r="BB66" s="477"/>
      <c r="BC66" s="477"/>
      <c r="BD66" s="477"/>
      <c r="BE66" s="477"/>
      <c r="BF66" s="477"/>
      <c r="BG66" s="477"/>
      <c r="BH66" s="477"/>
      <c r="BI66" s="477"/>
      <c r="BJ66" s="477"/>
      <c r="BK66" s="477"/>
      <c r="BL66" s="477"/>
      <c r="BM66" s="477"/>
      <c r="BN66" s="477"/>
      <c r="BO66" s="477"/>
      <c r="BP66" s="477"/>
      <c r="BQ66" s="477"/>
      <c r="BR66" s="477"/>
      <c r="BS66" s="477"/>
      <c r="BT66" s="477"/>
      <c r="BU66" s="477"/>
      <c r="BV66" s="477"/>
      <c r="BW66" s="477"/>
      <c r="BX66" s="477"/>
      <c r="BY66" s="477"/>
      <c r="BZ66" s="477"/>
      <c r="CA66" s="477"/>
      <c r="CB66" s="477"/>
      <c r="CC66" s="477"/>
      <c r="CD66" s="477"/>
      <c r="CE66" s="477"/>
      <c r="CF66" s="477"/>
      <c r="CG66" s="477"/>
      <c r="CH66" s="477"/>
      <c r="CI66" s="477"/>
      <c r="CJ66" s="477"/>
      <c r="CK66" s="477"/>
      <c r="CL66" s="477"/>
      <c r="CM66" s="477"/>
      <c r="CN66" s="477"/>
      <c r="CO66" s="477"/>
      <c r="CP66" s="477"/>
      <c r="CQ66" s="477"/>
      <c r="CR66" s="477"/>
      <c r="CS66" s="477"/>
      <c r="CT66" s="477"/>
      <c r="CU66" s="477"/>
      <c r="CV66" s="477"/>
      <c r="CW66" s="477"/>
      <c r="CX66" s="477"/>
      <c r="CY66" s="477"/>
      <c r="CZ66" s="477"/>
      <c r="DA66" s="477"/>
      <c r="DB66" s="477"/>
      <c r="DC66" s="477"/>
      <c r="DD66" s="477"/>
      <c r="DE66" s="477"/>
      <c r="DF66" s="477"/>
      <c r="DG66" s="477"/>
      <c r="DH66" s="477"/>
      <c r="DI66" s="477"/>
      <c r="DJ66" s="477"/>
      <c r="DK66" s="477"/>
      <c r="DL66" s="477"/>
      <c r="DM66" s="477"/>
      <c r="DN66" s="477"/>
      <c r="DO66" s="477"/>
      <c r="DP66" s="477"/>
      <c r="DQ66" s="477"/>
      <c r="DR66" s="477"/>
      <c r="DS66" s="477"/>
      <c r="DT66" s="477"/>
      <c r="DU66" s="477"/>
      <c r="DV66" s="477"/>
      <c r="DW66" s="477"/>
      <c r="DX66" s="477"/>
      <c r="DY66" s="477"/>
      <c r="DZ66" s="477"/>
      <c r="EA66" s="477"/>
      <c r="EB66" s="477"/>
      <c r="EC66" s="477"/>
      <c r="ED66" s="477"/>
      <c r="EE66" s="477"/>
      <c r="EF66" s="477"/>
      <c r="EG66" s="477"/>
      <c r="EH66" s="477"/>
      <c r="EI66" s="477"/>
      <c r="EJ66" s="477"/>
      <c r="EK66" s="477"/>
      <c r="EL66" s="477"/>
      <c r="EM66" s="477"/>
      <c r="EN66" s="477"/>
      <c r="EO66" s="477"/>
      <c r="EP66" s="477"/>
      <c r="EQ66" s="477"/>
      <c r="ER66" s="477"/>
      <c r="ES66" s="477"/>
      <c r="ET66" s="477"/>
      <c r="EU66" s="477"/>
      <c r="EV66" s="477"/>
      <c r="EW66" s="477"/>
      <c r="EX66" s="477"/>
      <c r="EY66" s="477"/>
      <c r="EZ66" s="477"/>
      <c r="FA66" s="477"/>
      <c r="FB66" s="477"/>
      <c r="FC66" s="477"/>
      <c r="FD66" s="477"/>
      <c r="FE66" s="477"/>
      <c r="FF66" s="477"/>
      <c r="FG66" s="477"/>
      <c r="FH66" s="477"/>
      <c r="FI66" s="477"/>
      <c r="FJ66" s="477"/>
      <c r="FK66" s="477"/>
      <c r="FL66" s="477"/>
      <c r="FM66" s="477"/>
      <c r="FN66" s="477"/>
      <c r="FO66" s="477"/>
      <c r="FP66" s="477"/>
      <c r="FQ66" s="477"/>
      <c r="FR66" s="477"/>
      <c r="FS66" s="477"/>
      <c r="FT66" s="477"/>
      <c r="FU66" s="477"/>
      <c r="FV66" s="477"/>
      <c r="FW66" s="477"/>
      <c r="FX66" s="477"/>
      <c r="FY66" s="477"/>
      <c r="FZ66" s="477"/>
      <c r="GA66" s="477"/>
      <c r="GB66" s="477"/>
      <c r="GC66" s="477"/>
      <c r="GD66" s="477"/>
      <c r="GE66" s="477"/>
      <c r="GF66" s="477"/>
      <c r="GG66" s="477"/>
      <c r="GH66" s="477"/>
      <c r="GI66" s="477"/>
      <c r="GJ66" s="477"/>
      <c r="GK66" s="477"/>
      <c r="GL66" s="477"/>
      <c r="GM66" s="477"/>
      <c r="GN66" s="477"/>
      <c r="GO66" s="477"/>
      <c r="GP66" s="477"/>
      <c r="GQ66" s="477"/>
      <c r="GR66" s="477"/>
      <c r="GS66" s="477"/>
      <c r="GT66" s="477"/>
      <c r="GU66" s="477"/>
      <c r="GV66" s="477"/>
      <c r="GW66" s="477"/>
      <c r="GX66" s="477"/>
      <c r="GY66" s="477"/>
      <c r="GZ66" s="477"/>
      <c r="HA66" s="477"/>
      <c r="HB66" s="477"/>
      <c r="HC66" s="477"/>
      <c r="HD66" s="477"/>
      <c r="HE66" s="477"/>
      <c r="HF66" s="477"/>
      <c r="HG66" s="477"/>
      <c r="HH66" s="477"/>
      <c r="HI66" s="477"/>
      <c r="HJ66" s="477"/>
      <c r="HK66" s="477"/>
      <c r="HL66" s="477"/>
      <c r="HM66" s="477"/>
      <c r="HN66" s="477"/>
      <c r="HO66" s="477"/>
      <c r="HP66" s="477"/>
      <c r="HQ66" s="477"/>
      <c r="HR66" s="477"/>
      <c r="HS66" s="477"/>
      <c r="HT66" s="477"/>
      <c r="HU66" s="477"/>
      <c r="HV66" s="477"/>
      <c r="HW66" s="477"/>
      <c r="HX66" s="477"/>
      <c r="HY66" s="477"/>
      <c r="HZ66" s="477"/>
      <c r="IA66" s="477"/>
      <c r="IB66" s="477"/>
      <c r="IC66" s="477"/>
      <c r="ID66" s="477"/>
      <c r="IE66" s="477"/>
      <c r="IF66" s="477"/>
      <c r="IG66" s="477"/>
      <c r="IH66" s="477"/>
      <c r="II66" s="477"/>
      <c r="IJ66" s="477"/>
      <c r="IK66" s="477"/>
      <c r="IL66" s="477"/>
      <c r="IM66" s="477"/>
      <c r="IN66" s="477"/>
      <c r="IO66" s="477"/>
      <c r="IP66" s="477"/>
      <c r="IQ66" s="477"/>
      <c r="IR66" s="477"/>
      <c r="IS66" s="477"/>
      <c r="IT66" s="477"/>
    </row>
    <row r="67" spans="1:254" ht="30" customHeight="1">
      <c r="A67" s="477"/>
      <c r="B67" s="476" t="s">
        <v>241</v>
      </c>
      <c r="C67" s="477"/>
      <c r="D67" s="514">
        <v>5.8576694520641155</v>
      </c>
      <c r="E67" s="514">
        <v>6.2436628332204265</v>
      </c>
      <c r="F67" s="514">
        <v>-4.3283906770395504</v>
      </c>
      <c r="G67" s="514">
        <v>3.7341074268891106</v>
      </c>
      <c r="H67" s="512">
        <v>5.2647177619572432</v>
      </c>
      <c r="I67" s="513">
        <v>5.7897807804814505</v>
      </c>
      <c r="J67" s="477"/>
      <c r="K67" s="477"/>
      <c r="L67" s="477"/>
      <c r="M67" s="477"/>
      <c r="N67" s="477"/>
      <c r="O67" s="477"/>
      <c r="P67" s="477"/>
      <c r="Q67" s="477"/>
      <c r="R67" s="477"/>
      <c r="S67" s="477"/>
      <c r="T67" s="477"/>
      <c r="U67" s="477"/>
      <c r="V67" s="477"/>
      <c r="W67" s="477"/>
      <c r="X67" s="477"/>
      <c r="Y67" s="477"/>
      <c r="Z67" s="477"/>
      <c r="AB67" s="477"/>
      <c r="AC67" s="477"/>
      <c r="AD67" s="477"/>
      <c r="AE67" s="477"/>
      <c r="AF67" s="477"/>
      <c r="AG67" s="477"/>
      <c r="AH67" s="477"/>
      <c r="AI67" s="477"/>
      <c r="AJ67" s="477"/>
      <c r="AK67" s="477"/>
      <c r="AL67" s="477"/>
      <c r="AM67" s="477"/>
      <c r="AN67" s="477"/>
      <c r="AO67" s="477"/>
      <c r="AP67" s="477"/>
      <c r="AQ67" s="477"/>
      <c r="AR67" s="477"/>
      <c r="AS67" s="477"/>
      <c r="AT67" s="477"/>
      <c r="AU67" s="477"/>
      <c r="AV67" s="477"/>
      <c r="AW67" s="477"/>
      <c r="AX67" s="477"/>
      <c r="AY67" s="477"/>
      <c r="AZ67" s="477"/>
      <c r="BA67" s="477"/>
      <c r="BB67" s="477"/>
      <c r="BC67" s="477"/>
      <c r="BD67" s="477"/>
      <c r="BE67" s="477"/>
      <c r="BF67" s="477"/>
      <c r="BG67" s="477"/>
      <c r="BH67" s="477"/>
      <c r="BI67" s="477"/>
      <c r="BJ67" s="477"/>
      <c r="BK67" s="477"/>
      <c r="BL67" s="477"/>
      <c r="BM67" s="477"/>
      <c r="BN67" s="477"/>
      <c r="BO67" s="477"/>
      <c r="BP67" s="477"/>
      <c r="BQ67" s="477"/>
      <c r="BR67" s="477"/>
      <c r="BS67" s="477"/>
      <c r="BT67" s="477"/>
      <c r="BU67" s="477"/>
      <c r="BV67" s="477"/>
      <c r="BW67" s="477"/>
      <c r="BX67" s="477"/>
      <c r="BY67" s="477"/>
      <c r="BZ67" s="477"/>
      <c r="CA67" s="477"/>
      <c r="CB67" s="477"/>
      <c r="CC67" s="477"/>
      <c r="CD67" s="477"/>
      <c r="CE67" s="477"/>
      <c r="CF67" s="477"/>
      <c r="CG67" s="477"/>
      <c r="CH67" s="477"/>
      <c r="CI67" s="477"/>
      <c r="CJ67" s="477"/>
      <c r="CK67" s="477"/>
      <c r="CL67" s="477"/>
      <c r="CM67" s="477"/>
      <c r="CN67" s="477"/>
      <c r="CO67" s="477"/>
      <c r="CP67" s="477"/>
      <c r="CQ67" s="477"/>
      <c r="CR67" s="477"/>
      <c r="CS67" s="477"/>
      <c r="CT67" s="477"/>
      <c r="CU67" s="477"/>
      <c r="CV67" s="477"/>
      <c r="CW67" s="477"/>
      <c r="CX67" s="477"/>
      <c r="CY67" s="477"/>
      <c r="CZ67" s="477"/>
      <c r="DA67" s="477"/>
      <c r="DB67" s="477"/>
      <c r="DC67" s="477"/>
      <c r="DD67" s="477"/>
      <c r="DE67" s="477"/>
      <c r="DF67" s="477"/>
      <c r="DG67" s="477"/>
      <c r="DH67" s="477"/>
      <c r="DI67" s="477"/>
      <c r="DJ67" s="477"/>
      <c r="DK67" s="477"/>
      <c r="DL67" s="477"/>
      <c r="DM67" s="477"/>
      <c r="DN67" s="477"/>
      <c r="DO67" s="477"/>
      <c r="DP67" s="477"/>
      <c r="DQ67" s="477"/>
      <c r="DR67" s="477"/>
      <c r="DS67" s="477"/>
      <c r="DT67" s="477"/>
      <c r="DU67" s="477"/>
      <c r="DV67" s="477"/>
      <c r="DW67" s="477"/>
      <c r="DX67" s="477"/>
      <c r="DY67" s="477"/>
      <c r="DZ67" s="477"/>
      <c r="EA67" s="477"/>
      <c r="EB67" s="477"/>
      <c r="EC67" s="477"/>
      <c r="ED67" s="477"/>
      <c r="EE67" s="477"/>
      <c r="EF67" s="477"/>
      <c r="EG67" s="477"/>
      <c r="EH67" s="477"/>
      <c r="EI67" s="477"/>
      <c r="EJ67" s="477"/>
      <c r="EK67" s="477"/>
      <c r="EL67" s="477"/>
      <c r="EM67" s="477"/>
      <c r="EN67" s="477"/>
      <c r="EO67" s="477"/>
      <c r="EP67" s="477"/>
      <c r="EQ67" s="477"/>
      <c r="ER67" s="477"/>
      <c r="ES67" s="477"/>
      <c r="ET67" s="477"/>
      <c r="EU67" s="477"/>
      <c r="EV67" s="477"/>
      <c r="EW67" s="477"/>
      <c r="EX67" s="477"/>
      <c r="EY67" s="477"/>
      <c r="EZ67" s="477"/>
      <c r="FA67" s="477"/>
      <c r="FB67" s="477"/>
      <c r="FC67" s="477"/>
      <c r="FD67" s="477"/>
      <c r="FE67" s="477"/>
      <c r="FF67" s="477"/>
      <c r="FG67" s="477"/>
      <c r="FH67" s="477"/>
      <c r="FI67" s="477"/>
      <c r="FJ67" s="477"/>
      <c r="FK67" s="477"/>
      <c r="FL67" s="477"/>
      <c r="FM67" s="477"/>
      <c r="FN67" s="477"/>
      <c r="FO67" s="477"/>
      <c r="FP67" s="477"/>
      <c r="FQ67" s="477"/>
      <c r="FR67" s="477"/>
      <c r="FS67" s="477"/>
      <c r="FT67" s="477"/>
      <c r="FU67" s="477"/>
      <c r="FV67" s="477"/>
      <c r="FW67" s="477"/>
      <c r="FX67" s="477"/>
      <c r="FY67" s="477"/>
      <c r="FZ67" s="477"/>
      <c r="GA67" s="477"/>
      <c r="GB67" s="477"/>
      <c r="GC67" s="477"/>
      <c r="GD67" s="477"/>
      <c r="GE67" s="477"/>
      <c r="GF67" s="477"/>
      <c r="GG67" s="477"/>
      <c r="GH67" s="477"/>
      <c r="GI67" s="477"/>
      <c r="GJ67" s="477"/>
      <c r="GK67" s="477"/>
      <c r="GL67" s="477"/>
      <c r="GM67" s="477"/>
      <c r="GN67" s="477"/>
      <c r="GO67" s="477"/>
      <c r="GP67" s="477"/>
      <c r="GQ67" s="477"/>
      <c r="GR67" s="477"/>
      <c r="GS67" s="477"/>
      <c r="GT67" s="477"/>
      <c r="GU67" s="477"/>
      <c r="GV67" s="477"/>
      <c r="GW67" s="477"/>
      <c r="GX67" s="477"/>
      <c r="GY67" s="477"/>
      <c r="GZ67" s="477"/>
      <c r="HA67" s="477"/>
      <c r="HB67" s="477"/>
      <c r="HC67" s="477"/>
      <c r="HD67" s="477"/>
      <c r="HE67" s="477"/>
      <c r="HF67" s="477"/>
      <c r="HG67" s="477"/>
      <c r="HH67" s="477"/>
      <c r="HI67" s="477"/>
      <c r="HJ67" s="477"/>
      <c r="HK67" s="477"/>
      <c r="HL67" s="477"/>
      <c r="HM67" s="477"/>
      <c r="HN67" s="477"/>
      <c r="HO67" s="477"/>
      <c r="HP67" s="477"/>
      <c r="HQ67" s="477"/>
      <c r="HR67" s="477"/>
      <c r="HS67" s="477"/>
      <c r="HT67" s="477"/>
      <c r="HU67" s="477"/>
      <c r="HV67" s="477"/>
      <c r="HW67" s="477"/>
      <c r="HX67" s="477"/>
      <c r="HY67" s="477"/>
      <c r="HZ67" s="477"/>
      <c r="IA67" s="477"/>
      <c r="IB67" s="477"/>
      <c r="IC67" s="477"/>
      <c r="ID67" s="477"/>
      <c r="IE67" s="477"/>
      <c r="IF67" s="477"/>
      <c r="IG67" s="477"/>
      <c r="IH67" s="477"/>
      <c r="II67" s="477"/>
      <c r="IJ67" s="477"/>
      <c r="IK67" s="477"/>
      <c r="IL67" s="477"/>
      <c r="IM67" s="477"/>
      <c r="IN67" s="477"/>
      <c r="IO67" s="477"/>
      <c r="IP67" s="477"/>
      <c r="IQ67" s="477"/>
      <c r="IR67" s="477"/>
      <c r="IS67" s="477"/>
      <c r="IT67" s="477"/>
    </row>
    <row r="68" spans="1:254" ht="30" customHeight="1">
      <c r="A68" s="477"/>
      <c r="B68" s="476" t="s">
        <v>242</v>
      </c>
      <c r="C68" s="477"/>
      <c r="D68" s="514">
        <v>6.698375458925554</v>
      </c>
      <c r="E68" s="514">
        <v>6.4891074051155186</v>
      </c>
      <c r="F68" s="514">
        <v>-6.1702954241353325</v>
      </c>
      <c r="G68" s="514">
        <v>4.1054034657411762</v>
      </c>
      <c r="H68" s="512">
        <v>5.8685567122345219</v>
      </c>
      <c r="I68" s="513">
        <v>6.5250690914340908</v>
      </c>
      <c r="J68" s="477"/>
      <c r="K68" s="477"/>
      <c r="L68" s="477"/>
      <c r="M68" s="477"/>
      <c r="N68" s="477"/>
      <c r="O68" s="477"/>
      <c r="P68" s="477"/>
      <c r="Q68" s="477"/>
      <c r="R68" s="477"/>
      <c r="S68" s="477"/>
      <c r="T68" s="477"/>
      <c r="U68" s="477"/>
      <c r="V68" s="477"/>
      <c r="W68" s="477"/>
      <c r="X68" s="477"/>
      <c r="Y68" s="477"/>
      <c r="Z68" s="477"/>
      <c r="AB68" s="477"/>
      <c r="AC68" s="477"/>
      <c r="AD68" s="477"/>
      <c r="AE68" s="477"/>
      <c r="AF68" s="477"/>
      <c r="AG68" s="477"/>
      <c r="AH68" s="477"/>
      <c r="AI68" s="477"/>
      <c r="AJ68" s="477"/>
      <c r="AK68" s="477"/>
      <c r="AL68" s="477"/>
      <c r="AM68" s="477"/>
      <c r="AN68" s="477"/>
      <c r="AO68" s="477"/>
      <c r="AP68" s="477"/>
      <c r="AQ68" s="477"/>
      <c r="AR68" s="477"/>
      <c r="AS68" s="477"/>
      <c r="AT68" s="477"/>
      <c r="AU68" s="477"/>
      <c r="AV68" s="477"/>
      <c r="AW68" s="477"/>
      <c r="AX68" s="477"/>
      <c r="AY68" s="477"/>
      <c r="AZ68" s="477"/>
      <c r="BA68" s="477"/>
      <c r="BB68" s="477"/>
      <c r="BC68" s="477"/>
      <c r="BD68" s="477"/>
      <c r="BE68" s="477"/>
      <c r="BF68" s="477"/>
      <c r="BG68" s="477"/>
      <c r="BH68" s="477"/>
      <c r="BI68" s="477"/>
      <c r="BJ68" s="477"/>
      <c r="BK68" s="477"/>
      <c r="BL68" s="477"/>
      <c r="BM68" s="477"/>
      <c r="BN68" s="477"/>
      <c r="BO68" s="477"/>
      <c r="BP68" s="477"/>
      <c r="BQ68" s="477"/>
      <c r="BR68" s="477"/>
      <c r="BS68" s="477"/>
      <c r="BT68" s="477"/>
      <c r="BU68" s="477"/>
      <c r="BV68" s="477"/>
      <c r="BW68" s="477"/>
      <c r="BX68" s="477"/>
      <c r="BY68" s="477"/>
      <c r="BZ68" s="477"/>
      <c r="CA68" s="477"/>
      <c r="CB68" s="477"/>
      <c r="CC68" s="477"/>
      <c r="CD68" s="477"/>
      <c r="CE68" s="477"/>
      <c r="CF68" s="477"/>
      <c r="CG68" s="477"/>
      <c r="CH68" s="477"/>
      <c r="CI68" s="477"/>
      <c r="CJ68" s="477"/>
      <c r="CK68" s="477"/>
      <c r="CL68" s="477"/>
      <c r="CM68" s="477"/>
      <c r="CN68" s="477"/>
      <c r="CO68" s="477"/>
      <c r="CP68" s="477"/>
      <c r="CQ68" s="477"/>
      <c r="CR68" s="477"/>
      <c r="CS68" s="477"/>
      <c r="CT68" s="477"/>
      <c r="CU68" s="477"/>
      <c r="CV68" s="477"/>
      <c r="CW68" s="477"/>
      <c r="CX68" s="477"/>
      <c r="CY68" s="477"/>
      <c r="CZ68" s="477"/>
      <c r="DA68" s="477"/>
      <c r="DB68" s="477"/>
      <c r="DC68" s="477"/>
      <c r="DD68" s="477"/>
      <c r="DE68" s="477"/>
      <c r="DF68" s="477"/>
      <c r="DG68" s="477"/>
      <c r="DH68" s="477"/>
      <c r="DI68" s="477"/>
      <c r="DJ68" s="477"/>
      <c r="DK68" s="477"/>
      <c r="DL68" s="477"/>
      <c r="DM68" s="477"/>
      <c r="DN68" s="477"/>
      <c r="DO68" s="477"/>
      <c r="DP68" s="477"/>
      <c r="DQ68" s="477"/>
      <c r="DR68" s="477"/>
      <c r="DS68" s="477"/>
      <c r="DT68" s="477"/>
      <c r="DU68" s="477"/>
      <c r="DV68" s="477"/>
      <c r="DW68" s="477"/>
      <c r="DX68" s="477"/>
      <c r="DY68" s="477"/>
      <c r="DZ68" s="477"/>
      <c r="EA68" s="477"/>
      <c r="EB68" s="477"/>
      <c r="EC68" s="477"/>
      <c r="ED68" s="477"/>
      <c r="EE68" s="477"/>
      <c r="EF68" s="477"/>
      <c r="EG68" s="477"/>
      <c r="EH68" s="477"/>
      <c r="EI68" s="477"/>
      <c r="EJ68" s="477"/>
      <c r="EK68" s="477"/>
      <c r="EL68" s="477"/>
      <c r="EM68" s="477"/>
      <c r="EN68" s="477"/>
      <c r="EO68" s="477"/>
      <c r="EP68" s="477"/>
      <c r="EQ68" s="477"/>
      <c r="ER68" s="477"/>
      <c r="ES68" s="477"/>
      <c r="ET68" s="477"/>
      <c r="EU68" s="477"/>
      <c r="EV68" s="477"/>
      <c r="EW68" s="477"/>
      <c r="EX68" s="477"/>
      <c r="EY68" s="477"/>
      <c r="EZ68" s="477"/>
      <c r="FA68" s="477"/>
      <c r="FB68" s="477"/>
      <c r="FC68" s="477"/>
      <c r="FD68" s="477"/>
      <c r="FE68" s="477"/>
      <c r="FF68" s="477"/>
      <c r="FG68" s="477"/>
      <c r="FH68" s="477"/>
      <c r="FI68" s="477"/>
      <c r="FJ68" s="477"/>
      <c r="FK68" s="477"/>
      <c r="FL68" s="477"/>
      <c r="FM68" s="477"/>
      <c r="FN68" s="477"/>
      <c r="FO68" s="477"/>
      <c r="FP68" s="477"/>
      <c r="FQ68" s="477"/>
      <c r="FR68" s="477"/>
      <c r="FS68" s="477"/>
      <c r="FT68" s="477"/>
      <c r="FU68" s="477"/>
      <c r="FV68" s="477"/>
      <c r="FW68" s="477"/>
      <c r="FX68" s="477"/>
      <c r="FY68" s="477"/>
      <c r="FZ68" s="477"/>
      <c r="GA68" s="477"/>
      <c r="GB68" s="477"/>
      <c r="GC68" s="477"/>
      <c r="GD68" s="477"/>
      <c r="GE68" s="477"/>
      <c r="GF68" s="477"/>
      <c r="GG68" s="477"/>
      <c r="GH68" s="477"/>
      <c r="GI68" s="477"/>
      <c r="GJ68" s="477"/>
      <c r="GK68" s="477"/>
      <c r="GL68" s="477"/>
      <c r="GM68" s="477"/>
      <c r="GN68" s="477"/>
      <c r="GO68" s="477"/>
      <c r="GP68" s="477"/>
      <c r="GQ68" s="477"/>
      <c r="GR68" s="477"/>
      <c r="GS68" s="477"/>
      <c r="GT68" s="477"/>
      <c r="GU68" s="477"/>
      <c r="GV68" s="477"/>
      <c r="GW68" s="477"/>
      <c r="GX68" s="477"/>
      <c r="GY68" s="477"/>
      <c r="GZ68" s="477"/>
      <c r="HA68" s="477"/>
      <c r="HB68" s="477"/>
      <c r="HC68" s="477"/>
      <c r="HD68" s="477"/>
      <c r="HE68" s="477"/>
      <c r="HF68" s="477"/>
      <c r="HG68" s="477"/>
      <c r="HH68" s="477"/>
      <c r="HI68" s="477"/>
      <c r="HJ68" s="477"/>
      <c r="HK68" s="477"/>
      <c r="HL68" s="477"/>
      <c r="HM68" s="477"/>
      <c r="HN68" s="477"/>
      <c r="HO68" s="477"/>
      <c r="HP68" s="477"/>
      <c r="HQ68" s="477"/>
      <c r="HR68" s="477"/>
      <c r="HS68" s="477"/>
      <c r="HT68" s="477"/>
      <c r="HU68" s="477"/>
      <c r="HV68" s="477"/>
      <c r="HW68" s="477"/>
      <c r="HX68" s="477"/>
      <c r="HY68" s="477"/>
      <c r="HZ68" s="477"/>
      <c r="IA68" s="477"/>
      <c r="IB68" s="477"/>
      <c r="IC68" s="477"/>
      <c r="ID68" s="477"/>
      <c r="IE68" s="477"/>
      <c r="IF68" s="477"/>
      <c r="IG68" s="477"/>
      <c r="IH68" s="477"/>
      <c r="II68" s="477"/>
      <c r="IJ68" s="477"/>
      <c r="IK68" s="477"/>
      <c r="IL68" s="477"/>
      <c r="IM68" s="477"/>
      <c r="IN68" s="477"/>
      <c r="IO68" s="477"/>
      <c r="IP68" s="477"/>
      <c r="IQ68" s="477"/>
      <c r="IR68" s="477"/>
      <c r="IS68" s="477"/>
      <c r="IT68" s="477"/>
    </row>
    <row r="69" spans="1:254" ht="30" customHeight="1">
      <c r="A69" s="477"/>
      <c r="B69" s="476" t="s">
        <v>243</v>
      </c>
      <c r="C69" s="477"/>
      <c r="D69" s="514">
        <v>5.6058357502220275</v>
      </c>
      <c r="E69" s="514">
        <v>4.8487489655470313</v>
      </c>
      <c r="F69" s="514">
        <v>-6.5981450723772639</v>
      </c>
      <c r="G69" s="514">
        <v>5.72696388154354</v>
      </c>
      <c r="H69" s="512">
        <v>4.8965019234144052</v>
      </c>
      <c r="I69" s="513">
        <v>5.5090749098983594</v>
      </c>
      <c r="J69" s="477"/>
      <c r="K69" s="477"/>
      <c r="L69" s="477"/>
      <c r="M69" s="477"/>
      <c r="N69" s="477"/>
      <c r="O69" s="477"/>
      <c r="P69" s="477"/>
      <c r="Q69" s="477"/>
      <c r="R69" s="477"/>
      <c r="S69" s="477"/>
      <c r="T69" s="477"/>
      <c r="U69" s="477"/>
      <c r="V69" s="477"/>
      <c r="W69" s="477"/>
      <c r="X69" s="477"/>
      <c r="Y69" s="477"/>
      <c r="Z69" s="477"/>
      <c r="AB69" s="477"/>
      <c r="AC69" s="477"/>
      <c r="AD69" s="477"/>
      <c r="AE69" s="477"/>
      <c r="AF69" s="477"/>
      <c r="AG69" s="477"/>
      <c r="AH69" s="477"/>
      <c r="AI69" s="477"/>
      <c r="AJ69" s="477"/>
      <c r="AK69" s="477"/>
      <c r="AL69" s="477"/>
      <c r="AM69" s="477"/>
      <c r="AN69" s="477"/>
      <c r="AO69" s="477"/>
      <c r="AP69" s="477"/>
      <c r="AQ69" s="477"/>
      <c r="AR69" s="477"/>
      <c r="AS69" s="477"/>
      <c r="AT69" s="477"/>
      <c r="AU69" s="477"/>
      <c r="AV69" s="477"/>
      <c r="AW69" s="477"/>
      <c r="AX69" s="477"/>
      <c r="AY69" s="477"/>
      <c r="AZ69" s="477"/>
      <c r="BA69" s="477"/>
      <c r="BB69" s="477"/>
      <c r="BC69" s="477"/>
      <c r="BD69" s="477"/>
      <c r="BE69" s="477"/>
      <c r="BF69" s="477"/>
      <c r="BG69" s="477"/>
      <c r="BH69" s="477"/>
      <c r="BI69" s="477"/>
      <c r="BJ69" s="477"/>
      <c r="BK69" s="477"/>
      <c r="BL69" s="477"/>
      <c r="BM69" s="477"/>
      <c r="BN69" s="477"/>
      <c r="BO69" s="477"/>
      <c r="BP69" s="477"/>
      <c r="BQ69" s="477"/>
      <c r="BR69" s="477"/>
      <c r="BS69" s="477"/>
      <c r="BT69" s="477"/>
      <c r="BU69" s="477"/>
      <c r="BV69" s="477"/>
      <c r="BW69" s="477"/>
      <c r="BX69" s="477"/>
      <c r="BY69" s="477"/>
      <c r="BZ69" s="477"/>
      <c r="CA69" s="477"/>
      <c r="CB69" s="477"/>
      <c r="CC69" s="477"/>
      <c r="CD69" s="477"/>
      <c r="CE69" s="477"/>
      <c r="CF69" s="477"/>
      <c r="CG69" s="477"/>
      <c r="CH69" s="477"/>
      <c r="CI69" s="477"/>
      <c r="CJ69" s="477"/>
      <c r="CK69" s="477"/>
      <c r="CL69" s="477"/>
      <c r="CM69" s="477"/>
      <c r="CN69" s="477"/>
      <c r="CO69" s="477"/>
      <c r="CP69" s="477"/>
      <c r="CQ69" s="477"/>
      <c r="CR69" s="477"/>
      <c r="CS69" s="477"/>
      <c r="CT69" s="477"/>
      <c r="CU69" s="477"/>
      <c r="CV69" s="477"/>
      <c r="CW69" s="477"/>
      <c r="CX69" s="477"/>
      <c r="CY69" s="477"/>
      <c r="CZ69" s="477"/>
      <c r="DA69" s="477"/>
      <c r="DB69" s="477"/>
      <c r="DC69" s="477"/>
      <c r="DD69" s="477"/>
      <c r="DE69" s="477"/>
      <c r="DF69" s="477"/>
      <c r="DG69" s="477"/>
      <c r="DH69" s="477"/>
      <c r="DI69" s="477"/>
      <c r="DJ69" s="477"/>
      <c r="DK69" s="477"/>
      <c r="DL69" s="477"/>
      <c r="DM69" s="477"/>
      <c r="DN69" s="477"/>
      <c r="DO69" s="477"/>
      <c r="DP69" s="477"/>
      <c r="DQ69" s="477"/>
      <c r="DR69" s="477"/>
      <c r="DS69" s="477"/>
      <c r="DT69" s="477"/>
      <c r="DU69" s="477"/>
      <c r="DV69" s="477"/>
      <c r="DW69" s="477"/>
      <c r="DX69" s="477"/>
      <c r="DY69" s="477"/>
      <c r="DZ69" s="477"/>
      <c r="EA69" s="477"/>
      <c r="EB69" s="477"/>
      <c r="EC69" s="477"/>
      <c r="ED69" s="477"/>
      <c r="EE69" s="477"/>
      <c r="EF69" s="477"/>
      <c r="EG69" s="477"/>
      <c r="EH69" s="477"/>
      <c r="EI69" s="477"/>
      <c r="EJ69" s="477"/>
      <c r="EK69" s="477"/>
      <c r="EL69" s="477"/>
      <c r="EM69" s="477"/>
      <c r="EN69" s="477"/>
      <c r="EO69" s="477"/>
      <c r="EP69" s="477"/>
      <c r="EQ69" s="477"/>
      <c r="ER69" s="477"/>
      <c r="ES69" s="477"/>
      <c r="ET69" s="477"/>
      <c r="EU69" s="477"/>
      <c r="EV69" s="477"/>
      <c r="EW69" s="477"/>
      <c r="EX69" s="477"/>
      <c r="EY69" s="477"/>
      <c r="EZ69" s="477"/>
      <c r="FA69" s="477"/>
      <c r="FB69" s="477"/>
      <c r="FC69" s="477"/>
      <c r="FD69" s="477"/>
      <c r="FE69" s="477"/>
      <c r="FF69" s="477"/>
      <c r="FG69" s="477"/>
      <c r="FH69" s="477"/>
      <c r="FI69" s="477"/>
      <c r="FJ69" s="477"/>
      <c r="FK69" s="477"/>
      <c r="FL69" s="477"/>
      <c r="FM69" s="477"/>
      <c r="FN69" s="477"/>
      <c r="FO69" s="477"/>
      <c r="FP69" s="477"/>
      <c r="FQ69" s="477"/>
      <c r="FR69" s="477"/>
      <c r="FS69" s="477"/>
      <c r="FT69" s="477"/>
      <c r="FU69" s="477"/>
      <c r="FV69" s="477"/>
      <c r="FW69" s="477"/>
      <c r="FX69" s="477"/>
      <c r="FY69" s="477"/>
      <c r="FZ69" s="477"/>
      <c r="GA69" s="477"/>
      <c r="GB69" s="477"/>
      <c r="GC69" s="477"/>
      <c r="GD69" s="477"/>
      <c r="GE69" s="477"/>
      <c r="GF69" s="477"/>
      <c r="GG69" s="477"/>
      <c r="GH69" s="477"/>
      <c r="GI69" s="477"/>
      <c r="GJ69" s="477"/>
      <c r="GK69" s="477"/>
      <c r="GL69" s="477"/>
      <c r="GM69" s="477"/>
      <c r="GN69" s="477"/>
      <c r="GO69" s="477"/>
      <c r="GP69" s="477"/>
      <c r="GQ69" s="477"/>
      <c r="GR69" s="477"/>
      <c r="GS69" s="477"/>
      <c r="GT69" s="477"/>
      <c r="GU69" s="477"/>
      <c r="GV69" s="477"/>
      <c r="GW69" s="477"/>
      <c r="GX69" s="477"/>
      <c r="GY69" s="477"/>
      <c r="GZ69" s="477"/>
      <c r="HA69" s="477"/>
      <c r="HB69" s="477"/>
      <c r="HC69" s="477"/>
      <c r="HD69" s="477"/>
      <c r="HE69" s="477"/>
      <c r="HF69" s="477"/>
      <c r="HG69" s="477"/>
      <c r="HH69" s="477"/>
      <c r="HI69" s="477"/>
      <c r="HJ69" s="477"/>
      <c r="HK69" s="477"/>
      <c r="HL69" s="477"/>
      <c r="HM69" s="477"/>
      <c r="HN69" s="477"/>
      <c r="HO69" s="477"/>
      <c r="HP69" s="477"/>
      <c r="HQ69" s="477"/>
      <c r="HR69" s="477"/>
      <c r="HS69" s="477"/>
      <c r="HT69" s="477"/>
      <c r="HU69" s="477"/>
      <c r="HV69" s="477"/>
      <c r="HW69" s="477"/>
      <c r="HX69" s="477"/>
      <c r="HY69" s="477"/>
      <c r="HZ69" s="477"/>
      <c r="IA69" s="477"/>
      <c r="IB69" s="477"/>
      <c r="IC69" s="477"/>
      <c r="ID69" s="477"/>
      <c r="IE69" s="477"/>
      <c r="IF69" s="477"/>
      <c r="IG69" s="477"/>
      <c r="IH69" s="477"/>
      <c r="II69" s="477"/>
      <c r="IJ69" s="477"/>
      <c r="IK69" s="477"/>
      <c r="IL69" s="477"/>
      <c r="IM69" s="477"/>
      <c r="IN69" s="477"/>
      <c r="IO69" s="477"/>
      <c r="IP69" s="477"/>
      <c r="IQ69" s="477"/>
      <c r="IR69" s="477"/>
      <c r="IS69" s="477"/>
      <c r="IT69" s="477"/>
    </row>
    <row r="70" spans="1:254" ht="30" customHeight="1">
      <c r="A70" s="477"/>
      <c r="B70" s="476" t="s">
        <v>244</v>
      </c>
      <c r="C70" s="477"/>
      <c r="D70" s="514">
        <v>4.9473230790968898</v>
      </c>
      <c r="E70" s="514">
        <v>4.3926789760691634</v>
      </c>
      <c r="F70" s="514">
        <v>-6.8108873648262573</v>
      </c>
      <c r="G70" s="514">
        <v>4.0278221155810314</v>
      </c>
      <c r="H70" s="512">
        <v>4.2503840969835665</v>
      </c>
      <c r="I70" s="513">
        <v>4.8208685292396609</v>
      </c>
      <c r="J70" s="477"/>
      <c r="K70" s="477"/>
      <c r="L70" s="477"/>
      <c r="M70" s="477"/>
      <c r="N70" s="477"/>
      <c r="O70" s="477"/>
      <c r="P70" s="477"/>
      <c r="Q70" s="477"/>
      <c r="R70" s="477"/>
      <c r="S70" s="477"/>
      <c r="T70" s="477"/>
      <c r="U70" s="477"/>
      <c r="V70" s="477"/>
      <c r="W70" s="477"/>
      <c r="X70" s="477"/>
      <c r="Y70" s="477"/>
      <c r="Z70" s="477"/>
      <c r="AB70" s="477"/>
      <c r="AC70" s="477"/>
      <c r="AD70" s="477"/>
      <c r="AE70" s="477"/>
      <c r="AF70" s="477"/>
      <c r="AG70" s="477"/>
      <c r="AH70" s="477"/>
      <c r="AI70" s="477"/>
      <c r="AJ70" s="477"/>
      <c r="AK70" s="477"/>
      <c r="AL70" s="477"/>
      <c r="AM70" s="477"/>
      <c r="AN70" s="477"/>
      <c r="AO70" s="477"/>
      <c r="AP70" s="477"/>
      <c r="AQ70" s="477"/>
      <c r="AR70" s="477"/>
      <c r="AS70" s="477"/>
      <c r="AT70" s="477"/>
      <c r="AU70" s="477"/>
      <c r="AV70" s="477"/>
      <c r="AW70" s="477"/>
      <c r="AX70" s="477"/>
      <c r="AY70" s="477"/>
      <c r="AZ70" s="477"/>
      <c r="BA70" s="477"/>
      <c r="BB70" s="477"/>
      <c r="BC70" s="477"/>
      <c r="BD70" s="477"/>
      <c r="BE70" s="477"/>
      <c r="BF70" s="477"/>
      <c r="BG70" s="477"/>
      <c r="BH70" s="477"/>
      <c r="BI70" s="477"/>
      <c r="BJ70" s="477"/>
      <c r="BK70" s="477"/>
      <c r="BL70" s="477"/>
      <c r="BM70" s="477"/>
      <c r="BN70" s="477"/>
      <c r="BO70" s="477"/>
      <c r="BP70" s="477"/>
      <c r="BQ70" s="477"/>
      <c r="BR70" s="477"/>
      <c r="BS70" s="477"/>
      <c r="BT70" s="477"/>
      <c r="BU70" s="477"/>
      <c r="BV70" s="477"/>
      <c r="BW70" s="477"/>
      <c r="BX70" s="477"/>
      <c r="BY70" s="477"/>
      <c r="BZ70" s="477"/>
      <c r="CA70" s="477"/>
      <c r="CB70" s="477"/>
      <c r="CC70" s="477"/>
      <c r="CD70" s="477"/>
      <c r="CE70" s="477"/>
      <c r="CF70" s="477"/>
      <c r="CG70" s="477"/>
      <c r="CH70" s="477"/>
      <c r="CI70" s="477"/>
      <c r="CJ70" s="477"/>
      <c r="CK70" s="477"/>
      <c r="CL70" s="477"/>
      <c r="CM70" s="477"/>
      <c r="CN70" s="477"/>
      <c r="CO70" s="477"/>
      <c r="CP70" s="477"/>
      <c r="CQ70" s="477"/>
      <c r="CR70" s="477"/>
      <c r="CS70" s="477"/>
      <c r="CT70" s="477"/>
      <c r="CU70" s="477"/>
      <c r="CV70" s="477"/>
      <c r="CW70" s="477"/>
      <c r="CX70" s="477"/>
      <c r="CY70" s="477"/>
      <c r="CZ70" s="477"/>
      <c r="DA70" s="477"/>
      <c r="DB70" s="477"/>
      <c r="DC70" s="477"/>
      <c r="DD70" s="477"/>
      <c r="DE70" s="477"/>
      <c r="DF70" s="477"/>
      <c r="DG70" s="477"/>
      <c r="DH70" s="477"/>
      <c r="DI70" s="477"/>
      <c r="DJ70" s="477"/>
      <c r="DK70" s="477"/>
      <c r="DL70" s="477"/>
      <c r="DM70" s="477"/>
      <c r="DN70" s="477"/>
      <c r="DO70" s="477"/>
      <c r="DP70" s="477"/>
      <c r="DQ70" s="477"/>
      <c r="DR70" s="477"/>
      <c r="DS70" s="477"/>
      <c r="DT70" s="477"/>
      <c r="DU70" s="477"/>
      <c r="DV70" s="477"/>
      <c r="DW70" s="477"/>
      <c r="DX70" s="477"/>
      <c r="DY70" s="477"/>
      <c r="DZ70" s="477"/>
      <c r="EA70" s="477"/>
      <c r="EB70" s="477"/>
      <c r="EC70" s="477"/>
      <c r="ED70" s="477"/>
      <c r="EE70" s="477"/>
      <c r="EF70" s="477"/>
      <c r="EG70" s="477"/>
      <c r="EH70" s="477"/>
      <c r="EI70" s="477"/>
      <c r="EJ70" s="477"/>
      <c r="EK70" s="477"/>
      <c r="EL70" s="477"/>
      <c r="EM70" s="477"/>
      <c r="EN70" s="477"/>
      <c r="EO70" s="477"/>
      <c r="EP70" s="477"/>
      <c r="EQ70" s="477"/>
      <c r="ER70" s="477"/>
      <c r="ES70" s="477"/>
      <c r="ET70" s="477"/>
      <c r="EU70" s="477"/>
      <c r="EV70" s="477"/>
      <c r="EW70" s="477"/>
      <c r="EX70" s="477"/>
      <c r="EY70" s="477"/>
      <c r="EZ70" s="477"/>
      <c r="FA70" s="477"/>
      <c r="FB70" s="477"/>
      <c r="FC70" s="477"/>
      <c r="FD70" s="477"/>
      <c r="FE70" s="477"/>
      <c r="FF70" s="477"/>
      <c r="FG70" s="477"/>
      <c r="FH70" s="477"/>
      <c r="FI70" s="477"/>
      <c r="FJ70" s="477"/>
      <c r="FK70" s="477"/>
      <c r="FL70" s="477"/>
      <c r="FM70" s="477"/>
      <c r="FN70" s="477"/>
      <c r="FO70" s="477"/>
      <c r="FP70" s="477"/>
      <c r="FQ70" s="477"/>
      <c r="FR70" s="477"/>
      <c r="FS70" s="477"/>
      <c r="FT70" s="477"/>
      <c r="FU70" s="477"/>
      <c r="FV70" s="477"/>
      <c r="FW70" s="477"/>
      <c r="FX70" s="477"/>
      <c r="FY70" s="477"/>
      <c r="FZ70" s="477"/>
      <c r="GA70" s="477"/>
      <c r="GB70" s="477"/>
      <c r="GC70" s="477"/>
      <c r="GD70" s="477"/>
      <c r="GE70" s="477"/>
      <c r="GF70" s="477"/>
      <c r="GG70" s="477"/>
      <c r="GH70" s="477"/>
      <c r="GI70" s="477"/>
      <c r="GJ70" s="477"/>
      <c r="GK70" s="477"/>
      <c r="GL70" s="477"/>
      <c r="GM70" s="477"/>
      <c r="GN70" s="477"/>
      <c r="GO70" s="477"/>
      <c r="GP70" s="477"/>
      <c r="GQ70" s="477"/>
      <c r="GR70" s="477"/>
      <c r="GS70" s="477"/>
      <c r="GT70" s="477"/>
      <c r="GU70" s="477"/>
      <c r="GV70" s="477"/>
      <c r="GW70" s="477"/>
      <c r="GX70" s="477"/>
      <c r="GY70" s="477"/>
      <c r="GZ70" s="477"/>
      <c r="HA70" s="477"/>
      <c r="HB70" s="477"/>
      <c r="HC70" s="477"/>
      <c r="HD70" s="477"/>
      <c r="HE70" s="477"/>
      <c r="HF70" s="477"/>
      <c r="HG70" s="477"/>
      <c r="HH70" s="477"/>
      <c r="HI70" s="477"/>
      <c r="HJ70" s="477"/>
      <c r="HK70" s="477"/>
      <c r="HL70" s="477"/>
      <c r="HM70" s="477"/>
      <c r="HN70" s="477"/>
      <c r="HO70" s="477"/>
      <c r="HP70" s="477"/>
      <c r="HQ70" s="477"/>
      <c r="HR70" s="477"/>
      <c r="HS70" s="477"/>
      <c r="HT70" s="477"/>
      <c r="HU70" s="477"/>
      <c r="HV70" s="477"/>
      <c r="HW70" s="477"/>
      <c r="HX70" s="477"/>
      <c r="HY70" s="477"/>
      <c r="HZ70" s="477"/>
      <c r="IA70" s="477"/>
      <c r="IB70" s="477"/>
      <c r="IC70" s="477"/>
      <c r="ID70" s="477"/>
      <c r="IE70" s="477"/>
      <c r="IF70" s="477"/>
      <c r="IG70" s="477"/>
      <c r="IH70" s="477"/>
      <c r="II70" s="477"/>
      <c r="IJ70" s="477"/>
      <c r="IK70" s="477"/>
      <c r="IL70" s="477"/>
      <c r="IM70" s="477"/>
      <c r="IN70" s="477"/>
      <c r="IO70" s="477"/>
      <c r="IP70" s="477"/>
      <c r="IQ70" s="477"/>
      <c r="IR70" s="477"/>
      <c r="IS70" s="477"/>
      <c r="IT70" s="477"/>
    </row>
    <row r="71" spans="1:254" ht="30" customHeight="1">
      <c r="A71" s="477"/>
      <c r="B71" s="476" t="s">
        <v>245</v>
      </c>
      <c r="C71" s="477"/>
      <c r="D71" s="514">
        <v>4.1121292813350152</v>
      </c>
      <c r="E71" s="514">
        <v>3.9716870388411252</v>
      </c>
      <c r="F71" s="514">
        <v>-5.6926177450893078</v>
      </c>
      <c r="G71" s="514">
        <v>-9.7646127689188233E-4</v>
      </c>
      <c r="H71" s="512">
        <v>3.4138662653724623</v>
      </c>
      <c r="I71" s="513">
        <v>3.864622942667296</v>
      </c>
      <c r="J71" s="477"/>
      <c r="K71" s="477"/>
      <c r="L71" s="477"/>
      <c r="M71" s="477"/>
      <c r="N71" s="477"/>
      <c r="O71" s="477"/>
      <c r="P71" s="477"/>
      <c r="Q71" s="477"/>
      <c r="R71" s="477"/>
      <c r="S71" s="477"/>
      <c r="T71" s="477"/>
      <c r="U71" s="477"/>
      <c r="V71" s="477"/>
      <c r="W71" s="477"/>
      <c r="X71" s="477"/>
      <c r="Y71" s="477"/>
      <c r="Z71" s="477"/>
      <c r="AB71" s="477"/>
      <c r="AC71" s="477"/>
      <c r="AD71" s="477"/>
      <c r="AE71" s="477"/>
      <c r="AF71" s="477"/>
      <c r="AG71" s="477"/>
      <c r="AH71" s="477"/>
      <c r="AI71" s="477"/>
      <c r="AJ71" s="477"/>
      <c r="AK71" s="477"/>
      <c r="AL71" s="477"/>
      <c r="AM71" s="477"/>
      <c r="AN71" s="477"/>
      <c r="AO71" s="477"/>
      <c r="AP71" s="477"/>
      <c r="AQ71" s="477"/>
      <c r="AR71" s="477"/>
      <c r="AS71" s="477"/>
      <c r="AT71" s="477"/>
      <c r="AU71" s="477"/>
      <c r="AV71" s="477"/>
      <c r="AW71" s="477"/>
      <c r="AX71" s="477"/>
      <c r="AY71" s="477"/>
      <c r="AZ71" s="477"/>
      <c r="BA71" s="477"/>
      <c r="BB71" s="477"/>
      <c r="BC71" s="477"/>
      <c r="BD71" s="477"/>
      <c r="BE71" s="477"/>
      <c r="BF71" s="477"/>
      <c r="BG71" s="477"/>
      <c r="BH71" s="477"/>
      <c r="BI71" s="477"/>
      <c r="BJ71" s="477"/>
      <c r="BK71" s="477"/>
      <c r="BL71" s="477"/>
      <c r="BM71" s="477"/>
      <c r="BN71" s="477"/>
      <c r="BO71" s="477"/>
      <c r="BP71" s="477"/>
      <c r="BQ71" s="477"/>
      <c r="BR71" s="477"/>
      <c r="BS71" s="477"/>
      <c r="BT71" s="477"/>
      <c r="BU71" s="477"/>
      <c r="BV71" s="477"/>
      <c r="BW71" s="477"/>
      <c r="BX71" s="477"/>
      <c r="BY71" s="477"/>
      <c r="BZ71" s="477"/>
      <c r="CA71" s="477"/>
      <c r="CB71" s="477"/>
      <c r="CC71" s="477"/>
      <c r="CD71" s="477"/>
      <c r="CE71" s="477"/>
      <c r="CF71" s="477"/>
      <c r="CG71" s="477"/>
      <c r="CH71" s="477"/>
      <c r="CI71" s="477"/>
      <c r="CJ71" s="477"/>
      <c r="CK71" s="477"/>
      <c r="CL71" s="477"/>
      <c r="CM71" s="477"/>
      <c r="CN71" s="477"/>
      <c r="CO71" s="477"/>
      <c r="CP71" s="477"/>
      <c r="CQ71" s="477"/>
      <c r="CR71" s="477"/>
      <c r="CS71" s="477"/>
      <c r="CT71" s="477"/>
      <c r="CU71" s="477"/>
      <c r="CV71" s="477"/>
      <c r="CW71" s="477"/>
      <c r="CX71" s="477"/>
      <c r="CY71" s="477"/>
      <c r="CZ71" s="477"/>
      <c r="DA71" s="477"/>
      <c r="DB71" s="477"/>
      <c r="DC71" s="477"/>
      <c r="DD71" s="477"/>
      <c r="DE71" s="477"/>
      <c r="DF71" s="477"/>
      <c r="DG71" s="477"/>
      <c r="DH71" s="477"/>
      <c r="DI71" s="477"/>
      <c r="DJ71" s="477"/>
      <c r="DK71" s="477"/>
      <c r="DL71" s="477"/>
      <c r="DM71" s="477"/>
      <c r="DN71" s="477"/>
      <c r="DO71" s="477"/>
      <c r="DP71" s="477"/>
      <c r="DQ71" s="477"/>
      <c r="DR71" s="477"/>
      <c r="DS71" s="477"/>
      <c r="DT71" s="477"/>
      <c r="DU71" s="477"/>
      <c r="DV71" s="477"/>
      <c r="DW71" s="477"/>
      <c r="DX71" s="477"/>
      <c r="DY71" s="477"/>
      <c r="DZ71" s="477"/>
      <c r="EA71" s="477"/>
      <c r="EB71" s="477"/>
      <c r="EC71" s="477"/>
      <c r="ED71" s="477"/>
      <c r="EE71" s="477"/>
      <c r="EF71" s="477"/>
      <c r="EG71" s="477"/>
      <c r="EH71" s="477"/>
      <c r="EI71" s="477"/>
      <c r="EJ71" s="477"/>
      <c r="EK71" s="477"/>
      <c r="EL71" s="477"/>
      <c r="EM71" s="477"/>
      <c r="EN71" s="477"/>
      <c r="EO71" s="477"/>
      <c r="EP71" s="477"/>
      <c r="EQ71" s="477"/>
      <c r="ER71" s="477"/>
      <c r="ES71" s="477"/>
      <c r="ET71" s="477"/>
      <c r="EU71" s="477"/>
      <c r="EV71" s="477"/>
      <c r="EW71" s="477"/>
      <c r="EX71" s="477"/>
      <c r="EY71" s="477"/>
      <c r="EZ71" s="477"/>
      <c r="FA71" s="477"/>
      <c r="FB71" s="477"/>
      <c r="FC71" s="477"/>
      <c r="FD71" s="477"/>
      <c r="FE71" s="477"/>
      <c r="FF71" s="477"/>
      <c r="FG71" s="477"/>
      <c r="FH71" s="477"/>
      <c r="FI71" s="477"/>
      <c r="FJ71" s="477"/>
      <c r="FK71" s="477"/>
      <c r="FL71" s="477"/>
      <c r="FM71" s="477"/>
      <c r="FN71" s="477"/>
      <c r="FO71" s="477"/>
      <c r="FP71" s="477"/>
      <c r="FQ71" s="477"/>
      <c r="FR71" s="477"/>
      <c r="FS71" s="477"/>
      <c r="FT71" s="477"/>
      <c r="FU71" s="477"/>
      <c r="FV71" s="477"/>
      <c r="FW71" s="477"/>
      <c r="FX71" s="477"/>
      <c r="FY71" s="477"/>
      <c r="FZ71" s="477"/>
      <c r="GA71" s="477"/>
      <c r="GB71" s="477"/>
      <c r="GC71" s="477"/>
      <c r="GD71" s="477"/>
      <c r="GE71" s="477"/>
      <c r="GF71" s="477"/>
      <c r="GG71" s="477"/>
      <c r="GH71" s="477"/>
      <c r="GI71" s="477"/>
      <c r="GJ71" s="477"/>
      <c r="GK71" s="477"/>
      <c r="GL71" s="477"/>
      <c r="GM71" s="477"/>
      <c r="GN71" s="477"/>
      <c r="GO71" s="477"/>
      <c r="GP71" s="477"/>
      <c r="GQ71" s="477"/>
      <c r="GR71" s="477"/>
      <c r="GS71" s="477"/>
      <c r="GT71" s="477"/>
      <c r="GU71" s="477"/>
      <c r="GV71" s="477"/>
      <c r="GW71" s="477"/>
      <c r="GX71" s="477"/>
      <c r="GY71" s="477"/>
      <c r="GZ71" s="477"/>
      <c r="HA71" s="477"/>
      <c r="HB71" s="477"/>
      <c r="HC71" s="477"/>
      <c r="HD71" s="477"/>
      <c r="HE71" s="477"/>
      <c r="HF71" s="477"/>
      <c r="HG71" s="477"/>
      <c r="HH71" s="477"/>
      <c r="HI71" s="477"/>
      <c r="HJ71" s="477"/>
      <c r="HK71" s="477"/>
      <c r="HL71" s="477"/>
      <c r="HM71" s="477"/>
      <c r="HN71" s="477"/>
      <c r="HO71" s="477"/>
      <c r="HP71" s="477"/>
      <c r="HQ71" s="477"/>
      <c r="HR71" s="477"/>
      <c r="HS71" s="477"/>
      <c r="HT71" s="477"/>
      <c r="HU71" s="477"/>
      <c r="HV71" s="477"/>
      <c r="HW71" s="477"/>
      <c r="HX71" s="477"/>
      <c r="HY71" s="477"/>
      <c r="HZ71" s="477"/>
      <c r="IA71" s="477"/>
      <c r="IB71" s="477"/>
      <c r="IC71" s="477"/>
      <c r="ID71" s="477"/>
      <c r="IE71" s="477"/>
      <c r="IF71" s="477"/>
      <c r="IG71" s="477"/>
      <c r="IH71" s="477"/>
      <c r="II71" s="477"/>
      <c r="IJ71" s="477"/>
      <c r="IK71" s="477"/>
      <c r="IL71" s="477"/>
      <c r="IM71" s="477"/>
      <c r="IN71" s="477"/>
      <c r="IO71" s="477"/>
      <c r="IP71" s="477"/>
      <c r="IQ71" s="477"/>
      <c r="IR71" s="477"/>
      <c r="IS71" s="477"/>
      <c r="IT71" s="477"/>
    </row>
    <row r="72" spans="1:254" ht="30" customHeight="1">
      <c r="A72" s="477"/>
      <c r="B72" s="632" t="s">
        <v>386</v>
      </c>
      <c r="C72" s="477"/>
      <c r="D72" s="514">
        <v>3.1210249983599141</v>
      </c>
      <c r="E72" s="514">
        <v>3.5105606325069232</v>
      </c>
      <c r="F72" s="514">
        <v>-5.8085727905644831</v>
      </c>
      <c r="G72" s="514">
        <v>2.498676068621819</v>
      </c>
      <c r="H72" s="512">
        <v>2.7301251611966819</v>
      </c>
      <c r="I72" s="513">
        <v>3.1402707213368188</v>
      </c>
      <c r="J72" s="477"/>
      <c r="K72" s="477"/>
      <c r="L72" s="477"/>
      <c r="M72" s="477"/>
      <c r="N72" s="477"/>
      <c r="O72" s="477"/>
      <c r="P72" s="477"/>
      <c r="Q72" s="477"/>
      <c r="R72" s="477"/>
      <c r="S72" s="477"/>
      <c r="T72" s="477"/>
      <c r="U72" s="477"/>
      <c r="V72" s="477"/>
      <c r="W72" s="477"/>
      <c r="X72" s="477"/>
      <c r="Y72" s="477"/>
      <c r="Z72" s="477"/>
      <c r="AB72" s="477"/>
      <c r="AC72" s="477"/>
      <c r="AD72" s="477"/>
      <c r="AE72" s="477"/>
      <c r="AF72" s="477"/>
      <c r="AG72" s="477"/>
      <c r="AH72" s="477"/>
      <c r="AI72" s="477"/>
      <c r="AJ72" s="477"/>
      <c r="AK72" s="477"/>
      <c r="AL72" s="477"/>
      <c r="AM72" s="477"/>
      <c r="AN72" s="477"/>
      <c r="AO72" s="477"/>
      <c r="AP72" s="477"/>
      <c r="AQ72" s="477"/>
      <c r="AR72" s="477"/>
      <c r="AS72" s="477"/>
      <c r="AT72" s="477"/>
      <c r="AU72" s="477"/>
      <c r="AV72" s="477"/>
      <c r="AW72" s="477"/>
      <c r="AX72" s="477"/>
      <c r="AY72" s="477"/>
      <c r="AZ72" s="477"/>
      <c r="BA72" s="477"/>
      <c r="BB72" s="477"/>
      <c r="BC72" s="477"/>
      <c r="BD72" s="477"/>
      <c r="BE72" s="477"/>
      <c r="BF72" s="477"/>
      <c r="BG72" s="477"/>
      <c r="BH72" s="477"/>
      <c r="BI72" s="477"/>
      <c r="BJ72" s="477"/>
      <c r="BK72" s="477"/>
      <c r="BL72" s="477"/>
      <c r="BM72" s="477"/>
      <c r="BN72" s="477"/>
      <c r="BO72" s="477"/>
      <c r="BP72" s="477"/>
      <c r="BQ72" s="477"/>
      <c r="BR72" s="477"/>
      <c r="BS72" s="477"/>
      <c r="BT72" s="477"/>
      <c r="BU72" s="477"/>
      <c r="BV72" s="477"/>
      <c r="BW72" s="477"/>
      <c r="BX72" s="477"/>
      <c r="BY72" s="477"/>
      <c r="BZ72" s="477"/>
      <c r="CA72" s="477"/>
      <c r="CB72" s="477"/>
      <c r="CC72" s="477"/>
      <c r="CD72" s="477"/>
      <c r="CE72" s="477"/>
      <c r="CF72" s="477"/>
      <c r="CG72" s="477"/>
      <c r="CH72" s="477"/>
      <c r="CI72" s="477"/>
      <c r="CJ72" s="477"/>
      <c r="CK72" s="477"/>
      <c r="CL72" s="477"/>
      <c r="CM72" s="477"/>
      <c r="CN72" s="477"/>
      <c r="CO72" s="477"/>
      <c r="CP72" s="477"/>
      <c r="CQ72" s="477"/>
      <c r="CR72" s="477"/>
      <c r="CS72" s="477"/>
      <c r="CT72" s="477"/>
      <c r="CU72" s="477"/>
      <c r="CV72" s="477"/>
      <c r="CW72" s="477"/>
      <c r="CX72" s="477"/>
      <c r="CY72" s="477"/>
      <c r="CZ72" s="477"/>
      <c r="DA72" s="477"/>
      <c r="DB72" s="477"/>
      <c r="DC72" s="477"/>
      <c r="DD72" s="477"/>
      <c r="DE72" s="477"/>
      <c r="DF72" s="477"/>
      <c r="DG72" s="477"/>
      <c r="DH72" s="477"/>
      <c r="DI72" s="477"/>
      <c r="DJ72" s="477"/>
      <c r="DK72" s="477"/>
      <c r="DL72" s="477"/>
      <c r="DM72" s="477"/>
      <c r="DN72" s="477"/>
      <c r="DO72" s="477"/>
      <c r="DP72" s="477"/>
      <c r="DQ72" s="477"/>
      <c r="DR72" s="477"/>
      <c r="DS72" s="477"/>
      <c r="DT72" s="477"/>
      <c r="DU72" s="477"/>
      <c r="DV72" s="477"/>
      <c r="DW72" s="477"/>
      <c r="DX72" s="477"/>
      <c r="DY72" s="477"/>
      <c r="DZ72" s="477"/>
      <c r="EA72" s="477"/>
      <c r="EB72" s="477"/>
      <c r="EC72" s="477"/>
      <c r="ED72" s="477"/>
      <c r="EE72" s="477"/>
      <c r="EF72" s="477"/>
      <c r="EG72" s="477"/>
      <c r="EH72" s="477"/>
      <c r="EI72" s="477"/>
      <c r="EJ72" s="477"/>
      <c r="EK72" s="477"/>
      <c r="EL72" s="477"/>
      <c r="EM72" s="477"/>
      <c r="EN72" s="477"/>
      <c r="EO72" s="477"/>
      <c r="EP72" s="477"/>
      <c r="EQ72" s="477"/>
      <c r="ER72" s="477"/>
      <c r="ES72" s="477"/>
      <c r="ET72" s="477"/>
      <c r="EU72" s="477"/>
      <c r="EV72" s="477"/>
      <c r="EW72" s="477"/>
      <c r="EX72" s="477"/>
      <c r="EY72" s="477"/>
      <c r="EZ72" s="477"/>
      <c r="FA72" s="477"/>
      <c r="FB72" s="477"/>
      <c r="FC72" s="477"/>
      <c r="FD72" s="477"/>
      <c r="FE72" s="477"/>
      <c r="FF72" s="477"/>
      <c r="FG72" s="477"/>
      <c r="FH72" s="477"/>
      <c r="FI72" s="477"/>
      <c r="FJ72" s="477"/>
      <c r="FK72" s="477"/>
      <c r="FL72" s="477"/>
      <c r="FM72" s="477"/>
      <c r="FN72" s="477"/>
      <c r="FO72" s="477"/>
      <c r="FP72" s="477"/>
      <c r="FQ72" s="477"/>
      <c r="FR72" s="477"/>
      <c r="FS72" s="477"/>
      <c r="FT72" s="477"/>
      <c r="FU72" s="477"/>
      <c r="FV72" s="477"/>
      <c r="FW72" s="477"/>
      <c r="FX72" s="477"/>
      <c r="FY72" s="477"/>
      <c r="FZ72" s="477"/>
      <c r="GA72" s="477"/>
      <c r="GB72" s="477"/>
      <c r="GC72" s="477"/>
      <c r="GD72" s="477"/>
      <c r="GE72" s="477"/>
      <c r="GF72" s="477"/>
      <c r="GG72" s="477"/>
      <c r="GH72" s="477"/>
      <c r="GI72" s="477"/>
      <c r="GJ72" s="477"/>
      <c r="GK72" s="477"/>
      <c r="GL72" s="477"/>
      <c r="GM72" s="477"/>
      <c r="GN72" s="477"/>
      <c r="GO72" s="477"/>
      <c r="GP72" s="477"/>
      <c r="GQ72" s="477"/>
      <c r="GR72" s="477"/>
      <c r="GS72" s="477"/>
      <c r="GT72" s="477"/>
      <c r="GU72" s="477"/>
      <c r="GV72" s="477"/>
      <c r="GW72" s="477"/>
      <c r="GX72" s="477"/>
      <c r="GY72" s="477"/>
      <c r="GZ72" s="477"/>
      <c r="HA72" s="477"/>
      <c r="HB72" s="477"/>
      <c r="HC72" s="477"/>
      <c r="HD72" s="477"/>
      <c r="HE72" s="477"/>
      <c r="HF72" s="477"/>
      <c r="HG72" s="477"/>
      <c r="HH72" s="477"/>
      <c r="HI72" s="477"/>
      <c r="HJ72" s="477"/>
      <c r="HK72" s="477"/>
      <c r="HL72" s="477"/>
      <c r="HM72" s="477"/>
      <c r="HN72" s="477"/>
      <c r="HO72" s="477"/>
      <c r="HP72" s="477"/>
      <c r="HQ72" s="477"/>
      <c r="HR72" s="477"/>
      <c r="HS72" s="477"/>
      <c r="HT72" s="477"/>
      <c r="HU72" s="477"/>
      <c r="HV72" s="477"/>
      <c r="HW72" s="477"/>
      <c r="HX72" s="477"/>
      <c r="HY72" s="477"/>
      <c r="HZ72" s="477"/>
      <c r="IA72" s="477"/>
      <c r="IB72" s="477"/>
      <c r="IC72" s="477"/>
      <c r="ID72" s="477"/>
      <c r="IE72" s="477"/>
      <c r="IF72" s="477"/>
      <c r="IG72" s="477"/>
      <c r="IH72" s="477"/>
      <c r="II72" s="477"/>
      <c r="IJ72" s="477"/>
      <c r="IK72" s="477"/>
      <c r="IL72" s="477"/>
      <c r="IM72" s="477"/>
      <c r="IN72" s="477"/>
      <c r="IO72" s="477"/>
      <c r="IP72" s="477"/>
      <c r="IQ72" s="477"/>
      <c r="IR72" s="477"/>
      <c r="IS72" s="477"/>
      <c r="IT72" s="477"/>
    </row>
    <row r="73" spans="1:254" ht="30" customHeight="1">
      <c r="A73" s="477"/>
      <c r="B73" s="635" t="s">
        <v>443</v>
      </c>
      <c r="C73" s="477"/>
      <c r="D73" s="514">
        <v>4.2292138195267484</v>
      </c>
      <c r="E73" s="514">
        <v>4.8558848552310252</v>
      </c>
      <c r="F73" s="514">
        <v>-5.3240691908101496</v>
      </c>
      <c r="G73" s="514">
        <v>4.8030744756500496</v>
      </c>
      <c r="H73" s="512">
        <v>3.9099858462457604</v>
      </c>
      <c r="I73" s="513">
        <v>4.3456184214482221</v>
      </c>
      <c r="J73" s="477"/>
      <c r="K73" s="477"/>
      <c r="L73" s="477"/>
      <c r="M73" s="477"/>
      <c r="N73" s="477"/>
      <c r="O73" s="477"/>
      <c r="P73" s="477"/>
      <c r="Q73" s="477"/>
      <c r="R73" s="477"/>
      <c r="S73" s="477"/>
      <c r="T73" s="477"/>
      <c r="U73" s="477"/>
      <c r="V73" s="477"/>
      <c r="W73" s="477"/>
      <c r="X73" s="477"/>
      <c r="Y73" s="477"/>
      <c r="Z73" s="477"/>
      <c r="AB73" s="477"/>
      <c r="AC73" s="477"/>
      <c r="AD73" s="477"/>
      <c r="AE73" s="477"/>
      <c r="AF73" s="477"/>
      <c r="AG73" s="477"/>
      <c r="AH73" s="477"/>
      <c r="AI73" s="477"/>
      <c r="AJ73" s="477"/>
      <c r="AK73" s="477"/>
      <c r="AL73" s="477"/>
      <c r="AM73" s="477"/>
      <c r="AN73" s="477"/>
      <c r="AO73" s="477"/>
      <c r="AP73" s="477"/>
      <c r="AQ73" s="477"/>
      <c r="AR73" s="477"/>
      <c r="AS73" s="477"/>
      <c r="AT73" s="477"/>
      <c r="AU73" s="477"/>
      <c r="AV73" s="477"/>
      <c r="AW73" s="477"/>
      <c r="AX73" s="477"/>
      <c r="AY73" s="477"/>
      <c r="AZ73" s="477"/>
      <c r="BA73" s="477"/>
      <c r="BB73" s="477"/>
      <c r="BC73" s="477"/>
      <c r="BD73" s="477"/>
      <c r="BE73" s="477"/>
      <c r="BF73" s="477"/>
      <c r="BG73" s="477"/>
      <c r="BH73" s="477"/>
      <c r="BI73" s="477"/>
      <c r="BJ73" s="477"/>
      <c r="BK73" s="477"/>
      <c r="BL73" s="477"/>
      <c r="BM73" s="477"/>
      <c r="BN73" s="477"/>
      <c r="BO73" s="477"/>
      <c r="BP73" s="477"/>
      <c r="BQ73" s="477"/>
      <c r="BR73" s="477"/>
      <c r="BS73" s="477"/>
      <c r="BT73" s="477"/>
      <c r="BU73" s="477"/>
      <c r="BV73" s="477"/>
      <c r="BW73" s="477"/>
      <c r="BX73" s="477"/>
      <c r="BY73" s="477"/>
      <c r="BZ73" s="477"/>
      <c r="CA73" s="477"/>
      <c r="CB73" s="477"/>
      <c r="CC73" s="477"/>
      <c r="CD73" s="477"/>
      <c r="CE73" s="477"/>
      <c r="CF73" s="477"/>
      <c r="CG73" s="477"/>
      <c r="CH73" s="477"/>
      <c r="CI73" s="477"/>
      <c r="CJ73" s="477"/>
      <c r="CK73" s="477"/>
      <c r="CL73" s="477"/>
      <c r="CM73" s="477"/>
      <c r="CN73" s="477"/>
      <c r="CO73" s="477"/>
      <c r="CP73" s="477"/>
      <c r="CQ73" s="477"/>
      <c r="CR73" s="477"/>
      <c r="CS73" s="477"/>
      <c r="CT73" s="477"/>
      <c r="CU73" s="477"/>
      <c r="CV73" s="477"/>
      <c r="CW73" s="477"/>
      <c r="CX73" s="477"/>
      <c r="CY73" s="477"/>
      <c r="CZ73" s="477"/>
      <c r="DA73" s="477"/>
      <c r="DB73" s="477"/>
      <c r="DC73" s="477"/>
      <c r="DD73" s="477"/>
      <c r="DE73" s="477"/>
      <c r="DF73" s="477"/>
      <c r="DG73" s="477"/>
      <c r="DH73" s="477"/>
      <c r="DI73" s="477"/>
      <c r="DJ73" s="477"/>
      <c r="DK73" s="477"/>
      <c r="DL73" s="477"/>
      <c r="DM73" s="477"/>
      <c r="DN73" s="477"/>
      <c r="DO73" s="477"/>
      <c r="DP73" s="477"/>
      <c r="DQ73" s="477"/>
      <c r="DR73" s="477"/>
      <c r="DS73" s="477"/>
      <c r="DT73" s="477"/>
      <c r="DU73" s="477"/>
      <c r="DV73" s="477"/>
      <c r="DW73" s="477"/>
      <c r="DX73" s="477"/>
      <c r="DY73" s="477"/>
      <c r="DZ73" s="477"/>
      <c r="EA73" s="477"/>
      <c r="EB73" s="477"/>
      <c r="EC73" s="477"/>
      <c r="ED73" s="477"/>
      <c r="EE73" s="477"/>
      <c r="EF73" s="477"/>
      <c r="EG73" s="477"/>
      <c r="EH73" s="477"/>
      <c r="EI73" s="477"/>
      <c r="EJ73" s="477"/>
      <c r="EK73" s="477"/>
      <c r="EL73" s="477"/>
      <c r="EM73" s="477"/>
      <c r="EN73" s="477"/>
      <c r="EO73" s="477"/>
      <c r="EP73" s="477"/>
      <c r="EQ73" s="477"/>
      <c r="ER73" s="477"/>
      <c r="ES73" s="477"/>
      <c r="ET73" s="477"/>
      <c r="EU73" s="477"/>
      <c r="EV73" s="477"/>
      <c r="EW73" s="477"/>
      <c r="EX73" s="477"/>
      <c r="EY73" s="477"/>
      <c r="EZ73" s="477"/>
      <c r="FA73" s="477"/>
      <c r="FB73" s="477"/>
      <c r="FC73" s="477"/>
      <c r="FD73" s="477"/>
      <c r="FE73" s="477"/>
      <c r="FF73" s="477"/>
      <c r="FG73" s="477"/>
      <c r="FH73" s="477"/>
      <c r="FI73" s="477"/>
      <c r="FJ73" s="477"/>
      <c r="FK73" s="477"/>
      <c r="FL73" s="477"/>
      <c r="FM73" s="477"/>
      <c r="FN73" s="477"/>
      <c r="FO73" s="477"/>
      <c r="FP73" s="477"/>
      <c r="FQ73" s="477"/>
      <c r="FR73" s="477"/>
      <c r="FS73" s="477"/>
      <c r="FT73" s="477"/>
      <c r="FU73" s="477"/>
      <c r="FV73" s="477"/>
      <c r="FW73" s="477"/>
      <c r="FX73" s="477"/>
      <c r="FY73" s="477"/>
      <c r="FZ73" s="477"/>
      <c r="GA73" s="477"/>
      <c r="GB73" s="477"/>
      <c r="GC73" s="477"/>
      <c r="GD73" s="477"/>
      <c r="GE73" s="477"/>
      <c r="GF73" s="477"/>
      <c r="GG73" s="477"/>
      <c r="GH73" s="477"/>
      <c r="GI73" s="477"/>
      <c r="GJ73" s="477"/>
      <c r="GK73" s="477"/>
      <c r="GL73" s="477"/>
      <c r="GM73" s="477"/>
      <c r="GN73" s="477"/>
      <c r="GO73" s="477"/>
      <c r="GP73" s="477"/>
      <c r="GQ73" s="477"/>
      <c r="GR73" s="477"/>
      <c r="GS73" s="477"/>
      <c r="GT73" s="477"/>
      <c r="GU73" s="477"/>
      <c r="GV73" s="477"/>
      <c r="GW73" s="477"/>
      <c r="GX73" s="477"/>
      <c r="GY73" s="477"/>
      <c r="GZ73" s="477"/>
      <c r="HA73" s="477"/>
      <c r="HB73" s="477"/>
      <c r="HC73" s="477"/>
      <c r="HD73" s="477"/>
      <c r="HE73" s="477"/>
      <c r="HF73" s="477"/>
      <c r="HG73" s="477"/>
      <c r="HH73" s="477"/>
      <c r="HI73" s="477"/>
      <c r="HJ73" s="477"/>
      <c r="HK73" s="477"/>
      <c r="HL73" s="477"/>
      <c r="HM73" s="477"/>
      <c r="HN73" s="477"/>
      <c r="HO73" s="477"/>
      <c r="HP73" s="477"/>
      <c r="HQ73" s="477"/>
      <c r="HR73" s="477"/>
      <c r="HS73" s="477"/>
      <c r="HT73" s="477"/>
      <c r="HU73" s="477"/>
      <c r="HV73" s="477"/>
      <c r="HW73" s="477"/>
      <c r="HX73" s="477"/>
      <c r="HY73" s="477"/>
      <c r="HZ73" s="477"/>
      <c r="IA73" s="477"/>
      <c r="IB73" s="477"/>
      <c r="IC73" s="477"/>
      <c r="ID73" s="477"/>
      <c r="IE73" s="477"/>
      <c r="IF73" s="477"/>
      <c r="IG73" s="477"/>
      <c r="IH73" s="477"/>
      <c r="II73" s="477"/>
      <c r="IJ73" s="477"/>
      <c r="IK73" s="477"/>
      <c r="IL73" s="477"/>
      <c r="IM73" s="477"/>
      <c r="IN73" s="477"/>
      <c r="IO73" s="477"/>
      <c r="IP73" s="477"/>
      <c r="IQ73" s="477"/>
      <c r="IR73" s="477"/>
      <c r="IS73" s="477"/>
      <c r="IT73" s="477"/>
    </row>
    <row r="74" spans="1:254" ht="30" customHeight="1">
      <c r="A74" s="477"/>
      <c r="B74" s="635" t="s">
        <v>445</v>
      </c>
      <c r="C74" s="477"/>
      <c r="D74" s="514">
        <v>5.1772192045760619</v>
      </c>
      <c r="E74" s="514">
        <v>5.1154634275780921</v>
      </c>
      <c r="F74" s="514">
        <v>-2.7751234860611618</v>
      </c>
      <c r="G74" s="514">
        <v>3.8582574728121273</v>
      </c>
      <c r="H74" s="512">
        <v>4.7514173999145868</v>
      </c>
      <c r="I74" s="513">
        <v>5.0965226724045465</v>
      </c>
      <c r="J74" s="477"/>
      <c r="K74" s="477"/>
      <c r="L74" s="477"/>
      <c r="M74" s="477"/>
      <c r="N74" s="477"/>
      <c r="O74" s="477"/>
      <c r="P74" s="477"/>
      <c r="Q74" s="477"/>
      <c r="R74" s="477"/>
      <c r="S74" s="477"/>
      <c r="T74" s="477"/>
      <c r="U74" s="477"/>
      <c r="V74" s="477"/>
      <c r="W74" s="477"/>
      <c r="X74" s="477"/>
      <c r="Y74" s="477"/>
      <c r="Z74" s="477"/>
      <c r="AB74" s="477"/>
      <c r="AC74" s="477"/>
      <c r="AD74" s="477"/>
      <c r="AE74" s="477"/>
      <c r="AF74" s="477"/>
      <c r="AG74" s="477"/>
      <c r="AH74" s="477"/>
      <c r="AI74" s="477"/>
      <c r="AJ74" s="477"/>
      <c r="AK74" s="477"/>
      <c r="AL74" s="477"/>
      <c r="AM74" s="477"/>
      <c r="AN74" s="477"/>
      <c r="AO74" s="477"/>
      <c r="AP74" s="477"/>
      <c r="AQ74" s="477"/>
      <c r="AR74" s="477"/>
      <c r="AS74" s="477"/>
      <c r="AT74" s="477"/>
      <c r="AU74" s="477"/>
      <c r="AV74" s="477"/>
      <c r="AW74" s="477"/>
      <c r="AX74" s="477"/>
      <c r="AY74" s="477"/>
      <c r="AZ74" s="477"/>
      <c r="BA74" s="477"/>
      <c r="BB74" s="477"/>
      <c r="BC74" s="477"/>
      <c r="BD74" s="477"/>
      <c r="BE74" s="477"/>
      <c r="BF74" s="477"/>
      <c r="BG74" s="477"/>
      <c r="BH74" s="477"/>
      <c r="BI74" s="477"/>
      <c r="BJ74" s="477"/>
      <c r="BK74" s="477"/>
      <c r="BL74" s="477"/>
      <c r="BM74" s="477"/>
      <c r="BN74" s="477"/>
      <c r="BO74" s="477"/>
      <c r="BP74" s="477"/>
      <c r="BQ74" s="477"/>
      <c r="BR74" s="477"/>
      <c r="BS74" s="477"/>
      <c r="BT74" s="477"/>
      <c r="BU74" s="477"/>
      <c r="BV74" s="477"/>
      <c r="BW74" s="477"/>
      <c r="BX74" s="477"/>
      <c r="BY74" s="477"/>
      <c r="BZ74" s="477"/>
      <c r="CA74" s="477"/>
      <c r="CB74" s="477"/>
      <c r="CC74" s="477"/>
      <c r="CD74" s="477"/>
      <c r="CE74" s="477"/>
      <c r="CF74" s="477"/>
      <c r="CG74" s="477"/>
      <c r="CH74" s="477"/>
      <c r="CI74" s="477"/>
      <c r="CJ74" s="477"/>
      <c r="CK74" s="477"/>
      <c r="CL74" s="477"/>
      <c r="CM74" s="477"/>
      <c r="CN74" s="477"/>
      <c r="CO74" s="477"/>
      <c r="CP74" s="477"/>
      <c r="CQ74" s="477"/>
      <c r="CR74" s="477"/>
      <c r="CS74" s="477"/>
      <c r="CT74" s="477"/>
      <c r="CU74" s="477"/>
      <c r="CV74" s="477"/>
      <c r="CW74" s="477"/>
      <c r="CX74" s="477"/>
      <c r="CY74" s="477"/>
      <c r="CZ74" s="477"/>
      <c r="DA74" s="477"/>
      <c r="DB74" s="477"/>
      <c r="DC74" s="477"/>
      <c r="DD74" s="477"/>
      <c r="DE74" s="477"/>
      <c r="DF74" s="477"/>
      <c r="DG74" s="477"/>
      <c r="DH74" s="477"/>
      <c r="DI74" s="477"/>
      <c r="DJ74" s="477"/>
      <c r="DK74" s="477"/>
      <c r="DL74" s="477"/>
      <c r="DM74" s="477"/>
      <c r="DN74" s="477"/>
      <c r="DO74" s="477"/>
      <c r="DP74" s="477"/>
      <c r="DQ74" s="477"/>
      <c r="DR74" s="477"/>
      <c r="DS74" s="477"/>
      <c r="DT74" s="477"/>
      <c r="DU74" s="477"/>
      <c r="DV74" s="477"/>
      <c r="DW74" s="477"/>
      <c r="DX74" s="477"/>
      <c r="DY74" s="477"/>
      <c r="DZ74" s="477"/>
      <c r="EA74" s="477"/>
      <c r="EB74" s="477"/>
      <c r="EC74" s="477"/>
      <c r="ED74" s="477"/>
      <c r="EE74" s="477"/>
      <c r="EF74" s="477"/>
      <c r="EG74" s="477"/>
      <c r="EH74" s="477"/>
      <c r="EI74" s="477"/>
      <c r="EJ74" s="477"/>
      <c r="EK74" s="477"/>
      <c r="EL74" s="477"/>
      <c r="EM74" s="477"/>
      <c r="EN74" s="477"/>
      <c r="EO74" s="477"/>
      <c r="EP74" s="477"/>
      <c r="EQ74" s="477"/>
      <c r="ER74" s="477"/>
      <c r="ES74" s="477"/>
      <c r="ET74" s="477"/>
      <c r="EU74" s="477"/>
      <c r="EV74" s="477"/>
      <c r="EW74" s="477"/>
      <c r="EX74" s="477"/>
      <c r="EY74" s="477"/>
      <c r="EZ74" s="477"/>
      <c r="FA74" s="477"/>
      <c r="FB74" s="477"/>
      <c r="FC74" s="477"/>
      <c r="FD74" s="477"/>
      <c r="FE74" s="477"/>
      <c r="FF74" s="477"/>
      <c r="FG74" s="477"/>
      <c r="FH74" s="477"/>
      <c r="FI74" s="477"/>
      <c r="FJ74" s="477"/>
      <c r="FK74" s="477"/>
      <c r="FL74" s="477"/>
      <c r="FM74" s="477"/>
      <c r="FN74" s="477"/>
      <c r="FO74" s="477"/>
      <c r="FP74" s="477"/>
      <c r="FQ74" s="477"/>
      <c r="FR74" s="477"/>
      <c r="FS74" s="477"/>
      <c r="FT74" s="477"/>
      <c r="FU74" s="477"/>
      <c r="FV74" s="477"/>
      <c r="FW74" s="477"/>
      <c r="FX74" s="477"/>
      <c r="FY74" s="477"/>
      <c r="FZ74" s="477"/>
      <c r="GA74" s="477"/>
      <c r="GB74" s="477"/>
      <c r="GC74" s="477"/>
      <c r="GD74" s="477"/>
      <c r="GE74" s="477"/>
      <c r="GF74" s="477"/>
      <c r="GG74" s="477"/>
      <c r="GH74" s="477"/>
      <c r="GI74" s="477"/>
      <c r="GJ74" s="477"/>
      <c r="GK74" s="477"/>
      <c r="GL74" s="477"/>
      <c r="GM74" s="477"/>
      <c r="GN74" s="477"/>
      <c r="GO74" s="477"/>
      <c r="GP74" s="477"/>
      <c r="GQ74" s="477"/>
      <c r="GR74" s="477"/>
      <c r="GS74" s="477"/>
      <c r="GT74" s="477"/>
      <c r="GU74" s="477"/>
      <c r="GV74" s="477"/>
      <c r="GW74" s="477"/>
      <c r="GX74" s="477"/>
      <c r="GY74" s="477"/>
      <c r="GZ74" s="477"/>
      <c r="HA74" s="477"/>
      <c r="HB74" s="477"/>
      <c r="HC74" s="477"/>
      <c r="HD74" s="477"/>
      <c r="HE74" s="477"/>
      <c r="HF74" s="477"/>
      <c r="HG74" s="477"/>
      <c r="HH74" s="477"/>
      <c r="HI74" s="477"/>
      <c r="HJ74" s="477"/>
      <c r="HK74" s="477"/>
      <c r="HL74" s="477"/>
      <c r="HM74" s="477"/>
      <c r="HN74" s="477"/>
      <c r="HO74" s="477"/>
      <c r="HP74" s="477"/>
      <c r="HQ74" s="477"/>
      <c r="HR74" s="477"/>
      <c r="HS74" s="477"/>
      <c r="HT74" s="477"/>
      <c r="HU74" s="477"/>
      <c r="HV74" s="477"/>
      <c r="HW74" s="477"/>
      <c r="HX74" s="477"/>
      <c r="HY74" s="477"/>
      <c r="HZ74" s="477"/>
      <c r="IA74" s="477"/>
      <c r="IB74" s="477"/>
      <c r="IC74" s="477"/>
      <c r="ID74" s="477"/>
      <c r="IE74" s="477"/>
      <c r="IF74" s="477"/>
      <c r="IG74" s="477"/>
      <c r="IH74" s="477"/>
      <c r="II74" s="477"/>
      <c r="IJ74" s="477"/>
      <c r="IK74" s="477"/>
      <c r="IL74" s="477"/>
      <c r="IM74" s="477"/>
      <c r="IN74" s="477"/>
      <c r="IO74" s="477"/>
      <c r="IP74" s="477"/>
      <c r="IQ74" s="477"/>
      <c r="IR74" s="477"/>
      <c r="IS74" s="477"/>
      <c r="IT74" s="477"/>
    </row>
    <row r="75" spans="1:254" ht="30" customHeight="1">
      <c r="A75" s="477"/>
      <c r="B75" s="635" t="s">
        <v>451</v>
      </c>
      <c r="C75" s="477"/>
      <c r="D75" s="514">
        <v>6.3148663545353543</v>
      </c>
      <c r="E75" s="514">
        <v>5.3504305619566708</v>
      </c>
      <c r="F75" s="514">
        <v>-1.1921455625946464</v>
      </c>
      <c r="G75" s="514">
        <v>12.434406109818497</v>
      </c>
      <c r="H75" s="512">
        <v>6.1791922200390843</v>
      </c>
      <c r="I75" s="513">
        <v>6.5104879157120052</v>
      </c>
      <c r="J75" s="477"/>
      <c r="K75" s="477"/>
      <c r="L75" s="477"/>
      <c r="M75" s="477"/>
      <c r="N75" s="477"/>
      <c r="O75" s="477"/>
      <c r="P75" s="477"/>
      <c r="Q75" s="477"/>
      <c r="R75" s="477"/>
      <c r="S75" s="477"/>
      <c r="T75" s="477"/>
      <c r="U75" s="477"/>
      <c r="V75" s="477"/>
      <c r="W75" s="477"/>
      <c r="X75" s="477"/>
      <c r="Y75" s="477"/>
      <c r="Z75" s="477"/>
      <c r="AB75" s="477"/>
      <c r="AC75" s="477"/>
      <c r="AD75" s="477"/>
      <c r="AE75" s="477"/>
      <c r="AF75" s="477"/>
      <c r="AG75" s="477"/>
      <c r="AH75" s="477"/>
      <c r="AI75" s="477"/>
      <c r="AJ75" s="477"/>
      <c r="AK75" s="477"/>
      <c r="AL75" s="477"/>
      <c r="AM75" s="477"/>
      <c r="AN75" s="477"/>
      <c r="AO75" s="477"/>
      <c r="AP75" s="477"/>
      <c r="AQ75" s="477"/>
      <c r="AR75" s="477"/>
      <c r="AS75" s="477"/>
      <c r="AT75" s="477"/>
      <c r="AU75" s="477"/>
      <c r="AV75" s="477"/>
      <c r="AW75" s="477"/>
      <c r="AX75" s="477"/>
      <c r="AY75" s="477"/>
      <c r="AZ75" s="477"/>
      <c r="BA75" s="477"/>
      <c r="BB75" s="477"/>
      <c r="BC75" s="477"/>
      <c r="BD75" s="477"/>
      <c r="BE75" s="477"/>
      <c r="BF75" s="477"/>
      <c r="BG75" s="477"/>
      <c r="BH75" s="477"/>
      <c r="BI75" s="477"/>
      <c r="BJ75" s="477"/>
      <c r="BK75" s="477"/>
      <c r="BL75" s="477"/>
      <c r="BM75" s="477"/>
      <c r="BN75" s="477"/>
      <c r="BO75" s="477"/>
      <c r="BP75" s="477"/>
      <c r="BQ75" s="477"/>
      <c r="BR75" s="477"/>
      <c r="BS75" s="477"/>
      <c r="BT75" s="477"/>
      <c r="BU75" s="477"/>
      <c r="BV75" s="477"/>
      <c r="BW75" s="477"/>
      <c r="BX75" s="477"/>
      <c r="BY75" s="477"/>
      <c r="BZ75" s="477"/>
      <c r="CA75" s="477"/>
      <c r="CB75" s="477"/>
      <c r="CC75" s="477"/>
      <c r="CD75" s="477"/>
      <c r="CE75" s="477"/>
      <c r="CF75" s="477"/>
      <c r="CG75" s="477"/>
      <c r="CH75" s="477"/>
      <c r="CI75" s="477"/>
      <c r="CJ75" s="477"/>
      <c r="CK75" s="477"/>
      <c r="CL75" s="477"/>
      <c r="CM75" s="477"/>
      <c r="CN75" s="477"/>
      <c r="CO75" s="477"/>
      <c r="CP75" s="477"/>
      <c r="CQ75" s="477"/>
      <c r="CR75" s="477"/>
      <c r="CS75" s="477"/>
      <c r="CT75" s="477"/>
      <c r="CU75" s="477"/>
      <c r="CV75" s="477"/>
      <c r="CW75" s="477"/>
      <c r="CX75" s="477"/>
      <c r="CY75" s="477"/>
      <c r="CZ75" s="477"/>
      <c r="DA75" s="477"/>
      <c r="DB75" s="477"/>
      <c r="DC75" s="477"/>
      <c r="DD75" s="477"/>
      <c r="DE75" s="477"/>
      <c r="DF75" s="477"/>
      <c r="DG75" s="477"/>
      <c r="DH75" s="477"/>
      <c r="DI75" s="477"/>
      <c r="DJ75" s="477"/>
      <c r="DK75" s="477"/>
      <c r="DL75" s="477"/>
      <c r="DM75" s="477"/>
      <c r="DN75" s="477"/>
      <c r="DO75" s="477"/>
      <c r="DP75" s="477"/>
      <c r="DQ75" s="477"/>
      <c r="DR75" s="477"/>
      <c r="DS75" s="477"/>
      <c r="DT75" s="477"/>
      <c r="DU75" s="477"/>
      <c r="DV75" s="477"/>
      <c r="DW75" s="477"/>
      <c r="DX75" s="477"/>
      <c r="DY75" s="477"/>
      <c r="DZ75" s="477"/>
      <c r="EA75" s="477"/>
      <c r="EB75" s="477"/>
      <c r="EC75" s="477"/>
      <c r="ED75" s="477"/>
      <c r="EE75" s="477"/>
      <c r="EF75" s="477"/>
      <c r="EG75" s="477"/>
      <c r="EH75" s="477"/>
      <c r="EI75" s="477"/>
      <c r="EJ75" s="477"/>
      <c r="EK75" s="477"/>
      <c r="EL75" s="477"/>
      <c r="EM75" s="477"/>
      <c r="EN75" s="477"/>
      <c r="EO75" s="477"/>
      <c r="EP75" s="477"/>
      <c r="EQ75" s="477"/>
      <c r="ER75" s="477"/>
      <c r="ES75" s="477"/>
      <c r="ET75" s="477"/>
      <c r="EU75" s="477"/>
      <c r="EV75" s="477"/>
      <c r="EW75" s="477"/>
      <c r="EX75" s="477"/>
      <c r="EY75" s="477"/>
      <c r="EZ75" s="477"/>
      <c r="FA75" s="477"/>
      <c r="FB75" s="477"/>
      <c r="FC75" s="477"/>
      <c r="FD75" s="477"/>
      <c r="FE75" s="477"/>
      <c r="FF75" s="477"/>
      <c r="FG75" s="477"/>
      <c r="FH75" s="477"/>
      <c r="FI75" s="477"/>
      <c r="FJ75" s="477"/>
      <c r="FK75" s="477"/>
      <c r="FL75" s="477"/>
      <c r="FM75" s="477"/>
      <c r="FN75" s="477"/>
      <c r="FO75" s="477"/>
      <c r="FP75" s="477"/>
      <c r="FQ75" s="477"/>
      <c r="FR75" s="477"/>
      <c r="FS75" s="477"/>
      <c r="FT75" s="477"/>
      <c r="FU75" s="477"/>
      <c r="FV75" s="477"/>
      <c r="FW75" s="477"/>
      <c r="FX75" s="477"/>
      <c r="FY75" s="477"/>
      <c r="FZ75" s="477"/>
      <c r="GA75" s="477"/>
      <c r="GB75" s="477"/>
      <c r="GC75" s="477"/>
      <c r="GD75" s="477"/>
      <c r="GE75" s="477"/>
      <c r="GF75" s="477"/>
      <c r="GG75" s="477"/>
      <c r="GH75" s="477"/>
      <c r="GI75" s="477"/>
      <c r="GJ75" s="477"/>
      <c r="GK75" s="477"/>
      <c r="GL75" s="477"/>
      <c r="GM75" s="477"/>
      <c r="GN75" s="477"/>
      <c r="GO75" s="477"/>
      <c r="GP75" s="477"/>
      <c r="GQ75" s="477"/>
      <c r="GR75" s="477"/>
      <c r="GS75" s="477"/>
      <c r="GT75" s="477"/>
      <c r="GU75" s="477"/>
      <c r="GV75" s="477"/>
      <c r="GW75" s="477"/>
      <c r="GX75" s="477"/>
      <c r="GY75" s="477"/>
      <c r="GZ75" s="477"/>
      <c r="HA75" s="477"/>
      <c r="HB75" s="477"/>
      <c r="HC75" s="477"/>
      <c r="HD75" s="477"/>
      <c r="HE75" s="477"/>
      <c r="HF75" s="477"/>
      <c r="HG75" s="477"/>
      <c r="HH75" s="477"/>
      <c r="HI75" s="477"/>
      <c r="HJ75" s="477"/>
      <c r="HK75" s="477"/>
      <c r="HL75" s="477"/>
      <c r="HM75" s="477"/>
      <c r="HN75" s="477"/>
      <c r="HO75" s="477"/>
      <c r="HP75" s="477"/>
      <c r="HQ75" s="477"/>
      <c r="HR75" s="477"/>
      <c r="HS75" s="477"/>
      <c r="HT75" s="477"/>
      <c r="HU75" s="477"/>
      <c r="HV75" s="477"/>
      <c r="HW75" s="477"/>
      <c r="HX75" s="477"/>
      <c r="HY75" s="477"/>
      <c r="HZ75" s="477"/>
      <c r="IA75" s="477"/>
      <c r="IB75" s="477"/>
      <c r="IC75" s="477"/>
      <c r="ID75" s="477"/>
      <c r="IE75" s="477"/>
      <c r="IF75" s="477"/>
      <c r="IG75" s="477"/>
      <c r="IH75" s="477"/>
      <c r="II75" s="477"/>
      <c r="IJ75" s="477"/>
      <c r="IK75" s="477"/>
      <c r="IL75" s="477"/>
      <c r="IM75" s="477"/>
      <c r="IN75" s="477"/>
      <c r="IO75" s="477"/>
      <c r="IP75" s="477"/>
      <c r="IQ75" s="477"/>
      <c r="IR75" s="477"/>
      <c r="IS75" s="477"/>
      <c r="IT75" s="477"/>
    </row>
    <row r="76" spans="1:254" ht="30" customHeight="1">
      <c r="A76" s="477"/>
      <c r="B76" s="635" t="s">
        <v>455</v>
      </c>
      <c r="C76" s="477"/>
      <c r="D76" s="514">
        <v>7.2993677895878903</v>
      </c>
      <c r="E76" s="514">
        <v>5.6008509234015946</v>
      </c>
      <c r="F76" s="514">
        <v>-2.447484348062261</v>
      </c>
      <c r="G76" s="514">
        <v>9.4507568037230953</v>
      </c>
      <c r="H76" s="512">
        <v>6.7785085883806886</v>
      </c>
      <c r="I76" s="513">
        <v>7.1832173361909355</v>
      </c>
      <c r="J76" s="477"/>
      <c r="K76" s="477"/>
      <c r="L76" s="477"/>
      <c r="M76" s="477"/>
      <c r="N76" s="477"/>
      <c r="O76" s="477"/>
      <c r="P76" s="477"/>
      <c r="Q76" s="477"/>
      <c r="R76" s="477"/>
      <c r="S76" s="477"/>
      <c r="T76" s="477"/>
      <c r="U76" s="477"/>
      <c r="V76" s="477"/>
      <c r="W76" s="477"/>
      <c r="X76" s="477"/>
      <c r="Y76" s="477"/>
      <c r="Z76" s="477"/>
      <c r="AB76" s="477"/>
      <c r="AC76" s="477"/>
      <c r="AD76" s="477"/>
      <c r="AE76" s="477"/>
      <c r="AF76" s="477"/>
      <c r="AG76" s="477"/>
      <c r="AH76" s="477"/>
      <c r="AI76" s="477"/>
      <c r="AJ76" s="477"/>
      <c r="AK76" s="477"/>
      <c r="AL76" s="477"/>
      <c r="AM76" s="477"/>
      <c r="AN76" s="477"/>
      <c r="AO76" s="477"/>
      <c r="AP76" s="477"/>
      <c r="AQ76" s="477"/>
      <c r="AR76" s="477"/>
      <c r="AS76" s="477"/>
      <c r="AT76" s="477"/>
      <c r="AU76" s="477"/>
      <c r="AV76" s="477"/>
      <c r="AW76" s="477"/>
      <c r="AX76" s="477"/>
      <c r="AY76" s="477"/>
      <c r="AZ76" s="477"/>
      <c r="BA76" s="477"/>
      <c r="BB76" s="477"/>
      <c r="BC76" s="477"/>
      <c r="BD76" s="477"/>
      <c r="BE76" s="477"/>
      <c r="BF76" s="477"/>
      <c r="BG76" s="477"/>
      <c r="BH76" s="477"/>
      <c r="BI76" s="477"/>
      <c r="BJ76" s="477"/>
      <c r="BK76" s="477"/>
      <c r="BL76" s="477"/>
      <c r="BM76" s="477"/>
      <c r="BN76" s="477"/>
      <c r="BO76" s="477"/>
      <c r="BP76" s="477"/>
      <c r="BQ76" s="477"/>
      <c r="BR76" s="477"/>
      <c r="BS76" s="477"/>
      <c r="BT76" s="477"/>
      <c r="BU76" s="477"/>
      <c r="BV76" s="477"/>
      <c r="BW76" s="477"/>
      <c r="BX76" s="477"/>
      <c r="BY76" s="477"/>
      <c r="BZ76" s="477"/>
      <c r="CA76" s="477"/>
      <c r="CB76" s="477"/>
      <c r="CC76" s="477"/>
      <c r="CD76" s="477"/>
      <c r="CE76" s="477"/>
      <c r="CF76" s="477"/>
      <c r="CG76" s="477"/>
      <c r="CH76" s="477"/>
      <c r="CI76" s="477"/>
      <c r="CJ76" s="477"/>
      <c r="CK76" s="477"/>
      <c r="CL76" s="477"/>
      <c r="CM76" s="477"/>
      <c r="CN76" s="477"/>
      <c r="CO76" s="477"/>
      <c r="CP76" s="477"/>
      <c r="CQ76" s="477"/>
      <c r="CR76" s="477"/>
      <c r="CS76" s="477"/>
      <c r="CT76" s="477"/>
      <c r="CU76" s="477"/>
      <c r="CV76" s="477"/>
      <c r="CW76" s="477"/>
      <c r="CX76" s="477"/>
      <c r="CY76" s="477"/>
      <c r="CZ76" s="477"/>
      <c r="DA76" s="477"/>
      <c r="DB76" s="477"/>
      <c r="DC76" s="477"/>
      <c r="DD76" s="477"/>
      <c r="DE76" s="477"/>
      <c r="DF76" s="477"/>
      <c r="DG76" s="477"/>
      <c r="DH76" s="477"/>
      <c r="DI76" s="477"/>
      <c r="DJ76" s="477"/>
      <c r="DK76" s="477"/>
      <c r="DL76" s="477"/>
      <c r="DM76" s="477"/>
      <c r="DN76" s="477"/>
      <c r="DO76" s="477"/>
      <c r="DP76" s="477"/>
      <c r="DQ76" s="477"/>
      <c r="DR76" s="477"/>
      <c r="DS76" s="477"/>
      <c r="DT76" s="477"/>
      <c r="DU76" s="477"/>
      <c r="DV76" s="477"/>
      <c r="DW76" s="477"/>
      <c r="DX76" s="477"/>
      <c r="DY76" s="477"/>
      <c r="DZ76" s="477"/>
      <c r="EA76" s="477"/>
      <c r="EB76" s="477"/>
      <c r="EC76" s="477"/>
      <c r="ED76" s="477"/>
      <c r="EE76" s="477"/>
      <c r="EF76" s="477"/>
      <c r="EG76" s="477"/>
      <c r="EH76" s="477"/>
      <c r="EI76" s="477"/>
      <c r="EJ76" s="477"/>
      <c r="EK76" s="477"/>
      <c r="EL76" s="477"/>
      <c r="EM76" s="477"/>
      <c r="EN76" s="477"/>
      <c r="EO76" s="477"/>
      <c r="EP76" s="477"/>
      <c r="EQ76" s="477"/>
      <c r="ER76" s="477"/>
      <c r="ES76" s="477"/>
      <c r="ET76" s="477"/>
      <c r="EU76" s="477"/>
      <c r="EV76" s="477"/>
      <c r="EW76" s="477"/>
      <c r="EX76" s="477"/>
      <c r="EY76" s="477"/>
      <c r="EZ76" s="477"/>
      <c r="FA76" s="477"/>
      <c r="FB76" s="477"/>
      <c r="FC76" s="477"/>
      <c r="FD76" s="477"/>
      <c r="FE76" s="477"/>
      <c r="FF76" s="477"/>
      <c r="FG76" s="477"/>
      <c r="FH76" s="477"/>
      <c r="FI76" s="477"/>
      <c r="FJ76" s="477"/>
      <c r="FK76" s="477"/>
      <c r="FL76" s="477"/>
      <c r="FM76" s="477"/>
      <c r="FN76" s="477"/>
      <c r="FO76" s="477"/>
      <c r="FP76" s="477"/>
      <c r="FQ76" s="477"/>
      <c r="FR76" s="477"/>
      <c r="FS76" s="477"/>
      <c r="FT76" s="477"/>
      <c r="FU76" s="477"/>
      <c r="FV76" s="477"/>
      <c r="FW76" s="477"/>
      <c r="FX76" s="477"/>
      <c r="FY76" s="477"/>
      <c r="FZ76" s="477"/>
      <c r="GA76" s="477"/>
      <c r="GB76" s="477"/>
      <c r="GC76" s="477"/>
      <c r="GD76" s="477"/>
      <c r="GE76" s="477"/>
      <c r="GF76" s="477"/>
      <c r="GG76" s="477"/>
      <c r="GH76" s="477"/>
      <c r="GI76" s="477"/>
      <c r="GJ76" s="477"/>
      <c r="GK76" s="477"/>
      <c r="GL76" s="477"/>
      <c r="GM76" s="477"/>
      <c r="GN76" s="477"/>
      <c r="GO76" s="477"/>
      <c r="GP76" s="477"/>
      <c r="GQ76" s="477"/>
      <c r="GR76" s="477"/>
      <c r="GS76" s="477"/>
      <c r="GT76" s="477"/>
      <c r="GU76" s="477"/>
      <c r="GV76" s="477"/>
      <c r="GW76" s="477"/>
      <c r="GX76" s="477"/>
      <c r="GY76" s="477"/>
      <c r="GZ76" s="477"/>
      <c r="HA76" s="477"/>
      <c r="HB76" s="477"/>
      <c r="HC76" s="477"/>
      <c r="HD76" s="477"/>
      <c r="HE76" s="477"/>
      <c r="HF76" s="477"/>
      <c r="HG76" s="477"/>
      <c r="HH76" s="477"/>
      <c r="HI76" s="477"/>
      <c r="HJ76" s="477"/>
      <c r="HK76" s="477"/>
      <c r="HL76" s="477"/>
      <c r="HM76" s="477"/>
      <c r="HN76" s="477"/>
      <c r="HO76" s="477"/>
      <c r="HP76" s="477"/>
      <c r="HQ76" s="477"/>
      <c r="HR76" s="477"/>
      <c r="HS76" s="477"/>
      <c r="HT76" s="477"/>
      <c r="HU76" s="477"/>
      <c r="HV76" s="477"/>
      <c r="HW76" s="477"/>
      <c r="HX76" s="477"/>
      <c r="HY76" s="477"/>
      <c r="HZ76" s="477"/>
      <c r="IA76" s="477"/>
      <c r="IB76" s="477"/>
      <c r="IC76" s="477"/>
      <c r="ID76" s="477"/>
      <c r="IE76" s="477"/>
      <c r="IF76" s="477"/>
      <c r="IG76" s="477"/>
      <c r="IH76" s="477"/>
      <c r="II76" s="477"/>
      <c r="IJ76" s="477"/>
      <c r="IK76" s="477"/>
      <c r="IL76" s="477"/>
      <c r="IM76" s="477"/>
      <c r="IN76" s="477"/>
      <c r="IO76" s="477"/>
      <c r="IP76" s="477"/>
      <c r="IQ76" s="477"/>
      <c r="IR76" s="477"/>
      <c r="IS76" s="477"/>
      <c r="IT76" s="477"/>
    </row>
    <row r="77" spans="1:254" ht="30" customHeight="1">
      <c r="A77" s="477"/>
      <c r="B77" s="649" t="s">
        <v>466</v>
      </c>
      <c r="C77" s="477"/>
      <c r="D77" s="514">
        <v>6.7292615669374953</v>
      </c>
      <c r="E77" s="514">
        <v>5.6088166615530639</v>
      </c>
      <c r="F77" s="514">
        <v>0.47093059007004001</v>
      </c>
      <c r="G77" s="514">
        <v>1.779971999642882</v>
      </c>
      <c r="H77" s="512">
        <v>6.0652350771242141</v>
      </c>
      <c r="I77" s="513">
        <v>6.3046985934531534</v>
      </c>
      <c r="J77" s="477"/>
      <c r="K77" s="477"/>
      <c r="L77" s="477"/>
      <c r="M77" s="477"/>
      <c r="N77" s="477"/>
      <c r="O77" s="477"/>
      <c r="P77" s="477"/>
      <c r="Q77" s="477"/>
      <c r="R77" s="477"/>
      <c r="S77" s="477"/>
      <c r="T77" s="477"/>
      <c r="U77" s="477"/>
      <c r="V77" s="477"/>
      <c r="W77" s="477"/>
      <c r="X77" s="477"/>
      <c r="Y77" s="477"/>
      <c r="Z77" s="477"/>
      <c r="AB77" s="477"/>
      <c r="AC77" s="477"/>
      <c r="AD77" s="477"/>
      <c r="AE77" s="477"/>
      <c r="AF77" s="477"/>
      <c r="AG77" s="477"/>
      <c r="AH77" s="477"/>
      <c r="AI77" s="477"/>
      <c r="AJ77" s="477"/>
      <c r="AK77" s="477"/>
      <c r="AL77" s="477"/>
      <c r="AM77" s="477"/>
      <c r="AN77" s="477"/>
      <c r="AO77" s="477"/>
      <c r="AP77" s="477"/>
      <c r="AQ77" s="477"/>
      <c r="AR77" s="477"/>
      <c r="AS77" s="477"/>
      <c r="AT77" s="477"/>
      <c r="AU77" s="477"/>
      <c r="AV77" s="477"/>
      <c r="AW77" s="477"/>
      <c r="AX77" s="477"/>
      <c r="AY77" s="477"/>
      <c r="AZ77" s="477"/>
      <c r="BA77" s="477"/>
      <c r="BB77" s="477"/>
      <c r="BC77" s="477"/>
      <c r="BD77" s="477"/>
      <c r="BE77" s="477"/>
      <c r="BF77" s="477"/>
      <c r="BG77" s="477"/>
      <c r="BH77" s="477"/>
      <c r="BI77" s="477"/>
      <c r="BJ77" s="477"/>
      <c r="BK77" s="477"/>
      <c r="BL77" s="477"/>
      <c r="BM77" s="477"/>
      <c r="BN77" s="477"/>
      <c r="BO77" s="477"/>
      <c r="BP77" s="477"/>
      <c r="BQ77" s="477"/>
      <c r="BR77" s="477"/>
      <c r="BS77" s="477"/>
      <c r="BT77" s="477"/>
      <c r="BU77" s="477"/>
      <c r="BV77" s="477"/>
      <c r="BW77" s="477"/>
      <c r="BX77" s="477"/>
      <c r="BY77" s="477"/>
      <c r="BZ77" s="477"/>
      <c r="CA77" s="477"/>
      <c r="CB77" s="477"/>
      <c r="CC77" s="477"/>
      <c r="CD77" s="477"/>
      <c r="CE77" s="477"/>
      <c r="CF77" s="477"/>
      <c r="CG77" s="477"/>
      <c r="CH77" s="477"/>
      <c r="CI77" s="477"/>
      <c r="CJ77" s="477"/>
      <c r="CK77" s="477"/>
      <c r="CL77" s="477"/>
      <c r="CM77" s="477"/>
      <c r="CN77" s="477"/>
      <c r="CO77" s="477"/>
      <c r="CP77" s="477"/>
      <c r="CQ77" s="477"/>
      <c r="CR77" s="477"/>
      <c r="CS77" s="477"/>
      <c r="CT77" s="477"/>
      <c r="CU77" s="477"/>
      <c r="CV77" s="477"/>
      <c r="CW77" s="477"/>
      <c r="CX77" s="477"/>
      <c r="CY77" s="477"/>
      <c r="CZ77" s="477"/>
      <c r="DA77" s="477"/>
      <c r="DB77" s="477"/>
      <c r="DC77" s="477"/>
      <c r="DD77" s="477"/>
      <c r="DE77" s="477"/>
      <c r="DF77" s="477"/>
      <c r="DG77" s="477"/>
      <c r="DH77" s="477"/>
      <c r="DI77" s="477"/>
      <c r="DJ77" s="477"/>
      <c r="DK77" s="477"/>
      <c r="DL77" s="477"/>
      <c r="DM77" s="477"/>
      <c r="DN77" s="477"/>
      <c r="DO77" s="477"/>
      <c r="DP77" s="477"/>
      <c r="DQ77" s="477"/>
      <c r="DR77" s="477"/>
      <c r="DS77" s="477"/>
      <c r="DT77" s="477"/>
      <c r="DU77" s="477"/>
      <c r="DV77" s="477"/>
      <c r="DW77" s="477"/>
      <c r="DX77" s="477"/>
      <c r="DY77" s="477"/>
      <c r="DZ77" s="477"/>
      <c r="EA77" s="477"/>
      <c r="EB77" s="477"/>
      <c r="EC77" s="477"/>
      <c r="ED77" s="477"/>
      <c r="EE77" s="477"/>
      <c r="EF77" s="477"/>
      <c r="EG77" s="477"/>
      <c r="EH77" s="477"/>
      <c r="EI77" s="477"/>
      <c r="EJ77" s="477"/>
      <c r="EK77" s="477"/>
      <c r="EL77" s="477"/>
      <c r="EM77" s="477"/>
      <c r="EN77" s="477"/>
      <c r="EO77" s="477"/>
      <c r="EP77" s="477"/>
      <c r="EQ77" s="477"/>
      <c r="ER77" s="477"/>
      <c r="ES77" s="477"/>
      <c r="ET77" s="477"/>
      <c r="EU77" s="477"/>
      <c r="EV77" s="477"/>
      <c r="EW77" s="477"/>
      <c r="EX77" s="477"/>
      <c r="EY77" s="477"/>
      <c r="EZ77" s="477"/>
      <c r="FA77" s="477"/>
      <c r="FB77" s="477"/>
      <c r="FC77" s="477"/>
      <c r="FD77" s="477"/>
      <c r="FE77" s="477"/>
      <c r="FF77" s="477"/>
      <c r="FG77" s="477"/>
      <c r="FH77" s="477"/>
      <c r="FI77" s="477"/>
      <c r="FJ77" s="477"/>
      <c r="FK77" s="477"/>
      <c r="FL77" s="477"/>
      <c r="FM77" s="477"/>
      <c r="FN77" s="477"/>
      <c r="FO77" s="477"/>
      <c r="FP77" s="477"/>
      <c r="FQ77" s="477"/>
      <c r="FR77" s="477"/>
      <c r="FS77" s="477"/>
      <c r="FT77" s="477"/>
      <c r="FU77" s="477"/>
      <c r="FV77" s="477"/>
      <c r="FW77" s="477"/>
      <c r="FX77" s="477"/>
      <c r="FY77" s="477"/>
      <c r="FZ77" s="477"/>
      <c r="GA77" s="477"/>
      <c r="GB77" s="477"/>
      <c r="GC77" s="477"/>
      <c r="GD77" s="477"/>
      <c r="GE77" s="477"/>
      <c r="GF77" s="477"/>
      <c r="GG77" s="477"/>
      <c r="GH77" s="477"/>
      <c r="GI77" s="477"/>
      <c r="GJ77" s="477"/>
      <c r="GK77" s="477"/>
      <c r="GL77" s="477"/>
      <c r="GM77" s="477"/>
      <c r="GN77" s="477"/>
      <c r="GO77" s="477"/>
      <c r="GP77" s="477"/>
      <c r="GQ77" s="477"/>
      <c r="GR77" s="477"/>
      <c r="GS77" s="477"/>
      <c r="GT77" s="477"/>
      <c r="GU77" s="477"/>
      <c r="GV77" s="477"/>
      <c r="GW77" s="477"/>
      <c r="GX77" s="477"/>
      <c r="GY77" s="477"/>
      <c r="GZ77" s="477"/>
      <c r="HA77" s="477"/>
      <c r="HB77" s="477"/>
      <c r="HC77" s="477"/>
      <c r="HD77" s="477"/>
      <c r="HE77" s="477"/>
      <c r="HF77" s="477"/>
      <c r="HG77" s="477"/>
      <c r="HH77" s="477"/>
      <c r="HI77" s="477"/>
      <c r="HJ77" s="477"/>
      <c r="HK77" s="477"/>
      <c r="HL77" s="477"/>
      <c r="HM77" s="477"/>
      <c r="HN77" s="477"/>
      <c r="HO77" s="477"/>
      <c r="HP77" s="477"/>
      <c r="HQ77" s="477"/>
      <c r="HR77" s="477"/>
      <c r="HS77" s="477"/>
      <c r="HT77" s="477"/>
      <c r="HU77" s="477"/>
      <c r="HV77" s="477"/>
      <c r="HW77" s="477"/>
      <c r="HX77" s="477"/>
      <c r="HY77" s="477"/>
      <c r="HZ77" s="477"/>
      <c r="IA77" s="477"/>
      <c r="IB77" s="477"/>
      <c r="IC77" s="477"/>
      <c r="ID77" s="477"/>
      <c r="IE77" s="477"/>
      <c r="IF77" s="477"/>
      <c r="IG77" s="477"/>
      <c r="IH77" s="477"/>
      <c r="II77" s="477"/>
      <c r="IJ77" s="477"/>
      <c r="IK77" s="477"/>
      <c r="IL77" s="477"/>
      <c r="IM77" s="477"/>
      <c r="IN77" s="477"/>
      <c r="IO77" s="477"/>
      <c r="IP77" s="477"/>
      <c r="IQ77" s="477"/>
      <c r="IR77" s="477"/>
      <c r="IS77" s="477"/>
      <c r="IT77" s="477"/>
    </row>
    <row r="78" spans="1:254" ht="30" customHeight="1">
      <c r="A78" s="477"/>
      <c r="B78" s="649" t="s">
        <v>463</v>
      </c>
      <c r="C78" s="477"/>
      <c r="D78" s="514">
        <v>6.1139474845801374</v>
      </c>
      <c r="E78" s="514">
        <v>5.6103212357075876</v>
      </c>
      <c r="F78" s="514">
        <v>2.4754862853090458</v>
      </c>
      <c r="G78" s="514">
        <v>-4.3908488924662663</v>
      </c>
      <c r="H78" s="512">
        <v>5.3543050980960629</v>
      </c>
      <c r="I78" s="513">
        <v>5.4764174384526001</v>
      </c>
      <c r="J78" s="477"/>
      <c r="K78" s="477"/>
      <c r="L78" s="477"/>
      <c r="M78" s="477"/>
      <c r="N78" s="477"/>
      <c r="O78" s="477"/>
      <c r="P78" s="477"/>
      <c r="Q78" s="477"/>
      <c r="R78" s="477"/>
      <c r="S78" s="477"/>
      <c r="T78" s="477"/>
      <c r="U78" s="477"/>
      <c r="V78" s="477"/>
      <c r="W78" s="477"/>
      <c r="X78" s="477"/>
      <c r="Y78" s="477"/>
      <c r="Z78" s="477"/>
      <c r="AB78" s="477"/>
      <c r="AC78" s="477"/>
      <c r="AD78" s="477"/>
      <c r="AE78" s="477"/>
      <c r="AF78" s="477"/>
      <c r="AG78" s="477"/>
      <c r="AH78" s="477"/>
      <c r="AI78" s="477"/>
      <c r="AJ78" s="477"/>
      <c r="AK78" s="477"/>
      <c r="AL78" s="477"/>
      <c r="AM78" s="477"/>
      <c r="AN78" s="477"/>
      <c r="AO78" s="477"/>
      <c r="AP78" s="477"/>
      <c r="AQ78" s="477"/>
      <c r="AR78" s="477"/>
      <c r="AS78" s="477"/>
      <c r="AT78" s="477"/>
      <c r="AU78" s="477"/>
      <c r="AV78" s="477"/>
      <c r="AW78" s="477"/>
      <c r="AX78" s="477"/>
      <c r="AY78" s="477"/>
      <c r="AZ78" s="477"/>
      <c r="BA78" s="477"/>
      <c r="BB78" s="477"/>
      <c r="BC78" s="477"/>
      <c r="BD78" s="477"/>
      <c r="BE78" s="477"/>
      <c r="BF78" s="477"/>
      <c r="BG78" s="477"/>
      <c r="BH78" s="477"/>
      <c r="BI78" s="477"/>
      <c r="BJ78" s="477"/>
      <c r="BK78" s="477"/>
      <c r="BL78" s="477"/>
      <c r="BM78" s="477"/>
      <c r="BN78" s="477"/>
      <c r="BO78" s="477"/>
      <c r="BP78" s="477"/>
      <c r="BQ78" s="477"/>
      <c r="BR78" s="477"/>
      <c r="BS78" s="477"/>
      <c r="BT78" s="477"/>
      <c r="BU78" s="477"/>
      <c r="BV78" s="477"/>
      <c r="BW78" s="477"/>
      <c r="BX78" s="477"/>
      <c r="BY78" s="477"/>
      <c r="BZ78" s="477"/>
      <c r="CA78" s="477"/>
      <c r="CB78" s="477"/>
      <c r="CC78" s="477"/>
      <c r="CD78" s="477"/>
      <c r="CE78" s="477"/>
      <c r="CF78" s="477"/>
      <c r="CG78" s="477"/>
      <c r="CH78" s="477"/>
      <c r="CI78" s="477"/>
      <c r="CJ78" s="477"/>
      <c r="CK78" s="477"/>
      <c r="CL78" s="477"/>
      <c r="CM78" s="477"/>
      <c r="CN78" s="477"/>
      <c r="CO78" s="477"/>
      <c r="CP78" s="477"/>
      <c r="CQ78" s="477"/>
      <c r="CR78" s="477"/>
      <c r="CS78" s="477"/>
      <c r="CT78" s="477"/>
      <c r="CU78" s="477"/>
      <c r="CV78" s="477"/>
      <c r="CW78" s="477"/>
      <c r="CX78" s="477"/>
      <c r="CY78" s="477"/>
      <c r="CZ78" s="477"/>
      <c r="DA78" s="477"/>
      <c r="DB78" s="477"/>
      <c r="DC78" s="477"/>
      <c r="DD78" s="477"/>
      <c r="DE78" s="477"/>
      <c r="DF78" s="477"/>
      <c r="DG78" s="477"/>
      <c r="DH78" s="477"/>
      <c r="DI78" s="477"/>
      <c r="DJ78" s="477"/>
      <c r="DK78" s="477"/>
      <c r="DL78" s="477"/>
      <c r="DM78" s="477"/>
      <c r="DN78" s="477"/>
      <c r="DO78" s="477"/>
      <c r="DP78" s="477"/>
      <c r="DQ78" s="477"/>
      <c r="DR78" s="477"/>
      <c r="DS78" s="477"/>
      <c r="DT78" s="477"/>
      <c r="DU78" s="477"/>
      <c r="DV78" s="477"/>
      <c r="DW78" s="477"/>
      <c r="DX78" s="477"/>
      <c r="DY78" s="477"/>
      <c r="DZ78" s="477"/>
      <c r="EA78" s="477"/>
      <c r="EB78" s="477"/>
      <c r="EC78" s="477"/>
      <c r="ED78" s="477"/>
      <c r="EE78" s="477"/>
      <c r="EF78" s="477"/>
      <c r="EG78" s="477"/>
      <c r="EH78" s="477"/>
      <c r="EI78" s="477"/>
      <c r="EJ78" s="477"/>
      <c r="EK78" s="477"/>
      <c r="EL78" s="477"/>
      <c r="EM78" s="477"/>
      <c r="EN78" s="477"/>
      <c r="EO78" s="477"/>
      <c r="EP78" s="477"/>
      <c r="EQ78" s="477"/>
      <c r="ER78" s="477"/>
      <c r="ES78" s="477"/>
      <c r="ET78" s="477"/>
      <c r="EU78" s="477"/>
      <c r="EV78" s="477"/>
      <c r="EW78" s="477"/>
      <c r="EX78" s="477"/>
      <c r="EY78" s="477"/>
      <c r="EZ78" s="477"/>
      <c r="FA78" s="477"/>
      <c r="FB78" s="477"/>
      <c r="FC78" s="477"/>
      <c r="FD78" s="477"/>
      <c r="FE78" s="477"/>
      <c r="FF78" s="477"/>
      <c r="FG78" s="477"/>
      <c r="FH78" s="477"/>
      <c r="FI78" s="477"/>
      <c r="FJ78" s="477"/>
      <c r="FK78" s="477"/>
      <c r="FL78" s="477"/>
      <c r="FM78" s="477"/>
      <c r="FN78" s="477"/>
      <c r="FO78" s="477"/>
      <c r="FP78" s="477"/>
      <c r="FQ78" s="477"/>
      <c r="FR78" s="477"/>
      <c r="FS78" s="477"/>
      <c r="FT78" s="477"/>
      <c r="FU78" s="477"/>
      <c r="FV78" s="477"/>
      <c r="FW78" s="477"/>
      <c r="FX78" s="477"/>
      <c r="FY78" s="477"/>
      <c r="FZ78" s="477"/>
      <c r="GA78" s="477"/>
      <c r="GB78" s="477"/>
      <c r="GC78" s="477"/>
      <c r="GD78" s="477"/>
      <c r="GE78" s="477"/>
      <c r="GF78" s="477"/>
      <c r="GG78" s="477"/>
      <c r="GH78" s="477"/>
      <c r="GI78" s="477"/>
      <c r="GJ78" s="477"/>
      <c r="GK78" s="477"/>
      <c r="GL78" s="477"/>
      <c r="GM78" s="477"/>
      <c r="GN78" s="477"/>
      <c r="GO78" s="477"/>
      <c r="GP78" s="477"/>
      <c r="GQ78" s="477"/>
      <c r="GR78" s="477"/>
      <c r="GS78" s="477"/>
      <c r="GT78" s="477"/>
      <c r="GU78" s="477"/>
      <c r="GV78" s="477"/>
      <c r="GW78" s="477"/>
      <c r="GX78" s="477"/>
      <c r="GY78" s="477"/>
      <c r="GZ78" s="477"/>
      <c r="HA78" s="477"/>
      <c r="HB78" s="477"/>
      <c r="HC78" s="477"/>
      <c r="HD78" s="477"/>
      <c r="HE78" s="477"/>
      <c r="HF78" s="477"/>
      <c r="HG78" s="477"/>
      <c r="HH78" s="477"/>
      <c r="HI78" s="477"/>
      <c r="HJ78" s="477"/>
      <c r="HK78" s="477"/>
      <c r="HL78" s="477"/>
      <c r="HM78" s="477"/>
      <c r="HN78" s="477"/>
      <c r="HO78" s="477"/>
      <c r="HP78" s="477"/>
      <c r="HQ78" s="477"/>
      <c r="HR78" s="477"/>
      <c r="HS78" s="477"/>
      <c r="HT78" s="477"/>
      <c r="HU78" s="477"/>
      <c r="HV78" s="477"/>
      <c r="HW78" s="477"/>
      <c r="HX78" s="477"/>
      <c r="HY78" s="477"/>
      <c r="HZ78" s="477"/>
      <c r="IA78" s="477"/>
      <c r="IB78" s="477"/>
      <c r="IC78" s="477"/>
      <c r="ID78" s="477"/>
      <c r="IE78" s="477"/>
      <c r="IF78" s="477"/>
      <c r="IG78" s="477"/>
      <c r="IH78" s="477"/>
      <c r="II78" s="477"/>
      <c r="IJ78" s="477"/>
      <c r="IK78" s="477"/>
      <c r="IL78" s="477"/>
      <c r="IM78" s="477"/>
      <c r="IN78" s="477"/>
      <c r="IO78" s="477"/>
      <c r="IP78" s="477"/>
      <c r="IQ78" s="477"/>
      <c r="IR78" s="477"/>
      <c r="IS78" s="477"/>
      <c r="IT78" s="477"/>
    </row>
    <row r="79" spans="1:254">
      <c r="A79" s="477"/>
      <c r="B79" s="549" t="s">
        <v>246</v>
      </c>
      <c r="C79" s="609"/>
      <c r="D79" s="609" t="s">
        <v>247</v>
      </c>
      <c r="E79" s="609"/>
      <c r="F79" s="609"/>
      <c r="G79" s="609"/>
      <c r="H79" s="609"/>
      <c r="I79" s="552"/>
      <c r="J79" s="477"/>
      <c r="K79" s="477"/>
      <c r="L79" s="477"/>
      <c r="M79" s="477"/>
      <c r="N79" s="477"/>
      <c r="O79" s="477"/>
      <c r="P79" s="477"/>
      <c r="Q79" s="477"/>
      <c r="R79" s="477"/>
      <c r="S79" s="477"/>
      <c r="T79" s="477"/>
      <c r="U79" s="477"/>
      <c r="V79" s="477"/>
      <c r="W79" s="477"/>
      <c r="X79" s="477"/>
      <c r="Y79" s="477"/>
      <c r="Z79" s="477"/>
      <c r="AB79" s="477"/>
      <c r="AC79" s="477"/>
      <c r="AD79" s="477"/>
      <c r="AE79" s="477"/>
      <c r="AF79" s="477"/>
      <c r="AG79" s="477"/>
      <c r="AH79" s="477"/>
      <c r="AI79" s="477"/>
      <c r="AJ79" s="477"/>
      <c r="AK79" s="477"/>
      <c r="AL79" s="477"/>
      <c r="AM79" s="477"/>
      <c r="AN79" s="477"/>
      <c r="AO79" s="477"/>
      <c r="AP79" s="477"/>
      <c r="AQ79" s="477"/>
      <c r="AR79" s="477"/>
      <c r="AS79" s="477"/>
      <c r="AT79" s="477"/>
      <c r="AU79" s="477"/>
      <c r="AV79" s="477"/>
      <c r="AW79" s="477"/>
      <c r="AX79" s="477"/>
      <c r="AY79" s="477"/>
      <c r="AZ79" s="477"/>
      <c r="BA79" s="477"/>
      <c r="BB79" s="477"/>
      <c r="BC79" s="477"/>
      <c r="BD79" s="477"/>
      <c r="BE79" s="477"/>
      <c r="BF79" s="477"/>
      <c r="BG79" s="477"/>
      <c r="BH79" s="477"/>
      <c r="BI79" s="477"/>
      <c r="BJ79" s="477"/>
      <c r="BK79" s="477"/>
      <c r="BL79" s="477"/>
      <c r="BM79" s="477"/>
      <c r="BN79" s="477"/>
      <c r="BO79" s="477"/>
      <c r="BP79" s="477"/>
      <c r="BQ79" s="477"/>
      <c r="BR79" s="477"/>
      <c r="BS79" s="477"/>
      <c r="BT79" s="477"/>
      <c r="BU79" s="477"/>
      <c r="BV79" s="477"/>
      <c r="BW79" s="477"/>
      <c r="BX79" s="477"/>
      <c r="BY79" s="477"/>
      <c r="BZ79" s="477"/>
      <c r="CA79" s="477"/>
      <c r="CB79" s="477"/>
      <c r="CC79" s="477"/>
      <c r="CD79" s="477"/>
      <c r="CE79" s="477"/>
      <c r="CF79" s="477"/>
      <c r="CG79" s="477"/>
      <c r="CH79" s="477"/>
      <c r="CI79" s="477"/>
      <c r="CJ79" s="477"/>
      <c r="CK79" s="477"/>
      <c r="CL79" s="477"/>
      <c r="CM79" s="477"/>
      <c r="CN79" s="477"/>
      <c r="CO79" s="477"/>
      <c r="CP79" s="477"/>
      <c r="CQ79" s="477"/>
      <c r="CR79" s="477"/>
      <c r="CS79" s="477"/>
      <c r="CT79" s="477"/>
      <c r="CU79" s="477"/>
      <c r="CV79" s="477"/>
      <c r="CW79" s="477"/>
      <c r="CX79" s="477"/>
      <c r="CY79" s="477"/>
      <c r="CZ79" s="477"/>
      <c r="DA79" s="477"/>
      <c r="DB79" s="477"/>
      <c r="DC79" s="477"/>
      <c r="DD79" s="477"/>
      <c r="DE79" s="477"/>
      <c r="DF79" s="477"/>
      <c r="DG79" s="477"/>
      <c r="DH79" s="477"/>
      <c r="DI79" s="477"/>
      <c r="DJ79" s="477"/>
      <c r="DK79" s="477"/>
      <c r="DL79" s="477"/>
      <c r="DM79" s="477"/>
      <c r="DN79" s="477"/>
      <c r="DO79" s="477"/>
      <c r="DP79" s="477"/>
      <c r="DQ79" s="477"/>
      <c r="DR79" s="477"/>
      <c r="DS79" s="477"/>
      <c r="DT79" s="477"/>
      <c r="DU79" s="477"/>
      <c r="DV79" s="477"/>
      <c r="DW79" s="477"/>
      <c r="DX79" s="477"/>
      <c r="DY79" s="477"/>
      <c r="DZ79" s="477"/>
      <c r="EA79" s="477"/>
      <c r="EB79" s="477"/>
      <c r="EC79" s="477"/>
      <c r="ED79" s="477"/>
      <c r="EE79" s="477"/>
      <c r="EF79" s="477"/>
      <c r="EG79" s="477"/>
      <c r="EH79" s="477"/>
      <c r="EI79" s="477"/>
      <c r="EJ79" s="477"/>
      <c r="EK79" s="477"/>
      <c r="EL79" s="477"/>
      <c r="EM79" s="477"/>
      <c r="EN79" s="477"/>
      <c r="EO79" s="477"/>
      <c r="EP79" s="477"/>
      <c r="EQ79" s="477"/>
      <c r="ER79" s="477"/>
      <c r="ES79" s="477"/>
      <c r="ET79" s="477"/>
      <c r="EU79" s="477"/>
      <c r="EV79" s="477"/>
      <c r="EW79" s="477"/>
      <c r="EX79" s="477"/>
      <c r="EY79" s="477"/>
      <c r="EZ79" s="477"/>
      <c r="FA79" s="477"/>
      <c r="FB79" s="477"/>
      <c r="FC79" s="477"/>
      <c r="FD79" s="477"/>
      <c r="FE79" s="477"/>
      <c r="FF79" s="477"/>
      <c r="FG79" s="477"/>
      <c r="FH79" s="477"/>
      <c r="FI79" s="477"/>
      <c r="FJ79" s="477"/>
      <c r="FK79" s="477"/>
      <c r="FL79" s="477"/>
      <c r="FM79" s="477"/>
      <c r="FN79" s="477"/>
      <c r="FO79" s="477"/>
      <c r="FP79" s="477"/>
      <c r="FQ79" s="477"/>
      <c r="FR79" s="477"/>
      <c r="FS79" s="477"/>
      <c r="FT79" s="477"/>
      <c r="FU79" s="477"/>
      <c r="FV79" s="477"/>
      <c r="FW79" s="477"/>
      <c r="FX79" s="477"/>
      <c r="FY79" s="477"/>
      <c r="FZ79" s="477"/>
      <c r="GA79" s="477"/>
      <c r="GB79" s="477"/>
      <c r="GC79" s="477"/>
      <c r="GD79" s="477"/>
      <c r="GE79" s="477"/>
      <c r="GF79" s="477"/>
      <c r="GG79" s="477"/>
      <c r="GH79" s="477"/>
      <c r="GI79" s="477"/>
      <c r="GJ79" s="477"/>
      <c r="GK79" s="477"/>
      <c r="GL79" s="477"/>
      <c r="GM79" s="477"/>
      <c r="GN79" s="477"/>
      <c r="GO79" s="477"/>
      <c r="GP79" s="477"/>
      <c r="GQ79" s="477"/>
      <c r="GR79" s="477"/>
      <c r="GS79" s="477"/>
      <c r="GT79" s="477"/>
      <c r="GU79" s="477"/>
      <c r="GV79" s="477"/>
      <c r="GW79" s="477"/>
      <c r="GX79" s="477"/>
      <c r="GY79" s="477"/>
      <c r="GZ79" s="477"/>
      <c r="HA79" s="477"/>
      <c r="HB79" s="477"/>
      <c r="HC79" s="477"/>
      <c r="HD79" s="477"/>
      <c r="HE79" s="477"/>
      <c r="HF79" s="477"/>
      <c r="HG79" s="477"/>
      <c r="HH79" s="477"/>
      <c r="HI79" s="477"/>
      <c r="HJ79" s="477"/>
      <c r="HK79" s="477"/>
      <c r="HL79" s="477"/>
      <c r="HM79" s="477"/>
      <c r="HN79" s="477"/>
      <c r="HO79" s="477"/>
      <c r="HP79" s="477"/>
      <c r="HQ79" s="477"/>
      <c r="HR79" s="477"/>
      <c r="HS79" s="477"/>
      <c r="HT79" s="477"/>
      <c r="HU79" s="477"/>
      <c r="HV79" s="477"/>
      <c r="HW79" s="477"/>
      <c r="HX79" s="477"/>
      <c r="HY79" s="477"/>
      <c r="HZ79" s="477"/>
      <c r="IA79" s="477"/>
      <c r="IB79" s="477"/>
      <c r="IC79" s="477"/>
      <c r="ID79" s="477"/>
      <c r="IE79" s="477"/>
      <c r="IF79" s="477"/>
      <c r="IG79" s="477"/>
      <c r="IH79" s="477"/>
      <c r="II79" s="477"/>
      <c r="IJ79" s="477"/>
      <c r="IK79" s="477"/>
      <c r="IL79" s="477"/>
      <c r="IM79" s="477"/>
      <c r="IN79" s="477"/>
      <c r="IO79" s="477"/>
      <c r="IP79" s="477"/>
      <c r="IQ79" s="477"/>
      <c r="IR79" s="477"/>
      <c r="IS79" s="477"/>
      <c r="IT79" s="477"/>
    </row>
  </sheetData>
  <mergeCells count="4">
    <mergeCell ref="D2:H2"/>
    <mergeCell ref="B2:B3"/>
    <mergeCell ref="C2:C3"/>
    <mergeCell ref="B1:I1"/>
  </mergeCells>
  <printOptions horizontalCentered="1"/>
  <pageMargins left="0.75" right="0.75" top="0.75" bottom="0.75" header="0.3" footer="0.3"/>
  <pageSetup scale="53" fitToWidth="0" orientation="portrait"/>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300-000000000000}">
  <sheetPr>
    <tabColor theme="7" tint="-0.249977111117893"/>
  </sheetPr>
  <dimension ref="A1:IO86"/>
  <sheetViews>
    <sheetView workbookViewId="0">
      <selection activeCell="B1" sqref="B1:J1"/>
    </sheetView>
  </sheetViews>
  <sheetFormatPr baseColWidth="10" defaultColWidth="9.1640625" defaultRowHeight="16"/>
  <cols>
    <col min="1" max="1" width="1.5" style="53" customWidth="1"/>
    <col min="2" max="2" width="5.1640625" style="53" customWidth="1"/>
    <col min="3" max="3" width="7.1640625" style="53" customWidth="1"/>
    <col min="4" max="4" width="12" style="53" customWidth="1"/>
    <col min="5" max="9" width="14.1640625" style="53" customWidth="1"/>
    <col min="10" max="10" width="10" style="53" customWidth="1"/>
    <col min="11" max="225" width="9.1640625" style="53"/>
    <col min="226" max="226" width="6" style="53" customWidth="1"/>
    <col min="227" max="227" width="3.5" style="53" customWidth="1"/>
    <col min="228" max="228" width="8.1640625" style="53" customWidth="1"/>
    <col min="229" max="231" width="6.5" style="53" customWidth="1"/>
    <col min="232" max="232" width="6.1640625" style="53" customWidth="1"/>
    <col min="233" max="233" width="8" style="53" customWidth="1"/>
    <col min="234" max="234" width="6.5" style="53" customWidth="1"/>
    <col min="235" max="235" width="6.6640625" style="53" customWidth="1"/>
    <col min="236" max="236" width="8" style="53" customWidth="1"/>
    <col min="237" max="237" width="8.5" style="53" customWidth="1"/>
    <col min="238" max="238" width="6.5" style="53" customWidth="1"/>
    <col min="239" max="239" width="7.6640625" style="53" customWidth="1"/>
    <col min="240" max="240" width="6.6640625" style="53" customWidth="1"/>
    <col min="241" max="241" width="7.1640625" style="53" customWidth="1"/>
    <col min="242" max="242" width="7.5" style="53" customWidth="1"/>
    <col min="243" max="243" width="8" style="53" customWidth="1"/>
    <col min="244" max="244" width="7.6640625" style="53" customWidth="1"/>
    <col min="245" max="245" width="7.1640625" style="53" customWidth="1"/>
    <col min="246" max="246" width="7" style="53" customWidth="1"/>
    <col min="247" max="247" width="8.6640625" style="53" customWidth="1"/>
    <col min="248" max="248" width="8.5" style="53" customWidth="1"/>
    <col min="249" max="249" width="9" style="53" customWidth="1"/>
    <col min="250" max="16384" width="9.1640625" style="53"/>
  </cols>
  <sheetData>
    <row r="1" spans="1:11" ht="27.75" customHeight="1">
      <c r="A1" s="477"/>
      <c r="B1" s="771" t="s">
        <v>527</v>
      </c>
      <c r="C1" s="772"/>
      <c r="D1" s="772"/>
      <c r="E1" s="772"/>
      <c r="F1" s="772"/>
      <c r="G1" s="772"/>
      <c r="H1" s="772"/>
      <c r="I1" s="772"/>
      <c r="J1" s="773"/>
      <c r="K1" s="477"/>
    </row>
    <row r="2" spans="1:11" ht="25.5" customHeight="1">
      <c r="A2" s="477"/>
      <c r="B2" s="774" t="s">
        <v>34</v>
      </c>
      <c r="C2" s="769" t="s">
        <v>35</v>
      </c>
      <c r="D2" s="764" t="s">
        <v>302</v>
      </c>
      <c r="E2" s="766"/>
      <c r="F2" s="766"/>
      <c r="G2" s="766"/>
      <c r="H2" s="766"/>
      <c r="I2" s="766"/>
      <c r="J2" s="532"/>
      <c r="K2" s="477"/>
    </row>
    <row r="3" spans="1:11" s="54" customFormat="1" ht="126.75" customHeight="1">
      <c r="A3" s="477"/>
      <c r="B3" s="768"/>
      <c r="C3" s="770"/>
      <c r="D3" s="418" t="s">
        <v>40</v>
      </c>
      <c r="E3" s="92" t="s">
        <v>41</v>
      </c>
      <c r="F3" s="91" t="s">
        <v>255</v>
      </c>
      <c r="G3" s="91" t="s">
        <v>256</v>
      </c>
      <c r="H3" s="91" t="s">
        <v>44</v>
      </c>
      <c r="I3" s="91" t="s">
        <v>70</v>
      </c>
      <c r="J3" s="623" t="s">
        <v>253</v>
      </c>
    </row>
    <row r="4" spans="1:11" ht="30" customHeight="1">
      <c r="A4" s="477"/>
      <c r="B4" s="476" t="s">
        <v>174</v>
      </c>
      <c r="C4" s="482"/>
      <c r="D4" s="483">
        <v>1423.9426139326774</v>
      </c>
      <c r="E4" s="483">
        <v>2792.9127287189126</v>
      </c>
      <c r="F4" s="483">
        <v>219.1160738194705</v>
      </c>
      <c r="G4" s="483">
        <v>146.758250651785</v>
      </c>
      <c r="H4" s="483">
        <v>915.93000390564225</v>
      </c>
      <c r="I4" s="93">
        <v>5498.6596710284875</v>
      </c>
      <c r="J4" s="535">
        <v>435.43795754202336</v>
      </c>
      <c r="K4" s="477"/>
    </row>
    <row r="5" spans="1:11" ht="30" customHeight="1">
      <c r="A5" s="477"/>
      <c r="B5" s="476" t="s">
        <v>175</v>
      </c>
      <c r="C5" s="482"/>
      <c r="D5" s="483">
        <v>1496.2518747428926</v>
      </c>
      <c r="E5" s="483">
        <v>2833.8522327326627</v>
      </c>
      <c r="F5" s="483">
        <v>213.97362257525174</v>
      </c>
      <c r="G5" s="483">
        <v>147.98448208783475</v>
      </c>
      <c r="H5" s="483">
        <v>985.80837979566968</v>
      </c>
      <c r="I5" s="93">
        <v>5677.870591934312</v>
      </c>
      <c r="J5" s="535">
        <v>449.62964097709965</v>
      </c>
      <c r="K5" s="477"/>
    </row>
    <row r="6" spans="1:11" ht="30" customHeight="1">
      <c r="A6" s="477"/>
      <c r="B6" s="476" t="s">
        <v>176</v>
      </c>
      <c r="C6" s="482"/>
      <c r="D6" s="483">
        <v>1558.2627809453825</v>
      </c>
      <c r="E6" s="483">
        <v>2857.4331357882502</v>
      </c>
      <c r="F6" s="483">
        <v>197.64176832446697</v>
      </c>
      <c r="G6" s="483">
        <v>147.52405649184274</v>
      </c>
      <c r="H6" s="483">
        <v>1079.3697587823642</v>
      </c>
      <c r="I6" s="93">
        <v>5840.2315003323074</v>
      </c>
      <c r="J6" s="535">
        <v>462.4869746851644</v>
      </c>
      <c r="K6" s="477"/>
    </row>
    <row r="7" spans="1:11" ht="30" customHeight="1">
      <c r="A7" s="477"/>
      <c r="B7" s="476" t="s">
        <v>177</v>
      </c>
      <c r="C7" s="482"/>
      <c r="D7" s="483">
        <v>1555.1764122711202</v>
      </c>
      <c r="E7" s="483">
        <v>2782.3679920344275</v>
      </c>
      <c r="F7" s="483">
        <v>184.31643186125726</v>
      </c>
      <c r="G7" s="483">
        <v>146.70200426923049</v>
      </c>
      <c r="H7" s="483">
        <v>1151.7047108451357</v>
      </c>
      <c r="I7" s="93">
        <v>5820.2675512811711</v>
      </c>
      <c r="J7" s="535">
        <v>460.90603283398889</v>
      </c>
      <c r="K7" s="477"/>
    </row>
    <row r="8" spans="1:11" ht="30" customHeight="1">
      <c r="A8" s="477"/>
      <c r="B8" s="476" t="s">
        <v>178</v>
      </c>
      <c r="C8" s="482"/>
      <c r="D8" s="483">
        <v>1521.8494040341998</v>
      </c>
      <c r="E8" s="483">
        <v>2758.9107201762399</v>
      </c>
      <c r="F8" s="483">
        <v>181.49628539216098</v>
      </c>
      <c r="G8" s="483">
        <v>148.45865819053148</v>
      </c>
      <c r="H8" s="483">
        <v>1127.9857668486732</v>
      </c>
      <c r="I8" s="93">
        <v>5738.7008346418042</v>
      </c>
      <c r="J8" s="535">
        <v>454.44677792065261</v>
      </c>
      <c r="K8" s="477"/>
    </row>
    <row r="9" spans="1:11" ht="30" customHeight="1">
      <c r="A9" s="477"/>
      <c r="B9" s="476" t="s">
        <v>179</v>
      </c>
      <c r="C9" s="482"/>
      <c r="D9" s="483">
        <v>1504.98780410944</v>
      </c>
      <c r="E9" s="483">
        <v>2817.6675319629721</v>
      </c>
      <c r="F9" s="483">
        <v>179.57307972013976</v>
      </c>
      <c r="G9" s="483">
        <v>149.27759903357276</v>
      </c>
      <c r="H9" s="483">
        <v>1225.6507928851306</v>
      </c>
      <c r="I9" s="93">
        <v>5877.1568077112552</v>
      </c>
      <c r="J9" s="535">
        <v>465.41108372057465</v>
      </c>
      <c r="K9" s="477"/>
    </row>
    <row r="10" spans="1:11" ht="30" customHeight="1">
      <c r="A10" s="477"/>
      <c r="B10" s="476" t="s">
        <v>180</v>
      </c>
      <c r="C10" s="482"/>
      <c r="D10" s="483">
        <v>1527.9036545334475</v>
      </c>
      <c r="E10" s="483">
        <v>2811.2645207682826</v>
      </c>
      <c r="F10" s="483">
        <v>192.82909465801652</v>
      </c>
      <c r="G10" s="483">
        <v>149.49623882522226</v>
      </c>
      <c r="H10" s="483">
        <v>1307.5886441074256</v>
      </c>
      <c r="I10" s="93">
        <v>5989.0821528923943</v>
      </c>
      <c r="J10" s="535">
        <v>474.27443344917231</v>
      </c>
      <c r="K10" s="477"/>
    </row>
    <row r="11" spans="1:11" ht="30" customHeight="1">
      <c r="A11" s="477"/>
      <c r="B11" s="476" t="s">
        <v>181</v>
      </c>
      <c r="C11" s="482"/>
      <c r="D11" s="483">
        <v>1533.9297073464049</v>
      </c>
      <c r="E11" s="483">
        <v>2856.2436106605728</v>
      </c>
      <c r="F11" s="483">
        <v>204.38228962811374</v>
      </c>
      <c r="G11" s="483">
        <v>149.60223598960201</v>
      </c>
      <c r="H11" s="483">
        <v>1406.6059286429554</v>
      </c>
      <c r="I11" s="93">
        <v>6150.7637722676491</v>
      </c>
      <c r="J11" s="535">
        <v>487.07797437093291</v>
      </c>
      <c r="K11" s="477"/>
    </row>
    <row r="12" spans="1:11" ht="30" customHeight="1">
      <c r="A12" s="477"/>
      <c r="B12" s="476" t="s">
        <v>182</v>
      </c>
      <c r="C12" s="482"/>
      <c r="D12" s="483">
        <v>1558.4928810312626</v>
      </c>
      <c r="E12" s="483">
        <v>2861.0699080048948</v>
      </c>
      <c r="F12" s="483">
        <v>216.65927130993174</v>
      </c>
      <c r="G12" s="483">
        <v>149.701263699615</v>
      </c>
      <c r="H12" s="483">
        <v>1567.7139821448025</v>
      </c>
      <c r="I12" s="93">
        <v>6353.6373061905069</v>
      </c>
      <c r="J12" s="535">
        <v>503.14349625004536</v>
      </c>
      <c r="K12" s="477"/>
    </row>
    <row r="13" spans="1:11" ht="30" customHeight="1">
      <c r="A13" s="477"/>
      <c r="B13" s="476" t="s">
        <v>183</v>
      </c>
      <c r="C13" s="482"/>
      <c r="D13" s="483">
        <v>1578.9440097304575</v>
      </c>
      <c r="E13" s="483">
        <v>2825.7978649597076</v>
      </c>
      <c r="F13" s="483">
        <v>225.23820542963875</v>
      </c>
      <c r="G13" s="483">
        <v>151.63195477375552</v>
      </c>
      <c r="H13" s="483">
        <v>1612.1084828405224</v>
      </c>
      <c r="I13" s="93">
        <v>6393.720517734082</v>
      </c>
      <c r="J13" s="535">
        <v>506.31767919834095</v>
      </c>
      <c r="K13" s="477"/>
    </row>
    <row r="14" spans="1:11" ht="30" customHeight="1">
      <c r="A14" s="477"/>
      <c r="B14" s="476" t="s">
        <v>184</v>
      </c>
      <c r="C14" s="482"/>
      <c r="D14" s="483">
        <v>1598.7730035988975</v>
      </c>
      <c r="E14" s="483">
        <v>2844.8630343076552</v>
      </c>
      <c r="F14" s="483">
        <v>229.67713787182299</v>
      </c>
      <c r="G14" s="483">
        <v>153.3572780824945</v>
      </c>
      <c r="H14" s="483">
        <v>1641.124329891155</v>
      </c>
      <c r="I14" s="93">
        <v>6467.7947837520251</v>
      </c>
      <c r="J14" s="535">
        <v>512.18360817576479</v>
      </c>
      <c r="K14" s="477"/>
    </row>
    <row r="15" spans="1:11" ht="30" customHeight="1">
      <c r="A15" s="477"/>
      <c r="B15" s="476" t="s">
        <v>185</v>
      </c>
      <c r="C15" s="482"/>
      <c r="D15" s="483">
        <v>1630.1835189970575</v>
      </c>
      <c r="E15" s="483">
        <v>2837.518501264015</v>
      </c>
      <c r="F15" s="483">
        <v>231.54773652119098</v>
      </c>
      <c r="G15" s="483">
        <v>156.79569440317772</v>
      </c>
      <c r="H15" s="483">
        <v>1681.2142356947675</v>
      </c>
      <c r="I15" s="93">
        <v>6537.2596868802084</v>
      </c>
      <c r="J15" s="535">
        <v>517.68452246190623</v>
      </c>
      <c r="K15" s="477"/>
    </row>
    <row r="16" spans="1:11" ht="30" customHeight="1">
      <c r="A16" s="477"/>
      <c r="B16" s="476" t="s">
        <v>186</v>
      </c>
      <c r="C16" s="482"/>
      <c r="D16" s="483">
        <v>1663.8428802605824</v>
      </c>
      <c r="E16" s="483">
        <v>2823.6983310480873</v>
      </c>
      <c r="F16" s="483">
        <v>232.93558793562474</v>
      </c>
      <c r="G16" s="483">
        <v>161.14631444117575</v>
      </c>
      <c r="H16" s="483">
        <v>1714.0684766369748</v>
      </c>
      <c r="I16" s="93">
        <v>6595.6915903224444</v>
      </c>
      <c r="J16" s="535">
        <v>522.31173531238278</v>
      </c>
      <c r="K16" s="477"/>
    </row>
    <row r="17" spans="1:11" ht="30" customHeight="1">
      <c r="A17" s="477"/>
      <c r="B17" s="476" t="s">
        <v>187</v>
      </c>
      <c r="C17" s="482"/>
      <c r="D17" s="483">
        <v>1622.4852143693049</v>
      </c>
      <c r="E17" s="483">
        <v>2975.4570138543227</v>
      </c>
      <c r="F17" s="483">
        <v>241.6024809362965</v>
      </c>
      <c r="G17" s="483">
        <v>161.92615881941023</v>
      </c>
      <c r="H17" s="483">
        <v>1727.20068728059</v>
      </c>
      <c r="I17" s="93">
        <v>6728.6715552599235</v>
      </c>
      <c r="J17" s="535">
        <v>532.84239692642575</v>
      </c>
      <c r="K17" s="477"/>
    </row>
    <row r="18" spans="1:11" ht="30" customHeight="1">
      <c r="A18" s="477"/>
      <c r="B18" s="476" t="s">
        <v>188</v>
      </c>
      <c r="C18" s="482"/>
      <c r="D18" s="483">
        <v>1597.64709188334</v>
      </c>
      <c r="E18" s="483">
        <v>2993.9706867632922</v>
      </c>
      <c r="F18" s="483">
        <v>253.10866002019424</v>
      </c>
      <c r="G18" s="483">
        <v>165.40381500371424</v>
      </c>
      <c r="H18" s="483">
        <v>1750.9706000823101</v>
      </c>
      <c r="I18" s="93">
        <v>6761.1008537528505</v>
      </c>
      <c r="J18" s="535">
        <v>535.41046775551911</v>
      </c>
      <c r="K18" s="477"/>
    </row>
    <row r="19" spans="1:11" ht="30" customHeight="1">
      <c r="A19" s="477"/>
      <c r="B19" s="476" t="s">
        <v>189</v>
      </c>
      <c r="C19" s="482"/>
      <c r="D19" s="483">
        <v>1668.9274678636225</v>
      </c>
      <c r="E19" s="483">
        <v>3012.9260660837076</v>
      </c>
      <c r="F19" s="483">
        <v>262.59090956576671</v>
      </c>
      <c r="G19" s="483">
        <v>167.8880001678655</v>
      </c>
      <c r="H19" s="483">
        <v>1748.43732415461</v>
      </c>
      <c r="I19" s="93">
        <v>6860.7697678355726</v>
      </c>
      <c r="J19" s="535">
        <v>543.30323271554698</v>
      </c>
      <c r="K19" s="477"/>
    </row>
    <row r="20" spans="1:11" ht="30" customHeight="1">
      <c r="A20" s="477"/>
      <c r="B20" s="476" t="s">
        <v>190</v>
      </c>
      <c r="C20" s="482"/>
      <c r="D20" s="483">
        <v>1845.4479537805573</v>
      </c>
      <c r="E20" s="483">
        <v>3038.2785741484522</v>
      </c>
      <c r="F20" s="483">
        <v>261.49591710901024</v>
      </c>
      <c r="G20" s="483">
        <v>169.64835213490676</v>
      </c>
      <c r="H20" s="483">
        <v>1756.9210407369976</v>
      </c>
      <c r="I20" s="93">
        <v>7071.7918379099237</v>
      </c>
      <c r="J20" s="535">
        <v>560.01403583609692</v>
      </c>
      <c r="K20" s="477"/>
    </row>
    <row r="21" spans="1:11" ht="30" customHeight="1">
      <c r="A21" s="477"/>
      <c r="B21" s="476" t="s">
        <v>191</v>
      </c>
      <c r="C21" s="482"/>
      <c r="D21" s="483">
        <v>2259.2276268709975</v>
      </c>
      <c r="E21" s="483">
        <v>2901.3659770435802</v>
      </c>
      <c r="F21" s="483">
        <v>257.53680219218273</v>
      </c>
      <c r="G21" s="483">
        <v>171.34886654713452</v>
      </c>
      <c r="H21" s="483">
        <v>1830.3870492785052</v>
      </c>
      <c r="I21" s="93">
        <v>7419.8663219324008</v>
      </c>
      <c r="J21" s="535">
        <v>587.57799713994177</v>
      </c>
      <c r="K21" s="477"/>
    </row>
    <row r="22" spans="1:11" ht="30" customHeight="1">
      <c r="A22" s="477"/>
      <c r="B22" s="476" t="s">
        <v>192</v>
      </c>
      <c r="C22" s="482"/>
      <c r="D22" s="483">
        <v>2700.1278824765077</v>
      </c>
      <c r="E22" s="483">
        <v>3075.5684254151824</v>
      </c>
      <c r="F22" s="483">
        <v>253.07921727104298</v>
      </c>
      <c r="G22" s="483">
        <v>173.24554018475453</v>
      </c>
      <c r="H22" s="483">
        <v>1844.1344067420873</v>
      </c>
      <c r="I22" s="93">
        <v>8046.1554720895747</v>
      </c>
      <c r="J22" s="535">
        <v>637.17373222644528</v>
      </c>
      <c r="K22" s="477"/>
    </row>
    <row r="23" spans="1:11" ht="30" customHeight="1">
      <c r="A23" s="477"/>
      <c r="B23" s="476" t="s">
        <v>193</v>
      </c>
      <c r="C23" s="482"/>
      <c r="D23" s="483">
        <v>3043.1290869118875</v>
      </c>
      <c r="E23" s="483">
        <v>3267.0871011961626</v>
      </c>
      <c r="F23" s="483">
        <v>252.1899457217655</v>
      </c>
      <c r="G23" s="483">
        <v>173.8147181231715</v>
      </c>
      <c r="H23" s="483">
        <v>1969.7028983094201</v>
      </c>
      <c r="I23" s="93">
        <v>8705.9237502624073</v>
      </c>
      <c r="J23" s="535">
        <v>689.42067396977018</v>
      </c>
      <c r="K23" s="477"/>
    </row>
    <row r="24" spans="1:11" ht="30" customHeight="1">
      <c r="A24" s="477"/>
      <c r="B24" s="476" t="s">
        <v>194</v>
      </c>
      <c r="C24" s="482"/>
      <c r="D24" s="483">
        <v>3286.5780886109073</v>
      </c>
      <c r="E24" s="483">
        <v>3554.78593175369</v>
      </c>
      <c r="F24" s="483">
        <v>259.38828804922827</v>
      </c>
      <c r="G24" s="483">
        <v>174.59735206539875</v>
      </c>
      <c r="H24" s="483">
        <v>2059.1104609839999</v>
      </c>
      <c r="I24" s="93">
        <v>9334.4601214632239</v>
      </c>
      <c r="J24" s="535">
        <v>739.19436612216464</v>
      </c>
      <c r="K24" s="477"/>
    </row>
    <row r="25" spans="1:11" ht="30" customHeight="1">
      <c r="A25" s="477"/>
      <c r="B25" s="476" t="s">
        <v>195</v>
      </c>
      <c r="C25" s="482"/>
      <c r="D25" s="483">
        <v>3380.5975207598372</v>
      </c>
      <c r="E25" s="483">
        <v>3780.72661120158</v>
      </c>
      <c r="F25" s="483">
        <v>268.98973594238049</v>
      </c>
      <c r="G25" s="483">
        <v>175.43509997324401</v>
      </c>
      <c r="H25" s="483">
        <v>2127.0668208759948</v>
      </c>
      <c r="I25" s="93">
        <v>9732.815788753036</v>
      </c>
      <c r="J25" s="535">
        <v>770.74008608259294</v>
      </c>
      <c r="K25" s="477"/>
    </row>
    <row r="26" spans="1:11" ht="30" customHeight="1">
      <c r="A26" s="477"/>
      <c r="B26" s="476" t="s">
        <v>196</v>
      </c>
      <c r="C26" s="482"/>
      <c r="D26" s="483">
        <v>3338.6504554164549</v>
      </c>
      <c r="E26" s="483">
        <v>3807.8234453498626</v>
      </c>
      <c r="F26" s="483">
        <v>275.83167192292024</v>
      </c>
      <c r="G26" s="483">
        <v>175.41538889120073</v>
      </c>
      <c r="H26" s="483">
        <v>2232.379495633445</v>
      </c>
      <c r="I26" s="93">
        <v>9830.1004572138845</v>
      </c>
      <c r="J26" s="535">
        <v>778.4440430228525</v>
      </c>
      <c r="K26" s="477"/>
    </row>
    <row r="27" spans="1:11" ht="30" customHeight="1">
      <c r="A27" s="477"/>
      <c r="B27" s="476" t="s">
        <v>197</v>
      </c>
      <c r="C27" s="482"/>
      <c r="D27" s="483">
        <v>3428.0426392811023</v>
      </c>
      <c r="E27" s="483">
        <v>3803.7128751422374</v>
      </c>
      <c r="F27" s="483">
        <v>281.51955583811878</v>
      </c>
      <c r="G27" s="483">
        <v>176.57507523462152</v>
      </c>
      <c r="H27" s="483">
        <v>2322.0954726180871</v>
      </c>
      <c r="I27" s="93">
        <v>10011.945618114165</v>
      </c>
      <c r="J27" s="535">
        <v>792.84433149106167</v>
      </c>
      <c r="K27" s="477"/>
    </row>
    <row r="28" spans="1:11" ht="30" customHeight="1">
      <c r="A28" s="477"/>
      <c r="B28" s="476" t="s">
        <v>198</v>
      </c>
      <c r="C28" s="482"/>
      <c r="D28" s="483">
        <v>3679.5546052694899</v>
      </c>
      <c r="E28" s="483">
        <v>3624.2386773851649</v>
      </c>
      <c r="F28" s="483">
        <v>288.13324161816524</v>
      </c>
      <c r="G28" s="483">
        <v>178.495498376141</v>
      </c>
      <c r="H28" s="483">
        <v>2396.2650165569776</v>
      </c>
      <c r="I28" s="93">
        <v>10166.687039205939</v>
      </c>
      <c r="J28" s="535">
        <v>805.09827924897945</v>
      </c>
      <c r="K28" s="477"/>
    </row>
    <row r="29" spans="1:11" ht="30" customHeight="1">
      <c r="A29" s="477"/>
      <c r="B29" s="476" t="s">
        <v>199</v>
      </c>
      <c r="C29" s="482"/>
      <c r="D29" s="483">
        <v>3859.6026677370528</v>
      </c>
      <c r="E29" s="483">
        <v>3595.5011446929548</v>
      </c>
      <c r="F29" s="483">
        <v>297.66991520767851</v>
      </c>
      <c r="G29" s="483">
        <v>176.92278026444325</v>
      </c>
      <c r="H29" s="483">
        <v>2445.1803608073224</v>
      </c>
      <c r="I29" s="93">
        <v>10374.876868709453</v>
      </c>
      <c r="J29" s="535">
        <v>821.58479770322595</v>
      </c>
      <c r="K29" s="477"/>
    </row>
    <row r="30" spans="1:11" ht="30" customHeight="1">
      <c r="A30" s="477"/>
      <c r="B30" s="476" t="s">
        <v>200</v>
      </c>
      <c r="C30" s="482"/>
      <c r="D30" s="483">
        <v>4037.3466271814473</v>
      </c>
      <c r="E30" s="483">
        <v>3637.2119453302826</v>
      </c>
      <c r="F30" s="483">
        <v>309.07925994318902</v>
      </c>
      <c r="G30" s="483">
        <v>176.085618193231</v>
      </c>
      <c r="H30" s="483">
        <v>2554.6072260103251</v>
      </c>
      <c r="I30" s="93">
        <v>10714.330676658476</v>
      </c>
      <c r="J30" s="535">
        <v>848.46608908264636</v>
      </c>
      <c r="K30" s="477"/>
    </row>
    <row r="31" spans="1:11" ht="30" customHeight="1">
      <c r="A31" s="477"/>
      <c r="B31" s="476" t="s">
        <v>201</v>
      </c>
      <c r="C31" s="482"/>
      <c r="D31" s="483">
        <v>3973.7273847755023</v>
      </c>
      <c r="E31" s="483">
        <v>3654.7024406200453</v>
      </c>
      <c r="F31" s="483">
        <v>323.68821002220551</v>
      </c>
      <c r="G31" s="483">
        <v>176.15350185847126</v>
      </c>
      <c r="H31" s="483">
        <v>2571.4077524586924</v>
      </c>
      <c r="I31" s="93">
        <v>10699.679289734917</v>
      </c>
      <c r="J31" s="535">
        <v>847.30584815506791</v>
      </c>
      <c r="K31" s="477"/>
    </row>
    <row r="32" spans="1:11" ht="30" customHeight="1">
      <c r="A32" s="477"/>
      <c r="B32" s="476" t="s">
        <v>202</v>
      </c>
      <c r="C32" s="482"/>
      <c r="D32" s="483">
        <v>3889.4517831311205</v>
      </c>
      <c r="E32" s="483">
        <v>3606.2858337722078</v>
      </c>
      <c r="F32" s="483">
        <v>335.18408958253525</v>
      </c>
      <c r="G32" s="483">
        <v>175.6544571240145</v>
      </c>
      <c r="H32" s="483">
        <v>2601.9701723034477</v>
      </c>
      <c r="I32" s="93">
        <v>10608.546335913326</v>
      </c>
      <c r="J32" s="535">
        <v>840.08904448818032</v>
      </c>
      <c r="K32" s="477"/>
    </row>
    <row r="33" spans="1:11" ht="30" customHeight="1">
      <c r="A33" s="477"/>
      <c r="B33" s="476" t="s">
        <v>203</v>
      </c>
      <c r="C33" s="482"/>
      <c r="D33" s="483">
        <v>3805.2170458398405</v>
      </c>
      <c r="E33" s="483">
        <v>3334.18685664038</v>
      </c>
      <c r="F33" s="483">
        <v>346.54317470950048</v>
      </c>
      <c r="G33" s="483">
        <v>183.57958629285551</v>
      </c>
      <c r="H33" s="483">
        <v>2639.6698334648727</v>
      </c>
      <c r="I33" s="93">
        <v>10309.19649694745</v>
      </c>
      <c r="J33" s="535">
        <v>816.3835798352909</v>
      </c>
      <c r="K33" s="477"/>
    </row>
    <row r="34" spans="1:11" ht="30" customHeight="1">
      <c r="A34" s="477"/>
      <c r="B34" s="476" t="s">
        <v>204</v>
      </c>
      <c r="C34" s="482"/>
      <c r="D34" s="483">
        <v>3885.7481894448674</v>
      </c>
      <c r="E34" s="483">
        <v>3329.0176531662851</v>
      </c>
      <c r="F34" s="483">
        <v>343.02238813732299</v>
      </c>
      <c r="G34" s="483">
        <v>192.1853083122395</v>
      </c>
      <c r="H34" s="483">
        <v>2571.6679495312028</v>
      </c>
      <c r="I34" s="93">
        <v>10321.641488591918</v>
      </c>
      <c r="J34" s="535">
        <v>817.36909668257761</v>
      </c>
      <c r="K34" s="477"/>
    </row>
    <row r="35" spans="1:11" ht="30" customHeight="1">
      <c r="A35" s="477"/>
      <c r="B35" s="476" t="s">
        <v>205</v>
      </c>
      <c r="C35" s="482"/>
      <c r="D35" s="483">
        <v>4088.2139681820754</v>
      </c>
      <c r="E35" s="483">
        <v>3304.8657304317499</v>
      </c>
      <c r="F35" s="483">
        <v>339.56237018741348</v>
      </c>
      <c r="G35" s="483">
        <v>199.17040867625252</v>
      </c>
      <c r="H35" s="483">
        <v>2600.5116589823924</v>
      </c>
      <c r="I35" s="93">
        <v>10532.324136459883</v>
      </c>
      <c r="J35" s="535">
        <v>834.05302101427083</v>
      </c>
      <c r="K35" s="477"/>
    </row>
    <row r="36" spans="1:11" ht="30" customHeight="1">
      <c r="A36" s="477"/>
      <c r="B36" s="476" t="s">
        <v>206</v>
      </c>
      <c r="C36" s="482"/>
      <c r="D36" s="483">
        <v>4098.4695737563798</v>
      </c>
      <c r="E36" s="483">
        <v>3513.6844489411496</v>
      </c>
      <c r="F36" s="483">
        <v>339.53163007289595</v>
      </c>
      <c r="G36" s="483">
        <v>186.08636250687201</v>
      </c>
      <c r="H36" s="483">
        <v>2590.7516454353276</v>
      </c>
      <c r="I36" s="93">
        <v>10728.523660712626</v>
      </c>
      <c r="J36" s="535">
        <v>849.59002916217662</v>
      </c>
      <c r="K36" s="477"/>
    </row>
    <row r="37" spans="1:11" ht="30" customHeight="1">
      <c r="A37" s="477"/>
      <c r="B37" s="476" t="s">
        <v>207</v>
      </c>
      <c r="C37" s="482"/>
      <c r="D37" s="484">
        <v>4086.3577578866198</v>
      </c>
      <c r="E37" s="484">
        <v>3770.0040129501422</v>
      </c>
      <c r="F37" s="484">
        <v>327.28336866933103</v>
      </c>
      <c r="G37" s="484">
        <v>195.53583501320676</v>
      </c>
      <c r="H37" s="484">
        <v>2597.6861328496998</v>
      </c>
      <c r="I37" s="93">
        <v>10976.867107369</v>
      </c>
      <c r="J37" s="535">
        <v>869.25630597337113</v>
      </c>
      <c r="K37" s="477"/>
    </row>
    <row r="38" spans="1:11" ht="30" customHeight="1">
      <c r="A38" s="477"/>
      <c r="B38" s="476" t="s">
        <v>208</v>
      </c>
      <c r="C38" s="482"/>
      <c r="D38" s="484">
        <v>4056.1870929285374</v>
      </c>
      <c r="E38" s="484">
        <v>3747.0639271451128</v>
      </c>
      <c r="F38" s="484">
        <v>346.16597881070226</v>
      </c>
      <c r="G38" s="484">
        <v>202.46550930017577</v>
      </c>
      <c r="H38" s="484">
        <v>2706.4831514901198</v>
      </c>
      <c r="I38" s="93">
        <v>11058.36565967465</v>
      </c>
      <c r="J38" s="535">
        <v>875.71016296429968</v>
      </c>
      <c r="K38" s="477"/>
    </row>
    <row r="39" spans="1:11" ht="30" customHeight="1">
      <c r="A39" s="477"/>
      <c r="B39" s="476" t="s">
        <v>209</v>
      </c>
      <c r="C39" s="482"/>
      <c r="D39" s="484">
        <v>3911.4753373358822</v>
      </c>
      <c r="E39" s="484">
        <v>3668.8879567568897</v>
      </c>
      <c r="F39" s="484">
        <v>370.03303490529652</v>
      </c>
      <c r="G39" s="484">
        <v>206.95138564748277</v>
      </c>
      <c r="H39" s="484">
        <v>2720.4955028879626</v>
      </c>
      <c r="I39" s="93">
        <v>10877.843217533515</v>
      </c>
      <c r="J39" s="535">
        <v>861.41462037769486</v>
      </c>
      <c r="K39" s="477"/>
    </row>
    <row r="40" spans="1:11" ht="30" customHeight="1">
      <c r="A40" s="477"/>
      <c r="B40" s="476" t="s">
        <v>210</v>
      </c>
      <c r="C40" s="482"/>
      <c r="D40" s="484">
        <v>3760.0716384228499</v>
      </c>
      <c r="E40" s="484">
        <v>3642.2706006885023</v>
      </c>
      <c r="F40" s="484">
        <v>399.54818827559899</v>
      </c>
      <c r="G40" s="484">
        <v>212.02694546939048</v>
      </c>
      <c r="H40" s="484">
        <v>2838.1239798822999</v>
      </c>
      <c r="I40" s="93">
        <v>10852.041352738643</v>
      </c>
      <c r="J40" s="535">
        <v>859.37137493621935</v>
      </c>
      <c r="K40" s="477"/>
    </row>
    <row r="41" spans="1:11" ht="30" customHeight="1">
      <c r="A41" s="477"/>
      <c r="B41" s="476" t="s">
        <v>211</v>
      </c>
      <c r="C41" s="511"/>
      <c r="D41" s="484">
        <v>3657.4382012952551</v>
      </c>
      <c r="E41" s="484">
        <v>3617.2861286203324</v>
      </c>
      <c r="F41" s="484">
        <v>417.64065263565374</v>
      </c>
      <c r="G41" s="484">
        <v>208.67154246132122</v>
      </c>
      <c r="H41" s="484">
        <v>2955.5634469277552</v>
      </c>
      <c r="I41" s="93">
        <v>10856.599971940317</v>
      </c>
      <c r="J41" s="535">
        <v>859.73237124316438</v>
      </c>
      <c r="K41" s="477"/>
    </row>
    <row r="42" spans="1:11" ht="30" customHeight="1">
      <c r="A42" s="477"/>
      <c r="B42" s="476" t="s">
        <v>212</v>
      </c>
      <c r="C42" s="511"/>
      <c r="D42" s="484">
        <v>3442.8154684856554</v>
      </c>
      <c r="E42" s="484">
        <v>3701.883693612785</v>
      </c>
      <c r="F42" s="484">
        <v>408.53213783703598</v>
      </c>
      <c r="G42" s="484">
        <v>200.77037615778772</v>
      </c>
      <c r="H42" s="484">
        <v>2958.2328765616526</v>
      </c>
      <c r="I42" s="93">
        <v>10712.234552654918</v>
      </c>
      <c r="J42" s="535">
        <v>848.30009736657905</v>
      </c>
      <c r="K42" s="477"/>
    </row>
    <row r="43" spans="1:11" ht="30" customHeight="1">
      <c r="A43" s="477"/>
      <c r="B43" s="476" t="s">
        <v>213</v>
      </c>
      <c r="C43" s="511"/>
      <c r="D43" s="484">
        <v>3608.2792469513643</v>
      </c>
      <c r="E43" s="484">
        <v>3826.17148219316</v>
      </c>
      <c r="F43" s="484">
        <v>389.1397207181443</v>
      </c>
      <c r="G43" s="484">
        <v>194.23611334707425</v>
      </c>
      <c r="H43" s="484">
        <v>3089.5692357053972</v>
      </c>
      <c r="I43" s="93">
        <v>11107.39579891514</v>
      </c>
      <c r="J43" s="535">
        <v>879.59285164957464</v>
      </c>
      <c r="K43" s="477"/>
    </row>
    <row r="44" spans="1:11" ht="30" customHeight="1">
      <c r="A44" s="477"/>
      <c r="B44" s="476" t="s">
        <v>214</v>
      </c>
      <c r="C44" s="511"/>
      <c r="D44" s="484">
        <v>3751.1031371255449</v>
      </c>
      <c r="E44" s="484">
        <v>3930.7046998012574</v>
      </c>
      <c r="F44" s="484">
        <v>376.52258586652897</v>
      </c>
      <c r="G44" s="484">
        <v>186.99700198236252</v>
      </c>
      <c r="H44" s="484">
        <v>3075.8137509420026</v>
      </c>
      <c r="I44" s="93">
        <v>11321.141175717697</v>
      </c>
      <c r="J44" s="535">
        <v>896.51931298329578</v>
      </c>
      <c r="K44" s="477"/>
    </row>
    <row r="45" spans="1:11" ht="30" customHeight="1">
      <c r="A45" s="477"/>
      <c r="B45" s="476" t="s">
        <v>215</v>
      </c>
      <c r="C45" s="511"/>
      <c r="D45" s="484">
        <v>3954.0960165828224</v>
      </c>
      <c r="E45" s="484">
        <v>4132.4502848636648</v>
      </c>
      <c r="F45" s="484">
        <v>379.15291868668947</v>
      </c>
      <c r="G45" s="484">
        <v>183.84623998610601</v>
      </c>
      <c r="H45" s="484">
        <v>3114.8219238672623</v>
      </c>
      <c r="I45" s="93">
        <v>11764.367383986546</v>
      </c>
      <c r="J45" s="535">
        <v>931.61832372486879</v>
      </c>
      <c r="K45" s="477"/>
    </row>
    <row r="46" spans="1:11" ht="30" customHeight="1">
      <c r="A46" s="477"/>
      <c r="B46" s="476" t="s">
        <v>216</v>
      </c>
      <c r="C46" s="511"/>
      <c r="D46" s="484">
        <v>4265.0095071854121</v>
      </c>
      <c r="E46" s="484">
        <v>4212.48464392202</v>
      </c>
      <c r="F46" s="484">
        <v>400.95065979996002</v>
      </c>
      <c r="G46" s="484">
        <v>187.165007177288</v>
      </c>
      <c r="H46" s="484">
        <v>3181.6347075730423</v>
      </c>
      <c r="I46" s="93">
        <v>12247.244525657723</v>
      </c>
      <c r="J46" s="535">
        <v>969.85728537962768</v>
      </c>
      <c r="K46" s="477"/>
    </row>
    <row r="47" spans="1:11" ht="30" customHeight="1">
      <c r="A47" s="477"/>
      <c r="B47" s="476" t="s">
        <v>217</v>
      </c>
      <c r="C47" s="511"/>
      <c r="D47" s="484">
        <v>4456.9130474457979</v>
      </c>
      <c r="E47" s="484">
        <v>4351.287248712355</v>
      </c>
      <c r="F47" s="484">
        <v>431.60090940316945</v>
      </c>
      <c r="G47" s="484">
        <v>192.13823603774699</v>
      </c>
      <c r="H47" s="484">
        <v>3222.2574179520798</v>
      </c>
      <c r="I47" s="93">
        <v>12654.196859551148</v>
      </c>
      <c r="J47" s="535">
        <v>1002.0837739585013</v>
      </c>
      <c r="K47" s="477"/>
    </row>
    <row r="48" spans="1:11" ht="30" customHeight="1">
      <c r="A48" s="477"/>
      <c r="B48" s="476" t="s">
        <v>218</v>
      </c>
      <c r="C48" s="511"/>
      <c r="D48" s="484">
        <v>4904.6569368192322</v>
      </c>
      <c r="E48" s="484">
        <v>4304.7570208116949</v>
      </c>
      <c r="F48" s="484">
        <v>449.6388320429935</v>
      </c>
      <c r="G48" s="484">
        <v>198.33801085324851</v>
      </c>
      <c r="H48" s="484">
        <v>3231.4809493666776</v>
      </c>
      <c r="I48" s="93">
        <v>13088.871749893849</v>
      </c>
      <c r="J48" s="535">
        <v>1036.50560723596</v>
      </c>
      <c r="K48" s="477"/>
    </row>
    <row r="49" spans="1:249" ht="30" customHeight="1">
      <c r="A49" s="477"/>
      <c r="B49" s="476" t="s">
        <v>219</v>
      </c>
      <c r="C49" s="511"/>
      <c r="D49" s="484">
        <v>5202.9600913352697</v>
      </c>
      <c r="E49" s="484">
        <v>4482.4361801792002</v>
      </c>
      <c r="F49" s="484">
        <v>458.07754863077071</v>
      </c>
      <c r="G49" s="484">
        <v>197.71419430458474</v>
      </c>
      <c r="H49" s="484">
        <v>3205.5975957716601</v>
      </c>
      <c r="I49" s="93">
        <v>13546.785610221485</v>
      </c>
      <c r="J49" s="535">
        <v>1072.7677307352226</v>
      </c>
      <c r="K49" s="477"/>
      <c r="L49" s="477"/>
      <c r="M49" s="477"/>
      <c r="N49" s="477"/>
      <c r="O49" s="477"/>
      <c r="P49" s="477"/>
      <c r="Q49" s="477"/>
      <c r="R49" s="477"/>
      <c r="S49" s="477"/>
      <c r="T49" s="477"/>
      <c r="U49" s="477"/>
      <c r="V49" s="477"/>
      <c r="W49" s="477"/>
      <c r="X49" s="477"/>
      <c r="Y49" s="477"/>
      <c r="Z49" s="477"/>
      <c r="AA49" s="477"/>
      <c r="AB49" s="477"/>
      <c r="AC49" s="477"/>
      <c r="AD49" s="477"/>
      <c r="AE49" s="477"/>
      <c r="AF49" s="477"/>
      <c r="AG49" s="477"/>
      <c r="AH49" s="477"/>
      <c r="AI49" s="477"/>
      <c r="AJ49" s="477"/>
      <c r="AK49" s="477"/>
      <c r="AL49" s="477"/>
      <c r="AM49" s="477"/>
      <c r="AN49" s="477"/>
      <c r="AO49" s="477"/>
      <c r="AP49" s="477"/>
      <c r="AQ49" s="477"/>
      <c r="AR49" s="477"/>
      <c r="AS49" s="477"/>
      <c r="AT49" s="477"/>
      <c r="AU49" s="477"/>
      <c r="AV49" s="477"/>
      <c r="AW49" s="477"/>
      <c r="AX49" s="477"/>
      <c r="AY49" s="477"/>
      <c r="AZ49" s="477"/>
      <c r="BA49" s="477"/>
      <c r="BB49" s="477"/>
      <c r="BC49" s="477"/>
      <c r="BD49" s="477"/>
      <c r="BE49" s="477"/>
      <c r="BF49" s="477"/>
      <c r="BG49" s="477"/>
      <c r="BH49" s="477"/>
      <c r="BI49" s="477"/>
      <c r="BJ49" s="477"/>
      <c r="BK49" s="477"/>
      <c r="BL49" s="477"/>
      <c r="BM49" s="477"/>
      <c r="BN49" s="477"/>
      <c r="BO49" s="477"/>
      <c r="BP49" s="477"/>
      <c r="BQ49" s="477"/>
      <c r="BR49" s="477"/>
      <c r="BS49" s="477"/>
      <c r="BT49" s="477"/>
      <c r="BU49" s="477"/>
      <c r="BV49" s="477"/>
      <c r="BW49" s="477"/>
      <c r="BX49" s="477"/>
      <c r="BY49" s="477"/>
      <c r="BZ49" s="477"/>
      <c r="CA49" s="477"/>
      <c r="CB49" s="477"/>
      <c r="CC49" s="477"/>
      <c r="CD49" s="477"/>
      <c r="CE49" s="477"/>
      <c r="CF49" s="477"/>
      <c r="CG49" s="477"/>
      <c r="CH49" s="477"/>
      <c r="CI49" s="477"/>
      <c r="CJ49" s="477"/>
      <c r="CK49" s="477"/>
      <c r="CL49" s="477"/>
      <c r="CM49" s="477"/>
      <c r="CN49" s="477"/>
      <c r="CO49" s="477"/>
      <c r="CP49" s="477"/>
      <c r="CQ49" s="477"/>
      <c r="CR49" s="477"/>
      <c r="CS49" s="477"/>
      <c r="CT49" s="477"/>
      <c r="CU49" s="477"/>
      <c r="CV49" s="477"/>
      <c r="CW49" s="477"/>
      <c r="CX49" s="477"/>
      <c r="CY49" s="477"/>
      <c r="CZ49" s="477"/>
      <c r="DA49" s="477"/>
      <c r="DB49" s="477"/>
      <c r="DC49" s="477"/>
      <c r="DD49" s="477"/>
      <c r="DE49" s="477"/>
      <c r="DF49" s="477"/>
      <c r="DG49" s="477"/>
      <c r="DH49" s="477"/>
      <c r="DI49" s="477"/>
      <c r="DJ49" s="477"/>
      <c r="DK49" s="477"/>
      <c r="DL49" s="477"/>
      <c r="DM49" s="477"/>
      <c r="DN49" s="477"/>
      <c r="DO49" s="477"/>
      <c r="DP49" s="477"/>
      <c r="DQ49" s="477"/>
      <c r="DR49" s="477"/>
      <c r="DS49" s="477"/>
      <c r="DT49" s="477"/>
      <c r="DU49" s="477"/>
      <c r="DV49" s="477"/>
      <c r="DW49" s="477"/>
      <c r="DX49" s="477"/>
      <c r="DY49" s="477"/>
      <c r="DZ49" s="477"/>
      <c r="EA49" s="477"/>
      <c r="EB49" s="477"/>
      <c r="EC49" s="477"/>
      <c r="ED49" s="477"/>
      <c r="EE49" s="477"/>
      <c r="EF49" s="477"/>
      <c r="EG49" s="477"/>
      <c r="EH49" s="477"/>
      <c r="EI49" s="477"/>
      <c r="EJ49" s="477"/>
      <c r="EK49" s="477"/>
      <c r="EL49" s="477"/>
      <c r="EM49" s="477"/>
      <c r="EN49" s="477"/>
      <c r="EO49" s="477"/>
      <c r="EP49" s="477"/>
      <c r="EQ49" s="477"/>
      <c r="ER49" s="477"/>
      <c r="ES49" s="477"/>
      <c r="ET49" s="477"/>
      <c r="EU49" s="477"/>
      <c r="EV49" s="477"/>
      <c r="EW49" s="477"/>
      <c r="EX49" s="477"/>
      <c r="EY49" s="477"/>
      <c r="EZ49" s="477"/>
      <c r="FA49" s="477"/>
      <c r="FB49" s="477"/>
      <c r="FC49" s="477"/>
      <c r="FD49" s="477"/>
      <c r="FE49" s="477"/>
      <c r="FF49" s="477"/>
      <c r="FG49" s="477"/>
      <c r="FH49" s="477"/>
      <c r="FI49" s="477"/>
      <c r="FJ49" s="477"/>
      <c r="FK49" s="477"/>
      <c r="FL49" s="477"/>
      <c r="FM49" s="477"/>
      <c r="FN49" s="477"/>
      <c r="FO49" s="477"/>
      <c r="FP49" s="477"/>
      <c r="FQ49" s="477"/>
      <c r="FR49" s="477"/>
      <c r="FS49" s="477"/>
      <c r="FT49" s="477"/>
      <c r="FU49" s="477"/>
      <c r="FV49" s="477"/>
      <c r="FW49" s="477"/>
      <c r="FX49" s="477"/>
      <c r="FY49" s="477"/>
      <c r="FZ49" s="477"/>
      <c r="GA49" s="477"/>
      <c r="GB49" s="477"/>
      <c r="GC49" s="477"/>
      <c r="GD49" s="477"/>
      <c r="GE49" s="477"/>
      <c r="GF49" s="477"/>
      <c r="GG49" s="477"/>
      <c r="GH49" s="477"/>
      <c r="GI49" s="477"/>
      <c r="GJ49" s="477"/>
      <c r="GK49" s="477"/>
      <c r="GL49" s="477"/>
      <c r="GM49" s="477"/>
      <c r="GN49" s="477"/>
      <c r="GO49" s="477"/>
      <c r="GP49" s="477"/>
      <c r="GQ49" s="477"/>
      <c r="GR49" s="477"/>
      <c r="GS49" s="477"/>
      <c r="GT49" s="477"/>
      <c r="GU49" s="477"/>
      <c r="GV49" s="477"/>
      <c r="GW49" s="477"/>
      <c r="GX49" s="477"/>
      <c r="GY49" s="477"/>
      <c r="GZ49" s="477"/>
      <c r="HA49" s="477"/>
      <c r="HB49" s="477"/>
      <c r="HC49" s="477"/>
      <c r="HD49" s="477"/>
      <c r="HE49" s="477"/>
      <c r="HF49" s="477"/>
      <c r="HG49" s="477"/>
      <c r="HH49" s="477"/>
      <c r="HI49" s="477"/>
      <c r="HJ49" s="477"/>
      <c r="HK49" s="477"/>
      <c r="HL49" s="477"/>
      <c r="HM49" s="477"/>
      <c r="HN49" s="477"/>
      <c r="HO49" s="477"/>
      <c r="HP49" s="477"/>
      <c r="HQ49" s="477"/>
      <c r="HR49" s="477"/>
      <c r="HS49" s="477"/>
      <c r="HT49" s="477"/>
      <c r="HU49" s="477"/>
      <c r="HV49" s="477"/>
      <c r="HW49" s="477"/>
      <c r="HX49" s="477"/>
      <c r="HY49" s="477"/>
      <c r="HZ49" s="477"/>
      <c r="IA49" s="477"/>
      <c r="IB49" s="477"/>
      <c r="IC49" s="477"/>
      <c r="ID49" s="477"/>
      <c r="IE49" s="477"/>
      <c r="IF49" s="477"/>
      <c r="IG49" s="477"/>
      <c r="IH49" s="477"/>
      <c r="II49" s="477"/>
      <c r="IJ49" s="477"/>
      <c r="IK49" s="477"/>
      <c r="IL49" s="477"/>
      <c r="IM49" s="477"/>
      <c r="IN49" s="477"/>
      <c r="IO49" s="477"/>
    </row>
    <row r="50" spans="1:249" ht="30" customHeight="1">
      <c r="A50" s="477"/>
      <c r="B50" s="476" t="s">
        <v>220</v>
      </c>
      <c r="C50" s="511"/>
      <c r="D50" s="484">
        <v>5476.6029732592597</v>
      </c>
      <c r="E50" s="484">
        <v>4449.3865042376074</v>
      </c>
      <c r="F50" s="484">
        <v>469.60735748771475</v>
      </c>
      <c r="G50" s="484">
        <v>195.46692662854451</v>
      </c>
      <c r="H50" s="484">
        <v>3236.6574190609153</v>
      </c>
      <c r="I50" s="93">
        <v>13827.721180674042</v>
      </c>
      <c r="J50" s="535">
        <v>1095.0149724845712</v>
      </c>
      <c r="K50" s="477"/>
      <c r="L50" s="477"/>
      <c r="M50" s="477"/>
      <c r="N50" s="477"/>
      <c r="O50" s="477"/>
      <c r="P50" s="477"/>
      <c r="Q50" s="477"/>
      <c r="R50" s="477"/>
      <c r="S50" s="477"/>
      <c r="T50" s="477"/>
      <c r="U50" s="477"/>
      <c r="V50" s="477"/>
      <c r="W50" s="477"/>
      <c r="X50" s="477"/>
      <c r="Y50" s="477"/>
      <c r="Z50" s="477"/>
      <c r="AA50" s="477"/>
      <c r="AB50" s="477"/>
      <c r="AC50" s="477"/>
      <c r="AD50" s="477"/>
      <c r="AE50" s="477"/>
      <c r="AF50" s="477"/>
      <c r="AG50" s="477"/>
      <c r="AH50" s="477"/>
      <c r="AI50" s="477"/>
      <c r="AJ50" s="477"/>
      <c r="AK50" s="477"/>
      <c r="AL50" s="477"/>
      <c r="AM50" s="477"/>
      <c r="AN50" s="477"/>
      <c r="AO50" s="477"/>
      <c r="AP50" s="477"/>
      <c r="AQ50" s="477"/>
      <c r="AR50" s="477"/>
      <c r="AS50" s="477"/>
      <c r="AT50" s="477"/>
      <c r="AU50" s="477"/>
      <c r="AV50" s="477"/>
      <c r="AW50" s="477"/>
      <c r="AX50" s="477"/>
      <c r="AY50" s="477"/>
      <c r="AZ50" s="477"/>
      <c r="BA50" s="477"/>
      <c r="BB50" s="477"/>
      <c r="BC50" s="477"/>
      <c r="BD50" s="477"/>
      <c r="BE50" s="477"/>
      <c r="BF50" s="477"/>
      <c r="BG50" s="477"/>
      <c r="BH50" s="477"/>
      <c r="BI50" s="477"/>
      <c r="BJ50" s="477"/>
      <c r="BK50" s="477"/>
      <c r="BL50" s="477"/>
      <c r="BM50" s="477"/>
      <c r="BN50" s="477"/>
      <c r="BO50" s="477"/>
      <c r="BP50" s="477"/>
      <c r="BQ50" s="477"/>
      <c r="BR50" s="477"/>
      <c r="BS50" s="477"/>
      <c r="BT50" s="477"/>
      <c r="BU50" s="477"/>
      <c r="BV50" s="477"/>
      <c r="BW50" s="477"/>
      <c r="BX50" s="477"/>
      <c r="BY50" s="477"/>
      <c r="BZ50" s="477"/>
      <c r="CA50" s="477"/>
      <c r="CB50" s="477"/>
      <c r="CC50" s="477"/>
      <c r="CD50" s="477"/>
      <c r="CE50" s="477"/>
      <c r="CF50" s="477"/>
      <c r="CG50" s="477"/>
      <c r="CH50" s="477"/>
      <c r="CI50" s="477"/>
      <c r="CJ50" s="477"/>
      <c r="CK50" s="477"/>
      <c r="CL50" s="477"/>
      <c r="CM50" s="477"/>
      <c r="CN50" s="477"/>
      <c r="CO50" s="477"/>
      <c r="CP50" s="477"/>
      <c r="CQ50" s="477"/>
      <c r="CR50" s="477"/>
      <c r="CS50" s="477"/>
      <c r="CT50" s="477"/>
      <c r="CU50" s="477"/>
      <c r="CV50" s="477"/>
      <c r="CW50" s="477"/>
      <c r="CX50" s="477"/>
      <c r="CY50" s="477"/>
      <c r="CZ50" s="477"/>
      <c r="DA50" s="477"/>
      <c r="DB50" s="477"/>
      <c r="DC50" s="477"/>
      <c r="DD50" s="477"/>
      <c r="DE50" s="477"/>
      <c r="DF50" s="477"/>
      <c r="DG50" s="477"/>
      <c r="DH50" s="477"/>
      <c r="DI50" s="477"/>
      <c r="DJ50" s="477"/>
      <c r="DK50" s="477"/>
      <c r="DL50" s="477"/>
      <c r="DM50" s="477"/>
      <c r="DN50" s="477"/>
      <c r="DO50" s="477"/>
      <c r="DP50" s="477"/>
      <c r="DQ50" s="477"/>
      <c r="DR50" s="477"/>
      <c r="DS50" s="477"/>
      <c r="DT50" s="477"/>
      <c r="DU50" s="477"/>
      <c r="DV50" s="477"/>
      <c r="DW50" s="477"/>
      <c r="DX50" s="477"/>
      <c r="DY50" s="477"/>
      <c r="DZ50" s="477"/>
      <c r="EA50" s="477"/>
      <c r="EB50" s="477"/>
      <c r="EC50" s="477"/>
      <c r="ED50" s="477"/>
      <c r="EE50" s="477"/>
      <c r="EF50" s="477"/>
      <c r="EG50" s="477"/>
      <c r="EH50" s="477"/>
      <c r="EI50" s="477"/>
      <c r="EJ50" s="477"/>
      <c r="EK50" s="477"/>
      <c r="EL50" s="477"/>
      <c r="EM50" s="477"/>
      <c r="EN50" s="477"/>
      <c r="EO50" s="477"/>
      <c r="EP50" s="477"/>
      <c r="EQ50" s="477"/>
      <c r="ER50" s="477"/>
      <c r="ES50" s="477"/>
      <c r="ET50" s="477"/>
      <c r="EU50" s="477"/>
      <c r="EV50" s="477"/>
      <c r="EW50" s="477"/>
      <c r="EX50" s="477"/>
      <c r="EY50" s="477"/>
      <c r="EZ50" s="477"/>
      <c r="FA50" s="477"/>
      <c r="FB50" s="477"/>
      <c r="FC50" s="477"/>
      <c r="FD50" s="477"/>
      <c r="FE50" s="477"/>
      <c r="FF50" s="477"/>
      <c r="FG50" s="477"/>
      <c r="FH50" s="477"/>
      <c r="FI50" s="477"/>
      <c r="FJ50" s="477"/>
      <c r="FK50" s="477"/>
      <c r="FL50" s="477"/>
      <c r="FM50" s="477"/>
      <c r="FN50" s="477"/>
      <c r="FO50" s="477"/>
      <c r="FP50" s="477"/>
      <c r="FQ50" s="477"/>
      <c r="FR50" s="477"/>
      <c r="FS50" s="477"/>
      <c r="FT50" s="477"/>
      <c r="FU50" s="477"/>
      <c r="FV50" s="477"/>
      <c r="FW50" s="477"/>
      <c r="FX50" s="477"/>
      <c r="FY50" s="477"/>
      <c r="FZ50" s="477"/>
      <c r="GA50" s="477"/>
      <c r="GB50" s="477"/>
      <c r="GC50" s="477"/>
      <c r="GD50" s="477"/>
      <c r="GE50" s="477"/>
      <c r="GF50" s="477"/>
      <c r="GG50" s="477"/>
      <c r="GH50" s="477"/>
      <c r="GI50" s="477"/>
      <c r="GJ50" s="477"/>
      <c r="GK50" s="477"/>
      <c r="GL50" s="477"/>
      <c r="GM50" s="477"/>
      <c r="GN50" s="477"/>
      <c r="GO50" s="477"/>
      <c r="GP50" s="477"/>
      <c r="GQ50" s="477"/>
      <c r="GR50" s="477"/>
      <c r="GS50" s="477"/>
      <c r="GT50" s="477"/>
      <c r="GU50" s="477"/>
      <c r="GV50" s="477"/>
      <c r="GW50" s="477"/>
      <c r="GX50" s="477"/>
      <c r="GY50" s="477"/>
      <c r="GZ50" s="477"/>
      <c r="HA50" s="477"/>
      <c r="HB50" s="477"/>
      <c r="HC50" s="477"/>
      <c r="HD50" s="477"/>
      <c r="HE50" s="477"/>
      <c r="HF50" s="477"/>
      <c r="HG50" s="477"/>
      <c r="HH50" s="477"/>
      <c r="HI50" s="477"/>
      <c r="HJ50" s="477"/>
      <c r="HK50" s="477"/>
      <c r="HL50" s="477"/>
      <c r="HM50" s="477"/>
      <c r="HN50" s="477"/>
      <c r="HO50" s="477"/>
      <c r="HP50" s="477"/>
      <c r="HQ50" s="477"/>
      <c r="HR50" s="477"/>
      <c r="HS50" s="477"/>
      <c r="HT50" s="477"/>
      <c r="HU50" s="477"/>
      <c r="HV50" s="477"/>
      <c r="HW50" s="477"/>
      <c r="HX50" s="477"/>
      <c r="HY50" s="477"/>
      <c r="HZ50" s="477"/>
      <c r="IA50" s="477"/>
      <c r="IB50" s="477"/>
      <c r="IC50" s="477"/>
      <c r="ID50" s="477"/>
      <c r="IE50" s="477"/>
      <c r="IF50" s="477"/>
      <c r="IG50" s="477"/>
      <c r="IH50" s="477"/>
      <c r="II50" s="477"/>
      <c r="IJ50" s="477"/>
      <c r="IK50" s="477"/>
      <c r="IL50" s="477"/>
      <c r="IM50" s="477"/>
      <c r="IN50" s="477"/>
      <c r="IO50" s="477"/>
    </row>
    <row r="51" spans="1:249" ht="30" customHeight="1">
      <c r="A51" s="477"/>
      <c r="B51" s="476" t="s">
        <v>221</v>
      </c>
      <c r="C51" s="511"/>
      <c r="D51" s="484">
        <v>5871.1705069824275</v>
      </c>
      <c r="E51" s="484">
        <v>4466.8615201030098</v>
      </c>
      <c r="F51" s="484">
        <v>476.12204363530549</v>
      </c>
      <c r="G51" s="484">
        <v>193.62382303214477</v>
      </c>
      <c r="H51" s="484">
        <v>3254.6867034830175</v>
      </c>
      <c r="I51" s="93">
        <v>14262.464597235905</v>
      </c>
      <c r="J51" s="535">
        <v>1129.4422323420868</v>
      </c>
      <c r="K51" s="477"/>
      <c r="L51" s="477"/>
      <c r="M51" s="477"/>
      <c r="N51" s="477"/>
      <c r="O51" s="477"/>
      <c r="P51" s="477"/>
      <c r="Q51" s="477"/>
      <c r="R51" s="477"/>
      <c r="S51" s="477"/>
      <c r="T51" s="477"/>
      <c r="U51" s="477"/>
      <c r="V51" s="477"/>
      <c r="W51" s="477"/>
      <c r="X51" s="477"/>
      <c r="Y51" s="477"/>
      <c r="Z51" s="477"/>
      <c r="AA51" s="477"/>
      <c r="AB51" s="477"/>
      <c r="AC51" s="477"/>
      <c r="AD51" s="477"/>
      <c r="AE51" s="477"/>
      <c r="AF51" s="477"/>
      <c r="AG51" s="477"/>
      <c r="AH51" s="477"/>
      <c r="AI51" s="477"/>
      <c r="AJ51" s="477"/>
      <c r="AK51" s="477"/>
      <c r="AL51" s="477"/>
      <c r="AM51" s="477"/>
      <c r="AN51" s="477"/>
      <c r="AO51" s="477"/>
      <c r="AP51" s="477"/>
      <c r="AQ51" s="477"/>
      <c r="AR51" s="477"/>
      <c r="AS51" s="477"/>
      <c r="AT51" s="477"/>
      <c r="AU51" s="477"/>
      <c r="AV51" s="477"/>
      <c r="AW51" s="477"/>
      <c r="AX51" s="477"/>
      <c r="AY51" s="477"/>
      <c r="AZ51" s="477"/>
      <c r="BA51" s="477"/>
      <c r="BB51" s="477"/>
      <c r="BC51" s="477"/>
      <c r="BD51" s="477"/>
      <c r="BE51" s="477"/>
      <c r="BF51" s="477"/>
      <c r="BG51" s="477"/>
      <c r="BH51" s="477"/>
      <c r="BI51" s="477"/>
      <c r="BJ51" s="477"/>
      <c r="BK51" s="477"/>
      <c r="BL51" s="477"/>
      <c r="BM51" s="477"/>
      <c r="BN51" s="477"/>
      <c r="BO51" s="477"/>
      <c r="BP51" s="477"/>
      <c r="BQ51" s="477"/>
      <c r="BR51" s="477"/>
      <c r="BS51" s="477"/>
      <c r="BT51" s="477"/>
      <c r="BU51" s="477"/>
      <c r="BV51" s="477"/>
      <c r="BW51" s="477"/>
      <c r="BX51" s="477"/>
      <c r="BY51" s="477"/>
      <c r="BZ51" s="477"/>
      <c r="CA51" s="477"/>
      <c r="CB51" s="477"/>
      <c r="CC51" s="477"/>
      <c r="CD51" s="477"/>
      <c r="CE51" s="477"/>
      <c r="CF51" s="477"/>
      <c r="CG51" s="477"/>
      <c r="CH51" s="477"/>
      <c r="CI51" s="477"/>
      <c r="CJ51" s="477"/>
      <c r="CK51" s="477"/>
      <c r="CL51" s="477"/>
      <c r="CM51" s="477"/>
      <c r="CN51" s="477"/>
      <c r="CO51" s="477"/>
      <c r="CP51" s="477"/>
      <c r="CQ51" s="477"/>
      <c r="CR51" s="477"/>
      <c r="CS51" s="477"/>
      <c r="CT51" s="477"/>
      <c r="CU51" s="477"/>
      <c r="CV51" s="477"/>
      <c r="CW51" s="477"/>
      <c r="CX51" s="477"/>
      <c r="CY51" s="477"/>
      <c r="CZ51" s="477"/>
      <c r="DA51" s="477"/>
      <c r="DB51" s="477"/>
      <c r="DC51" s="477"/>
      <c r="DD51" s="477"/>
      <c r="DE51" s="477"/>
      <c r="DF51" s="477"/>
      <c r="DG51" s="477"/>
      <c r="DH51" s="477"/>
      <c r="DI51" s="477"/>
      <c r="DJ51" s="477"/>
      <c r="DK51" s="477"/>
      <c r="DL51" s="477"/>
      <c r="DM51" s="477"/>
      <c r="DN51" s="477"/>
      <c r="DO51" s="477"/>
      <c r="DP51" s="477"/>
      <c r="DQ51" s="477"/>
      <c r="DR51" s="477"/>
      <c r="DS51" s="477"/>
      <c r="DT51" s="477"/>
      <c r="DU51" s="477"/>
      <c r="DV51" s="477"/>
      <c r="DW51" s="477"/>
      <c r="DX51" s="477"/>
      <c r="DY51" s="477"/>
      <c r="DZ51" s="477"/>
      <c r="EA51" s="477"/>
      <c r="EB51" s="477"/>
      <c r="EC51" s="477"/>
      <c r="ED51" s="477"/>
      <c r="EE51" s="477"/>
      <c r="EF51" s="477"/>
      <c r="EG51" s="477"/>
      <c r="EH51" s="477"/>
      <c r="EI51" s="477"/>
      <c r="EJ51" s="477"/>
      <c r="EK51" s="477"/>
      <c r="EL51" s="477"/>
      <c r="EM51" s="477"/>
      <c r="EN51" s="477"/>
      <c r="EO51" s="477"/>
      <c r="EP51" s="477"/>
      <c r="EQ51" s="477"/>
      <c r="ER51" s="477"/>
      <c r="ES51" s="477"/>
      <c r="ET51" s="477"/>
      <c r="EU51" s="477"/>
      <c r="EV51" s="477"/>
      <c r="EW51" s="477"/>
      <c r="EX51" s="477"/>
      <c r="EY51" s="477"/>
      <c r="EZ51" s="477"/>
      <c r="FA51" s="477"/>
      <c r="FB51" s="477"/>
      <c r="FC51" s="477"/>
      <c r="FD51" s="477"/>
      <c r="FE51" s="477"/>
      <c r="FF51" s="477"/>
      <c r="FG51" s="477"/>
      <c r="FH51" s="477"/>
      <c r="FI51" s="477"/>
      <c r="FJ51" s="477"/>
      <c r="FK51" s="477"/>
      <c r="FL51" s="477"/>
      <c r="FM51" s="477"/>
      <c r="FN51" s="477"/>
      <c r="FO51" s="477"/>
      <c r="FP51" s="477"/>
      <c r="FQ51" s="477"/>
      <c r="FR51" s="477"/>
      <c r="FS51" s="477"/>
      <c r="FT51" s="477"/>
      <c r="FU51" s="477"/>
      <c r="FV51" s="477"/>
      <c r="FW51" s="477"/>
      <c r="FX51" s="477"/>
      <c r="FY51" s="477"/>
      <c r="FZ51" s="477"/>
      <c r="GA51" s="477"/>
      <c r="GB51" s="477"/>
      <c r="GC51" s="477"/>
      <c r="GD51" s="477"/>
      <c r="GE51" s="477"/>
      <c r="GF51" s="477"/>
      <c r="GG51" s="477"/>
      <c r="GH51" s="477"/>
      <c r="GI51" s="477"/>
      <c r="GJ51" s="477"/>
      <c r="GK51" s="477"/>
      <c r="GL51" s="477"/>
      <c r="GM51" s="477"/>
      <c r="GN51" s="477"/>
      <c r="GO51" s="477"/>
      <c r="GP51" s="477"/>
      <c r="GQ51" s="477"/>
      <c r="GR51" s="477"/>
      <c r="GS51" s="477"/>
      <c r="GT51" s="477"/>
      <c r="GU51" s="477"/>
      <c r="GV51" s="477"/>
      <c r="GW51" s="477"/>
      <c r="GX51" s="477"/>
      <c r="GY51" s="477"/>
      <c r="GZ51" s="477"/>
      <c r="HA51" s="477"/>
      <c r="HB51" s="477"/>
      <c r="HC51" s="477"/>
      <c r="HD51" s="477"/>
      <c r="HE51" s="477"/>
      <c r="HF51" s="477"/>
      <c r="HG51" s="477"/>
      <c r="HH51" s="477"/>
      <c r="HI51" s="477"/>
      <c r="HJ51" s="477"/>
      <c r="HK51" s="477"/>
      <c r="HL51" s="477"/>
      <c r="HM51" s="477"/>
      <c r="HN51" s="477"/>
      <c r="HO51" s="477"/>
      <c r="HP51" s="477"/>
      <c r="HQ51" s="477"/>
      <c r="HR51" s="477"/>
      <c r="HS51" s="477"/>
      <c r="HT51" s="477"/>
      <c r="HU51" s="477"/>
      <c r="HV51" s="477"/>
      <c r="HW51" s="477"/>
      <c r="HX51" s="477"/>
      <c r="HY51" s="477"/>
      <c r="HZ51" s="477"/>
      <c r="IA51" s="477"/>
      <c r="IB51" s="477"/>
      <c r="IC51" s="477"/>
      <c r="ID51" s="477"/>
      <c r="IE51" s="477"/>
      <c r="IF51" s="477"/>
      <c r="IG51" s="477"/>
      <c r="IH51" s="477"/>
      <c r="II51" s="477"/>
      <c r="IJ51" s="477"/>
      <c r="IK51" s="477"/>
      <c r="IL51" s="477"/>
      <c r="IM51" s="477"/>
      <c r="IN51" s="477"/>
      <c r="IO51" s="477"/>
    </row>
    <row r="52" spans="1:249" ht="30" customHeight="1">
      <c r="A52" s="477"/>
      <c r="B52" s="476" t="s">
        <v>222</v>
      </c>
      <c r="C52" s="511"/>
      <c r="D52" s="484">
        <v>6047.9496207778047</v>
      </c>
      <c r="E52" s="484">
        <v>4483.181877225963</v>
      </c>
      <c r="F52" s="484">
        <v>474.53885379650626</v>
      </c>
      <c r="G52" s="484">
        <v>191.21242857064649</v>
      </c>
      <c r="H52" s="484">
        <v>3266.7123829541501</v>
      </c>
      <c r="I52" s="93">
        <v>14463.595163325072</v>
      </c>
      <c r="J52" s="535">
        <v>1145.3697288843043</v>
      </c>
      <c r="K52" s="477"/>
      <c r="L52" s="477"/>
      <c r="M52" s="477"/>
      <c r="N52" s="477"/>
      <c r="O52" s="477"/>
      <c r="P52" s="477"/>
      <c r="Q52" s="477"/>
      <c r="R52" s="477"/>
      <c r="S52" s="477"/>
      <c r="T52" s="477"/>
      <c r="U52" s="477"/>
      <c r="V52" s="477"/>
      <c r="W52" s="477"/>
      <c r="X52" s="477"/>
      <c r="Y52" s="477"/>
      <c r="Z52" s="477"/>
      <c r="AA52" s="477"/>
      <c r="AB52" s="477"/>
      <c r="AC52" s="477"/>
      <c r="AD52" s="477"/>
      <c r="AE52" s="477"/>
      <c r="AF52" s="477"/>
      <c r="AG52" s="477"/>
      <c r="AH52" s="477"/>
      <c r="AI52" s="477"/>
      <c r="AJ52" s="477"/>
      <c r="AK52" s="477"/>
      <c r="AL52" s="477"/>
      <c r="AM52" s="477"/>
      <c r="AN52" s="477"/>
      <c r="AO52" s="477"/>
      <c r="AP52" s="477"/>
      <c r="AQ52" s="477"/>
      <c r="AR52" s="477"/>
      <c r="AS52" s="477"/>
      <c r="AT52" s="477"/>
      <c r="AU52" s="477"/>
      <c r="AV52" s="477"/>
      <c r="AW52" s="477"/>
      <c r="AX52" s="477"/>
      <c r="AY52" s="477"/>
      <c r="AZ52" s="477"/>
      <c r="BA52" s="477"/>
      <c r="BB52" s="477"/>
      <c r="BC52" s="477"/>
      <c r="BD52" s="477"/>
      <c r="BE52" s="477"/>
      <c r="BF52" s="477"/>
      <c r="BG52" s="477"/>
      <c r="BH52" s="477"/>
      <c r="BI52" s="477"/>
      <c r="BJ52" s="477"/>
      <c r="BK52" s="477"/>
      <c r="BL52" s="477"/>
      <c r="BM52" s="477"/>
      <c r="BN52" s="477"/>
      <c r="BO52" s="477"/>
      <c r="BP52" s="477"/>
      <c r="BQ52" s="477"/>
      <c r="BR52" s="477"/>
      <c r="BS52" s="477"/>
      <c r="BT52" s="477"/>
      <c r="BU52" s="477"/>
      <c r="BV52" s="477"/>
      <c r="BW52" s="477"/>
      <c r="BX52" s="477"/>
      <c r="BY52" s="477"/>
      <c r="BZ52" s="477"/>
      <c r="CA52" s="477"/>
      <c r="CB52" s="477"/>
      <c r="CC52" s="477"/>
      <c r="CD52" s="477"/>
      <c r="CE52" s="477"/>
      <c r="CF52" s="477"/>
      <c r="CG52" s="477"/>
      <c r="CH52" s="477"/>
      <c r="CI52" s="477"/>
      <c r="CJ52" s="477"/>
      <c r="CK52" s="477"/>
      <c r="CL52" s="477"/>
      <c r="CM52" s="477"/>
      <c r="CN52" s="477"/>
      <c r="CO52" s="477"/>
      <c r="CP52" s="477"/>
      <c r="CQ52" s="477"/>
      <c r="CR52" s="477"/>
      <c r="CS52" s="477"/>
      <c r="CT52" s="477"/>
      <c r="CU52" s="477"/>
      <c r="CV52" s="477"/>
      <c r="CW52" s="477"/>
      <c r="CX52" s="477"/>
      <c r="CY52" s="477"/>
      <c r="CZ52" s="477"/>
      <c r="DA52" s="477"/>
      <c r="DB52" s="477"/>
      <c r="DC52" s="477"/>
      <c r="DD52" s="477"/>
      <c r="DE52" s="477"/>
      <c r="DF52" s="477"/>
      <c r="DG52" s="477"/>
      <c r="DH52" s="477"/>
      <c r="DI52" s="477"/>
      <c r="DJ52" s="477"/>
      <c r="DK52" s="477"/>
      <c r="DL52" s="477"/>
      <c r="DM52" s="477"/>
      <c r="DN52" s="477"/>
      <c r="DO52" s="477"/>
      <c r="DP52" s="477"/>
      <c r="DQ52" s="477"/>
      <c r="DR52" s="477"/>
      <c r="DS52" s="477"/>
      <c r="DT52" s="477"/>
      <c r="DU52" s="477"/>
      <c r="DV52" s="477"/>
      <c r="DW52" s="477"/>
      <c r="DX52" s="477"/>
      <c r="DY52" s="477"/>
      <c r="DZ52" s="477"/>
      <c r="EA52" s="477"/>
      <c r="EB52" s="477"/>
      <c r="EC52" s="477"/>
      <c r="ED52" s="477"/>
      <c r="EE52" s="477"/>
      <c r="EF52" s="477"/>
      <c r="EG52" s="477"/>
      <c r="EH52" s="477"/>
      <c r="EI52" s="477"/>
      <c r="EJ52" s="477"/>
      <c r="EK52" s="477"/>
      <c r="EL52" s="477"/>
      <c r="EM52" s="477"/>
      <c r="EN52" s="477"/>
      <c r="EO52" s="477"/>
      <c r="EP52" s="477"/>
      <c r="EQ52" s="477"/>
      <c r="ER52" s="477"/>
      <c r="ES52" s="477"/>
      <c r="ET52" s="477"/>
      <c r="EU52" s="477"/>
      <c r="EV52" s="477"/>
      <c r="EW52" s="477"/>
      <c r="EX52" s="477"/>
      <c r="EY52" s="477"/>
      <c r="EZ52" s="477"/>
      <c r="FA52" s="477"/>
      <c r="FB52" s="477"/>
      <c r="FC52" s="477"/>
      <c r="FD52" s="477"/>
      <c r="FE52" s="477"/>
      <c r="FF52" s="477"/>
      <c r="FG52" s="477"/>
      <c r="FH52" s="477"/>
      <c r="FI52" s="477"/>
      <c r="FJ52" s="477"/>
      <c r="FK52" s="477"/>
      <c r="FL52" s="477"/>
      <c r="FM52" s="477"/>
      <c r="FN52" s="477"/>
      <c r="FO52" s="477"/>
      <c r="FP52" s="477"/>
      <c r="FQ52" s="477"/>
      <c r="FR52" s="477"/>
      <c r="FS52" s="477"/>
      <c r="FT52" s="477"/>
      <c r="FU52" s="477"/>
      <c r="FV52" s="477"/>
      <c r="FW52" s="477"/>
      <c r="FX52" s="477"/>
      <c r="FY52" s="477"/>
      <c r="FZ52" s="477"/>
      <c r="GA52" s="477"/>
      <c r="GB52" s="477"/>
      <c r="GC52" s="477"/>
      <c r="GD52" s="477"/>
      <c r="GE52" s="477"/>
      <c r="GF52" s="477"/>
      <c r="GG52" s="477"/>
      <c r="GH52" s="477"/>
      <c r="GI52" s="477"/>
      <c r="GJ52" s="477"/>
      <c r="GK52" s="477"/>
      <c r="GL52" s="477"/>
      <c r="GM52" s="477"/>
      <c r="GN52" s="477"/>
      <c r="GO52" s="477"/>
      <c r="GP52" s="477"/>
      <c r="GQ52" s="477"/>
      <c r="GR52" s="477"/>
      <c r="GS52" s="477"/>
      <c r="GT52" s="477"/>
      <c r="GU52" s="477"/>
      <c r="GV52" s="477"/>
      <c r="GW52" s="477"/>
      <c r="GX52" s="477"/>
      <c r="GY52" s="477"/>
      <c r="GZ52" s="477"/>
      <c r="HA52" s="477"/>
      <c r="HB52" s="477"/>
      <c r="HC52" s="477"/>
      <c r="HD52" s="477"/>
      <c r="HE52" s="477"/>
      <c r="HF52" s="477"/>
      <c r="HG52" s="477"/>
      <c r="HH52" s="477"/>
      <c r="HI52" s="477"/>
      <c r="HJ52" s="477"/>
      <c r="HK52" s="477"/>
      <c r="HL52" s="477"/>
      <c r="HM52" s="477"/>
      <c r="HN52" s="477"/>
      <c r="HO52" s="477"/>
      <c r="HP52" s="477"/>
      <c r="HQ52" s="477"/>
      <c r="HR52" s="477"/>
      <c r="HS52" s="477"/>
      <c r="HT52" s="477"/>
      <c r="HU52" s="477"/>
      <c r="HV52" s="477"/>
      <c r="HW52" s="477"/>
      <c r="HX52" s="477"/>
      <c r="HY52" s="477"/>
      <c r="HZ52" s="477"/>
      <c r="IA52" s="477"/>
      <c r="IB52" s="477"/>
      <c r="IC52" s="477"/>
      <c r="ID52" s="477"/>
      <c r="IE52" s="477"/>
      <c r="IF52" s="477"/>
      <c r="IG52" s="477"/>
      <c r="IH52" s="477"/>
      <c r="II52" s="477"/>
      <c r="IJ52" s="477"/>
      <c r="IK52" s="477"/>
      <c r="IL52" s="477"/>
      <c r="IM52" s="477"/>
      <c r="IN52" s="477"/>
      <c r="IO52" s="477"/>
    </row>
    <row r="53" spans="1:249" ht="30" customHeight="1">
      <c r="A53" s="477"/>
      <c r="B53" s="476" t="s">
        <v>223</v>
      </c>
      <c r="C53" s="511"/>
      <c r="D53" s="484">
        <v>6230.0844200932806</v>
      </c>
      <c r="E53" s="484">
        <v>4642.4435775570228</v>
      </c>
      <c r="F53" s="484">
        <v>477.39383122376603</v>
      </c>
      <c r="G53" s="484">
        <v>189.15166138154575</v>
      </c>
      <c r="H53" s="484">
        <v>3216.1352002744902</v>
      </c>
      <c r="I53" s="93">
        <v>14755.208690530106</v>
      </c>
      <c r="J53" s="535">
        <v>1168.4625562776453</v>
      </c>
      <c r="K53" s="477"/>
      <c r="L53" s="477"/>
      <c r="M53" s="477"/>
      <c r="N53" s="477"/>
      <c r="O53" s="477"/>
      <c r="P53" s="477"/>
      <c r="Q53" s="477"/>
      <c r="R53" s="477"/>
      <c r="S53" s="477"/>
      <c r="T53" s="477"/>
      <c r="U53" s="477"/>
      <c r="V53" s="477"/>
      <c r="W53" s="477"/>
      <c r="X53" s="477"/>
      <c r="Y53" s="477"/>
      <c r="Z53" s="477"/>
      <c r="AA53" s="477"/>
      <c r="AB53" s="477"/>
      <c r="AC53" s="477"/>
      <c r="AD53" s="477"/>
      <c r="AE53" s="477"/>
      <c r="AF53" s="477"/>
      <c r="AG53" s="477"/>
      <c r="AH53" s="477"/>
      <c r="AI53" s="477"/>
      <c r="AJ53" s="477"/>
      <c r="AK53" s="477"/>
      <c r="AL53" s="477"/>
      <c r="AM53" s="477"/>
      <c r="AN53" s="477"/>
      <c r="AO53" s="477"/>
      <c r="AP53" s="477"/>
      <c r="AQ53" s="477"/>
      <c r="AR53" s="477"/>
      <c r="AS53" s="477"/>
      <c r="AT53" s="477"/>
      <c r="AU53" s="477"/>
      <c r="AV53" s="477"/>
      <c r="AW53" s="477"/>
      <c r="AX53" s="477"/>
      <c r="AY53" s="477"/>
      <c r="AZ53" s="477"/>
      <c r="BA53" s="477"/>
      <c r="BB53" s="477"/>
      <c r="BC53" s="477"/>
      <c r="BD53" s="477"/>
      <c r="BE53" s="477"/>
      <c r="BF53" s="477"/>
      <c r="BG53" s="477"/>
      <c r="BH53" s="477"/>
      <c r="BI53" s="477"/>
      <c r="BJ53" s="477"/>
      <c r="BK53" s="477"/>
      <c r="BL53" s="477"/>
      <c r="BM53" s="477"/>
      <c r="BN53" s="477"/>
      <c r="BO53" s="477"/>
      <c r="BP53" s="477"/>
      <c r="BQ53" s="477"/>
      <c r="BR53" s="477"/>
      <c r="BS53" s="477"/>
      <c r="BT53" s="477"/>
      <c r="BU53" s="477"/>
      <c r="BV53" s="477"/>
      <c r="BW53" s="477"/>
      <c r="BX53" s="477"/>
      <c r="BY53" s="477"/>
      <c r="BZ53" s="477"/>
      <c r="CA53" s="477"/>
      <c r="CB53" s="477"/>
      <c r="CC53" s="477"/>
      <c r="CD53" s="477"/>
      <c r="CE53" s="477"/>
      <c r="CF53" s="477"/>
      <c r="CG53" s="477"/>
      <c r="CH53" s="477"/>
      <c r="CI53" s="477"/>
      <c r="CJ53" s="477"/>
      <c r="CK53" s="477"/>
      <c r="CL53" s="477"/>
      <c r="CM53" s="477"/>
      <c r="CN53" s="477"/>
      <c r="CO53" s="477"/>
      <c r="CP53" s="477"/>
      <c r="CQ53" s="477"/>
      <c r="CR53" s="477"/>
      <c r="CS53" s="477"/>
      <c r="CT53" s="477"/>
      <c r="CU53" s="477"/>
      <c r="CV53" s="477"/>
      <c r="CW53" s="477"/>
      <c r="CX53" s="477"/>
      <c r="CY53" s="477"/>
      <c r="CZ53" s="477"/>
      <c r="DA53" s="477"/>
      <c r="DB53" s="477"/>
      <c r="DC53" s="477"/>
      <c r="DD53" s="477"/>
      <c r="DE53" s="477"/>
      <c r="DF53" s="477"/>
      <c r="DG53" s="477"/>
      <c r="DH53" s="477"/>
      <c r="DI53" s="477"/>
      <c r="DJ53" s="477"/>
      <c r="DK53" s="477"/>
      <c r="DL53" s="477"/>
      <c r="DM53" s="477"/>
      <c r="DN53" s="477"/>
      <c r="DO53" s="477"/>
      <c r="DP53" s="477"/>
      <c r="DQ53" s="477"/>
      <c r="DR53" s="477"/>
      <c r="DS53" s="477"/>
      <c r="DT53" s="477"/>
      <c r="DU53" s="477"/>
      <c r="DV53" s="477"/>
      <c r="DW53" s="477"/>
      <c r="DX53" s="477"/>
      <c r="DY53" s="477"/>
      <c r="DZ53" s="477"/>
      <c r="EA53" s="477"/>
      <c r="EB53" s="477"/>
      <c r="EC53" s="477"/>
      <c r="ED53" s="477"/>
      <c r="EE53" s="477"/>
      <c r="EF53" s="477"/>
      <c r="EG53" s="477"/>
      <c r="EH53" s="477"/>
      <c r="EI53" s="477"/>
      <c r="EJ53" s="477"/>
      <c r="EK53" s="477"/>
      <c r="EL53" s="477"/>
      <c r="EM53" s="477"/>
      <c r="EN53" s="477"/>
      <c r="EO53" s="477"/>
      <c r="EP53" s="477"/>
      <c r="EQ53" s="477"/>
      <c r="ER53" s="477"/>
      <c r="ES53" s="477"/>
      <c r="ET53" s="477"/>
      <c r="EU53" s="477"/>
      <c r="EV53" s="477"/>
      <c r="EW53" s="477"/>
      <c r="EX53" s="477"/>
      <c r="EY53" s="477"/>
      <c r="EZ53" s="477"/>
      <c r="FA53" s="477"/>
      <c r="FB53" s="477"/>
      <c r="FC53" s="477"/>
      <c r="FD53" s="477"/>
      <c r="FE53" s="477"/>
      <c r="FF53" s="477"/>
      <c r="FG53" s="477"/>
      <c r="FH53" s="477"/>
      <c r="FI53" s="477"/>
      <c r="FJ53" s="477"/>
      <c r="FK53" s="477"/>
      <c r="FL53" s="477"/>
      <c r="FM53" s="477"/>
      <c r="FN53" s="477"/>
      <c r="FO53" s="477"/>
      <c r="FP53" s="477"/>
      <c r="FQ53" s="477"/>
      <c r="FR53" s="477"/>
      <c r="FS53" s="477"/>
      <c r="FT53" s="477"/>
      <c r="FU53" s="477"/>
      <c r="FV53" s="477"/>
      <c r="FW53" s="477"/>
      <c r="FX53" s="477"/>
      <c r="FY53" s="477"/>
      <c r="FZ53" s="477"/>
      <c r="GA53" s="477"/>
      <c r="GB53" s="477"/>
      <c r="GC53" s="477"/>
      <c r="GD53" s="477"/>
      <c r="GE53" s="477"/>
      <c r="GF53" s="477"/>
      <c r="GG53" s="477"/>
      <c r="GH53" s="477"/>
      <c r="GI53" s="477"/>
      <c r="GJ53" s="477"/>
      <c r="GK53" s="477"/>
      <c r="GL53" s="477"/>
      <c r="GM53" s="477"/>
      <c r="GN53" s="477"/>
      <c r="GO53" s="477"/>
      <c r="GP53" s="477"/>
      <c r="GQ53" s="477"/>
      <c r="GR53" s="477"/>
      <c r="GS53" s="477"/>
      <c r="GT53" s="477"/>
      <c r="GU53" s="477"/>
      <c r="GV53" s="477"/>
      <c r="GW53" s="477"/>
      <c r="GX53" s="477"/>
      <c r="GY53" s="477"/>
      <c r="GZ53" s="477"/>
      <c r="HA53" s="477"/>
      <c r="HB53" s="477"/>
      <c r="HC53" s="477"/>
      <c r="HD53" s="477"/>
      <c r="HE53" s="477"/>
      <c r="HF53" s="477"/>
      <c r="HG53" s="477"/>
      <c r="HH53" s="477"/>
      <c r="HI53" s="477"/>
      <c r="HJ53" s="477"/>
      <c r="HK53" s="477"/>
      <c r="HL53" s="477"/>
      <c r="HM53" s="477"/>
      <c r="HN53" s="477"/>
      <c r="HO53" s="477"/>
      <c r="HP53" s="477"/>
      <c r="HQ53" s="477"/>
      <c r="HR53" s="477"/>
      <c r="HS53" s="477"/>
      <c r="HT53" s="477"/>
      <c r="HU53" s="477"/>
      <c r="HV53" s="477"/>
      <c r="HW53" s="477"/>
      <c r="HX53" s="477"/>
      <c r="HY53" s="477"/>
      <c r="HZ53" s="477"/>
      <c r="IA53" s="477"/>
      <c r="IB53" s="477"/>
      <c r="IC53" s="477"/>
      <c r="ID53" s="477"/>
      <c r="IE53" s="477"/>
      <c r="IF53" s="477"/>
      <c r="IG53" s="477"/>
      <c r="IH53" s="477"/>
      <c r="II53" s="477"/>
      <c r="IJ53" s="477"/>
      <c r="IK53" s="477"/>
      <c r="IL53" s="477"/>
      <c r="IM53" s="477"/>
      <c r="IN53" s="477"/>
      <c r="IO53" s="477"/>
    </row>
    <row r="54" spans="1:249" ht="30" customHeight="1">
      <c r="A54" s="477"/>
      <c r="B54" s="476" t="s">
        <v>224</v>
      </c>
      <c r="C54" s="511"/>
      <c r="D54" s="484">
        <v>6580.9856468917969</v>
      </c>
      <c r="E54" s="484">
        <v>4789.7307658942182</v>
      </c>
      <c r="F54" s="484">
        <v>462.15231557151924</v>
      </c>
      <c r="G54" s="484">
        <v>185.97098720999949</v>
      </c>
      <c r="H54" s="484">
        <v>3210.5883505120451</v>
      </c>
      <c r="I54" s="93">
        <v>15229.428066079579</v>
      </c>
      <c r="J54" s="535">
        <v>1206.0159108531418</v>
      </c>
      <c r="K54" s="477"/>
      <c r="L54" s="477"/>
      <c r="M54" s="477"/>
      <c r="N54" s="477"/>
      <c r="O54" s="477"/>
      <c r="P54" s="477"/>
      <c r="Q54" s="477"/>
      <c r="R54" s="477"/>
      <c r="S54" s="477"/>
      <c r="T54" s="477"/>
      <c r="U54" s="477"/>
      <c r="V54" s="477"/>
      <c r="W54" s="477"/>
      <c r="X54" s="477"/>
      <c r="Y54" s="477"/>
      <c r="Z54" s="477"/>
      <c r="AA54" s="477"/>
      <c r="AB54" s="477"/>
      <c r="AC54" s="477"/>
      <c r="AD54" s="477"/>
      <c r="AE54" s="477"/>
      <c r="AF54" s="477"/>
      <c r="AG54" s="477"/>
      <c r="AH54" s="477"/>
      <c r="AI54" s="477"/>
      <c r="AJ54" s="477"/>
      <c r="AK54" s="477"/>
      <c r="AL54" s="477"/>
      <c r="AM54" s="477"/>
      <c r="AN54" s="477"/>
      <c r="AO54" s="477"/>
      <c r="AP54" s="477"/>
      <c r="AQ54" s="477"/>
      <c r="AR54" s="477"/>
      <c r="AS54" s="477"/>
      <c r="AT54" s="477"/>
      <c r="AU54" s="477"/>
      <c r="AV54" s="477"/>
      <c r="AW54" s="477"/>
      <c r="AX54" s="477"/>
      <c r="AY54" s="477"/>
      <c r="AZ54" s="477"/>
      <c r="BA54" s="477"/>
      <c r="BB54" s="477"/>
      <c r="BC54" s="477"/>
      <c r="BD54" s="477"/>
      <c r="BE54" s="477"/>
      <c r="BF54" s="477"/>
      <c r="BG54" s="477"/>
      <c r="BH54" s="477"/>
      <c r="BI54" s="477"/>
      <c r="BJ54" s="477"/>
      <c r="BK54" s="477"/>
      <c r="BL54" s="477"/>
      <c r="BM54" s="477"/>
      <c r="BN54" s="477"/>
      <c r="BO54" s="477"/>
      <c r="BP54" s="477"/>
      <c r="BQ54" s="477"/>
      <c r="BR54" s="477"/>
      <c r="BS54" s="477"/>
      <c r="BT54" s="477"/>
      <c r="BU54" s="477"/>
      <c r="BV54" s="477"/>
      <c r="BW54" s="477"/>
      <c r="BX54" s="477"/>
      <c r="BY54" s="477"/>
      <c r="BZ54" s="477"/>
      <c r="CA54" s="477"/>
      <c r="CB54" s="477"/>
      <c r="CC54" s="477"/>
      <c r="CD54" s="477"/>
      <c r="CE54" s="477"/>
      <c r="CF54" s="477"/>
      <c r="CG54" s="477"/>
      <c r="CH54" s="477"/>
      <c r="CI54" s="477"/>
      <c r="CJ54" s="477"/>
      <c r="CK54" s="477"/>
      <c r="CL54" s="477"/>
      <c r="CM54" s="477"/>
      <c r="CN54" s="477"/>
      <c r="CO54" s="477"/>
      <c r="CP54" s="477"/>
      <c r="CQ54" s="477"/>
      <c r="CR54" s="477"/>
      <c r="CS54" s="477"/>
      <c r="CT54" s="477"/>
      <c r="CU54" s="477"/>
      <c r="CV54" s="477"/>
      <c r="CW54" s="477"/>
      <c r="CX54" s="477"/>
      <c r="CY54" s="477"/>
      <c r="CZ54" s="477"/>
      <c r="DA54" s="477"/>
      <c r="DB54" s="477"/>
      <c r="DC54" s="477"/>
      <c r="DD54" s="477"/>
      <c r="DE54" s="477"/>
      <c r="DF54" s="477"/>
      <c r="DG54" s="477"/>
      <c r="DH54" s="477"/>
      <c r="DI54" s="477"/>
      <c r="DJ54" s="477"/>
      <c r="DK54" s="477"/>
      <c r="DL54" s="477"/>
      <c r="DM54" s="477"/>
      <c r="DN54" s="477"/>
      <c r="DO54" s="477"/>
      <c r="DP54" s="477"/>
      <c r="DQ54" s="477"/>
      <c r="DR54" s="477"/>
      <c r="DS54" s="477"/>
      <c r="DT54" s="477"/>
      <c r="DU54" s="477"/>
      <c r="DV54" s="477"/>
      <c r="DW54" s="477"/>
      <c r="DX54" s="477"/>
      <c r="DY54" s="477"/>
      <c r="DZ54" s="477"/>
      <c r="EA54" s="477"/>
      <c r="EB54" s="477"/>
      <c r="EC54" s="477"/>
      <c r="ED54" s="477"/>
      <c r="EE54" s="477"/>
      <c r="EF54" s="477"/>
      <c r="EG54" s="477"/>
      <c r="EH54" s="477"/>
      <c r="EI54" s="477"/>
      <c r="EJ54" s="477"/>
      <c r="EK54" s="477"/>
      <c r="EL54" s="477"/>
      <c r="EM54" s="477"/>
      <c r="EN54" s="477"/>
      <c r="EO54" s="477"/>
      <c r="EP54" s="477"/>
      <c r="EQ54" s="477"/>
      <c r="ER54" s="477"/>
      <c r="ES54" s="477"/>
      <c r="ET54" s="477"/>
      <c r="EU54" s="477"/>
      <c r="EV54" s="477"/>
      <c r="EW54" s="477"/>
      <c r="EX54" s="477"/>
      <c r="EY54" s="477"/>
      <c r="EZ54" s="477"/>
      <c r="FA54" s="477"/>
      <c r="FB54" s="477"/>
      <c r="FC54" s="477"/>
      <c r="FD54" s="477"/>
      <c r="FE54" s="477"/>
      <c r="FF54" s="477"/>
      <c r="FG54" s="477"/>
      <c r="FH54" s="477"/>
      <c r="FI54" s="477"/>
      <c r="FJ54" s="477"/>
      <c r="FK54" s="477"/>
      <c r="FL54" s="477"/>
      <c r="FM54" s="477"/>
      <c r="FN54" s="477"/>
      <c r="FO54" s="477"/>
      <c r="FP54" s="477"/>
      <c r="FQ54" s="477"/>
      <c r="FR54" s="477"/>
      <c r="FS54" s="477"/>
      <c r="FT54" s="477"/>
      <c r="FU54" s="477"/>
      <c r="FV54" s="477"/>
      <c r="FW54" s="477"/>
      <c r="FX54" s="477"/>
      <c r="FY54" s="477"/>
      <c r="FZ54" s="477"/>
      <c r="GA54" s="477"/>
      <c r="GB54" s="477"/>
      <c r="GC54" s="477"/>
      <c r="GD54" s="477"/>
      <c r="GE54" s="477"/>
      <c r="GF54" s="477"/>
      <c r="GG54" s="477"/>
      <c r="GH54" s="477"/>
      <c r="GI54" s="477"/>
      <c r="GJ54" s="477"/>
      <c r="GK54" s="477"/>
      <c r="GL54" s="477"/>
      <c r="GM54" s="477"/>
      <c r="GN54" s="477"/>
      <c r="GO54" s="477"/>
      <c r="GP54" s="477"/>
      <c r="GQ54" s="477"/>
      <c r="GR54" s="477"/>
      <c r="GS54" s="477"/>
      <c r="GT54" s="477"/>
      <c r="GU54" s="477"/>
      <c r="GV54" s="477"/>
      <c r="GW54" s="477"/>
      <c r="GX54" s="477"/>
      <c r="GY54" s="477"/>
      <c r="GZ54" s="477"/>
      <c r="HA54" s="477"/>
      <c r="HB54" s="477"/>
      <c r="HC54" s="477"/>
      <c r="HD54" s="477"/>
      <c r="HE54" s="477"/>
      <c r="HF54" s="477"/>
      <c r="HG54" s="477"/>
      <c r="HH54" s="477"/>
      <c r="HI54" s="477"/>
      <c r="HJ54" s="477"/>
      <c r="HK54" s="477"/>
      <c r="HL54" s="477"/>
      <c r="HM54" s="477"/>
      <c r="HN54" s="477"/>
      <c r="HO54" s="477"/>
      <c r="HP54" s="477"/>
      <c r="HQ54" s="477"/>
      <c r="HR54" s="477"/>
      <c r="HS54" s="477"/>
      <c r="HT54" s="477"/>
      <c r="HU54" s="477"/>
      <c r="HV54" s="477"/>
      <c r="HW54" s="477"/>
      <c r="HX54" s="477"/>
      <c r="HY54" s="477"/>
      <c r="HZ54" s="477"/>
      <c r="IA54" s="477"/>
      <c r="IB54" s="477"/>
      <c r="IC54" s="477"/>
      <c r="ID54" s="477"/>
      <c r="IE54" s="477"/>
      <c r="IF54" s="477"/>
      <c r="IG54" s="477"/>
      <c r="IH54" s="477"/>
      <c r="II54" s="477"/>
      <c r="IJ54" s="477"/>
      <c r="IK54" s="477"/>
      <c r="IL54" s="477"/>
      <c r="IM54" s="477"/>
      <c r="IN54" s="477"/>
      <c r="IO54" s="477"/>
    </row>
    <row r="55" spans="1:249" ht="30" customHeight="1">
      <c r="A55" s="477"/>
      <c r="B55" s="476" t="s">
        <v>225</v>
      </c>
      <c r="C55" s="511"/>
      <c r="D55" s="484">
        <v>6755.2021806668417</v>
      </c>
      <c r="E55" s="484">
        <v>4845.6468183244224</v>
      </c>
      <c r="F55" s="484">
        <v>476.52776317007977</v>
      </c>
      <c r="G55" s="484">
        <v>185.04224760831949</v>
      </c>
      <c r="H55" s="484">
        <v>3131.1519100653322</v>
      </c>
      <c r="I55" s="93">
        <v>15393.570919834994</v>
      </c>
      <c r="J55" s="535">
        <v>1219.0143565218129</v>
      </c>
      <c r="K55" s="477"/>
      <c r="L55" s="477"/>
      <c r="M55" s="477"/>
      <c r="N55" s="477"/>
      <c r="O55" s="477"/>
      <c r="P55" s="477"/>
      <c r="Q55" s="477"/>
      <c r="R55" s="477"/>
      <c r="S55" s="477"/>
      <c r="T55" s="477"/>
      <c r="U55" s="477"/>
      <c r="V55" s="477"/>
      <c r="W55" s="477"/>
      <c r="X55" s="477"/>
      <c r="Y55" s="477"/>
      <c r="Z55" s="477"/>
      <c r="AA55" s="477"/>
      <c r="AB55" s="477"/>
      <c r="AC55" s="477"/>
      <c r="AD55" s="477"/>
      <c r="AE55" s="477"/>
      <c r="AF55" s="477"/>
      <c r="AG55" s="477"/>
      <c r="AH55" s="477"/>
      <c r="AI55" s="477"/>
      <c r="AJ55" s="477"/>
      <c r="AK55" s="477"/>
      <c r="AL55" s="477"/>
      <c r="AM55" s="477"/>
      <c r="AN55" s="477"/>
      <c r="AO55" s="477"/>
      <c r="AP55" s="477"/>
      <c r="AQ55" s="477"/>
      <c r="AR55" s="477"/>
      <c r="AS55" s="477"/>
      <c r="AT55" s="477"/>
      <c r="AU55" s="477"/>
      <c r="AV55" s="477"/>
      <c r="AW55" s="477"/>
      <c r="AX55" s="477"/>
      <c r="AY55" s="477"/>
      <c r="AZ55" s="477"/>
      <c r="BA55" s="477"/>
      <c r="BB55" s="477"/>
      <c r="BC55" s="477"/>
      <c r="BD55" s="477"/>
      <c r="BE55" s="477"/>
      <c r="BF55" s="477"/>
      <c r="BG55" s="477"/>
      <c r="BH55" s="477"/>
      <c r="BI55" s="477"/>
      <c r="BJ55" s="477"/>
      <c r="BK55" s="477"/>
      <c r="BL55" s="477"/>
      <c r="BM55" s="477"/>
      <c r="BN55" s="477"/>
      <c r="BO55" s="477"/>
      <c r="BP55" s="477"/>
      <c r="BQ55" s="477"/>
      <c r="BR55" s="477"/>
      <c r="BS55" s="477"/>
      <c r="BT55" s="477"/>
      <c r="BU55" s="477"/>
      <c r="BV55" s="477"/>
      <c r="BW55" s="477"/>
      <c r="BX55" s="477"/>
      <c r="BY55" s="477"/>
      <c r="BZ55" s="477"/>
      <c r="CA55" s="477"/>
      <c r="CB55" s="477"/>
      <c r="CC55" s="477"/>
      <c r="CD55" s="477"/>
      <c r="CE55" s="477"/>
      <c r="CF55" s="477"/>
      <c r="CG55" s="477"/>
      <c r="CH55" s="477"/>
      <c r="CI55" s="477"/>
      <c r="CJ55" s="477"/>
      <c r="CK55" s="477"/>
      <c r="CL55" s="477"/>
      <c r="CM55" s="477"/>
      <c r="CN55" s="477"/>
      <c r="CO55" s="477"/>
      <c r="CP55" s="477"/>
      <c r="CQ55" s="477"/>
      <c r="CR55" s="477"/>
      <c r="CS55" s="477"/>
      <c r="CT55" s="477"/>
      <c r="CU55" s="477"/>
      <c r="CV55" s="477"/>
      <c r="CW55" s="477"/>
      <c r="CX55" s="477"/>
      <c r="CY55" s="477"/>
      <c r="CZ55" s="477"/>
      <c r="DA55" s="477"/>
      <c r="DB55" s="477"/>
      <c r="DC55" s="477"/>
      <c r="DD55" s="477"/>
      <c r="DE55" s="477"/>
      <c r="DF55" s="477"/>
      <c r="DG55" s="477"/>
      <c r="DH55" s="477"/>
      <c r="DI55" s="477"/>
      <c r="DJ55" s="477"/>
      <c r="DK55" s="477"/>
      <c r="DL55" s="477"/>
      <c r="DM55" s="477"/>
      <c r="DN55" s="477"/>
      <c r="DO55" s="477"/>
      <c r="DP55" s="477"/>
      <c r="DQ55" s="477"/>
      <c r="DR55" s="477"/>
      <c r="DS55" s="477"/>
      <c r="DT55" s="477"/>
      <c r="DU55" s="477"/>
      <c r="DV55" s="477"/>
      <c r="DW55" s="477"/>
      <c r="DX55" s="477"/>
      <c r="DY55" s="477"/>
      <c r="DZ55" s="477"/>
      <c r="EA55" s="477"/>
      <c r="EB55" s="477"/>
      <c r="EC55" s="477"/>
      <c r="ED55" s="477"/>
      <c r="EE55" s="477"/>
      <c r="EF55" s="477"/>
      <c r="EG55" s="477"/>
      <c r="EH55" s="477"/>
      <c r="EI55" s="477"/>
      <c r="EJ55" s="477"/>
      <c r="EK55" s="477"/>
      <c r="EL55" s="477"/>
      <c r="EM55" s="477"/>
      <c r="EN55" s="477"/>
      <c r="EO55" s="477"/>
      <c r="EP55" s="477"/>
      <c r="EQ55" s="477"/>
      <c r="ER55" s="477"/>
      <c r="ES55" s="477"/>
      <c r="ET55" s="477"/>
      <c r="EU55" s="477"/>
      <c r="EV55" s="477"/>
      <c r="EW55" s="477"/>
      <c r="EX55" s="477"/>
      <c r="EY55" s="477"/>
      <c r="EZ55" s="477"/>
      <c r="FA55" s="477"/>
      <c r="FB55" s="477"/>
      <c r="FC55" s="477"/>
      <c r="FD55" s="477"/>
      <c r="FE55" s="477"/>
      <c r="FF55" s="477"/>
      <c r="FG55" s="477"/>
      <c r="FH55" s="477"/>
      <c r="FI55" s="477"/>
      <c r="FJ55" s="477"/>
      <c r="FK55" s="477"/>
      <c r="FL55" s="477"/>
      <c r="FM55" s="477"/>
      <c r="FN55" s="477"/>
      <c r="FO55" s="477"/>
      <c r="FP55" s="477"/>
      <c r="FQ55" s="477"/>
      <c r="FR55" s="477"/>
      <c r="FS55" s="477"/>
      <c r="FT55" s="477"/>
      <c r="FU55" s="477"/>
      <c r="FV55" s="477"/>
      <c r="FW55" s="477"/>
      <c r="FX55" s="477"/>
      <c r="FY55" s="477"/>
      <c r="FZ55" s="477"/>
      <c r="GA55" s="477"/>
      <c r="GB55" s="477"/>
      <c r="GC55" s="477"/>
      <c r="GD55" s="477"/>
      <c r="GE55" s="477"/>
      <c r="GF55" s="477"/>
      <c r="GG55" s="477"/>
      <c r="GH55" s="477"/>
      <c r="GI55" s="477"/>
      <c r="GJ55" s="477"/>
      <c r="GK55" s="477"/>
      <c r="GL55" s="477"/>
      <c r="GM55" s="477"/>
      <c r="GN55" s="477"/>
      <c r="GO55" s="477"/>
      <c r="GP55" s="477"/>
      <c r="GQ55" s="477"/>
      <c r="GR55" s="477"/>
      <c r="GS55" s="477"/>
      <c r="GT55" s="477"/>
      <c r="GU55" s="477"/>
      <c r="GV55" s="477"/>
      <c r="GW55" s="477"/>
      <c r="GX55" s="477"/>
      <c r="GY55" s="477"/>
      <c r="GZ55" s="477"/>
      <c r="HA55" s="477"/>
      <c r="HB55" s="477"/>
      <c r="HC55" s="477"/>
      <c r="HD55" s="477"/>
      <c r="HE55" s="477"/>
      <c r="HF55" s="477"/>
      <c r="HG55" s="477"/>
      <c r="HH55" s="477"/>
      <c r="HI55" s="477"/>
      <c r="HJ55" s="477"/>
      <c r="HK55" s="477"/>
      <c r="HL55" s="477"/>
      <c r="HM55" s="477"/>
      <c r="HN55" s="477"/>
      <c r="HO55" s="477"/>
      <c r="HP55" s="477"/>
      <c r="HQ55" s="477"/>
      <c r="HR55" s="477"/>
      <c r="HS55" s="477"/>
      <c r="HT55" s="477"/>
      <c r="HU55" s="477"/>
      <c r="HV55" s="477"/>
      <c r="HW55" s="477"/>
      <c r="HX55" s="477"/>
      <c r="HY55" s="477"/>
      <c r="HZ55" s="477"/>
      <c r="IA55" s="477"/>
      <c r="IB55" s="477"/>
      <c r="IC55" s="477"/>
      <c r="ID55" s="477"/>
      <c r="IE55" s="477"/>
      <c r="IF55" s="477"/>
      <c r="IG55" s="477"/>
      <c r="IH55" s="477"/>
      <c r="II55" s="477"/>
      <c r="IJ55" s="477"/>
      <c r="IK55" s="477"/>
      <c r="IL55" s="477"/>
      <c r="IM55" s="477"/>
      <c r="IN55" s="477"/>
      <c r="IO55" s="477"/>
    </row>
    <row r="56" spans="1:249" ht="30" customHeight="1">
      <c r="A56" s="477"/>
      <c r="B56" s="476" t="s">
        <v>226</v>
      </c>
      <c r="C56" s="511"/>
      <c r="D56" s="484">
        <v>6810.0801645716747</v>
      </c>
      <c r="E56" s="484">
        <v>4766.5831859737045</v>
      </c>
      <c r="F56" s="484">
        <v>502.90112016118576</v>
      </c>
      <c r="G56" s="484">
        <v>182.80191296076273</v>
      </c>
      <c r="H56" s="484">
        <v>3121.9540763524869</v>
      </c>
      <c r="I56" s="93">
        <v>15384.320460019815</v>
      </c>
      <c r="J56" s="535">
        <v>1218.2818141261689</v>
      </c>
      <c r="K56" s="477"/>
      <c r="L56" s="477"/>
      <c r="M56" s="477"/>
      <c r="N56" s="477"/>
      <c r="O56" s="477"/>
      <c r="P56" s="477"/>
      <c r="Q56" s="477"/>
      <c r="R56" s="477"/>
      <c r="S56" s="477"/>
      <c r="T56" s="477"/>
      <c r="U56" s="477"/>
      <c r="V56" s="477"/>
      <c r="W56" s="477"/>
      <c r="X56" s="477"/>
      <c r="Y56" s="477"/>
      <c r="Z56" s="477"/>
      <c r="AA56" s="477"/>
      <c r="AB56" s="477"/>
      <c r="AC56" s="477"/>
      <c r="AD56" s="477"/>
      <c r="AE56" s="477"/>
      <c r="AF56" s="477"/>
      <c r="AG56" s="477"/>
      <c r="AH56" s="477"/>
      <c r="AI56" s="477"/>
      <c r="AJ56" s="477"/>
      <c r="AK56" s="477"/>
      <c r="AL56" s="477"/>
      <c r="AM56" s="477"/>
      <c r="AN56" s="477"/>
      <c r="AO56" s="477"/>
      <c r="AP56" s="477"/>
      <c r="AQ56" s="477"/>
      <c r="AR56" s="477"/>
      <c r="AS56" s="477"/>
      <c r="AT56" s="477"/>
      <c r="AU56" s="477"/>
      <c r="AV56" s="477"/>
      <c r="AW56" s="477"/>
      <c r="AX56" s="477"/>
      <c r="AY56" s="477"/>
      <c r="AZ56" s="477"/>
      <c r="BA56" s="477"/>
      <c r="BB56" s="477"/>
      <c r="BC56" s="477"/>
      <c r="BD56" s="477"/>
      <c r="BE56" s="477"/>
      <c r="BF56" s="477"/>
      <c r="BG56" s="477"/>
      <c r="BH56" s="477"/>
      <c r="BI56" s="477"/>
      <c r="BJ56" s="477"/>
      <c r="BK56" s="477"/>
      <c r="BL56" s="477"/>
      <c r="BM56" s="477"/>
      <c r="BN56" s="477"/>
      <c r="BO56" s="477"/>
      <c r="BP56" s="477"/>
      <c r="BQ56" s="477"/>
      <c r="BR56" s="477"/>
      <c r="BS56" s="477"/>
      <c r="BT56" s="477"/>
      <c r="BU56" s="477"/>
      <c r="BV56" s="477"/>
      <c r="BW56" s="477"/>
      <c r="BX56" s="477"/>
      <c r="BY56" s="477"/>
      <c r="BZ56" s="477"/>
      <c r="CA56" s="477"/>
      <c r="CB56" s="477"/>
      <c r="CC56" s="477"/>
      <c r="CD56" s="477"/>
      <c r="CE56" s="477"/>
      <c r="CF56" s="477"/>
      <c r="CG56" s="477"/>
      <c r="CH56" s="477"/>
      <c r="CI56" s="477"/>
      <c r="CJ56" s="477"/>
      <c r="CK56" s="477"/>
      <c r="CL56" s="477"/>
      <c r="CM56" s="477"/>
      <c r="CN56" s="477"/>
      <c r="CO56" s="477"/>
      <c r="CP56" s="477"/>
      <c r="CQ56" s="477"/>
      <c r="CR56" s="477"/>
      <c r="CS56" s="477"/>
      <c r="CT56" s="477"/>
      <c r="CU56" s="477"/>
      <c r="CV56" s="477"/>
      <c r="CW56" s="477"/>
      <c r="CX56" s="477"/>
      <c r="CY56" s="477"/>
      <c r="CZ56" s="477"/>
      <c r="DA56" s="477"/>
      <c r="DB56" s="477"/>
      <c r="DC56" s="477"/>
      <c r="DD56" s="477"/>
      <c r="DE56" s="477"/>
      <c r="DF56" s="477"/>
      <c r="DG56" s="477"/>
      <c r="DH56" s="477"/>
      <c r="DI56" s="477"/>
      <c r="DJ56" s="477"/>
      <c r="DK56" s="477"/>
      <c r="DL56" s="477"/>
      <c r="DM56" s="477"/>
      <c r="DN56" s="477"/>
      <c r="DO56" s="477"/>
      <c r="DP56" s="477"/>
      <c r="DQ56" s="477"/>
      <c r="DR56" s="477"/>
      <c r="DS56" s="477"/>
      <c r="DT56" s="477"/>
      <c r="DU56" s="477"/>
      <c r="DV56" s="477"/>
      <c r="DW56" s="477"/>
      <c r="DX56" s="477"/>
      <c r="DY56" s="477"/>
      <c r="DZ56" s="477"/>
      <c r="EA56" s="477"/>
      <c r="EB56" s="477"/>
      <c r="EC56" s="477"/>
      <c r="ED56" s="477"/>
      <c r="EE56" s="477"/>
      <c r="EF56" s="477"/>
      <c r="EG56" s="477"/>
      <c r="EH56" s="477"/>
      <c r="EI56" s="477"/>
      <c r="EJ56" s="477"/>
      <c r="EK56" s="477"/>
      <c r="EL56" s="477"/>
      <c r="EM56" s="477"/>
      <c r="EN56" s="477"/>
      <c r="EO56" s="477"/>
      <c r="EP56" s="477"/>
      <c r="EQ56" s="477"/>
      <c r="ER56" s="477"/>
      <c r="ES56" s="477"/>
      <c r="ET56" s="477"/>
      <c r="EU56" s="477"/>
      <c r="EV56" s="477"/>
      <c r="EW56" s="477"/>
      <c r="EX56" s="477"/>
      <c r="EY56" s="477"/>
      <c r="EZ56" s="477"/>
      <c r="FA56" s="477"/>
      <c r="FB56" s="477"/>
      <c r="FC56" s="477"/>
      <c r="FD56" s="477"/>
      <c r="FE56" s="477"/>
      <c r="FF56" s="477"/>
      <c r="FG56" s="477"/>
      <c r="FH56" s="477"/>
      <c r="FI56" s="477"/>
      <c r="FJ56" s="477"/>
      <c r="FK56" s="477"/>
      <c r="FL56" s="477"/>
      <c r="FM56" s="477"/>
      <c r="FN56" s="477"/>
      <c r="FO56" s="477"/>
      <c r="FP56" s="477"/>
      <c r="FQ56" s="477"/>
      <c r="FR56" s="477"/>
      <c r="FS56" s="477"/>
      <c r="FT56" s="477"/>
      <c r="FU56" s="477"/>
      <c r="FV56" s="477"/>
      <c r="FW56" s="477"/>
      <c r="FX56" s="477"/>
      <c r="FY56" s="477"/>
      <c r="FZ56" s="477"/>
      <c r="GA56" s="477"/>
      <c r="GB56" s="477"/>
      <c r="GC56" s="477"/>
      <c r="GD56" s="477"/>
      <c r="GE56" s="477"/>
      <c r="GF56" s="477"/>
      <c r="GG56" s="477"/>
      <c r="GH56" s="477"/>
      <c r="GI56" s="477"/>
      <c r="GJ56" s="477"/>
      <c r="GK56" s="477"/>
      <c r="GL56" s="477"/>
      <c r="GM56" s="477"/>
      <c r="GN56" s="477"/>
      <c r="GO56" s="477"/>
      <c r="GP56" s="477"/>
      <c r="GQ56" s="477"/>
      <c r="GR56" s="477"/>
      <c r="GS56" s="477"/>
      <c r="GT56" s="477"/>
      <c r="GU56" s="477"/>
      <c r="GV56" s="477"/>
      <c r="GW56" s="477"/>
      <c r="GX56" s="477"/>
      <c r="GY56" s="477"/>
      <c r="GZ56" s="477"/>
      <c r="HA56" s="477"/>
      <c r="HB56" s="477"/>
      <c r="HC56" s="477"/>
      <c r="HD56" s="477"/>
      <c r="HE56" s="477"/>
      <c r="HF56" s="477"/>
      <c r="HG56" s="477"/>
      <c r="HH56" s="477"/>
      <c r="HI56" s="477"/>
      <c r="HJ56" s="477"/>
      <c r="HK56" s="477"/>
      <c r="HL56" s="477"/>
      <c r="HM56" s="477"/>
      <c r="HN56" s="477"/>
      <c r="HO56" s="477"/>
      <c r="HP56" s="477"/>
      <c r="HQ56" s="477"/>
      <c r="HR56" s="477"/>
      <c r="HS56" s="477"/>
      <c r="HT56" s="477"/>
      <c r="HU56" s="477"/>
      <c r="HV56" s="477"/>
      <c r="HW56" s="477"/>
      <c r="HX56" s="477"/>
      <c r="HY56" s="477"/>
      <c r="HZ56" s="477"/>
      <c r="IA56" s="477"/>
      <c r="IB56" s="477"/>
      <c r="IC56" s="477"/>
      <c r="ID56" s="477"/>
      <c r="IE56" s="477"/>
      <c r="IF56" s="477"/>
      <c r="IG56" s="477"/>
      <c r="IH56" s="477"/>
      <c r="II56" s="477"/>
      <c r="IJ56" s="477"/>
      <c r="IK56" s="477"/>
      <c r="IL56" s="477"/>
      <c r="IM56" s="477"/>
      <c r="IN56" s="477"/>
      <c r="IO56" s="477"/>
    </row>
    <row r="57" spans="1:249" ht="30" customHeight="1">
      <c r="A57" s="477"/>
      <c r="B57" s="476" t="s">
        <v>227</v>
      </c>
      <c r="C57" s="511"/>
      <c r="D57" s="484">
        <v>6832.6596235719262</v>
      </c>
      <c r="E57" s="484">
        <v>4799.9074668624507</v>
      </c>
      <c r="F57" s="484">
        <v>524.90828399102202</v>
      </c>
      <c r="G57" s="484">
        <v>179.52891573736974</v>
      </c>
      <c r="H57" s="484">
        <v>3100.7636979037525</v>
      </c>
      <c r="I57" s="93">
        <v>15437.767988066522</v>
      </c>
      <c r="J57" s="535">
        <v>1222.5143151065352</v>
      </c>
      <c r="K57" s="477"/>
      <c r="L57" s="477"/>
      <c r="M57" s="477"/>
      <c r="N57" s="477"/>
      <c r="O57" s="477"/>
      <c r="P57" s="477"/>
      <c r="Q57" s="477"/>
      <c r="R57" s="477"/>
      <c r="S57" s="477"/>
      <c r="T57" s="477"/>
      <c r="U57" s="477"/>
      <c r="V57" s="477"/>
      <c r="W57" s="477"/>
      <c r="X57" s="477"/>
      <c r="Y57" s="477"/>
      <c r="Z57" s="477"/>
      <c r="AA57" s="477"/>
      <c r="AB57" s="477"/>
      <c r="AC57" s="477"/>
      <c r="AD57" s="477"/>
      <c r="AE57" s="477"/>
      <c r="AF57" s="477"/>
      <c r="AG57" s="477"/>
      <c r="AH57" s="477"/>
      <c r="AI57" s="477"/>
      <c r="AJ57" s="477"/>
      <c r="AK57" s="477"/>
      <c r="AL57" s="477"/>
      <c r="AM57" s="477"/>
      <c r="AN57" s="477"/>
      <c r="AO57" s="477"/>
      <c r="AP57" s="477"/>
      <c r="AQ57" s="477"/>
      <c r="AR57" s="477"/>
      <c r="AS57" s="477"/>
      <c r="AT57" s="477"/>
      <c r="AU57" s="477"/>
      <c r="AV57" s="477"/>
      <c r="AW57" s="477"/>
      <c r="AX57" s="477"/>
      <c r="AY57" s="477"/>
      <c r="AZ57" s="477"/>
      <c r="BA57" s="477"/>
      <c r="BB57" s="477"/>
      <c r="BC57" s="477"/>
      <c r="BD57" s="477"/>
      <c r="BE57" s="477"/>
      <c r="BF57" s="477"/>
      <c r="BG57" s="477"/>
      <c r="BH57" s="477"/>
      <c r="BI57" s="477"/>
      <c r="BJ57" s="477"/>
      <c r="BK57" s="477"/>
      <c r="BL57" s="477"/>
      <c r="BM57" s="477"/>
      <c r="BN57" s="477"/>
      <c r="BO57" s="477"/>
      <c r="BP57" s="477"/>
      <c r="BQ57" s="477"/>
      <c r="BR57" s="477"/>
      <c r="BS57" s="477"/>
      <c r="BT57" s="477"/>
      <c r="BU57" s="477"/>
      <c r="BV57" s="477"/>
      <c r="BW57" s="477"/>
      <c r="BX57" s="477"/>
      <c r="BY57" s="477"/>
      <c r="BZ57" s="477"/>
      <c r="CA57" s="477"/>
      <c r="CB57" s="477"/>
      <c r="CC57" s="477"/>
      <c r="CD57" s="477"/>
      <c r="CE57" s="477"/>
      <c r="CF57" s="477"/>
      <c r="CG57" s="477"/>
      <c r="CH57" s="477"/>
      <c r="CI57" s="477"/>
      <c r="CJ57" s="477"/>
      <c r="CK57" s="477"/>
      <c r="CL57" s="477"/>
      <c r="CM57" s="477"/>
      <c r="CN57" s="477"/>
      <c r="CO57" s="477"/>
      <c r="CP57" s="477"/>
      <c r="CQ57" s="477"/>
      <c r="CR57" s="477"/>
      <c r="CS57" s="477"/>
      <c r="CT57" s="477"/>
      <c r="CU57" s="477"/>
      <c r="CV57" s="477"/>
      <c r="CW57" s="477"/>
      <c r="CX57" s="477"/>
      <c r="CY57" s="477"/>
      <c r="CZ57" s="477"/>
      <c r="DA57" s="477"/>
      <c r="DB57" s="477"/>
      <c r="DC57" s="477"/>
      <c r="DD57" s="477"/>
      <c r="DE57" s="477"/>
      <c r="DF57" s="477"/>
      <c r="DG57" s="477"/>
      <c r="DH57" s="477"/>
      <c r="DI57" s="477"/>
      <c r="DJ57" s="477"/>
      <c r="DK57" s="477"/>
      <c r="DL57" s="477"/>
      <c r="DM57" s="477"/>
      <c r="DN57" s="477"/>
      <c r="DO57" s="477"/>
      <c r="DP57" s="477"/>
      <c r="DQ57" s="477"/>
      <c r="DR57" s="477"/>
      <c r="DS57" s="477"/>
      <c r="DT57" s="477"/>
      <c r="DU57" s="477"/>
      <c r="DV57" s="477"/>
      <c r="DW57" s="477"/>
      <c r="DX57" s="477"/>
      <c r="DY57" s="477"/>
      <c r="DZ57" s="477"/>
      <c r="EA57" s="477"/>
      <c r="EB57" s="477"/>
      <c r="EC57" s="477"/>
      <c r="ED57" s="477"/>
      <c r="EE57" s="477"/>
      <c r="EF57" s="477"/>
      <c r="EG57" s="477"/>
      <c r="EH57" s="477"/>
      <c r="EI57" s="477"/>
      <c r="EJ57" s="477"/>
      <c r="EK57" s="477"/>
      <c r="EL57" s="477"/>
      <c r="EM57" s="477"/>
      <c r="EN57" s="477"/>
      <c r="EO57" s="477"/>
      <c r="EP57" s="477"/>
      <c r="EQ57" s="477"/>
      <c r="ER57" s="477"/>
      <c r="ES57" s="477"/>
      <c r="ET57" s="477"/>
      <c r="EU57" s="477"/>
      <c r="EV57" s="477"/>
      <c r="EW57" s="477"/>
      <c r="EX57" s="477"/>
      <c r="EY57" s="477"/>
      <c r="EZ57" s="477"/>
      <c r="FA57" s="477"/>
      <c r="FB57" s="477"/>
      <c r="FC57" s="477"/>
      <c r="FD57" s="477"/>
      <c r="FE57" s="477"/>
      <c r="FF57" s="477"/>
      <c r="FG57" s="477"/>
      <c r="FH57" s="477"/>
      <c r="FI57" s="477"/>
      <c r="FJ57" s="477"/>
      <c r="FK57" s="477"/>
      <c r="FL57" s="477"/>
      <c r="FM57" s="477"/>
      <c r="FN57" s="477"/>
      <c r="FO57" s="477"/>
      <c r="FP57" s="477"/>
      <c r="FQ57" s="477"/>
      <c r="FR57" s="477"/>
      <c r="FS57" s="477"/>
      <c r="FT57" s="477"/>
      <c r="FU57" s="477"/>
      <c r="FV57" s="477"/>
      <c r="FW57" s="477"/>
      <c r="FX57" s="477"/>
      <c r="FY57" s="477"/>
      <c r="FZ57" s="477"/>
      <c r="GA57" s="477"/>
      <c r="GB57" s="477"/>
      <c r="GC57" s="477"/>
      <c r="GD57" s="477"/>
      <c r="GE57" s="477"/>
      <c r="GF57" s="477"/>
      <c r="GG57" s="477"/>
      <c r="GH57" s="477"/>
      <c r="GI57" s="477"/>
      <c r="GJ57" s="477"/>
      <c r="GK57" s="477"/>
      <c r="GL57" s="477"/>
      <c r="GM57" s="477"/>
      <c r="GN57" s="477"/>
      <c r="GO57" s="477"/>
      <c r="GP57" s="477"/>
      <c r="GQ57" s="477"/>
      <c r="GR57" s="477"/>
      <c r="GS57" s="477"/>
      <c r="GT57" s="477"/>
      <c r="GU57" s="477"/>
      <c r="GV57" s="477"/>
      <c r="GW57" s="477"/>
      <c r="GX57" s="477"/>
      <c r="GY57" s="477"/>
      <c r="GZ57" s="477"/>
      <c r="HA57" s="477"/>
      <c r="HB57" s="477"/>
      <c r="HC57" s="477"/>
      <c r="HD57" s="477"/>
      <c r="HE57" s="477"/>
      <c r="HF57" s="477"/>
      <c r="HG57" s="477"/>
      <c r="HH57" s="477"/>
      <c r="HI57" s="477"/>
      <c r="HJ57" s="477"/>
      <c r="HK57" s="477"/>
      <c r="HL57" s="477"/>
      <c r="HM57" s="477"/>
      <c r="HN57" s="477"/>
      <c r="HO57" s="477"/>
      <c r="HP57" s="477"/>
      <c r="HQ57" s="477"/>
      <c r="HR57" s="477"/>
      <c r="HS57" s="477"/>
      <c r="HT57" s="477"/>
      <c r="HU57" s="477"/>
      <c r="HV57" s="477"/>
      <c r="HW57" s="477"/>
      <c r="HX57" s="477"/>
      <c r="HY57" s="477"/>
      <c r="HZ57" s="477"/>
      <c r="IA57" s="477"/>
      <c r="IB57" s="477"/>
      <c r="IC57" s="477"/>
      <c r="ID57" s="477"/>
      <c r="IE57" s="477"/>
      <c r="IF57" s="477"/>
      <c r="IG57" s="477"/>
      <c r="IH57" s="477"/>
      <c r="II57" s="477"/>
      <c r="IJ57" s="477"/>
      <c r="IK57" s="477"/>
      <c r="IL57" s="477"/>
      <c r="IM57" s="477"/>
      <c r="IN57" s="477"/>
      <c r="IO57" s="477"/>
    </row>
    <row r="58" spans="1:249" ht="30" customHeight="1">
      <c r="A58" s="477"/>
      <c r="B58" s="476" t="s">
        <v>228</v>
      </c>
      <c r="C58" s="511"/>
      <c r="D58" s="484">
        <v>6785.5592047660775</v>
      </c>
      <c r="E58" s="484">
        <v>4581.0399359032699</v>
      </c>
      <c r="F58" s="484">
        <v>546.3753108276378</v>
      </c>
      <c r="G58" s="484">
        <v>173.1139992018835</v>
      </c>
      <c r="H58" s="484">
        <v>3105.6220921651247</v>
      </c>
      <c r="I58" s="93">
        <v>15191.710542863992</v>
      </c>
      <c r="J58" s="535">
        <v>1203.0290663755552</v>
      </c>
      <c r="K58" s="477"/>
      <c r="L58" s="477"/>
      <c r="M58" s="477"/>
      <c r="N58" s="477"/>
      <c r="O58" s="477"/>
      <c r="P58" s="477"/>
      <c r="Q58" s="477"/>
      <c r="R58" s="477"/>
      <c r="S58" s="477"/>
      <c r="T58" s="477"/>
      <c r="U58" s="477"/>
      <c r="V58" s="477"/>
      <c r="W58" s="477"/>
      <c r="X58" s="477"/>
      <c r="Y58" s="477"/>
      <c r="Z58" s="477"/>
      <c r="AA58" s="477"/>
      <c r="AB58" s="477"/>
      <c r="AC58" s="477"/>
      <c r="AD58" s="477"/>
      <c r="AE58" s="477"/>
      <c r="AF58" s="477"/>
      <c r="AG58" s="477"/>
      <c r="AH58" s="477"/>
      <c r="AI58" s="477"/>
      <c r="AJ58" s="477"/>
      <c r="AK58" s="477"/>
      <c r="AL58" s="477"/>
      <c r="AM58" s="477"/>
      <c r="AN58" s="477"/>
      <c r="AO58" s="477"/>
      <c r="AP58" s="477"/>
      <c r="AQ58" s="477"/>
      <c r="AR58" s="477"/>
      <c r="AS58" s="477"/>
      <c r="AT58" s="477"/>
      <c r="AU58" s="477"/>
      <c r="AV58" s="477"/>
      <c r="AW58" s="477"/>
      <c r="AX58" s="477"/>
      <c r="AY58" s="477"/>
      <c r="AZ58" s="477"/>
      <c r="BA58" s="477"/>
      <c r="BB58" s="477"/>
      <c r="BC58" s="477"/>
      <c r="BD58" s="477"/>
      <c r="BE58" s="477"/>
      <c r="BF58" s="477"/>
      <c r="BG58" s="477"/>
      <c r="BH58" s="477"/>
      <c r="BI58" s="477"/>
      <c r="BJ58" s="477"/>
      <c r="BK58" s="477"/>
      <c r="BL58" s="477"/>
      <c r="BM58" s="477"/>
      <c r="BN58" s="477"/>
      <c r="BO58" s="477"/>
      <c r="BP58" s="477"/>
      <c r="BQ58" s="477"/>
      <c r="BR58" s="477"/>
      <c r="BS58" s="477"/>
      <c r="BT58" s="477"/>
      <c r="BU58" s="477"/>
      <c r="BV58" s="477"/>
      <c r="BW58" s="477"/>
      <c r="BX58" s="477"/>
      <c r="BY58" s="477"/>
      <c r="BZ58" s="477"/>
      <c r="CA58" s="477"/>
      <c r="CB58" s="477"/>
      <c r="CC58" s="477"/>
      <c r="CD58" s="477"/>
      <c r="CE58" s="477"/>
      <c r="CF58" s="477"/>
      <c r="CG58" s="477"/>
      <c r="CH58" s="477"/>
      <c r="CI58" s="477"/>
      <c r="CJ58" s="477"/>
      <c r="CK58" s="477"/>
      <c r="CL58" s="477"/>
      <c r="CM58" s="477"/>
      <c r="CN58" s="477"/>
      <c r="CO58" s="477"/>
      <c r="CP58" s="477"/>
      <c r="CQ58" s="477"/>
      <c r="CR58" s="477"/>
      <c r="CS58" s="477"/>
      <c r="CT58" s="477"/>
      <c r="CU58" s="477"/>
      <c r="CV58" s="477"/>
      <c r="CW58" s="477"/>
      <c r="CX58" s="477"/>
      <c r="CY58" s="477"/>
      <c r="CZ58" s="477"/>
      <c r="DA58" s="477"/>
      <c r="DB58" s="477"/>
      <c r="DC58" s="477"/>
      <c r="DD58" s="477"/>
      <c r="DE58" s="477"/>
      <c r="DF58" s="477"/>
      <c r="DG58" s="477"/>
      <c r="DH58" s="477"/>
      <c r="DI58" s="477"/>
      <c r="DJ58" s="477"/>
      <c r="DK58" s="477"/>
      <c r="DL58" s="477"/>
      <c r="DM58" s="477"/>
      <c r="DN58" s="477"/>
      <c r="DO58" s="477"/>
      <c r="DP58" s="477"/>
      <c r="DQ58" s="477"/>
      <c r="DR58" s="477"/>
      <c r="DS58" s="477"/>
      <c r="DT58" s="477"/>
      <c r="DU58" s="477"/>
      <c r="DV58" s="477"/>
      <c r="DW58" s="477"/>
      <c r="DX58" s="477"/>
      <c r="DY58" s="477"/>
      <c r="DZ58" s="477"/>
      <c r="EA58" s="477"/>
      <c r="EB58" s="477"/>
      <c r="EC58" s="477"/>
      <c r="ED58" s="477"/>
      <c r="EE58" s="477"/>
      <c r="EF58" s="477"/>
      <c r="EG58" s="477"/>
      <c r="EH58" s="477"/>
      <c r="EI58" s="477"/>
      <c r="EJ58" s="477"/>
      <c r="EK58" s="477"/>
      <c r="EL58" s="477"/>
      <c r="EM58" s="477"/>
      <c r="EN58" s="477"/>
      <c r="EO58" s="477"/>
      <c r="EP58" s="477"/>
      <c r="EQ58" s="477"/>
      <c r="ER58" s="477"/>
      <c r="ES58" s="477"/>
      <c r="ET58" s="477"/>
      <c r="EU58" s="477"/>
      <c r="EV58" s="477"/>
      <c r="EW58" s="477"/>
      <c r="EX58" s="477"/>
      <c r="EY58" s="477"/>
      <c r="EZ58" s="477"/>
      <c r="FA58" s="477"/>
      <c r="FB58" s="477"/>
      <c r="FC58" s="477"/>
      <c r="FD58" s="477"/>
      <c r="FE58" s="477"/>
      <c r="FF58" s="477"/>
      <c r="FG58" s="477"/>
      <c r="FH58" s="477"/>
      <c r="FI58" s="477"/>
      <c r="FJ58" s="477"/>
      <c r="FK58" s="477"/>
      <c r="FL58" s="477"/>
      <c r="FM58" s="477"/>
      <c r="FN58" s="477"/>
      <c r="FO58" s="477"/>
      <c r="FP58" s="477"/>
      <c r="FQ58" s="477"/>
      <c r="FR58" s="477"/>
      <c r="FS58" s="477"/>
      <c r="FT58" s="477"/>
      <c r="FU58" s="477"/>
      <c r="FV58" s="477"/>
      <c r="FW58" s="477"/>
      <c r="FX58" s="477"/>
      <c r="FY58" s="477"/>
      <c r="FZ58" s="477"/>
      <c r="GA58" s="477"/>
      <c r="GB58" s="477"/>
      <c r="GC58" s="477"/>
      <c r="GD58" s="477"/>
      <c r="GE58" s="477"/>
      <c r="GF58" s="477"/>
      <c r="GG58" s="477"/>
      <c r="GH58" s="477"/>
      <c r="GI58" s="477"/>
      <c r="GJ58" s="477"/>
      <c r="GK58" s="477"/>
      <c r="GL58" s="477"/>
      <c r="GM58" s="477"/>
      <c r="GN58" s="477"/>
      <c r="GO58" s="477"/>
      <c r="GP58" s="477"/>
      <c r="GQ58" s="477"/>
      <c r="GR58" s="477"/>
      <c r="GS58" s="477"/>
      <c r="GT58" s="477"/>
      <c r="GU58" s="477"/>
      <c r="GV58" s="477"/>
      <c r="GW58" s="477"/>
      <c r="GX58" s="477"/>
      <c r="GY58" s="477"/>
      <c r="GZ58" s="477"/>
      <c r="HA58" s="477"/>
      <c r="HB58" s="477"/>
      <c r="HC58" s="477"/>
      <c r="HD58" s="477"/>
      <c r="HE58" s="477"/>
      <c r="HF58" s="477"/>
      <c r="HG58" s="477"/>
      <c r="HH58" s="477"/>
      <c r="HI58" s="477"/>
      <c r="HJ58" s="477"/>
      <c r="HK58" s="477"/>
      <c r="HL58" s="477"/>
      <c r="HM58" s="477"/>
      <c r="HN58" s="477"/>
      <c r="HO58" s="477"/>
      <c r="HP58" s="477"/>
      <c r="HQ58" s="477"/>
      <c r="HR58" s="477"/>
      <c r="HS58" s="477"/>
      <c r="HT58" s="477"/>
      <c r="HU58" s="477"/>
      <c r="HV58" s="477"/>
      <c r="HW58" s="477"/>
      <c r="HX58" s="477"/>
      <c r="HY58" s="477"/>
      <c r="HZ58" s="477"/>
      <c r="IA58" s="477"/>
      <c r="IB58" s="477"/>
      <c r="IC58" s="477"/>
      <c r="ID58" s="477"/>
      <c r="IE58" s="477"/>
      <c r="IF58" s="477"/>
      <c r="IG58" s="477"/>
      <c r="IH58" s="477"/>
      <c r="II58" s="477"/>
      <c r="IJ58" s="477"/>
      <c r="IK58" s="477"/>
      <c r="IL58" s="477"/>
      <c r="IM58" s="477"/>
      <c r="IN58" s="477"/>
      <c r="IO58" s="477"/>
    </row>
    <row r="59" spans="1:249" ht="30" customHeight="1">
      <c r="A59" s="477"/>
      <c r="B59" s="476" t="s">
        <v>229</v>
      </c>
      <c r="C59" s="511"/>
      <c r="D59" s="484">
        <v>6440.2202250204755</v>
      </c>
      <c r="E59" s="484">
        <v>4599.3776365390149</v>
      </c>
      <c r="F59" s="484">
        <v>556.96831861210353</v>
      </c>
      <c r="G59" s="484">
        <v>185.053433514147</v>
      </c>
      <c r="H59" s="484">
        <v>3129.7020478689274</v>
      </c>
      <c r="I59" s="93">
        <v>14911.32166155467</v>
      </c>
      <c r="J59" s="535">
        <v>1180.8251168497998</v>
      </c>
      <c r="K59" s="477"/>
      <c r="L59" s="477"/>
      <c r="M59" s="477"/>
      <c r="N59" s="477"/>
      <c r="O59" s="477"/>
      <c r="P59" s="477"/>
      <c r="Q59" s="477"/>
      <c r="R59" s="477"/>
      <c r="S59" s="477"/>
      <c r="T59" s="477"/>
      <c r="U59" s="477"/>
      <c r="V59" s="477"/>
      <c r="W59" s="477"/>
      <c r="X59" s="477"/>
      <c r="Y59" s="477"/>
      <c r="Z59" s="477"/>
      <c r="AA59" s="477"/>
      <c r="AB59" s="477"/>
      <c r="AC59" s="477"/>
      <c r="AD59" s="477"/>
      <c r="AE59" s="477"/>
      <c r="AF59" s="477"/>
      <c r="AG59" s="477"/>
      <c r="AH59" s="477"/>
      <c r="AI59" s="477"/>
      <c r="AJ59" s="477"/>
      <c r="AK59" s="477"/>
      <c r="AL59" s="477"/>
      <c r="AM59" s="477"/>
      <c r="AN59" s="477"/>
      <c r="AO59" s="477"/>
      <c r="AP59" s="477"/>
      <c r="AQ59" s="477"/>
      <c r="AR59" s="477"/>
      <c r="AS59" s="477"/>
      <c r="AT59" s="477"/>
      <c r="AU59" s="477"/>
      <c r="AV59" s="477"/>
      <c r="AW59" s="477"/>
      <c r="AX59" s="477"/>
      <c r="AY59" s="477"/>
      <c r="AZ59" s="477"/>
      <c r="BA59" s="477"/>
      <c r="BB59" s="477"/>
      <c r="BC59" s="477"/>
      <c r="BD59" s="477"/>
      <c r="BE59" s="477"/>
      <c r="BF59" s="477"/>
      <c r="BG59" s="477"/>
      <c r="BH59" s="477"/>
      <c r="BI59" s="477"/>
      <c r="BJ59" s="477"/>
      <c r="BK59" s="477"/>
      <c r="BL59" s="477"/>
      <c r="BM59" s="477"/>
      <c r="BN59" s="477"/>
      <c r="BO59" s="477"/>
      <c r="BP59" s="477"/>
      <c r="BQ59" s="477"/>
      <c r="BR59" s="477"/>
      <c r="BS59" s="477"/>
      <c r="BT59" s="477"/>
      <c r="BU59" s="477"/>
      <c r="BV59" s="477"/>
      <c r="BW59" s="477"/>
      <c r="BX59" s="477"/>
      <c r="BY59" s="477"/>
      <c r="BZ59" s="477"/>
      <c r="CA59" s="477"/>
      <c r="CB59" s="477"/>
      <c r="CC59" s="477"/>
      <c r="CD59" s="477"/>
      <c r="CE59" s="477"/>
      <c r="CF59" s="477"/>
      <c r="CG59" s="477"/>
      <c r="CH59" s="477"/>
      <c r="CI59" s="477"/>
      <c r="CJ59" s="477"/>
      <c r="CK59" s="477"/>
      <c r="CL59" s="477"/>
      <c r="CM59" s="477"/>
      <c r="CN59" s="477"/>
      <c r="CO59" s="477"/>
      <c r="CP59" s="477"/>
      <c r="CQ59" s="477"/>
      <c r="CR59" s="477"/>
      <c r="CS59" s="477"/>
      <c r="CT59" s="477"/>
      <c r="CU59" s="477"/>
      <c r="CV59" s="477"/>
      <c r="CW59" s="477"/>
      <c r="CX59" s="477"/>
      <c r="CY59" s="477"/>
      <c r="CZ59" s="477"/>
      <c r="DA59" s="477"/>
      <c r="DB59" s="477"/>
      <c r="DC59" s="477"/>
      <c r="DD59" s="477"/>
      <c r="DE59" s="477"/>
      <c r="DF59" s="477"/>
      <c r="DG59" s="477"/>
      <c r="DH59" s="477"/>
      <c r="DI59" s="477"/>
      <c r="DJ59" s="477"/>
      <c r="DK59" s="477"/>
      <c r="DL59" s="477"/>
      <c r="DM59" s="477"/>
      <c r="DN59" s="477"/>
      <c r="DO59" s="477"/>
      <c r="DP59" s="477"/>
      <c r="DQ59" s="477"/>
      <c r="DR59" s="477"/>
      <c r="DS59" s="477"/>
      <c r="DT59" s="477"/>
      <c r="DU59" s="477"/>
      <c r="DV59" s="477"/>
      <c r="DW59" s="477"/>
      <c r="DX59" s="477"/>
      <c r="DY59" s="477"/>
      <c r="DZ59" s="477"/>
      <c r="EA59" s="477"/>
      <c r="EB59" s="477"/>
      <c r="EC59" s="477"/>
      <c r="ED59" s="477"/>
      <c r="EE59" s="477"/>
      <c r="EF59" s="477"/>
      <c r="EG59" s="477"/>
      <c r="EH59" s="477"/>
      <c r="EI59" s="477"/>
      <c r="EJ59" s="477"/>
      <c r="EK59" s="477"/>
      <c r="EL59" s="477"/>
      <c r="EM59" s="477"/>
      <c r="EN59" s="477"/>
      <c r="EO59" s="477"/>
      <c r="EP59" s="477"/>
      <c r="EQ59" s="477"/>
      <c r="ER59" s="477"/>
      <c r="ES59" s="477"/>
      <c r="ET59" s="477"/>
      <c r="EU59" s="477"/>
      <c r="EV59" s="477"/>
      <c r="EW59" s="477"/>
      <c r="EX59" s="477"/>
      <c r="EY59" s="477"/>
      <c r="EZ59" s="477"/>
      <c r="FA59" s="477"/>
      <c r="FB59" s="477"/>
      <c r="FC59" s="477"/>
      <c r="FD59" s="477"/>
      <c r="FE59" s="477"/>
      <c r="FF59" s="477"/>
      <c r="FG59" s="477"/>
      <c r="FH59" s="477"/>
      <c r="FI59" s="477"/>
      <c r="FJ59" s="477"/>
      <c r="FK59" s="477"/>
      <c r="FL59" s="477"/>
      <c r="FM59" s="477"/>
      <c r="FN59" s="477"/>
      <c r="FO59" s="477"/>
      <c r="FP59" s="477"/>
      <c r="FQ59" s="477"/>
      <c r="FR59" s="477"/>
      <c r="FS59" s="477"/>
      <c r="FT59" s="477"/>
      <c r="FU59" s="477"/>
      <c r="FV59" s="477"/>
      <c r="FW59" s="477"/>
      <c r="FX59" s="477"/>
      <c r="FY59" s="477"/>
      <c r="FZ59" s="477"/>
      <c r="GA59" s="477"/>
      <c r="GB59" s="477"/>
      <c r="GC59" s="477"/>
      <c r="GD59" s="477"/>
      <c r="GE59" s="477"/>
      <c r="GF59" s="477"/>
      <c r="GG59" s="477"/>
      <c r="GH59" s="477"/>
      <c r="GI59" s="477"/>
      <c r="GJ59" s="477"/>
      <c r="GK59" s="477"/>
      <c r="GL59" s="477"/>
      <c r="GM59" s="477"/>
      <c r="GN59" s="477"/>
      <c r="GO59" s="477"/>
      <c r="GP59" s="477"/>
      <c r="GQ59" s="477"/>
      <c r="GR59" s="477"/>
      <c r="GS59" s="477"/>
      <c r="GT59" s="477"/>
      <c r="GU59" s="477"/>
      <c r="GV59" s="477"/>
      <c r="GW59" s="477"/>
      <c r="GX59" s="477"/>
      <c r="GY59" s="477"/>
      <c r="GZ59" s="477"/>
      <c r="HA59" s="477"/>
      <c r="HB59" s="477"/>
      <c r="HC59" s="477"/>
      <c r="HD59" s="477"/>
      <c r="HE59" s="477"/>
      <c r="HF59" s="477"/>
      <c r="HG59" s="477"/>
      <c r="HH59" s="477"/>
      <c r="HI59" s="477"/>
      <c r="HJ59" s="477"/>
      <c r="HK59" s="477"/>
      <c r="HL59" s="477"/>
      <c r="HM59" s="477"/>
      <c r="HN59" s="477"/>
      <c r="HO59" s="477"/>
      <c r="HP59" s="477"/>
      <c r="HQ59" s="477"/>
      <c r="HR59" s="477"/>
      <c r="HS59" s="477"/>
      <c r="HT59" s="477"/>
      <c r="HU59" s="477"/>
      <c r="HV59" s="477"/>
      <c r="HW59" s="477"/>
      <c r="HX59" s="477"/>
      <c r="HY59" s="477"/>
      <c r="HZ59" s="477"/>
      <c r="IA59" s="477"/>
      <c r="IB59" s="477"/>
      <c r="IC59" s="477"/>
      <c r="ID59" s="477"/>
      <c r="IE59" s="477"/>
      <c r="IF59" s="477"/>
      <c r="IG59" s="477"/>
      <c r="IH59" s="477"/>
      <c r="II59" s="477"/>
      <c r="IJ59" s="477"/>
      <c r="IK59" s="477"/>
      <c r="IL59" s="477"/>
      <c r="IM59" s="477"/>
      <c r="IN59" s="477"/>
      <c r="IO59" s="477"/>
    </row>
    <row r="60" spans="1:249" ht="30" customHeight="1">
      <c r="A60" s="477"/>
      <c r="B60" s="476" t="s">
        <v>230</v>
      </c>
      <c r="C60" s="511"/>
      <c r="D60" s="484">
        <v>6184.267557234587</v>
      </c>
      <c r="E60" s="484">
        <v>4857.7834482415219</v>
      </c>
      <c r="F60" s="484">
        <v>552.5263175138557</v>
      </c>
      <c r="G60" s="484">
        <v>186.74310144993626</v>
      </c>
      <c r="H60" s="484">
        <v>3218.9855920390728</v>
      </c>
      <c r="I60" s="93">
        <v>15000.306016478973</v>
      </c>
      <c r="J60" s="535">
        <v>1187.8717733223916</v>
      </c>
      <c r="K60" s="477"/>
      <c r="L60" s="477"/>
      <c r="M60" s="477"/>
      <c r="N60" s="477"/>
      <c r="O60" s="477"/>
      <c r="P60" s="477"/>
      <c r="Q60" s="477"/>
      <c r="R60" s="477"/>
      <c r="S60" s="477"/>
      <c r="T60" s="477"/>
      <c r="U60" s="477"/>
      <c r="V60" s="477"/>
      <c r="W60" s="477"/>
      <c r="X60" s="477"/>
      <c r="Y60" s="477"/>
      <c r="Z60" s="477"/>
      <c r="AA60" s="477"/>
      <c r="AB60" s="477"/>
      <c r="AC60" s="477"/>
      <c r="AD60" s="477"/>
      <c r="AE60" s="477"/>
      <c r="AF60" s="477"/>
      <c r="AG60" s="477"/>
      <c r="AH60" s="477"/>
      <c r="AI60" s="477"/>
      <c r="AJ60" s="477"/>
      <c r="AK60" s="477"/>
      <c r="AL60" s="477"/>
      <c r="AM60" s="477"/>
      <c r="AN60" s="477"/>
      <c r="AO60" s="477"/>
      <c r="AP60" s="477"/>
      <c r="AQ60" s="477"/>
      <c r="AR60" s="477"/>
      <c r="AS60" s="477"/>
      <c r="AT60" s="477"/>
      <c r="AU60" s="477"/>
      <c r="AV60" s="477"/>
      <c r="AW60" s="477"/>
      <c r="AX60" s="477"/>
      <c r="AY60" s="477"/>
      <c r="AZ60" s="477"/>
      <c r="BA60" s="477"/>
      <c r="BB60" s="477"/>
      <c r="BC60" s="477"/>
      <c r="BD60" s="477"/>
      <c r="BE60" s="477"/>
      <c r="BF60" s="477"/>
      <c r="BG60" s="477"/>
      <c r="BH60" s="477"/>
      <c r="BI60" s="477"/>
      <c r="BJ60" s="477"/>
      <c r="BK60" s="477"/>
      <c r="BL60" s="477"/>
      <c r="BM60" s="477"/>
      <c r="BN60" s="477"/>
      <c r="BO60" s="477"/>
      <c r="BP60" s="477"/>
      <c r="BQ60" s="477"/>
      <c r="BR60" s="477"/>
      <c r="BS60" s="477"/>
      <c r="BT60" s="477"/>
      <c r="BU60" s="477"/>
      <c r="BV60" s="477"/>
      <c r="BW60" s="477"/>
      <c r="BX60" s="477"/>
      <c r="BY60" s="477"/>
      <c r="BZ60" s="477"/>
      <c r="CA60" s="477"/>
      <c r="CB60" s="477"/>
      <c r="CC60" s="477"/>
      <c r="CD60" s="477"/>
      <c r="CE60" s="477"/>
      <c r="CF60" s="477"/>
      <c r="CG60" s="477"/>
      <c r="CH60" s="477"/>
      <c r="CI60" s="477"/>
      <c r="CJ60" s="477"/>
      <c r="CK60" s="477"/>
      <c r="CL60" s="477"/>
      <c r="CM60" s="477"/>
      <c r="CN60" s="477"/>
      <c r="CO60" s="477"/>
      <c r="CP60" s="477"/>
      <c r="CQ60" s="477"/>
      <c r="CR60" s="477"/>
      <c r="CS60" s="477"/>
      <c r="CT60" s="477"/>
      <c r="CU60" s="477"/>
      <c r="CV60" s="477"/>
      <c r="CW60" s="477"/>
      <c r="CX60" s="477"/>
      <c r="CY60" s="477"/>
      <c r="CZ60" s="477"/>
      <c r="DA60" s="477"/>
      <c r="DB60" s="477"/>
      <c r="DC60" s="477"/>
      <c r="DD60" s="477"/>
      <c r="DE60" s="477"/>
      <c r="DF60" s="477"/>
      <c r="DG60" s="477"/>
      <c r="DH60" s="477"/>
      <c r="DI60" s="477"/>
      <c r="DJ60" s="477"/>
      <c r="DK60" s="477"/>
      <c r="DL60" s="477"/>
      <c r="DM60" s="477"/>
      <c r="DN60" s="477"/>
      <c r="DO60" s="477"/>
      <c r="DP60" s="477"/>
      <c r="DQ60" s="477"/>
      <c r="DR60" s="477"/>
      <c r="DS60" s="477"/>
      <c r="DT60" s="477"/>
      <c r="DU60" s="477"/>
      <c r="DV60" s="477"/>
      <c r="DW60" s="477"/>
      <c r="DX60" s="477"/>
      <c r="DY60" s="477"/>
      <c r="DZ60" s="477"/>
      <c r="EA60" s="477"/>
      <c r="EB60" s="477"/>
      <c r="EC60" s="477"/>
      <c r="ED60" s="477"/>
      <c r="EE60" s="477"/>
      <c r="EF60" s="477"/>
      <c r="EG60" s="477"/>
      <c r="EH60" s="477"/>
      <c r="EI60" s="477"/>
      <c r="EJ60" s="477"/>
      <c r="EK60" s="477"/>
      <c r="EL60" s="477"/>
      <c r="EM60" s="477"/>
      <c r="EN60" s="477"/>
      <c r="EO60" s="477"/>
      <c r="EP60" s="477"/>
      <c r="EQ60" s="477"/>
      <c r="ER60" s="477"/>
      <c r="ES60" s="477"/>
      <c r="ET60" s="477"/>
      <c r="EU60" s="477"/>
      <c r="EV60" s="477"/>
      <c r="EW60" s="477"/>
      <c r="EX60" s="477"/>
      <c r="EY60" s="477"/>
      <c r="EZ60" s="477"/>
      <c r="FA60" s="477"/>
      <c r="FB60" s="477"/>
      <c r="FC60" s="477"/>
      <c r="FD60" s="477"/>
      <c r="FE60" s="477"/>
      <c r="FF60" s="477"/>
      <c r="FG60" s="477"/>
      <c r="FH60" s="477"/>
      <c r="FI60" s="477"/>
      <c r="FJ60" s="477"/>
      <c r="FK60" s="477"/>
      <c r="FL60" s="477"/>
      <c r="FM60" s="477"/>
      <c r="FN60" s="477"/>
      <c r="FO60" s="477"/>
      <c r="FP60" s="477"/>
      <c r="FQ60" s="477"/>
      <c r="FR60" s="477"/>
      <c r="FS60" s="477"/>
      <c r="FT60" s="477"/>
      <c r="FU60" s="477"/>
      <c r="FV60" s="477"/>
      <c r="FW60" s="477"/>
      <c r="FX60" s="477"/>
      <c r="FY60" s="477"/>
      <c r="FZ60" s="477"/>
      <c r="GA60" s="477"/>
      <c r="GB60" s="477"/>
      <c r="GC60" s="477"/>
      <c r="GD60" s="477"/>
      <c r="GE60" s="477"/>
      <c r="GF60" s="477"/>
      <c r="GG60" s="477"/>
      <c r="GH60" s="477"/>
      <c r="GI60" s="477"/>
      <c r="GJ60" s="477"/>
      <c r="GK60" s="477"/>
      <c r="GL60" s="477"/>
      <c r="GM60" s="477"/>
      <c r="GN60" s="477"/>
      <c r="GO60" s="477"/>
      <c r="GP60" s="477"/>
      <c r="GQ60" s="477"/>
      <c r="GR60" s="477"/>
      <c r="GS60" s="477"/>
      <c r="GT60" s="477"/>
      <c r="GU60" s="477"/>
      <c r="GV60" s="477"/>
      <c r="GW60" s="477"/>
      <c r="GX60" s="477"/>
      <c r="GY60" s="477"/>
      <c r="GZ60" s="477"/>
      <c r="HA60" s="477"/>
      <c r="HB60" s="477"/>
      <c r="HC60" s="477"/>
      <c r="HD60" s="477"/>
      <c r="HE60" s="477"/>
      <c r="HF60" s="477"/>
      <c r="HG60" s="477"/>
      <c r="HH60" s="477"/>
      <c r="HI60" s="477"/>
      <c r="HJ60" s="477"/>
      <c r="HK60" s="477"/>
      <c r="HL60" s="477"/>
      <c r="HM60" s="477"/>
      <c r="HN60" s="477"/>
      <c r="HO60" s="477"/>
      <c r="HP60" s="477"/>
      <c r="HQ60" s="477"/>
      <c r="HR60" s="477"/>
      <c r="HS60" s="477"/>
      <c r="HT60" s="477"/>
      <c r="HU60" s="477"/>
      <c r="HV60" s="477"/>
      <c r="HW60" s="477"/>
      <c r="HX60" s="477"/>
      <c r="HY60" s="477"/>
      <c r="HZ60" s="477"/>
      <c r="IA60" s="477"/>
      <c r="IB60" s="477"/>
      <c r="IC60" s="477"/>
      <c r="ID60" s="477"/>
      <c r="IE60" s="477"/>
      <c r="IF60" s="477"/>
      <c r="IG60" s="477"/>
      <c r="IH60" s="477"/>
      <c r="II60" s="477"/>
      <c r="IJ60" s="477"/>
      <c r="IK60" s="477"/>
      <c r="IL60" s="477"/>
      <c r="IM60" s="477"/>
      <c r="IN60" s="477"/>
      <c r="IO60" s="477"/>
    </row>
    <row r="61" spans="1:249" ht="30" customHeight="1">
      <c r="A61" s="477"/>
      <c r="B61" s="476" t="s">
        <v>231</v>
      </c>
      <c r="C61" s="511"/>
      <c r="D61" s="484">
        <v>6015.7378309071746</v>
      </c>
      <c r="E61" s="484">
        <v>4898.8218238884756</v>
      </c>
      <c r="F61" s="484">
        <v>548.30517334803483</v>
      </c>
      <c r="G61" s="484">
        <v>187.43059322531587</v>
      </c>
      <c r="H61" s="484">
        <v>3338.0151299640888</v>
      </c>
      <c r="I61" s="93">
        <v>14988.31055133309</v>
      </c>
      <c r="J61" s="535">
        <v>1186.9218544048033</v>
      </c>
      <c r="K61" s="477"/>
      <c r="L61" s="477"/>
      <c r="M61" s="477"/>
      <c r="N61" s="477"/>
      <c r="O61" s="477"/>
      <c r="P61" s="477"/>
      <c r="Q61" s="477"/>
      <c r="R61" s="477"/>
      <c r="S61" s="477"/>
      <c r="T61" s="477"/>
      <c r="U61" s="477"/>
      <c r="V61" s="477"/>
      <c r="W61" s="477"/>
      <c r="X61" s="477"/>
      <c r="Y61" s="477"/>
      <c r="Z61" s="477"/>
      <c r="AA61" s="477"/>
      <c r="AB61" s="477"/>
      <c r="AC61" s="477"/>
      <c r="AD61" s="477"/>
      <c r="AE61" s="477"/>
      <c r="AF61" s="477"/>
      <c r="AG61" s="477"/>
      <c r="AH61" s="477"/>
      <c r="AI61" s="477"/>
      <c r="AJ61" s="477"/>
      <c r="AK61" s="477"/>
      <c r="AL61" s="477"/>
      <c r="AM61" s="477"/>
      <c r="AN61" s="477"/>
      <c r="AO61" s="477"/>
      <c r="AP61" s="477"/>
      <c r="AQ61" s="477"/>
      <c r="AR61" s="477"/>
      <c r="AS61" s="477"/>
      <c r="AT61" s="477"/>
      <c r="AU61" s="477"/>
      <c r="AV61" s="477"/>
      <c r="AW61" s="477"/>
      <c r="AX61" s="477"/>
      <c r="AY61" s="477"/>
      <c r="AZ61" s="477"/>
      <c r="BA61" s="477"/>
      <c r="BB61" s="477"/>
      <c r="BC61" s="477"/>
      <c r="BD61" s="477"/>
      <c r="BE61" s="477"/>
      <c r="BF61" s="477"/>
      <c r="BG61" s="477"/>
      <c r="BH61" s="477"/>
      <c r="BI61" s="477"/>
      <c r="BJ61" s="477"/>
      <c r="BK61" s="477"/>
      <c r="BL61" s="477"/>
      <c r="BM61" s="477"/>
      <c r="BN61" s="477"/>
      <c r="BO61" s="477"/>
      <c r="BP61" s="477"/>
      <c r="BQ61" s="477"/>
      <c r="BR61" s="477"/>
      <c r="BS61" s="477"/>
      <c r="BT61" s="477"/>
      <c r="BU61" s="477"/>
      <c r="BV61" s="477"/>
      <c r="BW61" s="477"/>
      <c r="BX61" s="477"/>
      <c r="BY61" s="477"/>
      <c r="BZ61" s="477"/>
      <c r="CA61" s="477"/>
      <c r="CB61" s="477"/>
      <c r="CC61" s="477"/>
      <c r="CD61" s="477"/>
      <c r="CE61" s="477"/>
      <c r="CF61" s="477"/>
      <c r="CG61" s="477"/>
      <c r="CH61" s="477"/>
      <c r="CI61" s="477"/>
      <c r="CJ61" s="477"/>
      <c r="CK61" s="477"/>
      <c r="CL61" s="477"/>
      <c r="CM61" s="477"/>
      <c r="CN61" s="477"/>
      <c r="CO61" s="477"/>
      <c r="CP61" s="477"/>
      <c r="CQ61" s="477"/>
      <c r="CR61" s="477"/>
      <c r="CS61" s="477"/>
      <c r="CT61" s="477"/>
      <c r="CU61" s="477"/>
      <c r="CV61" s="477"/>
      <c r="CW61" s="477"/>
      <c r="CX61" s="477"/>
      <c r="CY61" s="477"/>
      <c r="CZ61" s="477"/>
      <c r="DA61" s="477"/>
      <c r="DB61" s="477"/>
      <c r="DC61" s="477"/>
      <c r="DD61" s="477"/>
      <c r="DE61" s="477"/>
      <c r="DF61" s="477"/>
      <c r="DG61" s="477"/>
      <c r="DH61" s="477"/>
      <c r="DI61" s="477"/>
      <c r="DJ61" s="477"/>
      <c r="DK61" s="477"/>
      <c r="DL61" s="477"/>
      <c r="DM61" s="477"/>
      <c r="DN61" s="477"/>
      <c r="DO61" s="477"/>
      <c r="DP61" s="477"/>
      <c r="DQ61" s="477"/>
      <c r="DR61" s="477"/>
      <c r="DS61" s="477"/>
      <c r="DT61" s="477"/>
      <c r="DU61" s="477"/>
      <c r="DV61" s="477"/>
      <c r="DW61" s="477"/>
      <c r="DX61" s="477"/>
      <c r="DY61" s="477"/>
      <c r="DZ61" s="477"/>
      <c r="EA61" s="477"/>
      <c r="EB61" s="477"/>
      <c r="EC61" s="477"/>
      <c r="ED61" s="477"/>
      <c r="EE61" s="477"/>
      <c r="EF61" s="477"/>
      <c r="EG61" s="477"/>
      <c r="EH61" s="477"/>
      <c r="EI61" s="477"/>
      <c r="EJ61" s="477"/>
      <c r="EK61" s="477"/>
      <c r="EL61" s="477"/>
      <c r="EM61" s="477"/>
      <c r="EN61" s="477"/>
      <c r="EO61" s="477"/>
      <c r="EP61" s="477"/>
      <c r="EQ61" s="477"/>
      <c r="ER61" s="477"/>
      <c r="ES61" s="477"/>
      <c r="ET61" s="477"/>
      <c r="EU61" s="477"/>
      <c r="EV61" s="477"/>
      <c r="EW61" s="477"/>
      <c r="EX61" s="477"/>
      <c r="EY61" s="477"/>
      <c r="EZ61" s="477"/>
      <c r="FA61" s="477"/>
      <c r="FB61" s="477"/>
      <c r="FC61" s="477"/>
      <c r="FD61" s="477"/>
      <c r="FE61" s="477"/>
      <c r="FF61" s="477"/>
      <c r="FG61" s="477"/>
      <c r="FH61" s="477"/>
      <c r="FI61" s="477"/>
      <c r="FJ61" s="477"/>
      <c r="FK61" s="477"/>
      <c r="FL61" s="477"/>
      <c r="FM61" s="477"/>
      <c r="FN61" s="477"/>
      <c r="FO61" s="477"/>
      <c r="FP61" s="477"/>
      <c r="FQ61" s="477"/>
      <c r="FR61" s="477"/>
      <c r="FS61" s="477"/>
      <c r="FT61" s="477"/>
      <c r="FU61" s="477"/>
      <c r="FV61" s="477"/>
      <c r="FW61" s="477"/>
      <c r="FX61" s="477"/>
      <c r="FY61" s="477"/>
      <c r="FZ61" s="477"/>
      <c r="GA61" s="477"/>
      <c r="GB61" s="477"/>
      <c r="GC61" s="477"/>
      <c r="GD61" s="477"/>
      <c r="GE61" s="477"/>
      <c r="GF61" s="477"/>
      <c r="GG61" s="477"/>
      <c r="GH61" s="477"/>
      <c r="GI61" s="477"/>
      <c r="GJ61" s="477"/>
      <c r="GK61" s="477"/>
      <c r="GL61" s="477"/>
      <c r="GM61" s="477"/>
      <c r="GN61" s="477"/>
      <c r="GO61" s="477"/>
      <c r="GP61" s="477"/>
      <c r="GQ61" s="477"/>
      <c r="GR61" s="477"/>
      <c r="GS61" s="477"/>
      <c r="GT61" s="477"/>
      <c r="GU61" s="477"/>
      <c r="GV61" s="477"/>
      <c r="GW61" s="477"/>
      <c r="GX61" s="477"/>
      <c r="GY61" s="477"/>
      <c r="GZ61" s="477"/>
      <c r="HA61" s="477"/>
      <c r="HB61" s="477"/>
      <c r="HC61" s="477"/>
      <c r="HD61" s="477"/>
      <c r="HE61" s="477"/>
      <c r="HF61" s="477"/>
      <c r="HG61" s="477"/>
      <c r="HH61" s="477"/>
      <c r="HI61" s="477"/>
      <c r="HJ61" s="477"/>
      <c r="HK61" s="477"/>
      <c r="HL61" s="477"/>
      <c r="HM61" s="477"/>
      <c r="HN61" s="477"/>
      <c r="HO61" s="477"/>
      <c r="HP61" s="477"/>
      <c r="HQ61" s="477"/>
      <c r="HR61" s="477"/>
      <c r="HS61" s="477"/>
      <c r="HT61" s="477"/>
      <c r="HU61" s="477"/>
      <c r="HV61" s="477"/>
      <c r="HW61" s="477"/>
      <c r="HX61" s="477"/>
      <c r="HY61" s="477"/>
      <c r="HZ61" s="477"/>
      <c r="IA61" s="477"/>
      <c r="IB61" s="477"/>
      <c r="IC61" s="477"/>
      <c r="ID61" s="477"/>
      <c r="IE61" s="477"/>
      <c r="IF61" s="477"/>
      <c r="IG61" s="477"/>
      <c r="IH61" s="477"/>
      <c r="II61" s="477"/>
      <c r="IJ61" s="477"/>
      <c r="IK61" s="477"/>
      <c r="IL61" s="477"/>
      <c r="IM61" s="477"/>
      <c r="IN61" s="477"/>
      <c r="IO61" s="477"/>
    </row>
    <row r="62" spans="1:249" ht="30" customHeight="1">
      <c r="A62" s="477"/>
      <c r="B62" s="476" t="s">
        <v>232</v>
      </c>
      <c r="C62" s="511"/>
      <c r="D62" s="484">
        <v>5677.8151306942127</v>
      </c>
      <c r="E62" s="484">
        <v>4983.6683467133862</v>
      </c>
      <c r="F62" s="484">
        <v>561.57361595253269</v>
      </c>
      <c r="G62" s="484">
        <v>201.32971780530417</v>
      </c>
      <c r="H62" s="484">
        <v>3382.0384986452927</v>
      </c>
      <c r="I62" s="93">
        <v>14806.425309810729</v>
      </c>
      <c r="J62" s="535">
        <v>1172.518391958705</v>
      </c>
      <c r="K62" s="477"/>
      <c r="L62" s="477"/>
      <c r="M62" s="477"/>
      <c r="N62" s="477"/>
      <c r="O62" s="477"/>
      <c r="P62" s="477"/>
      <c r="Q62" s="477"/>
      <c r="R62" s="477"/>
      <c r="S62" s="477"/>
      <c r="T62" s="477"/>
      <c r="U62" s="477"/>
      <c r="V62" s="477"/>
      <c r="W62" s="477"/>
      <c r="X62" s="477"/>
      <c r="Y62" s="477"/>
      <c r="Z62" s="477"/>
      <c r="AA62" s="477"/>
      <c r="AB62" s="477"/>
      <c r="AC62" s="477"/>
      <c r="AD62" s="477"/>
      <c r="AE62" s="477"/>
      <c r="AF62" s="477"/>
      <c r="AG62" s="477"/>
      <c r="AH62" s="477"/>
      <c r="AI62" s="477"/>
      <c r="AJ62" s="477"/>
      <c r="AK62" s="477"/>
      <c r="AL62" s="477"/>
      <c r="AM62" s="477"/>
      <c r="AN62" s="477"/>
      <c r="AO62" s="477"/>
      <c r="AP62" s="477"/>
      <c r="AQ62" s="477"/>
      <c r="AR62" s="477"/>
      <c r="AS62" s="477"/>
      <c r="AT62" s="477"/>
      <c r="AU62" s="477"/>
      <c r="AV62" s="477"/>
      <c r="AW62" s="477"/>
      <c r="AX62" s="477"/>
      <c r="AY62" s="477"/>
      <c r="AZ62" s="477"/>
      <c r="BA62" s="477"/>
      <c r="BB62" s="477"/>
      <c r="BC62" s="477"/>
      <c r="BD62" s="477"/>
      <c r="BE62" s="477"/>
      <c r="BF62" s="477"/>
      <c r="BG62" s="477"/>
      <c r="BH62" s="477"/>
      <c r="BI62" s="477"/>
      <c r="BJ62" s="477"/>
      <c r="BK62" s="477"/>
      <c r="BL62" s="477"/>
      <c r="BM62" s="477"/>
      <c r="BN62" s="477"/>
      <c r="BO62" s="477"/>
      <c r="BP62" s="477"/>
      <c r="BQ62" s="477"/>
      <c r="BR62" s="477"/>
      <c r="BS62" s="477"/>
      <c r="BT62" s="477"/>
      <c r="BU62" s="477"/>
      <c r="BV62" s="477"/>
      <c r="BW62" s="477"/>
      <c r="BX62" s="477"/>
      <c r="BY62" s="477"/>
      <c r="BZ62" s="477"/>
      <c r="CA62" s="477"/>
      <c r="CB62" s="477"/>
      <c r="CC62" s="477"/>
      <c r="CD62" s="477"/>
      <c r="CE62" s="477"/>
      <c r="CF62" s="477"/>
      <c r="CG62" s="477"/>
      <c r="CH62" s="477"/>
      <c r="CI62" s="477"/>
      <c r="CJ62" s="477"/>
      <c r="CK62" s="477"/>
      <c r="CL62" s="477"/>
      <c r="CM62" s="477"/>
      <c r="CN62" s="477"/>
      <c r="CO62" s="477"/>
      <c r="CP62" s="477"/>
      <c r="CQ62" s="477"/>
      <c r="CR62" s="477"/>
      <c r="CS62" s="477"/>
      <c r="CT62" s="477"/>
      <c r="CU62" s="477"/>
      <c r="CV62" s="477"/>
      <c r="CW62" s="477"/>
      <c r="CX62" s="477"/>
      <c r="CY62" s="477"/>
      <c r="CZ62" s="477"/>
      <c r="DA62" s="477"/>
      <c r="DB62" s="477"/>
      <c r="DC62" s="477"/>
      <c r="DD62" s="477"/>
      <c r="DE62" s="477"/>
      <c r="DF62" s="477"/>
      <c r="DG62" s="477"/>
      <c r="DH62" s="477"/>
      <c r="DI62" s="477"/>
      <c r="DJ62" s="477"/>
      <c r="DK62" s="477"/>
      <c r="DL62" s="477"/>
      <c r="DM62" s="477"/>
      <c r="DN62" s="477"/>
      <c r="DO62" s="477"/>
      <c r="DP62" s="477"/>
      <c r="DQ62" s="477"/>
      <c r="DR62" s="477"/>
      <c r="DS62" s="477"/>
      <c r="DT62" s="477"/>
      <c r="DU62" s="477"/>
      <c r="DV62" s="477"/>
      <c r="DW62" s="477"/>
      <c r="DX62" s="477"/>
      <c r="DY62" s="477"/>
      <c r="DZ62" s="477"/>
      <c r="EA62" s="477"/>
      <c r="EB62" s="477"/>
      <c r="EC62" s="477"/>
      <c r="ED62" s="477"/>
      <c r="EE62" s="477"/>
      <c r="EF62" s="477"/>
      <c r="EG62" s="477"/>
      <c r="EH62" s="477"/>
      <c r="EI62" s="477"/>
      <c r="EJ62" s="477"/>
      <c r="EK62" s="477"/>
      <c r="EL62" s="477"/>
      <c r="EM62" s="477"/>
      <c r="EN62" s="477"/>
      <c r="EO62" s="477"/>
      <c r="EP62" s="477"/>
      <c r="EQ62" s="477"/>
      <c r="ER62" s="477"/>
      <c r="ES62" s="477"/>
      <c r="ET62" s="477"/>
      <c r="EU62" s="477"/>
      <c r="EV62" s="477"/>
      <c r="EW62" s="477"/>
      <c r="EX62" s="477"/>
      <c r="EY62" s="477"/>
      <c r="EZ62" s="477"/>
      <c r="FA62" s="477"/>
      <c r="FB62" s="477"/>
      <c r="FC62" s="477"/>
      <c r="FD62" s="477"/>
      <c r="FE62" s="477"/>
      <c r="FF62" s="477"/>
      <c r="FG62" s="477"/>
      <c r="FH62" s="477"/>
      <c r="FI62" s="477"/>
      <c r="FJ62" s="477"/>
      <c r="FK62" s="477"/>
      <c r="FL62" s="477"/>
      <c r="FM62" s="477"/>
      <c r="FN62" s="477"/>
      <c r="FO62" s="477"/>
      <c r="FP62" s="477"/>
      <c r="FQ62" s="477"/>
      <c r="FR62" s="477"/>
      <c r="FS62" s="477"/>
      <c r="FT62" s="477"/>
      <c r="FU62" s="477"/>
      <c r="FV62" s="477"/>
      <c r="FW62" s="477"/>
      <c r="FX62" s="477"/>
      <c r="FY62" s="477"/>
      <c r="FZ62" s="477"/>
      <c r="GA62" s="477"/>
      <c r="GB62" s="477"/>
      <c r="GC62" s="477"/>
      <c r="GD62" s="477"/>
      <c r="GE62" s="477"/>
      <c r="GF62" s="477"/>
      <c r="GG62" s="477"/>
      <c r="GH62" s="477"/>
      <c r="GI62" s="477"/>
      <c r="GJ62" s="477"/>
      <c r="GK62" s="477"/>
      <c r="GL62" s="477"/>
      <c r="GM62" s="477"/>
      <c r="GN62" s="477"/>
      <c r="GO62" s="477"/>
      <c r="GP62" s="477"/>
      <c r="GQ62" s="477"/>
      <c r="GR62" s="477"/>
      <c r="GS62" s="477"/>
      <c r="GT62" s="477"/>
      <c r="GU62" s="477"/>
      <c r="GV62" s="477"/>
      <c r="GW62" s="477"/>
      <c r="GX62" s="477"/>
      <c r="GY62" s="477"/>
      <c r="GZ62" s="477"/>
      <c r="HA62" s="477"/>
      <c r="HB62" s="477"/>
      <c r="HC62" s="477"/>
      <c r="HD62" s="477"/>
      <c r="HE62" s="477"/>
      <c r="HF62" s="477"/>
      <c r="HG62" s="477"/>
      <c r="HH62" s="477"/>
      <c r="HI62" s="477"/>
      <c r="HJ62" s="477"/>
      <c r="HK62" s="477"/>
      <c r="HL62" s="477"/>
      <c r="HM62" s="477"/>
      <c r="HN62" s="477"/>
      <c r="HO62" s="477"/>
      <c r="HP62" s="477"/>
      <c r="HQ62" s="477"/>
      <c r="HR62" s="477"/>
      <c r="HS62" s="477"/>
      <c r="HT62" s="477"/>
      <c r="HU62" s="477"/>
      <c r="HV62" s="477"/>
      <c r="HW62" s="477"/>
      <c r="HX62" s="477"/>
      <c r="HY62" s="477"/>
      <c r="HZ62" s="477"/>
      <c r="IA62" s="477"/>
      <c r="IB62" s="477"/>
      <c r="IC62" s="477"/>
      <c r="ID62" s="477"/>
      <c r="IE62" s="477"/>
      <c r="IF62" s="477"/>
      <c r="IG62" s="477"/>
      <c r="IH62" s="477"/>
      <c r="II62" s="477"/>
      <c r="IJ62" s="477"/>
      <c r="IK62" s="477"/>
      <c r="IL62" s="477"/>
      <c r="IM62" s="477"/>
      <c r="IN62" s="477"/>
      <c r="IO62" s="477"/>
    </row>
    <row r="63" spans="1:249" ht="30" customHeight="1">
      <c r="A63" s="477"/>
      <c r="B63" s="476" t="s">
        <v>233</v>
      </c>
      <c r="C63" s="511"/>
      <c r="D63" s="484">
        <v>5533.2971650439931</v>
      </c>
      <c r="E63" s="484">
        <v>5075.8252767045415</v>
      </c>
      <c r="F63" s="484">
        <v>572.93520635648838</v>
      </c>
      <c r="G63" s="484">
        <v>213.15863373831908</v>
      </c>
      <c r="H63" s="484">
        <v>3399.1159356801827</v>
      </c>
      <c r="I63" s="93">
        <v>14794.332217523526</v>
      </c>
      <c r="J63" s="535">
        <v>1171.560741963807</v>
      </c>
      <c r="K63" s="477"/>
      <c r="L63" s="477"/>
      <c r="M63" s="477"/>
      <c r="N63" s="477"/>
      <c r="O63" s="477"/>
      <c r="P63" s="477"/>
      <c r="Q63" s="477"/>
      <c r="R63" s="477"/>
      <c r="S63" s="477"/>
      <c r="T63" s="477"/>
      <c r="U63" s="477"/>
      <c r="V63" s="477"/>
      <c r="W63" s="477"/>
      <c r="X63" s="477"/>
      <c r="Y63" s="477"/>
      <c r="Z63" s="477"/>
      <c r="AA63" s="477"/>
      <c r="AB63" s="477"/>
      <c r="AC63" s="477"/>
      <c r="AD63" s="477"/>
      <c r="AE63" s="477"/>
      <c r="AF63" s="477"/>
      <c r="AG63" s="477"/>
      <c r="AH63" s="477"/>
      <c r="AI63" s="477"/>
      <c r="AJ63" s="477"/>
      <c r="AK63" s="477"/>
      <c r="AL63" s="477"/>
      <c r="AM63" s="477"/>
      <c r="AN63" s="477"/>
      <c r="AO63" s="477"/>
      <c r="AP63" s="477"/>
      <c r="AQ63" s="477"/>
      <c r="AR63" s="477"/>
      <c r="AS63" s="477"/>
      <c r="AT63" s="477"/>
      <c r="AU63" s="477"/>
      <c r="AV63" s="477"/>
      <c r="AW63" s="477"/>
      <c r="AX63" s="477"/>
      <c r="AY63" s="477"/>
      <c r="AZ63" s="477"/>
      <c r="BA63" s="477"/>
      <c r="BB63" s="477"/>
      <c r="BC63" s="477"/>
      <c r="BD63" s="477"/>
      <c r="BE63" s="477"/>
      <c r="BF63" s="477"/>
      <c r="BG63" s="477"/>
      <c r="BH63" s="477"/>
      <c r="BI63" s="477"/>
      <c r="BJ63" s="477"/>
      <c r="BK63" s="477"/>
      <c r="BL63" s="477"/>
      <c r="BM63" s="477"/>
      <c r="BN63" s="477"/>
      <c r="BO63" s="477"/>
      <c r="BP63" s="477"/>
      <c r="BQ63" s="477"/>
      <c r="BR63" s="477"/>
      <c r="BS63" s="477"/>
      <c r="BT63" s="477"/>
      <c r="BU63" s="477"/>
      <c r="BV63" s="477"/>
      <c r="BW63" s="477"/>
      <c r="BX63" s="477"/>
      <c r="BY63" s="477"/>
      <c r="BZ63" s="477"/>
      <c r="CA63" s="477"/>
      <c r="CB63" s="477"/>
      <c r="CC63" s="477"/>
      <c r="CD63" s="477"/>
      <c r="CE63" s="477"/>
      <c r="CF63" s="477"/>
      <c r="CG63" s="477"/>
      <c r="CH63" s="477"/>
      <c r="CI63" s="477"/>
      <c r="CJ63" s="477"/>
      <c r="CK63" s="477"/>
      <c r="CL63" s="477"/>
      <c r="CM63" s="477"/>
      <c r="CN63" s="477"/>
      <c r="CO63" s="477"/>
      <c r="CP63" s="477"/>
      <c r="CQ63" s="477"/>
      <c r="CR63" s="477"/>
      <c r="CS63" s="477"/>
      <c r="CT63" s="477"/>
      <c r="CU63" s="477"/>
      <c r="CV63" s="477"/>
      <c r="CW63" s="477"/>
      <c r="CX63" s="477"/>
      <c r="CY63" s="477"/>
      <c r="CZ63" s="477"/>
      <c r="DA63" s="477"/>
      <c r="DB63" s="477"/>
      <c r="DC63" s="477"/>
      <c r="DD63" s="477"/>
      <c r="DE63" s="477"/>
      <c r="DF63" s="477"/>
      <c r="DG63" s="477"/>
      <c r="DH63" s="477"/>
      <c r="DI63" s="477"/>
      <c r="DJ63" s="477"/>
      <c r="DK63" s="477"/>
      <c r="DL63" s="477"/>
      <c r="DM63" s="477"/>
      <c r="DN63" s="477"/>
      <c r="DO63" s="477"/>
      <c r="DP63" s="477"/>
      <c r="DQ63" s="477"/>
      <c r="DR63" s="477"/>
      <c r="DS63" s="477"/>
      <c r="DT63" s="477"/>
      <c r="DU63" s="477"/>
      <c r="DV63" s="477"/>
      <c r="DW63" s="477"/>
      <c r="DX63" s="477"/>
      <c r="DY63" s="477"/>
      <c r="DZ63" s="477"/>
      <c r="EA63" s="477"/>
      <c r="EB63" s="477"/>
      <c r="EC63" s="477"/>
      <c r="ED63" s="477"/>
      <c r="EE63" s="477"/>
      <c r="EF63" s="477"/>
      <c r="EG63" s="477"/>
      <c r="EH63" s="477"/>
      <c r="EI63" s="477"/>
      <c r="EJ63" s="477"/>
      <c r="EK63" s="477"/>
      <c r="EL63" s="477"/>
      <c r="EM63" s="477"/>
      <c r="EN63" s="477"/>
      <c r="EO63" s="477"/>
      <c r="EP63" s="477"/>
      <c r="EQ63" s="477"/>
      <c r="ER63" s="477"/>
      <c r="ES63" s="477"/>
      <c r="ET63" s="477"/>
      <c r="EU63" s="477"/>
      <c r="EV63" s="477"/>
      <c r="EW63" s="477"/>
      <c r="EX63" s="477"/>
      <c r="EY63" s="477"/>
      <c r="EZ63" s="477"/>
      <c r="FA63" s="477"/>
      <c r="FB63" s="477"/>
      <c r="FC63" s="477"/>
      <c r="FD63" s="477"/>
      <c r="FE63" s="477"/>
      <c r="FF63" s="477"/>
      <c r="FG63" s="477"/>
      <c r="FH63" s="477"/>
      <c r="FI63" s="477"/>
      <c r="FJ63" s="477"/>
      <c r="FK63" s="477"/>
      <c r="FL63" s="477"/>
      <c r="FM63" s="477"/>
      <c r="FN63" s="477"/>
      <c r="FO63" s="477"/>
      <c r="FP63" s="477"/>
      <c r="FQ63" s="477"/>
      <c r="FR63" s="477"/>
      <c r="FS63" s="477"/>
      <c r="FT63" s="477"/>
      <c r="FU63" s="477"/>
      <c r="FV63" s="477"/>
      <c r="FW63" s="477"/>
      <c r="FX63" s="477"/>
      <c r="FY63" s="477"/>
      <c r="FZ63" s="477"/>
      <c r="GA63" s="477"/>
      <c r="GB63" s="477"/>
      <c r="GC63" s="477"/>
      <c r="GD63" s="477"/>
      <c r="GE63" s="477"/>
      <c r="GF63" s="477"/>
      <c r="GG63" s="477"/>
      <c r="GH63" s="477"/>
      <c r="GI63" s="477"/>
      <c r="GJ63" s="477"/>
      <c r="GK63" s="477"/>
      <c r="GL63" s="477"/>
      <c r="GM63" s="477"/>
      <c r="GN63" s="477"/>
      <c r="GO63" s="477"/>
      <c r="GP63" s="477"/>
      <c r="GQ63" s="477"/>
      <c r="GR63" s="477"/>
      <c r="GS63" s="477"/>
      <c r="GT63" s="477"/>
      <c r="GU63" s="477"/>
      <c r="GV63" s="477"/>
      <c r="GW63" s="477"/>
      <c r="GX63" s="477"/>
      <c r="GY63" s="477"/>
      <c r="GZ63" s="477"/>
      <c r="HA63" s="477"/>
      <c r="HB63" s="477"/>
      <c r="HC63" s="477"/>
      <c r="HD63" s="477"/>
      <c r="HE63" s="477"/>
      <c r="HF63" s="477"/>
      <c r="HG63" s="477"/>
      <c r="HH63" s="477"/>
      <c r="HI63" s="477"/>
      <c r="HJ63" s="477"/>
      <c r="HK63" s="477"/>
      <c r="HL63" s="477"/>
      <c r="HM63" s="477"/>
      <c r="HN63" s="477"/>
      <c r="HO63" s="477"/>
      <c r="HP63" s="477"/>
      <c r="HQ63" s="477"/>
      <c r="HR63" s="477"/>
      <c r="HS63" s="477"/>
      <c r="HT63" s="477"/>
      <c r="HU63" s="477"/>
      <c r="HV63" s="477"/>
      <c r="HW63" s="477"/>
      <c r="HX63" s="477"/>
      <c r="HY63" s="477"/>
      <c r="HZ63" s="477"/>
      <c r="IA63" s="477"/>
      <c r="IB63" s="477"/>
      <c r="IC63" s="477"/>
      <c r="ID63" s="477"/>
      <c r="IE63" s="477"/>
      <c r="IF63" s="477"/>
      <c r="IG63" s="477"/>
      <c r="IH63" s="477"/>
      <c r="II63" s="477"/>
      <c r="IJ63" s="477"/>
      <c r="IK63" s="477"/>
      <c r="IL63" s="477"/>
      <c r="IM63" s="477"/>
      <c r="IN63" s="477"/>
      <c r="IO63" s="477"/>
    </row>
    <row r="64" spans="1:249" ht="30" customHeight="1">
      <c r="A64" s="477"/>
      <c r="B64" s="476" t="s">
        <v>234</v>
      </c>
      <c r="C64" s="511"/>
      <c r="D64" s="484">
        <v>5430.5758247241274</v>
      </c>
      <c r="E64" s="484">
        <v>5253.3041765973485</v>
      </c>
      <c r="F64" s="484">
        <v>596.14274501839941</v>
      </c>
      <c r="G64" s="484">
        <v>235.22623099201749</v>
      </c>
      <c r="H64" s="484">
        <v>3413.2772038054081</v>
      </c>
      <c r="I64" s="93">
        <v>14928.5261811373</v>
      </c>
      <c r="J64" s="535">
        <v>1182.187539933924</v>
      </c>
      <c r="K64" s="477"/>
      <c r="L64" s="477"/>
      <c r="M64" s="477"/>
      <c r="N64" s="477"/>
      <c r="O64" s="477"/>
      <c r="P64" s="477"/>
      <c r="Q64" s="477"/>
      <c r="R64" s="477"/>
      <c r="S64" s="477"/>
      <c r="T64" s="477"/>
      <c r="U64" s="477"/>
      <c r="V64" s="477"/>
      <c r="W64" s="477"/>
      <c r="X64" s="477"/>
      <c r="Y64" s="477"/>
      <c r="Z64" s="477"/>
      <c r="AA64" s="477"/>
      <c r="AB64" s="477"/>
      <c r="AC64" s="477"/>
      <c r="AD64" s="477"/>
      <c r="AE64" s="477"/>
      <c r="AF64" s="477"/>
      <c r="AG64" s="477"/>
      <c r="AH64" s="477"/>
      <c r="AI64" s="477"/>
      <c r="AJ64" s="477"/>
      <c r="AK64" s="477"/>
      <c r="AL64" s="477"/>
      <c r="AM64" s="477"/>
      <c r="AN64" s="477"/>
      <c r="AO64" s="477"/>
      <c r="AP64" s="477"/>
      <c r="AQ64" s="477"/>
      <c r="AR64" s="477"/>
      <c r="AS64" s="477"/>
      <c r="AT64" s="477"/>
      <c r="AU64" s="477"/>
      <c r="AV64" s="477"/>
      <c r="AW64" s="477"/>
      <c r="AX64" s="477"/>
      <c r="AY64" s="477"/>
      <c r="AZ64" s="477"/>
      <c r="BA64" s="477"/>
      <c r="BB64" s="477"/>
      <c r="BC64" s="477"/>
      <c r="BD64" s="477"/>
      <c r="BE64" s="477"/>
      <c r="BF64" s="477"/>
      <c r="BG64" s="477"/>
      <c r="BH64" s="477"/>
      <c r="BI64" s="477"/>
      <c r="BJ64" s="477"/>
      <c r="BK64" s="477"/>
      <c r="BL64" s="477"/>
      <c r="BM64" s="477"/>
      <c r="BN64" s="477"/>
      <c r="BO64" s="477"/>
      <c r="BP64" s="477"/>
      <c r="BQ64" s="477"/>
      <c r="BR64" s="477"/>
      <c r="BS64" s="477"/>
      <c r="BT64" s="477"/>
      <c r="BU64" s="477"/>
      <c r="BV64" s="477"/>
      <c r="BW64" s="477"/>
      <c r="BX64" s="477"/>
      <c r="BY64" s="477"/>
      <c r="BZ64" s="477"/>
      <c r="CA64" s="477"/>
      <c r="CB64" s="477"/>
      <c r="CC64" s="477"/>
      <c r="CD64" s="477"/>
      <c r="CE64" s="477"/>
      <c r="CF64" s="477"/>
      <c r="CG64" s="477"/>
      <c r="CH64" s="477"/>
      <c r="CI64" s="477"/>
      <c r="CJ64" s="477"/>
      <c r="CK64" s="477"/>
      <c r="CL64" s="477"/>
      <c r="CM64" s="477"/>
      <c r="CN64" s="477"/>
      <c r="CO64" s="477"/>
      <c r="CP64" s="477"/>
      <c r="CQ64" s="477"/>
      <c r="CR64" s="477"/>
      <c r="CS64" s="477"/>
      <c r="CT64" s="477"/>
      <c r="CU64" s="477"/>
      <c r="CV64" s="477"/>
      <c r="CW64" s="477"/>
      <c r="CX64" s="477"/>
      <c r="CY64" s="477"/>
      <c r="CZ64" s="477"/>
      <c r="DA64" s="477"/>
      <c r="DB64" s="477"/>
      <c r="DC64" s="477"/>
      <c r="DD64" s="477"/>
      <c r="DE64" s="477"/>
      <c r="DF64" s="477"/>
      <c r="DG64" s="477"/>
      <c r="DH64" s="477"/>
      <c r="DI64" s="477"/>
      <c r="DJ64" s="477"/>
      <c r="DK64" s="477"/>
      <c r="DL64" s="477"/>
      <c r="DM64" s="477"/>
      <c r="DN64" s="477"/>
      <c r="DO64" s="477"/>
      <c r="DP64" s="477"/>
      <c r="DQ64" s="477"/>
      <c r="DR64" s="477"/>
      <c r="DS64" s="477"/>
      <c r="DT64" s="477"/>
      <c r="DU64" s="477"/>
      <c r="DV64" s="477"/>
      <c r="DW64" s="477"/>
      <c r="DX64" s="477"/>
      <c r="DY64" s="477"/>
      <c r="DZ64" s="477"/>
      <c r="EA64" s="477"/>
      <c r="EB64" s="477"/>
      <c r="EC64" s="477"/>
      <c r="ED64" s="477"/>
      <c r="EE64" s="477"/>
      <c r="EF64" s="477"/>
      <c r="EG64" s="477"/>
      <c r="EH64" s="477"/>
      <c r="EI64" s="477"/>
      <c r="EJ64" s="477"/>
      <c r="EK64" s="477"/>
      <c r="EL64" s="477"/>
      <c r="EM64" s="477"/>
      <c r="EN64" s="477"/>
      <c r="EO64" s="477"/>
      <c r="EP64" s="477"/>
      <c r="EQ64" s="477"/>
      <c r="ER64" s="477"/>
      <c r="ES64" s="477"/>
      <c r="ET64" s="477"/>
      <c r="EU64" s="477"/>
      <c r="EV64" s="477"/>
      <c r="EW64" s="477"/>
      <c r="EX64" s="477"/>
      <c r="EY64" s="477"/>
      <c r="EZ64" s="477"/>
      <c r="FA64" s="477"/>
      <c r="FB64" s="477"/>
      <c r="FC64" s="477"/>
      <c r="FD64" s="477"/>
      <c r="FE64" s="477"/>
      <c r="FF64" s="477"/>
      <c r="FG64" s="477"/>
      <c r="FH64" s="477"/>
      <c r="FI64" s="477"/>
      <c r="FJ64" s="477"/>
      <c r="FK64" s="477"/>
      <c r="FL64" s="477"/>
      <c r="FM64" s="477"/>
      <c r="FN64" s="477"/>
      <c r="FO64" s="477"/>
      <c r="FP64" s="477"/>
      <c r="FQ64" s="477"/>
      <c r="FR64" s="477"/>
      <c r="FS64" s="477"/>
      <c r="FT64" s="477"/>
      <c r="FU64" s="477"/>
      <c r="FV64" s="477"/>
      <c r="FW64" s="477"/>
      <c r="FX64" s="477"/>
      <c r="FY64" s="477"/>
      <c r="FZ64" s="477"/>
      <c r="GA64" s="477"/>
      <c r="GB64" s="477"/>
      <c r="GC64" s="477"/>
      <c r="GD64" s="477"/>
      <c r="GE64" s="477"/>
      <c r="GF64" s="477"/>
      <c r="GG64" s="477"/>
      <c r="GH64" s="477"/>
      <c r="GI64" s="477"/>
      <c r="GJ64" s="477"/>
      <c r="GK64" s="477"/>
      <c r="GL64" s="477"/>
      <c r="GM64" s="477"/>
      <c r="GN64" s="477"/>
      <c r="GO64" s="477"/>
      <c r="GP64" s="477"/>
      <c r="GQ64" s="477"/>
      <c r="GR64" s="477"/>
      <c r="GS64" s="477"/>
      <c r="GT64" s="477"/>
      <c r="GU64" s="477"/>
      <c r="GV64" s="477"/>
      <c r="GW64" s="477"/>
      <c r="GX64" s="477"/>
      <c r="GY64" s="477"/>
      <c r="GZ64" s="477"/>
      <c r="HA64" s="477"/>
      <c r="HB64" s="477"/>
      <c r="HC64" s="477"/>
      <c r="HD64" s="477"/>
      <c r="HE64" s="477"/>
      <c r="HF64" s="477"/>
      <c r="HG64" s="477"/>
      <c r="HH64" s="477"/>
      <c r="HI64" s="477"/>
      <c r="HJ64" s="477"/>
      <c r="HK64" s="477"/>
      <c r="HL64" s="477"/>
      <c r="HM64" s="477"/>
      <c r="HN64" s="477"/>
      <c r="HO64" s="477"/>
      <c r="HP64" s="477"/>
      <c r="HQ64" s="477"/>
      <c r="HR64" s="477"/>
      <c r="HS64" s="477"/>
      <c r="HT64" s="477"/>
      <c r="HU64" s="477"/>
      <c r="HV64" s="477"/>
      <c r="HW64" s="477"/>
      <c r="HX64" s="477"/>
      <c r="HY64" s="477"/>
      <c r="HZ64" s="477"/>
      <c r="IA64" s="477"/>
      <c r="IB64" s="477"/>
      <c r="IC64" s="477"/>
      <c r="ID64" s="477"/>
      <c r="IE64" s="477"/>
      <c r="IF64" s="477"/>
      <c r="IG64" s="477"/>
      <c r="IH64" s="477"/>
      <c r="II64" s="477"/>
      <c r="IJ64" s="477"/>
      <c r="IK64" s="477"/>
      <c r="IL64" s="477"/>
      <c r="IM64" s="477"/>
      <c r="IN64" s="477"/>
      <c r="IO64" s="477"/>
    </row>
    <row r="65" spans="1:249" ht="30" customHeight="1">
      <c r="A65" s="477"/>
      <c r="B65" s="476" t="s">
        <v>235</v>
      </c>
      <c r="C65" s="511"/>
      <c r="D65" s="484">
        <v>5411.5910319969407</v>
      </c>
      <c r="E65" s="484">
        <v>5284.6667671427158</v>
      </c>
      <c r="F65" s="484">
        <v>605.81650942942474</v>
      </c>
      <c r="G65" s="484">
        <v>236.73134194411475</v>
      </c>
      <c r="H65" s="484">
        <v>3367.6982658216421</v>
      </c>
      <c r="I65" s="93">
        <v>14906.503916334839</v>
      </c>
      <c r="J65" s="535">
        <v>1180.4436003959747</v>
      </c>
      <c r="K65" s="477"/>
      <c r="L65" s="477"/>
      <c r="M65" s="477"/>
      <c r="N65" s="477"/>
      <c r="O65" s="477"/>
      <c r="P65" s="477"/>
      <c r="Q65" s="477"/>
      <c r="R65" s="477"/>
      <c r="S65" s="477"/>
      <c r="T65" s="477"/>
      <c r="U65" s="477"/>
      <c r="V65" s="477"/>
      <c r="W65" s="477"/>
      <c r="X65" s="477"/>
      <c r="Y65" s="477"/>
      <c r="Z65" s="477"/>
      <c r="AA65" s="477"/>
      <c r="AB65" s="477"/>
      <c r="AC65" s="477"/>
      <c r="AD65" s="477"/>
      <c r="AE65" s="477"/>
      <c r="AF65" s="477"/>
      <c r="AG65" s="477"/>
      <c r="AH65" s="477"/>
      <c r="AI65" s="477"/>
      <c r="AJ65" s="477"/>
      <c r="AK65" s="477"/>
      <c r="AL65" s="477"/>
      <c r="AM65" s="477"/>
      <c r="AN65" s="477"/>
      <c r="AO65" s="477"/>
      <c r="AP65" s="477"/>
      <c r="AQ65" s="477"/>
      <c r="AR65" s="477"/>
      <c r="AS65" s="477"/>
      <c r="AT65" s="477"/>
      <c r="AU65" s="477"/>
      <c r="AV65" s="477"/>
      <c r="AW65" s="477"/>
      <c r="AX65" s="477"/>
      <c r="AY65" s="477"/>
      <c r="AZ65" s="477"/>
      <c r="BA65" s="477"/>
      <c r="BB65" s="477"/>
      <c r="BC65" s="477"/>
      <c r="BD65" s="477"/>
      <c r="BE65" s="477"/>
      <c r="BF65" s="477"/>
      <c r="BG65" s="477"/>
      <c r="BH65" s="477"/>
      <c r="BI65" s="477"/>
      <c r="BJ65" s="477"/>
      <c r="BK65" s="477"/>
      <c r="BL65" s="477"/>
      <c r="BM65" s="477"/>
      <c r="BN65" s="477"/>
      <c r="BO65" s="477"/>
      <c r="BP65" s="477"/>
      <c r="BQ65" s="477"/>
      <c r="BR65" s="477"/>
      <c r="BS65" s="477"/>
      <c r="BT65" s="477"/>
      <c r="BU65" s="477"/>
      <c r="BV65" s="477"/>
      <c r="BW65" s="477"/>
      <c r="BX65" s="477"/>
      <c r="BY65" s="477"/>
      <c r="BZ65" s="477"/>
      <c r="CA65" s="477"/>
      <c r="CB65" s="477"/>
      <c r="CC65" s="477"/>
      <c r="CD65" s="477"/>
      <c r="CE65" s="477"/>
      <c r="CF65" s="477"/>
      <c r="CG65" s="477"/>
      <c r="CH65" s="477"/>
      <c r="CI65" s="477"/>
      <c r="CJ65" s="477"/>
      <c r="CK65" s="477"/>
      <c r="CL65" s="477"/>
      <c r="CM65" s="477"/>
      <c r="CN65" s="477"/>
      <c r="CO65" s="477"/>
      <c r="CP65" s="477"/>
      <c r="CQ65" s="477"/>
      <c r="CR65" s="477"/>
      <c r="CS65" s="477"/>
      <c r="CT65" s="477"/>
      <c r="CU65" s="477"/>
      <c r="CV65" s="477"/>
      <c r="CW65" s="477"/>
      <c r="CX65" s="477"/>
      <c r="CY65" s="477"/>
      <c r="CZ65" s="477"/>
      <c r="DA65" s="477"/>
      <c r="DB65" s="477"/>
      <c r="DC65" s="477"/>
      <c r="DD65" s="477"/>
      <c r="DE65" s="477"/>
      <c r="DF65" s="477"/>
      <c r="DG65" s="477"/>
      <c r="DH65" s="477"/>
      <c r="DI65" s="477"/>
      <c r="DJ65" s="477"/>
      <c r="DK65" s="477"/>
      <c r="DL65" s="477"/>
      <c r="DM65" s="477"/>
      <c r="DN65" s="477"/>
      <c r="DO65" s="477"/>
      <c r="DP65" s="477"/>
      <c r="DQ65" s="477"/>
      <c r="DR65" s="477"/>
      <c r="DS65" s="477"/>
      <c r="DT65" s="477"/>
      <c r="DU65" s="477"/>
      <c r="DV65" s="477"/>
      <c r="DW65" s="477"/>
      <c r="DX65" s="477"/>
      <c r="DY65" s="477"/>
      <c r="DZ65" s="477"/>
      <c r="EA65" s="477"/>
      <c r="EB65" s="477"/>
      <c r="EC65" s="477"/>
      <c r="ED65" s="477"/>
      <c r="EE65" s="477"/>
      <c r="EF65" s="477"/>
      <c r="EG65" s="477"/>
      <c r="EH65" s="477"/>
      <c r="EI65" s="477"/>
      <c r="EJ65" s="477"/>
      <c r="EK65" s="477"/>
      <c r="EL65" s="477"/>
      <c r="EM65" s="477"/>
      <c r="EN65" s="477"/>
      <c r="EO65" s="477"/>
      <c r="EP65" s="477"/>
      <c r="EQ65" s="477"/>
      <c r="ER65" s="477"/>
      <c r="ES65" s="477"/>
      <c r="ET65" s="477"/>
      <c r="EU65" s="477"/>
      <c r="EV65" s="477"/>
      <c r="EW65" s="477"/>
      <c r="EX65" s="477"/>
      <c r="EY65" s="477"/>
      <c r="EZ65" s="477"/>
      <c r="FA65" s="477"/>
      <c r="FB65" s="477"/>
      <c r="FC65" s="477"/>
      <c r="FD65" s="477"/>
      <c r="FE65" s="477"/>
      <c r="FF65" s="477"/>
      <c r="FG65" s="477"/>
      <c r="FH65" s="477"/>
      <c r="FI65" s="477"/>
      <c r="FJ65" s="477"/>
      <c r="FK65" s="477"/>
      <c r="FL65" s="477"/>
      <c r="FM65" s="477"/>
      <c r="FN65" s="477"/>
      <c r="FO65" s="477"/>
      <c r="FP65" s="477"/>
      <c r="FQ65" s="477"/>
      <c r="FR65" s="477"/>
      <c r="FS65" s="477"/>
      <c r="FT65" s="477"/>
      <c r="FU65" s="477"/>
      <c r="FV65" s="477"/>
      <c r="FW65" s="477"/>
      <c r="FX65" s="477"/>
      <c r="FY65" s="477"/>
      <c r="FZ65" s="477"/>
      <c r="GA65" s="477"/>
      <c r="GB65" s="477"/>
      <c r="GC65" s="477"/>
      <c r="GD65" s="477"/>
      <c r="GE65" s="477"/>
      <c r="GF65" s="477"/>
      <c r="GG65" s="477"/>
      <c r="GH65" s="477"/>
      <c r="GI65" s="477"/>
      <c r="GJ65" s="477"/>
      <c r="GK65" s="477"/>
      <c r="GL65" s="477"/>
      <c r="GM65" s="477"/>
      <c r="GN65" s="477"/>
      <c r="GO65" s="477"/>
      <c r="GP65" s="477"/>
      <c r="GQ65" s="477"/>
      <c r="GR65" s="477"/>
      <c r="GS65" s="477"/>
      <c r="GT65" s="477"/>
      <c r="GU65" s="477"/>
      <c r="GV65" s="477"/>
      <c r="GW65" s="477"/>
      <c r="GX65" s="477"/>
      <c r="GY65" s="477"/>
      <c r="GZ65" s="477"/>
      <c r="HA65" s="477"/>
      <c r="HB65" s="477"/>
      <c r="HC65" s="477"/>
      <c r="HD65" s="477"/>
      <c r="HE65" s="477"/>
      <c r="HF65" s="477"/>
      <c r="HG65" s="477"/>
      <c r="HH65" s="477"/>
      <c r="HI65" s="477"/>
      <c r="HJ65" s="477"/>
      <c r="HK65" s="477"/>
      <c r="HL65" s="477"/>
      <c r="HM65" s="477"/>
      <c r="HN65" s="477"/>
      <c r="HO65" s="477"/>
      <c r="HP65" s="477"/>
      <c r="HQ65" s="477"/>
      <c r="HR65" s="477"/>
      <c r="HS65" s="477"/>
      <c r="HT65" s="477"/>
      <c r="HU65" s="477"/>
      <c r="HV65" s="477"/>
      <c r="HW65" s="477"/>
      <c r="HX65" s="477"/>
      <c r="HY65" s="477"/>
      <c r="HZ65" s="477"/>
      <c r="IA65" s="477"/>
      <c r="IB65" s="477"/>
      <c r="IC65" s="477"/>
      <c r="ID65" s="477"/>
      <c r="IE65" s="477"/>
      <c r="IF65" s="477"/>
      <c r="IG65" s="477"/>
      <c r="IH65" s="477"/>
      <c r="II65" s="477"/>
      <c r="IJ65" s="477"/>
      <c r="IK65" s="477"/>
      <c r="IL65" s="477"/>
      <c r="IM65" s="477"/>
      <c r="IN65" s="477"/>
      <c r="IO65" s="477"/>
    </row>
    <row r="66" spans="1:249" ht="30" customHeight="1">
      <c r="A66" s="477"/>
      <c r="B66" s="476" t="s">
        <v>236</v>
      </c>
      <c r="C66" s="511"/>
      <c r="D66" s="484">
        <v>5506.9488846089425</v>
      </c>
      <c r="E66" s="484">
        <v>5350.3601943905314</v>
      </c>
      <c r="F66" s="484">
        <v>602.34141378105187</v>
      </c>
      <c r="G66" s="484">
        <v>235.37997332411757</v>
      </c>
      <c r="H66" s="484">
        <v>3348.0530397432258</v>
      </c>
      <c r="I66" s="93">
        <v>15043.08350584787</v>
      </c>
      <c r="J66" s="535">
        <v>1191.2593156897999</v>
      </c>
      <c r="K66" s="477"/>
      <c r="L66" s="477"/>
      <c r="M66" s="477"/>
      <c r="N66" s="477"/>
      <c r="O66" s="477"/>
      <c r="P66" s="477"/>
      <c r="Q66" s="477"/>
      <c r="R66" s="477"/>
      <c r="S66" s="477"/>
      <c r="T66" s="477"/>
      <c r="U66" s="477"/>
      <c r="V66" s="477"/>
      <c r="W66" s="477"/>
      <c r="X66" s="477"/>
      <c r="Y66" s="477"/>
      <c r="Z66" s="477"/>
      <c r="AA66" s="477"/>
      <c r="AB66" s="477"/>
      <c r="AC66" s="477"/>
      <c r="AD66" s="477"/>
      <c r="AE66" s="477"/>
      <c r="AF66" s="477"/>
      <c r="AG66" s="477"/>
      <c r="AH66" s="477"/>
      <c r="AI66" s="477"/>
      <c r="AJ66" s="477"/>
      <c r="AK66" s="477"/>
      <c r="AL66" s="477"/>
      <c r="AM66" s="477"/>
      <c r="AN66" s="477"/>
      <c r="AO66" s="477"/>
      <c r="AP66" s="477"/>
      <c r="AQ66" s="477"/>
      <c r="AR66" s="477"/>
      <c r="AS66" s="477"/>
      <c r="AT66" s="477"/>
      <c r="AU66" s="477"/>
      <c r="AV66" s="477"/>
      <c r="AW66" s="477"/>
      <c r="AX66" s="477"/>
      <c r="AY66" s="477"/>
      <c r="AZ66" s="477"/>
      <c r="BA66" s="477"/>
      <c r="BB66" s="477"/>
      <c r="BC66" s="477"/>
      <c r="BD66" s="477"/>
      <c r="BE66" s="477"/>
      <c r="BF66" s="477"/>
      <c r="BG66" s="477"/>
      <c r="BH66" s="477"/>
      <c r="BI66" s="477"/>
      <c r="BJ66" s="477"/>
      <c r="BK66" s="477"/>
      <c r="BL66" s="477"/>
      <c r="BM66" s="477"/>
      <c r="BN66" s="477"/>
      <c r="BO66" s="477"/>
      <c r="BP66" s="477"/>
      <c r="BQ66" s="477"/>
      <c r="BR66" s="477"/>
      <c r="BS66" s="477"/>
      <c r="BT66" s="477"/>
      <c r="BU66" s="477"/>
      <c r="BV66" s="477"/>
      <c r="BW66" s="477"/>
      <c r="BX66" s="477"/>
      <c r="BY66" s="477"/>
      <c r="BZ66" s="477"/>
      <c r="CA66" s="477"/>
      <c r="CB66" s="477"/>
      <c r="CC66" s="477"/>
      <c r="CD66" s="477"/>
      <c r="CE66" s="477"/>
      <c r="CF66" s="477"/>
      <c r="CG66" s="477"/>
      <c r="CH66" s="477"/>
      <c r="CI66" s="477"/>
      <c r="CJ66" s="477"/>
      <c r="CK66" s="477"/>
      <c r="CL66" s="477"/>
      <c r="CM66" s="477"/>
      <c r="CN66" s="477"/>
      <c r="CO66" s="477"/>
      <c r="CP66" s="477"/>
      <c r="CQ66" s="477"/>
      <c r="CR66" s="477"/>
      <c r="CS66" s="477"/>
      <c r="CT66" s="477"/>
      <c r="CU66" s="477"/>
      <c r="CV66" s="477"/>
      <c r="CW66" s="477"/>
      <c r="CX66" s="477"/>
      <c r="CY66" s="477"/>
      <c r="CZ66" s="477"/>
      <c r="DA66" s="477"/>
      <c r="DB66" s="477"/>
      <c r="DC66" s="477"/>
      <c r="DD66" s="477"/>
      <c r="DE66" s="477"/>
      <c r="DF66" s="477"/>
      <c r="DG66" s="477"/>
      <c r="DH66" s="477"/>
      <c r="DI66" s="477"/>
      <c r="DJ66" s="477"/>
      <c r="DK66" s="477"/>
      <c r="DL66" s="477"/>
      <c r="DM66" s="477"/>
      <c r="DN66" s="477"/>
      <c r="DO66" s="477"/>
      <c r="DP66" s="477"/>
      <c r="DQ66" s="477"/>
      <c r="DR66" s="477"/>
      <c r="DS66" s="477"/>
      <c r="DT66" s="477"/>
      <c r="DU66" s="477"/>
      <c r="DV66" s="477"/>
      <c r="DW66" s="477"/>
      <c r="DX66" s="477"/>
      <c r="DY66" s="477"/>
      <c r="DZ66" s="477"/>
      <c r="EA66" s="477"/>
      <c r="EB66" s="477"/>
      <c r="EC66" s="477"/>
      <c r="ED66" s="477"/>
      <c r="EE66" s="477"/>
      <c r="EF66" s="477"/>
      <c r="EG66" s="477"/>
      <c r="EH66" s="477"/>
      <c r="EI66" s="477"/>
      <c r="EJ66" s="477"/>
      <c r="EK66" s="477"/>
      <c r="EL66" s="477"/>
      <c r="EM66" s="477"/>
      <c r="EN66" s="477"/>
      <c r="EO66" s="477"/>
      <c r="EP66" s="477"/>
      <c r="EQ66" s="477"/>
      <c r="ER66" s="477"/>
      <c r="ES66" s="477"/>
      <c r="ET66" s="477"/>
      <c r="EU66" s="477"/>
      <c r="EV66" s="477"/>
      <c r="EW66" s="477"/>
      <c r="EX66" s="477"/>
      <c r="EY66" s="477"/>
      <c r="EZ66" s="477"/>
      <c r="FA66" s="477"/>
      <c r="FB66" s="477"/>
      <c r="FC66" s="477"/>
      <c r="FD66" s="477"/>
      <c r="FE66" s="477"/>
      <c r="FF66" s="477"/>
      <c r="FG66" s="477"/>
      <c r="FH66" s="477"/>
      <c r="FI66" s="477"/>
      <c r="FJ66" s="477"/>
      <c r="FK66" s="477"/>
      <c r="FL66" s="477"/>
      <c r="FM66" s="477"/>
      <c r="FN66" s="477"/>
      <c r="FO66" s="477"/>
      <c r="FP66" s="477"/>
      <c r="FQ66" s="477"/>
      <c r="FR66" s="477"/>
      <c r="FS66" s="477"/>
      <c r="FT66" s="477"/>
      <c r="FU66" s="477"/>
      <c r="FV66" s="477"/>
      <c r="FW66" s="477"/>
      <c r="FX66" s="477"/>
      <c r="FY66" s="477"/>
      <c r="FZ66" s="477"/>
      <c r="GA66" s="477"/>
      <c r="GB66" s="477"/>
      <c r="GC66" s="477"/>
      <c r="GD66" s="477"/>
      <c r="GE66" s="477"/>
      <c r="GF66" s="477"/>
      <c r="GG66" s="477"/>
      <c r="GH66" s="477"/>
      <c r="GI66" s="477"/>
      <c r="GJ66" s="477"/>
      <c r="GK66" s="477"/>
      <c r="GL66" s="477"/>
      <c r="GM66" s="477"/>
      <c r="GN66" s="477"/>
      <c r="GO66" s="477"/>
      <c r="GP66" s="477"/>
      <c r="GQ66" s="477"/>
      <c r="GR66" s="477"/>
      <c r="GS66" s="477"/>
      <c r="GT66" s="477"/>
      <c r="GU66" s="477"/>
      <c r="GV66" s="477"/>
      <c r="GW66" s="477"/>
      <c r="GX66" s="477"/>
      <c r="GY66" s="477"/>
      <c r="GZ66" s="477"/>
      <c r="HA66" s="477"/>
      <c r="HB66" s="477"/>
      <c r="HC66" s="477"/>
      <c r="HD66" s="477"/>
      <c r="HE66" s="477"/>
      <c r="HF66" s="477"/>
      <c r="HG66" s="477"/>
      <c r="HH66" s="477"/>
      <c r="HI66" s="477"/>
      <c r="HJ66" s="477"/>
      <c r="HK66" s="477"/>
      <c r="HL66" s="477"/>
      <c r="HM66" s="477"/>
      <c r="HN66" s="477"/>
      <c r="HO66" s="477"/>
      <c r="HP66" s="477"/>
      <c r="HQ66" s="477"/>
      <c r="HR66" s="477"/>
      <c r="HS66" s="477"/>
      <c r="HT66" s="477"/>
      <c r="HU66" s="477"/>
      <c r="HV66" s="477"/>
      <c r="HW66" s="477"/>
      <c r="HX66" s="477"/>
      <c r="HY66" s="477"/>
      <c r="HZ66" s="477"/>
      <c r="IA66" s="477"/>
      <c r="IB66" s="477"/>
      <c r="IC66" s="477"/>
      <c r="ID66" s="477"/>
      <c r="IE66" s="477"/>
      <c r="IF66" s="477"/>
      <c r="IG66" s="477"/>
      <c r="IH66" s="477"/>
      <c r="II66" s="477"/>
      <c r="IJ66" s="477"/>
      <c r="IK66" s="477"/>
      <c r="IL66" s="477"/>
      <c r="IM66" s="477"/>
      <c r="IN66" s="477"/>
      <c r="IO66" s="477"/>
    </row>
    <row r="67" spans="1:249" ht="30" customHeight="1">
      <c r="A67" s="477"/>
      <c r="B67" s="476" t="s">
        <v>237</v>
      </c>
      <c r="C67" s="511"/>
      <c r="D67" s="484">
        <v>5718.3098399310484</v>
      </c>
      <c r="E67" s="484">
        <v>5255.3173700276966</v>
      </c>
      <c r="F67" s="484">
        <v>596.02629086369598</v>
      </c>
      <c r="G67" s="484">
        <v>233.25531454812005</v>
      </c>
      <c r="H67" s="484">
        <v>3264.0934867215683</v>
      </c>
      <c r="I67" s="93">
        <v>15067.002302092129</v>
      </c>
      <c r="J67" s="535">
        <v>1193.1534412415847</v>
      </c>
      <c r="K67" s="477"/>
      <c r="L67" s="477"/>
      <c r="M67" s="477"/>
      <c r="N67" s="477"/>
      <c r="O67" s="477"/>
      <c r="P67" s="477"/>
      <c r="Q67" s="477"/>
      <c r="R67" s="477"/>
      <c r="S67" s="477"/>
      <c r="T67" s="477"/>
      <c r="U67" s="477"/>
      <c r="V67" s="477"/>
      <c r="W67" s="477"/>
      <c r="X67" s="477"/>
      <c r="Y67" s="477"/>
      <c r="Z67" s="477"/>
      <c r="AA67" s="477"/>
      <c r="AB67" s="477"/>
      <c r="AC67" s="477"/>
      <c r="AD67" s="477"/>
      <c r="AE67" s="477"/>
      <c r="AF67" s="477"/>
      <c r="AG67" s="477"/>
      <c r="AH67" s="477"/>
      <c r="AI67" s="477"/>
      <c r="AJ67" s="477"/>
      <c r="AK67" s="477"/>
      <c r="AL67" s="477"/>
      <c r="AM67" s="477"/>
      <c r="AN67" s="477"/>
      <c r="AO67" s="477"/>
      <c r="AP67" s="477"/>
      <c r="AQ67" s="477"/>
      <c r="AR67" s="477"/>
      <c r="AS67" s="477"/>
      <c r="AT67" s="477"/>
      <c r="AU67" s="477"/>
      <c r="AV67" s="477"/>
      <c r="AW67" s="477"/>
      <c r="AX67" s="477"/>
      <c r="AY67" s="477"/>
      <c r="AZ67" s="477"/>
      <c r="BA67" s="477"/>
      <c r="BB67" s="477"/>
      <c r="BC67" s="477"/>
      <c r="BD67" s="477"/>
      <c r="BE67" s="477"/>
      <c r="BF67" s="477"/>
      <c r="BG67" s="477"/>
      <c r="BH67" s="477"/>
      <c r="BI67" s="477"/>
      <c r="BJ67" s="477"/>
      <c r="BK67" s="477"/>
      <c r="BL67" s="477"/>
      <c r="BM67" s="477"/>
      <c r="BN67" s="477"/>
      <c r="BO67" s="477"/>
      <c r="BP67" s="477"/>
      <c r="BQ67" s="477"/>
      <c r="BR67" s="477"/>
      <c r="BS67" s="477"/>
      <c r="BT67" s="477"/>
      <c r="BU67" s="477"/>
      <c r="BV67" s="477"/>
      <c r="BW67" s="477"/>
      <c r="BX67" s="477"/>
      <c r="BY67" s="477"/>
      <c r="BZ67" s="477"/>
      <c r="CA67" s="477"/>
      <c r="CB67" s="477"/>
      <c r="CC67" s="477"/>
      <c r="CD67" s="477"/>
      <c r="CE67" s="477"/>
      <c r="CF67" s="477"/>
      <c r="CG67" s="477"/>
      <c r="CH67" s="477"/>
      <c r="CI67" s="477"/>
      <c r="CJ67" s="477"/>
      <c r="CK67" s="477"/>
      <c r="CL67" s="477"/>
      <c r="CM67" s="477"/>
      <c r="CN67" s="477"/>
      <c r="CO67" s="477"/>
      <c r="CP67" s="477"/>
      <c r="CQ67" s="477"/>
      <c r="CR67" s="477"/>
      <c r="CS67" s="477"/>
      <c r="CT67" s="477"/>
      <c r="CU67" s="477"/>
      <c r="CV67" s="477"/>
      <c r="CW67" s="477"/>
      <c r="CX67" s="477"/>
      <c r="CY67" s="477"/>
      <c r="CZ67" s="477"/>
      <c r="DA67" s="477"/>
      <c r="DB67" s="477"/>
      <c r="DC67" s="477"/>
      <c r="DD67" s="477"/>
      <c r="DE67" s="477"/>
      <c r="DF67" s="477"/>
      <c r="DG67" s="477"/>
      <c r="DH67" s="477"/>
      <c r="DI67" s="477"/>
      <c r="DJ67" s="477"/>
      <c r="DK67" s="477"/>
      <c r="DL67" s="477"/>
      <c r="DM67" s="477"/>
      <c r="DN67" s="477"/>
      <c r="DO67" s="477"/>
      <c r="DP67" s="477"/>
      <c r="DQ67" s="477"/>
      <c r="DR67" s="477"/>
      <c r="DS67" s="477"/>
      <c r="DT67" s="477"/>
      <c r="DU67" s="477"/>
      <c r="DV67" s="477"/>
      <c r="DW67" s="477"/>
      <c r="DX67" s="477"/>
      <c r="DY67" s="477"/>
      <c r="DZ67" s="477"/>
      <c r="EA67" s="477"/>
      <c r="EB67" s="477"/>
      <c r="EC67" s="477"/>
      <c r="ED67" s="477"/>
      <c r="EE67" s="477"/>
      <c r="EF67" s="477"/>
      <c r="EG67" s="477"/>
      <c r="EH67" s="477"/>
      <c r="EI67" s="477"/>
      <c r="EJ67" s="477"/>
      <c r="EK67" s="477"/>
      <c r="EL67" s="477"/>
      <c r="EM67" s="477"/>
      <c r="EN67" s="477"/>
      <c r="EO67" s="477"/>
      <c r="EP67" s="477"/>
      <c r="EQ67" s="477"/>
      <c r="ER67" s="477"/>
      <c r="ES67" s="477"/>
      <c r="ET67" s="477"/>
      <c r="EU67" s="477"/>
      <c r="EV67" s="477"/>
      <c r="EW67" s="477"/>
      <c r="EX67" s="477"/>
      <c r="EY67" s="477"/>
      <c r="EZ67" s="477"/>
      <c r="FA67" s="477"/>
      <c r="FB67" s="477"/>
      <c r="FC67" s="477"/>
      <c r="FD67" s="477"/>
      <c r="FE67" s="477"/>
      <c r="FF67" s="477"/>
      <c r="FG67" s="477"/>
      <c r="FH67" s="477"/>
      <c r="FI67" s="477"/>
      <c r="FJ67" s="477"/>
      <c r="FK67" s="477"/>
      <c r="FL67" s="477"/>
      <c r="FM67" s="477"/>
      <c r="FN67" s="477"/>
      <c r="FO67" s="477"/>
      <c r="FP67" s="477"/>
      <c r="FQ67" s="477"/>
      <c r="FR67" s="477"/>
      <c r="FS67" s="477"/>
      <c r="FT67" s="477"/>
      <c r="FU67" s="477"/>
      <c r="FV67" s="477"/>
      <c r="FW67" s="477"/>
      <c r="FX67" s="477"/>
      <c r="FY67" s="477"/>
      <c r="FZ67" s="477"/>
      <c r="GA67" s="477"/>
      <c r="GB67" s="477"/>
      <c r="GC67" s="477"/>
      <c r="GD67" s="477"/>
      <c r="GE67" s="477"/>
      <c r="GF67" s="477"/>
      <c r="GG67" s="477"/>
      <c r="GH67" s="477"/>
      <c r="GI67" s="477"/>
      <c r="GJ67" s="477"/>
      <c r="GK67" s="477"/>
      <c r="GL67" s="477"/>
      <c r="GM67" s="477"/>
      <c r="GN67" s="477"/>
      <c r="GO67" s="477"/>
      <c r="GP67" s="477"/>
      <c r="GQ67" s="477"/>
      <c r="GR67" s="477"/>
      <c r="GS67" s="477"/>
      <c r="GT67" s="477"/>
      <c r="GU67" s="477"/>
      <c r="GV67" s="477"/>
      <c r="GW67" s="477"/>
      <c r="GX67" s="477"/>
      <c r="GY67" s="477"/>
      <c r="GZ67" s="477"/>
      <c r="HA67" s="477"/>
      <c r="HB67" s="477"/>
      <c r="HC67" s="477"/>
      <c r="HD67" s="477"/>
      <c r="HE67" s="477"/>
      <c r="HF67" s="477"/>
      <c r="HG67" s="477"/>
      <c r="HH67" s="477"/>
      <c r="HI67" s="477"/>
      <c r="HJ67" s="477"/>
      <c r="HK67" s="477"/>
      <c r="HL67" s="477"/>
      <c r="HM67" s="477"/>
      <c r="HN67" s="477"/>
      <c r="HO67" s="477"/>
      <c r="HP67" s="477"/>
      <c r="HQ67" s="477"/>
      <c r="HR67" s="477"/>
      <c r="HS67" s="477"/>
      <c r="HT67" s="477"/>
      <c r="HU67" s="477"/>
      <c r="HV67" s="477"/>
      <c r="HW67" s="477"/>
      <c r="HX67" s="477"/>
      <c r="HY67" s="477"/>
      <c r="HZ67" s="477"/>
      <c r="IA67" s="477"/>
      <c r="IB67" s="477"/>
      <c r="IC67" s="477"/>
      <c r="ID67" s="477"/>
      <c r="IE67" s="477"/>
      <c r="IF67" s="477"/>
      <c r="IG67" s="477"/>
      <c r="IH67" s="477"/>
      <c r="II67" s="477"/>
      <c r="IJ67" s="477"/>
      <c r="IK67" s="477"/>
      <c r="IL67" s="477"/>
      <c r="IM67" s="477"/>
      <c r="IN67" s="477"/>
      <c r="IO67" s="477"/>
    </row>
    <row r="68" spans="1:249" ht="30" customHeight="1">
      <c r="A68" s="477"/>
      <c r="B68" s="476" t="s">
        <v>238</v>
      </c>
      <c r="C68" s="511"/>
      <c r="D68" s="484">
        <v>5912.8249999999998</v>
      </c>
      <c r="E68" s="484">
        <v>5122.9187989691545</v>
      </c>
      <c r="F68" s="484">
        <v>575.35</v>
      </c>
      <c r="G68" s="484">
        <v>223.83463899497247</v>
      </c>
      <c r="H68" s="484">
        <v>3182.2</v>
      </c>
      <c r="I68" s="93">
        <v>15017.128437964126</v>
      </c>
      <c r="J68" s="535">
        <v>1189.2039381208426</v>
      </c>
      <c r="K68" s="477"/>
      <c r="L68" s="477"/>
      <c r="M68" s="477"/>
      <c r="N68" s="477"/>
      <c r="O68" s="477"/>
      <c r="P68" s="477"/>
      <c r="Q68" s="477"/>
      <c r="R68" s="477"/>
      <c r="S68" s="477"/>
      <c r="T68" s="477"/>
      <c r="U68" s="477"/>
      <c r="V68" s="477"/>
      <c r="W68" s="477"/>
      <c r="X68" s="477"/>
      <c r="Y68" s="477"/>
      <c r="Z68" s="477"/>
      <c r="AA68" s="477"/>
      <c r="AB68" s="477"/>
      <c r="AC68" s="477"/>
      <c r="AD68" s="477"/>
      <c r="AE68" s="477"/>
      <c r="AF68" s="477"/>
      <c r="AG68" s="477"/>
      <c r="AH68" s="477"/>
      <c r="AI68" s="477"/>
      <c r="AJ68" s="477"/>
      <c r="AK68" s="477"/>
      <c r="AL68" s="477"/>
      <c r="AM68" s="477"/>
      <c r="AN68" s="477"/>
      <c r="AO68" s="477"/>
      <c r="AP68" s="477"/>
      <c r="AQ68" s="477"/>
      <c r="AR68" s="477"/>
      <c r="AS68" s="477"/>
      <c r="AT68" s="477"/>
      <c r="AU68" s="477"/>
      <c r="AV68" s="477"/>
      <c r="AW68" s="477"/>
      <c r="AX68" s="477"/>
      <c r="AY68" s="477"/>
      <c r="AZ68" s="477"/>
      <c r="BA68" s="477"/>
      <c r="BB68" s="477"/>
      <c r="BC68" s="477"/>
      <c r="BD68" s="477"/>
      <c r="BE68" s="477"/>
      <c r="BF68" s="477"/>
      <c r="BG68" s="477"/>
      <c r="BH68" s="477"/>
      <c r="BI68" s="477"/>
      <c r="BJ68" s="477"/>
      <c r="BK68" s="477"/>
      <c r="BL68" s="477"/>
      <c r="BM68" s="477"/>
      <c r="BN68" s="477"/>
      <c r="BO68" s="477"/>
      <c r="BP68" s="477"/>
      <c r="BQ68" s="477"/>
      <c r="BR68" s="477"/>
      <c r="BS68" s="477"/>
      <c r="BT68" s="477"/>
      <c r="BU68" s="477"/>
      <c r="BV68" s="477"/>
      <c r="BW68" s="477"/>
      <c r="BX68" s="477"/>
      <c r="BY68" s="477"/>
      <c r="BZ68" s="477"/>
      <c r="CA68" s="477"/>
      <c r="CB68" s="477"/>
      <c r="CC68" s="477"/>
      <c r="CD68" s="477"/>
      <c r="CE68" s="477"/>
      <c r="CF68" s="477"/>
      <c r="CG68" s="477"/>
      <c r="CH68" s="477"/>
      <c r="CI68" s="477"/>
      <c r="CJ68" s="477"/>
      <c r="CK68" s="477"/>
      <c r="CL68" s="477"/>
      <c r="CM68" s="477"/>
      <c r="CN68" s="477"/>
      <c r="CO68" s="477"/>
      <c r="CP68" s="477"/>
      <c r="CQ68" s="477"/>
      <c r="CR68" s="477"/>
      <c r="CS68" s="477"/>
      <c r="CT68" s="477"/>
      <c r="CU68" s="477"/>
      <c r="CV68" s="477"/>
      <c r="CW68" s="477"/>
      <c r="CX68" s="477"/>
      <c r="CY68" s="477"/>
      <c r="CZ68" s="477"/>
      <c r="DA68" s="477"/>
      <c r="DB68" s="477"/>
      <c r="DC68" s="477"/>
      <c r="DD68" s="477"/>
      <c r="DE68" s="477"/>
      <c r="DF68" s="477"/>
      <c r="DG68" s="477"/>
      <c r="DH68" s="477"/>
      <c r="DI68" s="477"/>
      <c r="DJ68" s="477"/>
      <c r="DK68" s="477"/>
      <c r="DL68" s="477"/>
      <c r="DM68" s="477"/>
      <c r="DN68" s="477"/>
      <c r="DO68" s="477"/>
      <c r="DP68" s="477"/>
      <c r="DQ68" s="477"/>
      <c r="DR68" s="477"/>
      <c r="DS68" s="477"/>
      <c r="DT68" s="477"/>
      <c r="DU68" s="477"/>
      <c r="DV68" s="477"/>
      <c r="DW68" s="477"/>
      <c r="DX68" s="477"/>
      <c r="DY68" s="477"/>
      <c r="DZ68" s="477"/>
      <c r="EA68" s="477"/>
      <c r="EB68" s="477"/>
      <c r="EC68" s="477"/>
      <c r="ED68" s="477"/>
      <c r="EE68" s="477"/>
      <c r="EF68" s="477"/>
      <c r="EG68" s="477"/>
      <c r="EH68" s="477"/>
      <c r="EI68" s="477"/>
      <c r="EJ68" s="477"/>
      <c r="EK68" s="477"/>
      <c r="EL68" s="477"/>
      <c r="EM68" s="477"/>
      <c r="EN68" s="477"/>
      <c r="EO68" s="477"/>
      <c r="EP68" s="477"/>
      <c r="EQ68" s="477"/>
      <c r="ER68" s="477"/>
      <c r="ES68" s="477"/>
      <c r="ET68" s="477"/>
      <c r="EU68" s="477"/>
      <c r="EV68" s="477"/>
      <c r="EW68" s="477"/>
      <c r="EX68" s="477"/>
      <c r="EY68" s="477"/>
      <c r="EZ68" s="477"/>
      <c r="FA68" s="477"/>
      <c r="FB68" s="477"/>
      <c r="FC68" s="477"/>
      <c r="FD68" s="477"/>
      <c r="FE68" s="477"/>
      <c r="FF68" s="477"/>
      <c r="FG68" s="477"/>
      <c r="FH68" s="477"/>
      <c r="FI68" s="477"/>
      <c r="FJ68" s="477"/>
      <c r="FK68" s="477"/>
      <c r="FL68" s="477"/>
      <c r="FM68" s="477"/>
      <c r="FN68" s="477"/>
      <c r="FO68" s="477"/>
      <c r="FP68" s="477"/>
      <c r="FQ68" s="477"/>
      <c r="FR68" s="477"/>
      <c r="FS68" s="477"/>
      <c r="FT68" s="477"/>
      <c r="FU68" s="477"/>
      <c r="FV68" s="477"/>
      <c r="FW68" s="477"/>
      <c r="FX68" s="477"/>
      <c r="FY68" s="477"/>
      <c r="FZ68" s="477"/>
      <c r="GA68" s="477"/>
      <c r="GB68" s="477"/>
      <c r="GC68" s="477"/>
      <c r="GD68" s="477"/>
      <c r="GE68" s="477"/>
      <c r="GF68" s="477"/>
      <c r="GG68" s="477"/>
      <c r="GH68" s="477"/>
      <c r="GI68" s="477"/>
      <c r="GJ68" s="477"/>
      <c r="GK68" s="477"/>
      <c r="GL68" s="477"/>
      <c r="GM68" s="477"/>
      <c r="GN68" s="477"/>
      <c r="GO68" s="477"/>
      <c r="GP68" s="477"/>
      <c r="GQ68" s="477"/>
      <c r="GR68" s="477"/>
      <c r="GS68" s="477"/>
      <c r="GT68" s="477"/>
      <c r="GU68" s="477"/>
      <c r="GV68" s="477"/>
      <c r="GW68" s="477"/>
      <c r="GX68" s="477"/>
      <c r="GY68" s="477"/>
      <c r="GZ68" s="477"/>
      <c r="HA68" s="477"/>
      <c r="HB68" s="477"/>
      <c r="HC68" s="477"/>
      <c r="HD68" s="477"/>
      <c r="HE68" s="477"/>
      <c r="HF68" s="477"/>
      <c r="HG68" s="477"/>
      <c r="HH68" s="477"/>
      <c r="HI68" s="477"/>
      <c r="HJ68" s="477"/>
      <c r="HK68" s="477"/>
      <c r="HL68" s="477"/>
      <c r="HM68" s="477"/>
      <c r="HN68" s="477"/>
      <c r="HO68" s="477"/>
      <c r="HP68" s="477"/>
      <c r="HQ68" s="477"/>
      <c r="HR68" s="477"/>
      <c r="HS68" s="477"/>
      <c r="HT68" s="477"/>
      <c r="HU68" s="477"/>
      <c r="HV68" s="477"/>
      <c r="HW68" s="477"/>
      <c r="HX68" s="477"/>
      <c r="HY68" s="477"/>
      <c r="HZ68" s="477"/>
      <c r="IA68" s="477"/>
      <c r="IB68" s="477"/>
      <c r="IC68" s="477"/>
      <c r="ID68" s="477"/>
      <c r="IE68" s="477"/>
      <c r="IF68" s="477"/>
      <c r="IG68" s="477"/>
      <c r="IH68" s="477"/>
      <c r="II68" s="477"/>
      <c r="IJ68" s="477"/>
      <c r="IK68" s="477"/>
      <c r="IL68" s="477"/>
      <c r="IM68" s="477"/>
      <c r="IN68" s="477"/>
      <c r="IO68" s="477"/>
    </row>
    <row r="69" spans="1:249" ht="30" customHeight="1">
      <c r="A69" s="477"/>
      <c r="B69" s="476" t="s">
        <v>239</v>
      </c>
      <c r="C69" s="511"/>
      <c r="D69" s="484">
        <v>5915.9866001855153</v>
      </c>
      <c r="E69" s="484">
        <v>5100.23303203867</v>
      </c>
      <c r="F69" s="484">
        <v>580.43880095295185</v>
      </c>
      <c r="G69" s="484">
        <v>220.91220587670338</v>
      </c>
      <c r="H69" s="484">
        <v>3115.070990436685</v>
      </c>
      <c r="I69" s="93">
        <v>14932.641629490525</v>
      </c>
      <c r="J69" s="535">
        <v>1182.5134416140625</v>
      </c>
      <c r="K69" s="477"/>
      <c r="L69" s="477"/>
      <c r="M69" s="477"/>
      <c r="N69" s="477"/>
      <c r="O69" s="477"/>
      <c r="P69" s="477"/>
      <c r="Q69" s="477"/>
      <c r="R69" s="477"/>
      <c r="S69" s="477"/>
      <c r="T69" s="477"/>
      <c r="U69" s="477"/>
      <c r="V69" s="477"/>
      <c r="W69" s="477"/>
      <c r="X69" s="477"/>
      <c r="Y69" s="477"/>
      <c r="Z69" s="477"/>
      <c r="AA69" s="477"/>
      <c r="AB69" s="477"/>
      <c r="AC69" s="477"/>
      <c r="AD69" s="477"/>
      <c r="AE69" s="477"/>
      <c r="AF69" s="477"/>
      <c r="AG69" s="477"/>
      <c r="AH69" s="477"/>
      <c r="AI69" s="477"/>
      <c r="AJ69" s="477"/>
      <c r="AK69" s="477"/>
      <c r="AL69" s="477"/>
      <c r="AM69" s="477"/>
      <c r="AN69" s="477"/>
      <c r="AO69" s="477"/>
      <c r="AP69" s="477"/>
      <c r="AQ69" s="477"/>
      <c r="AR69" s="477"/>
      <c r="AS69" s="477"/>
      <c r="AT69" s="477"/>
      <c r="AU69" s="477"/>
      <c r="AV69" s="477"/>
      <c r="AW69" s="477"/>
      <c r="AX69" s="477"/>
      <c r="AY69" s="477"/>
      <c r="AZ69" s="477"/>
      <c r="BA69" s="477"/>
      <c r="BB69" s="477"/>
      <c r="BC69" s="477"/>
      <c r="BD69" s="477"/>
      <c r="BE69" s="477"/>
      <c r="BF69" s="477"/>
      <c r="BG69" s="477"/>
      <c r="BH69" s="477"/>
      <c r="BI69" s="477"/>
      <c r="BJ69" s="477"/>
      <c r="BK69" s="477"/>
      <c r="BL69" s="477"/>
      <c r="BM69" s="477"/>
      <c r="BN69" s="477"/>
      <c r="BO69" s="477"/>
      <c r="BP69" s="477"/>
      <c r="BQ69" s="477"/>
      <c r="BR69" s="477"/>
      <c r="BS69" s="477"/>
      <c r="BT69" s="477"/>
      <c r="BU69" s="477"/>
      <c r="BV69" s="477"/>
      <c r="BW69" s="477"/>
      <c r="BX69" s="477"/>
      <c r="BY69" s="477"/>
      <c r="BZ69" s="477"/>
      <c r="CA69" s="477"/>
      <c r="CB69" s="477"/>
      <c r="CC69" s="477"/>
      <c r="CD69" s="477"/>
      <c r="CE69" s="477"/>
      <c r="CF69" s="477"/>
      <c r="CG69" s="477"/>
      <c r="CH69" s="477"/>
      <c r="CI69" s="477"/>
      <c r="CJ69" s="477"/>
      <c r="CK69" s="477"/>
      <c r="CL69" s="477"/>
      <c r="CM69" s="477"/>
      <c r="CN69" s="477"/>
      <c r="CO69" s="477"/>
      <c r="CP69" s="477"/>
      <c r="CQ69" s="477"/>
      <c r="CR69" s="477"/>
      <c r="CS69" s="477"/>
      <c r="CT69" s="477"/>
      <c r="CU69" s="477"/>
      <c r="CV69" s="477"/>
      <c r="CW69" s="477"/>
      <c r="CX69" s="477"/>
      <c r="CY69" s="477"/>
      <c r="CZ69" s="477"/>
      <c r="DA69" s="477"/>
      <c r="DB69" s="477"/>
      <c r="DC69" s="477"/>
      <c r="DD69" s="477"/>
      <c r="DE69" s="477"/>
      <c r="DF69" s="477"/>
      <c r="DG69" s="477"/>
      <c r="DH69" s="477"/>
      <c r="DI69" s="477"/>
      <c r="DJ69" s="477"/>
      <c r="DK69" s="477"/>
      <c r="DL69" s="477"/>
      <c r="DM69" s="477"/>
      <c r="DN69" s="477"/>
      <c r="DO69" s="477"/>
      <c r="DP69" s="477"/>
      <c r="DQ69" s="477"/>
      <c r="DR69" s="477"/>
      <c r="DS69" s="477"/>
      <c r="DT69" s="477"/>
      <c r="DU69" s="477"/>
      <c r="DV69" s="477"/>
      <c r="DW69" s="477"/>
      <c r="DX69" s="477"/>
      <c r="DY69" s="477"/>
      <c r="DZ69" s="477"/>
      <c r="EA69" s="477"/>
      <c r="EB69" s="477"/>
      <c r="EC69" s="477"/>
      <c r="ED69" s="477"/>
      <c r="EE69" s="477"/>
      <c r="EF69" s="477"/>
      <c r="EG69" s="477"/>
      <c r="EH69" s="477"/>
      <c r="EI69" s="477"/>
      <c r="EJ69" s="477"/>
      <c r="EK69" s="477"/>
      <c r="EL69" s="477"/>
      <c r="EM69" s="477"/>
      <c r="EN69" s="477"/>
      <c r="EO69" s="477"/>
      <c r="EP69" s="477"/>
      <c r="EQ69" s="477"/>
      <c r="ER69" s="477"/>
      <c r="ES69" s="477"/>
      <c r="ET69" s="477"/>
      <c r="EU69" s="477"/>
      <c r="EV69" s="477"/>
      <c r="EW69" s="477"/>
      <c r="EX69" s="477"/>
      <c r="EY69" s="477"/>
      <c r="EZ69" s="477"/>
      <c r="FA69" s="477"/>
      <c r="FB69" s="477"/>
      <c r="FC69" s="477"/>
      <c r="FD69" s="477"/>
      <c r="FE69" s="477"/>
      <c r="FF69" s="477"/>
      <c r="FG69" s="477"/>
      <c r="FH69" s="477"/>
      <c r="FI69" s="477"/>
      <c r="FJ69" s="477"/>
      <c r="FK69" s="477"/>
      <c r="FL69" s="477"/>
      <c r="FM69" s="477"/>
      <c r="FN69" s="477"/>
      <c r="FO69" s="477"/>
      <c r="FP69" s="477"/>
      <c r="FQ69" s="477"/>
      <c r="FR69" s="477"/>
      <c r="FS69" s="477"/>
      <c r="FT69" s="477"/>
      <c r="FU69" s="477"/>
      <c r="FV69" s="477"/>
      <c r="FW69" s="477"/>
      <c r="FX69" s="477"/>
      <c r="FY69" s="477"/>
      <c r="FZ69" s="477"/>
      <c r="GA69" s="477"/>
      <c r="GB69" s="477"/>
      <c r="GC69" s="477"/>
      <c r="GD69" s="477"/>
      <c r="GE69" s="477"/>
      <c r="GF69" s="477"/>
      <c r="GG69" s="477"/>
      <c r="GH69" s="477"/>
      <c r="GI69" s="477"/>
      <c r="GJ69" s="477"/>
      <c r="GK69" s="477"/>
      <c r="GL69" s="477"/>
      <c r="GM69" s="477"/>
      <c r="GN69" s="477"/>
      <c r="GO69" s="477"/>
      <c r="GP69" s="477"/>
      <c r="GQ69" s="477"/>
      <c r="GR69" s="477"/>
      <c r="GS69" s="477"/>
      <c r="GT69" s="477"/>
      <c r="GU69" s="477"/>
      <c r="GV69" s="477"/>
      <c r="GW69" s="477"/>
      <c r="GX69" s="477"/>
      <c r="GY69" s="477"/>
      <c r="GZ69" s="477"/>
      <c r="HA69" s="477"/>
      <c r="HB69" s="477"/>
      <c r="HC69" s="477"/>
      <c r="HD69" s="477"/>
      <c r="HE69" s="477"/>
      <c r="HF69" s="477"/>
      <c r="HG69" s="477"/>
      <c r="HH69" s="477"/>
      <c r="HI69" s="477"/>
      <c r="HJ69" s="477"/>
      <c r="HK69" s="477"/>
      <c r="HL69" s="477"/>
      <c r="HM69" s="477"/>
      <c r="HN69" s="477"/>
      <c r="HO69" s="477"/>
      <c r="HP69" s="477"/>
      <c r="HQ69" s="477"/>
      <c r="HR69" s="477"/>
      <c r="HS69" s="477"/>
      <c r="HT69" s="477"/>
      <c r="HU69" s="477"/>
      <c r="HV69" s="477"/>
      <c r="HW69" s="477"/>
      <c r="HX69" s="477"/>
      <c r="HY69" s="477"/>
      <c r="HZ69" s="477"/>
      <c r="IA69" s="477"/>
      <c r="IB69" s="477"/>
      <c r="IC69" s="477"/>
      <c r="ID69" s="477"/>
      <c r="IE69" s="477"/>
      <c r="IF69" s="477"/>
      <c r="IG69" s="477"/>
      <c r="IH69" s="477"/>
      <c r="II69" s="477"/>
      <c r="IJ69" s="477"/>
      <c r="IK69" s="477"/>
      <c r="IL69" s="477"/>
      <c r="IM69" s="477"/>
      <c r="IN69" s="477"/>
      <c r="IO69" s="477"/>
    </row>
    <row r="70" spans="1:249" ht="30" customHeight="1">
      <c r="A70" s="477"/>
      <c r="B70" s="476" t="s">
        <v>240</v>
      </c>
      <c r="C70" s="511"/>
      <c r="D70" s="484">
        <v>5883.0802066035258</v>
      </c>
      <c r="E70" s="484">
        <v>5095.5418064237947</v>
      </c>
      <c r="F70" s="484">
        <v>573.24131588975717</v>
      </c>
      <c r="G70" s="484">
        <v>219.49627558962243</v>
      </c>
      <c r="H70" s="484">
        <v>3015.3531250795659</v>
      </c>
      <c r="I70" s="93">
        <v>14786.712729586268</v>
      </c>
      <c r="J70" s="535">
        <v>1170.9573559636883</v>
      </c>
      <c r="K70" s="477"/>
      <c r="L70" s="477"/>
      <c r="M70" s="477"/>
      <c r="N70" s="477"/>
      <c r="O70" s="477"/>
      <c r="P70" s="477"/>
      <c r="Q70" s="477"/>
      <c r="R70" s="477"/>
      <c r="S70" s="477"/>
      <c r="T70" s="477"/>
      <c r="U70" s="477"/>
      <c r="V70" s="477"/>
      <c r="W70" s="477"/>
      <c r="X70" s="477"/>
      <c r="Y70" s="477"/>
      <c r="Z70" s="477"/>
      <c r="AA70" s="477"/>
      <c r="AB70" s="477"/>
      <c r="AC70" s="477"/>
      <c r="AD70" s="477"/>
      <c r="AE70" s="477"/>
      <c r="AF70" s="477"/>
      <c r="AG70" s="477"/>
      <c r="AH70" s="477"/>
      <c r="AI70" s="477"/>
      <c r="AJ70" s="477"/>
      <c r="AK70" s="477"/>
      <c r="AL70" s="477"/>
      <c r="AM70" s="477"/>
      <c r="AN70" s="477"/>
      <c r="AO70" s="477"/>
      <c r="AP70" s="477"/>
      <c r="AQ70" s="477"/>
      <c r="AR70" s="477"/>
      <c r="AS70" s="477"/>
      <c r="AT70" s="477"/>
      <c r="AU70" s="477"/>
      <c r="AV70" s="477"/>
      <c r="AW70" s="477"/>
      <c r="AX70" s="477"/>
      <c r="AY70" s="477"/>
      <c r="AZ70" s="477"/>
      <c r="BA70" s="477"/>
      <c r="BB70" s="477"/>
      <c r="BC70" s="477"/>
      <c r="BD70" s="477"/>
      <c r="BE70" s="477"/>
      <c r="BF70" s="477"/>
      <c r="BG70" s="477"/>
      <c r="BH70" s="477"/>
      <c r="BI70" s="477"/>
      <c r="BJ70" s="477"/>
      <c r="BK70" s="477"/>
      <c r="BL70" s="477"/>
      <c r="BM70" s="477"/>
      <c r="BN70" s="477"/>
      <c r="BO70" s="477"/>
      <c r="BP70" s="477"/>
      <c r="BQ70" s="477"/>
      <c r="BR70" s="477"/>
      <c r="BS70" s="477"/>
      <c r="BT70" s="477"/>
      <c r="BU70" s="477"/>
      <c r="BV70" s="477"/>
      <c r="BW70" s="477"/>
      <c r="BX70" s="477"/>
      <c r="BY70" s="477"/>
      <c r="BZ70" s="477"/>
      <c r="CA70" s="477"/>
      <c r="CB70" s="477"/>
      <c r="CC70" s="477"/>
      <c r="CD70" s="477"/>
      <c r="CE70" s="477"/>
      <c r="CF70" s="477"/>
      <c r="CG70" s="477"/>
      <c r="CH70" s="477"/>
      <c r="CI70" s="477"/>
      <c r="CJ70" s="477"/>
      <c r="CK70" s="477"/>
      <c r="CL70" s="477"/>
      <c r="CM70" s="477"/>
      <c r="CN70" s="477"/>
      <c r="CO70" s="477"/>
      <c r="CP70" s="477"/>
      <c r="CQ70" s="477"/>
      <c r="CR70" s="477"/>
      <c r="CS70" s="477"/>
      <c r="CT70" s="477"/>
      <c r="CU70" s="477"/>
      <c r="CV70" s="477"/>
      <c r="CW70" s="477"/>
      <c r="CX70" s="477"/>
      <c r="CY70" s="477"/>
      <c r="CZ70" s="477"/>
      <c r="DA70" s="477"/>
      <c r="DB70" s="477"/>
      <c r="DC70" s="477"/>
      <c r="DD70" s="477"/>
      <c r="DE70" s="477"/>
      <c r="DF70" s="477"/>
      <c r="DG70" s="477"/>
      <c r="DH70" s="477"/>
      <c r="DI70" s="477"/>
      <c r="DJ70" s="477"/>
      <c r="DK70" s="477"/>
      <c r="DL70" s="477"/>
      <c r="DM70" s="477"/>
      <c r="DN70" s="477"/>
      <c r="DO70" s="477"/>
      <c r="DP70" s="477"/>
      <c r="DQ70" s="477"/>
      <c r="DR70" s="477"/>
      <c r="DS70" s="477"/>
      <c r="DT70" s="477"/>
      <c r="DU70" s="477"/>
      <c r="DV70" s="477"/>
      <c r="DW70" s="477"/>
      <c r="DX70" s="477"/>
      <c r="DY70" s="477"/>
      <c r="DZ70" s="477"/>
      <c r="EA70" s="477"/>
      <c r="EB70" s="477"/>
      <c r="EC70" s="477"/>
      <c r="ED70" s="477"/>
      <c r="EE70" s="477"/>
      <c r="EF70" s="477"/>
      <c r="EG70" s="477"/>
      <c r="EH70" s="477"/>
      <c r="EI70" s="477"/>
      <c r="EJ70" s="477"/>
      <c r="EK70" s="477"/>
      <c r="EL70" s="477"/>
      <c r="EM70" s="477"/>
      <c r="EN70" s="477"/>
      <c r="EO70" s="477"/>
      <c r="EP70" s="477"/>
      <c r="EQ70" s="477"/>
      <c r="ER70" s="477"/>
      <c r="ES70" s="477"/>
      <c r="ET70" s="477"/>
      <c r="EU70" s="477"/>
      <c r="EV70" s="477"/>
      <c r="EW70" s="477"/>
      <c r="EX70" s="477"/>
      <c r="EY70" s="477"/>
      <c r="EZ70" s="477"/>
      <c r="FA70" s="477"/>
      <c r="FB70" s="477"/>
      <c r="FC70" s="477"/>
      <c r="FD70" s="477"/>
      <c r="FE70" s="477"/>
      <c r="FF70" s="477"/>
      <c r="FG70" s="477"/>
      <c r="FH70" s="477"/>
      <c r="FI70" s="477"/>
      <c r="FJ70" s="477"/>
      <c r="FK70" s="477"/>
      <c r="FL70" s="477"/>
      <c r="FM70" s="477"/>
      <c r="FN70" s="477"/>
      <c r="FO70" s="477"/>
      <c r="FP70" s="477"/>
      <c r="FQ70" s="477"/>
      <c r="FR70" s="477"/>
      <c r="FS70" s="477"/>
      <c r="FT70" s="477"/>
      <c r="FU70" s="477"/>
      <c r="FV70" s="477"/>
      <c r="FW70" s="477"/>
      <c r="FX70" s="477"/>
      <c r="FY70" s="477"/>
      <c r="FZ70" s="477"/>
      <c r="GA70" s="477"/>
      <c r="GB70" s="477"/>
      <c r="GC70" s="477"/>
      <c r="GD70" s="477"/>
      <c r="GE70" s="477"/>
      <c r="GF70" s="477"/>
      <c r="GG70" s="477"/>
      <c r="GH70" s="477"/>
      <c r="GI70" s="477"/>
      <c r="GJ70" s="477"/>
      <c r="GK70" s="477"/>
      <c r="GL70" s="477"/>
      <c r="GM70" s="477"/>
      <c r="GN70" s="477"/>
      <c r="GO70" s="477"/>
      <c r="GP70" s="477"/>
      <c r="GQ70" s="477"/>
      <c r="GR70" s="477"/>
      <c r="GS70" s="477"/>
      <c r="GT70" s="477"/>
      <c r="GU70" s="477"/>
      <c r="GV70" s="477"/>
      <c r="GW70" s="477"/>
      <c r="GX70" s="477"/>
      <c r="GY70" s="477"/>
      <c r="GZ70" s="477"/>
      <c r="HA70" s="477"/>
      <c r="HB70" s="477"/>
      <c r="HC70" s="477"/>
      <c r="HD70" s="477"/>
      <c r="HE70" s="477"/>
      <c r="HF70" s="477"/>
      <c r="HG70" s="477"/>
      <c r="HH70" s="477"/>
      <c r="HI70" s="477"/>
      <c r="HJ70" s="477"/>
      <c r="HK70" s="477"/>
      <c r="HL70" s="477"/>
      <c r="HM70" s="477"/>
      <c r="HN70" s="477"/>
      <c r="HO70" s="477"/>
      <c r="HP70" s="477"/>
      <c r="HQ70" s="477"/>
      <c r="HR70" s="477"/>
      <c r="HS70" s="477"/>
      <c r="HT70" s="477"/>
      <c r="HU70" s="477"/>
      <c r="HV70" s="477"/>
      <c r="HW70" s="477"/>
      <c r="HX70" s="477"/>
      <c r="HY70" s="477"/>
      <c r="HZ70" s="477"/>
      <c r="IA70" s="477"/>
      <c r="IB70" s="477"/>
      <c r="IC70" s="477"/>
      <c r="ID70" s="477"/>
      <c r="IE70" s="477"/>
      <c r="IF70" s="477"/>
      <c r="IG70" s="477"/>
      <c r="IH70" s="477"/>
      <c r="II70" s="477"/>
      <c r="IJ70" s="477"/>
      <c r="IK70" s="477"/>
      <c r="IL70" s="477"/>
      <c r="IM70" s="477"/>
      <c r="IN70" s="477"/>
      <c r="IO70" s="477"/>
    </row>
    <row r="71" spans="1:249" ht="30" customHeight="1">
      <c r="A71" s="477"/>
      <c r="B71" s="476" t="s">
        <v>241</v>
      </c>
      <c r="C71" s="511"/>
      <c r="D71" s="484">
        <v>5787.3534202802275</v>
      </c>
      <c r="E71" s="484">
        <v>5120.4381969314418</v>
      </c>
      <c r="F71" s="484">
        <v>541.8914081434516</v>
      </c>
      <c r="G71" s="484">
        <v>225.97474421675969</v>
      </c>
      <c r="H71" s="484">
        <v>2932.9111466123632</v>
      </c>
      <c r="I71" s="93">
        <v>14608.568916184244</v>
      </c>
      <c r="J71" s="535">
        <v>1156.8501765968269</v>
      </c>
      <c r="K71" s="477"/>
      <c r="L71" s="477"/>
      <c r="M71" s="477"/>
      <c r="N71" s="477"/>
      <c r="O71" s="477"/>
      <c r="P71" s="477"/>
      <c r="Q71" s="477"/>
      <c r="R71" s="477"/>
      <c r="S71" s="477"/>
      <c r="T71" s="477"/>
      <c r="U71" s="477"/>
      <c r="V71" s="477"/>
      <c r="W71" s="477"/>
      <c r="X71" s="477"/>
      <c r="Y71" s="477"/>
      <c r="Z71" s="477"/>
      <c r="AA71" s="477"/>
      <c r="AB71" s="477"/>
      <c r="AC71" s="477"/>
      <c r="AD71" s="477"/>
      <c r="AE71" s="477"/>
      <c r="AF71" s="477"/>
      <c r="AG71" s="477"/>
      <c r="AH71" s="477"/>
      <c r="AI71" s="477"/>
      <c r="AJ71" s="477"/>
      <c r="AK71" s="477"/>
      <c r="AL71" s="477"/>
      <c r="AM71" s="477"/>
      <c r="AN71" s="477"/>
      <c r="AO71" s="477"/>
      <c r="AP71" s="477"/>
      <c r="AQ71" s="477"/>
      <c r="AR71" s="477"/>
      <c r="AS71" s="477"/>
      <c r="AT71" s="477"/>
      <c r="AU71" s="477"/>
      <c r="AV71" s="477"/>
      <c r="AW71" s="477"/>
      <c r="AX71" s="477"/>
      <c r="AY71" s="477"/>
      <c r="AZ71" s="477"/>
      <c r="BA71" s="477"/>
      <c r="BB71" s="477"/>
      <c r="BC71" s="477"/>
      <c r="BD71" s="477"/>
      <c r="BE71" s="477"/>
      <c r="BF71" s="477"/>
      <c r="BG71" s="477"/>
      <c r="BH71" s="477"/>
      <c r="BI71" s="477"/>
      <c r="BJ71" s="477"/>
      <c r="BK71" s="477"/>
      <c r="BL71" s="477"/>
      <c r="BM71" s="477"/>
      <c r="BN71" s="477"/>
      <c r="BO71" s="477"/>
      <c r="BP71" s="477"/>
      <c r="BQ71" s="477"/>
      <c r="BR71" s="477"/>
      <c r="BS71" s="477"/>
      <c r="BT71" s="477"/>
      <c r="BU71" s="477"/>
      <c r="BV71" s="477"/>
      <c r="BW71" s="477"/>
      <c r="BX71" s="477"/>
      <c r="BY71" s="477"/>
      <c r="BZ71" s="477"/>
      <c r="CA71" s="477"/>
      <c r="CB71" s="477"/>
      <c r="CC71" s="477"/>
      <c r="CD71" s="477"/>
      <c r="CE71" s="477"/>
      <c r="CF71" s="477"/>
      <c r="CG71" s="477"/>
      <c r="CH71" s="477"/>
      <c r="CI71" s="477"/>
      <c r="CJ71" s="477"/>
      <c r="CK71" s="477"/>
      <c r="CL71" s="477"/>
      <c r="CM71" s="477"/>
      <c r="CN71" s="477"/>
      <c r="CO71" s="477"/>
      <c r="CP71" s="477"/>
      <c r="CQ71" s="477"/>
      <c r="CR71" s="477"/>
      <c r="CS71" s="477"/>
      <c r="CT71" s="477"/>
      <c r="CU71" s="477"/>
      <c r="CV71" s="477"/>
      <c r="CW71" s="477"/>
      <c r="CX71" s="477"/>
      <c r="CY71" s="477"/>
      <c r="CZ71" s="477"/>
      <c r="DA71" s="477"/>
      <c r="DB71" s="477"/>
      <c r="DC71" s="477"/>
      <c r="DD71" s="477"/>
      <c r="DE71" s="477"/>
      <c r="DF71" s="477"/>
      <c r="DG71" s="477"/>
      <c r="DH71" s="477"/>
      <c r="DI71" s="477"/>
      <c r="DJ71" s="477"/>
      <c r="DK71" s="477"/>
      <c r="DL71" s="477"/>
      <c r="DM71" s="477"/>
      <c r="DN71" s="477"/>
      <c r="DO71" s="477"/>
      <c r="DP71" s="477"/>
      <c r="DQ71" s="477"/>
      <c r="DR71" s="477"/>
      <c r="DS71" s="477"/>
      <c r="DT71" s="477"/>
      <c r="DU71" s="477"/>
      <c r="DV71" s="477"/>
      <c r="DW71" s="477"/>
      <c r="DX71" s="477"/>
      <c r="DY71" s="477"/>
      <c r="DZ71" s="477"/>
      <c r="EA71" s="477"/>
      <c r="EB71" s="477"/>
      <c r="EC71" s="477"/>
      <c r="ED71" s="477"/>
      <c r="EE71" s="477"/>
      <c r="EF71" s="477"/>
      <c r="EG71" s="477"/>
      <c r="EH71" s="477"/>
      <c r="EI71" s="477"/>
      <c r="EJ71" s="477"/>
      <c r="EK71" s="477"/>
      <c r="EL71" s="477"/>
      <c r="EM71" s="477"/>
      <c r="EN71" s="477"/>
      <c r="EO71" s="477"/>
      <c r="EP71" s="477"/>
      <c r="EQ71" s="477"/>
      <c r="ER71" s="477"/>
      <c r="ES71" s="477"/>
      <c r="ET71" s="477"/>
      <c r="EU71" s="477"/>
      <c r="EV71" s="477"/>
      <c r="EW71" s="477"/>
      <c r="EX71" s="477"/>
      <c r="EY71" s="477"/>
      <c r="EZ71" s="477"/>
      <c r="FA71" s="477"/>
      <c r="FB71" s="477"/>
      <c r="FC71" s="477"/>
      <c r="FD71" s="477"/>
      <c r="FE71" s="477"/>
      <c r="FF71" s="477"/>
      <c r="FG71" s="477"/>
      <c r="FH71" s="477"/>
      <c r="FI71" s="477"/>
      <c r="FJ71" s="477"/>
      <c r="FK71" s="477"/>
      <c r="FL71" s="477"/>
      <c r="FM71" s="477"/>
      <c r="FN71" s="477"/>
      <c r="FO71" s="477"/>
      <c r="FP71" s="477"/>
      <c r="FQ71" s="477"/>
      <c r="FR71" s="477"/>
      <c r="FS71" s="477"/>
      <c r="FT71" s="477"/>
      <c r="FU71" s="477"/>
      <c r="FV71" s="477"/>
      <c r="FW71" s="477"/>
      <c r="FX71" s="477"/>
      <c r="FY71" s="477"/>
      <c r="FZ71" s="477"/>
      <c r="GA71" s="477"/>
      <c r="GB71" s="477"/>
      <c r="GC71" s="477"/>
      <c r="GD71" s="477"/>
      <c r="GE71" s="477"/>
      <c r="GF71" s="477"/>
      <c r="GG71" s="477"/>
      <c r="GH71" s="477"/>
      <c r="GI71" s="477"/>
      <c r="GJ71" s="477"/>
      <c r="GK71" s="477"/>
      <c r="GL71" s="477"/>
      <c r="GM71" s="477"/>
      <c r="GN71" s="477"/>
      <c r="GO71" s="477"/>
      <c r="GP71" s="477"/>
      <c r="GQ71" s="477"/>
      <c r="GR71" s="477"/>
      <c r="GS71" s="477"/>
      <c r="GT71" s="477"/>
      <c r="GU71" s="477"/>
      <c r="GV71" s="477"/>
      <c r="GW71" s="477"/>
      <c r="GX71" s="477"/>
      <c r="GY71" s="477"/>
      <c r="GZ71" s="477"/>
      <c r="HA71" s="477"/>
      <c r="HB71" s="477"/>
      <c r="HC71" s="477"/>
      <c r="HD71" s="477"/>
      <c r="HE71" s="477"/>
      <c r="HF71" s="477"/>
      <c r="HG71" s="477"/>
      <c r="HH71" s="477"/>
      <c r="HI71" s="477"/>
      <c r="HJ71" s="477"/>
      <c r="HK71" s="477"/>
      <c r="HL71" s="477"/>
      <c r="HM71" s="477"/>
      <c r="HN71" s="477"/>
      <c r="HO71" s="477"/>
      <c r="HP71" s="477"/>
      <c r="HQ71" s="477"/>
      <c r="HR71" s="477"/>
      <c r="HS71" s="477"/>
      <c r="HT71" s="477"/>
      <c r="HU71" s="477"/>
      <c r="HV71" s="477"/>
      <c r="HW71" s="477"/>
      <c r="HX71" s="477"/>
      <c r="HY71" s="477"/>
      <c r="HZ71" s="477"/>
      <c r="IA71" s="477"/>
      <c r="IB71" s="477"/>
      <c r="IC71" s="477"/>
      <c r="ID71" s="477"/>
      <c r="IE71" s="477"/>
      <c r="IF71" s="477"/>
      <c r="IG71" s="477"/>
      <c r="IH71" s="477"/>
      <c r="II71" s="477"/>
      <c r="IJ71" s="477"/>
      <c r="IK71" s="477"/>
      <c r="IL71" s="477"/>
      <c r="IM71" s="477"/>
      <c r="IN71" s="477"/>
      <c r="IO71" s="477"/>
    </row>
    <row r="72" spans="1:249" ht="30" customHeight="1">
      <c r="A72" s="477"/>
      <c r="B72" s="476" t="s">
        <v>242</v>
      </c>
      <c r="C72" s="511"/>
      <c r="D72" s="484">
        <v>6014.2547251095039</v>
      </c>
      <c r="E72" s="484">
        <v>5171.0763589973394</v>
      </c>
      <c r="F72" s="484">
        <v>513.0275696200714</v>
      </c>
      <c r="G72" s="484">
        <v>229.36893580882892</v>
      </c>
      <c r="H72" s="484">
        <v>2827.2674730539097</v>
      </c>
      <c r="I72" s="93">
        <v>14754.995062589653</v>
      </c>
      <c r="J72" s="535">
        <v>1168.4456391160768</v>
      </c>
      <c r="K72" s="477"/>
      <c r="L72" s="477"/>
      <c r="M72" s="477"/>
      <c r="N72" s="477"/>
      <c r="O72" s="477"/>
      <c r="P72" s="477"/>
      <c r="Q72" s="477"/>
      <c r="R72" s="477"/>
      <c r="S72" s="477"/>
      <c r="T72" s="477"/>
      <c r="U72" s="477"/>
      <c r="V72" s="477"/>
      <c r="W72" s="477"/>
      <c r="X72" s="477"/>
      <c r="Y72" s="477"/>
      <c r="Z72" s="477"/>
      <c r="AA72" s="477"/>
      <c r="AB72" s="477"/>
      <c r="AC72" s="477"/>
      <c r="AD72" s="477"/>
      <c r="AE72" s="477"/>
      <c r="AF72" s="477"/>
      <c r="AG72" s="477"/>
      <c r="AH72" s="477"/>
      <c r="AI72" s="477"/>
      <c r="AJ72" s="477"/>
      <c r="AK72" s="477"/>
      <c r="AL72" s="477"/>
      <c r="AM72" s="477"/>
      <c r="AN72" s="477"/>
      <c r="AO72" s="477"/>
      <c r="AP72" s="477"/>
      <c r="AQ72" s="477"/>
      <c r="AR72" s="477"/>
      <c r="AS72" s="477"/>
      <c r="AT72" s="477"/>
      <c r="AU72" s="477"/>
      <c r="AV72" s="477"/>
      <c r="AW72" s="477"/>
      <c r="AX72" s="477"/>
      <c r="AY72" s="477"/>
      <c r="AZ72" s="477"/>
      <c r="BA72" s="477"/>
      <c r="BB72" s="477"/>
      <c r="BC72" s="477"/>
      <c r="BD72" s="477"/>
      <c r="BE72" s="477"/>
      <c r="BF72" s="477"/>
      <c r="BG72" s="477"/>
      <c r="BH72" s="477"/>
      <c r="BI72" s="477"/>
      <c r="BJ72" s="477"/>
      <c r="BK72" s="477"/>
      <c r="BL72" s="477"/>
      <c r="BM72" s="477"/>
      <c r="BN72" s="477"/>
      <c r="BO72" s="477"/>
      <c r="BP72" s="477"/>
      <c r="BQ72" s="477"/>
      <c r="BR72" s="477"/>
      <c r="BS72" s="477"/>
      <c r="BT72" s="477"/>
      <c r="BU72" s="477"/>
      <c r="BV72" s="477"/>
      <c r="BW72" s="477"/>
      <c r="BX72" s="477"/>
      <c r="BY72" s="477"/>
      <c r="BZ72" s="477"/>
      <c r="CA72" s="477"/>
      <c r="CB72" s="477"/>
      <c r="CC72" s="477"/>
      <c r="CD72" s="477"/>
      <c r="CE72" s="477"/>
      <c r="CF72" s="477"/>
      <c r="CG72" s="477"/>
      <c r="CH72" s="477"/>
      <c r="CI72" s="477"/>
      <c r="CJ72" s="477"/>
      <c r="CK72" s="477"/>
      <c r="CL72" s="477"/>
      <c r="CM72" s="477"/>
      <c r="CN72" s="477"/>
      <c r="CO72" s="477"/>
      <c r="CP72" s="477"/>
      <c r="CQ72" s="477"/>
      <c r="CR72" s="477"/>
      <c r="CS72" s="477"/>
      <c r="CT72" s="477"/>
      <c r="CU72" s="477"/>
      <c r="CV72" s="477"/>
      <c r="CW72" s="477"/>
      <c r="CX72" s="477"/>
      <c r="CY72" s="477"/>
      <c r="CZ72" s="477"/>
      <c r="DA72" s="477"/>
      <c r="DB72" s="477"/>
      <c r="DC72" s="477"/>
      <c r="DD72" s="477"/>
      <c r="DE72" s="477"/>
      <c r="DF72" s="477"/>
      <c r="DG72" s="477"/>
      <c r="DH72" s="477"/>
      <c r="DI72" s="477"/>
      <c r="DJ72" s="477"/>
      <c r="DK72" s="477"/>
      <c r="DL72" s="477"/>
      <c r="DM72" s="477"/>
      <c r="DN72" s="477"/>
      <c r="DO72" s="477"/>
      <c r="DP72" s="477"/>
      <c r="DQ72" s="477"/>
      <c r="DR72" s="477"/>
      <c r="DS72" s="477"/>
      <c r="DT72" s="477"/>
      <c r="DU72" s="477"/>
      <c r="DV72" s="477"/>
      <c r="DW72" s="477"/>
      <c r="DX72" s="477"/>
      <c r="DY72" s="477"/>
      <c r="DZ72" s="477"/>
      <c r="EA72" s="477"/>
      <c r="EB72" s="477"/>
      <c r="EC72" s="477"/>
      <c r="ED72" s="477"/>
      <c r="EE72" s="477"/>
      <c r="EF72" s="477"/>
      <c r="EG72" s="477"/>
      <c r="EH72" s="477"/>
      <c r="EI72" s="477"/>
      <c r="EJ72" s="477"/>
      <c r="EK72" s="477"/>
      <c r="EL72" s="477"/>
      <c r="EM72" s="477"/>
      <c r="EN72" s="477"/>
      <c r="EO72" s="477"/>
      <c r="EP72" s="477"/>
      <c r="EQ72" s="477"/>
      <c r="ER72" s="477"/>
      <c r="ES72" s="477"/>
      <c r="ET72" s="477"/>
      <c r="EU72" s="477"/>
      <c r="EV72" s="477"/>
      <c r="EW72" s="477"/>
      <c r="EX72" s="477"/>
      <c r="EY72" s="477"/>
      <c r="EZ72" s="477"/>
      <c r="FA72" s="477"/>
      <c r="FB72" s="477"/>
      <c r="FC72" s="477"/>
      <c r="FD72" s="477"/>
      <c r="FE72" s="477"/>
      <c r="FF72" s="477"/>
      <c r="FG72" s="477"/>
      <c r="FH72" s="477"/>
      <c r="FI72" s="477"/>
      <c r="FJ72" s="477"/>
      <c r="FK72" s="477"/>
      <c r="FL72" s="477"/>
      <c r="FM72" s="477"/>
      <c r="FN72" s="477"/>
      <c r="FO72" s="477"/>
      <c r="FP72" s="477"/>
      <c r="FQ72" s="477"/>
      <c r="FR72" s="477"/>
      <c r="FS72" s="477"/>
      <c r="FT72" s="477"/>
      <c r="FU72" s="477"/>
      <c r="FV72" s="477"/>
      <c r="FW72" s="477"/>
      <c r="FX72" s="477"/>
      <c r="FY72" s="477"/>
      <c r="FZ72" s="477"/>
      <c r="GA72" s="477"/>
      <c r="GB72" s="477"/>
      <c r="GC72" s="477"/>
      <c r="GD72" s="477"/>
      <c r="GE72" s="477"/>
      <c r="GF72" s="477"/>
      <c r="GG72" s="477"/>
      <c r="GH72" s="477"/>
      <c r="GI72" s="477"/>
      <c r="GJ72" s="477"/>
      <c r="GK72" s="477"/>
      <c r="GL72" s="477"/>
      <c r="GM72" s="477"/>
      <c r="GN72" s="477"/>
      <c r="GO72" s="477"/>
      <c r="GP72" s="477"/>
      <c r="GQ72" s="477"/>
      <c r="GR72" s="477"/>
      <c r="GS72" s="477"/>
      <c r="GT72" s="477"/>
      <c r="GU72" s="477"/>
      <c r="GV72" s="477"/>
      <c r="GW72" s="477"/>
      <c r="GX72" s="477"/>
      <c r="GY72" s="477"/>
      <c r="GZ72" s="477"/>
      <c r="HA72" s="477"/>
      <c r="HB72" s="477"/>
      <c r="HC72" s="477"/>
      <c r="HD72" s="477"/>
      <c r="HE72" s="477"/>
      <c r="HF72" s="477"/>
      <c r="HG72" s="477"/>
      <c r="HH72" s="477"/>
      <c r="HI72" s="477"/>
      <c r="HJ72" s="477"/>
      <c r="HK72" s="477"/>
      <c r="HL72" s="477"/>
      <c r="HM72" s="477"/>
      <c r="HN72" s="477"/>
      <c r="HO72" s="477"/>
      <c r="HP72" s="477"/>
      <c r="HQ72" s="477"/>
      <c r="HR72" s="477"/>
      <c r="HS72" s="477"/>
      <c r="HT72" s="477"/>
      <c r="HU72" s="477"/>
      <c r="HV72" s="477"/>
      <c r="HW72" s="477"/>
      <c r="HX72" s="477"/>
      <c r="HY72" s="477"/>
      <c r="HZ72" s="477"/>
      <c r="IA72" s="477"/>
      <c r="IB72" s="477"/>
      <c r="IC72" s="477"/>
      <c r="ID72" s="477"/>
      <c r="IE72" s="477"/>
      <c r="IF72" s="477"/>
      <c r="IG72" s="477"/>
      <c r="IH72" s="477"/>
      <c r="II72" s="477"/>
      <c r="IJ72" s="477"/>
      <c r="IK72" s="477"/>
      <c r="IL72" s="477"/>
      <c r="IM72" s="477"/>
      <c r="IN72" s="477"/>
      <c r="IO72" s="477"/>
    </row>
    <row r="73" spans="1:249" ht="30" customHeight="1">
      <c r="A73" s="477"/>
      <c r="B73" s="476" t="s">
        <v>243</v>
      </c>
      <c r="C73" s="511"/>
      <c r="D73" s="484">
        <v>6191.1376226071179</v>
      </c>
      <c r="E73" s="484">
        <v>5203.7419571330011</v>
      </c>
      <c r="F73" s="484">
        <v>501.67958781283369</v>
      </c>
      <c r="G73" s="484">
        <v>232.47698740090706</v>
      </c>
      <c r="H73" s="484">
        <v>2888.4641786384009</v>
      </c>
      <c r="I73" s="93">
        <v>15017.500333592259</v>
      </c>
      <c r="J73" s="535">
        <v>1189.2333884746417</v>
      </c>
      <c r="K73" s="477"/>
      <c r="L73" s="477"/>
      <c r="M73" s="477"/>
      <c r="N73" s="477"/>
      <c r="O73" s="477"/>
      <c r="P73" s="477"/>
      <c r="Q73" s="477"/>
      <c r="R73" s="477"/>
      <c r="S73" s="477"/>
      <c r="T73" s="477"/>
      <c r="U73" s="477"/>
      <c r="V73" s="477"/>
      <c r="W73" s="477"/>
      <c r="X73" s="477"/>
      <c r="Y73" s="477"/>
      <c r="Z73" s="477"/>
      <c r="AA73" s="477"/>
      <c r="AB73" s="477"/>
      <c r="AC73" s="477"/>
      <c r="AD73" s="477"/>
      <c r="AE73" s="477"/>
      <c r="AF73" s="477"/>
      <c r="AG73" s="477"/>
      <c r="AH73" s="477"/>
      <c r="AI73" s="477"/>
      <c r="AJ73" s="477"/>
      <c r="AK73" s="477"/>
      <c r="AL73" s="477"/>
      <c r="AM73" s="477"/>
      <c r="AN73" s="477"/>
      <c r="AO73" s="477"/>
      <c r="AP73" s="477"/>
      <c r="AQ73" s="477"/>
      <c r="AR73" s="477"/>
      <c r="AS73" s="477"/>
      <c r="AT73" s="477"/>
      <c r="AU73" s="477"/>
      <c r="AV73" s="477"/>
      <c r="AW73" s="477"/>
      <c r="AX73" s="477"/>
      <c r="AY73" s="477"/>
      <c r="AZ73" s="477"/>
      <c r="BA73" s="477"/>
      <c r="BB73" s="477"/>
      <c r="BC73" s="477"/>
      <c r="BD73" s="477"/>
      <c r="BE73" s="477"/>
      <c r="BF73" s="477"/>
      <c r="BG73" s="477"/>
      <c r="BH73" s="477"/>
      <c r="BI73" s="477"/>
      <c r="BJ73" s="477"/>
      <c r="BK73" s="477"/>
      <c r="BL73" s="477"/>
      <c r="BM73" s="477"/>
      <c r="BN73" s="477"/>
      <c r="BO73" s="477"/>
      <c r="BP73" s="477"/>
      <c r="BQ73" s="477"/>
      <c r="BR73" s="477"/>
      <c r="BS73" s="477"/>
      <c r="BT73" s="477"/>
      <c r="BU73" s="477"/>
      <c r="BV73" s="477"/>
      <c r="BW73" s="477"/>
      <c r="BX73" s="477"/>
      <c r="BY73" s="477"/>
      <c r="BZ73" s="477"/>
      <c r="CA73" s="477"/>
      <c r="CB73" s="477"/>
      <c r="CC73" s="477"/>
      <c r="CD73" s="477"/>
      <c r="CE73" s="477"/>
      <c r="CF73" s="477"/>
      <c r="CG73" s="477"/>
      <c r="CH73" s="477"/>
      <c r="CI73" s="477"/>
      <c r="CJ73" s="477"/>
      <c r="CK73" s="477"/>
      <c r="CL73" s="477"/>
      <c r="CM73" s="477"/>
      <c r="CN73" s="477"/>
      <c r="CO73" s="477"/>
      <c r="CP73" s="477"/>
      <c r="CQ73" s="477"/>
      <c r="CR73" s="477"/>
      <c r="CS73" s="477"/>
      <c r="CT73" s="477"/>
      <c r="CU73" s="477"/>
      <c r="CV73" s="477"/>
      <c r="CW73" s="477"/>
      <c r="CX73" s="477"/>
      <c r="CY73" s="477"/>
      <c r="CZ73" s="477"/>
      <c r="DA73" s="477"/>
      <c r="DB73" s="477"/>
      <c r="DC73" s="477"/>
      <c r="DD73" s="477"/>
      <c r="DE73" s="477"/>
      <c r="DF73" s="477"/>
      <c r="DG73" s="477"/>
      <c r="DH73" s="477"/>
      <c r="DI73" s="477"/>
      <c r="DJ73" s="477"/>
      <c r="DK73" s="477"/>
      <c r="DL73" s="477"/>
      <c r="DM73" s="477"/>
      <c r="DN73" s="477"/>
      <c r="DO73" s="477"/>
      <c r="DP73" s="477"/>
      <c r="DQ73" s="477"/>
      <c r="DR73" s="477"/>
      <c r="DS73" s="477"/>
      <c r="DT73" s="477"/>
      <c r="DU73" s="477"/>
      <c r="DV73" s="477"/>
      <c r="DW73" s="477"/>
      <c r="DX73" s="477"/>
      <c r="DY73" s="477"/>
      <c r="DZ73" s="477"/>
      <c r="EA73" s="477"/>
      <c r="EB73" s="477"/>
      <c r="EC73" s="477"/>
      <c r="ED73" s="477"/>
      <c r="EE73" s="477"/>
      <c r="EF73" s="477"/>
      <c r="EG73" s="477"/>
      <c r="EH73" s="477"/>
      <c r="EI73" s="477"/>
      <c r="EJ73" s="477"/>
      <c r="EK73" s="477"/>
      <c r="EL73" s="477"/>
      <c r="EM73" s="477"/>
      <c r="EN73" s="477"/>
      <c r="EO73" s="477"/>
      <c r="EP73" s="477"/>
      <c r="EQ73" s="477"/>
      <c r="ER73" s="477"/>
      <c r="ES73" s="477"/>
      <c r="ET73" s="477"/>
      <c r="EU73" s="477"/>
      <c r="EV73" s="477"/>
      <c r="EW73" s="477"/>
      <c r="EX73" s="477"/>
      <c r="EY73" s="477"/>
      <c r="EZ73" s="477"/>
      <c r="FA73" s="477"/>
      <c r="FB73" s="477"/>
      <c r="FC73" s="477"/>
      <c r="FD73" s="477"/>
      <c r="FE73" s="477"/>
      <c r="FF73" s="477"/>
      <c r="FG73" s="477"/>
      <c r="FH73" s="477"/>
      <c r="FI73" s="477"/>
      <c r="FJ73" s="477"/>
      <c r="FK73" s="477"/>
      <c r="FL73" s="477"/>
      <c r="FM73" s="477"/>
      <c r="FN73" s="477"/>
      <c r="FO73" s="477"/>
      <c r="FP73" s="477"/>
      <c r="FQ73" s="477"/>
      <c r="FR73" s="477"/>
      <c r="FS73" s="477"/>
      <c r="FT73" s="477"/>
      <c r="FU73" s="477"/>
      <c r="FV73" s="477"/>
      <c r="FW73" s="477"/>
      <c r="FX73" s="477"/>
      <c r="FY73" s="477"/>
      <c r="FZ73" s="477"/>
      <c r="GA73" s="477"/>
      <c r="GB73" s="477"/>
      <c r="GC73" s="477"/>
      <c r="GD73" s="477"/>
      <c r="GE73" s="477"/>
      <c r="GF73" s="477"/>
      <c r="GG73" s="477"/>
      <c r="GH73" s="477"/>
      <c r="GI73" s="477"/>
      <c r="GJ73" s="477"/>
      <c r="GK73" s="477"/>
      <c r="GL73" s="477"/>
      <c r="GM73" s="477"/>
      <c r="GN73" s="477"/>
      <c r="GO73" s="477"/>
      <c r="GP73" s="477"/>
      <c r="GQ73" s="477"/>
      <c r="GR73" s="477"/>
      <c r="GS73" s="477"/>
      <c r="GT73" s="477"/>
      <c r="GU73" s="477"/>
      <c r="GV73" s="477"/>
      <c r="GW73" s="477"/>
      <c r="GX73" s="477"/>
      <c r="GY73" s="477"/>
      <c r="GZ73" s="477"/>
      <c r="HA73" s="477"/>
      <c r="HB73" s="477"/>
      <c r="HC73" s="477"/>
      <c r="HD73" s="477"/>
      <c r="HE73" s="477"/>
      <c r="HF73" s="477"/>
      <c r="HG73" s="477"/>
      <c r="HH73" s="477"/>
      <c r="HI73" s="477"/>
      <c r="HJ73" s="477"/>
      <c r="HK73" s="477"/>
      <c r="HL73" s="477"/>
      <c r="HM73" s="477"/>
      <c r="HN73" s="477"/>
      <c r="HO73" s="477"/>
      <c r="HP73" s="477"/>
      <c r="HQ73" s="477"/>
      <c r="HR73" s="477"/>
      <c r="HS73" s="477"/>
      <c r="HT73" s="477"/>
      <c r="HU73" s="477"/>
      <c r="HV73" s="477"/>
      <c r="HW73" s="477"/>
      <c r="HX73" s="477"/>
      <c r="HY73" s="477"/>
      <c r="HZ73" s="477"/>
      <c r="IA73" s="477"/>
      <c r="IB73" s="477"/>
      <c r="IC73" s="477"/>
      <c r="ID73" s="477"/>
      <c r="IE73" s="477"/>
      <c r="IF73" s="477"/>
      <c r="IG73" s="477"/>
      <c r="IH73" s="477"/>
      <c r="II73" s="477"/>
      <c r="IJ73" s="477"/>
      <c r="IK73" s="477"/>
      <c r="IL73" s="477"/>
      <c r="IM73" s="477"/>
      <c r="IN73" s="477"/>
      <c r="IO73" s="477"/>
    </row>
    <row r="74" spans="1:249" ht="30" customHeight="1">
      <c r="A74" s="477"/>
      <c r="B74" s="476" t="s">
        <v>244</v>
      </c>
      <c r="C74" s="511"/>
      <c r="D74" s="484">
        <v>6475.186881681363</v>
      </c>
      <c r="E74" s="484">
        <v>5254.6481757695074</v>
      </c>
      <c r="F74" s="484">
        <v>511.04575176915858</v>
      </c>
      <c r="G74" s="484">
        <v>229.91191064859996</v>
      </c>
      <c r="H74" s="484">
        <v>2950.8103708473327</v>
      </c>
      <c r="I74" s="93">
        <v>15421.603090715962</v>
      </c>
      <c r="J74" s="535">
        <v>1221.2342195364654</v>
      </c>
      <c r="K74" s="477"/>
      <c r="L74" s="477"/>
      <c r="M74" s="477"/>
      <c r="N74" s="477"/>
      <c r="O74" s="477"/>
      <c r="P74" s="477"/>
      <c r="Q74" s="477"/>
      <c r="R74" s="477"/>
      <c r="S74" s="477"/>
      <c r="T74" s="477"/>
      <c r="U74" s="477"/>
      <c r="V74" s="477"/>
      <c r="W74" s="477"/>
      <c r="X74" s="477"/>
      <c r="Y74" s="477"/>
      <c r="Z74" s="477"/>
      <c r="AA74" s="477"/>
      <c r="AB74" s="477"/>
      <c r="AC74" s="477"/>
      <c r="AD74" s="477"/>
      <c r="AE74" s="477"/>
      <c r="AF74" s="477"/>
      <c r="AG74" s="477"/>
      <c r="AH74" s="477"/>
      <c r="AI74" s="477"/>
      <c r="AJ74" s="477"/>
      <c r="AK74" s="477"/>
      <c r="AL74" s="477"/>
      <c r="AM74" s="477"/>
      <c r="AN74" s="477"/>
      <c r="AO74" s="477"/>
      <c r="AP74" s="477"/>
      <c r="AQ74" s="477"/>
      <c r="AR74" s="477"/>
      <c r="AS74" s="477"/>
      <c r="AT74" s="477"/>
      <c r="AU74" s="477"/>
      <c r="AV74" s="477"/>
      <c r="AW74" s="477"/>
      <c r="AX74" s="477"/>
      <c r="AY74" s="477"/>
      <c r="AZ74" s="477"/>
      <c r="BA74" s="477"/>
      <c r="BB74" s="477"/>
      <c r="BC74" s="477"/>
      <c r="BD74" s="477"/>
      <c r="BE74" s="477"/>
      <c r="BF74" s="477"/>
      <c r="BG74" s="477"/>
      <c r="BH74" s="477"/>
      <c r="BI74" s="477"/>
      <c r="BJ74" s="477"/>
      <c r="BK74" s="477"/>
      <c r="BL74" s="477"/>
      <c r="BM74" s="477"/>
      <c r="BN74" s="477"/>
      <c r="BO74" s="477"/>
      <c r="BP74" s="477"/>
      <c r="BQ74" s="477"/>
      <c r="BR74" s="477"/>
      <c r="BS74" s="477"/>
      <c r="BT74" s="477"/>
      <c r="BU74" s="477"/>
      <c r="BV74" s="477"/>
      <c r="BW74" s="477"/>
      <c r="BX74" s="477"/>
      <c r="BY74" s="477"/>
      <c r="BZ74" s="477"/>
      <c r="CA74" s="477"/>
      <c r="CB74" s="477"/>
      <c r="CC74" s="477"/>
      <c r="CD74" s="477"/>
      <c r="CE74" s="477"/>
      <c r="CF74" s="477"/>
      <c r="CG74" s="477"/>
      <c r="CH74" s="477"/>
      <c r="CI74" s="477"/>
      <c r="CJ74" s="477"/>
      <c r="CK74" s="477"/>
      <c r="CL74" s="477"/>
      <c r="CM74" s="477"/>
      <c r="CN74" s="477"/>
      <c r="CO74" s="477"/>
      <c r="CP74" s="477"/>
      <c r="CQ74" s="477"/>
      <c r="CR74" s="477"/>
      <c r="CS74" s="477"/>
      <c r="CT74" s="477"/>
      <c r="CU74" s="477"/>
      <c r="CV74" s="477"/>
      <c r="CW74" s="477"/>
      <c r="CX74" s="477"/>
      <c r="CY74" s="477"/>
      <c r="CZ74" s="477"/>
      <c r="DA74" s="477"/>
      <c r="DB74" s="477"/>
      <c r="DC74" s="477"/>
      <c r="DD74" s="477"/>
      <c r="DE74" s="477"/>
      <c r="DF74" s="477"/>
      <c r="DG74" s="477"/>
      <c r="DH74" s="477"/>
      <c r="DI74" s="477"/>
      <c r="DJ74" s="477"/>
      <c r="DK74" s="477"/>
      <c r="DL74" s="477"/>
      <c r="DM74" s="477"/>
      <c r="DN74" s="477"/>
      <c r="DO74" s="477"/>
      <c r="DP74" s="477"/>
      <c r="DQ74" s="477"/>
      <c r="DR74" s="477"/>
      <c r="DS74" s="477"/>
      <c r="DT74" s="477"/>
      <c r="DU74" s="477"/>
      <c r="DV74" s="477"/>
      <c r="DW74" s="477"/>
      <c r="DX74" s="477"/>
      <c r="DY74" s="477"/>
      <c r="DZ74" s="477"/>
      <c r="EA74" s="477"/>
      <c r="EB74" s="477"/>
      <c r="EC74" s="477"/>
      <c r="ED74" s="477"/>
      <c r="EE74" s="477"/>
      <c r="EF74" s="477"/>
      <c r="EG74" s="477"/>
      <c r="EH74" s="477"/>
      <c r="EI74" s="477"/>
      <c r="EJ74" s="477"/>
      <c r="EK74" s="477"/>
      <c r="EL74" s="477"/>
      <c r="EM74" s="477"/>
      <c r="EN74" s="477"/>
      <c r="EO74" s="477"/>
      <c r="EP74" s="477"/>
      <c r="EQ74" s="477"/>
      <c r="ER74" s="477"/>
      <c r="ES74" s="477"/>
      <c r="ET74" s="477"/>
      <c r="EU74" s="477"/>
      <c r="EV74" s="477"/>
      <c r="EW74" s="477"/>
      <c r="EX74" s="477"/>
      <c r="EY74" s="477"/>
      <c r="EZ74" s="477"/>
      <c r="FA74" s="477"/>
      <c r="FB74" s="477"/>
      <c r="FC74" s="477"/>
      <c r="FD74" s="477"/>
      <c r="FE74" s="477"/>
      <c r="FF74" s="477"/>
      <c r="FG74" s="477"/>
      <c r="FH74" s="477"/>
      <c r="FI74" s="477"/>
      <c r="FJ74" s="477"/>
      <c r="FK74" s="477"/>
      <c r="FL74" s="477"/>
      <c r="FM74" s="477"/>
      <c r="FN74" s="477"/>
      <c r="FO74" s="477"/>
      <c r="FP74" s="477"/>
      <c r="FQ74" s="477"/>
      <c r="FR74" s="477"/>
      <c r="FS74" s="477"/>
      <c r="FT74" s="477"/>
      <c r="FU74" s="477"/>
      <c r="FV74" s="477"/>
      <c r="FW74" s="477"/>
      <c r="FX74" s="477"/>
      <c r="FY74" s="477"/>
      <c r="FZ74" s="477"/>
      <c r="GA74" s="477"/>
      <c r="GB74" s="477"/>
      <c r="GC74" s="477"/>
      <c r="GD74" s="477"/>
      <c r="GE74" s="477"/>
      <c r="GF74" s="477"/>
      <c r="GG74" s="477"/>
      <c r="GH74" s="477"/>
      <c r="GI74" s="477"/>
      <c r="GJ74" s="477"/>
      <c r="GK74" s="477"/>
      <c r="GL74" s="477"/>
      <c r="GM74" s="477"/>
      <c r="GN74" s="477"/>
      <c r="GO74" s="477"/>
      <c r="GP74" s="477"/>
      <c r="GQ74" s="477"/>
      <c r="GR74" s="477"/>
      <c r="GS74" s="477"/>
      <c r="GT74" s="477"/>
      <c r="GU74" s="477"/>
      <c r="GV74" s="477"/>
      <c r="GW74" s="477"/>
      <c r="GX74" s="477"/>
      <c r="GY74" s="477"/>
      <c r="GZ74" s="477"/>
      <c r="HA74" s="477"/>
      <c r="HB74" s="477"/>
      <c r="HC74" s="477"/>
      <c r="HD74" s="477"/>
      <c r="HE74" s="477"/>
      <c r="HF74" s="477"/>
      <c r="HG74" s="477"/>
      <c r="HH74" s="477"/>
      <c r="HI74" s="477"/>
      <c r="HJ74" s="477"/>
      <c r="HK74" s="477"/>
      <c r="HL74" s="477"/>
      <c r="HM74" s="477"/>
      <c r="HN74" s="477"/>
      <c r="HO74" s="477"/>
      <c r="HP74" s="477"/>
      <c r="HQ74" s="477"/>
      <c r="HR74" s="477"/>
      <c r="HS74" s="477"/>
      <c r="HT74" s="477"/>
      <c r="HU74" s="477"/>
      <c r="HV74" s="477"/>
      <c r="HW74" s="477"/>
      <c r="HX74" s="477"/>
      <c r="HY74" s="477"/>
      <c r="HZ74" s="477"/>
      <c r="IA74" s="477"/>
      <c r="IB74" s="477"/>
      <c r="IC74" s="477"/>
      <c r="ID74" s="477"/>
      <c r="IE74" s="477"/>
      <c r="IF74" s="477"/>
      <c r="IG74" s="477"/>
      <c r="IH74" s="477"/>
      <c r="II74" s="477"/>
      <c r="IJ74" s="477"/>
      <c r="IK74" s="477"/>
      <c r="IL74" s="477"/>
      <c r="IM74" s="477"/>
      <c r="IN74" s="477"/>
      <c r="IO74" s="477"/>
    </row>
    <row r="75" spans="1:249" ht="30" customHeight="1">
      <c r="A75" s="477"/>
      <c r="B75" s="476" t="s">
        <v>245</v>
      </c>
      <c r="C75" s="511"/>
      <c r="D75" s="484">
        <v>6726.6477055893547</v>
      </c>
      <c r="E75" s="484">
        <v>5302.9877226030294</v>
      </c>
      <c r="F75" s="484">
        <v>516.68973417614711</v>
      </c>
      <c r="G75" s="484">
        <v>227.66798841891881</v>
      </c>
      <c r="H75" s="484">
        <v>3030.7235797836356</v>
      </c>
      <c r="I75" s="93">
        <v>15804.716730571086</v>
      </c>
      <c r="J75" s="535">
        <v>1251.572925844107</v>
      </c>
      <c r="K75" s="477"/>
      <c r="L75" s="477"/>
      <c r="M75" s="477"/>
      <c r="N75" s="477"/>
      <c r="O75" s="477"/>
      <c r="P75" s="477"/>
      <c r="Q75" s="477"/>
      <c r="R75" s="477"/>
      <c r="S75" s="477"/>
      <c r="T75" s="477"/>
      <c r="U75" s="477"/>
      <c r="V75" s="477"/>
      <c r="W75" s="477"/>
      <c r="X75" s="477"/>
      <c r="Y75" s="477"/>
      <c r="Z75" s="477"/>
      <c r="AA75" s="477"/>
      <c r="AB75" s="477"/>
      <c r="AC75" s="477"/>
      <c r="AD75" s="477"/>
      <c r="AE75" s="477"/>
      <c r="AF75" s="477"/>
      <c r="AG75" s="477"/>
      <c r="AH75" s="477"/>
      <c r="AI75" s="477"/>
      <c r="AJ75" s="477"/>
      <c r="AK75" s="477"/>
      <c r="AL75" s="477"/>
      <c r="AM75" s="477"/>
      <c r="AN75" s="477"/>
      <c r="AO75" s="477"/>
      <c r="AP75" s="477"/>
      <c r="AQ75" s="477"/>
      <c r="AR75" s="477"/>
      <c r="AS75" s="477"/>
      <c r="AT75" s="477"/>
      <c r="AU75" s="477"/>
      <c r="AV75" s="477"/>
      <c r="AW75" s="477"/>
      <c r="AX75" s="477"/>
      <c r="AY75" s="477"/>
      <c r="AZ75" s="477"/>
      <c r="BA75" s="477"/>
      <c r="BB75" s="477"/>
      <c r="BC75" s="477"/>
      <c r="BD75" s="477"/>
      <c r="BE75" s="477"/>
      <c r="BF75" s="477"/>
      <c r="BG75" s="477"/>
      <c r="BH75" s="477"/>
      <c r="BI75" s="477"/>
      <c r="BJ75" s="477"/>
      <c r="BK75" s="477"/>
      <c r="BL75" s="477"/>
      <c r="BM75" s="477"/>
      <c r="BN75" s="477"/>
      <c r="BO75" s="477"/>
      <c r="BP75" s="477"/>
      <c r="BQ75" s="477"/>
      <c r="BR75" s="477"/>
      <c r="BS75" s="477"/>
      <c r="BT75" s="477"/>
      <c r="BU75" s="477"/>
      <c r="BV75" s="477"/>
      <c r="BW75" s="477"/>
      <c r="BX75" s="477"/>
      <c r="BY75" s="477"/>
      <c r="BZ75" s="477"/>
      <c r="CA75" s="477"/>
      <c r="CB75" s="477"/>
      <c r="CC75" s="477"/>
      <c r="CD75" s="477"/>
      <c r="CE75" s="477"/>
      <c r="CF75" s="477"/>
      <c r="CG75" s="477"/>
      <c r="CH75" s="477"/>
      <c r="CI75" s="477"/>
      <c r="CJ75" s="477"/>
      <c r="CK75" s="477"/>
      <c r="CL75" s="477"/>
      <c r="CM75" s="477"/>
      <c r="CN75" s="477"/>
      <c r="CO75" s="477"/>
      <c r="CP75" s="477"/>
      <c r="CQ75" s="477"/>
      <c r="CR75" s="477"/>
      <c r="CS75" s="477"/>
      <c r="CT75" s="477"/>
      <c r="CU75" s="477"/>
      <c r="CV75" s="477"/>
      <c r="CW75" s="477"/>
      <c r="CX75" s="477"/>
      <c r="CY75" s="477"/>
      <c r="CZ75" s="477"/>
      <c r="DA75" s="477"/>
      <c r="DB75" s="477"/>
      <c r="DC75" s="477"/>
      <c r="DD75" s="477"/>
      <c r="DE75" s="477"/>
      <c r="DF75" s="477"/>
      <c r="DG75" s="477"/>
      <c r="DH75" s="477"/>
      <c r="DI75" s="477"/>
      <c r="DJ75" s="477"/>
      <c r="DK75" s="477"/>
      <c r="DL75" s="477"/>
      <c r="DM75" s="477"/>
      <c r="DN75" s="477"/>
      <c r="DO75" s="477"/>
      <c r="DP75" s="477"/>
      <c r="DQ75" s="477"/>
      <c r="DR75" s="477"/>
      <c r="DS75" s="477"/>
      <c r="DT75" s="477"/>
      <c r="DU75" s="477"/>
      <c r="DV75" s="477"/>
      <c r="DW75" s="477"/>
      <c r="DX75" s="477"/>
      <c r="DY75" s="477"/>
      <c r="DZ75" s="477"/>
      <c r="EA75" s="477"/>
      <c r="EB75" s="477"/>
      <c r="EC75" s="477"/>
      <c r="ED75" s="477"/>
      <c r="EE75" s="477"/>
      <c r="EF75" s="477"/>
      <c r="EG75" s="477"/>
      <c r="EH75" s="477"/>
      <c r="EI75" s="477"/>
      <c r="EJ75" s="477"/>
      <c r="EK75" s="477"/>
      <c r="EL75" s="477"/>
      <c r="EM75" s="477"/>
      <c r="EN75" s="477"/>
      <c r="EO75" s="477"/>
      <c r="EP75" s="477"/>
      <c r="EQ75" s="477"/>
      <c r="ER75" s="477"/>
      <c r="ES75" s="477"/>
      <c r="ET75" s="477"/>
      <c r="EU75" s="477"/>
      <c r="EV75" s="477"/>
      <c r="EW75" s="477"/>
      <c r="EX75" s="477"/>
      <c r="EY75" s="477"/>
      <c r="EZ75" s="477"/>
      <c r="FA75" s="477"/>
      <c r="FB75" s="477"/>
      <c r="FC75" s="477"/>
      <c r="FD75" s="477"/>
      <c r="FE75" s="477"/>
      <c r="FF75" s="477"/>
      <c r="FG75" s="477"/>
      <c r="FH75" s="477"/>
      <c r="FI75" s="477"/>
      <c r="FJ75" s="477"/>
      <c r="FK75" s="477"/>
      <c r="FL75" s="477"/>
      <c r="FM75" s="477"/>
      <c r="FN75" s="477"/>
      <c r="FO75" s="477"/>
      <c r="FP75" s="477"/>
      <c r="FQ75" s="477"/>
      <c r="FR75" s="477"/>
      <c r="FS75" s="477"/>
      <c r="FT75" s="477"/>
      <c r="FU75" s="477"/>
      <c r="FV75" s="477"/>
      <c r="FW75" s="477"/>
      <c r="FX75" s="477"/>
      <c r="FY75" s="477"/>
      <c r="FZ75" s="477"/>
      <c r="GA75" s="477"/>
      <c r="GB75" s="477"/>
      <c r="GC75" s="477"/>
      <c r="GD75" s="477"/>
      <c r="GE75" s="477"/>
      <c r="GF75" s="477"/>
      <c r="GG75" s="477"/>
      <c r="GH75" s="477"/>
      <c r="GI75" s="477"/>
      <c r="GJ75" s="477"/>
      <c r="GK75" s="477"/>
      <c r="GL75" s="477"/>
      <c r="GM75" s="477"/>
      <c r="GN75" s="477"/>
      <c r="GO75" s="477"/>
      <c r="GP75" s="477"/>
      <c r="GQ75" s="477"/>
      <c r="GR75" s="477"/>
      <c r="GS75" s="477"/>
      <c r="GT75" s="477"/>
      <c r="GU75" s="477"/>
      <c r="GV75" s="477"/>
      <c r="GW75" s="477"/>
      <c r="GX75" s="477"/>
      <c r="GY75" s="477"/>
      <c r="GZ75" s="477"/>
      <c r="HA75" s="477"/>
      <c r="HB75" s="477"/>
      <c r="HC75" s="477"/>
      <c r="HD75" s="477"/>
      <c r="HE75" s="477"/>
      <c r="HF75" s="477"/>
      <c r="HG75" s="477"/>
      <c r="HH75" s="477"/>
      <c r="HI75" s="477"/>
      <c r="HJ75" s="477"/>
      <c r="HK75" s="477"/>
      <c r="HL75" s="477"/>
      <c r="HM75" s="477"/>
      <c r="HN75" s="477"/>
      <c r="HO75" s="477"/>
      <c r="HP75" s="477"/>
      <c r="HQ75" s="477"/>
      <c r="HR75" s="477"/>
      <c r="HS75" s="477"/>
      <c r="HT75" s="477"/>
      <c r="HU75" s="477"/>
      <c r="HV75" s="477"/>
      <c r="HW75" s="477"/>
      <c r="HX75" s="477"/>
      <c r="HY75" s="477"/>
      <c r="HZ75" s="477"/>
      <c r="IA75" s="477"/>
      <c r="IB75" s="477"/>
      <c r="IC75" s="477"/>
      <c r="ID75" s="477"/>
      <c r="IE75" s="477"/>
      <c r="IF75" s="477"/>
      <c r="IG75" s="477"/>
      <c r="IH75" s="477"/>
      <c r="II75" s="477"/>
      <c r="IJ75" s="477"/>
      <c r="IK75" s="477"/>
      <c r="IL75" s="477"/>
      <c r="IM75" s="477"/>
      <c r="IN75" s="477"/>
      <c r="IO75" s="477"/>
    </row>
    <row r="76" spans="1:249" ht="30" customHeight="1">
      <c r="A76" s="477"/>
      <c r="B76" s="632" t="s">
        <v>386</v>
      </c>
      <c r="C76" s="511"/>
      <c r="D76" s="484">
        <v>6579.3693518100836</v>
      </c>
      <c r="E76" s="484">
        <v>5388.2615660752272</v>
      </c>
      <c r="F76" s="484">
        <v>523.38022225703821</v>
      </c>
      <c r="G76" s="484">
        <v>227.29304348302759</v>
      </c>
      <c r="H76" s="484">
        <v>3098.3751654723337</v>
      </c>
      <c r="I76" s="93">
        <v>15816.679349097711</v>
      </c>
      <c r="J76" s="535">
        <v>1252.520243643303</v>
      </c>
      <c r="K76" s="477"/>
      <c r="L76" s="477"/>
      <c r="M76" s="477"/>
      <c r="N76" s="477"/>
      <c r="O76" s="477"/>
      <c r="P76" s="477"/>
      <c r="Q76" s="477"/>
      <c r="R76" s="477"/>
      <c r="S76" s="477"/>
      <c r="T76" s="477"/>
      <c r="U76" s="477"/>
      <c r="V76" s="477"/>
      <c r="W76" s="477"/>
      <c r="X76" s="477"/>
      <c r="Y76" s="477"/>
      <c r="Z76" s="477"/>
      <c r="AA76" s="477"/>
      <c r="AB76" s="477"/>
      <c r="AC76" s="477"/>
      <c r="AD76" s="477"/>
      <c r="AE76" s="477"/>
      <c r="AF76" s="477"/>
      <c r="AG76" s="477"/>
      <c r="AH76" s="477"/>
      <c r="AI76" s="477"/>
      <c r="AJ76" s="477"/>
      <c r="AK76" s="477"/>
      <c r="AL76" s="477"/>
      <c r="AM76" s="477"/>
      <c r="AN76" s="477"/>
      <c r="AO76" s="477"/>
      <c r="AP76" s="477"/>
      <c r="AQ76" s="477"/>
      <c r="AR76" s="477"/>
      <c r="AS76" s="477"/>
      <c r="AT76" s="477"/>
      <c r="AU76" s="477"/>
      <c r="AV76" s="477"/>
      <c r="AW76" s="477"/>
      <c r="AX76" s="477"/>
      <c r="AY76" s="477"/>
      <c r="AZ76" s="477"/>
      <c r="BA76" s="477"/>
      <c r="BB76" s="477"/>
      <c r="BC76" s="477"/>
      <c r="BD76" s="477"/>
      <c r="BE76" s="477"/>
      <c r="BF76" s="477"/>
      <c r="BG76" s="477"/>
      <c r="BH76" s="477"/>
      <c r="BI76" s="477"/>
      <c r="BJ76" s="477"/>
      <c r="BK76" s="477"/>
      <c r="BL76" s="477"/>
      <c r="BM76" s="477"/>
      <c r="BN76" s="477"/>
      <c r="BO76" s="477"/>
      <c r="BP76" s="477"/>
      <c r="BQ76" s="477"/>
      <c r="BR76" s="477"/>
      <c r="BS76" s="477"/>
      <c r="BT76" s="477"/>
      <c r="BU76" s="477"/>
      <c r="BV76" s="477"/>
      <c r="BW76" s="477"/>
      <c r="BX76" s="477"/>
      <c r="BY76" s="477"/>
      <c r="BZ76" s="477"/>
      <c r="CA76" s="477"/>
      <c r="CB76" s="477"/>
      <c r="CC76" s="477"/>
      <c r="CD76" s="477"/>
      <c r="CE76" s="477"/>
      <c r="CF76" s="477"/>
      <c r="CG76" s="477"/>
      <c r="CH76" s="477"/>
      <c r="CI76" s="477"/>
      <c r="CJ76" s="477"/>
      <c r="CK76" s="477"/>
      <c r="CL76" s="477"/>
      <c r="CM76" s="477"/>
      <c r="CN76" s="477"/>
      <c r="CO76" s="477"/>
      <c r="CP76" s="477"/>
      <c r="CQ76" s="477"/>
      <c r="CR76" s="477"/>
      <c r="CS76" s="477"/>
      <c r="CT76" s="477"/>
      <c r="CU76" s="477"/>
      <c r="CV76" s="477"/>
      <c r="CW76" s="477"/>
      <c r="CX76" s="477"/>
      <c r="CY76" s="477"/>
      <c r="CZ76" s="477"/>
      <c r="DA76" s="477"/>
      <c r="DB76" s="477"/>
      <c r="DC76" s="477"/>
      <c r="DD76" s="477"/>
      <c r="DE76" s="477"/>
      <c r="DF76" s="477"/>
      <c r="DG76" s="477"/>
      <c r="DH76" s="477"/>
      <c r="DI76" s="477"/>
      <c r="DJ76" s="477"/>
      <c r="DK76" s="477"/>
      <c r="DL76" s="477"/>
      <c r="DM76" s="477"/>
      <c r="DN76" s="477"/>
      <c r="DO76" s="477"/>
      <c r="DP76" s="477"/>
      <c r="DQ76" s="477"/>
      <c r="DR76" s="477"/>
      <c r="DS76" s="477"/>
      <c r="DT76" s="477"/>
      <c r="DU76" s="477"/>
      <c r="DV76" s="477"/>
      <c r="DW76" s="477"/>
      <c r="DX76" s="477"/>
      <c r="DY76" s="477"/>
      <c r="DZ76" s="477"/>
      <c r="EA76" s="477"/>
      <c r="EB76" s="477"/>
      <c r="EC76" s="477"/>
      <c r="ED76" s="477"/>
      <c r="EE76" s="477"/>
      <c r="EF76" s="477"/>
      <c r="EG76" s="477"/>
      <c r="EH76" s="477"/>
      <c r="EI76" s="477"/>
      <c r="EJ76" s="477"/>
      <c r="EK76" s="477"/>
      <c r="EL76" s="477"/>
      <c r="EM76" s="477"/>
      <c r="EN76" s="477"/>
      <c r="EO76" s="477"/>
      <c r="EP76" s="477"/>
      <c r="EQ76" s="477"/>
      <c r="ER76" s="477"/>
      <c r="ES76" s="477"/>
      <c r="ET76" s="477"/>
      <c r="EU76" s="477"/>
      <c r="EV76" s="477"/>
      <c r="EW76" s="477"/>
      <c r="EX76" s="477"/>
      <c r="EY76" s="477"/>
      <c r="EZ76" s="477"/>
      <c r="FA76" s="477"/>
      <c r="FB76" s="477"/>
      <c r="FC76" s="477"/>
      <c r="FD76" s="477"/>
      <c r="FE76" s="477"/>
      <c r="FF76" s="477"/>
      <c r="FG76" s="477"/>
      <c r="FH76" s="477"/>
      <c r="FI76" s="477"/>
      <c r="FJ76" s="477"/>
      <c r="FK76" s="477"/>
      <c r="FL76" s="477"/>
      <c r="FM76" s="477"/>
      <c r="FN76" s="477"/>
      <c r="FO76" s="477"/>
      <c r="FP76" s="477"/>
      <c r="FQ76" s="477"/>
      <c r="FR76" s="477"/>
      <c r="FS76" s="477"/>
      <c r="FT76" s="477"/>
      <c r="FU76" s="477"/>
      <c r="FV76" s="477"/>
      <c r="FW76" s="477"/>
      <c r="FX76" s="477"/>
      <c r="FY76" s="477"/>
      <c r="FZ76" s="477"/>
      <c r="GA76" s="477"/>
      <c r="GB76" s="477"/>
      <c r="GC76" s="477"/>
      <c r="GD76" s="477"/>
      <c r="GE76" s="477"/>
      <c r="GF76" s="477"/>
      <c r="GG76" s="477"/>
      <c r="GH76" s="477"/>
      <c r="GI76" s="477"/>
      <c r="GJ76" s="477"/>
      <c r="GK76" s="477"/>
      <c r="GL76" s="477"/>
      <c r="GM76" s="477"/>
      <c r="GN76" s="477"/>
      <c r="GO76" s="477"/>
      <c r="GP76" s="477"/>
      <c r="GQ76" s="477"/>
      <c r="GR76" s="477"/>
      <c r="GS76" s="477"/>
      <c r="GT76" s="477"/>
      <c r="GU76" s="477"/>
      <c r="GV76" s="477"/>
      <c r="GW76" s="477"/>
      <c r="GX76" s="477"/>
      <c r="GY76" s="477"/>
      <c r="GZ76" s="477"/>
      <c r="HA76" s="477"/>
      <c r="HB76" s="477"/>
      <c r="HC76" s="477"/>
      <c r="HD76" s="477"/>
      <c r="HE76" s="477"/>
      <c r="HF76" s="477"/>
      <c r="HG76" s="477"/>
      <c r="HH76" s="477"/>
      <c r="HI76" s="477"/>
      <c r="HJ76" s="477"/>
      <c r="HK76" s="477"/>
      <c r="HL76" s="477"/>
      <c r="HM76" s="477"/>
      <c r="HN76" s="477"/>
      <c r="HO76" s="477"/>
      <c r="HP76" s="477"/>
      <c r="HQ76" s="477"/>
      <c r="HR76" s="477"/>
      <c r="HS76" s="477"/>
      <c r="HT76" s="477"/>
      <c r="HU76" s="477"/>
      <c r="HV76" s="477"/>
      <c r="HW76" s="477"/>
      <c r="HX76" s="477"/>
      <c r="HY76" s="477"/>
      <c r="HZ76" s="477"/>
      <c r="IA76" s="477"/>
      <c r="IB76" s="477"/>
      <c r="IC76" s="477"/>
      <c r="ID76" s="477"/>
      <c r="IE76" s="477"/>
      <c r="IF76" s="477"/>
      <c r="IG76" s="477"/>
      <c r="IH76" s="477"/>
      <c r="II76" s="477"/>
      <c r="IJ76" s="477"/>
      <c r="IK76" s="477"/>
      <c r="IL76" s="477"/>
      <c r="IM76" s="477"/>
      <c r="IN76" s="477"/>
      <c r="IO76" s="477"/>
    </row>
    <row r="77" spans="1:249" ht="30" customHeight="1">
      <c r="A77" s="477"/>
      <c r="B77" s="635" t="s">
        <v>443</v>
      </c>
      <c r="C77" s="511"/>
      <c r="D77" s="484">
        <v>6621.5911282475281</v>
      </c>
      <c r="E77" s="484">
        <v>5499.4291535969587</v>
      </c>
      <c r="F77" s="484">
        <v>527.30541457670711</v>
      </c>
      <c r="G77" s="484">
        <v>227.66978663040115</v>
      </c>
      <c r="H77" s="484">
        <v>3110.6763134467792</v>
      </c>
      <c r="I77" s="93">
        <v>15986.671796498373</v>
      </c>
      <c r="J77" s="535">
        <v>1265.9819176733797</v>
      </c>
      <c r="K77" s="477"/>
      <c r="L77" s="477"/>
      <c r="M77" s="477"/>
      <c r="N77" s="477"/>
      <c r="O77" s="477"/>
      <c r="P77" s="477"/>
      <c r="Q77" s="477"/>
      <c r="R77" s="477"/>
      <c r="S77" s="477"/>
      <c r="T77" s="477"/>
      <c r="U77" s="477"/>
      <c r="V77" s="477"/>
      <c r="W77" s="477"/>
      <c r="X77" s="477"/>
      <c r="Y77" s="477"/>
      <c r="Z77" s="477"/>
      <c r="AA77" s="477"/>
      <c r="AB77" s="477"/>
      <c r="AC77" s="477"/>
      <c r="AD77" s="477"/>
      <c r="AE77" s="477"/>
      <c r="AF77" s="477"/>
      <c r="AG77" s="477"/>
      <c r="AH77" s="477"/>
      <c r="AI77" s="477"/>
      <c r="AJ77" s="477"/>
      <c r="AK77" s="477"/>
      <c r="AL77" s="477"/>
      <c r="AM77" s="477"/>
      <c r="AN77" s="477"/>
      <c r="AO77" s="477"/>
      <c r="AP77" s="477"/>
      <c r="AQ77" s="477"/>
      <c r="AR77" s="477"/>
      <c r="AS77" s="477"/>
      <c r="AT77" s="477"/>
      <c r="AU77" s="477"/>
      <c r="AV77" s="477"/>
      <c r="AW77" s="477"/>
      <c r="AX77" s="477"/>
      <c r="AY77" s="477"/>
      <c r="AZ77" s="477"/>
      <c r="BA77" s="477"/>
      <c r="BB77" s="477"/>
      <c r="BC77" s="477"/>
      <c r="BD77" s="477"/>
      <c r="BE77" s="477"/>
      <c r="BF77" s="477"/>
      <c r="BG77" s="477"/>
      <c r="BH77" s="477"/>
      <c r="BI77" s="477"/>
      <c r="BJ77" s="477"/>
      <c r="BK77" s="477"/>
      <c r="BL77" s="477"/>
      <c r="BM77" s="477"/>
      <c r="BN77" s="477"/>
      <c r="BO77" s="477"/>
      <c r="BP77" s="477"/>
      <c r="BQ77" s="477"/>
      <c r="BR77" s="477"/>
      <c r="BS77" s="477"/>
      <c r="BT77" s="477"/>
      <c r="BU77" s="477"/>
      <c r="BV77" s="477"/>
      <c r="BW77" s="477"/>
      <c r="BX77" s="477"/>
      <c r="BY77" s="477"/>
      <c r="BZ77" s="477"/>
      <c r="CA77" s="477"/>
      <c r="CB77" s="477"/>
      <c r="CC77" s="477"/>
      <c r="CD77" s="477"/>
      <c r="CE77" s="477"/>
      <c r="CF77" s="477"/>
      <c r="CG77" s="477"/>
      <c r="CH77" s="477"/>
      <c r="CI77" s="477"/>
      <c r="CJ77" s="477"/>
      <c r="CK77" s="477"/>
      <c r="CL77" s="477"/>
      <c r="CM77" s="477"/>
      <c r="CN77" s="477"/>
      <c r="CO77" s="477"/>
      <c r="CP77" s="477"/>
      <c r="CQ77" s="477"/>
      <c r="CR77" s="477"/>
      <c r="CS77" s="477"/>
      <c r="CT77" s="477"/>
      <c r="CU77" s="477"/>
      <c r="CV77" s="477"/>
      <c r="CW77" s="477"/>
      <c r="CX77" s="477"/>
      <c r="CY77" s="477"/>
      <c r="CZ77" s="477"/>
      <c r="DA77" s="477"/>
      <c r="DB77" s="477"/>
      <c r="DC77" s="477"/>
      <c r="DD77" s="477"/>
      <c r="DE77" s="477"/>
      <c r="DF77" s="477"/>
      <c r="DG77" s="477"/>
      <c r="DH77" s="477"/>
      <c r="DI77" s="477"/>
      <c r="DJ77" s="477"/>
      <c r="DK77" s="477"/>
      <c r="DL77" s="477"/>
      <c r="DM77" s="477"/>
      <c r="DN77" s="477"/>
      <c r="DO77" s="477"/>
      <c r="DP77" s="477"/>
      <c r="DQ77" s="477"/>
      <c r="DR77" s="477"/>
      <c r="DS77" s="477"/>
      <c r="DT77" s="477"/>
      <c r="DU77" s="477"/>
      <c r="DV77" s="477"/>
      <c r="DW77" s="477"/>
      <c r="DX77" s="477"/>
      <c r="DY77" s="477"/>
      <c r="DZ77" s="477"/>
      <c r="EA77" s="477"/>
      <c r="EB77" s="477"/>
      <c r="EC77" s="477"/>
      <c r="ED77" s="477"/>
      <c r="EE77" s="477"/>
      <c r="EF77" s="477"/>
      <c r="EG77" s="477"/>
      <c r="EH77" s="477"/>
      <c r="EI77" s="477"/>
      <c r="EJ77" s="477"/>
      <c r="EK77" s="477"/>
      <c r="EL77" s="477"/>
      <c r="EM77" s="477"/>
      <c r="EN77" s="477"/>
      <c r="EO77" s="477"/>
      <c r="EP77" s="477"/>
      <c r="EQ77" s="477"/>
      <c r="ER77" s="477"/>
      <c r="ES77" s="477"/>
      <c r="ET77" s="477"/>
      <c r="EU77" s="477"/>
      <c r="EV77" s="477"/>
      <c r="EW77" s="477"/>
      <c r="EX77" s="477"/>
      <c r="EY77" s="477"/>
      <c r="EZ77" s="477"/>
      <c r="FA77" s="477"/>
      <c r="FB77" s="477"/>
      <c r="FC77" s="477"/>
      <c r="FD77" s="477"/>
      <c r="FE77" s="477"/>
      <c r="FF77" s="477"/>
      <c r="FG77" s="477"/>
      <c r="FH77" s="477"/>
      <c r="FI77" s="477"/>
      <c r="FJ77" s="477"/>
      <c r="FK77" s="477"/>
      <c r="FL77" s="477"/>
      <c r="FM77" s="477"/>
      <c r="FN77" s="477"/>
      <c r="FO77" s="477"/>
      <c r="FP77" s="477"/>
      <c r="FQ77" s="477"/>
      <c r="FR77" s="477"/>
      <c r="FS77" s="477"/>
      <c r="FT77" s="477"/>
      <c r="FU77" s="477"/>
      <c r="FV77" s="477"/>
      <c r="FW77" s="477"/>
      <c r="FX77" s="477"/>
      <c r="FY77" s="477"/>
      <c r="FZ77" s="477"/>
      <c r="GA77" s="477"/>
      <c r="GB77" s="477"/>
      <c r="GC77" s="477"/>
      <c r="GD77" s="477"/>
      <c r="GE77" s="477"/>
      <c r="GF77" s="477"/>
      <c r="GG77" s="477"/>
      <c r="GH77" s="477"/>
      <c r="GI77" s="477"/>
      <c r="GJ77" s="477"/>
      <c r="GK77" s="477"/>
      <c r="GL77" s="477"/>
      <c r="GM77" s="477"/>
      <c r="GN77" s="477"/>
      <c r="GO77" s="477"/>
      <c r="GP77" s="477"/>
      <c r="GQ77" s="477"/>
      <c r="GR77" s="477"/>
      <c r="GS77" s="477"/>
      <c r="GT77" s="477"/>
      <c r="GU77" s="477"/>
      <c r="GV77" s="477"/>
      <c r="GW77" s="477"/>
      <c r="GX77" s="477"/>
      <c r="GY77" s="477"/>
      <c r="GZ77" s="477"/>
      <c r="HA77" s="477"/>
      <c r="HB77" s="477"/>
      <c r="HC77" s="477"/>
      <c r="HD77" s="477"/>
      <c r="HE77" s="477"/>
      <c r="HF77" s="477"/>
      <c r="HG77" s="477"/>
      <c r="HH77" s="477"/>
      <c r="HI77" s="477"/>
      <c r="HJ77" s="477"/>
      <c r="HK77" s="477"/>
      <c r="HL77" s="477"/>
      <c r="HM77" s="477"/>
      <c r="HN77" s="477"/>
      <c r="HO77" s="477"/>
      <c r="HP77" s="477"/>
      <c r="HQ77" s="477"/>
      <c r="HR77" s="477"/>
      <c r="HS77" s="477"/>
      <c r="HT77" s="477"/>
      <c r="HU77" s="477"/>
      <c r="HV77" s="477"/>
      <c r="HW77" s="477"/>
      <c r="HX77" s="477"/>
      <c r="HY77" s="477"/>
      <c r="HZ77" s="477"/>
      <c r="IA77" s="477"/>
      <c r="IB77" s="477"/>
      <c r="IC77" s="477"/>
      <c r="ID77" s="477"/>
      <c r="IE77" s="477"/>
      <c r="IF77" s="477"/>
      <c r="IG77" s="477"/>
      <c r="IH77" s="477"/>
      <c r="II77" s="477"/>
      <c r="IJ77" s="477"/>
      <c r="IK77" s="477"/>
      <c r="IL77" s="477"/>
      <c r="IM77" s="477"/>
      <c r="IN77" s="477"/>
      <c r="IO77" s="477"/>
    </row>
    <row r="78" spans="1:249" ht="30" customHeight="1">
      <c r="A78" s="477"/>
      <c r="B78" s="635" t="s">
        <v>445</v>
      </c>
      <c r="C78" s="511"/>
      <c r="D78" s="484">
        <v>6591.6820066686669</v>
      </c>
      <c r="E78" s="484">
        <v>5563.5108239417332</v>
      </c>
      <c r="F78" s="484">
        <v>531.22216062027894</v>
      </c>
      <c r="G78" s="484">
        <v>228.3970312986888</v>
      </c>
      <c r="H78" s="484">
        <v>3163.0627500509586</v>
      </c>
      <c r="I78" s="93">
        <v>16077.874772580326</v>
      </c>
      <c r="J78" s="535">
        <v>1273.2042663915815</v>
      </c>
      <c r="K78" s="477"/>
      <c r="L78" s="477"/>
      <c r="M78" s="477"/>
      <c r="N78" s="477"/>
      <c r="O78" s="477"/>
      <c r="P78" s="477"/>
      <c r="Q78" s="477"/>
      <c r="R78" s="477"/>
      <c r="S78" s="477"/>
      <c r="T78" s="477"/>
      <c r="U78" s="477"/>
      <c r="V78" s="477"/>
      <c r="W78" s="477"/>
      <c r="X78" s="477"/>
      <c r="Y78" s="477"/>
      <c r="Z78" s="477"/>
      <c r="AA78" s="477"/>
      <c r="AB78" s="477"/>
      <c r="AC78" s="477"/>
      <c r="AD78" s="477"/>
      <c r="AE78" s="477"/>
      <c r="AF78" s="477"/>
      <c r="AG78" s="477"/>
      <c r="AH78" s="477"/>
      <c r="AI78" s="477"/>
      <c r="AJ78" s="477"/>
      <c r="AK78" s="477"/>
      <c r="AL78" s="477"/>
      <c r="AM78" s="477"/>
      <c r="AN78" s="477"/>
      <c r="AO78" s="477"/>
      <c r="AP78" s="477"/>
      <c r="AQ78" s="477"/>
      <c r="AR78" s="477"/>
      <c r="AS78" s="477"/>
      <c r="AT78" s="477"/>
      <c r="AU78" s="477"/>
      <c r="AV78" s="477"/>
      <c r="AW78" s="477"/>
      <c r="AX78" s="477"/>
      <c r="AY78" s="477"/>
      <c r="AZ78" s="477"/>
      <c r="BA78" s="477"/>
      <c r="BB78" s="477"/>
      <c r="BC78" s="477"/>
      <c r="BD78" s="477"/>
      <c r="BE78" s="477"/>
      <c r="BF78" s="477"/>
      <c r="BG78" s="477"/>
      <c r="BH78" s="477"/>
      <c r="BI78" s="477"/>
      <c r="BJ78" s="477"/>
      <c r="BK78" s="477"/>
      <c r="BL78" s="477"/>
      <c r="BM78" s="477"/>
      <c r="BN78" s="477"/>
      <c r="BO78" s="477"/>
      <c r="BP78" s="477"/>
      <c r="BQ78" s="477"/>
      <c r="BR78" s="477"/>
      <c r="BS78" s="477"/>
      <c r="BT78" s="477"/>
      <c r="BU78" s="477"/>
      <c r="BV78" s="477"/>
      <c r="BW78" s="477"/>
      <c r="BX78" s="477"/>
      <c r="BY78" s="477"/>
      <c r="BZ78" s="477"/>
      <c r="CA78" s="477"/>
      <c r="CB78" s="477"/>
      <c r="CC78" s="477"/>
      <c r="CD78" s="477"/>
      <c r="CE78" s="477"/>
      <c r="CF78" s="477"/>
      <c r="CG78" s="477"/>
      <c r="CH78" s="477"/>
      <c r="CI78" s="477"/>
      <c r="CJ78" s="477"/>
      <c r="CK78" s="477"/>
      <c r="CL78" s="477"/>
      <c r="CM78" s="477"/>
      <c r="CN78" s="477"/>
      <c r="CO78" s="477"/>
      <c r="CP78" s="477"/>
      <c r="CQ78" s="477"/>
      <c r="CR78" s="477"/>
      <c r="CS78" s="477"/>
      <c r="CT78" s="477"/>
      <c r="CU78" s="477"/>
      <c r="CV78" s="477"/>
      <c r="CW78" s="477"/>
      <c r="CX78" s="477"/>
      <c r="CY78" s="477"/>
      <c r="CZ78" s="477"/>
      <c r="DA78" s="477"/>
      <c r="DB78" s="477"/>
      <c r="DC78" s="477"/>
      <c r="DD78" s="477"/>
      <c r="DE78" s="477"/>
      <c r="DF78" s="477"/>
      <c r="DG78" s="477"/>
      <c r="DH78" s="477"/>
      <c r="DI78" s="477"/>
      <c r="DJ78" s="477"/>
      <c r="DK78" s="477"/>
      <c r="DL78" s="477"/>
      <c r="DM78" s="477"/>
      <c r="DN78" s="477"/>
      <c r="DO78" s="477"/>
      <c r="DP78" s="477"/>
      <c r="DQ78" s="477"/>
      <c r="DR78" s="477"/>
      <c r="DS78" s="477"/>
      <c r="DT78" s="477"/>
      <c r="DU78" s="477"/>
      <c r="DV78" s="477"/>
      <c r="DW78" s="477"/>
      <c r="DX78" s="477"/>
      <c r="DY78" s="477"/>
      <c r="DZ78" s="477"/>
      <c r="EA78" s="477"/>
      <c r="EB78" s="477"/>
      <c r="EC78" s="477"/>
      <c r="ED78" s="477"/>
      <c r="EE78" s="477"/>
      <c r="EF78" s="477"/>
      <c r="EG78" s="477"/>
      <c r="EH78" s="477"/>
      <c r="EI78" s="477"/>
      <c r="EJ78" s="477"/>
      <c r="EK78" s="477"/>
      <c r="EL78" s="477"/>
      <c r="EM78" s="477"/>
      <c r="EN78" s="477"/>
      <c r="EO78" s="477"/>
      <c r="EP78" s="477"/>
      <c r="EQ78" s="477"/>
      <c r="ER78" s="477"/>
      <c r="ES78" s="477"/>
      <c r="ET78" s="477"/>
      <c r="EU78" s="477"/>
      <c r="EV78" s="477"/>
      <c r="EW78" s="477"/>
      <c r="EX78" s="477"/>
      <c r="EY78" s="477"/>
      <c r="EZ78" s="477"/>
      <c r="FA78" s="477"/>
      <c r="FB78" s="477"/>
      <c r="FC78" s="477"/>
      <c r="FD78" s="477"/>
      <c r="FE78" s="477"/>
      <c r="FF78" s="477"/>
      <c r="FG78" s="477"/>
      <c r="FH78" s="477"/>
      <c r="FI78" s="477"/>
      <c r="FJ78" s="477"/>
      <c r="FK78" s="477"/>
      <c r="FL78" s="477"/>
      <c r="FM78" s="477"/>
      <c r="FN78" s="477"/>
      <c r="FO78" s="477"/>
      <c r="FP78" s="477"/>
      <c r="FQ78" s="477"/>
      <c r="FR78" s="477"/>
      <c r="FS78" s="477"/>
      <c r="FT78" s="477"/>
      <c r="FU78" s="477"/>
      <c r="FV78" s="477"/>
      <c r="FW78" s="477"/>
      <c r="FX78" s="477"/>
      <c r="FY78" s="477"/>
      <c r="FZ78" s="477"/>
      <c r="GA78" s="477"/>
      <c r="GB78" s="477"/>
      <c r="GC78" s="477"/>
      <c r="GD78" s="477"/>
      <c r="GE78" s="477"/>
      <c r="GF78" s="477"/>
      <c r="GG78" s="477"/>
      <c r="GH78" s="477"/>
      <c r="GI78" s="477"/>
      <c r="GJ78" s="477"/>
      <c r="GK78" s="477"/>
      <c r="GL78" s="477"/>
      <c r="GM78" s="477"/>
      <c r="GN78" s="477"/>
      <c r="GO78" s="477"/>
      <c r="GP78" s="477"/>
      <c r="GQ78" s="477"/>
      <c r="GR78" s="477"/>
      <c r="GS78" s="477"/>
      <c r="GT78" s="477"/>
      <c r="GU78" s="477"/>
      <c r="GV78" s="477"/>
      <c r="GW78" s="477"/>
      <c r="GX78" s="477"/>
      <c r="GY78" s="477"/>
      <c r="GZ78" s="477"/>
      <c r="HA78" s="477"/>
      <c r="HB78" s="477"/>
      <c r="HC78" s="477"/>
      <c r="HD78" s="477"/>
      <c r="HE78" s="477"/>
      <c r="HF78" s="477"/>
      <c r="HG78" s="477"/>
      <c r="HH78" s="477"/>
      <c r="HI78" s="477"/>
      <c r="HJ78" s="477"/>
      <c r="HK78" s="477"/>
      <c r="HL78" s="477"/>
      <c r="HM78" s="477"/>
      <c r="HN78" s="477"/>
      <c r="HO78" s="477"/>
      <c r="HP78" s="477"/>
      <c r="HQ78" s="477"/>
      <c r="HR78" s="477"/>
      <c r="HS78" s="477"/>
      <c r="HT78" s="477"/>
      <c r="HU78" s="477"/>
      <c r="HV78" s="477"/>
      <c r="HW78" s="477"/>
      <c r="HX78" s="477"/>
      <c r="HY78" s="477"/>
      <c r="HZ78" s="477"/>
      <c r="IA78" s="477"/>
      <c r="IB78" s="477"/>
      <c r="IC78" s="477"/>
      <c r="ID78" s="477"/>
      <c r="IE78" s="477"/>
      <c r="IF78" s="477"/>
      <c r="IG78" s="477"/>
      <c r="IH78" s="477"/>
      <c r="II78" s="477"/>
      <c r="IJ78" s="477"/>
      <c r="IK78" s="477"/>
      <c r="IL78" s="477"/>
      <c r="IM78" s="477"/>
      <c r="IN78" s="477"/>
      <c r="IO78" s="477"/>
    </row>
    <row r="79" spans="1:249" ht="30" customHeight="1">
      <c r="A79" s="477"/>
      <c r="B79" s="635" t="s">
        <v>450</v>
      </c>
      <c r="C79" s="511"/>
      <c r="D79" s="484">
        <v>6543.8248536162964</v>
      </c>
      <c r="E79" s="484">
        <v>5612.4703000979443</v>
      </c>
      <c r="F79" s="484">
        <v>534.09870556168312</v>
      </c>
      <c r="G79" s="484">
        <v>229.25908456461343</v>
      </c>
      <c r="H79" s="484">
        <v>3188.6134916941342</v>
      </c>
      <c r="I79" s="93">
        <v>16108.26643553467</v>
      </c>
      <c r="J79" s="535">
        <v>1275.6109771965566</v>
      </c>
      <c r="K79" s="477"/>
      <c r="L79" s="477"/>
      <c r="M79" s="477"/>
      <c r="N79" s="477"/>
      <c r="O79" s="477"/>
      <c r="P79" s="477"/>
      <c r="Q79" s="477"/>
      <c r="R79" s="477"/>
      <c r="S79" s="477"/>
      <c r="T79" s="477"/>
      <c r="U79" s="477"/>
      <c r="V79" s="477"/>
      <c r="W79" s="477"/>
      <c r="X79" s="477"/>
      <c r="Y79" s="477"/>
      <c r="Z79" s="477"/>
      <c r="AA79" s="477"/>
      <c r="AB79" s="477"/>
      <c r="AC79" s="477"/>
      <c r="AD79" s="477"/>
      <c r="AE79" s="477"/>
      <c r="AF79" s="477"/>
      <c r="AG79" s="477"/>
      <c r="AH79" s="477"/>
      <c r="AI79" s="477"/>
      <c r="AJ79" s="477"/>
      <c r="AK79" s="477"/>
      <c r="AL79" s="477"/>
      <c r="AM79" s="477"/>
      <c r="AN79" s="477"/>
      <c r="AO79" s="477"/>
      <c r="AP79" s="477"/>
      <c r="AQ79" s="477"/>
      <c r="AR79" s="477"/>
      <c r="AS79" s="477"/>
      <c r="AT79" s="477"/>
      <c r="AU79" s="477"/>
      <c r="AV79" s="477"/>
      <c r="AW79" s="477"/>
      <c r="AX79" s="477"/>
      <c r="AY79" s="477"/>
      <c r="AZ79" s="477"/>
      <c r="BA79" s="477"/>
      <c r="BB79" s="477"/>
      <c r="BC79" s="477"/>
      <c r="BD79" s="477"/>
      <c r="BE79" s="477"/>
      <c r="BF79" s="477"/>
      <c r="BG79" s="477"/>
      <c r="BH79" s="477"/>
      <c r="BI79" s="477"/>
      <c r="BJ79" s="477"/>
      <c r="BK79" s="477"/>
      <c r="BL79" s="477"/>
      <c r="BM79" s="477"/>
      <c r="BN79" s="477"/>
      <c r="BO79" s="477"/>
      <c r="BP79" s="477"/>
      <c r="BQ79" s="477"/>
      <c r="BR79" s="477"/>
      <c r="BS79" s="477"/>
      <c r="BT79" s="477"/>
      <c r="BU79" s="477"/>
      <c r="BV79" s="477"/>
      <c r="BW79" s="477"/>
      <c r="BX79" s="477"/>
      <c r="BY79" s="477"/>
      <c r="BZ79" s="477"/>
      <c r="CA79" s="477"/>
      <c r="CB79" s="477"/>
      <c r="CC79" s="477"/>
      <c r="CD79" s="477"/>
      <c r="CE79" s="477"/>
      <c r="CF79" s="477"/>
      <c r="CG79" s="477"/>
      <c r="CH79" s="477"/>
      <c r="CI79" s="477"/>
      <c r="CJ79" s="477"/>
      <c r="CK79" s="477"/>
      <c r="CL79" s="477"/>
      <c r="CM79" s="477"/>
      <c r="CN79" s="477"/>
      <c r="CO79" s="477"/>
      <c r="CP79" s="477"/>
      <c r="CQ79" s="477"/>
      <c r="CR79" s="477"/>
      <c r="CS79" s="477"/>
      <c r="CT79" s="477"/>
      <c r="CU79" s="477"/>
      <c r="CV79" s="477"/>
      <c r="CW79" s="477"/>
      <c r="CX79" s="477"/>
      <c r="CY79" s="477"/>
      <c r="CZ79" s="477"/>
      <c r="DA79" s="477"/>
      <c r="DB79" s="477"/>
      <c r="DC79" s="477"/>
      <c r="DD79" s="477"/>
      <c r="DE79" s="477"/>
      <c r="DF79" s="477"/>
      <c r="DG79" s="477"/>
      <c r="DH79" s="477"/>
      <c r="DI79" s="477"/>
      <c r="DJ79" s="477"/>
      <c r="DK79" s="477"/>
      <c r="DL79" s="477"/>
      <c r="DM79" s="477"/>
      <c r="DN79" s="477"/>
      <c r="DO79" s="477"/>
      <c r="DP79" s="477"/>
      <c r="DQ79" s="477"/>
      <c r="DR79" s="477"/>
      <c r="DS79" s="477"/>
      <c r="DT79" s="477"/>
      <c r="DU79" s="477"/>
      <c r="DV79" s="477"/>
      <c r="DW79" s="477"/>
      <c r="DX79" s="477"/>
      <c r="DY79" s="477"/>
      <c r="DZ79" s="477"/>
      <c r="EA79" s="477"/>
      <c r="EB79" s="477"/>
      <c r="EC79" s="477"/>
      <c r="ED79" s="477"/>
      <c r="EE79" s="477"/>
      <c r="EF79" s="477"/>
      <c r="EG79" s="477"/>
      <c r="EH79" s="477"/>
      <c r="EI79" s="477"/>
      <c r="EJ79" s="477"/>
      <c r="EK79" s="477"/>
      <c r="EL79" s="477"/>
      <c r="EM79" s="477"/>
      <c r="EN79" s="477"/>
      <c r="EO79" s="477"/>
      <c r="EP79" s="477"/>
      <c r="EQ79" s="477"/>
      <c r="ER79" s="477"/>
      <c r="ES79" s="477"/>
      <c r="ET79" s="477"/>
      <c r="EU79" s="477"/>
      <c r="EV79" s="477"/>
      <c r="EW79" s="477"/>
      <c r="EX79" s="477"/>
      <c r="EY79" s="477"/>
      <c r="EZ79" s="477"/>
      <c r="FA79" s="477"/>
      <c r="FB79" s="477"/>
      <c r="FC79" s="477"/>
      <c r="FD79" s="477"/>
      <c r="FE79" s="477"/>
      <c r="FF79" s="477"/>
      <c r="FG79" s="477"/>
      <c r="FH79" s="477"/>
      <c r="FI79" s="477"/>
      <c r="FJ79" s="477"/>
      <c r="FK79" s="477"/>
      <c r="FL79" s="477"/>
      <c r="FM79" s="477"/>
      <c r="FN79" s="477"/>
      <c r="FO79" s="477"/>
      <c r="FP79" s="477"/>
      <c r="FQ79" s="477"/>
      <c r="FR79" s="477"/>
      <c r="FS79" s="477"/>
      <c r="FT79" s="477"/>
      <c r="FU79" s="477"/>
      <c r="FV79" s="477"/>
      <c r="FW79" s="477"/>
      <c r="FX79" s="477"/>
      <c r="FY79" s="477"/>
      <c r="FZ79" s="477"/>
      <c r="GA79" s="477"/>
      <c r="GB79" s="477"/>
      <c r="GC79" s="477"/>
      <c r="GD79" s="477"/>
      <c r="GE79" s="477"/>
      <c r="GF79" s="477"/>
      <c r="GG79" s="477"/>
      <c r="GH79" s="477"/>
      <c r="GI79" s="477"/>
      <c r="GJ79" s="477"/>
      <c r="GK79" s="477"/>
      <c r="GL79" s="477"/>
      <c r="GM79" s="477"/>
      <c r="GN79" s="477"/>
      <c r="GO79" s="477"/>
      <c r="GP79" s="477"/>
      <c r="GQ79" s="477"/>
      <c r="GR79" s="477"/>
      <c r="GS79" s="477"/>
      <c r="GT79" s="477"/>
      <c r="GU79" s="477"/>
      <c r="GV79" s="477"/>
      <c r="GW79" s="477"/>
      <c r="GX79" s="477"/>
      <c r="GY79" s="477"/>
      <c r="GZ79" s="477"/>
      <c r="HA79" s="477"/>
      <c r="HB79" s="477"/>
      <c r="HC79" s="477"/>
      <c r="HD79" s="477"/>
      <c r="HE79" s="477"/>
      <c r="HF79" s="477"/>
      <c r="HG79" s="477"/>
      <c r="HH79" s="477"/>
      <c r="HI79" s="477"/>
      <c r="HJ79" s="477"/>
      <c r="HK79" s="477"/>
      <c r="HL79" s="477"/>
      <c r="HM79" s="477"/>
      <c r="HN79" s="477"/>
      <c r="HO79" s="477"/>
      <c r="HP79" s="477"/>
      <c r="HQ79" s="477"/>
      <c r="HR79" s="477"/>
      <c r="HS79" s="477"/>
      <c r="HT79" s="477"/>
      <c r="HU79" s="477"/>
      <c r="HV79" s="477"/>
      <c r="HW79" s="477"/>
      <c r="HX79" s="477"/>
      <c r="HY79" s="477"/>
      <c r="HZ79" s="477"/>
      <c r="IA79" s="477"/>
      <c r="IB79" s="477"/>
      <c r="IC79" s="477"/>
      <c r="ID79" s="477"/>
      <c r="IE79" s="477"/>
      <c r="IF79" s="477"/>
      <c r="IG79" s="477"/>
      <c r="IH79" s="477"/>
      <c r="II79" s="477"/>
      <c r="IJ79" s="477"/>
      <c r="IK79" s="477"/>
      <c r="IL79" s="477"/>
      <c r="IM79" s="477"/>
      <c r="IN79" s="477"/>
      <c r="IO79" s="477"/>
    </row>
    <row r="80" spans="1:249" ht="30" customHeight="1">
      <c r="A80" s="477"/>
      <c r="B80" s="649" t="s">
        <v>455</v>
      </c>
      <c r="C80" s="511"/>
      <c r="D80" s="484">
        <v>6518.4969389276675</v>
      </c>
      <c r="E80" s="484">
        <v>5697.7574667726367</v>
      </c>
      <c r="F80" s="484">
        <v>542.41849448752237</v>
      </c>
      <c r="G80" s="484">
        <v>226.69946830841658</v>
      </c>
      <c r="H80" s="484">
        <v>3195.8216759059546</v>
      </c>
      <c r="I80" s="93">
        <v>16181.194044402197</v>
      </c>
      <c r="J80" s="535">
        <v>1281.3861025822962</v>
      </c>
      <c r="K80" s="477"/>
      <c r="L80" s="477"/>
      <c r="M80" s="477"/>
      <c r="N80" s="477"/>
      <c r="O80" s="477"/>
      <c r="P80" s="477"/>
      <c r="Q80" s="477"/>
      <c r="R80" s="477"/>
      <c r="S80" s="477"/>
      <c r="T80" s="477"/>
      <c r="U80" s="477"/>
      <c r="V80" s="477"/>
      <c r="W80" s="477"/>
      <c r="X80" s="477"/>
      <c r="Y80" s="477"/>
      <c r="Z80" s="477"/>
      <c r="AA80" s="477"/>
      <c r="AB80" s="477"/>
      <c r="AC80" s="477"/>
      <c r="AD80" s="477"/>
      <c r="AE80" s="477"/>
      <c r="AF80" s="477"/>
      <c r="AG80" s="477"/>
      <c r="AH80" s="477"/>
      <c r="AI80" s="477"/>
      <c r="AJ80" s="477"/>
      <c r="AK80" s="477"/>
      <c r="AL80" s="477"/>
      <c r="AM80" s="477"/>
      <c r="AN80" s="477"/>
      <c r="AO80" s="477"/>
      <c r="AP80" s="477"/>
      <c r="AQ80" s="477"/>
      <c r="AR80" s="477"/>
      <c r="AS80" s="477"/>
      <c r="AT80" s="477"/>
      <c r="AU80" s="477"/>
      <c r="AV80" s="477"/>
      <c r="AW80" s="477"/>
      <c r="AX80" s="477"/>
      <c r="AY80" s="477"/>
      <c r="AZ80" s="477"/>
      <c r="BA80" s="477"/>
      <c r="BB80" s="477"/>
      <c r="BC80" s="477"/>
      <c r="BD80" s="477"/>
      <c r="BE80" s="477"/>
      <c r="BF80" s="477"/>
      <c r="BG80" s="477"/>
      <c r="BH80" s="477"/>
      <c r="BI80" s="477"/>
      <c r="BJ80" s="477"/>
      <c r="BK80" s="477"/>
      <c r="BL80" s="477"/>
      <c r="BM80" s="477"/>
      <c r="BN80" s="477"/>
      <c r="BO80" s="477"/>
      <c r="BP80" s="477"/>
      <c r="BQ80" s="477"/>
      <c r="BR80" s="477"/>
      <c r="BS80" s="477"/>
      <c r="BT80" s="477"/>
      <c r="BU80" s="477"/>
      <c r="BV80" s="477"/>
      <c r="BW80" s="477"/>
      <c r="BX80" s="477"/>
      <c r="BY80" s="477"/>
      <c r="BZ80" s="477"/>
      <c r="CA80" s="477"/>
      <c r="CB80" s="477"/>
      <c r="CC80" s="477"/>
      <c r="CD80" s="477"/>
      <c r="CE80" s="477"/>
      <c r="CF80" s="477"/>
      <c r="CG80" s="477"/>
      <c r="CH80" s="477"/>
      <c r="CI80" s="477"/>
      <c r="CJ80" s="477"/>
      <c r="CK80" s="477"/>
      <c r="CL80" s="477"/>
      <c r="CM80" s="477"/>
      <c r="CN80" s="477"/>
      <c r="CO80" s="477"/>
      <c r="CP80" s="477"/>
      <c r="CQ80" s="477"/>
      <c r="CR80" s="477"/>
      <c r="CS80" s="477"/>
      <c r="CT80" s="477"/>
      <c r="CU80" s="477"/>
      <c r="CV80" s="477"/>
      <c r="CW80" s="477"/>
      <c r="CX80" s="477"/>
      <c r="CY80" s="477"/>
      <c r="CZ80" s="477"/>
      <c r="DA80" s="477"/>
      <c r="DB80" s="477"/>
      <c r="DC80" s="477"/>
      <c r="DD80" s="477"/>
      <c r="DE80" s="477"/>
      <c r="DF80" s="477"/>
      <c r="DG80" s="477"/>
      <c r="DH80" s="477"/>
      <c r="DI80" s="477"/>
      <c r="DJ80" s="477"/>
      <c r="DK80" s="477"/>
      <c r="DL80" s="477"/>
      <c r="DM80" s="477"/>
      <c r="DN80" s="477"/>
      <c r="DO80" s="477"/>
      <c r="DP80" s="477"/>
      <c r="DQ80" s="477"/>
      <c r="DR80" s="477"/>
      <c r="DS80" s="477"/>
      <c r="DT80" s="477"/>
      <c r="DU80" s="477"/>
      <c r="DV80" s="477"/>
      <c r="DW80" s="477"/>
      <c r="DX80" s="477"/>
      <c r="DY80" s="477"/>
      <c r="DZ80" s="477"/>
      <c r="EA80" s="477"/>
      <c r="EB80" s="477"/>
      <c r="EC80" s="477"/>
      <c r="ED80" s="477"/>
      <c r="EE80" s="477"/>
      <c r="EF80" s="477"/>
      <c r="EG80" s="477"/>
      <c r="EH80" s="477"/>
      <c r="EI80" s="477"/>
      <c r="EJ80" s="477"/>
      <c r="EK80" s="477"/>
      <c r="EL80" s="477"/>
      <c r="EM80" s="477"/>
      <c r="EN80" s="477"/>
      <c r="EO80" s="477"/>
      <c r="EP80" s="477"/>
      <c r="EQ80" s="477"/>
      <c r="ER80" s="477"/>
      <c r="ES80" s="477"/>
      <c r="ET80" s="477"/>
      <c r="EU80" s="477"/>
      <c r="EV80" s="477"/>
      <c r="EW80" s="477"/>
      <c r="EX80" s="477"/>
      <c r="EY80" s="477"/>
      <c r="EZ80" s="477"/>
      <c r="FA80" s="477"/>
      <c r="FB80" s="477"/>
      <c r="FC80" s="477"/>
      <c r="FD80" s="477"/>
      <c r="FE80" s="477"/>
      <c r="FF80" s="477"/>
      <c r="FG80" s="477"/>
      <c r="FH80" s="477"/>
      <c r="FI80" s="477"/>
      <c r="FJ80" s="477"/>
      <c r="FK80" s="477"/>
      <c r="FL80" s="477"/>
      <c r="FM80" s="477"/>
      <c r="FN80" s="477"/>
      <c r="FO80" s="477"/>
      <c r="FP80" s="477"/>
      <c r="FQ80" s="477"/>
      <c r="FR80" s="477"/>
      <c r="FS80" s="477"/>
      <c r="FT80" s="477"/>
      <c r="FU80" s="477"/>
      <c r="FV80" s="477"/>
      <c r="FW80" s="477"/>
      <c r="FX80" s="477"/>
      <c r="FY80" s="477"/>
      <c r="FZ80" s="477"/>
      <c r="GA80" s="477"/>
      <c r="GB80" s="477"/>
      <c r="GC80" s="477"/>
      <c r="GD80" s="477"/>
      <c r="GE80" s="477"/>
      <c r="GF80" s="477"/>
      <c r="GG80" s="477"/>
      <c r="GH80" s="477"/>
      <c r="GI80" s="477"/>
      <c r="GJ80" s="477"/>
      <c r="GK80" s="477"/>
      <c r="GL80" s="477"/>
      <c r="GM80" s="477"/>
      <c r="GN80" s="477"/>
      <c r="GO80" s="477"/>
      <c r="GP80" s="477"/>
      <c r="GQ80" s="477"/>
      <c r="GR80" s="477"/>
      <c r="GS80" s="477"/>
      <c r="GT80" s="477"/>
      <c r="GU80" s="477"/>
      <c r="GV80" s="477"/>
      <c r="GW80" s="477"/>
      <c r="GX80" s="477"/>
      <c r="GY80" s="477"/>
      <c r="GZ80" s="477"/>
      <c r="HA80" s="477"/>
      <c r="HB80" s="477"/>
      <c r="HC80" s="477"/>
      <c r="HD80" s="477"/>
      <c r="HE80" s="477"/>
      <c r="HF80" s="477"/>
      <c r="HG80" s="477"/>
      <c r="HH80" s="477"/>
      <c r="HI80" s="477"/>
      <c r="HJ80" s="477"/>
      <c r="HK80" s="477"/>
      <c r="HL80" s="477"/>
      <c r="HM80" s="477"/>
      <c r="HN80" s="477"/>
      <c r="HO80" s="477"/>
      <c r="HP80" s="477"/>
      <c r="HQ80" s="477"/>
      <c r="HR80" s="477"/>
      <c r="HS80" s="477"/>
      <c r="HT80" s="477"/>
      <c r="HU80" s="477"/>
      <c r="HV80" s="477"/>
      <c r="HW80" s="477"/>
      <c r="HX80" s="477"/>
      <c r="HY80" s="477"/>
      <c r="HZ80" s="477"/>
      <c r="IA80" s="477"/>
      <c r="IB80" s="477"/>
      <c r="IC80" s="477"/>
      <c r="ID80" s="477"/>
      <c r="IE80" s="477"/>
      <c r="IF80" s="477"/>
      <c r="IG80" s="477"/>
      <c r="IH80" s="477"/>
      <c r="II80" s="477"/>
      <c r="IJ80" s="477"/>
      <c r="IK80" s="477"/>
      <c r="IL80" s="477"/>
      <c r="IM80" s="477"/>
      <c r="IN80" s="477"/>
      <c r="IO80" s="477"/>
    </row>
    <row r="81" spans="1:249" ht="30" customHeight="1">
      <c r="A81" s="477"/>
      <c r="B81" s="649" t="s">
        <v>466</v>
      </c>
      <c r="C81" s="511"/>
      <c r="D81" s="484">
        <v>6690.8904669708681</v>
      </c>
      <c r="E81" s="484">
        <v>5800.5358465253457</v>
      </c>
      <c r="F81" s="484">
        <v>551.41205427549698</v>
      </c>
      <c r="G81" s="484">
        <v>225.06197803163357</v>
      </c>
      <c r="H81" s="484">
        <v>3206.5007708778976</v>
      </c>
      <c r="I81" s="93">
        <v>16474.401116681242</v>
      </c>
      <c r="J81" s="535">
        <v>1304.605122548699</v>
      </c>
      <c r="K81" s="477"/>
      <c r="L81" s="477"/>
      <c r="M81" s="477"/>
      <c r="N81" s="477"/>
      <c r="O81" s="477"/>
      <c r="P81" s="477"/>
      <c r="Q81" s="477"/>
      <c r="R81" s="477"/>
      <c r="S81" s="477"/>
      <c r="T81" s="477"/>
      <c r="U81" s="477"/>
      <c r="V81" s="477"/>
      <c r="W81" s="477"/>
      <c r="X81" s="477"/>
      <c r="Y81" s="477"/>
      <c r="Z81" s="477"/>
      <c r="AA81" s="477"/>
      <c r="AB81" s="477"/>
      <c r="AC81" s="477"/>
      <c r="AD81" s="477"/>
      <c r="AE81" s="477"/>
      <c r="AF81" s="477"/>
      <c r="AG81" s="477"/>
      <c r="AH81" s="477"/>
      <c r="AI81" s="477"/>
      <c r="AJ81" s="477"/>
      <c r="AK81" s="477"/>
      <c r="AL81" s="477"/>
      <c r="AM81" s="477"/>
      <c r="AN81" s="477"/>
      <c r="AO81" s="477"/>
      <c r="AP81" s="477"/>
      <c r="AQ81" s="477"/>
      <c r="AR81" s="477"/>
      <c r="AS81" s="477"/>
      <c r="AT81" s="477"/>
      <c r="AU81" s="477"/>
      <c r="AV81" s="477"/>
      <c r="AW81" s="477"/>
      <c r="AX81" s="477"/>
      <c r="AY81" s="477"/>
      <c r="AZ81" s="477"/>
      <c r="BA81" s="477"/>
      <c r="BB81" s="477"/>
      <c r="BC81" s="477"/>
      <c r="BD81" s="477"/>
      <c r="BE81" s="477"/>
      <c r="BF81" s="477"/>
      <c r="BG81" s="477"/>
      <c r="BH81" s="477"/>
      <c r="BI81" s="477"/>
      <c r="BJ81" s="477"/>
      <c r="BK81" s="477"/>
      <c r="BL81" s="477"/>
      <c r="BM81" s="477"/>
      <c r="BN81" s="477"/>
      <c r="BO81" s="477"/>
      <c r="BP81" s="477"/>
      <c r="BQ81" s="477"/>
      <c r="BR81" s="477"/>
      <c r="BS81" s="477"/>
      <c r="BT81" s="477"/>
      <c r="BU81" s="477"/>
      <c r="BV81" s="477"/>
      <c r="BW81" s="477"/>
      <c r="BX81" s="477"/>
      <c r="BY81" s="477"/>
      <c r="BZ81" s="477"/>
      <c r="CA81" s="477"/>
      <c r="CB81" s="477"/>
      <c r="CC81" s="477"/>
      <c r="CD81" s="477"/>
      <c r="CE81" s="477"/>
      <c r="CF81" s="477"/>
      <c r="CG81" s="477"/>
      <c r="CH81" s="477"/>
      <c r="CI81" s="477"/>
      <c r="CJ81" s="477"/>
      <c r="CK81" s="477"/>
      <c r="CL81" s="477"/>
      <c r="CM81" s="477"/>
      <c r="CN81" s="477"/>
      <c r="CO81" s="477"/>
      <c r="CP81" s="477"/>
      <c r="CQ81" s="477"/>
      <c r="CR81" s="477"/>
      <c r="CS81" s="477"/>
      <c r="CT81" s="477"/>
      <c r="CU81" s="477"/>
      <c r="CV81" s="477"/>
      <c r="CW81" s="477"/>
      <c r="CX81" s="477"/>
      <c r="CY81" s="477"/>
      <c r="CZ81" s="477"/>
      <c r="DA81" s="477"/>
      <c r="DB81" s="477"/>
      <c r="DC81" s="477"/>
      <c r="DD81" s="477"/>
      <c r="DE81" s="477"/>
      <c r="DF81" s="477"/>
      <c r="DG81" s="477"/>
      <c r="DH81" s="477"/>
      <c r="DI81" s="477"/>
      <c r="DJ81" s="477"/>
      <c r="DK81" s="477"/>
      <c r="DL81" s="477"/>
      <c r="DM81" s="477"/>
      <c r="DN81" s="477"/>
      <c r="DO81" s="477"/>
      <c r="DP81" s="477"/>
      <c r="DQ81" s="477"/>
      <c r="DR81" s="477"/>
      <c r="DS81" s="477"/>
      <c r="DT81" s="477"/>
      <c r="DU81" s="477"/>
      <c r="DV81" s="477"/>
      <c r="DW81" s="477"/>
      <c r="DX81" s="477"/>
      <c r="DY81" s="477"/>
      <c r="DZ81" s="477"/>
      <c r="EA81" s="477"/>
      <c r="EB81" s="477"/>
      <c r="EC81" s="477"/>
      <c r="ED81" s="477"/>
      <c r="EE81" s="477"/>
      <c r="EF81" s="477"/>
      <c r="EG81" s="477"/>
      <c r="EH81" s="477"/>
      <c r="EI81" s="477"/>
      <c r="EJ81" s="477"/>
      <c r="EK81" s="477"/>
      <c r="EL81" s="477"/>
      <c r="EM81" s="477"/>
      <c r="EN81" s="477"/>
      <c r="EO81" s="477"/>
      <c r="EP81" s="477"/>
      <c r="EQ81" s="477"/>
      <c r="ER81" s="477"/>
      <c r="ES81" s="477"/>
      <c r="ET81" s="477"/>
      <c r="EU81" s="477"/>
      <c r="EV81" s="477"/>
      <c r="EW81" s="477"/>
      <c r="EX81" s="477"/>
      <c r="EY81" s="477"/>
      <c r="EZ81" s="477"/>
      <c r="FA81" s="477"/>
      <c r="FB81" s="477"/>
      <c r="FC81" s="477"/>
      <c r="FD81" s="477"/>
      <c r="FE81" s="477"/>
      <c r="FF81" s="477"/>
      <c r="FG81" s="477"/>
      <c r="FH81" s="477"/>
      <c r="FI81" s="477"/>
      <c r="FJ81" s="477"/>
      <c r="FK81" s="477"/>
      <c r="FL81" s="477"/>
      <c r="FM81" s="477"/>
      <c r="FN81" s="477"/>
      <c r="FO81" s="477"/>
      <c r="FP81" s="477"/>
      <c r="FQ81" s="477"/>
      <c r="FR81" s="477"/>
      <c r="FS81" s="477"/>
      <c r="FT81" s="477"/>
      <c r="FU81" s="477"/>
      <c r="FV81" s="477"/>
      <c r="FW81" s="477"/>
      <c r="FX81" s="477"/>
      <c r="FY81" s="477"/>
      <c r="FZ81" s="477"/>
      <c r="GA81" s="477"/>
      <c r="GB81" s="477"/>
      <c r="GC81" s="477"/>
      <c r="GD81" s="477"/>
      <c r="GE81" s="477"/>
      <c r="GF81" s="477"/>
      <c r="GG81" s="477"/>
      <c r="GH81" s="477"/>
      <c r="GI81" s="477"/>
      <c r="GJ81" s="477"/>
      <c r="GK81" s="477"/>
      <c r="GL81" s="477"/>
      <c r="GM81" s="477"/>
      <c r="GN81" s="477"/>
      <c r="GO81" s="477"/>
      <c r="GP81" s="477"/>
      <c r="GQ81" s="477"/>
      <c r="GR81" s="477"/>
      <c r="GS81" s="477"/>
      <c r="GT81" s="477"/>
      <c r="GU81" s="477"/>
      <c r="GV81" s="477"/>
      <c r="GW81" s="477"/>
      <c r="GX81" s="477"/>
      <c r="GY81" s="477"/>
      <c r="GZ81" s="477"/>
      <c r="HA81" s="477"/>
      <c r="HB81" s="477"/>
      <c r="HC81" s="477"/>
      <c r="HD81" s="477"/>
      <c r="HE81" s="477"/>
      <c r="HF81" s="477"/>
      <c r="HG81" s="477"/>
      <c r="HH81" s="477"/>
      <c r="HI81" s="477"/>
      <c r="HJ81" s="477"/>
      <c r="HK81" s="477"/>
      <c r="HL81" s="477"/>
      <c r="HM81" s="477"/>
      <c r="HN81" s="477"/>
      <c r="HO81" s="477"/>
      <c r="HP81" s="477"/>
      <c r="HQ81" s="477"/>
      <c r="HR81" s="477"/>
      <c r="HS81" s="477"/>
      <c r="HT81" s="477"/>
      <c r="HU81" s="477"/>
      <c r="HV81" s="477"/>
      <c r="HW81" s="477"/>
      <c r="HX81" s="477"/>
      <c r="HY81" s="477"/>
      <c r="HZ81" s="477"/>
      <c r="IA81" s="477"/>
      <c r="IB81" s="477"/>
      <c r="IC81" s="477"/>
      <c r="ID81" s="477"/>
      <c r="IE81" s="477"/>
      <c r="IF81" s="477"/>
      <c r="IG81" s="477"/>
      <c r="IH81" s="477"/>
      <c r="II81" s="477"/>
      <c r="IJ81" s="477"/>
      <c r="IK81" s="477"/>
      <c r="IL81" s="477"/>
      <c r="IM81" s="477"/>
      <c r="IN81" s="477"/>
      <c r="IO81" s="477"/>
    </row>
    <row r="82" spans="1:249" ht="30" customHeight="1">
      <c r="A82" s="477"/>
      <c r="B82" s="649" t="s">
        <v>463</v>
      </c>
      <c r="C82" s="511"/>
      <c r="D82" s="484">
        <v>6733.002491738529</v>
      </c>
      <c r="E82" s="484">
        <v>5882.6723168609205</v>
      </c>
      <c r="F82" s="484">
        <v>558.99507403454788</v>
      </c>
      <c r="G82" s="484">
        <v>224.78341491875116</v>
      </c>
      <c r="H82" s="484">
        <v>3244.1815772166296</v>
      </c>
      <c r="I82" s="93">
        <v>16643.634874769377</v>
      </c>
      <c r="J82" s="535">
        <v>1318.0067160965452</v>
      </c>
      <c r="K82" s="477"/>
      <c r="L82" s="477"/>
      <c r="M82" s="477"/>
      <c r="N82" s="477"/>
      <c r="O82" s="477"/>
      <c r="P82" s="477"/>
      <c r="Q82" s="477"/>
      <c r="R82" s="477"/>
      <c r="S82" s="477"/>
      <c r="T82" s="477"/>
      <c r="U82" s="477"/>
      <c r="V82" s="477"/>
      <c r="W82" s="477"/>
      <c r="X82" s="477"/>
      <c r="Y82" s="477"/>
      <c r="Z82" s="477"/>
      <c r="AA82" s="477"/>
      <c r="AB82" s="477"/>
      <c r="AC82" s="477"/>
      <c r="AD82" s="477"/>
      <c r="AE82" s="477"/>
      <c r="AF82" s="477"/>
      <c r="AG82" s="477"/>
      <c r="AH82" s="477"/>
      <c r="AI82" s="477"/>
      <c r="AJ82" s="477"/>
      <c r="AK82" s="477"/>
      <c r="AL82" s="477"/>
      <c r="AM82" s="477"/>
      <c r="AN82" s="477"/>
      <c r="AO82" s="477"/>
      <c r="AP82" s="477"/>
      <c r="AQ82" s="477"/>
      <c r="AR82" s="477"/>
      <c r="AS82" s="477"/>
      <c r="AT82" s="477"/>
      <c r="AU82" s="477"/>
      <c r="AV82" s="477"/>
      <c r="AW82" s="477"/>
      <c r="AX82" s="477"/>
      <c r="AY82" s="477"/>
      <c r="AZ82" s="477"/>
      <c r="BA82" s="477"/>
      <c r="BB82" s="477"/>
      <c r="BC82" s="477"/>
      <c r="BD82" s="477"/>
      <c r="BE82" s="477"/>
      <c r="BF82" s="477"/>
      <c r="BG82" s="477"/>
      <c r="BH82" s="477"/>
      <c r="BI82" s="477"/>
      <c r="BJ82" s="477"/>
      <c r="BK82" s="477"/>
      <c r="BL82" s="477"/>
      <c r="BM82" s="477"/>
      <c r="BN82" s="477"/>
      <c r="BO82" s="477"/>
      <c r="BP82" s="477"/>
      <c r="BQ82" s="477"/>
      <c r="BR82" s="477"/>
      <c r="BS82" s="477"/>
      <c r="BT82" s="477"/>
      <c r="BU82" s="477"/>
      <c r="BV82" s="477"/>
      <c r="BW82" s="477"/>
      <c r="BX82" s="477"/>
      <c r="BY82" s="477"/>
      <c r="BZ82" s="477"/>
      <c r="CA82" s="477"/>
      <c r="CB82" s="477"/>
      <c r="CC82" s="477"/>
      <c r="CD82" s="477"/>
      <c r="CE82" s="477"/>
      <c r="CF82" s="477"/>
      <c r="CG82" s="477"/>
      <c r="CH82" s="477"/>
      <c r="CI82" s="477"/>
      <c r="CJ82" s="477"/>
      <c r="CK82" s="477"/>
      <c r="CL82" s="477"/>
      <c r="CM82" s="477"/>
      <c r="CN82" s="477"/>
      <c r="CO82" s="477"/>
      <c r="CP82" s="477"/>
      <c r="CQ82" s="477"/>
      <c r="CR82" s="477"/>
      <c r="CS82" s="477"/>
      <c r="CT82" s="477"/>
      <c r="CU82" s="477"/>
      <c r="CV82" s="477"/>
      <c r="CW82" s="477"/>
      <c r="CX82" s="477"/>
      <c r="CY82" s="477"/>
      <c r="CZ82" s="477"/>
      <c r="DA82" s="477"/>
      <c r="DB82" s="477"/>
      <c r="DC82" s="477"/>
      <c r="DD82" s="477"/>
      <c r="DE82" s="477"/>
      <c r="DF82" s="477"/>
      <c r="DG82" s="477"/>
      <c r="DH82" s="477"/>
      <c r="DI82" s="477"/>
      <c r="DJ82" s="477"/>
      <c r="DK82" s="477"/>
      <c r="DL82" s="477"/>
      <c r="DM82" s="477"/>
      <c r="DN82" s="477"/>
      <c r="DO82" s="477"/>
      <c r="DP82" s="477"/>
      <c r="DQ82" s="477"/>
      <c r="DR82" s="477"/>
      <c r="DS82" s="477"/>
      <c r="DT82" s="477"/>
      <c r="DU82" s="477"/>
      <c r="DV82" s="477"/>
      <c r="DW82" s="477"/>
      <c r="DX82" s="477"/>
      <c r="DY82" s="477"/>
      <c r="DZ82" s="477"/>
      <c r="EA82" s="477"/>
      <c r="EB82" s="477"/>
      <c r="EC82" s="477"/>
      <c r="ED82" s="477"/>
      <c r="EE82" s="477"/>
      <c r="EF82" s="477"/>
      <c r="EG82" s="477"/>
      <c r="EH82" s="477"/>
      <c r="EI82" s="477"/>
      <c r="EJ82" s="477"/>
      <c r="EK82" s="477"/>
      <c r="EL82" s="477"/>
      <c r="EM82" s="477"/>
      <c r="EN82" s="477"/>
      <c r="EO82" s="477"/>
      <c r="EP82" s="477"/>
      <c r="EQ82" s="477"/>
      <c r="ER82" s="477"/>
      <c r="ES82" s="477"/>
      <c r="ET82" s="477"/>
      <c r="EU82" s="477"/>
      <c r="EV82" s="477"/>
      <c r="EW82" s="477"/>
      <c r="EX82" s="477"/>
      <c r="EY82" s="477"/>
      <c r="EZ82" s="477"/>
      <c r="FA82" s="477"/>
      <c r="FB82" s="477"/>
      <c r="FC82" s="477"/>
      <c r="FD82" s="477"/>
      <c r="FE82" s="477"/>
      <c r="FF82" s="477"/>
      <c r="FG82" s="477"/>
      <c r="FH82" s="477"/>
      <c r="FI82" s="477"/>
      <c r="FJ82" s="477"/>
      <c r="FK82" s="477"/>
      <c r="FL82" s="477"/>
      <c r="FM82" s="477"/>
      <c r="FN82" s="477"/>
      <c r="FO82" s="477"/>
      <c r="FP82" s="477"/>
      <c r="FQ82" s="477"/>
      <c r="FR82" s="477"/>
      <c r="FS82" s="477"/>
      <c r="FT82" s="477"/>
      <c r="FU82" s="477"/>
      <c r="FV82" s="477"/>
      <c r="FW82" s="477"/>
      <c r="FX82" s="477"/>
      <c r="FY82" s="477"/>
      <c r="FZ82" s="477"/>
      <c r="GA82" s="477"/>
      <c r="GB82" s="477"/>
      <c r="GC82" s="477"/>
      <c r="GD82" s="477"/>
      <c r="GE82" s="477"/>
      <c r="GF82" s="477"/>
      <c r="GG82" s="477"/>
      <c r="GH82" s="477"/>
      <c r="GI82" s="477"/>
      <c r="GJ82" s="477"/>
      <c r="GK82" s="477"/>
      <c r="GL82" s="477"/>
      <c r="GM82" s="477"/>
      <c r="GN82" s="477"/>
      <c r="GO82" s="477"/>
      <c r="GP82" s="477"/>
      <c r="GQ82" s="477"/>
      <c r="GR82" s="477"/>
      <c r="GS82" s="477"/>
      <c r="GT82" s="477"/>
      <c r="GU82" s="477"/>
      <c r="GV82" s="477"/>
      <c r="GW82" s="477"/>
      <c r="GX82" s="477"/>
      <c r="GY82" s="477"/>
      <c r="GZ82" s="477"/>
      <c r="HA82" s="477"/>
      <c r="HB82" s="477"/>
      <c r="HC82" s="477"/>
      <c r="HD82" s="477"/>
      <c r="HE82" s="477"/>
      <c r="HF82" s="477"/>
      <c r="HG82" s="477"/>
      <c r="HH82" s="477"/>
      <c r="HI82" s="477"/>
      <c r="HJ82" s="477"/>
      <c r="HK82" s="477"/>
      <c r="HL82" s="477"/>
      <c r="HM82" s="477"/>
      <c r="HN82" s="477"/>
      <c r="HO82" s="477"/>
      <c r="HP82" s="477"/>
      <c r="HQ82" s="477"/>
      <c r="HR82" s="477"/>
      <c r="HS82" s="477"/>
      <c r="HT82" s="477"/>
      <c r="HU82" s="477"/>
      <c r="HV82" s="477"/>
      <c r="HW82" s="477"/>
      <c r="HX82" s="477"/>
      <c r="HY82" s="477"/>
      <c r="HZ82" s="477"/>
      <c r="IA82" s="477"/>
      <c r="IB82" s="477"/>
      <c r="IC82" s="477"/>
      <c r="ID82" s="477"/>
      <c r="IE82" s="477"/>
      <c r="IF82" s="477"/>
      <c r="IG82" s="477"/>
      <c r="IH82" s="477"/>
      <c r="II82" s="477"/>
      <c r="IJ82" s="477"/>
      <c r="IK82" s="477"/>
      <c r="IL82" s="477"/>
      <c r="IM82" s="477"/>
      <c r="IN82" s="477"/>
      <c r="IO82" s="477"/>
    </row>
    <row r="83" spans="1:249">
      <c r="A83" s="477"/>
      <c r="B83" s="549" t="s">
        <v>246</v>
      </c>
      <c r="C83" s="609"/>
      <c r="D83" s="609" t="s">
        <v>247</v>
      </c>
      <c r="E83" s="609"/>
      <c r="F83" s="609"/>
      <c r="G83" s="609"/>
      <c r="H83" s="609"/>
      <c r="I83" s="609"/>
      <c r="J83" s="552"/>
      <c r="K83" s="477"/>
      <c r="L83" s="477"/>
      <c r="M83" s="477"/>
      <c r="N83" s="477"/>
      <c r="O83" s="477"/>
      <c r="P83" s="477"/>
      <c r="Q83" s="477"/>
      <c r="R83" s="477"/>
      <c r="S83" s="477"/>
      <c r="T83" s="477"/>
      <c r="U83" s="477"/>
      <c r="V83" s="477"/>
      <c r="W83" s="477"/>
      <c r="X83" s="477"/>
      <c r="Y83" s="477"/>
      <c r="Z83" s="477"/>
      <c r="AA83" s="477"/>
      <c r="AB83" s="477"/>
      <c r="AC83" s="477"/>
      <c r="AD83" s="477"/>
      <c r="AE83" s="477"/>
      <c r="AF83" s="477"/>
      <c r="AG83" s="477"/>
      <c r="AH83" s="477"/>
      <c r="AI83" s="477"/>
      <c r="AJ83" s="477"/>
      <c r="AK83" s="477"/>
      <c r="AL83" s="477"/>
      <c r="AM83" s="477"/>
      <c r="AN83" s="477"/>
      <c r="AO83" s="477"/>
      <c r="AP83" s="477"/>
      <c r="AQ83" s="477"/>
      <c r="AR83" s="477"/>
      <c r="AS83" s="477"/>
      <c r="AT83" s="477"/>
      <c r="AU83" s="477"/>
      <c r="AV83" s="477"/>
      <c r="AW83" s="477"/>
      <c r="AX83" s="477"/>
      <c r="AY83" s="477"/>
      <c r="AZ83" s="477"/>
      <c r="BA83" s="477"/>
      <c r="BB83" s="477"/>
      <c r="BC83" s="477"/>
      <c r="BD83" s="477"/>
      <c r="BE83" s="477"/>
      <c r="BF83" s="477"/>
      <c r="BG83" s="477"/>
      <c r="BH83" s="477"/>
      <c r="BI83" s="477"/>
      <c r="BJ83" s="477"/>
      <c r="BK83" s="477"/>
      <c r="BL83" s="477"/>
      <c r="BM83" s="477"/>
      <c r="BN83" s="477"/>
      <c r="BO83" s="477"/>
      <c r="BP83" s="477"/>
      <c r="BQ83" s="477"/>
      <c r="BR83" s="477"/>
      <c r="BS83" s="477"/>
      <c r="BT83" s="477"/>
      <c r="BU83" s="477"/>
      <c r="BV83" s="477"/>
      <c r="BW83" s="477"/>
      <c r="BX83" s="477"/>
      <c r="BY83" s="477"/>
      <c r="BZ83" s="477"/>
      <c r="CA83" s="477"/>
      <c r="CB83" s="477"/>
      <c r="CC83" s="477"/>
      <c r="CD83" s="477"/>
      <c r="CE83" s="477"/>
      <c r="CF83" s="477"/>
      <c r="CG83" s="477"/>
      <c r="CH83" s="477"/>
      <c r="CI83" s="477"/>
      <c r="CJ83" s="477"/>
      <c r="CK83" s="477"/>
      <c r="CL83" s="477"/>
      <c r="CM83" s="477"/>
      <c r="CN83" s="477"/>
      <c r="CO83" s="477"/>
      <c r="CP83" s="477"/>
      <c r="CQ83" s="477"/>
      <c r="CR83" s="477"/>
      <c r="CS83" s="477"/>
      <c r="CT83" s="477"/>
      <c r="CU83" s="477"/>
      <c r="CV83" s="477"/>
      <c r="CW83" s="477"/>
      <c r="CX83" s="477"/>
      <c r="CY83" s="477"/>
      <c r="CZ83" s="477"/>
      <c r="DA83" s="477"/>
      <c r="DB83" s="477"/>
      <c r="DC83" s="477"/>
      <c r="DD83" s="477"/>
      <c r="DE83" s="477"/>
      <c r="DF83" s="477"/>
      <c r="DG83" s="477"/>
      <c r="DH83" s="477"/>
      <c r="DI83" s="477"/>
      <c r="DJ83" s="477"/>
      <c r="DK83" s="477"/>
      <c r="DL83" s="477"/>
      <c r="DM83" s="477"/>
      <c r="DN83" s="477"/>
      <c r="DO83" s="477"/>
      <c r="DP83" s="477"/>
      <c r="DQ83" s="477"/>
      <c r="DR83" s="477"/>
      <c r="DS83" s="477"/>
      <c r="DT83" s="477"/>
      <c r="DU83" s="477"/>
      <c r="DV83" s="477"/>
      <c r="DW83" s="477"/>
      <c r="DX83" s="477"/>
      <c r="DY83" s="477"/>
      <c r="DZ83" s="477"/>
      <c r="EA83" s="477"/>
      <c r="EB83" s="477"/>
      <c r="EC83" s="477"/>
      <c r="ED83" s="477"/>
      <c r="EE83" s="477"/>
      <c r="EF83" s="477"/>
      <c r="EG83" s="477"/>
      <c r="EH83" s="477"/>
      <c r="EI83" s="477"/>
      <c r="EJ83" s="477"/>
      <c r="EK83" s="477"/>
      <c r="EL83" s="477"/>
      <c r="EM83" s="477"/>
      <c r="EN83" s="477"/>
      <c r="EO83" s="477"/>
      <c r="EP83" s="477"/>
      <c r="EQ83" s="477"/>
      <c r="ER83" s="477"/>
      <c r="ES83" s="477"/>
      <c r="ET83" s="477"/>
      <c r="EU83" s="477"/>
      <c r="EV83" s="477"/>
      <c r="EW83" s="477"/>
      <c r="EX83" s="477"/>
      <c r="EY83" s="477"/>
      <c r="EZ83" s="477"/>
      <c r="FA83" s="477"/>
      <c r="FB83" s="477"/>
      <c r="FC83" s="477"/>
      <c r="FD83" s="477"/>
      <c r="FE83" s="477"/>
      <c r="FF83" s="477"/>
      <c r="FG83" s="477"/>
      <c r="FH83" s="477"/>
      <c r="FI83" s="477"/>
      <c r="FJ83" s="477"/>
      <c r="FK83" s="477"/>
      <c r="FL83" s="477"/>
      <c r="FM83" s="477"/>
      <c r="FN83" s="477"/>
      <c r="FO83" s="477"/>
      <c r="FP83" s="477"/>
      <c r="FQ83" s="477"/>
      <c r="FR83" s="477"/>
      <c r="FS83" s="477"/>
      <c r="FT83" s="477"/>
      <c r="FU83" s="477"/>
      <c r="FV83" s="477"/>
      <c r="FW83" s="477"/>
      <c r="FX83" s="477"/>
      <c r="FY83" s="477"/>
      <c r="FZ83" s="477"/>
      <c r="GA83" s="477"/>
      <c r="GB83" s="477"/>
      <c r="GC83" s="477"/>
      <c r="GD83" s="477"/>
      <c r="GE83" s="477"/>
      <c r="GF83" s="477"/>
      <c r="GG83" s="477"/>
      <c r="GH83" s="477"/>
      <c r="GI83" s="477"/>
      <c r="GJ83" s="477"/>
      <c r="GK83" s="477"/>
      <c r="GL83" s="477"/>
      <c r="GM83" s="477"/>
      <c r="GN83" s="477"/>
      <c r="GO83" s="477"/>
      <c r="GP83" s="477"/>
      <c r="GQ83" s="477"/>
      <c r="GR83" s="477"/>
      <c r="GS83" s="477"/>
      <c r="GT83" s="477"/>
      <c r="GU83" s="477"/>
      <c r="GV83" s="477"/>
      <c r="GW83" s="477"/>
      <c r="GX83" s="477"/>
      <c r="GY83" s="477"/>
      <c r="GZ83" s="477"/>
      <c r="HA83" s="477"/>
      <c r="HB83" s="477"/>
      <c r="HC83" s="477"/>
      <c r="HD83" s="477"/>
      <c r="HE83" s="477"/>
      <c r="HF83" s="477"/>
      <c r="HG83" s="477"/>
      <c r="HH83" s="477"/>
      <c r="HI83" s="477"/>
      <c r="HJ83" s="477"/>
      <c r="HK83" s="477"/>
      <c r="HL83" s="477"/>
      <c r="HM83" s="477"/>
      <c r="HN83" s="477"/>
      <c r="HO83" s="477"/>
      <c r="HP83" s="477"/>
      <c r="HQ83" s="477"/>
      <c r="HR83" s="477"/>
      <c r="HS83" s="477"/>
      <c r="HT83" s="477"/>
      <c r="HU83" s="477"/>
      <c r="HV83" s="477"/>
      <c r="HW83" s="477"/>
      <c r="HX83" s="477"/>
      <c r="HY83" s="477"/>
      <c r="HZ83" s="477"/>
      <c r="IA83" s="477"/>
      <c r="IB83" s="477"/>
      <c r="IC83" s="477"/>
      <c r="ID83" s="477"/>
      <c r="IE83" s="477"/>
      <c r="IF83" s="477"/>
      <c r="IG83" s="477"/>
      <c r="IH83" s="477"/>
      <c r="II83" s="477"/>
      <c r="IJ83" s="477"/>
      <c r="IK83" s="477"/>
      <c r="IL83" s="477"/>
      <c r="IM83" s="477"/>
      <c r="IN83" s="477"/>
      <c r="IO83" s="477"/>
    </row>
    <row r="84" spans="1:249">
      <c r="A84" s="477"/>
      <c r="B84" s="477"/>
      <c r="C84" s="477"/>
      <c r="D84" s="477"/>
      <c r="E84" s="477"/>
      <c r="F84" s="477"/>
      <c r="G84" s="477"/>
      <c r="H84" s="477"/>
      <c r="I84" s="477"/>
      <c r="J84" s="477"/>
      <c r="K84" s="477"/>
      <c r="L84" s="477"/>
      <c r="M84" s="477"/>
      <c r="N84" s="477"/>
      <c r="O84" s="477"/>
      <c r="P84" s="477"/>
      <c r="Q84" s="477"/>
      <c r="R84" s="477"/>
      <c r="S84" s="477"/>
      <c r="T84" s="477"/>
      <c r="U84" s="477"/>
      <c r="V84" s="477"/>
      <c r="W84" s="477"/>
      <c r="X84" s="477"/>
      <c r="Y84" s="477"/>
      <c r="Z84" s="477"/>
      <c r="AA84" s="477"/>
      <c r="AB84" s="477"/>
      <c r="AC84" s="477"/>
      <c r="AD84" s="477"/>
      <c r="AE84" s="477"/>
      <c r="AF84" s="477"/>
      <c r="AG84" s="477"/>
      <c r="AH84" s="477"/>
      <c r="AI84" s="477"/>
      <c r="AJ84" s="477"/>
      <c r="AK84" s="477"/>
      <c r="AL84" s="477"/>
      <c r="AM84" s="477"/>
      <c r="AN84" s="477"/>
      <c r="AO84" s="477"/>
      <c r="AP84" s="477"/>
      <c r="AQ84" s="477"/>
      <c r="AR84" s="477"/>
      <c r="AS84" s="477"/>
      <c r="AT84" s="477"/>
      <c r="AU84" s="477"/>
      <c r="AV84" s="477"/>
      <c r="AW84" s="477"/>
      <c r="AX84" s="477"/>
      <c r="AY84" s="477"/>
      <c r="AZ84" s="477"/>
      <c r="BA84" s="477"/>
      <c r="BB84" s="477"/>
      <c r="BC84" s="477"/>
      <c r="BD84" s="477"/>
      <c r="BE84" s="477"/>
      <c r="BF84" s="477"/>
      <c r="BG84" s="477"/>
      <c r="BH84" s="477"/>
      <c r="BI84" s="477"/>
      <c r="BJ84" s="477"/>
      <c r="BK84" s="477"/>
      <c r="BL84" s="477"/>
      <c r="BM84" s="477"/>
      <c r="BN84" s="477"/>
      <c r="BO84" s="477"/>
      <c r="BP84" s="477"/>
      <c r="BQ84" s="477"/>
      <c r="BR84" s="477"/>
      <c r="BS84" s="477"/>
      <c r="BT84" s="477"/>
      <c r="BU84" s="477"/>
      <c r="BV84" s="477"/>
      <c r="BW84" s="477"/>
      <c r="BX84" s="477"/>
      <c r="BY84" s="477"/>
      <c r="BZ84" s="477"/>
      <c r="CA84" s="477"/>
      <c r="CB84" s="477"/>
      <c r="CC84" s="477"/>
      <c r="CD84" s="477"/>
      <c r="CE84" s="477"/>
      <c r="CF84" s="477"/>
      <c r="CG84" s="477"/>
      <c r="CH84" s="477"/>
      <c r="CI84" s="477"/>
      <c r="CJ84" s="477"/>
      <c r="CK84" s="477"/>
      <c r="CL84" s="477"/>
      <c r="CM84" s="477"/>
      <c r="CN84" s="477"/>
      <c r="CO84" s="477"/>
      <c r="CP84" s="477"/>
      <c r="CQ84" s="477"/>
      <c r="CR84" s="477"/>
      <c r="CS84" s="477"/>
      <c r="CT84" s="477"/>
      <c r="CU84" s="477"/>
      <c r="CV84" s="477"/>
      <c r="CW84" s="477"/>
      <c r="CX84" s="477"/>
      <c r="CY84" s="477"/>
      <c r="CZ84" s="477"/>
      <c r="DA84" s="477"/>
      <c r="DB84" s="477"/>
      <c r="DC84" s="477"/>
      <c r="DD84" s="477"/>
      <c r="DE84" s="477"/>
      <c r="DF84" s="477"/>
      <c r="DG84" s="477"/>
      <c r="DH84" s="477"/>
      <c r="DI84" s="477"/>
      <c r="DJ84" s="477"/>
      <c r="DK84" s="477"/>
      <c r="DL84" s="477"/>
      <c r="DM84" s="477"/>
      <c r="DN84" s="477"/>
      <c r="DO84" s="477"/>
      <c r="DP84" s="477"/>
      <c r="DQ84" s="477"/>
      <c r="DR84" s="477"/>
      <c r="DS84" s="477"/>
      <c r="DT84" s="477"/>
      <c r="DU84" s="477"/>
      <c r="DV84" s="477"/>
      <c r="DW84" s="477"/>
      <c r="DX84" s="477"/>
      <c r="DY84" s="477"/>
      <c r="DZ84" s="477"/>
      <c r="EA84" s="477"/>
      <c r="EB84" s="477"/>
      <c r="EC84" s="477"/>
      <c r="ED84" s="477"/>
      <c r="EE84" s="477"/>
      <c r="EF84" s="477"/>
      <c r="EG84" s="477"/>
      <c r="EH84" s="477"/>
      <c r="EI84" s="477"/>
      <c r="EJ84" s="477"/>
      <c r="EK84" s="477"/>
      <c r="EL84" s="477"/>
      <c r="EM84" s="477"/>
      <c r="EN84" s="477"/>
      <c r="EO84" s="477"/>
      <c r="EP84" s="477"/>
      <c r="EQ84" s="477"/>
      <c r="ER84" s="477"/>
      <c r="ES84" s="477"/>
      <c r="ET84" s="477"/>
      <c r="EU84" s="477"/>
      <c r="EV84" s="477"/>
      <c r="EW84" s="477"/>
      <c r="EX84" s="477"/>
      <c r="EY84" s="477"/>
      <c r="EZ84" s="477"/>
      <c r="FA84" s="477"/>
      <c r="FB84" s="477"/>
      <c r="FC84" s="477"/>
      <c r="FD84" s="477"/>
      <c r="FE84" s="477"/>
      <c r="FF84" s="477"/>
      <c r="FG84" s="477"/>
      <c r="FH84" s="477"/>
      <c r="FI84" s="477"/>
      <c r="FJ84" s="477"/>
      <c r="FK84" s="477"/>
      <c r="FL84" s="477"/>
      <c r="FM84" s="477"/>
      <c r="FN84" s="477"/>
      <c r="FO84" s="477"/>
      <c r="FP84" s="477"/>
      <c r="FQ84" s="477"/>
      <c r="FR84" s="477"/>
      <c r="FS84" s="477"/>
      <c r="FT84" s="477"/>
      <c r="FU84" s="477"/>
      <c r="FV84" s="477"/>
      <c r="FW84" s="477"/>
      <c r="FX84" s="477"/>
      <c r="FY84" s="477"/>
      <c r="FZ84" s="477"/>
      <c r="GA84" s="477"/>
      <c r="GB84" s="477"/>
      <c r="GC84" s="477"/>
      <c r="GD84" s="477"/>
      <c r="GE84" s="477"/>
      <c r="GF84" s="477"/>
      <c r="GG84" s="477"/>
      <c r="GH84" s="477"/>
      <c r="GI84" s="477"/>
      <c r="GJ84" s="477"/>
      <c r="GK84" s="477"/>
      <c r="GL84" s="477"/>
      <c r="GM84" s="477"/>
      <c r="GN84" s="477"/>
      <c r="GO84" s="477"/>
      <c r="GP84" s="477"/>
      <c r="GQ84" s="477"/>
      <c r="GR84" s="477"/>
      <c r="GS84" s="477"/>
      <c r="GT84" s="477"/>
      <c r="GU84" s="477"/>
      <c r="GV84" s="477"/>
      <c r="GW84" s="477"/>
      <c r="GX84" s="477"/>
      <c r="GY84" s="477"/>
      <c r="GZ84" s="477"/>
      <c r="HA84" s="477"/>
      <c r="HB84" s="477"/>
      <c r="HC84" s="477"/>
      <c r="HD84" s="477"/>
      <c r="HE84" s="477"/>
      <c r="HF84" s="477"/>
      <c r="HG84" s="477"/>
      <c r="HH84" s="477"/>
      <c r="HI84" s="477"/>
      <c r="HJ84" s="477"/>
      <c r="HK84" s="477"/>
      <c r="HL84" s="477"/>
      <c r="HM84" s="477"/>
      <c r="HN84" s="477"/>
      <c r="HO84" s="477"/>
      <c r="HP84" s="477"/>
      <c r="HQ84" s="477"/>
      <c r="HR84" s="477"/>
      <c r="HS84" s="477"/>
      <c r="HT84" s="477"/>
      <c r="HU84" s="477"/>
      <c r="HV84" s="477"/>
      <c r="HW84" s="477"/>
      <c r="HX84" s="477"/>
      <c r="HY84" s="477"/>
      <c r="HZ84" s="477"/>
      <c r="IA84" s="477"/>
      <c r="IB84" s="477"/>
      <c r="IC84" s="477"/>
      <c r="ID84" s="477"/>
      <c r="IE84" s="477"/>
      <c r="IF84" s="477"/>
      <c r="IG84" s="477"/>
      <c r="IH84" s="477"/>
      <c r="II84" s="477"/>
      <c r="IJ84" s="477"/>
      <c r="IK84" s="477"/>
      <c r="IL84" s="477"/>
      <c r="IM84" s="477"/>
      <c r="IN84" s="477"/>
      <c r="IO84" s="477"/>
    </row>
    <row r="85" spans="1:249">
      <c r="A85" s="477"/>
      <c r="B85" s="477"/>
      <c r="C85" s="477"/>
      <c r="D85" s="477"/>
      <c r="E85" s="477"/>
      <c r="F85" s="477"/>
      <c r="G85" s="477"/>
      <c r="H85" s="477"/>
      <c r="I85" s="477"/>
      <c r="J85" s="477"/>
      <c r="K85" s="477"/>
      <c r="L85" s="477"/>
      <c r="M85" s="477"/>
      <c r="N85" s="477"/>
      <c r="O85" s="477"/>
      <c r="P85" s="477"/>
      <c r="Q85" s="477"/>
      <c r="R85" s="477"/>
      <c r="S85" s="477"/>
      <c r="T85" s="477"/>
      <c r="U85" s="477"/>
      <c r="V85" s="477"/>
      <c r="W85" s="477"/>
      <c r="X85" s="477"/>
      <c r="Y85" s="477"/>
      <c r="Z85" s="477"/>
      <c r="AA85" s="477"/>
      <c r="AB85" s="477"/>
      <c r="AC85" s="477"/>
      <c r="AD85" s="477"/>
      <c r="AE85" s="477"/>
      <c r="AF85" s="477"/>
      <c r="AG85" s="477"/>
      <c r="AH85" s="477"/>
      <c r="AI85" s="477"/>
      <c r="AJ85" s="477"/>
      <c r="AK85" s="477"/>
      <c r="AL85" s="477"/>
      <c r="AM85" s="477"/>
      <c r="AN85" s="477"/>
      <c r="AO85" s="477"/>
      <c r="AP85" s="477"/>
      <c r="AQ85" s="477"/>
      <c r="AR85" s="477"/>
      <c r="AS85" s="477"/>
      <c r="AT85" s="477"/>
      <c r="AU85" s="477"/>
      <c r="AV85" s="477"/>
      <c r="AW85" s="477"/>
      <c r="AX85" s="477"/>
      <c r="AY85" s="477"/>
      <c r="AZ85" s="477"/>
      <c r="BA85" s="477"/>
      <c r="BB85" s="477"/>
      <c r="BC85" s="477"/>
      <c r="BD85" s="477"/>
      <c r="BE85" s="477"/>
      <c r="BF85" s="477"/>
      <c r="BG85" s="477"/>
      <c r="BH85" s="477"/>
      <c r="BI85" s="477"/>
      <c r="BJ85" s="477"/>
      <c r="BK85" s="477"/>
      <c r="BL85" s="477"/>
      <c r="BM85" s="477"/>
      <c r="BN85" s="477"/>
      <c r="BO85" s="477"/>
      <c r="BP85" s="477"/>
      <c r="BQ85" s="477"/>
      <c r="BR85" s="477"/>
      <c r="BS85" s="477"/>
      <c r="BT85" s="477"/>
      <c r="BU85" s="477"/>
      <c r="BV85" s="477"/>
      <c r="BW85" s="477"/>
      <c r="BX85" s="477"/>
      <c r="BY85" s="477"/>
      <c r="BZ85" s="477"/>
      <c r="CA85" s="477"/>
      <c r="CB85" s="477"/>
      <c r="CC85" s="477"/>
      <c r="CD85" s="477"/>
      <c r="CE85" s="477"/>
      <c r="CF85" s="477"/>
      <c r="CG85" s="477"/>
      <c r="CH85" s="477"/>
      <c r="CI85" s="477"/>
      <c r="CJ85" s="477"/>
      <c r="CK85" s="477"/>
      <c r="CL85" s="477"/>
      <c r="CM85" s="477"/>
      <c r="CN85" s="477"/>
      <c r="CO85" s="477"/>
      <c r="CP85" s="477"/>
      <c r="CQ85" s="477"/>
      <c r="CR85" s="477"/>
      <c r="CS85" s="477"/>
      <c r="CT85" s="477"/>
      <c r="CU85" s="477"/>
      <c r="CV85" s="477"/>
      <c r="CW85" s="477"/>
      <c r="CX85" s="477"/>
      <c r="CY85" s="477"/>
      <c r="CZ85" s="477"/>
      <c r="DA85" s="477"/>
      <c r="DB85" s="477"/>
      <c r="DC85" s="477"/>
      <c r="DD85" s="477"/>
      <c r="DE85" s="477"/>
      <c r="DF85" s="477"/>
      <c r="DG85" s="477"/>
      <c r="DH85" s="477"/>
      <c r="DI85" s="477"/>
      <c r="DJ85" s="477"/>
      <c r="DK85" s="477"/>
      <c r="DL85" s="477"/>
      <c r="DM85" s="477"/>
      <c r="DN85" s="477"/>
      <c r="DO85" s="477"/>
      <c r="DP85" s="477"/>
      <c r="DQ85" s="477"/>
      <c r="DR85" s="477"/>
      <c r="DS85" s="477"/>
      <c r="DT85" s="477"/>
      <c r="DU85" s="477"/>
      <c r="DV85" s="477"/>
      <c r="DW85" s="477"/>
      <c r="DX85" s="477"/>
      <c r="DY85" s="477"/>
      <c r="DZ85" s="477"/>
      <c r="EA85" s="477"/>
      <c r="EB85" s="477"/>
      <c r="EC85" s="477"/>
      <c r="ED85" s="477"/>
      <c r="EE85" s="477"/>
      <c r="EF85" s="477"/>
      <c r="EG85" s="477"/>
      <c r="EH85" s="477"/>
      <c r="EI85" s="477"/>
      <c r="EJ85" s="477"/>
      <c r="EK85" s="477"/>
      <c r="EL85" s="477"/>
      <c r="EM85" s="477"/>
      <c r="EN85" s="477"/>
      <c r="EO85" s="477"/>
      <c r="EP85" s="477"/>
      <c r="EQ85" s="477"/>
      <c r="ER85" s="477"/>
      <c r="ES85" s="477"/>
      <c r="ET85" s="477"/>
      <c r="EU85" s="477"/>
      <c r="EV85" s="477"/>
      <c r="EW85" s="477"/>
      <c r="EX85" s="477"/>
      <c r="EY85" s="477"/>
      <c r="EZ85" s="477"/>
      <c r="FA85" s="477"/>
      <c r="FB85" s="477"/>
      <c r="FC85" s="477"/>
      <c r="FD85" s="477"/>
      <c r="FE85" s="477"/>
      <c r="FF85" s="477"/>
      <c r="FG85" s="477"/>
      <c r="FH85" s="477"/>
      <c r="FI85" s="477"/>
      <c r="FJ85" s="477"/>
      <c r="FK85" s="477"/>
      <c r="FL85" s="477"/>
      <c r="FM85" s="477"/>
      <c r="FN85" s="477"/>
      <c r="FO85" s="477"/>
      <c r="FP85" s="477"/>
      <c r="FQ85" s="477"/>
      <c r="FR85" s="477"/>
      <c r="FS85" s="477"/>
      <c r="FT85" s="477"/>
      <c r="FU85" s="477"/>
      <c r="FV85" s="477"/>
      <c r="FW85" s="477"/>
      <c r="FX85" s="477"/>
      <c r="FY85" s="477"/>
      <c r="FZ85" s="477"/>
      <c r="GA85" s="477"/>
      <c r="GB85" s="477"/>
      <c r="GC85" s="477"/>
      <c r="GD85" s="477"/>
      <c r="GE85" s="477"/>
      <c r="GF85" s="477"/>
      <c r="GG85" s="477"/>
      <c r="GH85" s="477"/>
      <c r="GI85" s="477"/>
      <c r="GJ85" s="477"/>
      <c r="GK85" s="477"/>
      <c r="GL85" s="477"/>
      <c r="GM85" s="477"/>
      <c r="GN85" s="477"/>
      <c r="GO85" s="477"/>
      <c r="GP85" s="477"/>
      <c r="GQ85" s="477"/>
      <c r="GR85" s="477"/>
      <c r="GS85" s="477"/>
      <c r="GT85" s="477"/>
      <c r="GU85" s="477"/>
      <c r="GV85" s="477"/>
      <c r="GW85" s="477"/>
      <c r="GX85" s="477"/>
      <c r="GY85" s="477"/>
      <c r="GZ85" s="477"/>
      <c r="HA85" s="477"/>
      <c r="HB85" s="477"/>
      <c r="HC85" s="477"/>
      <c r="HD85" s="477"/>
      <c r="HE85" s="477"/>
      <c r="HF85" s="477"/>
      <c r="HG85" s="477"/>
      <c r="HH85" s="477"/>
      <c r="HI85" s="477"/>
      <c r="HJ85" s="477"/>
      <c r="HK85" s="477"/>
      <c r="HL85" s="477"/>
      <c r="HM85" s="477"/>
      <c r="HN85" s="477"/>
      <c r="HO85" s="477"/>
      <c r="HP85" s="477"/>
      <c r="HQ85" s="477"/>
      <c r="HR85" s="477"/>
      <c r="HS85" s="477"/>
      <c r="HT85" s="477"/>
      <c r="HU85" s="477"/>
      <c r="HV85" s="477"/>
      <c r="HW85" s="477"/>
      <c r="HX85" s="477"/>
      <c r="HY85" s="477"/>
      <c r="HZ85" s="477"/>
      <c r="IA85" s="477"/>
      <c r="IB85" s="477"/>
      <c r="IC85" s="477"/>
      <c r="ID85" s="477"/>
      <c r="IE85" s="477"/>
      <c r="IF85" s="477"/>
      <c r="IG85" s="477"/>
      <c r="IH85" s="477"/>
      <c r="II85" s="477"/>
      <c r="IJ85" s="477"/>
      <c r="IK85" s="477"/>
      <c r="IL85" s="477"/>
      <c r="IM85" s="477"/>
      <c r="IN85" s="477"/>
      <c r="IO85" s="477"/>
    </row>
    <row r="86" spans="1:249">
      <c r="A86" s="477"/>
      <c r="B86" s="477"/>
      <c r="C86" s="477"/>
      <c r="D86" s="477"/>
      <c r="E86" s="477"/>
      <c r="F86" s="477"/>
      <c r="G86" s="477"/>
      <c r="H86" s="477"/>
      <c r="I86" s="477"/>
      <c r="J86" s="477"/>
      <c r="K86" s="477"/>
      <c r="L86" s="477"/>
      <c r="M86" s="477"/>
      <c r="N86" s="477"/>
      <c r="O86" s="477"/>
      <c r="P86" s="477"/>
      <c r="Q86" s="477"/>
      <c r="R86" s="477"/>
      <c r="S86" s="477"/>
      <c r="T86" s="477"/>
      <c r="U86" s="477"/>
      <c r="V86" s="477"/>
      <c r="W86" s="477"/>
      <c r="X86" s="477"/>
      <c r="Y86" s="477"/>
      <c r="Z86" s="477"/>
      <c r="AA86" s="477"/>
      <c r="AB86" s="477"/>
      <c r="AC86" s="477"/>
      <c r="AD86" s="477"/>
      <c r="AE86" s="477"/>
      <c r="AF86" s="477"/>
      <c r="AG86" s="477"/>
      <c r="AH86" s="477"/>
      <c r="AI86" s="477"/>
      <c r="AJ86" s="477"/>
      <c r="AK86" s="477"/>
      <c r="AL86" s="477"/>
      <c r="AM86" s="477"/>
      <c r="AN86" s="477"/>
      <c r="AO86" s="477"/>
      <c r="AP86" s="477"/>
      <c r="AQ86" s="477"/>
      <c r="AR86" s="477"/>
      <c r="AS86" s="477"/>
      <c r="AT86" s="477"/>
      <c r="AU86" s="477"/>
      <c r="AV86" s="477"/>
      <c r="AW86" s="477"/>
      <c r="AX86" s="477"/>
      <c r="AY86" s="477"/>
      <c r="AZ86" s="477"/>
      <c r="BA86" s="477"/>
      <c r="BB86" s="477"/>
      <c r="BC86" s="477"/>
      <c r="BD86" s="477"/>
      <c r="BE86" s="477"/>
      <c r="BF86" s="477"/>
      <c r="BG86" s="477"/>
      <c r="BH86" s="477"/>
      <c r="BI86" s="477"/>
      <c r="BJ86" s="477"/>
      <c r="BK86" s="477"/>
      <c r="BL86" s="477"/>
      <c r="BM86" s="477"/>
      <c r="BN86" s="477"/>
      <c r="BO86" s="477"/>
      <c r="BP86" s="477"/>
      <c r="BQ86" s="477"/>
      <c r="BR86" s="477"/>
      <c r="BS86" s="477"/>
      <c r="BT86" s="477"/>
      <c r="BU86" s="477"/>
      <c r="BV86" s="477"/>
      <c r="BW86" s="477"/>
      <c r="BX86" s="477"/>
      <c r="BY86" s="477"/>
      <c r="BZ86" s="477"/>
      <c r="CA86" s="477"/>
      <c r="CB86" s="477"/>
      <c r="CC86" s="477"/>
      <c r="CD86" s="477"/>
      <c r="CE86" s="477"/>
      <c r="CF86" s="477"/>
      <c r="CG86" s="477"/>
      <c r="CH86" s="477"/>
      <c r="CI86" s="477"/>
      <c r="CJ86" s="477"/>
      <c r="CK86" s="477"/>
      <c r="CL86" s="477"/>
      <c r="CM86" s="477"/>
      <c r="CN86" s="477"/>
      <c r="CO86" s="477"/>
      <c r="CP86" s="477"/>
      <c r="CQ86" s="477"/>
      <c r="CR86" s="477"/>
      <c r="CS86" s="477"/>
      <c r="CT86" s="477"/>
      <c r="CU86" s="477"/>
      <c r="CV86" s="477"/>
      <c r="CW86" s="477"/>
      <c r="CX86" s="477"/>
      <c r="CY86" s="477"/>
      <c r="CZ86" s="477"/>
      <c r="DA86" s="477"/>
      <c r="DB86" s="477"/>
      <c r="DC86" s="477"/>
      <c r="DD86" s="477"/>
      <c r="DE86" s="477"/>
      <c r="DF86" s="477"/>
      <c r="DG86" s="477"/>
      <c r="DH86" s="477"/>
      <c r="DI86" s="477"/>
      <c r="DJ86" s="477"/>
      <c r="DK86" s="477"/>
      <c r="DL86" s="477"/>
      <c r="DM86" s="477"/>
      <c r="DN86" s="477"/>
      <c r="DO86" s="477"/>
      <c r="DP86" s="477"/>
      <c r="DQ86" s="477"/>
      <c r="DR86" s="477"/>
      <c r="DS86" s="477"/>
      <c r="DT86" s="477"/>
      <c r="DU86" s="477"/>
      <c r="DV86" s="477"/>
      <c r="DW86" s="477"/>
      <c r="DX86" s="477"/>
      <c r="DY86" s="477"/>
      <c r="DZ86" s="477"/>
      <c r="EA86" s="477"/>
      <c r="EB86" s="477"/>
      <c r="EC86" s="477"/>
      <c r="ED86" s="477"/>
      <c r="EE86" s="477"/>
      <c r="EF86" s="477"/>
      <c r="EG86" s="477"/>
      <c r="EH86" s="477"/>
      <c r="EI86" s="477"/>
      <c r="EJ86" s="477"/>
      <c r="EK86" s="477"/>
      <c r="EL86" s="477"/>
      <c r="EM86" s="477"/>
      <c r="EN86" s="477"/>
      <c r="EO86" s="477"/>
      <c r="EP86" s="477"/>
      <c r="EQ86" s="477"/>
      <c r="ER86" s="477"/>
      <c r="ES86" s="477"/>
      <c r="ET86" s="477"/>
      <c r="EU86" s="477"/>
      <c r="EV86" s="477"/>
      <c r="EW86" s="477"/>
      <c r="EX86" s="477"/>
      <c r="EY86" s="477"/>
      <c r="EZ86" s="477"/>
      <c r="FA86" s="477"/>
      <c r="FB86" s="477"/>
      <c r="FC86" s="477"/>
      <c r="FD86" s="477"/>
      <c r="FE86" s="477"/>
      <c r="FF86" s="477"/>
      <c r="FG86" s="477"/>
      <c r="FH86" s="477"/>
      <c r="FI86" s="477"/>
      <c r="FJ86" s="477"/>
      <c r="FK86" s="477"/>
      <c r="FL86" s="477"/>
      <c r="FM86" s="477"/>
      <c r="FN86" s="477"/>
      <c r="FO86" s="477"/>
      <c r="FP86" s="477"/>
      <c r="FQ86" s="477"/>
      <c r="FR86" s="477"/>
      <c r="FS86" s="477"/>
      <c r="FT86" s="477"/>
      <c r="FU86" s="477"/>
      <c r="FV86" s="477"/>
      <c r="FW86" s="477"/>
      <c r="FX86" s="477"/>
      <c r="FY86" s="477"/>
      <c r="FZ86" s="477"/>
      <c r="GA86" s="477"/>
      <c r="GB86" s="477"/>
      <c r="GC86" s="477"/>
      <c r="GD86" s="477"/>
      <c r="GE86" s="477"/>
      <c r="GF86" s="477"/>
      <c r="GG86" s="477"/>
      <c r="GH86" s="477"/>
      <c r="GI86" s="477"/>
      <c r="GJ86" s="477"/>
      <c r="GK86" s="477"/>
      <c r="GL86" s="477"/>
      <c r="GM86" s="477"/>
      <c r="GN86" s="477"/>
      <c r="GO86" s="477"/>
      <c r="GP86" s="477"/>
      <c r="GQ86" s="477"/>
      <c r="GR86" s="477"/>
      <c r="GS86" s="477"/>
      <c r="GT86" s="477"/>
      <c r="GU86" s="477"/>
      <c r="GV86" s="477"/>
      <c r="GW86" s="477"/>
      <c r="GX86" s="477"/>
      <c r="GY86" s="477"/>
      <c r="GZ86" s="477"/>
      <c r="HA86" s="477"/>
      <c r="HB86" s="477"/>
      <c r="HC86" s="477"/>
      <c r="HD86" s="477"/>
      <c r="HE86" s="477"/>
      <c r="HF86" s="477"/>
      <c r="HG86" s="477"/>
      <c r="HH86" s="477"/>
      <c r="HI86" s="477"/>
      <c r="HJ86" s="477"/>
      <c r="HK86" s="477"/>
      <c r="HL86" s="477"/>
      <c r="HM86" s="477"/>
      <c r="HN86" s="477"/>
      <c r="HO86" s="477"/>
      <c r="HP86" s="477"/>
      <c r="HQ86" s="477"/>
      <c r="HR86" s="477"/>
      <c r="HS86" s="477"/>
      <c r="HT86" s="477"/>
      <c r="HU86" s="477"/>
      <c r="HV86" s="477"/>
      <c r="HW86" s="477"/>
      <c r="HX86" s="477"/>
      <c r="HY86" s="477"/>
      <c r="HZ86" s="477"/>
      <c r="IA86" s="477"/>
      <c r="IB86" s="477"/>
      <c r="IC86" s="477"/>
      <c r="ID86" s="477"/>
      <c r="IE86" s="477"/>
      <c r="IF86" s="477"/>
      <c r="IG86" s="477"/>
      <c r="IH86" s="477"/>
      <c r="II86" s="477"/>
      <c r="IJ86" s="477"/>
      <c r="IK86" s="477"/>
      <c r="IL86" s="477"/>
      <c r="IM86" s="477"/>
      <c r="IN86" s="477"/>
      <c r="IO86" s="477"/>
    </row>
  </sheetData>
  <mergeCells count="4">
    <mergeCell ref="D2:I2"/>
    <mergeCell ref="B2:B3"/>
    <mergeCell ref="C2:C3"/>
    <mergeCell ref="B1:J1"/>
  </mergeCells>
  <printOptions horizontalCentered="1"/>
  <pageMargins left="0.25" right="0.25" top="0.5" bottom="0.37" header="0.3" footer="0.3"/>
  <pageSetup scale="53" orientation="portrait"/>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400-000000000000}">
  <sheetPr>
    <tabColor theme="7" tint="-0.249977111117893"/>
  </sheetPr>
  <dimension ref="A1:IO85"/>
  <sheetViews>
    <sheetView zoomScaleNormal="100" workbookViewId="0">
      <selection activeCell="B1" sqref="B1:J1"/>
    </sheetView>
  </sheetViews>
  <sheetFormatPr baseColWidth="10" defaultColWidth="9.1640625" defaultRowHeight="16"/>
  <cols>
    <col min="1" max="1" width="1.5" style="53" customWidth="1"/>
    <col min="2" max="2" width="5.1640625" style="53" customWidth="1"/>
    <col min="3" max="3" width="6.6640625" style="53" customWidth="1"/>
    <col min="4" max="6" width="14.1640625" style="53" customWidth="1"/>
    <col min="7" max="7" width="14" style="53" customWidth="1"/>
    <col min="8" max="8" width="14.1640625" style="53" customWidth="1"/>
    <col min="9" max="9" width="14.1640625" style="54" customWidth="1"/>
    <col min="10" max="10" width="11.5" style="53" customWidth="1"/>
    <col min="11" max="225" width="9.1640625" style="53"/>
    <col min="226" max="226" width="6" style="53" customWidth="1"/>
    <col min="227" max="227" width="3.5" style="53" customWidth="1"/>
    <col min="228" max="228" width="8.1640625" style="53" customWidth="1"/>
    <col min="229" max="231" width="6.5" style="53" customWidth="1"/>
    <col min="232" max="232" width="6.1640625" style="53" customWidth="1"/>
    <col min="233" max="233" width="8" style="53" customWidth="1"/>
    <col min="234" max="234" width="6.5" style="53" customWidth="1"/>
    <col min="235" max="235" width="6.6640625" style="53" customWidth="1"/>
    <col min="236" max="236" width="8" style="53" customWidth="1"/>
    <col min="237" max="237" width="8.5" style="53" customWidth="1"/>
    <col min="238" max="238" width="6.5" style="53" customWidth="1"/>
    <col min="239" max="239" width="7.6640625" style="53" customWidth="1"/>
    <col min="240" max="240" width="6.6640625" style="53" customWidth="1"/>
    <col min="241" max="241" width="7.1640625" style="53" customWidth="1"/>
    <col min="242" max="242" width="7.5" style="53" customWidth="1"/>
    <col min="243" max="243" width="8" style="53" customWidth="1"/>
    <col min="244" max="244" width="7.6640625" style="53" customWidth="1"/>
    <col min="245" max="245" width="7.1640625" style="53" customWidth="1"/>
    <col min="246" max="246" width="7" style="53" customWidth="1"/>
    <col min="247" max="247" width="8.6640625" style="53" customWidth="1"/>
    <col min="248" max="248" width="8.5" style="53" customWidth="1"/>
    <col min="249" max="249" width="9" style="53" customWidth="1"/>
    <col min="250" max="16384" width="9.1640625" style="53"/>
  </cols>
  <sheetData>
    <row r="1" spans="1:11" ht="27.75" customHeight="1">
      <c r="A1" s="477"/>
      <c r="B1" s="771" t="s">
        <v>528</v>
      </c>
      <c r="C1" s="772"/>
      <c r="D1" s="772"/>
      <c r="E1" s="772"/>
      <c r="F1" s="772"/>
      <c r="G1" s="772"/>
      <c r="H1" s="772"/>
      <c r="I1" s="772"/>
      <c r="J1" s="773"/>
      <c r="K1" s="477"/>
    </row>
    <row r="2" spans="1:11" ht="24" customHeight="1">
      <c r="A2" s="477"/>
      <c r="B2" s="774" t="s">
        <v>34</v>
      </c>
      <c r="C2" s="769" t="s">
        <v>35</v>
      </c>
      <c r="D2" s="764" t="s">
        <v>340</v>
      </c>
      <c r="E2" s="766"/>
      <c r="F2" s="766"/>
      <c r="G2" s="766"/>
      <c r="H2" s="766"/>
      <c r="I2" s="766"/>
      <c r="J2" s="532"/>
      <c r="K2" s="477"/>
    </row>
    <row r="3" spans="1:11" s="54" customFormat="1" ht="123.75" customHeight="1">
      <c r="B3" s="768"/>
      <c r="C3" s="770"/>
      <c r="D3" s="418" t="s">
        <v>40</v>
      </c>
      <c r="E3" s="91" t="s">
        <v>41</v>
      </c>
      <c r="F3" s="91" t="s">
        <v>255</v>
      </c>
      <c r="G3" s="91" t="s">
        <v>256</v>
      </c>
      <c r="H3" s="91" t="s">
        <v>44</v>
      </c>
      <c r="I3" s="91" t="s">
        <v>70</v>
      </c>
      <c r="J3" s="418" t="s">
        <v>253</v>
      </c>
    </row>
    <row r="4" spans="1:11" ht="30" customHeight="1">
      <c r="A4" s="477"/>
      <c r="B4" s="476" t="s">
        <v>174</v>
      </c>
      <c r="C4" s="482"/>
      <c r="D4" s="513"/>
      <c r="E4" s="513"/>
      <c r="F4" s="513"/>
      <c r="G4" s="513"/>
      <c r="H4" s="513"/>
      <c r="I4" s="513"/>
      <c r="J4" s="512"/>
      <c r="K4" s="477"/>
    </row>
    <row r="5" spans="1:11" ht="30" customHeight="1">
      <c r="A5" s="477"/>
      <c r="B5" s="476" t="s">
        <v>175</v>
      </c>
      <c r="C5" s="482"/>
      <c r="D5" s="513">
        <v>5.0781021722855684</v>
      </c>
      <c r="E5" s="513">
        <v>1.4658354195166368</v>
      </c>
      <c r="F5" s="513">
        <v>-2.3469073512405174</v>
      </c>
      <c r="G5" s="513">
        <v>0.83554514352942988</v>
      </c>
      <c r="H5" s="513">
        <v>7.6292266430903197</v>
      </c>
      <c r="I5" s="513">
        <v>3.2591746285018672</v>
      </c>
      <c r="J5" s="512">
        <v>3.259174628501853</v>
      </c>
      <c r="K5" s="477"/>
    </row>
    <row r="6" spans="1:11" ht="30" customHeight="1">
      <c r="A6" s="477"/>
      <c r="B6" s="476" t="s">
        <v>176</v>
      </c>
      <c r="C6" s="482"/>
      <c r="D6" s="513">
        <v>4.1444162743752884</v>
      </c>
      <c r="E6" s="513">
        <v>0.83211477236582709</v>
      </c>
      <c r="F6" s="513">
        <v>-7.6326483863874728</v>
      </c>
      <c r="G6" s="513">
        <v>-0.31113099799121358</v>
      </c>
      <c r="H6" s="513">
        <v>9.4908281268705821</v>
      </c>
      <c r="I6" s="513">
        <v>2.8595387261667611</v>
      </c>
      <c r="J6" s="512">
        <v>2.8595387261667611</v>
      </c>
      <c r="K6" s="477"/>
    </row>
    <row r="7" spans="1:11" ht="30" customHeight="1">
      <c r="A7" s="477"/>
      <c r="B7" s="476" t="s">
        <v>177</v>
      </c>
      <c r="C7" s="482"/>
      <c r="D7" s="513">
        <v>-0.19806471103608203</v>
      </c>
      <c r="E7" s="513">
        <v>-2.6270131333489672</v>
      </c>
      <c r="F7" s="513">
        <v>-6.742166180851811</v>
      </c>
      <c r="G7" s="513">
        <v>-0.5572326589715999</v>
      </c>
      <c r="H7" s="513">
        <v>6.701591505062396</v>
      </c>
      <c r="I7" s="513">
        <v>-0.34183489216138696</v>
      </c>
      <c r="J7" s="512">
        <v>-0.34183489216138696</v>
      </c>
      <c r="K7" s="477"/>
    </row>
    <row r="8" spans="1:11" ht="30" customHeight="1">
      <c r="A8" s="477"/>
      <c r="B8" s="476" t="s">
        <v>178</v>
      </c>
      <c r="C8" s="482"/>
      <c r="D8" s="513">
        <v>-2.1429728469357912</v>
      </c>
      <c r="E8" s="513">
        <v>-0.8430686352539567</v>
      </c>
      <c r="F8" s="513">
        <v>-1.5300570006797471</v>
      </c>
      <c r="G8" s="513">
        <v>1.1974300760589074</v>
      </c>
      <c r="H8" s="513">
        <v>-2.0594640078407878</v>
      </c>
      <c r="I8" s="513">
        <v>-1.4014255516726593</v>
      </c>
      <c r="J8" s="512">
        <v>-1.4014255516726593</v>
      </c>
      <c r="K8" s="477"/>
    </row>
    <row r="9" spans="1:11" ht="30" customHeight="1">
      <c r="A9" s="477"/>
      <c r="B9" s="476" t="s">
        <v>179</v>
      </c>
      <c r="C9" s="482"/>
      <c r="D9" s="513">
        <v>-1.1079677056127935</v>
      </c>
      <c r="E9" s="513">
        <v>2.1297105178879718</v>
      </c>
      <c r="F9" s="513">
        <v>-1.0596391368923719</v>
      </c>
      <c r="G9" s="513">
        <v>0.55162888646766817</v>
      </c>
      <c r="H9" s="513">
        <v>8.6583562405499634</v>
      </c>
      <c r="I9" s="513">
        <v>2.4126710392996813</v>
      </c>
      <c r="J9" s="512">
        <v>2.4126710392996813</v>
      </c>
      <c r="K9" s="477"/>
    </row>
    <row r="10" spans="1:11" ht="30" customHeight="1">
      <c r="A10" s="477"/>
      <c r="B10" s="476" t="s">
        <v>180</v>
      </c>
      <c r="C10" s="482"/>
      <c r="D10" s="513">
        <v>1.5226602077063092</v>
      </c>
      <c r="E10" s="513">
        <v>-0.2272450926894436</v>
      </c>
      <c r="F10" s="513">
        <v>7.3819611260974796</v>
      </c>
      <c r="G10" s="513">
        <v>0.14646523863257244</v>
      </c>
      <c r="H10" s="513">
        <v>6.6852525774830696</v>
      </c>
      <c r="I10" s="513">
        <v>1.9044131174836991</v>
      </c>
      <c r="J10" s="512">
        <v>1.9044131174836991</v>
      </c>
      <c r="K10" s="477"/>
    </row>
    <row r="11" spans="1:11" ht="30" customHeight="1">
      <c r="A11" s="477"/>
      <c r="B11" s="476" t="s">
        <v>181</v>
      </c>
      <c r="C11" s="482"/>
      <c r="D11" s="513">
        <v>0.39440005232513897</v>
      </c>
      <c r="E11" s="513">
        <v>1.5999593620595221</v>
      </c>
      <c r="F11" s="513">
        <v>5.9914169024061863</v>
      </c>
      <c r="G11" s="513">
        <v>7.090289709807962E-2</v>
      </c>
      <c r="H11" s="513">
        <v>7.5725102830883202</v>
      </c>
      <c r="I11" s="513">
        <v>2.6996059704602828</v>
      </c>
      <c r="J11" s="512">
        <v>2.6996059704603113</v>
      </c>
      <c r="K11" s="477"/>
    </row>
    <row r="12" spans="1:11" ht="30" customHeight="1">
      <c r="A12" s="477"/>
      <c r="B12" s="476" t="s">
        <v>182</v>
      </c>
      <c r="C12" s="482"/>
      <c r="D12" s="513">
        <v>1.6013232918834461</v>
      </c>
      <c r="E12" s="513">
        <v>0.16897358916824601</v>
      </c>
      <c r="F12" s="513">
        <v>6.006871585672485</v>
      </c>
      <c r="G12" s="513">
        <v>6.6194003958514713E-2</v>
      </c>
      <c r="H12" s="513">
        <v>11.453673713523898</v>
      </c>
      <c r="I12" s="513">
        <v>3.2983470254144294</v>
      </c>
      <c r="J12" s="512">
        <v>3.2983470254144009</v>
      </c>
      <c r="K12" s="477"/>
    </row>
    <row r="13" spans="1:11" ht="30" customHeight="1">
      <c r="A13" s="477"/>
      <c r="B13" s="476" t="s">
        <v>183</v>
      </c>
      <c r="C13" s="482"/>
      <c r="D13" s="513">
        <v>1.3122375435980445</v>
      </c>
      <c r="E13" s="513">
        <v>-1.2328270255298861</v>
      </c>
      <c r="F13" s="513">
        <v>3.9596432074373809</v>
      </c>
      <c r="G13" s="513">
        <v>1.2896959093241662</v>
      </c>
      <c r="H13" s="513">
        <v>2.8317984786346813</v>
      </c>
      <c r="I13" s="513">
        <v>0.63087031273443017</v>
      </c>
      <c r="J13" s="512">
        <v>0.63087031273443017</v>
      </c>
      <c r="K13" s="477"/>
    </row>
    <row r="14" spans="1:11" ht="30" customHeight="1">
      <c r="A14" s="477"/>
      <c r="B14" s="476" t="s">
        <v>184</v>
      </c>
      <c r="C14" s="482"/>
      <c r="D14" s="513">
        <v>1.2558389497183668</v>
      </c>
      <c r="E14" s="513">
        <v>0.67468270056959057</v>
      </c>
      <c r="F14" s="513">
        <v>1.9707724245613889</v>
      </c>
      <c r="G14" s="513">
        <v>1.137836224108085</v>
      </c>
      <c r="H14" s="513">
        <v>1.7998693859303359</v>
      </c>
      <c r="I14" s="513">
        <v>1.1585471371869431</v>
      </c>
      <c r="J14" s="512">
        <v>1.1585471371869431</v>
      </c>
      <c r="K14" s="477"/>
    </row>
    <row r="15" spans="1:11" ht="30" customHeight="1">
      <c r="A15" s="477"/>
      <c r="B15" s="476" t="s">
        <v>185</v>
      </c>
      <c r="C15" s="482"/>
      <c r="D15" s="513">
        <v>1.96466385956316</v>
      </c>
      <c r="E15" s="513">
        <v>-0.2581682476473901</v>
      </c>
      <c r="F15" s="513">
        <v>0.81444703930955598</v>
      </c>
      <c r="G15" s="513">
        <v>2.2420952977749238</v>
      </c>
      <c r="H15" s="513">
        <v>2.4428317266048651</v>
      </c>
      <c r="I15" s="513">
        <v>1.0740121703101835</v>
      </c>
      <c r="J15" s="512">
        <v>1.0740121703101551</v>
      </c>
      <c r="K15" s="477"/>
    </row>
    <row r="16" spans="1:11" ht="30" customHeight="1">
      <c r="A16" s="477"/>
      <c r="B16" s="476" t="s">
        <v>186</v>
      </c>
      <c r="C16" s="482"/>
      <c r="D16" s="513">
        <v>2.0647590207655497</v>
      </c>
      <c r="E16" s="513">
        <v>-0.48705128124349528</v>
      </c>
      <c r="F16" s="513">
        <v>0.59938025535686279</v>
      </c>
      <c r="G16" s="513">
        <v>2.7747063173884357</v>
      </c>
      <c r="H16" s="513">
        <v>1.9541971656354775</v>
      </c>
      <c r="I16" s="513">
        <v>0.89382870256025626</v>
      </c>
      <c r="J16" s="512">
        <v>0.89382870256027047</v>
      </c>
      <c r="K16" s="477"/>
    </row>
    <row r="17" spans="1:11" ht="30" customHeight="1">
      <c r="A17" s="477"/>
      <c r="B17" s="476" t="s">
        <v>187</v>
      </c>
      <c r="C17" s="482"/>
      <c r="D17" s="513">
        <v>-2.4856713564684867</v>
      </c>
      <c r="E17" s="513">
        <v>5.3744651522284386</v>
      </c>
      <c r="F17" s="513">
        <v>3.7207251487338056</v>
      </c>
      <c r="G17" s="513">
        <v>0.48393559662771679</v>
      </c>
      <c r="H17" s="513">
        <v>0.76614270798449979</v>
      </c>
      <c r="I17" s="513">
        <v>2.0161640840301516</v>
      </c>
      <c r="J17" s="512">
        <v>2.0161640840301516</v>
      </c>
      <c r="K17" s="477"/>
    </row>
    <row r="18" spans="1:11" ht="30" customHeight="1">
      <c r="A18" s="477"/>
      <c r="B18" s="476" t="s">
        <v>188</v>
      </c>
      <c r="C18" s="482"/>
      <c r="D18" s="513">
        <v>-1.5308689574481065</v>
      </c>
      <c r="E18" s="513">
        <v>0.62221274993274278</v>
      </c>
      <c r="F18" s="513">
        <v>4.7624424382179882</v>
      </c>
      <c r="G18" s="513">
        <v>2.1476802819626641</v>
      </c>
      <c r="H18" s="513">
        <v>1.3762102445167983</v>
      </c>
      <c r="I18" s="513">
        <v>0.48195692458159556</v>
      </c>
      <c r="J18" s="512">
        <v>0.48195692458156714</v>
      </c>
      <c r="K18" s="477"/>
    </row>
    <row r="19" spans="1:11" ht="30" customHeight="1">
      <c r="A19" s="477"/>
      <c r="B19" s="476" t="s">
        <v>189</v>
      </c>
      <c r="C19" s="482"/>
      <c r="D19" s="513">
        <v>4.4615845603459121</v>
      </c>
      <c r="E19" s="513">
        <v>0.63311840039781941</v>
      </c>
      <c r="F19" s="513">
        <v>3.746315730491375</v>
      </c>
      <c r="G19" s="513">
        <v>1.5018910924729596</v>
      </c>
      <c r="H19" s="513">
        <v>-0.14467838166906688</v>
      </c>
      <c r="I19" s="513">
        <v>1.4741521571505416</v>
      </c>
      <c r="J19" s="512">
        <v>1.47415215715057</v>
      </c>
      <c r="K19" s="477"/>
    </row>
    <row r="20" spans="1:11" ht="30" customHeight="1">
      <c r="A20" s="477"/>
      <c r="B20" s="476" t="s">
        <v>190</v>
      </c>
      <c r="C20" s="482"/>
      <c r="D20" s="513">
        <v>10.576881818770516</v>
      </c>
      <c r="E20" s="513">
        <v>0.84145802149397753</v>
      </c>
      <c r="F20" s="513">
        <v>-0.41699556872217158</v>
      </c>
      <c r="G20" s="513">
        <v>1.0485275691420242</v>
      </c>
      <c r="H20" s="513">
        <v>0.48521708300238231</v>
      </c>
      <c r="I20" s="513">
        <v>3.0757783341405514</v>
      </c>
      <c r="J20" s="512">
        <v>3.0757783341405514</v>
      </c>
      <c r="K20" s="477"/>
    </row>
    <row r="21" spans="1:11" ht="30" customHeight="1">
      <c r="A21" s="477"/>
      <c r="B21" s="476" t="s">
        <v>191</v>
      </c>
      <c r="C21" s="482"/>
      <c r="D21" s="513">
        <v>22.421638726943087</v>
      </c>
      <c r="E21" s="513">
        <v>-4.5062555576637635</v>
      </c>
      <c r="F21" s="513">
        <v>-1.5140255192500973</v>
      </c>
      <c r="G21" s="513">
        <v>1.0023760271337494</v>
      </c>
      <c r="H21" s="513">
        <v>4.1815202185005376</v>
      </c>
      <c r="I21" s="513">
        <v>4.9220125818260954</v>
      </c>
      <c r="J21" s="512">
        <v>4.9220125818260954</v>
      </c>
      <c r="K21" s="477"/>
    </row>
    <row r="22" spans="1:11" ht="30" customHeight="1">
      <c r="A22" s="477"/>
      <c r="B22" s="476" t="s">
        <v>192</v>
      </c>
      <c r="C22" s="482"/>
      <c r="D22" s="513">
        <v>19.515530456581388</v>
      </c>
      <c r="E22" s="513">
        <v>6.0041528628218828</v>
      </c>
      <c r="F22" s="513">
        <v>-1.7308535646930068</v>
      </c>
      <c r="G22" s="513">
        <v>1.1069076065923582</v>
      </c>
      <c r="H22" s="513">
        <v>0.7510628677689084</v>
      </c>
      <c r="I22" s="513">
        <v>8.4407066513573596</v>
      </c>
      <c r="J22" s="512">
        <v>8.4407066513573596</v>
      </c>
      <c r="K22" s="477"/>
    </row>
    <row r="23" spans="1:11" ht="30" customHeight="1">
      <c r="A23" s="477"/>
      <c r="B23" s="476" t="s">
        <v>193</v>
      </c>
      <c r="C23" s="482"/>
      <c r="D23" s="513">
        <v>12.703146642105906</v>
      </c>
      <c r="E23" s="513">
        <v>6.227098516110118</v>
      </c>
      <c r="F23" s="513">
        <v>-0.3513807095132222</v>
      </c>
      <c r="G23" s="513">
        <v>0.32853829184288941</v>
      </c>
      <c r="H23" s="513">
        <v>6.8090748216756367</v>
      </c>
      <c r="I23" s="513">
        <v>8.1997952992759053</v>
      </c>
      <c r="J23" s="512">
        <v>8.1997952992759053</v>
      </c>
      <c r="K23" s="477"/>
    </row>
    <row r="24" spans="1:11" ht="30" customHeight="1">
      <c r="A24" s="477"/>
      <c r="B24" s="476" t="s">
        <v>194</v>
      </c>
      <c r="C24" s="482"/>
      <c r="D24" s="513">
        <v>7.9999564509459304</v>
      </c>
      <c r="E24" s="513">
        <v>8.8059736899023449</v>
      </c>
      <c r="F24" s="513">
        <v>2.8543335884629215</v>
      </c>
      <c r="G24" s="513">
        <v>0.45026908577018787</v>
      </c>
      <c r="H24" s="513">
        <v>4.5391395195345297</v>
      </c>
      <c r="I24" s="513">
        <v>7.2196402039688365</v>
      </c>
      <c r="J24" s="512">
        <v>7.2196402039688365</v>
      </c>
      <c r="K24" s="477"/>
    </row>
    <row r="25" spans="1:11" ht="30" customHeight="1">
      <c r="A25" s="477"/>
      <c r="B25" s="476" t="s">
        <v>195</v>
      </c>
      <c r="C25" s="482"/>
      <c r="D25" s="513">
        <v>2.8607089079897037</v>
      </c>
      <c r="E25" s="513">
        <v>6.3559573989994362</v>
      </c>
      <c r="F25" s="513">
        <v>3.7015734077129991</v>
      </c>
      <c r="G25" s="513">
        <v>0.47981707507879889</v>
      </c>
      <c r="H25" s="513">
        <v>3.3002775314696038</v>
      </c>
      <c r="I25" s="513">
        <v>4.2675812216911311</v>
      </c>
      <c r="J25" s="512">
        <v>4.2675812216911311</v>
      </c>
      <c r="K25" s="477"/>
    </row>
    <row r="26" spans="1:11" ht="30" customHeight="1">
      <c r="A26" s="477"/>
      <c r="B26" s="476" t="s">
        <v>196</v>
      </c>
      <c r="C26" s="482"/>
      <c r="D26" s="513">
        <v>-1.2408180827735436</v>
      </c>
      <c r="E26" s="513">
        <v>0.71670969458621414</v>
      </c>
      <c r="F26" s="513">
        <v>2.5435676779895147</v>
      </c>
      <c r="G26" s="513">
        <v>-1.1235540690705648E-2</v>
      </c>
      <c r="H26" s="513">
        <v>4.9510750543360587</v>
      </c>
      <c r="I26" s="513">
        <v>0.99955316706260078</v>
      </c>
      <c r="J26" s="512">
        <v>0.99955316706260078</v>
      </c>
      <c r="K26" s="477"/>
    </row>
    <row r="27" spans="1:11" ht="30" customHeight="1">
      <c r="A27" s="477"/>
      <c r="B27" s="476" t="s">
        <v>197</v>
      </c>
      <c r="C27" s="482"/>
      <c r="D27" s="513">
        <v>2.6774945463255051</v>
      </c>
      <c r="E27" s="513">
        <v>-0.10795065124789005</v>
      </c>
      <c r="F27" s="513">
        <v>2.0620851389350179</v>
      </c>
      <c r="G27" s="513">
        <v>0.66110866939960999</v>
      </c>
      <c r="H27" s="513">
        <v>4.0188497144023785</v>
      </c>
      <c r="I27" s="513">
        <v>1.8498810026588615</v>
      </c>
      <c r="J27" s="512">
        <v>1.849881002658833</v>
      </c>
      <c r="K27" s="477"/>
    </row>
    <row r="28" spans="1:11" ht="30" customHeight="1">
      <c r="A28" s="477"/>
      <c r="B28" s="476" t="s">
        <v>198</v>
      </c>
      <c r="C28" s="482"/>
      <c r="D28" s="513">
        <v>7.3368972458619339</v>
      </c>
      <c r="E28" s="513">
        <v>-4.7183949905882656</v>
      </c>
      <c r="F28" s="513">
        <v>2.3492811220011731</v>
      </c>
      <c r="G28" s="513">
        <v>1.0875958223252979</v>
      </c>
      <c r="H28" s="513">
        <v>3.1940781425006151</v>
      </c>
      <c r="I28" s="513">
        <v>1.5455679344862574</v>
      </c>
      <c r="J28" s="512">
        <v>1.5455679344862574</v>
      </c>
      <c r="K28" s="477"/>
    </row>
    <row r="29" spans="1:11" ht="30" customHeight="1">
      <c r="A29" s="477"/>
      <c r="B29" s="476" t="s">
        <v>199</v>
      </c>
      <c r="C29" s="482"/>
      <c r="D29" s="513">
        <v>4.8932026232119625</v>
      </c>
      <c r="E29" s="513">
        <v>-0.79292605289847984</v>
      </c>
      <c r="F29" s="513">
        <v>3.3098137292160317</v>
      </c>
      <c r="G29" s="513">
        <v>-0.88109679291945042</v>
      </c>
      <c r="H29" s="513">
        <v>2.0413161279059011</v>
      </c>
      <c r="I29" s="513">
        <v>2.0477647113623902</v>
      </c>
      <c r="J29" s="512">
        <v>2.0477647113623902</v>
      </c>
      <c r="K29" s="477"/>
    </row>
    <row r="30" spans="1:11" ht="30" customHeight="1">
      <c r="A30" s="477"/>
      <c r="B30" s="476" t="s">
        <v>200</v>
      </c>
      <c r="C30" s="482"/>
      <c r="D30" s="513">
        <v>4.6052398328506854</v>
      </c>
      <c r="E30" s="513">
        <v>1.160083086022496</v>
      </c>
      <c r="F30" s="513">
        <v>3.8328847332624889</v>
      </c>
      <c r="G30" s="513">
        <v>-0.47317935540067424</v>
      </c>
      <c r="H30" s="513">
        <v>4.4752062856775723</v>
      </c>
      <c r="I30" s="513">
        <v>3.2718827629927034</v>
      </c>
      <c r="J30" s="512">
        <v>3.2718827629927034</v>
      </c>
      <c r="K30" s="477"/>
    </row>
    <row r="31" spans="1:11" ht="30" customHeight="1">
      <c r="A31" s="477"/>
      <c r="B31" s="476" t="s">
        <v>201</v>
      </c>
      <c r="C31" s="482"/>
      <c r="D31" s="513">
        <v>-1.5757686490832441</v>
      </c>
      <c r="E31" s="513">
        <v>0.48087643922478662</v>
      </c>
      <c r="F31" s="513">
        <v>4.7266031637650912</v>
      </c>
      <c r="G31" s="513">
        <v>3.8551510303236114E-2</v>
      </c>
      <c r="H31" s="513">
        <v>0.65765595107181696</v>
      </c>
      <c r="I31" s="513">
        <v>-0.1367457041014859</v>
      </c>
      <c r="J31" s="512">
        <v>-0.1367457041014859</v>
      </c>
      <c r="K31" s="477"/>
    </row>
    <row r="32" spans="1:11" ht="30" customHeight="1">
      <c r="A32" s="477"/>
      <c r="B32" s="476" t="s">
        <v>202</v>
      </c>
      <c r="C32" s="482"/>
      <c r="D32" s="513">
        <v>-2.1208199124898641</v>
      </c>
      <c r="E32" s="513">
        <v>-1.324775618110877</v>
      </c>
      <c r="F32" s="513">
        <v>3.5515286638154322</v>
      </c>
      <c r="G32" s="513">
        <v>-0.28330105799298622</v>
      </c>
      <c r="H32" s="513">
        <v>1.1885481723205089</v>
      </c>
      <c r="I32" s="513">
        <v>-0.85173537779792241</v>
      </c>
      <c r="J32" s="512">
        <v>-0.85173537779793662</v>
      </c>
      <c r="K32" s="477"/>
    </row>
    <row r="33" spans="1:11" ht="30" customHeight="1">
      <c r="A33" s="477"/>
      <c r="B33" s="476" t="s">
        <v>203</v>
      </c>
      <c r="C33" s="482"/>
      <c r="D33" s="513">
        <v>-2.1657226259138298</v>
      </c>
      <c r="E33" s="513">
        <v>-7.5451306322885046</v>
      </c>
      <c r="F33" s="513">
        <v>3.3889094023265613</v>
      </c>
      <c r="G33" s="513">
        <v>4.5117723162844356</v>
      </c>
      <c r="H33" s="513">
        <v>1.4488890596332453</v>
      </c>
      <c r="I33" s="513">
        <v>-2.8217800015868448</v>
      </c>
      <c r="J33" s="512">
        <v>-2.8217800015868306</v>
      </c>
      <c r="K33" s="477"/>
    </row>
    <row r="34" spans="1:11" ht="30" customHeight="1">
      <c r="A34" s="477"/>
      <c r="B34" s="476" t="s">
        <v>204</v>
      </c>
      <c r="C34" s="482"/>
      <c r="D34" s="513">
        <v>2.116335090348386</v>
      </c>
      <c r="E34" s="513">
        <v>-0.15503640606704039</v>
      </c>
      <c r="F34" s="513">
        <v>-1.0159734281677544</v>
      </c>
      <c r="G34" s="513">
        <v>4.6877336381266872</v>
      </c>
      <c r="H34" s="513">
        <v>-2.5761511182786734</v>
      </c>
      <c r="I34" s="513">
        <v>0.12071737742269306</v>
      </c>
      <c r="J34" s="512">
        <v>0.12071737742269306</v>
      </c>
      <c r="K34" s="477"/>
    </row>
    <row r="35" spans="1:11" ht="30" customHeight="1">
      <c r="A35" s="477"/>
      <c r="B35" s="476" t="s">
        <v>205</v>
      </c>
      <c r="C35" s="482"/>
      <c r="D35" s="513">
        <v>5.2104709020306643</v>
      </c>
      <c r="E35" s="513">
        <v>-0.7254969859220779</v>
      </c>
      <c r="F35" s="513">
        <v>-1.0086857504252293</v>
      </c>
      <c r="G35" s="513">
        <v>3.6345652148729783</v>
      </c>
      <c r="H35" s="513">
        <v>1.1215954010099836</v>
      </c>
      <c r="I35" s="513">
        <v>2.0411738588365296</v>
      </c>
      <c r="J35" s="512">
        <v>2.041173858836558</v>
      </c>
      <c r="K35" s="477"/>
    </row>
    <row r="36" spans="1:11" ht="30" customHeight="1">
      <c r="A36" s="477"/>
      <c r="B36" s="476" t="s">
        <v>206</v>
      </c>
      <c r="C36" s="482"/>
      <c r="D36" s="513">
        <v>0.25085784780645781</v>
      </c>
      <c r="E36" s="513">
        <v>6.318523520836635</v>
      </c>
      <c r="F36" s="513">
        <v>-9.0528625125756434E-3</v>
      </c>
      <c r="G36" s="513">
        <v>-6.5692721405459196</v>
      </c>
      <c r="H36" s="513">
        <v>-0.37531127819991639</v>
      </c>
      <c r="I36" s="513">
        <v>1.8628321888950978</v>
      </c>
      <c r="J36" s="512">
        <v>1.8628321888950978</v>
      </c>
      <c r="K36" s="477"/>
    </row>
    <row r="37" spans="1:11" ht="30" customHeight="1">
      <c r="A37" s="477"/>
      <c r="B37" s="476" t="s">
        <v>207</v>
      </c>
      <c r="C37" s="482"/>
      <c r="D37" s="512">
        <v>-0.29552045347158185</v>
      </c>
      <c r="E37" s="512">
        <v>7.2948942266638284</v>
      </c>
      <c r="F37" s="512">
        <v>-3.6073992284416221</v>
      </c>
      <c r="G37" s="512">
        <v>5.078003771493897</v>
      </c>
      <c r="H37" s="512">
        <v>0.26766314812884673</v>
      </c>
      <c r="I37" s="512">
        <v>2.3147960941335839</v>
      </c>
      <c r="J37" s="512">
        <v>2.3147960941335839</v>
      </c>
      <c r="K37" s="477"/>
    </row>
    <row r="38" spans="1:11" ht="30" customHeight="1">
      <c r="A38" s="477"/>
      <c r="B38" s="476" t="s">
        <v>208</v>
      </c>
      <c r="C38" s="482"/>
      <c r="D38" s="512">
        <v>-0.73832656721877754</v>
      </c>
      <c r="E38" s="512">
        <v>-0.60848969195335201</v>
      </c>
      <c r="F38" s="512">
        <v>5.7694988346472087</v>
      </c>
      <c r="G38" s="512">
        <v>3.5439408262434142</v>
      </c>
      <c r="H38" s="512">
        <v>4.1882280258804201</v>
      </c>
      <c r="I38" s="512">
        <v>0.74245731052839403</v>
      </c>
      <c r="J38" s="512">
        <v>0.74245731052842245</v>
      </c>
      <c r="K38" s="477"/>
    </row>
    <row r="39" spans="1:11" ht="30" customHeight="1">
      <c r="A39" s="477"/>
      <c r="B39" s="476" t="s">
        <v>209</v>
      </c>
      <c r="C39" s="482"/>
      <c r="D39" s="512">
        <v>-3.5676795048468648</v>
      </c>
      <c r="E39" s="512">
        <v>-2.0863260384187043</v>
      </c>
      <c r="F39" s="512">
        <v>6.8946856581899141</v>
      </c>
      <c r="G39" s="512">
        <v>2.2156249540044968</v>
      </c>
      <c r="H39" s="512">
        <v>0.51773281463540854</v>
      </c>
      <c r="I39" s="512">
        <v>-1.632451373889964</v>
      </c>
      <c r="J39" s="512">
        <v>-1.6324513738899782</v>
      </c>
      <c r="K39" s="477"/>
    </row>
    <row r="40" spans="1:11" ht="30" customHeight="1">
      <c r="A40" s="477"/>
      <c r="B40" s="476" t="s">
        <v>210</v>
      </c>
      <c r="C40" s="482"/>
      <c r="D40" s="512">
        <v>-3.8707568335622966</v>
      </c>
      <c r="E40" s="512">
        <v>-0.72548838727459497</v>
      </c>
      <c r="F40" s="512">
        <v>7.9763563212285504</v>
      </c>
      <c r="G40" s="512">
        <v>2.4525372497642195</v>
      </c>
      <c r="H40" s="512">
        <v>4.3237886947237456</v>
      </c>
      <c r="I40" s="512">
        <v>-0.23719651293818345</v>
      </c>
      <c r="J40" s="512">
        <v>-0.23719651293816923</v>
      </c>
      <c r="K40" s="477"/>
    </row>
    <row r="41" spans="1:11" ht="30" customHeight="1">
      <c r="A41" s="477"/>
      <c r="B41" s="476" t="s">
        <v>211</v>
      </c>
      <c r="C41" s="511"/>
      <c r="D41" s="512">
        <v>-2.7295606838662252</v>
      </c>
      <c r="E41" s="512">
        <v>-0.68595870014289062</v>
      </c>
      <c r="F41" s="512">
        <v>4.5282308594964746</v>
      </c>
      <c r="G41" s="512">
        <v>-1.5825361256046904</v>
      </c>
      <c r="H41" s="512">
        <v>4.1379258932277452</v>
      </c>
      <c r="I41" s="512">
        <v>4.2007020186332511E-2</v>
      </c>
      <c r="J41" s="512">
        <v>4.2007020186332511E-2</v>
      </c>
      <c r="K41" s="477"/>
    </row>
    <row r="42" spans="1:11" ht="30" customHeight="1">
      <c r="A42" s="477"/>
      <c r="B42" s="476" t="s">
        <v>212</v>
      </c>
      <c r="C42" s="511"/>
      <c r="D42" s="512">
        <v>-5.8681164519360181</v>
      </c>
      <c r="E42" s="512">
        <v>2.3387026069933654</v>
      </c>
      <c r="F42" s="512">
        <v>-2.1809454470333804</v>
      </c>
      <c r="G42" s="512">
        <v>-3.7864129484728579</v>
      </c>
      <c r="H42" s="512">
        <v>9.0318806611037417E-2</v>
      </c>
      <c r="I42" s="512">
        <v>-1.329747984254027</v>
      </c>
      <c r="J42" s="512">
        <v>-1.329747984254027</v>
      </c>
      <c r="K42" s="477"/>
    </row>
    <row r="43" spans="1:11" ht="30" customHeight="1">
      <c r="A43" s="477"/>
      <c r="B43" s="476" t="s">
        <v>213</v>
      </c>
      <c r="C43" s="482"/>
      <c r="D43" s="512">
        <v>4.8060600395318147</v>
      </c>
      <c r="E43" s="512">
        <v>3.3574201370729355</v>
      </c>
      <c r="F43" s="512">
        <v>-4.7468522847588872</v>
      </c>
      <c r="G43" s="512">
        <v>-3.2545950930420844</v>
      </c>
      <c r="H43" s="512">
        <v>4.4396896601459162</v>
      </c>
      <c r="I43" s="512">
        <v>3.68887783699887</v>
      </c>
      <c r="J43" s="512">
        <v>3.68887783699887</v>
      </c>
      <c r="K43" s="477"/>
    </row>
    <row r="44" spans="1:11" ht="30" customHeight="1">
      <c r="A44" s="477"/>
      <c r="B44" s="476" t="s">
        <v>214</v>
      </c>
      <c r="C44" s="511"/>
      <c r="D44" s="512">
        <v>3.9582271880662461</v>
      </c>
      <c r="E44" s="512">
        <v>2.7320578310352914</v>
      </c>
      <c r="F44" s="512">
        <v>-3.2423148241795587</v>
      </c>
      <c r="G44" s="512">
        <v>-3.7269646925936968</v>
      </c>
      <c r="H44" s="512">
        <v>-0.4452233859797019</v>
      </c>
      <c r="I44" s="512">
        <v>1.9243518523345671</v>
      </c>
      <c r="J44" s="512">
        <v>1.9243518523345671</v>
      </c>
      <c r="K44" s="477"/>
    </row>
    <row r="45" spans="1:11" ht="30" customHeight="1">
      <c r="A45" s="477"/>
      <c r="B45" s="476" t="s">
        <v>215</v>
      </c>
      <c r="C45" s="511"/>
      <c r="D45" s="512">
        <v>5.4115515366189015</v>
      </c>
      <c r="E45" s="512">
        <v>5.1325551134026455</v>
      </c>
      <c r="F45" s="512">
        <v>0.69858566760532881</v>
      </c>
      <c r="G45" s="512">
        <v>-1.684926476283124</v>
      </c>
      <c r="H45" s="512">
        <v>1.2682228536533842</v>
      </c>
      <c r="I45" s="512">
        <v>3.9150311915507814</v>
      </c>
      <c r="J45" s="512">
        <v>3.9150311915508098</v>
      </c>
      <c r="K45" s="477"/>
    </row>
    <row r="46" spans="1:11" ht="30" customHeight="1">
      <c r="A46" s="477"/>
      <c r="B46" s="476" t="s">
        <v>216</v>
      </c>
      <c r="C46" s="511"/>
      <c r="D46" s="512">
        <v>7.8630738681779775</v>
      </c>
      <c r="E46" s="512">
        <v>1.9367289027409527</v>
      </c>
      <c r="F46" s="512">
        <v>5.7490632509894937</v>
      </c>
      <c r="G46" s="512">
        <v>1.8051863293112831</v>
      </c>
      <c r="H46" s="512">
        <v>2.1449952947174324</v>
      </c>
      <c r="I46" s="512">
        <v>4.1045738024847935</v>
      </c>
      <c r="J46" s="512">
        <v>4.1045738024847935</v>
      </c>
      <c r="K46" s="477"/>
    </row>
    <row r="47" spans="1:11" ht="30" customHeight="1">
      <c r="A47" s="477"/>
      <c r="B47" s="476" t="s">
        <v>217</v>
      </c>
      <c r="C47" s="511"/>
      <c r="D47" s="512">
        <v>4.4994868109222068</v>
      </c>
      <c r="E47" s="513">
        <v>3.2950293359669871</v>
      </c>
      <c r="F47" s="512">
        <v>7.6443943547820368</v>
      </c>
      <c r="G47" s="512">
        <v>2.6571360402578961</v>
      </c>
      <c r="H47" s="512">
        <v>1.2767873785870449</v>
      </c>
      <c r="I47" s="512">
        <v>3.3228072897611298</v>
      </c>
      <c r="J47" s="512">
        <v>3.3228072897611298</v>
      </c>
      <c r="K47" s="477"/>
    </row>
    <row r="48" spans="1:11" ht="30" customHeight="1">
      <c r="A48" s="477"/>
      <c r="B48" s="476" t="s">
        <v>218</v>
      </c>
      <c r="C48" s="482"/>
      <c r="D48" s="513">
        <v>10.046053952747201</v>
      </c>
      <c r="E48" s="513">
        <v>-1.0693439720494098</v>
      </c>
      <c r="F48" s="512">
        <v>4.1793059854223742</v>
      </c>
      <c r="G48" s="512">
        <v>3.2267262067938987</v>
      </c>
      <c r="H48" s="512">
        <v>0.28624440006595364</v>
      </c>
      <c r="I48" s="512">
        <v>3.4350255110391856</v>
      </c>
      <c r="J48" s="512">
        <v>3.4350255110391856</v>
      </c>
      <c r="K48" s="477"/>
    </row>
    <row r="49" spans="1:249" ht="30" customHeight="1">
      <c r="A49" s="477"/>
      <c r="B49" s="476" t="s">
        <v>219</v>
      </c>
      <c r="C49" s="482"/>
      <c r="D49" s="513">
        <v>6.0820391386944266</v>
      </c>
      <c r="E49" s="513">
        <v>4.1275072787732512</v>
      </c>
      <c r="F49" s="512">
        <v>1.8767766452543242</v>
      </c>
      <c r="G49" s="512">
        <v>-0.31452193453999655</v>
      </c>
      <c r="H49" s="512">
        <v>-0.80097497093677816</v>
      </c>
      <c r="I49" s="512">
        <v>3.4984975716592999</v>
      </c>
      <c r="J49" s="512">
        <v>3.4984975716592999</v>
      </c>
      <c r="K49" s="477"/>
      <c r="L49" s="477"/>
      <c r="M49" s="477"/>
      <c r="N49" s="477"/>
      <c r="O49" s="477"/>
      <c r="P49" s="477"/>
      <c r="Q49" s="477"/>
      <c r="R49" s="477"/>
      <c r="S49" s="477"/>
      <c r="T49" s="477"/>
      <c r="U49" s="477"/>
      <c r="V49" s="477"/>
      <c r="W49" s="477"/>
      <c r="X49" s="477"/>
      <c r="Y49" s="477"/>
      <c r="Z49" s="477"/>
      <c r="AA49" s="477"/>
      <c r="AB49" s="477"/>
      <c r="AC49" s="477"/>
      <c r="AD49" s="477"/>
      <c r="AE49" s="477"/>
      <c r="AF49" s="477"/>
      <c r="AG49" s="477"/>
      <c r="AH49" s="477"/>
      <c r="AI49" s="477"/>
      <c r="AJ49" s="477"/>
      <c r="AK49" s="477"/>
      <c r="AL49" s="477"/>
      <c r="AM49" s="477"/>
      <c r="AN49" s="477"/>
      <c r="AO49" s="477"/>
      <c r="AP49" s="477"/>
      <c r="AQ49" s="477"/>
      <c r="AR49" s="477"/>
      <c r="AS49" s="477"/>
      <c r="AT49" s="477"/>
      <c r="AU49" s="477"/>
      <c r="AV49" s="477"/>
      <c r="AW49" s="477"/>
      <c r="AX49" s="477"/>
      <c r="AY49" s="477"/>
      <c r="AZ49" s="477"/>
      <c r="BA49" s="477"/>
      <c r="BB49" s="477"/>
      <c r="BC49" s="477"/>
      <c r="BD49" s="477"/>
      <c r="BE49" s="477"/>
      <c r="BF49" s="477"/>
      <c r="BG49" s="477"/>
      <c r="BH49" s="477"/>
      <c r="BI49" s="477"/>
      <c r="BJ49" s="477"/>
      <c r="BK49" s="477"/>
      <c r="BL49" s="477"/>
      <c r="BM49" s="477"/>
      <c r="BN49" s="477"/>
      <c r="BO49" s="477"/>
      <c r="BP49" s="477"/>
      <c r="BQ49" s="477"/>
      <c r="BR49" s="477"/>
      <c r="BS49" s="477"/>
      <c r="BT49" s="477"/>
      <c r="BU49" s="477"/>
      <c r="BV49" s="477"/>
      <c r="BW49" s="477"/>
      <c r="BX49" s="477"/>
      <c r="BY49" s="477"/>
      <c r="BZ49" s="477"/>
      <c r="CA49" s="477"/>
      <c r="CB49" s="477"/>
      <c r="CC49" s="477"/>
      <c r="CD49" s="477"/>
      <c r="CE49" s="477"/>
      <c r="CF49" s="477"/>
      <c r="CG49" s="477"/>
      <c r="CH49" s="477"/>
      <c r="CI49" s="477"/>
      <c r="CJ49" s="477"/>
      <c r="CK49" s="477"/>
      <c r="CL49" s="477"/>
      <c r="CM49" s="477"/>
      <c r="CN49" s="477"/>
      <c r="CO49" s="477"/>
      <c r="CP49" s="477"/>
      <c r="CQ49" s="477"/>
      <c r="CR49" s="477"/>
      <c r="CS49" s="477"/>
      <c r="CT49" s="477"/>
      <c r="CU49" s="477"/>
      <c r="CV49" s="477"/>
      <c r="CW49" s="477"/>
      <c r="CX49" s="477"/>
      <c r="CY49" s="477"/>
      <c r="CZ49" s="477"/>
      <c r="DA49" s="477"/>
      <c r="DB49" s="477"/>
      <c r="DC49" s="477"/>
      <c r="DD49" s="477"/>
      <c r="DE49" s="477"/>
      <c r="DF49" s="477"/>
      <c r="DG49" s="477"/>
      <c r="DH49" s="477"/>
      <c r="DI49" s="477"/>
      <c r="DJ49" s="477"/>
      <c r="DK49" s="477"/>
      <c r="DL49" s="477"/>
      <c r="DM49" s="477"/>
      <c r="DN49" s="477"/>
      <c r="DO49" s="477"/>
      <c r="DP49" s="477"/>
      <c r="DQ49" s="477"/>
      <c r="DR49" s="477"/>
      <c r="DS49" s="477"/>
      <c r="DT49" s="477"/>
      <c r="DU49" s="477"/>
      <c r="DV49" s="477"/>
      <c r="DW49" s="477"/>
      <c r="DX49" s="477"/>
      <c r="DY49" s="477"/>
      <c r="DZ49" s="477"/>
      <c r="EA49" s="477"/>
      <c r="EB49" s="477"/>
      <c r="EC49" s="477"/>
      <c r="ED49" s="477"/>
      <c r="EE49" s="477"/>
      <c r="EF49" s="477"/>
      <c r="EG49" s="477"/>
      <c r="EH49" s="477"/>
      <c r="EI49" s="477"/>
      <c r="EJ49" s="477"/>
      <c r="EK49" s="477"/>
      <c r="EL49" s="477"/>
      <c r="EM49" s="477"/>
      <c r="EN49" s="477"/>
      <c r="EO49" s="477"/>
      <c r="EP49" s="477"/>
      <c r="EQ49" s="477"/>
      <c r="ER49" s="477"/>
      <c r="ES49" s="477"/>
      <c r="ET49" s="477"/>
      <c r="EU49" s="477"/>
      <c r="EV49" s="477"/>
      <c r="EW49" s="477"/>
      <c r="EX49" s="477"/>
      <c r="EY49" s="477"/>
      <c r="EZ49" s="477"/>
      <c r="FA49" s="477"/>
      <c r="FB49" s="477"/>
      <c r="FC49" s="477"/>
      <c r="FD49" s="477"/>
      <c r="FE49" s="477"/>
      <c r="FF49" s="477"/>
      <c r="FG49" s="477"/>
      <c r="FH49" s="477"/>
      <c r="FI49" s="477"/>
      <c r="FJ49" s="477"/>
      <c r="FK49" s="477"/>
      <c r="FL49" s="477"/>
      <c r="FM49" s="477"/>
      <c r="FN49" s="477"/>
      <c r="FO49" s="477"/>
      <c r="FP49" s="477"/>
      <c r="FQ49" s="477"/>
      <c r="FR49" s="477"/>
      <c r="FS49" s="477"/>
      <c r="FT49" s="477"/>
      <c r="FU49" s="477"/>
      <c r="FV49" s="477"/>
      <c r="FW49" s="477"/>
      <c r="FX49" s="477"/>
      <c r="FY49" s="477"/>
      <c r="FZ49" s="477"/>
      <c r="GA49" s="477"/>
      <c r="GB49" s="477"/>
      <c r="GC49" s="477"/>
      <c r="GD49" s="477"/>
      <c r="GE49" s="477"/>
      <c r="GF49" s="477"/>
      <c r="GG49" s="477"/>
      <c r="GH49" s="477"/>
      <c r="GI49" s="477"/>
      <c r="GJ49" s="477"/>
      <c r="GK49" s="477"/>
      <c r="GL49" s="477"/>
      <c r="GM49" s="477"/>
      <c r="GN49" s="477"/>
      <c r="GO49" s="477"/>
      <c r="GP49" s="477"/>
      <c r="GQ49" s="477"/>
      <c r="GR49" s="477"/>
      <c r="GS49" s="477"/>
      <c r="GT49" s="477"/>
      <c r="GU49" s="477"/>
      <c r="GV49" s="477"/>
      <c r="GW49" s="477"/>
      <c r="GX49" s="477"/>
      <c r="GY49" s="477"/>
      <c r="GZ49" s="477"/>
      <c r="HA49" s="477"/>
      <c r="HB49" s="477"/>
      <c r="HC49" s="477"/>
      <c r="HD49" s="477"/>
      <c r="HE49" s="477"/>
      <c r="HF49" s="477"/>
      <c r="HG49" s="477"/>
      <c r="HH49" s="477"/>
      <c r="HI49" s="477"/>
      <c r="HJ49" s="477"/>
      <c r="HK49" s="477"/>
      <c r="HL49" s="477"/>
      <c r="HM49" s="477"/>
      <c r="HN49" s="477"/>
      <c r="HO49" s="477"/>
      <c r="HP49" s="477"/>
      <c r="HQ49" s="477"/>
      <c r="HR49" s="477"/>
      <c r="HS49" s="477"/>
      <c r="HT49" s="477"/>
      <c r="HU49" s="477"/>
      <c r="HV49" s="477"/>
      <c r="HW49" s="477"/>
      <c r="HX49" s="477"/>
      <c r="HY49" s="477"/>
      <c r="HZ49" s="477"/>
      <c r="IA49" s="477"/>
      <c r="IB49" s="477"/>
      <c r="IC49" s="477"/>
      <c r="ID49" s="477"/>
      <c r="IE49" s="477"/>
      <c r="IF49" s="477"/>
      <c r="IG49" s="477"/>
      <c r="IH49" s="477"/>
      <c r="II49" s="477"/>
      <c r="IJ49" s="477"/>
      <c r="IK49" s="477"/>
      <c r="IL49" s="477"/>
      <c r="IM49" s="477"/>
      <c r="IN49" s="477"/>
      <c r="IO49" s="477"/>
    </row>
    <row r="50" spans="1:249" ht="30" customHeight="1">
      <c r="A50" s="477"/>
      <c r="B50" s="476" t="s">
        <v>220</v>
      </c>
      <c r="C50" s="482"/>
      <c r="D50" s="513">
        <v>5.2593692267542025</v>
      </c>
      <c r="E50" s="513">
        <v>-0.73731503613446137</v>
      </c>
      <c r="F50" s="512">
        <v>2.5169993359001239</v>
      </c>
      <c r="G50" s="512">
        <v>-1.136624350084972</v>
      </c>
      <c r="H50" s="512">
        <v>0.96892458773443479</v>
      </c>
      <c r="I50" s="512">
        <v>2.0738172031052216</v>
      </c>
      <c r="J50" s="512">
        <v>2.0738172031052216</v>
      </c>
      <c r="K50" s="477"/>
      <c r="L50" s="477"/>
      <c r="M50" s="477"/>
      <c r="N50" s="477"/>
      <c r="O50" s="477"/>
      <c r="P50" s="477"/>
      <c r="Q50" s="477"/>
      <c r="R50" s="477"/>
      <c r="S50" s="477"/>
      <c r="T50" s="477"/>
      <c r="U50" s="477"/>
      <c r="V50" s="477"/>
      <c r="W50" s="477"/>
      <c r="X50" s="477"/>
      <c r="Y50" s="477"/>
      <c r="Z50" s="477"/>
      <c r="AA50" s="477"/>
      <c r="AB50" s="477"/>
      <c r="AC50" s="477"/>
      <c r="AD50" s="477"/>
      <c r="AE50" s="477"/>
      <c r="AF50" s="477"/>
      <c r="AG50" s="477"/>
      <c r="AH50" s="477"/>
      <c r="AI50" s="477"/>
      <c r="AJ50" s="477"/>
      <c r="AK50" s="477"/>
      <c r="AL50" s="477"/>
      <c r="AM50" s="477"/>
      <c r="AN50" s="477"/>
      <c r="AO50" s="477"/>
      <c r="AP50" s="477"/>
      <c r="AQ50" s="477"/>
      <c r="AR50" s="477"/>
      <c r="AS50" s="477"/>
      <c r="AT50" s="477"/>
      <c r="AU50" s="477"/>
      <c r="AV50" s="477"/>
      <c r="AW50" s="477"/>
      <c r="AX50" s="477"/>
      <c r="AY50" s="477"/>
      <c r="AZ50" s="477"/>
      <c r="BA50" s="477"/>
      <c r="BB50" s="477"/>
      <c r="BC50" s="477"/>
      <c r="BD50" s="477"/>
      <c r="BE50" s="477"/>
      <c r="BF50" s="477"/>
      <c r="BG50" s="477"/>
      <c r="BH50" s="477"/>
      <c r="BI50" s="477"/>
      <c r="BJ50" s="477"/>
      <c r="BK50" s="477"/>
      <c r="BL50" s="477"/>
      <c r="BM50" s="477"/>
      <c r="BN50" s="477"/>
      <c r="BO50" s="477"/>
      <c r="BP50" s="477"/>
      <c r="BQ50" s="477"/>
      <c r="BR50" s="477"/>
      <c r="BS50" s="477"/>
      <c r="BT50" s="477"/>
      <c r="BU50" s="477"/>
      <c r="BV50" s="477"/>
      <c r="BW50" s="477"/>
      <c r="BX50" s="477"/>
      <c r="BY50" s="477"/>
      <c r="BZ50" s="477"/>
      <c r="CA50" s="477"/>
      <c r="CB50" s="477"/>
      <c r="CC50" s="477"/>
      <c r="CD50" s="477"/>
      <c r="CE50" s="477"/>
      <c r="CF50" s="477"/>
      <c r="CG50" s="477"/>
      <c r="CH50" s="477"/>
      <c r="CI50" s="477"/>
      <c r="CJ50" s="477"/>
      <c r="CK50" s="477"/>
      <c r="CL50" s="477"/>
      <c r="CM50" s="477"/>
      <c r="CN50" s="477"/>
      <c r="CO50" s="477"/>
      <c r="CP50" s="477"/>
      <c r="CQ50" s="477"/>
      <c r="CR50" s="477"/>
      <c r="CS50" s="477"/>
      <c r="CT50" s="477"/>
      <c r="CU50" s="477"/>
      <c r="CV50" s="477"/>
      <c r="CW50" s="477"/>
      <c r="CX50" s="477"/>
      <c r="CY50" s="477"/>
      <c r="CZ50" s="477"/>
      <c r="DA50" s="477"/>
      <c r="DB50" s="477"/>
      <c r="DC50" s="477"/>
      <c r="DD50" s="477"/>
      <c r="DE50" s="477"/>
      <c r="DF50" s="477"/>
      <c r="DG50" s="477"/>
      <c r="DH50" s="477"/>
      <c r="DI50" s="477"/>
      <c r="DJ50" s="477"/>
      <c r="DK50" s="477"/>
      <c r="DL50" s="477"/>
      <c r="DM50" s="477"/>
      <c r="DN50" s="477"/>
      <c r="DO50" s="477"/>
      <c r="DP50" s="477"/>
      <c r="DQ50" s="477"/>
      <c r="DR50" s="477"/>
      <c r="DS50" s="477"/>
      <c r="DT50" s="477"/>
      <c r="DU50" s="477"/>
      <c r="DV50" s="477"/>
      <c r="DW50" s="477"/>
      <c r="DX50" s="477"/>
      <c r="DY50" s="477"/>
      <c r="DZ50" s="477"/>
      <c r="EA50" s="477"/>
      <c r="EB50" s="477"/>
      <c r="EC50" s="477"/>
      <c r="ED50" s="477"/>
      <c r="EE50" s="477"/>
      <c r="EF50" s="477"/>
      <c r="EG50" s="477"/>
      <c r="EH50" s="477"/>
      <c r="EI50" s="477"/>
      <c r="EJ50" s="477"/>
      <c r="EK50" s="477"/>
      <c r="EL50" s="477"/>
      <c r="EM50" s="477"/>
      <c r="EN50" s="477"/>
      <c r="EO50" s="477"/>
      <c r="EP50" s="477"/>
      <c r="EQ50" s="477"/>
      <c r="ER50" s="477"/>
      <c r="ES50" s="477"/>
      <c r="ET50" s="477"/>
      <c r="EU50" s="477"/>
      <c r="EV50" s="477"/>
      <c r="EW50" s="477"/>
      <c r="EX50" s="477"/>
      <c r="EY50" s="477"/>
      <c r="EZ50" s="477"/>
      <c r="FA50" s="477"/>
      <c r="FB50" s="477"/>
      <c r="FC50" s="477"/>
      <c r="FD50" s="477"/>
      <c r="FE50" s="477"/>
      <c r="FF50" s="477"/>
      <c r="FG50" s="477"/>
      <c r="FH50" s="477"/>
      <c r="FI50" s="477"/>
      <c r="FJ50" s="477"/>
      <c r="FK50" s="477"/>
      <c r="FL50" s="477"/>
      <c r="FM50" s="477"/>
      <c r="FN50" s="477"/>
      <c r="FO50" s="477"/>
      <c r="FP50" s="477"/>
      <c r="FQ50" s="477"/>
      <c r="FR50" s="477"/>
      <c r="FS50" s="477"/>
      <c r="FT50" s="477"/>
      <c r="FU50" s="477"/>
      <c r="FV50" s="477"/>
      <c r="FW50" s="477"/>
      <c r="FX50" s="477"/>
      <c r="FY50" s="477"/>
      <c r="FZ50" s="477"/>
      <c r="GA50" s="477"/>
      <c r="GB50" s="477"/>
      <c r="GC50" s="477"/>
      <c r="GD50" s="477"/>
      <c r="GE50" s="477"/>
      <c r="GF50" s="477"/>
      <c r="GG50" s="477"/>
      <c r="GH50" s="477"/>
      <c r="GI50" s="477"/>
      <c r="GJ50" s="477"/>
      <c r="GK50" s="477"/>
      <c r="GL50" s="477"/>
      <c r="GM50" s="477"/>
      <c r="GN50" s="477"/>
      <c r="GO50" s="477"/>
      <c r="GP50" s="477"/>
      <c r="GQ50" s="477"/>
      <c r="GR50" s="477"/>
      <c r="GS50" s="477"/>
      <c r="GT50" s="477"/>
      <c r="GU50" s="477"/>
      <c r="GV50" s="477"/>
      <c r="GW50" s="477"/>
      <c r="GX50" s="477"/>
      <c r="GY50" s="477"/>
      <c r="GZ50" s="477"/>
      <c r="HA50" s="477"/>
      <c r="HB50" s="477"/>
      <c r="HC50" s="477"/>
      <c r="HD50" s="477"/>
      <c r="HE50" s="477"/>
      <c r="HF50" s="477"/>
      <c r="HG50" s="477"/>
      <c r="HH50" s="477"/>
      <c r="HI50" s="477"/>
      <c r="HJ50" s="477"/>
      <c r="HK50" s="477"/>
      <c r="HL50" s="477"/>
      <c r="HM50" s="477"/>
      <c r="HN50" s="477"/>
      <c r="HO50" s="477"/>
      <c r="HP50" s="477"/>
      <c r="HQ50" s="477"/>
      <c r="HR50" s="477"/>
      <c r="HS50" s="477"/>
      <c r="HT50" s="477"/>
      <c r="HU50" s="477"/>
      <c r="HV50" s="477"/>
      <c r="HW50" s="477"/>
      <c r="HX50" s="477"/>
      <c r="HY50" s="477"/>
      <c r="HZ50" s="477"/>
      <c r="IA50" s="477"/>
      <c r="IB50" s="477"/>
      <c r="IC50" s="477"/>
      <c r="ID50" s="477"/>
      <c r="IE50" s="477"/>
      <c r="IF50" s="477"/>
      <c r="IG50" s="477"/>
      <c r="IH50" s="477"/>
      <c r="II50" s="477"/>
      <c r="IJ50" s="477"/>
      <c r="IK50" s="477"/>
      <c r="IL50" s="477"/>
      <c r="IM50" s="477"/>
      <c r="IN50" s="477"/>
      <c r="IO50" s="477"/>
    </row>
    <row r="51" spans="1:249" ht="30" customHeight="1">
      <c r="A51" s="477"/>
      <c r="B51" s="476" t="s">
        <v>221</v>
      </c>
      <c r="C51" s="482"/>
      <c r="D51" s="513">
        <v>7.2046035772491024</v>
      </c>
      <c r="E51" s="513">
        <v>0.39275113206637968</v>
      </c>
      <c r="F51" s="512">
        <v>1.3872623679583569</v>
      </c>
      <c r="G51" s="512">
        <v>-0.94292350536737501</v>
      </c>
      <c r="H51" s="512">
        <v>0.55703406594489024</v>
      </c>
      <c r="I51" s="512">
        <v>3.1439990066437673</v>
      </c>
      <c r="J51" s="512">
        <v>3.1439990066437673</v>
      </c>
      <c r="K51" s="477"/>
      <c r="L51" s="477"/>
      <c r="M51" s="477"/>
      <c r="N51" s="477"/>
      <c r="O51" s="477"/>
      <c r="P51" s="477"/>
      <c r="Q51" s="477"/>
      <c r="R51" s="477"/>
      <c r="S51" s="477"/>
      <c r="T51" s="477"/>
      <c r="U51" s="477"/>
      <c r="V51" s="477"/>
      <c r="W51" s="477"/>
      <c r="X51" s="477"/>
      <c r="Y51" s="477"/>
      <c r="Z51" s="477"/>
      <c r="AA51" s="477"/>
      <c r="AB51" s="477"/>
      <c r="AC51" s="477"/>
      <c r="AD51" s="477"/>
      <c r="AE51" s="477"/>
      <c r="AF51" s="477"/>
      <c r="AG51" s="477"/>
      <c r="AH51" s="477"/>
      <c r="AI51" s="477"/>
      <c r="AJ51" s="477"/>
      <c r="AK51" s="477"/>
      <c r="AL51" s="477"/>
      <c r="AM51" s="477"/>
      <c r="AN51" s="477"/>
      <c r="AO51" s="477"/>
      <c r="AP51" s="477"/>
      <c r="AQ51" s="477"/>
      <c r="AR51" s="477"/>
      <c r="AS51" s="477"/>
      <c r="AT51" s="477"/>
      <c r="AU51" s="477"/>
      <c r="AV51" s="477"/>
      <c r="AW51" s="477"/>
      <c r="AX51" s="477"/>
      <c r="AY51" s="477"/>
      <c r="AZ51" s="477"/>
      <c r="BA51" s="477"/>
      <c r="BB51" s="477"/>
      <c r="BC51" s="477"/>
      <c r="BD51" s="477"/>
      <c r="BE51" s="477"/>
      <c r="BF51" s="477"/>
      <c r="BG51" s="477"/>
      <c r="BH51" s="477"/>
      <c r="BI51" s="477"/>
      <c r="BJ51" s="477"/>
      <c r="BK51" s="477"/>
      <c r="BL51" s="477"/>
      <c r="BM51" s="477"/>
      <c r="BN51" s="477"/>
      <c r="BO51" s="477"/>
      <c r="BP51" s="477"/>
      <c r="BQ51" s="477"/>
      <c r="BR51" s="477"/>
      <c r="BS51" s="477"/>
      <c r="BT51" s="477"/>
      <c r="BU51" s="477"/>
      <c r="BV51" s="477"/>
      <c r="BW51" s="477"/>
      <c r="BX51" s="477"/>
      <c r="BY51" s="477"/>
      <c r="BZ51" s="477"/>
      <c r="CA51" s="477"/>
      <c r="CB51" s="477"/>
      <c r="CC51" s="477"/>
      <c r="CD51" s="477"/>
      <c r="CE51" s="477"/>
      <c r="CF51" s="477"/>
      <c r="CG51" s="477"/>
      <c r="CH51" s="477"/>
      <c r="CI51" s="477"/>
      <c r="CJ51" s="477"/>
      <c r="CK51" s="477"/>
      <c r="CL51" s="477"/>
      <c r="CM51" s="477"/>
      <c r="CN51" s="477"/>
      <c r="CO51" s="477"/>
      <c r="CP51" s="477"/>
      <c r="CQ51" s="477"/>
      <c r="CR51" s="477"/>
      <c r="CS51" s="477"/>
      <c r="CT51" s="477"/>
      <c r="CU51" s="477"/>
      <c r="CV51" s="477"/>
      <c r="CW51" s="477"/>
      <c r="CX51" s="477"/>
      <c r="CY51" s="477"/>
      <c r="CZ51" s="477"/>
      <c r="DA51" s="477"/>
      <c r="DB51" s="477"/>
      <c r="DC51" s="477"/>
      <c r="DD51" s="477"/>
      <c r="DE51" s="477"/>
      <c r="DF51" s="477"/>
      <c r="DG51" s="477"/>
      <c r="DH51" s="477"/>
      <c r="DI51" s="477"/>
      <c r="DJ51" s="477"/>
      <c r="DK51" s="477"/>
      <c r="DL51" s="477"/>
      <c r="DM51" s="477"/>
      <c r="DN51" s="477"/>
      <c r="DO51" s="477"/>
      <c r="DP51" s="477"/>
      <c r="DQ51" s="477"/>
      <c r="DR51" s="477"/>
      <c r="DS51" s="477"/>
      <c r="DT51" s="477"/>
      <c r="DU51" s="477"/>
      <c r="DV51" s="477"/>
      <c r="DW51" s="477"/>
      <c r="DX51" s="477"/>
      <c r="DY51" s="477"/>
      <c r="DZ51" s="477"/>
      <c r="EA51" s="477"/>
      <c r="EB51" s="477"/>
      <c r="EC51" s="477"/>
      <c r="ED51" s="477"/>
      <c r="EE51" s="477"/>
      <c r="EF51" s="477"/>
      <c r="EG51" s="477"/>
      <c r="EH51" s="477"/>
      <c r="EI51" s="477"/>
      <c r="EJ51" s="477"/>
      <c r="EK51" s="477"/>
      <c r="EL51" s="477"/>
      <c r="EM51" s="477"/>
      <c r="EN51" s="477"/>
      <c r="EO51" s="477"/>
      <c r="EP51" s="477"/>
      <c r="EQ51" s="477"/>
      <c r="ER51" s="477"/>
      <c r="ES51" s="477"/>
      <c r="ET51" s="477"/>
      <c r="EU51" s="477"/>
      <c r="EV51" s="477"/>
      <c r="EW51" s="477"/>
      <c r="EX51" s="477"/>
      <c r="EY51" s="477"/>
      <c r="EZ51" s="477"/>
      <c r="FA51" s="477"/>
      <c r="FB51" s="477"/>
      <c r="FC51" s="477"/>
      <c r="FD51" s="477"/>
      <c r="FE51" s="477"/>
      <c r="FF51" s="477"/>
      <c r="FG51" s="477"/>
      <c r="FH51" s="477"/>
      <c r="FI51" s="477"/>
      <c r="FJ51" s="477"/>
      <c r="FK51" s="477"/>
      <c r="FL51" s="477"/>
      <c r="FM51" s="477"/>
      <c r="FN51" s="477"/>
      <c r="FO51" s="477"/>
      <c r="FP51" s="477"/>
      <c r="FQ51" s="477"/>
      <c r="FR51" s="477"/>
      <c r="FS51" s="477"/>
      <c r="FT51" s="477"/>
      <c r="FU51" s="477"/>
      <c r="FV51" s="477"/>
      <c r="FW51" s="477"/>
      <c r="FX51" s="477"/>
      <c r="FY51" s="477"/>
      <c r="FZ51" s="477"/>
      <c r="GA51" s="477"/>
      <c r="GB51" s="477"/>
      <c r="GC51" s="477"/>
      <c r="GD51" s="477"/>
      <c r="GE51" s="477"/>
      <c r="GF51" s="477"/>
      <c r="GG51" s="477"/>
      <c r="GH51" s="477"/>
      <c r="GI51" s="477"/>
      <c r="GJ51" s="477"/>
      <c r="GK51" s="477"/>
      <c r="GL51" s="477"/>
      <c r="GM51" s="477"/>
      <c r="GN51" s="477"/>
      <c r="GO51" s="477"/>
      <c r="GP51" s="477"/>
      <c r="GQ51" s="477"/>
      <c r="GR51" s="477"/>
      <c r="GS51" s="477"/>
      <c r="GT51" s="477"/>
      <c r="GU51" s="477"/>
      <c r="GV51" s="477"/>
      <c r="GW51" s="477"/>
      <c r="GX51" s="477"/>
      <c r="GY51" s="477"/>
      <c r="GZ51" s="477"/>
      <c r="HA51" s="477"/>
      <c r="HB51" s="477"/>
      <c r="HC51" s="477"/>
      <c r="HD51" s="477"/>
      <c r="HE51" s="477"/>
      <c r="HF51" s="477"/>
      <c r="HG51" s="477"/>
      <c r="HH51" s="477"/>
      <c r="HI51" s="477"/>
      <c r="HJ51" s="477"/>
      <c r="HK51" s="477"/>
      <c r="HL51" s="477"/>
      <c r="HM51" s="477"/>
      <c r="HN51" s="477"/>
      <c r="HO51" s="477"/>
      <c r="HP51" s="477"/>
      <c r="HQ51" s="477"/>
      <c r="HR51" s="477"/>
      <c r="HS51" s="477"/>
      <c r="HT51" s="477"/>
      <c r="HU51" s="477"/>
      <c r="HV51" s="477"/>
      <c r="HW51" s="477"/>
      <c r="HX51" s="477"/>
      <c r="HY51" s="477"/>
      <c r="HZ51" s="477"/>
      <c r="IA51" s="477"/>
      <c r="IB51" s="477"/>
      <c r="IC51" s="477"/>
      <c r="ID51" s="477"/>
      <c r="IE51" s="477"/>
      <c r="IF51" s="477"/>
      <c r="IG51" s="477"/>
      <c r="IH51" s="477"/>
      <c r="II51" s="477"/>
      <c r="IJ51" s="477"/>
      <c r="IK51" s="477"/>
      <c r="IL51" s="477"/>
      <c r="IM51" s="477"/>
      <c r="IN51" s="477"/>
      <c r="IO51" s="477"/>
    </row>
    <row r="52" spans="1:249" ht="30" customHeight="1">
      <c r="A52" s="477"/>
      <c r="B52" s="476" t="s">
        <v>222</v>
      </c>
      <c r="C52" s="482"/>
      <c r="D52" s="513">
        <v>3.0109688278536311</v>
      </c>
      <c r="E52" s="513">
        <v>0.36536519096246423</v>
      </c>
      <c r="F52" s="512">
        <v>-0.33251765171617365</v>
      </c>
      <c r="G52" s="512">
        <v>-1.2454017402073134</v>
      </c>
      <c r="H52" s="512">
        <v>0.36948808185633197</v>
      </c>
      <c r="I52" s="512">
        <v>1.410209047096572</v>
      </c>
      <c r="J52" s="512">
        <v>1.410209047096572</v>
      </c>
      <c r="K52" s="477"/>
      <c r="L52" s="477"/>
      <c r="M52" s="477"/>
      <c r="N52" s="477"/>
      <c r="O52" s="477"/>
      <c r="P52" s="477"/>
      <c r="Q52" s="477"/>
      <c r="R52" s="477"/>
      <c r="S52" s="477"/>
      <c r="T52" s="477"/>
      <c r="U52" s="477"/>
      <c r="V52" s="477"/>
      <c r="W52" s="477"/>
      <c r="X52" s="477"/>
      <c r="Y52" s="477"/>
      <c r="Z52" s="477"/>
      <c r="AA52" s="477"/>
      <c r="AB52" s="477"/>
      <c r="AC52" s="477"/>
      <c r="AD52" s="477"/>
      <c r="AE52" s="477"/>
      <c r="AF52" s="477"/>
      <c r="AG52" s="477"/>
      <c r="AH52" s="477"/>
      <c r="AI52" s="477"/>
      <c r="AJ52" s="477"/>
      <c r="AK52" s="477"/>
      <c r="AL52" s="477"/>
      <c r="AM52" s="477"/>
      <c r="AN52" s="477"/>
      <c r="AO52" s="477"/>
      <c r="AP52" s="477"/>
      <c r="AQ52" s="477"/>
      <c r="AR52" s="477"/>
      <c r="AS52" s="477"/>
      <c r="AT52" s="477"/>
      <c r="AU52" s="477"/>
      <c r="AV52" s="477"/>
      <c r="AW52" s="477"/>
      <c r="AX52" s="477"/>
      <c r="AY52" s="477"/>
      <c r="AZ52" s="477"/>
      <c r="BA52" s="477"/>
      <c r="BB52" s="477"/>
      <c r="BC52" s="477"/>
      <c r="BD52" s="477"/>
      <c r="BE52" s="477"/>
      <c r="BF52" s="477"/>
      <c r="BG52" s="477"/>
      <c r="BH52" s="477"/>
      <c r="BI52" s="477"/>
      <c r="BJ52" s="477"/>
      <c r="BK52" s="477"/>
      <c r="BL52" s="477"/>
      <c r="BM52" s="477"/>
      <c r="BN52" s="477"/>
      <c r="BO52" s="477"/>
      <c r="BP52" s="477"/>
      <c r="BQ52" s="477"/>
      <c r="BR52" s="477"/>
      <c r="BS52" s="477"/>
      <c r="BT52" s="477"/>
      <c r="BU52" s="477"/>
      <c r="BV52" s="477"/>
      <c r="BW52" s="477"/>
      <c r="BX52" s="477"/>
      <c r="BY52" s="477"/>
      <c r="BZ52" s="477"/>
      <c r="CA52" s="477"/>
      <c r="CB52" s="477"/>
      <c r="CC52" s="477"/>
      <c r="CD52" s="477"/>
      <c r="CE52" s="477"/>
      <c r="CF52" s="477"/>
      <c r="CG52" s="477"/>
      <c r="CH52" s="477"/>
      <c r="CI52" s="477"/>
      <c r="CJ52" s="477"/>
      <c r="CK52" s="477"/>
      <c r="CL52" s="477"/>
      <c r="CM52" s="477"/>
      <c r="CN52" s="477"/>
      <c r="CO52" s="477"/>
      <c r="CP52" s="477"/>
      <c r="CQ52" s="477"/>
      <c r="CR52" s="477"/>
      <c r="CS52" s="477"/>
      <c r="CT52" s="477"/>
      <c r="CU52" s="477"/>
      <c r="CV52" s="477"/>
      <c r="CW52" s="477"/>
      <c r="CX52" s="477"/>
      <c r="CY52" s="477"/>
      <c r="CZ52" s="477"/>
      <c r="DA52" s="477"/>
      <c r="DB52" s="477"/>
      <c r="DC52" s="477"/>
      <c r="DD52" s="477"/>
      <c r="DE52" s="477"/>
      <c r="DF52" s="477"/>
      <c r="DG52" s="477"/>
      <c r="DH52" s="477"/>
      <c r="DI52" s="477"/>
      <c r="DJ52" s="477"/>
      <c r="DK52" s="477"/>
      <c r="DL52" s="477"/>
      <c r="DM52" s="477"/>
      <c r="DN52" s="477"/>
      <c r="DO52" s="477"/>
      <c r="DP52" s="477"/>
      <c r="DQ52" s="477"/>
      <c r="DR52" s="477"/>
      <c r="DS52" s="477"/>
      <c r="DT52" s="477"/>
      <c r="DU52" s="477"/>
      <c r="DV52" s="477"/>
      <c r="DW52" s="477"/>
      <c r="DX52" s="477"/>
      <c r="DY52" s="477"/>
      <c r="DZ52" s="477"/>
      <c r="EA52" s="477"/>
      <c r="EB52" s="477"/>
      <c r="EC52" s="477"/>
      <c r="ED52" s="477"/>
      <c r="EE52" s="477"/>
      <c r="EF52" s="477"/>
      <c r="EG52" s="477"/>
      <c r="EH52" s="477"/>
      <c r="EI52" s="477"/>
      <c r="EJ52" s="477"/>
      <c r="EK52" s="477"/>
      <c r="EL52" s="477"/>
      <c r="EM52" s="477"/>
      <c r="EN52" s="477"/>
      <c r="EO52" s="477"/>
      <c r="EP52" s="477"/>
      <c r="EQ52" s="477"/>
      <c r="ER52" s="477"/>
      <c r="ES52" s="477"/>
      <c r="ET52" s="477"/>
      <c r="EU52" s="477"/>
      <c r="EV52" s="477"/>
      <c r="EW52" s="477"/>
      <c r="EX52" s="477"/>
      <c r="EY52" s="477"/>
      <c r="EZ52" s="477"/>
      <c r="FA52" s="477"/>
      <c r="FB52" s="477"/>
      <c r="FC52" s="477"/>
      <c r="FD52" s="477"/>
      <c r="FE52" s="477"/>
      <c r="FF52" s="477"/>
      <c r="FG52" s="477"/>
      <c r="FH52" s="477"/>
      <c r="FI52" s="477"/>
      <c r="FJ52" s="477"/>
      <c r="FK52" s="477"/>
      <c r="FL52" s="477"/>
      <c r="FM52" s="477"/>
      <c r="FN52" s="477"/>
      <c r="FO52" s="477"/>
      <c r="FP52" s="477"/>
      <c r="FQ52" s="477"/>
      <c r="FR52" s="477"/>
      <c r="FS52" s="477"/>
      <c r="FT52" s="477"/>
      <c r="FU52" s="477"/>
      <c r="FV52" s="477"/>
      <c r="FW52" s="477"/>
      <c r="FX52" s="477"/>
      <c r="FY52" s="477"/>
      <c r="FZ52" s="477"/>
      <c r="GA52" s="477"/>
      <c r="GB52" s="477"/>
      <c r="GC52" s="477"/>
      <c r="GD52" s="477"/>
      <c r="GE52" s="477"/>
      <c r="GF52" s="477"/>
      <c r="GG52" s="477"/>
      <c r="GH52" s="477"/>
      <c r="GI52" s="477"/>
      <c r="GJ52" s="477"/>
      <c r="GK52" s="477"/>
      <c r="GL52" s="477"/>
      <c r="GM52" s="477"/>
      <c r="GN52" s="477"/>
      <c r="GO52" s="477"/>
      <c r="GP52" s="477"/>
      <c r="GQ52" s="477"/>
      <c r="GR52" s="477"/>
      <c r="GS52" s="477"/>
      <c r="GT52" s="477"/>
      <c r="GU52" s="477"/>
      <c r="GV52" s="477"/>
      <c r="GW52" s="477"/>
      <c r="GX52" s="477"/>
      <c r="GY52" s="477"/>
      <c r="GZ52" s="477"/>
      <c r="HA52" s="477"/>
      <c r="HB52" s="477"/>
      <c r="HC52" s="477"/>
      <c r="HD52" s="477"/>
      <c r="HE52" s="477"/>
      <c r="HF52" s="477"/>
      <c r="HG52" s="477"/>
      <c r="HH52" s="477"/>
      <c r="HI52" s="477"/>
      <c r="HJ52" s="477"/>
      <c r="HK52" s="477"/>
      <c r="HL52" s="477"/>
      <c r="HM52" s="477"/>
      <c r="HN52" s="477"/>
      <c r="HO52" s="477"/>
      <c r="HP52" s="477"/>
      <c r="HQ52" s="477"/>
      <c r="HR52" s="477"/>
      <c r="HS52" s="477"/>
      <c r="HT52" s="477"/>
      <c r="HU52" s="477"/>
      <c r="HV52" s="477"/>
      <c r="HW52" s="477"/>
      <c r="HX52" s="477"/>
      <c r="HY52" s="477"/>
      <c r="HZ52" s="477"/>
      <c r="IA52" s="477"/>
      <c r="IB52" s="477"/>
      <c r="IC52" s="477"/>
      <c r="ID52" s="477"/>
      <c r="IE52" s="477"/>
      <c r="IF52" s="477"/>
      <c r="IG52" s="477"/>
      <c r="IH52" s="477"/>
      <c r="II52" s="477"/>
      <c r="IJ52" s="477"/>
      <c r="IK52" s="477"/>
      <c r="IL52" s="477"/>
      <c r="IM52" s="477"/>
      <c r="IN52" s="477"/>
      <c r="IO52" s="477"/>
    </row>
    <row r="53" spans="1:249" ht="30" customHeight="1">
      <c r="A53" s="477"/>
      <c r="B53" s="476" t="s">
        <v>223</v>
      </c>
      <c r="C53" s="511"/>
      <c r="D53" s="512">
        <v>3.0115131695169737</v>
      </c>
      <c r="E53" s="513">
        <v>3.5524255917452479</v>
      </c>
      <c r="F53" s="512">
        <v>0.60163196425723697</v>
      </c>
      <c r="G53" s="512">
        <v>-1.0777370511453768</v>
      </c>
      <c r="H53" s="512">
        <v>-1.5482594348854803</v>
      </c>
      <c r="I53" s="512">
        <v>2.016189777936205</v>
      </c>
      <c r="J53" s="512">
        <v>2.016189777936205</v>
      </c>
      <c r="K53" s="477"/>
      <c r="L53" s="477"/>
      <c r="M53" s="477"/>
      <c r="N53" s="477"/>
      <c r="O53" s="477"/>
      <c r="P53" s="477"/>
      <c r="Q53" s="477"/>
      <c r="R53" s="477"/>
      <c r="S53" s="477"/>
      <c r="T53" s="477"/>
      <c r="U53" s="477"/>
      <c r="V53" s="477"/>
      <c r="W53" s="477"/>
      <c r="X53" s="477"/>
      <c r="Y53" s="477"/>
      <c r="Z53" s="477"/>
      <c r="AA53" s="477"/>
      <c r="AB53" s="477"/>
      <c r="AC53" s="477"/>
      <c r="AD53" s="477"/>
      <c r="AE53" s="477"/>
      <c r="AF53" s="477"/>
      <c r="AG53" s="477"/>
      <c r="AH53" s="477"/>
      <c r="AI53" s="477"/>
      <c r="AJ53" s="477"/>
      <c r="AK53" s="477"/>
      <c r="AL53" s="477"/>
      <c r="AM53" s="477"/>
      <c r="AN53" s="477"/>
      <c r="AO53" s="477"/>
      <c r="AP53" s="477"/>
      <c r="AQ53" s="477"/>
      <c r="AR53" s="477"/>
      <c r="AS53" s="477"/>
      <c r="AT53" s="477"/>
      <c r="AU53" s="477"/>
      <c r="AV53" s="477"/>
      <c r="AW53" s="477"/>
      <c r="AX53" s="477"/>
      <c r="AY53" s="477"/>
      <c r="AZ53" s="477"/>
      <c r="BA53" s="477"/>
      <c r="BB53" s="477"/>
      <c r="BC53" s="477"/>
      <c r="BD53" s="477"/>
      <c r="BE53" s="477"/>
      <c r="BF53" s="477"/>
      <c r="BG53" s="477"/>
      <c r="BH53" s="477"/>
      <c r="BI53" s="477"/>
      <c r="BJ53" s="477"/>
      <c r="BK53" s="477"/>
      <c r="BL53" s="477"/>
      <c r="BM53" s="477"/>
      <c r="BN53" s="477"/>
      <c r="BO53" s="477"/>
      <c r="BP53" s="477"/>
      <c r="BQ53" s="477"/>
      <c r="BR53" s="477"/>
      <c r="BS53" s="477"/>
      <c r="BT53" s="477"/>
      <c r="BU53" s="477"/>
      <c r="BV53" s="477"/>
      <c r="BW53" s="477"/>
      <c r="BX53" s="477"/>
      <c r="BY53" s="477"/>
      <c r="BZ53" s="477"/>
      <c r="CA53" s="477"/>
      <c r="CB53" s="477"/>
      <c r="CC53" s="477"/>
      <c r="CD53" s="477"/>
      <c r="CE53" s="477"/>
      <c r="CF53" s="477"/>
      <c r="CG53" s="477"/>
      <c r="CH53" s="477"/>
      <c r="CI53" s="477"/>
      <c r="CJ53" s="477"/>
      <c r="CK53" s="477"/>
      <c r="CL53" s="477"/>
      <c r="CM53" s="477"/>
      <c r="CN53" s="477"/>
      <c r="CO53" s="477"/>
      <c r="CP53" s="477"/>
      <c r="CQ53" s="477"/>
      <c r="CR53" s="477"/>
      <c r="CS53" s="477"/>
      <c r="CT53" s="477"/>
      <c r="CU53" s="477"/>
      <c r="CV53" s="477"/>
      <c r="CW53" s="477"/>
      <c r="CX53" s="477"/>
      <c r="CY53" s="477"/>
      <c r="CZ53" s="477"/>
      <c r="DA53" s="477"/>
      <c r="DB53" s="477"/>
      <c r="DC53" s="477"/>
      <c r="DD53" s="477"/>
      <c r="DE53" s="477"/>
      <c r="DF53" s="477"/>
      <c r="DG53" s="477"/>
      <c r="DH53" s="477"/>
      <c r="DI53" s="477"/>
      <c r="DJ53" s="477"/>
      <c r="DK53" s="477"/>
      <c r="DL53" s="477"/>
      <c r="DM53" s="477"/>
      <c r="DN53" s="477"/>
      <c r="DO53" s="477"/>
      <c r="DP53" s="477"/>
      <c r="DQ53" s="477"/>
      <c r="DR53" s="477"/>
      <c r="DS53" s="477"/>
      <c r="DT53" s="477"/>
      <c r="DU53" s="477"/>
      <c r="DV53" s="477"/>
      <c r="DW53" s="477"/>
      <c r="DX53" s="477"/>
      <c r="DY53" s="477"/>
      <c r="DZ53" s="477"/>
      <c r="EA53" s="477"/>
      <c r="EB53" s="477"/>
      <c r="EC53" s="477"/>
      <c r="ED53" s="477"/>
      <c r="EE53" s="477"/>
      <c r="EF53" s="477"/>
      <c r="EG53" s="477"/>
      <c r="EH53" s="477"/>
      <c r="EI53" s="477"/>
      <c r="EJ53" s="477"/>
      <c r="EK53" s="477"/>
      <c r="EL53" s="477"/>
      <c r="EM53" s="477"/>
      <c r="EN53" s="477"/>
      <c r="EO53" s="477"/>
      <c r="EP53" s="477"/>
      <c r="EQ53" s="477"/>
      <c r="ER53" s="477"/>
      <c r="ES53" s="477"/>
      <c r="ET53" s="477"/>
      <c r="EU53" s="477"/>
      <c r="EV53" s="477"/>
      <c r="EW53" s="477"/>
      <c r="EX53" s="477"/>
      <c r="EY53" s="477"/>
      <c r="EZ53" s="477"/>
      <c r="FA53" s="477"/>
      <c r="FB53" s="477"/>
      <c r="FC53" s="477"/>
      <c r="FD53" s="477"/>
      <c r="FE53" s="477"/>
      <c r="FF53" s="477"/>
      <c r="FG53" s="477"/>
      <c r="FH53" s="477"/>
      <c r="FI53" s="477"/>
      <c r="FJ53" s="477"/>
      <c r="FK53" s="477"/>
      <c r="FL53" s="477"/>
      <c r="FM53" s="477"/>
      <c r="FN53" s="477"/>
      <c r="FO53" s="477"/>
      <c r="FP53" s="477"/>
      <c r="FQ53" s="477"/>
      <c r="FR53" s="477"/>
      <c r="FS53" s="477"/>
      <c r="FT53" s="477"/>
      <c r="FU53" s="477"/>
      <c r="FV53" s="477"/>
      <c r="FW53" s="477"/>
      <c r="FX53" s="477"/>
      <c r="FY53" s="477"/>
      <c r="FZ53" s="477"/>
      <c r="GA53" s="477"/>
      <c r="GB53" s="477"/>
      <c r="GC53" s="477"/>
      <c r="GD53" s="477"/>
      <c r="GE53" s="477"/>
      <c r="GF53" s="477"/>
      <c r="GG53" s="477"/>
      <c r="GH53" s="477"/>
      <c r="GI53" s="477"/>
      <c r="GJ53" s="477"/>
      <c r="GK53" s="477"/>
      <c r="GL53" s="477"/>
      <c r="GM53" s="477"/>
      <c r="GN53" s="477"/>
      <c r="GO53" s="477"/>
      <c r="GP53" s="477"/>
      <c r="GQ53" s="477"/>
      <c r="GR53" s="477"/>
      <c r="GS53" s="477"/>
      <c r="GT53" s="477"/>
      <c r="GU53" s="477"/>
      <c r="GV53" s="477"/>
      <c r="GW53" s="477"/>
      <c r="GX53" s="477"/>
      <c r="GY53" s="477"/>
      <c r="GZ53" s="477"/>
      <c r="HA53" s="477"/>
      <c r="HB53" s="477"/>
      <c r="HC53" s="477"/>
      <c r="HD53" s="477"/>
      <c r="HE53" s="477"/>
      <c r="HF53" s="477"/>
      <c r="HG53" s="477"/>
      <c r="HH53" s="477"/>
      <c r="HI53" s="477"/>
      <c r="HJ53" s="477"/>
      <c r="HK53" s="477"/>
      <c r="HL53" s="477"/>
      <c r="HM53" s="477"/>
      <c r="HN53" s="477"/>
      <c r="HO53" s="477"/>
      <c r="HP53" s="477"/>
      <c r="HQ53" s="477"/>
      <c r="HR53" s="477"/>
      <c r="HS53" s="477"/>
      <c r="HT53" s="477"/>
      <c r="HU53" s="477"/>
      <c r="HV53" s="477"/>
      <c r="HW53" s="477"/>
      <c r="HX53" s="477"/>
      <c r="HY53" s="477"/>
      <c r="HZ53" s="477"/>
      <c r="IA53" s="477"/>
      <c r="IB53" s="477"/>
      <c r="IC53" s="477"/>
      <c r="ID53" s="477"/>
      <c r="IE53" s="477"/>
      <c r="IF53" s="477"/>
      <c r="IG53" s="477"/>
      <c r="IH53" s="477"/>
      <c r="II53" s="477"/>
      <c r="IJ53" s="477"/>
      <c r="IK53" s="477"/>
      <c r="IL53" s="477"/>
      <c r="IM53" s="477"/>
      <c r="IN53" s="477"/>
      <c r="IO53" s="477"/>
    </row>
    <row r="54" spans="1:249" ht="30" customHeight="1">
      <c r="A54" s="477"/>
      <c r="B54" s="476" t="s">
        <v>224</v>
      </c>
      <c r="C54" s="511"/>
      <c r="D54" s="512">
        <v>5.6323671259861214</v>
      </c>
      <c r="E54" s="513">
        <v>3.1726220443308364</v>
      </c>
      <c r="F54" s="512">
        <v>-3.1926503141392146</v>
      </c>
      <c r="G54" s="512">
        <v>-1.6815470444800269</v>
      </c>
      <c r="H54" s="512">
        <v>-0.17246942112295471</v>
      </c>
      <c r="I54" s="512">
        <v>3.2139116802450047</v>
      </c>
      <c r="J54" s="512">
        <v>3.2139116802450047</v>
      </c>
      <c r="K54" s="477"/>
      <c r="L54" s="477"/>
      <c r="M54" s="477"/>
      <c r="N54" s="477"/>
      <c r="O54" s="477"/>
      <c r="P54" s="477"/>
      <c r="Q54" s="477"/>
      <c r="R54" s="477"/>
      <c r="S54" s="477"/>
      <c r="T54" s="477"/>
      <c r="U54" s="477"/>
      <c r="V54" s="477"/>
      <c r="W54" s="477"/>
      <c r="X54" s="477"/>
      <c r="Y54" s="477"/>
      <c r="Z54" s="477"/>
      <c r="AA54" s="477"/>
      <c r="AB54" s="477"/>
      <c r="AC54" s="477"/>
      <c r="AD54" s="477"/>
      <c r="AE54" s="477"/>
      <c r="AF54" s="477"/>
      <c r="AG54" s="477"/>
      <c r="AH54" s="477"/>
      <c r="AI54" s="477"/>
      <c r="AJ54" s="477"/>
      <c r="AK54" s="477"/>
      <c r="AL54" s="477"/>
      <c r="AM54" s="477"/>
      <c r="AN54" s="477"/>
      <c r="AO54" s="477"/>
      <c r="AP54" s="477"/>
      <c r="AQ54" s="477"/>
      <c r="AR54" s="477"/>
      <c r="AS54" s="477"/>
      <c r="AT54" s="477"/>
      <c r="AU54" s="477"/>
      <c r="AV54" s="477"/>
      <c r="AW54" s="477"/>
      <c r="AX54" s="477"/>
      <c r="AY54" s="477"/>
      <c r="AZ54" s="477"/>
      <c r="BA54" s="477"/>
      <c r="BB54" s="477"/>
      <c r="BC54" s="477"/>
      <c r="BD54" s="477"/>
      <c r="BE54" s="477"/>
      <c r="BF54" s="477"/>
      <c r="BG54" s="477"/>
      <c r="BH54" s="477"/>
      <c r="BI54" s="477"/>
      <c r="BJ54" s="477"/>
      <c r="BK54" s="477"/>
      <c r="BL54" s="477"/>
      <c r="BM54" s="477"/>
      <c r="BN54" s="477"/>
      <c r="BO54" s="477"/>
      <c r="BP54" s="477"/>
      <c r="BQ54" s="477"/>
      <c r="BR54" s="477"/>
      <c r="BS54" s="477"/>
      <c r="BT54" s="477"/>
      <c r="BU54" s="477"/>
      <c r="BV54" s="477"/>
      <c r="BW54" s="477"/>
      <c r="BX54" s="477"/>
      <c r="BY54" s="477"/>
      <c r="BZ54" s="477"/>
      <c r="CA54" s="477"/>
      <c r="CB54" s="477"/>
      <c r="CC54" s="477"/>
      <c r="CD54" s="477"/>
      <c r="CE54" s="477"/>
      <c r="CF54" s="477"/>
      <c r="CG54" s="477"/>
      <c r="CH54" s="477"/>
      <c r="CI54" s="477"/>
      <c r="CJ54" s="477"/>
      <c r="CK54" s="477"/>
      <c r="CL54" s="477"/>
      <c r="CM54" s="477"/>
      <c r="CN54" s="477"/>
      <c r="CO54" s="477"/>
      <c r="CP54" s="477"/>
      <c r="CQ54" s="477"/>
      <c r="CR54" s="477"/>
      <c r="CS54" s="477"/>
      <c r="CT54" s="477"/>
      <c r="CU54" s="477"/>
      <c r="CV54" s="477"/>
      <c r="CW54" s="477"/>
      <c r="CX54" s="477"/>
      <c r="CY54" s="477"/>
      <c r="CZ54" s="477"/>
      <c r="DA54" s="477"/>
      <c r="DB54" s="477"/>
      <c r="DC54" s="477"/>
      <c r="DD54" s="477"/>
      <c r="DE54" s="477"/>
      <c r="DF54" s="477"/>
      <c r="DG54" s="477"/>
      <c r="DH54" s="477"/>
      <c r="DI54" s="477"/>
      <c r="DJ54" s="477"/>
      <c r="DK54" s="477"/>
      <c r="DL54" s="477"/>
      <c r="DM54" s="477"/>
      <c r="DN54" s="477"/>
      <c r="DO54" s="477"/>
      <c r="DP54" s="477"/>
      <c r="DQ54" s="477"/>
      <c r="DR54" s="477"/>
      <c r="DS54" s="477"/>
      <c r="DT54" s="477"/>
      <c r="DU54" s="477"/>
      <c r="DV54" s="477"/>
      <c r="DW54" s="477"/>
      <c r="DX54" s="477"/>
      <c r="DY54" s="477"/>
      <c r="DZ54" s="477"/>
      <c r="EA54" s="477"/>
      <c r="EB54" s="477"/>
      <c r="EC54" s="477"/>
      <c r="ED54" s="477"/>
      <c r="EE54" s="477"/>
      <c r="EF54" s="477"/>
      <c r="EG54" s="477"/>
      <c r="EH54" s="477"/>
      <c r="EI54" s="477"/>
      <c r="EJ54" s="477"/>
      <c r="EK54" s="477"/>
      <c r="EL54" s="477"/>
      <c r="EM54" s="477"/>
      <c r="EN54" s="477"/>
      <c r="EO54" s="477"/>
      <c r="EP54" s="477"/>
      <c r="EQ54" s="477"/>
      <c r="ER54" s="477"/>
      <c r="ES54" s="477"/>
      <c r="ET54" s="477"/>
      <c r="EU54" s="477"/>
      <c r="EV54" s="477"/>
      <c r="EW54" s="477"/>
      <c r="EX54" s="477"/>
      <c r="EY54" s="477"/>
      <c r="EZ54" s="477"/>
      <c r="FA54" s="477"/>
      <c r="FB54" s="477"/>
      <c r="FC54" s="477"/>
      <c r="FD54" s="477"/>
      <c r="FE54" s="477"/>
      <c r="FF54" s="477"/>
      <c r="FG54" s="477"/>
      <c r="FH54" s="477"/>
      <c r="FI54" s="477"/>
      <c r="FJ54" s="477"/>
      <c r="FK54" s="477"/>
      <c r="FL54" s="477"/>
      <c r="FM54" s="477"/>
      <c r="FN54" s="477"/>
      <c r="FO54" s="477"/>
      <c r="FP54" s="477"/>
      <c r="FQ54" s="477"/>
      <c r="FR54" s="477"/>
      <c r="FS54" s="477"/>
      <c r="FT54" s="477"/>
      <c r="FU54" s="477"/>
      <c r="FV54" s="477"/>
      <c r="FW54" s="477"/>
      <c r="FX54" s="477"/>
      <c r="FY54" s="477"/>
      <c r="FZ54" s="477"/>
      <c r="GA54" s="477"/>
      <c r="GB54" s="477"/>
      <c r="GC54" s="477"/>
      <c r="GD54" s="477"/>
      <c r="GE54" s="477"/>
      <c r="GF54" s="477"/>
      <c r="GG54" s="477"/>
      <c r="GH54" s="477"/>
      <c r="GI54" s="477"/>
      <c r="GJ54" s="477"/>
      <c r="GK54" s="477"/>
      <c r="GL54" s="477"/>
      <c r="GM54" s="477"/>
      <c r="GN54" s="477"/>
      <c r="GO54" s="477"/>
      <c r="GP54" s="477"/>
      <c r="GQ54" s="477"/>
      <c r="GR54" s="477"/>
      <c r="GS54" s="477"/>
      <c r="GT54" s="477"/>
      <c r="GU54" s="477"/>
      <c r="GV54" s="477"/>
      <c r="GW54" s="477"/>
      <c r="GX54" s="477"/>
      <c r="GY54" s="477"/>
      <c r="GZ54" s="477"/>
      <c r="HA54" s="477"/>
      <c r="HB54" s="477"/>
      <c r="HC54" s="477"/>
      <c r="HD54" s="477"/>
      <c r="HE54" s="477"/>
      <c r="HF54" s="477"/>
      <c r="HG54" s="477"/>
      <c r="HH54" s="477"/>
      <c r="HI54" s="477"/>
      <c r="HJ54" s="477"/>
      <c r="HK54" s="477"/>
      <c r="HL54" s="477"/>
      <c r="HM54" s="477"/>
      <c r="HN54" s="477"/>
      <c r="HO54" s="477"/>
      <c r="HP54" s="477"/>
      <c r="HQ54" s="477"/>
      <c r="HR54" s="477"/>
      <c r="HS54" s="477"/>
      <c r="HT54" s="477"/>
      <c r="HU54" s="477"/>
      <c r="HV54" s="477"/>
      <c r="HW54" s="477"/>
      <c r="HX54" s="477"/>
      <c r="HY54" s="477"/>
      <c r="HZ54" s="477"/>
      <c r="IA54" s="477"/>
      <c r="IB54" s="477"/>
      <c r="IC54" s="477"/>
      <c r="ID54" s="477"/>
      <c r="IE54" s="477"/>
      <c r="IF54" s="477"/>
      <c r="IG54" s="477"/>
      <c r="IH54" s="477"/>
      <c r="II54" s="477"/>
      <c r="IJ54" s="477"/>
      <c r="IK54" s="477"/>
      <c r="IL54" s="477"/>
      <c r="IM54" s="477"/>
      <c r="IN54" s="477"/>
      <c r="IO54" s="477"/>
    </row>
    <row r="55" spans="1:249" ht="30" customHeight="1">
      <c r="A55" s="477"/>
      <c r="B55" s="476" t="s">
        <v>225</v>
      </c>
      <c r="C55" s="511"/>
      <c r="D55" s="512">
        <v>2.6472711402634133</v>
      </c>
      <c r="E55" s="513">
        <v>1.1674153551251862</v>
      </c>
      <c r="F55" s="512">
        <v>3.1105432374136655</v>
      </c>
      <c r="G55" s="512">
        <v>-0.4994002643171882</v>
      </c>
      <c r="H55" s="512">
        <v>-2.4742019771561132</v>
      </c>
      <c r="I55" s="512">
        <v>1.0778005125550862</v>
      </c>
      <c r="J55" s="512">
        <v>1.0778005125550862</v>
      </c>
      <c r="K55" s="477"/>
      <c r="L55" s="477"/>
      <c r="M55" s="477"/>
      <c r="N55" s="477"/>
      <c r="O55" s="477"/>
      <c r="P55" s="477"/>
      <c r="Q55" s="477"/>
      <c r="R55" s="477"/>
      <c r="S55" s="477"/>
      <c r="T55" s="477"/>
      <c r="U55" s="477"/>
      <c r="V55" s="477"/>
      <c r="W55" s="477"/>
      <c r="X55" s="477"/>
      <c r="Y55" s="477"/>
      <c r="Z55" s="477"/>
      <c r="AA55" s="477"/>
      <c r="AB55" s="477"/>
      <c r="AC55" s="477"/>
      <c r="AD55" s="477"/>
      <c r="AE55" s="477"/>
      <c r="AF55" s="477"/>
      <c r="AG55" s="477"/>
      <c r="AH55" s="477"/>
      <c r="AI55" s="477"/>
      <c r="AJ55" s="477"/>
      <c r="AK55" s="477"/>
      <c r="AL55" s="477"/>
      <c r="AM55" s="477"/>
      <c r="AN55" s="477"/>
      <c r="AO55" s="477"/>
      <c r="AP55" s="477"/>
      <c r="AQ55" s="477"/>
      <c r="AR55" s="477"/>
      <c r="AS55" s="477"/>
      <c r="AT55" s="477"/>
      <c r="AU55" s="477"/>
      <c r="AV55" s="477"/>
      <c r="AW55" s="477"/>
      <c r="AX55" s="477"/>
      <c r="AY55" s="477"/>
      <c r="AZ55" s="477"/>
      <c r="BA55" s="477"/>
      <c r="BB55" s="477"/>
      <c r="BC55" s="477"/>
      <c r="BD55" s="477"/>
      <c r="BE55" s="477"/>
      <c r="BF55" s="477"/>
      <c r="BG55" s="477"/>
      <c r="BH55" s="477"/>
      <c r="BI55" s="477"/>
      <c r="BJ55" s="477"/>
      <c r="BK55" s="477"/>
      <c r="BL55" s="477"/>
      <c r="BM55" s="477"/>
      <c r="BN55" s="477"/>
      <c r="BO55" s="477"/>
      <c r="BP55" s="477"/>
      <c r="BQ55" s="477"/>
      <c r="BR55" s="477"/>
      <c r="BS55" s="477"/>
      <c r="BT55" s="477"/>
      <c r="BU55" s="477"/>
      <c r="BV55" s="477"/>
      <c r="BW55" s="477"/>
      <c r="BX55" s="477"/>
      <c r="BY55" s="477"/>
      <c r="BZ55" s="477"/>
      <c r="CA55" s="477"/>
      <c r="CB55" s="477"/>
      <c r="CC55" s="477"/>
      <c r="CD55" s="477"/>
      <c r="CE55" s="477"/>
      <c r="CF55" s="477"/>
      <c r="CG55" s="477"/>
      <c r="CH55" s="477"/>
      <c r="CI55" s="477"/>
      <c r="CJ55" s="477"/>
      <c r="CK55" s="477"/>
      <c r="CL55" s="477"/>
      <c r="CM55" s="477"/>
      <c r="CN55" s="477"/>
      <c r="CO55" s="477"/>
      <c r="CP55" s="477"/>
      <c r="CQ55" s="477"/>
      <c r="CR55" s="477"/>
      <c r="CS55" s="477"/>
      <c r="CT55" s="477"/>
      <c r="CU55" s="477"/>
      <c r="CV55" s="477"/>
      <c r="CW55" s="477"/>
      <c r="CX55" s="477"/>
      <c r="CY55" s="477"/>
      <c r="CZ55" s="477"/>
      <c r="DA55" s="477"/>
      <c r="DB55" s="477"/>
      <c r="DC55" s="477"/>
      <c r="DD55" s="477"/>
      <c r="DE55" s="477"/>
      <c r="DF55" s="477"/>
      <c r="DG55" s="477"/>
      <c r="DH55" s="477"/>
      <c r="DI55" s="477"/>
      <c r="DJ55" s="477"/>
      <c r="DK55" s="477"/>
      <c r="DL55" s="477"/>
      <c r="DM55" s="477"/>
      <c r="DN55" s="477"/>
      <c r="DO55" s="477"/>
      <c r="DP55" s="477"/>
      <c r="DQ55" s="477"/>
      <c r="DR55" s="477"/>
      <c r="DS55" s="477"/>
      <c r="DT55" s="477"/>
      <c r="DU55" s="477"/>
      <c r="DV55" s="477"/>
      <c r="DW55" s="477"/>
      <c r="DX55" s="477"/>
      <c r="DY55" s="477"/>
      <c r="DZ55" s="477"/>
      <c r="EA55" s="477"/>
      <c r="EB55" s="477"/>
      <c r="EC55" s="477"/>
      <c r="ED55" s="477"/>
      <c r="EE55" s="477"/>
      <c r="EF55" s="477"/>
      <c r="EG55" s="477"/>
      <c r="EH55" s="477"/>
      <c r="EI55" s="477"/>
      <c r="EJ55" s="477"/>
      <c r="EK55" s="477"/>
      <c r="EL55" s="477"/>
      <c r="EM55" s="477"/>
      <c r="EN55" s="477"/>
      <c r="EO55" s="477"/>
      <c r="EP55" s="477"/>
      <c r="EQ55" s="477"/>
      <c r="ER55" s="477"/>
      <c r="ES55" s="477"/>
      <c r="ET55" s="477"/>
      <c r="EU55" s="477"/>
      <c r="EV55" s="477"/>
      <c r="EW55" s="477"/>
      <c r="EX55" s="477"/>
      <c r="EY55" s="477"/>
      <c r="EZ55" s="477"/>
      <c r="FA55" s="477"/>
      <c r="FB55" s="477"/>
      <c r="FC55" s="477"/>
      <c r="FD55" s="477"/>
      <c r="FE55" s="477"/>
      <c r="FF55" s="477"/>
      <c r="FG55" s="477"/>
      <c r="FH55" s="477"/>
      <c r="FI55" s="477"/>
      <c r="FJ55" s="477"/>
      <c r="FK55" s="477"/>
      <c r="FL55" s="477"/>
      <c r="FM55" s="477"/>
      <c r="FN55" s="477"/>
      <c r="FO55" s="477"/>
      <c r="FP55" s="477"/>
      <c r="FQ55" s="477"/>
      <c r="FR55" s="477"/>
      <c r="FS55" s="477"/>
      <c r="FT55" s="477"/>
      <c r="FU55" s="477"/>
      <c r="FV55" s="477"/>
      <c r="FW55" s="477"/>
      <c r="FX55" s="477"/>
      <c r="FY55" s="477"/>
      <c r="FZ55" s="477"/>
      <c r="GA55" s="477"/>
      <c r="GB55" s="477"/>
      <c r="GC55" s="477"/>
      <c r="GD55" s="477"/>
      <c r="GE55" s="477"/>
      <c r="GF55" s="477"/>
      <c r="GG55" s="477"/>
      <c r="GH55" s="477"/>
      <c r="GI55" s="477"/>
      <c r="GJ55" s="477"/>
      <c r="GK55" s="477"/>
      <c r="GL55" s="477"/>
      <c r="GM55" s="477"/>
      <c r="GN55" s="477"/>
      <c r="GO55" s="477"/>
      <c r="GP55" s="477"/>
      <c r="GQ55" s="477"/>
      <c r="GR55" s="477"/>
      <c r="GS55" s="477"/>
      <c r="GT55" s="477"/>
      <c r="GU55" s="477"/>
      <c r="GV55" s="477"/>
      <c r="GW55" s="477"/>
      <c r="GX55" s="477"/>
      <c r="GY55" s="477"/>
      <c r="GZ55" s="477"/>
      <c r="HA55" s="477"/>
      <c r="HB55" s="477"/>
      <c r="HC55" s="477"/>
      <c r="HD55" s="477"/>
      <c r="HE55" s="477"/>
      <c r="HF55" s="477"/>
      <c r="HG55" s="477"/>
      <c r="HH55" s="477"/>
      <c r="HI55" s="477"/>
      <c r="HJ55" s="477"/>
      <c r="HK55" s="477"/>
      <c r="HL55" s="477"/>
      <c r="HM55" s="477"/>
      <c r="HN55" s="477"/>
      <c r="HO55" s="477"/>
      <c r="HP55" s="477"/>
      <c r="HQ55" s="477"/>
      <c r="HR55" s="477"/>
      <c r="HS55" s="477"/>
      <c r="HT55" s="477"/>
      <c r="HU55" s="477"/>
      <c r="HV55" s="477"/>
      <c r="HW55" s="477"/>
      <c r="HX55" s="477"/>
      <c r="HY55" s="477"/>
      <c r="HZ55" s="477"/>
      <c r="IA55" s="477"/>
      <c r="IB55" s="477"/>
      <c r="IC55" s="477"/>
      <c r="ID55" s="477"/>
      <c r="IE55" s="477"/>
      <c r="IF55" s="477"/>
      <c r="IG55" s="477"/>
      <c r="IH55" s="477"/>
      <c r="II55" s="477"/>
      <c r="IJ55" s="477"/>
      <c r="IK55" s="477"/>
      <c r="IL55" s="477"/>
      <c r="IM55" s="477"/>
      <c r="IN55" s="477"/>
      <c r="IO55" s="477"/>
    </row>
    <row r="56" spans="1:249" ht="30" customHeight="1">
      <c r="A56" s="477"/>
      <c r="B56" s="476" t="s">
        <v>226</v>
      </c>
      <c r="C56" s="511"/>
      <c r="D56" s="512">
        <v>0.81238107220376321</v>
      </c>
      <c r="E56" s="513">
        <v>-1.6316424889186862</v>
      </c>
      <c r="F56" s="512">
        <v>5.5344848777872642</v>
      </c>
      <c r="G56" s="512">
        <v>-1.2107152158564816</v>
      </c>
      <c r="H56" s="512">
        <v>-0.29375239455097812</v>
      </c>
      <c r="I56" s="512">
        <v>-6.0093008070396081E-2</v>
      </c>
      <c r="J56" s="512">
        <v>-6.0093008070410292E-2</v>
      </c>
      <c r="K56" s="477"/>
      <c r="L56" s="477"/>
      <c r="M56" s="477"/>
      <c r="N56" s="477"/>
      <c r="O56" s="477"/>
      <c r="P56" s="477"/>
      <c r="Q56" s="477"/>
      <c r="R56" s="477"/>
      <c r="S56" s="477"/>
      <c r="T56" s="477"/>
      <c r="U56" s="477"/>
      <c r="V56" s="477"/>
      <c r="W56" s="477"/>
      <c r="X56" s="477"/>
      <c r="Y56" s="477"/>
      <c r="Z56" s="477"/>
      <c r="AA56" s="477"/>
      <c r="AB56" s="477"/>
      <c r="AC56" s="477"/>
      <c r="AD56" s="477"/>
      <c r="AE56" s="477"/>
      <c r="AF56" s="477"/>
      <c r="AG56" s="477"/>
      <c r="AH56" s="477"/>
      <c r="AI56" s="477"/>
      <c r="AJ56" s="477"/>
      <c r="AK56" s="477"/>
      <c r="AL56" s="477"/>
      <c r="AM56" s="477"/>
      <c r="AN56" s="477"/>
      <c r="AO56" s="477"/>
      <c r="AP56" s="477"/>
      <c r="AQ56" s="477"/>
      <c r="AR56" s="477"/>
      <c r="AS56" s="477"/>
      <c r="AT56" s="477"/>
      <c r="AU56" s="477"/>
      <c r="AV56" s="477"/>
      <c r="AW56" s="477"/>
      <c r="AX56" s="477"/>
      <c r="AY56" s="477"/>
      <c r="AZ56" s="477"/>
      <c r="BA56" s="477"/>
      <c r="BB56" s="477"/>
      <c r="BC56" s="477"/>
      <c r="BD56" s="477"/>
      <c r="BE56" s="477"/>
      <c r="BF56" s="477"/>
      <c r="BG56" s="477"/>
      <c r="BH56" s="477"/>
      <c r="BI56" s="477"/>
      <c r="BJ56" s="477"/>
      <c r="BK56" s="477"/>
      <c r="BL56" s="477"/>
      <c r="BM56" s="477"/>
      <c r="BN56" s="477"/>
      <c r="BO56" s="477"/>
      <c r="BP56" s="477"/>
      <c r="BQ56" s="477"/>
      <c r="BR56" s="477"/>
      <c r="BS56" s="477"/>
      <c r="BT56" s="477"/>
      <c r="BU56" s="477"/>
      <c r="BV56" s="477"/>
      <c r="BW56" s="477"/>
      <c r="BX56" s="477"/>
      <c r="BY56" s="477"/>
      <c r="BZ56" s="477"/>
      <c r="CA56" s="477"/>
      <c r="CB56" s="477"/>
      <c r="CC56" s="477"/>
      <c r="CD56" s="477"/>
      <c r="CE56" s="477"/>
      <c r="CF56" s="477"/>
      <c r="CG56" s="477"/>
      <c r="CH56" s="477"/>
      <c r="CI56" s="477"/>
      <c r="CJ56" s="477"/>
      <c r="CK56" s="477"/>
      <c r="CL56" s="477"/>
      <c r="CM56" s="477"/>
      <c r="CN56" s="477"/>
      <c r="CO56" s="477"/>
      <c r="CP56" s="477"/>
      <c r="CQ56" s="477"/>
      <c r="CR56" s="477"/>
      <c r="CS56" s="477"/>
      <c r="CT56" s="477"/>
      <c r="CU56" s="477"/>
      <c r="CV56" s="477"/>
      <c r="CW56" s="477"/>
      <c r="CX56" s="477"/>
      <c r="CY56" s="477"/>
      <c r="CZ56" s="477"/>
      <c r="DA56" s="477"/>
      <c r="DB56" s="477"/>
      <c r="DC56" s="477"/>
      <c r="DD56" s="477"/>
      <c r="DE56" s="477"/>
      <c r="DF56" s="477"/>
      <c r="DG56" s="477"/>
      <c r="DH56" s="477"/>
      <c r="DI56" s="477"/>
      <c r="DJ56" s="477"/>
      <c r="DK56" s="477"/>
      <c r="DL56" s="477"/>
      <c r="DM56" s="477"/>
      <c r="DN56" s="477"/>
      <c r="DO56" s="477"/>
      <c r="DP56" s="477"/>
      <c r="DQ56" s="477"/>
      <c r="DR56" s="477"/>
      <c r="DS56" s="477"/>
      <c r="DT56" s="477"/>
      <c r="DU56" s="477"/>
      <c r="DV56" s="477"/>
      <c r="DW56" s="477"/>
      <c r="DX56" s="477"/>
      <c r="DY56" s="477"/>
      <c r="DZ56" s="477"/>
      <c r="EA56" s="477"/>
      <c r="EB56" s="477"/>
      <c r="EC56" s="477"/>
      <c r="ED56" s="477"/>
      <c r="EE56" s="477"/>
      <c r="EF56" s="477"/>
      <c r="EG56" s="477"/>
      <c r="EH56" s="477"/>
      <c r="EI56" s="477"/>
      <c r="EJ56" s="477"/>
      <c r="EK56" s="477"/>
      <c r="EL56" s="477"/>
      <c r="EM56" s="477"/>
      <c r="EN56" s="477"/>
      <c r="EO56" s="477"/>
      <c r="EP56" s="477"/>
      <c r="EQ56" s="477"/>
      <c r="ER56" s="477"/>
      <c r="ES56" s="477"/>
      <c r="ET56" s="477"/>
      <c r="EU56" s="477"/>
      <c r="EV56" s="477"/>
      <c r="EW56" s="477"/>
      <c r="EX56" s="477"/>
      <c r="EY56" s="477"/>
      <c r="EZ56" s="477"/>
      <c r="FA56" s="477"/>
      <c r="FB56" s="477"/>
      <c r="FC56" s="477"/>
      <c r="FD56" s="477"/>
      <c r="FE56" s="477"/>
      <c r="FF56" s="477"/>
      <c r="FG56" s="477"/>
      <c r="FH56" s="477"/>
      <c r="FI56" s="477"/>
      <c r="FJ56" s="477"/>
      <c r="FK56" s="477"/>
      <c r="FL56" s="477"/>
      <c r="FM56" s="477"/>
      <c r="FN56" s="477"/>
      <c r="FO56" s="477"/>
      <c r="FP56" s="477"/>
      <c r="FQ56" s="477"/>
      <c r="FR56" s="477"/>
      <c r="FS56" s="477"/>
      <c r="FT56" s="477"/>
      <c r="FU56" s="477"/>
      <c r="FV56" s="477"/>
      <c r="FW56" s="477"/>
      <c r="FX56" s="477"/>
      <c r="FY56" s="477"/>
      <c r="FZ56" s="477"/>
      <c r="GA56" s="477"/>
      <c r="GB56" s="477"/>
      <c r="GC56" s="477"/>
      <c r="GD56" s="477"/>
      <c r="GE56" s="477"/>
      <c r="GF56" s="477"/>
      <c r="GG56" s="477"/>
      <c r="GH56" s="477"/>
      <c r="GI56" s="477"/>
      <c r="GJ56" s="477"/>
      <c r="GK56" s="477"/>
      <c r="GL56" s="477"/>
      <c r="GM56" s="477"/>
      <c r="GN56" s="477"/>
      <c r="GO56" s="477"/>
      <c r="GP56" s="477"/>
      <c r="GQ56" s="477"/>
      <c r="GR56" s="477"/>
      <c r="GS56" s="477"/>
      <c r="GT56" s="477"/>
      <c r="GU56" s="477"/>
      <c r="GV56" s="477"/>
      <c r="GW56" s="477"/>
      <c r="GX56" s="477"/>
      <c r="GY56" s="477"/>
      <c r="GZ56" s="477"/>
      <c r="HA56" s="477"/>
      <c r="HB56" s="477"/>
      <c r="HC56" s="477"/>
      <c r="HD56" s="477"/>
      <c r="HE56" s="477"/>
      <c r="HF56" s="477"/>
      <c r="HG56" s="477"/>
      <c r="HH56" s="477"/>
      <c r="HI56" s="477"/>
      <c r="HJ56" s="477"/>
      <c r="HK56" s="477"/>
      <c r="HL56" s="477"/>
      <c r="HM56" s="477"/>
      <c r="HN56" s="477"/>
      <c r="HO56" s="477"/>
      <c r="HP56" s="477"/>
      <c r="HQ56" s="477"/>
      <c r="HR56" s="477"/>
      <c r="HS56" s="477"/>
      <c r="HT56" s="477"/>
      <c r="HU56" s="477"/>
      <c r="HV56" s="477"/>
      <c r="HW56" s="477"/>
      <c r="HX56" s="477"/>
      <c r="HY56" s="477"/>
      <c r="HZ56" s="477"/>
      <c r="IA56" s="477"/>
      <c r="IB56" s="477"/>
      <c r="IC56" s="477"/>
      <c r="ID56" s="477"/>
      <c r="IE56" s="477"/>
      <c r="IF56" s="477"/>
      <c r="IG56" s="477"/>
      <c r="IH56" s="477"/>
      <c r="II56" s="477"/>
      <c r="IJ56" s="477"/>
      <c r="IK56" s="477"/>
      <c r="IL56" s="477"/>
      <c r="IM56" s="477"/>
      <c r="IN56" s="477"/>
      <c r="IO56" s="477"/>
    </row>
    <row r="57" spans="1:249" ht="30" customHeight="1">
      <c r="A57" s="477"/>
      <c r="B57" s="85" t="s">
        <v>227</v>
      </c>
      <c r="C57" s="511"/>
      <c r="D57" s="512">
        <v>0.33155937161674842</v>
      </c>
      <c r="E57" s="513">
        <v>0.69912303191954095</v>
      </c>
      <c r="F57" s="512">
        <v>4.3760419190919038</v>
      </c>
      <c r="G57" s="512">
        <v>-1.7904611447340386</v>
      </c>
      <c r="H57" s="512">
        <v>-0.6787536885709784</v>
      </c>
      <c r="I57" s="512">
        <v>0.34741559229478014</v>
      </c>
      <c r="J57" s="512">
        <v>0.34741559229480856</v>
      </c>
      <c r="K57" s="477"/>
      <c r="L57" s="477"/>
      <c r="M57" s="477"/>
      <c r="N57" s="477"/>
      <c r="O57" s="477"/>
      <c r="P57" s="477"/>
      <c r="Q57" s="477"/>
      <c r="R57" s="477"/>
      <c r="S57" s="477"/>
      <c r="T57" s="477"/>
      <c r="U57" s="477"/>
      <c r="V57" s="477"/>
      <c r="W57" s="477"/>
      <c r="X57" s="477"/>
      <c r="Y57" s="477"/>
      <c r="Z57" s="477"/>
      <c r="AA57" s="477"/>
      <c r="AB57" s="477"/>
      <c r="AC57" s="477"/>
      <c r="AD57" s="477"/>
      <c r="AE57" s="477"/>
      <c r="AF57" s="477"/>
      <c r="AG57" s="477"/>
      <c r="AH57" s="477"/>
      <c r="AI57" s="477"/>
      <c r="AJ57" s="477"/>
      <c r="AK57" s="477"/>
      <c r="AL57" s="477"/>
      <c r="AM57" s="477"/>
      <c r="AN57" s="477"/>
      <c r="AO57" s="477"/>
      <c r="AP57" s="477"/>
      <c r="AQ57" s="477"/>
      <c r="AR57" s="477"/>
      <c r="AS57" s="477"/>
      <c r="AT57" s="477"/>
      <c r="AU57" s="477"/>
      <c r="AV57" s="477"/>
      <c r="AW57" s="477"/>
      <c r="AX57" s="477"/>
      <c r="AY57" s="477"/>
      <c r="AZ57" s="477"/>
      <c r="BA57" s="477"/>
      <c r="BB57" s="477"/>
      <c r="BC57" s="477"/>
      <c r="BD57" s="477"/>
      <c r="BE57" s="477"/>
      <c r="BF57" s="477"/>
      <c r="BG57" s="477"/>
      <c r="BH57" s="477"/>
      <c r="BI57" s="477"/>
      <c r="BJ57" s="477"/>
      <c r="BK57" s="477"/>
      <c r="BL57" s="477"/>
      <c r="BM57" s="477"/>
      <c r="BN57" s="477"/>
      <c r="BO57" s="477"/>
      <c r="BP57" s="477"/>
      <c r="BQ57" s="477"/>
      <c r="BR57" s="477"/>
      <c r="BS57" s="477"/>
      <c r="BT57" s="477"/>
      <c r="BU57" s="477"/>
      <c r="BV57" s="477"/>
      <c r="BW57" s="477"/>
      <c r="BX57" s="477"/>
      <c r="BY57" s="477"/>
      <c r="BZ57" s="477"/>
      <c r="CA57" s="477"/>
      <c r="CB57" s="477"/>
      <c r="CC57" s="477"/>
      <c r="CD57" s="477"/>
      <c r="CE57" s="477"/>
      <c r="CF57" s="477"/>
      <c r="CG57" s="477"/>
      <c r="CH57" s="477"/>
      <c r="CI57" s="477"/>
      <c r="CJ57" s="477"/>
      <c r="CK57" s="477"/>
      <c r="CL57" s="477"/>
      <c r="CM57" s="477"/>
      <c r="CN57" s="477"/>
      <c r="CO57" s="477"/>
      <c r="CP57" s="477"/>
      <c r="CQ57" s="477"/>
      <c r="CR57" s="477"/>
      <c r="CS57" s="477"/>
      <c r="CT57" s="477"/>
      <c r="CU57" s="477"/>
      <c r="CV57" s="477"/>
      <c r="CW57" s="477"/>
      <c r="CX57" s="477"/>
      <c r="CY57" s="477"/>
      <c r="CZ57" s="477"/>
      <c r="DA57" s="477"/>
      <c r="DB57" s="477"/>
      <c r="DC57" s="477"/>
      <c r="DD57" s="477"/>
      <c r="DE57" s="477"/>
      <c r="DF57" s="477"/>
      <c r="DG57" s="477"/>
      <c r="DH57" s="477"/>
      <c r="DI57" s="477"/>
      <c r="DJ57" s="477"/>
      <c r="DK57" s="477"/>
      <c r="DL57" s="477"/>
      <c r="DM57" s="477"/>
      <c r="DN57" s="477"/>
      <c r="DO57" s="477"/>
      <c r="DP57" s="477"/>
      <c r="DQ57" s="477"/>
      <c r="DR57" s="477"/>
      <c r="DS57" s="477"/>
      <c r="DT57" s="477"/>
      <c r="DU57" s="477"/>
      <c r="DV57" s="477"/>
      <c r="DW57" s="477"/>
      <c r="DX57" s="477"/>
      <c r="DY57" s="477"/>
      <c r="DZ57" s="477"/>
      <c r="EA57" s="477"/>
      <c r="EB57" s="477"/>
      <c r="EC57" s="477"/>
      <c r="ED57" s="477"/>
      <c r="EE57" s="477"/>
      <c r="EF57" s="477"/>
      <c r="EG57" s="477"/>
      <c r="EH57" s="477"/>
      <c r="EI57" s="477"/>
      <c r="EJ57" s="477"/>
      <c r="EK57" s="477"/>
      <c r="EL57" s="477"/>
      <c r="EM57" s="477"/>
      <c r="EN57" s="477"/>
      <c r="EO57" s="477"/>
      <c r="EP57" s="477"/>
      <c r="EQ57" s="477"/>
      <c r="ER57" s="477"/>
      <c r="ES57" s="477"/>
      <c r="ET57" s="477"/>
      <c r="EU57" s="477"/>
      <c r="EV57" s="477"/>
      <c r="EW57" s="477"/>
      <c r="EX57" s="477"/>
      <c r="EY57" s="477"/>
      <c r="EZ57" s="477"/>
      <c r="FA57" s="477"/>
      <c r="FB57" s="477"/>
      <c r="FC57" s="477"/>
      <c r="FD57" s="477"/>
      <c r="FE57" s="477"/>
      <c r="FF57" s="477"/>
      <c r="FG57" s="477"/>
      <c r="FH57" s="477"/>
      <c r="FI57" s="477"/>
      <c r="FJ57" s="477"/>
      <c r="FK57" s="477"/>
      <c r="FL57" s="477"/>
      <c r="FM57" s="477"/>
      <c r="FN57" s="477"/>
      <c r="FO57" s="477"/>
      <c r="FP57" s="477"/>
      <c r="FQ57" s="477"/>
      <c r="FR57" s="477"/>
      <c r="FS57" s="477"/>
      <c r="FT57" s="477"/>
      <c r="FU57" s="477"/>
      <c r="FV57" s="477"/>
      <c r="FW57" s="477"/>
      <c r="FX57" s="477"/>
      <c r="FY57" s="477"/>
      <c r="FZ57" s="477"/>
      <c r="GA57" s="477"/>
      <c r="GB57" s="477"/>
      <c r="GC57" s="477"/>
      <c r="GD57" s="477"/>
      <c r="GE57" s="477"/>
      <c r="GF57" s="477"/>
      <c r="GG57" s="477"/>
      <c r="GH57" s="477"/>
      <c r="GI57" s="477"/>
      <c r="GJ57" s="477"/>
      <c r="GK57" s="477"/>
      <c r="GL57" s="477"/>
      <c r="GM57" s="477"/>
      <c r="GN57" s="477"/>
      <c r="GO57" s="477"/>
      <c r="GP57" s="477"/>
      <c r="GQ57" s="477"/>
      <c r="GR57" s="477"/>
      <c r="GS57" s="477"/>
      <c r="GT57" s="477"/>
      <c r="GU57" s="477"/>
      <c r="GV57" s="477"/>
      <c r="GW57" s="477"/>
      <c r="GX57" s="477"/>
      <c r="GY57" s="477"/>
      <c r="GZ57" s="477"/>
      <c r="HA57" s="477"/>
      <c r="HB57" s="477"/>
      <c r="HC57" s="477"/>
      <c r="HD57" s="477"/>
      <c r="HE57" s="477"/>
      <c r="HF57" s="477"/>
      <c r="HG57" s="477"/>
      <c r="HH57" s="477"/>
      <c r="HI57" s="477"/>
      <c r="HJ57" s="477"/>
      <c r="HK57" s="477"/>
      <c r="HL57" s="477"/>
      <c r="HM57" s="477"/>
      <c r="HN57" s="477"/>
      <c r="HO57" s="477"/>
      <c r="HP57" s="477"/>
      <c r="HQ57" s="477"/>
      <c r="HR57" s="477"/>
      <c r="HS57" s="477"/>
      <c r="HT57" s="477"/>
      <c r="HU57" s="477"/>
      <c r="HV57" s="477"/>
      <c r="HW57" s="477"/>
      <c r="HX57" s="477"/>
      <c r="HY57" s="477"/>
      <c r="HZ57" s="477"/>
      <c r="IA57" s="477"/>
      <c r="IB57" s="477"/>
      <c r="IC57" s="477"/>
      <c r="ID57" s="477"/>
      <c r="IE57" s="477"/>
      <c r="IF57" s="477"/>
      <c r="IG57" s="477"/>
      <c r="IH57" s="477"/>
      <c r="II57" s="477"/>
      <c r="IJ57" s="477"/>
      <c r="IK57" s="477"/>
      <c r="IL57" s="477"/>
      <c r="IM57" s="477"/>
      <c r="IN57" s="477"/>
      <c r="IO57" s="477"/>
    </row>
    <row r="58" spans="1:249" ht="30" customHeight="1">
      <c r="A58" s="477"/>
      <c r="B58" s="85" t="s">
        <v>228</v>
      </c>
      <c r="C58" s="511"/>
      <c r="D58" s="512">
        <v>-0.68934238496758837</v>
      </c>
      <c r="E58" s="513">
        <v>-4.5598281314836981</v>
      </c>
      <c r="F58" s="512">
        <v>4.0896719467629765</v>
      </c>
      <c r="G58" s="512">
        <v>-3.5731940501832753</v>
      </c>
      <c r="H58" s="512">
        <v>0.1566837958228291</v>
      </c>
      <c r="I58" s="512">
        <v>-1.5938667130684649</v>
      </c>
      <c r="J58" s="512">
        <v>-1.5938667130684649</v>
      </c>
      <c r="K58" s="477"/>
      <c r="L58" s="477"/>
      <c r="M58" s="477"/>
      <c r="N58" s="477"/>
      <c r="O58" s="477"/>
      <c r="P58" s="477"/>
      <c r="Q58" s="477"/>
      <c r="R58" s="477"/>
      <c r="S58" s="477"/>
      <c r="T58" s="477"/>
      <c r="U58" s="477"/>
      <c r="V58" s="477"/>
      <c r="W58" s="477"/>
      <c r="X58" s="477"/>
      <c r="Y58" s="477"/>
      <c r="Z58" s="477"/>
      <c r="AA58" s="477"/>
      <c r="AB58" s="477"/>
      <c r="AC58" s="477"/>
      <c r="AD58" s="477"/>
      <c r="AE58" s="477"/>
      <c r="AF58" s="477"/>
      <c r="AG58" s="477"/>
      <c r="AH58" s="477"/>
      <c r="AI58" s="477"/>
      <c r="AJ58" s="477"/>
      <c r="AK58" s="477"/>
      <c r="AL58" s="477"/>
      <c r="AM58" s="477"/>
      <c r="AN58" s="477"/>
      <c r="AO58" s="477"/>
      <c r="AP58" s="477"/>
      <c r="AQ58" s="477"/>
      <c r="AR58" s="477"/>
      <c r="AS58" s="477"/>
      <c r="AT58" s="477"/>
      <c r="AU58" s="477"/>
      <c r="AV58" s="477"/>
      <c r="AW58" s="477"/>
      <c r="AX58" s="477"/>
      <c r="AY58" s="477"/>
      <c r="AZ58" s="477"/>
      <c r="BA58" s="477"/>
      <c r="BB58" s="477"/>
      <c r="BC58" s="477"/>
      <c r="BD58" s="477"/>
      <c r="BE58" s="477"/>
      <c r="BF58" s="477"/>
      <c r="BG58" s="477"/>
      <c r="BH58" s="477"/>
      <c r="BI58" s="477"/>
      <c r="BJ58" s="477"/>
      <c r="BK58" s="477"/>
      <c r="BL58" s="477"/>
      <c r="BM58" s="477"/>
      <c r="BN58" s="477"/>
      <c r="BO58" s="477"/>
      <c r="BP58" s="477"/>
      <c r="BQ58" s="477"/>
      <c r="BR58" s="477"/>
      <c r="BS58" s="477"/>
      <c r="BT58" s="477"/>
      <c r="BU58" s="477"/>
      <c r="BV58" s="477"/>
      <c r="BW58" s="477"/>
      <c r="BX58" s="477"/>
      <c r="BY58" s="477"/>
      <c r="BZ58" s="477"/>
      <c r="CA58" s="477"/>
      <c r="CB58" s="477"/>
      <c r="CC58" s="477"/>
      <c r="CD58" s="477"/>
      <c r="CE58" s="477"/>
      <c r="CF58" s="477"/>
      <c r="CG58" s="477"/>
      <c r="CH58" s="477"/>
      <c r="CI58" s="477"/>
      <c r="CJ58" s="477"/>
      <c r="CK58" s="477"/>
      <c r="CL58" s="477"/>
      <c r="CM58" s="477"/>
      <c r="CN58" s="477"/>
      <c r="CO58" s="477"/>
      <c r="CP58" s="477"/>
      <c r="CQ58" s="477"/>
      <c r="CR58" s="477"/>
      <c r="CS58" s="477"/>
      <c r="CT58" s="477"/>
      <c r="CU58" s="477"/>
      <c r="CV58" s="477"/>
      <c r="CW58" s="477"/>
      <c r="CX58" s="477"/>
      <c r="CY58" s="477"/>
      <c r="CZ58" s="477"/>
      <c r="DA58" s="477"/>
      <c r="DB58" s="477"/>
      <c r="DC58" s="477"/>
      <c r="DD58" s="477"/>
      <c r="DE58" s="477"/>
      <c r="DF58" s="477"/>
      <c r="DG58" s="477"/>
      <c r="DH58" s="477"/>
      <c r="DI58" s="477"/>
      <c r="DJ58" s="477"/>
      <c r="DK58" s="477"/>
      <c r="DL58" s="477"/>
      <c r="DM58" s="477"/>
      <c r="DN58" s="477"/>
      <c r="DO58" s="477"/>
      <c r="DP58" s="477"/>
      <c r="DQ58" s="477"/>
      <c r="DR58" s="477"/>
      <c r="DS58" s="477"/>
      <c r="DT58" s="477"/>
      <c r="DU58" s="477"/>
      <c r="DV58" s="477"/>
      <c r="DW58" s="477"/>
      <c r="DX58" s="477"/>
      <c r="DY58" s="477"/>
      <c r="DZ58" s="477"/>
      <c r="EA58" s="477"/>
      <c r="EB58" s="477"/>
      <c r="EC58" s="477"/>
      <c r="ED58" s="477"/>
      <c r="EE58" s="477"/>
      <c r="EF58" s="477"/>
      <c r="EG58" s="477"/>
      <c r="EH58" s="477"/>
      <c r="EI58" s="477"/>
      <c r="EJ58" s="477"/>
      <c r="EK58" s="477"/>
      <c r="EL58" s="477"/>
      <c r="EM58" s="477"/>
      <c r="EN58" s="477"/>
      <c r="EO58" s="477"/>
      <c r="EP58" s="477"/>
      <c r="EQ58" s="477"/>
      <c r="ER58" s="477"/>
      <c r="ES58" s="477"/>
      <c r="ET58" s="477"/>
      <c r="EU58" s="477"/>
      <c r="EV58" s="477"/>
      <c r="EW58" s="477"/>
      <c r="EX58" s="477"/>
      <c r="EY58" s="477"/>
      <c r="EZ58" s="477"/>
      <c r="FA58" s="477"/>
      <c r="FB58" s="477"/>
      <c r="FC58" s="477"/>
      <c r="FD58" s="477"/>
      <c r="FE58" s="477"/>
      <c r="FF58" s="477"/>
      <c r="FG58" s="477"/>
      <c r="FH58" s="477"/>
      <c r="FI58" s="477"/>
      <c r="FJ58" s="477"/>
      <c r="FK58" s="477"/>
      <c r="FL58" s="477"/>
      <c r="FM58" s="477"/>
      <c r="FN58" s="477"/>
      <c r="FO58" s="477"/>
      <c r="FP58" s="477"/>
      <c r="FQ58" s="477"/>
      <c r="FR58" s="477"/>
      <c r="FS58" s="477"/>
      <c r="FT58" s="477"/>
      <c r="FU58" s="477"/>
      <c r="FV58" s="477"/>
      <c r="FW58" s="477"/>
      <c r="FX58" s="477"/>
      <c r="FY58" s="477"/>
      <c r="FZ58" s="477"/>
      <c r="GA58" s="477"/>
      <c r="GB58" s="477"/>
      <c r="GC58" s="477"/>
      <c r="GD58" s="477"/>
      <c r="GE58" s="477"/>
      <c r="GF58" s="477"/>
      <c r="GG58" s="477"/>
      <c r="GH58" s="477"/>
      <c r="GI58" s="477"/>
      <c r="GJ58" s="477"/>
      <c r="GK58" s="477"/>
      <c r="GL58" s="477"/>
      <c r="GM58" s="477"/>
      <c r="GN58" s="477"/>
      <c r="GO58" s="477"/>
      <c r="GP58" s="477"/>
      <c r="GQ58" s="477"/>
      <c r="GR58" s="477"/>
      <c r="GS58" s="477"/>
      <c r="GT58" s="477"/>
      <c r="GU58" s="477"/>
      <c r="GV58" s="477"/>
      <c r="GW58" s="477"/>
      <c r="GX58" s="477"/>
      <c r="GY58" s="477"/>
      <c r="GZ58" s="477"/>
      <c r="HA58" s="477"/>
      <c r="HB58" s="477"/>
      <c r="HC58" s="477"/>
      <c r="HD58" s="477"/>
      <c r="HE58" s="477"/>
      <c r="HF58" s="477"/>
      <c r="HG58" s="477"/>
      <c r="HH58" s="477"/>
      <c r="HI58" s="477"/>
      <c r="HJ58" s="477"/>
      <c r="HK58" s="477"/>
      <c r="HL58" s="477"/>
      <c r="HM58" s="477"/>
      <c r="HN58" s="477"/>
      <c r="HO58" s="477"/>
      <c r="HP58" s="477"/>
      <c r="HQ58" s="477"/>
      <c r="HR58" s="477"/>
      <c r="HS58" s="477"/>
      <c r="HT58" s="477"/>
      <c r="HU58" s="477"/>
      <c r="HV58" s="477"/>
      <c r="HW58" s="477"/>
      <c r="HX58" s="477"/>
      <c r="HY58" s="477"/>
      <c r="HZ58" s="477"/>
      <c r="IA58" s="477"/>
      <c r="IB58" s="477"/>
      <c r="IC58" s="477"/>
      <c r="ID58" s="477"/>
      <c r="IE58" s="477"/>
      <c r="IF58" s="477"/>
      <c r="IG58" s="477"/>
      <c r="IH58" s="477"/>
      <c r="II58" s="477"/>
      <c r="IJ58" s="477"/>
      <c r="IK58" s="477"/>
      <c r="IL58" s="477"/>
      <c r="IM58" s="477"/>
      <c r="IN58" s="477"/>
      <c r="IO58" s="477"/>
    </row>
    <row r="59" spans="1:249" ht="30" customHeight="1">
      <c r="A59" s="477"/>
      <c r="B59" s="85" t="s">
        <v>229</v>
      </c>
      <c r="C59" s="511"/>
      <c r="D59" s="512">
        <v>-5.0893223288515514</v>
      </c>
      <c r="E59" s="513">
        <v>0.40029558555090716</v>
      </c>
      <c r="F59" s="512">
        <v>1.9387786333938948</v>
      </c>
      <c r="G59" s="512">
        <v>6.8968623954784221</v>
      </c>
      <c r="H59" s="512">
        <v>0.77536657678187737</v>
      </c>
      <c r="I59" s="512">
        <v>-1.8456702457448415</v>
      </c>
      <c r="J59" s="512">
        <v>-1.8456702457448273</v>
      </c>
      <c r="K59" s="477"/>
      <c r="L59" s="477"/>
      <c r="M59" s="477"/>
      <c r="N59" s="477"/>
      <c r="O59" s="477"/>
      <c r="P59" s="477"/>
      <c r="Q59" s="477"/>
      <c r="R59" s="477"/>
      <c r="S59" s="477"/>
      <c r="T59" s="477"/>
      <c r="U59" s="477"/>
      <c r="V59" s="477"/>
      <c r="W59" s="477"/>
      <c r="X59" s="477"/>
      <c r="Y59" s="477"/>
      <c r="Z59" s="477"/>
      <c r="AA59" s="477"/>
      <c r="AB59" s="477"/>
      <c r="AC59" s="477"/>
      <c r="AD59" s="477"/>
      <c r="AE59" s="477"/>
      <c r="AF59" s="477"/>
      <c r="AG59" s="477"/>
      <c r="AH59" s="477"/>
      <c r="AI59" s="477"/>
      <c r="AJ59" s="477"/>
      <c r="AK59" s="477"/>
      <c r="AL59" s="477"/>
      <c r="AM59" s="477"/>
      <c r="AN59" s="477"/>
      <c r="AO59" s="477"/>
      <c r="AP59" s="477"/>
      <c r="AQ59" s="477"/>
      <c r="AR59" s="477"/>
      <c r="AS59" s="477"/>
      <c r="AT59" s="477"/>
      <c r="AU59" s="477"/>
      <c r="AV59" s="477"/>
      <c r="AW59" s="477"/>
      <c r="AX59" s="477"/>
      <c r="AY59" s="477"/>
      <c r="AZ59" s="477"/>
      <c r="BA59" s="477"/>
      <c r="BB59" s="477"/>
      <c r="BC59" s="477"/>
      <c r="BD59" s="477"/>
      <c r="BE59" s="477"/>
      <c r="BF59" s="477"/>
      <c r="BG59" s="477"/>
      <c r="BH59" s="477"/>
      <c r="BI59" s="477"/>
      <c r="BJ59" s="477"/>
      <c r="BK59" s="477"/>
      <c r="BL59" s="477"/>
      <c r="BM59" s="477"/>
      <c r="BN59" s="477"/>
      <c r="BO59" s="477"/>
      <c r="BP59" s="477"/>
      <c r="BQ59" s="477"/>
      <c r="BR59" s="477"/>
      <c r="BS59" s="477"/>
      <c r="BT59" s="477"/>
      <c r="BU59" s="477"/>
      <c r="BV59" s="477"/>
      <c r="BW59" s="477"/>
      <c r="BX59" s="477"/>
      <c r="BY59" s="477"/>
      <c r="BZ59" s="477"/>
      <c r="CA59" s="477"/>
      <c r="CB59" s="477"/>
      <c r="CC59" s="477"/>
      <c r="CD59" s="477"/>
      <c r="CE59" s="477"/>
      <c r="CF59" s="477"/>
      <c r="CG59" s="477"/>
      <c r="CH59" s="477"/>
      <c r="CI59" s="477"/>
      <c r="CJ59" s="477"/>
      <c r="CK59" s="477"/>
      <c r="CL59" s="477"/>
      <c r="CM59" s="477"/>
      <c r="CN59" s="477"/>
      <c r="CO59" s="477"/>
      <c r="CP59" s="477"/>
      <c r="CQ59" s="477"/>
      <c r="CR59" s="477"/>
      <c r="CS59" s="477"/>
      <c r="CT59" s="477"/>
      <c r="CU59" s="477"/>
      <c r="CV59" s="477"/>
      <c r="CW59" s="477"/>
      <c r="CX59" s="477"/>
      <c r="CY59" s="477"/>
      <c r="CZ59" s="477"/>
      <c r="DA59" s="477"/>
      <c r="DB59" s="477"/>
      <c r="DC59" s="477"/>
      <c r="DD59" s="477"/>
      <c r="DE59" s="477"/>
      <c r="DF59" s="477"/>
      <c r="DG59" s="477"/>
      <c r="DH59" s="477"/>
      <c r="DI59" s="477"/>
      <c r="DJ59" s="477"/>
      <c r="DK59" s="477"/>
      <c r="DL59" s="477"/>
      <c r="DM59" s="477"/>
      <c r="DN59" s="477"/>
      <c r="DO59" s="477"/>
      <c r="DP59" s="477"/>
      <c r="DQ59" s="477"/>
      <c r="DR59" s="477"/>
      <c r="DS59" s="477"/>
      <c r="DT59" s="477"/>
      <c r="DU59" s="477"/>
      <c r="DV59" s="477"/>
      <c r="DW59" s="477"/>
      <c r="DX59" s="477"/>
      <c r="DY59" s="477"/>
      <c r="DZ59" s="477"/>
      <c r="EA59" s="477"/>
      <c r="EB59" s="477"/>
      <c r="EC59" s="477"/>
      <c r="ED59" s="477"/>
      <c r="EE59" s="477"/>
      <c r="EF59" s="477"/>
      <c r="EG59" s="477"/>
      <c r="EH59" s="477"/>
      <c r="EI59" s="477"/>
      <c r="EJ59" s="477"/>
      <c r="EK59" s="477"/>
      <c r="EL59" s="477"/>
      <c r="EM59" s="477"/>
      <c r="EN59" s="477"/>
      <c r="EO59" s="477"/>
      <c r="EP59" s="477"/>
      <c r="EQ59" s="477"/>
      <c r="ER59" s="477"/>
      <c r="ES59" s="477"/>
      <c r="ET59" s="477"/>
      <c r="EU59" s="477"/>
      <c r="EV59" s="477"/>
      <c r="EW59" s="477"/>
      <c r="EX59" s="477"/>
      <c r="EY59" s="477"/>
      <c r="EZ59" s="477"/>
      <c r="FA59" s="477"/>
      <c r="FB59" s="477"/>
      <c r="FC59" s="477"/>
      <c r="FD59" s="477"/>
      <c r="FE59" s="477"/>
      <c r="FF59" s="477"/>
      <c r="FG59" s="477"/>
      <c r="FH59" s="477"/>
      <c r="FI59" s="477"/>
      <c r="FJ59" s="477"/>
      <c r="FK59" s="477"/>
      <c r="FL59" s="477"/>
      <c r="FM59" s="477"/>
      <c r="FN59" s="477"/>
      <c r="FO59" s="477"/>
      <c r="FP59" s="477"/>
      <c r="FQ59" s="477"/>
      <c r="FR59" s="477"/>
      <c r="FS59" s="477"/>
      <c r="FT59" s="477"/>
      <c r="FU59" s="477"/>
      <c r="FV59" s="477"/>
      <c r="FW59" s="477"/>
      <c r="FX59" s="477"/>
      <c r="FY59" s="477"/>
      <c r="FZ59" s="477"/>
      <c r="GA59" s="477"/>
      <c r="GB59" s="477"/>
      <c r="GC59" s="477"/>
      <c r="GD59" s="477"/>
      <c r="GE59" s="477"/>
      <c r="GF59" s="477"/>
      <c r="GG59" s="477"/>
      <c r="GH59" s="477"/>
      <c r="GI59" s="477"/>
      <c r="GJ59" s="477"/>
      <c r="GK59" s="477"/>
      <c r="GL59" s="477"/>
      <c r="GM59" s="477"/>
      <c r="GN59" s="477"/>
      <c r="GO59" s="477"/>
      <c r="GP59" s="477"/>
      <c r="GQ59" s="477"/>
      <c r="GR59" s="477"/>
      <c r="GS59" s="477"/>
      <c r="GT59" s="477"/>
      <c r="GU59" s="477"/>
      <c r="GV59" s="477"/>
      <c r="GW59" s="477"/>
      <c r="GX59" s="477"/>
      <c r="GY59" s="477"/>
      <c r="GZ59" s="477"/>
      <c r="HA59" s="477"/>
      <c r="HB59" s="477"/>
      <c r="HC59" s="477"/>
      <c r="HD59" s="477"/>
      <c r="HE59" s="477"/>
      <c r="HF59" s="477"/>
      <c r="HG59" s="477"/>
      <c r="HH59" s="477"/>
      <c r="HI59" s="477"/>
      <c r="HJ59" s="477"/>
      <c r="HK59" s="477"/>
      <c r="HL59" s="477"/>
      <c r="HM59" s="477"/>
      <c r="HN59" s="477"/>
      <c r="HO59" s="477"/>
      <c r="HP59" s="477"/>
      <c r="HQ59" s="477"/>
      <c r="HR59" s="477"/>
      <c r="HS59" s="477"/>
      <c r="HT59" s="477"/>
      <c r="HU59" s="477"/>
      <c r="HV59" s="477"/>
      <c r="HW59" s="477"/>
      <c r="HX59" s="477"/>
      <c r="HY59" s="477"/>
      <c r="HZ59" s="477"/>
      <c r="IA59" s="477"/>
      <c r="IB59" s="477"/>
      <c r="IC59" s="477"/>
      <c r="ID59" s="477"/>
      <c r="IE59" s="477"/>
      <c r="IF59" s="477"/>
      <c r="IG59" s="477"/>
      <c r="IH59" s="477"/>
      <c r="II59" s="477"/>
      <c r="IJ59" s="477"/>
      <c r="IK59" s="477"/>
      <c r="IL59" s="477"/>
      <c r="IM59" s="477"/>
      <c r="IN59" s="477"/>
      <c r="IO59" s="477"/>
    </row>
    <row r="60" spans="1:249" ht="30" customHeight="1">
      <c r="A60" s="477"/>
      <c r="B60" s="85" t="s">
        <v>230</v>
      </c>
      <c r="C60" s="511"/>
      <c r="D60" s="512">
        <v>-3.9742844008890188</v>
      </c>
      <c r="E60" s="513">
        <v>5.6182777784899258</v>
      </c>
      <c r="F60" s="512">
        <v>-0.79753209470095499</v>
      </c>
      <c r="G60" s="512">
        <v>0.91307029742849011</v>
      </c>
      <c r="H60" s="512">
        <v>2.8527809613998301</v>
      </c>
      <c r="I60" s="512">
        <v>0.59675699407470972</v>
      </c>
      <c r="J60" s="512">
        <v>0.5967569940746813</v>
      </c>
      <c r="K60" s="477"/>
      <c r="L60" s="477"/>
      <c r="M60" s="477"/>
      <c r="N60" s="477"/>
      <c r="O60" s="477"/>
      <c r="P60" s="477"/>
      <c r="Q60" s="477"/>
      <c r="R60" s="477"/>
      <c r="S60" s="477"/>
      <c r="T60" s="477"/>
      <c r="U60" s="477"/>
      <c r="V60" s="477"/>
      <c r="W60" s="477"/>
      <c r="X60" s="477"/>
      <c r="Y60" s="477"/>
      <c r="Z60" s="477"/>
      <c r="AA60" s="477"/>
      <c r="AB60" s="477"/>
      <c r="AC60" s="477"/>
      <c r="AD60" s="477"/>
      <c r="AE60" s="477"/>
      <c r="AF60" s="477"/>
      <c r="AG60" s="477"/>
      <c r="AH60" s="477"/>
      <c r="AI60" s="477"/>
      <c r="AJ60" s="477"/>
      <c r="AK60" s="477"/>
      <c r="AL60" s="477"/>
      <c r="AM60" s="477"/>
      <c r="AN60" s="477"/>
      <c r="AO60" s="477"/>
      <c r="AP60" s="477"/>
      <c r="AQ60" s="477"/>
      <c r="AR60" s="477"/>
      <c r="AS60" s="477"/>
      <c r="AT60" s="477"/>
      <c r="AU60" s="477"/>
      <c r="AV60" s="477"/>
      <c r="AW60" s="477"/>
      <c r="AX60" s="477"/>
      <c r="AY60" s="477"/>
      <c r="AZ60" s="477"/>
      <c r="BA60" s="477"/>
      <c r="BB60" s="477"/>
      <c r="BC60" s="477"/>
      <c r="BD60" s="477"/>
      <c r="BE60" s="477"/>
      <c r="BF60" s="477"/>
      <c r="BG60" s="477"/>
      <c r="BH60" s="477"/>
      <c r="BI60" s="477"/>
      <c r="BJ60" s="477"/>
      <c r="BK60" s="477"/>
      <c r="BL60" s="477"/>
      <c r="BM60" s="477"/>
      <c r="BN60" s="477"/>
      <c r="BO60" s="477"/>
      <c r="BP60" s="477"/>
      <c r="BQ60" s="477"/>
      <c r="BR60" s="477"/>
      <c r="BS60" s="477"/>
      <c r="BT60" s="477"/>
      <c r="BU60" s="477"/>
      <c r="BV60" s="477"/>
      <c r="BW60" s="477"/>
      <c r="BX60" s="477"/>
      <c r="BY60" s="477"/>
      <c r="BZ60" s="477"/>
      <c r="CA60" s="477"/>
      <c r="CB60" s="477"/>
      <c r="CC60" s="477"/>
      <c r="CD60" s="477"/>
      <c r="CE60" s="477"/>
      <c r="CF60" s="477"/>
      <c r="CG60" s="477"/>
      <c r="CH60" s="477"/>
      <c r="CI60" s="477"/>
      <c r="CJ60" s="477"/>
      <c r="CK60" s="477"/>
      <c r="CL60" s="477"/>
      <c r="CM60" s="477"/>
      <c r="CN60" s="477"/>
      <c r="CO60" s="477"/>
      <c r="CP60" s="477"/>
      <c r="CQ60" s="477"/>
      <c r="CR60" s="477"/>
      <c r="CS60" s="477"/>
      <c r="CT60" s="477"/>
      <c r="CU60" s="477"/>
      <c r="CV60" s="477"/>
      <c r="CW60" s="477"/>
      <c r="CX60" s="477"/>
      <c r="CY60" s="477"/>
      <c r="CZ60" s="477"/>
      <c r="DA60" s="477"/>
      <c r="DB60" s="477"/>
      <c r="DC60" s="477"/>
      <c r="DD60" s="477"/>
      <c r="DE60" s="477"/>
      <c r="DF60" s="477"/>
      <c r="DG60" s="477"/>
      <c r="DH60" s="477"/>
      <c r="DI60" s="477"/>
      <c r="DJ60" s="477"/>
      <c r="DK60" s="477"/>
      <c r="DL60" s="477"/>
      <c r="DM60" s="477"/>
      <c r="DN60" s="477"/>
      <c r="DO60" s="477"/>
      <c r="DP60" s="477"/>
      <c r="DQ60" s="477"/>
      <c r="DR60" s="477"/>
      <c r="DS60" s="477"/>
      <c r="DT60" s="477"/>
      <c r="DU60" s="477"/>
      <c r="DV60" s="477"/>
      <c r="DW60" s="477"/>
      <c r="DX60" s="477"/>
      <c r="DY60" s="477"/>
      <c r="DZ60" s="477"/>
      <c r="EA60" s="477"/>
      <c r="EB60" s="477"/>
      <c r="EC60" s="477"/>
      <c r="ED60" s="477"/>
      <c r="EE60" s="477"/>
      <c r="EF60" s="477"/>
      <c r="EG60" s="477"/>
      <c r="EH60" s="477"/>
      <c r="EI60" s="477"/>
      <c r="EJ60" s="477"/>
      <c r="EK60" s="477"/>
      <c r="EL60" s="477"/>
      <c r="EM60" s="477"/>
      <c r="EN60" s="477"/>
      <c r="EO60" s="477"/>
      <c r="EP60" s="477"/>
      <c r="EQ60" s="477"/>
      <c r="ER60" s="477"/>
      <c r="ES60" s="477"/>
      <c r="ET60" s="477"/>
      <c r="EU60" s="477"/>
      <c r="EV60" s="477"/>
      <c r="EW60" s="477"/>
      <c r="EX60" s="477"/>
      <c r="EY60" s="477"/>
      <c r="EZ60" s="477"/>
      <c r="FA60" s="477"/>
      <c r="FB60" s="477"/>
      <c r="FC60" s="477"/>
      <c r="FD60" s="477"/>
      <c r="FE60" s="477"/>
      <c r="FF60" s="477"/>
      <c r="FG60" s="477"/>
      <c r="FH60" s="477"/>
      <c r="FI60" s="477"/>
      <c r="FJ60" s="477"/>
      <c r="FK60" s="477"/>
      <c r="FL60" s="477"/>
      <c r="FM60" s="477"/>
      <c r="FN60" s="477"/>
      <c r="FO60" s="477"/>
      <c r="FP60" s="477"/>
      <c r="FQ60" s="477"/>
      <c r="FR60" s="477"/>
      <c r="FS60" s="477"/>
      <c r="FT60" s="477"/>
      <c r="FU60" s="477"/>
      <c r="FV60" s="477"/>
      <c r="FW60" s="477"/>
      <c r="FX60" s="477"/>
      <c r="FY60" s="477"/>
      <c r="FZ60" s="477"/>
      <c r="GA60" s="477"/>
      <c r="GB60" s="477"/>
      <c r="GC60" s="477"/>
      <c r="GD60" s="477"/>
      <c r="GE60" s="477"/>
      <c r="GF60" s="477"/>
      <c r="GG60" s="477"/>
      <c r="GH60" s="477"/>
      <c r="GI60" s="477"/>
      <c r="GJ60" s="477"/>
      <c r="GK60" s="477"/>
      <c r="GL60" s="477"/>
      <c r="GM60" s="477"/>
      <c r="GN60" s="477"/>
      <c r="GO60" s="477"/>
      <c r="GP60" s="477"/>
      <c r="GQ60" s="477"/>
      <c r="GR60" s="477"/>
      <c r="GS60" s="477"/>
      <c r="GT60" s="477"/>
      <c r="GU60" s="477"/>
      <c r="GV60" s="477"/>
      <c r="GW60" s="477"/>
      <c r="GX60" s="477"/>
      <c r="GY60" s="477"/>
      <c r="GZ60" s="477"/>
      <c r="HA60" s="477"/>
      <c r="HB60" s="477"/>
      <c r="HC60" s="477"/>
      <c r="HD60" s="477"/>
      <c r="HE60" s="477"/>
      <c r="HF60" s="477"/>
      <c r="HG60" s="477"/>
      <c r="HH60" s="477"/>
      <c r="HI60" s="477"/>
      <c r="HJ60" s="477"/>
      <c r="HK60" s="477"/>
      <c r="HL60" s="477"/>
      <c r="HM60" s="477"/>
      <c r="HN60" s="477"/>
      <c r="HO60" s="477"/>
      <c r="HP60" s="477"/>
      <c r="HQ60" s="477"/>
      <c r="HR60" s="477"/>
      <c r="HS60" s="477"/>
      <c r="HT60" s="477"/>
      <c r="HU60" s="477"/>
      <c r="HV60" s="477"/>
      <c r="HW60" s="477"/>
      <c r="HX60" s="477"/>
      <c r="HY60" s="477"/>
      <c r="HZ60" s="477"/>
      <c r="IA60" s="477"/>
      <c r="IB60" s="477"/>
      <c r="IC60" s="477"/>
      <c r="ID60" s="477"/>
      <c r="IE60" s="477"/>
      <c r="IF60" s="477"/>
      <c r="IG60" s="477"/>
      <c r="IH60" s="477"/>
      <c r="II60" s="477"/>
      <c r="IJ60" s="477"/>
      <c r="IK60" s="477"/>
      <c r="IL60" s="477"/>
      <c r="IM60" s="477"/>
      <c r="IN60" s="477"/>
      <c r="IO60" s="477"/>
    </row>
    <row r="61" spans="1:249" ht="30" customHeight="1">
      <c r="A61" s="477"/>
      <c r="B61" s="85" t="s">
        <v>231</v>
      </c>
      <c r="C61" s="511"/>
      <c r="D61" s="512">
        <v>-2.7251364008379539</v>
      </c>
      <c r="E61" s="513">
        <v>0.84479631676066447</v>
      </c>
      <c r="F61" s="536">
        <v>-0.76397160316531654</v>
      </c>
      <c r="G61" s="512">
        <v>0.36814841889297156</v>
      </c>
      <c r="H61" s="512">
        <v>3.6977344110949133</v>
      </c>
      <c r="I61" s="512">
        <v>-7.9968136201387097E-2</v>
      </c>
      <c r="J61" s="512">
        <v>-7.9968136201387097E-2</v>
      </c>
      <c r="K61" s="477"/>
      <c r="L61" s="477"/>
      <c r="M61" s="477"/>
      <c r="N61" s="477"/>
      <c r="O61" s="477"/>
      <c r="P61" s="477"/>
      <c r="Q61" s="477"/>
      <c r="R61" s="477"/>
      <c r="S61" s="477"/>
      <c r="T61" s="477"/>
      <c r="U61" s="477"/>
      <c r="V61" s="477"/>
      <c r="W61" s="477"/>
      <c r="X61" s="477"/>
      <c r="Y61" s="477"/>
      <c r="Z61" s="477"/>
      <c r="AA61" s="477"/>
      <c r="AB61" s="477"/>
      <c r="AC61" s="477"/>
      <c r="AD61" s="477"/>
      <c r="AE61" s="477"/>
      <c r="AF61" s="477"/>
      <c r="AG61" s="477"/>
      <c r="AH61" s="477"/>
      <c r="AI61" s="477"/>
      <c r="AJ61" s="477"/>
      <c r="AK61" s="477"/>
      <c r="AL61" s="477"/>
      <c r="AM61" s="477"/>
      <c r="AN61" s="477"/>
      <c r="AO61" s="477"/>
      <c r="AP61" s="477"/>
      <c r="AQ61" s="477"/>
      <c r="AR61" s="477"/>
      <c r="AS61" s="477"/>
      <c r="AT61" s="477"/>
      <c r="AU61" s="477"/>
      <c r="AV61" s="477"/>
      <c r="AW61" s="477"/>
      <c r="AX61" s="477"/>
      <c r="AY61" s="477"/>
      <c r="AZ61" s="477"/>
      <c r="BA61" s="477"/>
      <c r="BB61" s="477"/>
      <c r="BC61" s="477"/>
      <c r="BD61" s="477"/>
      <c r="BE61" s="477"/>
      <c r="BF61" s="477"/>
      <c r="BG61" s="477"/>
      <c r="BH61" s="477"/>
      <c r="BI61" s="477"/>
      <c r="BJ61" s="477"/>
      <c r="BK61" s="477"/>
      <c r="BL61" s="477"/>
      <c r="BM61" s="477"/>
      <c r="BN61" s="477"/>
      <c r="BO61" s="477"/>
      <c r="BP61" s="477"/>
      <c r="BQ61" s="477"/>
      <c r="BR61" s="477"/>
      <c r="BS61" s="477"/>
      <c r="BT61" s="477"/>
      <c r="BU61" s="477"/>
      <c r="BV61" s="477"/>
      <c r="BW61" s="477"/>
      <c r="BX61" s="477"/>
      <c r="BY61" s="477"/>
      <c r="BZ61" s="477"/>
      <c r="CA61" s="477"/>
      <c r="CB61" s="477"/>
      <c r="CC61" s="477"/>
      <c r="CD61" s="477"/>
      <c r="CE61" s="477"/>
      <c r="CF61" s="477"/>
      <c r="CG61" s="477"/>
      <c r="CH61" s="477"/>
      <c r="CI61" s="477"/>
      <c r="CJ61" s="477"/>
      <c r="CK61" s="477"/>
      <c r="CL61" s="477"/>
      <c r="CM61" s="477"/>
      <c r="CN61" s="477"/>
      <c r="CO61" s="477"/>
      <c r="CP61" s="477"/>
      <c r="CQ61" s="477"/>
      <c r="CR61" s="477"/>
      <c r="CS61" s="477"/>
      <c r="CT61" s="477"/>
      <c r="CU61" s="477"/>
      <c r="CV61" s="477"/>
      <c r="CW61" s="477"/>
      <c r="CX61" s="477"/>
      <c r="CY61" s="477"/>
      <c r="CZ61" s="477"/>
      <c r="DA61" s="477"/>
      <c r="DB61" s="477"/>
      <c r="DC61" s="477"/>
      <c r="DD61" s="477"/>
      <c r="DE61" s="477"/>
      <c r="DF61" s="477"/>
      <c r="DG61" s="477"/>
      <c r="DH61" s="477"/>
      <c r="DI61" s="477"/>
      <c r="DJ61" s="477"/>
      <c r="DK61" s="477"/>
      <c r="DL61" s="477"/>
      <c r="DM61" s="477"/>
      <c r="DN61" s="477"/>
      <c r="DO61" s="477"/>
      <c r="DP61" s="477"/>
      <c r="DQ61" s="477"/>
      <c r="DR61" s="477"/>
      <c r="DS61" s="477"/>
      <c r="DT61" s="477"/>
      <c r="DU61" s="477"/>
      <c r="DV61" s="477"/>
      <c r="DW61" s="477"/>
      <c r="DX61" s="477"/>
      <c r="DY61" s="477"/>
      <c r="DZ61" s="477"/>
      <c r="EA61" s="477"/>
      <c r="EB61" s="477"/>
      <c r="EC61" s="477"/>
      <c r="ED61" s="477"/>
      <c r="EE61" s="477"/>
      <c r="EF61" s="477"/>
      <c r="EG61" s="477"/>
      <c r="EH61" s="477"/>
      <c r="EI61" s="477"/>
      <c r="EJ61" s="477"/>
      <c r="EK61" s="477"/>
      <c r="EL61" s="477"/>
      <c r="EM61" s="477"/>
      <c r="EN61" s="477"/>
      <c r="EO61" s="477"/>
      <c r="EP61" s="477"/>
      <c r="EQ61" s="477"/>
      <c r="ER61" s="477"/>
      <c r="ES61" s="477"/>
      <c r="ET61" s="477"/>
      <c r="EU61" s="477"/>
      <c r="EV61" s="477"/>
      <c r="EW61" s="477"/>
      <c r="EX61" s="477"/>
      <c r="EY61" s="477"/>
      <c r="EZ61" s="477"/>
      <c r="FA61" s="477"/>
      <c r="FB61" s="477"/>
      <c r="FC61" s="477"/>
      <c r="FD61" s="477"/>
      <c r="FE61" s="477"/>
      <c r="FF61" s="477"/>
      <c r="FG61" s="477"/>
      <c r="FH61" s="477"/>
      <c r="FI61" s="477"/>
      <c r="FJ61" s="477"/>
      <c r="FK61" s="477"/>
      <c r="FL61" s="477"/>
      <c r="FM61" s="477"/>
      <c r="FN61" s="477"/>
      <c r="FO61" s="477"/>
      <c r="FP61" s="477"/>
      <c r="FQ61" s="477"/>
      <c r="FR61" s="477"/>
      <c r="FS61" s="477"/>
      <c r="FT61" s="477"/>
      <c r="FU61" s="477"/>
      <c r="FV61" s="477"/>
      <c r="FW61" s="477"/>
      <c r="FX61" s="477"/>
      <c r="FY61" s="477"/>
      <c r="FZ61" s="477"/>
      <c r="GA61" s="477"/>
      <c r="GB61" s="477"/>
      <c r="GC61" s="477"/>
      <c r="GD61" s="477"/>
      <c r="GE61" s="477"/>
      <c r="GF61" s="477"/>
      <c r="GG61" s="477"/>
      <c r="GH61" s="477"/>
      <c r="GI61" s="477"/>
      <c r="GJ61" s="477"/>
      <c r="GK61" s="477"/>
      <c r="GL61" s="477"/>
      <c r="GM61" s="477"/>
      <c r="GN61" s="477"/>
      <c r="GO61" s="477"/>
      <c r="GP61" s="477"/>
      <c r="GQ61" s="477"/>
      <c r="GR61" s="477"/>
      <c r="GS61" s="477"/>
      <c r="GT61" s="477"/>
      <c r="GU61" s="477"/>
      <c r="GV61" s="477"/>
      <c r="GW61" s="477"/>
      <c r="GX61" s="477"/>
      <c r="GY61" s="477"/>
      <c r="GZ61" s="477"/>
      <c r="HA61" s="477"/>
      <c r="HB61" s="477"/>
      <c r="HC61" s="477"/>
      <c r="HD61" s="477"/>
      <c r="HE61" s="477"/>
      <c r="HF61" s="477"/>
      <c r="HG61" s="477"/>
      <c r="HH61" s="477"/>
      <c r="HI61" s="477"/>
      <c r="HJ61" s="477"/>
      <c r="HK61" s="477"/>
      <c r="HL61" s="477"/>
      <c r="HM61" s="477"/>
      <c r="HN61" s="477"/>
      <c r="HO61" s="477"/>
      <c r="HP61" s="477"/>
      <c r="HQ61" s="477"/>
      <c r="HR61" s="477"/>
      <c r="HS61" s="477"/>
      <c r="HT61" s="477"/>
      <c r="HU61" s="477"/>
      <c r="HV61" s="477"/>
      <c r="HW61" s="477"/>
      <c r="HX61" s="477"/>
      <c r="HY61" s="477"/>
      <c r="HZ61" s="477"/>
      <c r="IA61" s="477"/>
      <c r="IB61" s="477"/>
      <c r="IC61" s="477"/>
      <c r="ID61" s="477"/>
      <c r="IE61" s="477"/>
      <c r="IF61" s="477"/>
      <c r="IG61" s="477"/>
      <c r="IH61" s="477"/>
      <c r="II61" s="477"/>
      <c r="IJ61" s="477"/>
      <c r="IK61" s="477"/>
      <c r="IL61" s="477"/>
      <c r="IM61" s="477"/>
      <c r="IN61" s="477"/>
      <c r="IO61" s="477"/>
    </row>
    <row r="62" spans="1:249" ht="30" customHeight="1">
      <c r="A62" s="477"/>
      <c r="B62" s="85" t="s">
        <v>232</v>
      </c>
      <c r="C62" s="511"/>
      <c r="D62" s="512">
        <v>-5.6173109552216403</v>
      </c>
      <c r="E62" s="513">
        <v>1.7319781342356038</v>
      </c>
      <c r="F62" s="512">
        <v>2.4199010422387062</v>
      </c>
      <c r="G62" s="512">
        <v>7.4156114755928684</v>
      </c>
      <c r="H62" s="512">
        <v>1.3188486860356932</v>
      </c>
      <c r="I62" s="512">
        <v>-1.213513964095057</v>
      </c>
      <c r="J62" s="512">
        <v>-1.213513964095057</v>
      </c>
      <c r="K62" s="477"/>
      <c r="L62" s="477"/>
      <c r="M62" s="477"/>
      <c r="N62" s="477"/>
      <c r="O62" s="477"/>
      <c r="P62" s="477"/>
      <c r="Q62" s="477"/>
      <c r="R62" s="477"/>
      <c r="S62" s="477"/>
      <c r="T62" s="477"/>
      <c r="U62" s="477"/>
      <c r="V62" s="477"/>
      <c r="W62" s="477"/>
      <c r="X62" s="477"/>
      <c r="Y62" s="477"/>
      <c r="Z62" s="477"/>
      <c r="AA62" s="477"/>
      <c r="AB62" s="477"/>
      <c r="AC62" s="477"/>
      <c r="AD62" s="477"/>
      <c r="AE62" s="477"/>
      <c r="AF62" s="477"/>
      <c r="AG62" s="477"/>
      <c r="AH62" s="477"/>
      <c r="AI62" s="477"/>
      <c r="AJ62" s="477"/>
      <c r="AK62" s="477"/>
      <c r="AL62" s="477"/>
      <c r="AM62" s="477"/>
      <c r="AN62" s="477"/>
      <c r="AO62" s="477"/>
      <c r="AP62" s="477"/>
      <c r="AQ62" s="477"/>
      <c r="AR62" s="477"/>
      <c r="AS62" s="477"/>
      <c r="AT62" s="477"/>
      <c r="AU62" s="477"/>
      <c r="AV62" s="477"/>
      <c r="AW62" s="477"/>
      <c r="AX62" s="477"/>
      <c r="AY62" s="477"/>
      <c r="AZ62" s="477"/>
      <c r="BA62" s="477"/>
      <c r="BB62" s="477"/>
      <c r="BC62" s="477"/>
      <c r="BD62" s="477"/>
      <c r="BE62" s="477"/>
      <c r="BF62" s="477"/>
      <c r="BG62" s="477"/>
      <c r="BH62" s="477"/>
      <c r="BI62" s="477"/>
      <c r="BJ62" s="477"/>
      <c r="BK62" s="477"/>
      <c r="BL62" s="477"/>
      <c r="BM62" s="477"/>
      <c r="BN62" s="477"/>
      <c r="BO62" s="477"/>
      <c r="BP62" s="477"/>
      <c r="BQ62" s="477"/>
      <c r="BR62" s="477"/>
      <c r="BS62" s="477"/>
      <c r="BT62" s="477"/>
      <c r="BU62" s="477"/>
      <c r="BV62" s="477"/>
      <c r="BW62" s="477"/>
      <c r="BX62" s="477"/>
      <c r="BY62" s="477"/>
      <c r="BZ62" s="477"/>
      <c r="CA62" s="477"/>
      <c r="CB62" s="477"/>
      <c r="CC62" s="477"/>
      <c r="CD62" s="477"/>
      <c r="CE62" s="477"/>
      <c r="CF62" s="477"/>
      <c r="CG62" s="477"/>
      <c r="CH62" s="477"/>
      <c r="CI62" s="477"/>
      <c r="CJ62" s="477"/>
      <c r="CK62" s="477"/>
      <c r="CL62" s="477"/>
      <c r="CM62" s="477"/>
      <c r="CN62" s="477"/>
      <c r="CO62" s="477"/>
      <c r="CP62" s="477"/>
      <c r="CQ62" s="477"/>
      <c r="CR62" s="477"/>
      <c r="CS62" s="477"/>
      <c r="CT62" s="477"/>
      <c r="CU62" s="477"/>
      <c r="CV62" s="477"/>
      <c r="CW62" s="477"/>
      <c r="CX62" s="477"/>
      <c r="CY62" s="477"/>
      <c r="CZ62" s="477"/>
      <c r="DA62" s="477"/>
      <c r="DB62" s="477"/>
      <c r="DC62" s="477"/>
      <c r="DD62" s="477"/>
      <c r="DE62" s="477"/>
      <c r="DF62" s="477"/>
      <c r="DG62" s="477"/>
      <c r="DH62" s="477"/>
      <c r="DI62" s="477"/>
      <c r="DJ62" s="477"/>
      <c r="DK62" s="477"/>
      <c r="DL62" s="477"/>
      <c r="DM62" s="477"/>
      <c r="DN62" s="477"/>
      <c r="DO62" s="477"/>
      <c r="DP62" s="477"/>
      <c r="DQ62" s="477"/>
      <c r="DR62" s="477"/>
      <c r="DS62" s="477"/>
      <c r="DT62" s="477"/>
      <c r="DU62" s="477"/>
      <c r="DV62" s="477"/>
      <c r="DW62" s="477"/>
      <c r="DX62" s="477"/>
      <c r="DY62" s="477"/>
      <c r="DZ62" s="477"/>
      <c r="EA62" s="477"/>
      <c r="EB62" s="477"/>
      <c r="EC62" s="477"/>
      <c r="ED62" s="477"/>
      <c r="EE62" s="477"/>
      <c r="EF62" s="477"/>
      <c r="EG62" s="477"/>
      <c r="EH62" s="477"/>
      <c r="EI62" s="477"/>
      <c r="EJ62" s="477"/>
      <c r="EK62" s="477"/>
      <c r="EL62" s="477"/>
      <c r="EM62" s="477"/>
      <c r="EN62" s="477"/>
      <c r="EO62" s="477"/>
      <c r="EP62" s="477"/>
      <c r="EQ62" s="477"/>
      <c r="ER62" s="477"/>
      <c r="ES62" s="477"/>
      <c r="ET62" s="477"/>
      <c r="EU62" s="477"/>
      <c r="EV62" s="477"/>
      <c r="EW62" s="477"/>
      <c r="EX62" s="477"/>
      <c r="EY62" s="477"/>
      <c r="EZ62" s="477"/>
      <c r="FA62" s="477"/>
      <c r="FB62" s="477"/>
      <c r="FC62" s="477"/>
      <c r="FD62" s="477"/>
      <c r="FE62" s="477"/>
      <c r="FF62" s="477"/>
      <c r="FG62" s="477"/>
      <c r="FH62" s="477"/>
      <c r="FI62" s="477"/>
      <c r="FJ62" s="477"/>
      <c r="FK62" s="477"/>
      <c r="FL62" s="477"/>
      <c r="FM62" s="477"/>
      <c r="FN62" s="477"/>
      <c r="FO62" s="477"/>
      <c r="FP62" s="477"/>
      <c r="FQ62" s="477"/>
      <c r="FR62" s="477"/>
      <c r="FS62" s="477"/>
      <c r="FT62" s="477"/>
      <c r="FU62" s="477"/>
      <c r="FV62" s="477"/>
      <c r="FW62" s="477"/>
      <c r="FX62" s="477"/>
      <c r="FY62" s="477"/>
      <c r="FZ62" s="477"/>
      <c r="GA62" s="477"/>
      <c r="GB62" s="477"/>
      <c r="GC62" s="477"/>
      <c r="GD62" s="477"/>
      <c r="GE62" s="477"/>
      <c r="GF62" s="477"/>
      <c r="GG62" s="477"/>
      <c r="GH62" s="477"/>
      <c r="GI62" s="477"/>
      <c r="GJ62" s="477"/>
      <c r="GK62" s="477"/>
      <c r="GL62" s="477"/>
      <c r="GM62" s="477"/>
      <c r="GN62" s="477"/>
      <c r="GO62" s="477"/>
      <c r="GP62" s="477"/>
      <c r="GQ62" s="477"/>
      <c r="GR62" s="477"/>
      <c r="GS62" s="477"/>
      <c r="GT62" s="477"/>
      <c r="GU62" s="477"/>
      <c r="GV62" s="477"/>
      <c r="GW62" s="477"/>
      <c r="GX62" s="477"/>
      <c r="GY62" s="477"/>
      <c r="GZ62" s="477"/>
      <c r="HA62" s="477"/>
      <c r="HB62" s="477"/>
      <c r="HC62" s="477"/>
      <c r="HD62" s="477"/>
      <c r="HE62" s="477"/>
      <c r="HF62" s="477"/>
      <c r="HG62" s="477"/>
      <c r="HH62" s="477"/>
      <c r="HI62" s="477"/>
      <c r="HJ62" s="477"/>
      <c r="HK62" s="477"/>
      <c r="HL62" s="477"/>
      <c r="HM62" s="477"/>
      <c r="HN62" s="477"/>
      <c r="HO62" s="477"/>
      <c r="HP62" s="477"/>
      <c r="HQ62" s="477"/>
      <c r="HR62" s="477"/>
      <c r="HS62" s="477"/>
      <c r="HT62" s="477"/>
      <c r="HU62" s="477"/>
      <c r="HV62" s="477"/>
      <c r="HW62" s="477"/>
      <c r="HX62" s="477"/>
      <c r="HY62" s="477"/>
      <c r="HZ62" s="477"/>
      <c r="IA62" s="477"/>
      <c r="IB62" s="477"/>
      <c r="IC62" s="477"/>
      <c r="ID62" s="477"/>
      <c r="IE62" s="477"/>
      <c r="IF62" s="477"/>
      <c r="IG62" s="477"/>
      <c r="IH62" s="477"/>
      <c r="II62" s="477"/>
      <c r="IJ62" s="477"/>
      <c r="IK62" s="477"/>
      <c r="IL62" s="477"/>
      <c r="IM62" s="477"/>
      <c r="IN62" s="477"/>
      <c r="IO62" s="477"/>
    </row>
    <row r="63" spans="1:249" ht="30" customHeight="1">
      <c r="A63" s="477"/>
      <c r="B63" s="85" t="s">
        <v>233</v>
      </c>
      <c r="C63" s="511"/>
      <c r="D63" s="512">
        <v>-2.5453094601294168</v>
      </c>
      <c r="E63" s="513">
        <v>1.8491786286687955</v>
      </c>
      <c r="F63" s="512">
        <v>2.0231702632048183</v>
      </c>
      <c r="G63" s="512">
        <v>5.8753948805779714</v>
      </c>
      <c r="H63" s="512">
        <v>0.50494508095428614</v>
      </c>
      <c r="I63" s="512">
        <v>-8.1674624591471456E-2</v>
      </c>
      <c r="J63" s="512">
        <v>-8.1674624591457246E-2</v>
      </c>
      <c r="K63" s="477"/>
      <c r="L63" s="477"/>
      <c r="M63" s="477"/>
      <c r="N63" s="477"/>
      <c r="O63" s="477"/>
      <c r="P63" s="477"/>
      <c r="Q63" s="477"/>
      <c r="R63" s="477"/>
      <c r="S63" s="477"/>
      <c r="T63" s="477"/>
      <c r="U63" s="477"/>
      <c r="V63" s="477"/>
      <c r="W63" s="477"/>
      <c r="X63" s="477"/>
      <c r="Y63" s="477"/>
      <c r="Z63" s="477"/>
      <c r="AA63" s="477"/>
      <c r="AB63" s="477"/>
      <c r="AC63" s="477"/>
      <c r="AD63" s="477"/>
      <c r="AE63" s="477"/>
      <c r="AF63" s="477"/>
      <c r="AG63" s="477"/>
      <c r="AH63" s="477"/>
      <c r="AI63" s="477"/>
      <c r="AJ63" s="477"/>
      <c r="AK63" s="477"/>
      <c r="AL63" s="477"/>
      <c r="AM63" s="477"/>
      <c r="AN63" s="477"/>
      <c r="AO63" s="477"/>
      <c r="AP63" s="477"/>
      <c r="AQ63" s="477"/>
      <c r="AR63" s="477"/>
      <c r="AS63" s="477"/>
      <c r="AT63" s="477"/>
      <c r="AU63" s="477"/>
      <c r="AV63" s="477"/>
      <c r="AW63" s="477"/>
      <c r="AX63" s="477"/>
      <c r="AY63" s="477"/>
      <c r="AZ63" s="477"/>
      <c r="BA63" s="477"/>
      <c r="BB63" s="477"/>
      <c r="BC63" s="477"/>
      <c r="BD63" s="477"/>
      <c r="BE63" s="477"/>
      <c r="BF63" s="477"/>
      <c r="BG63" s="477"/>
      <c r="BH63" s="477"/>
      <c r="BI63" s="477"/>
      <c r="BJ63" s="477"/>
      <c r="BK63" s="477"/>
      <c r="BL63" s="477"/>
      <c r="BM63" s="477"/>
      <c r="BN63" s="477"/>
      <c r="BO63" s="477"/>
      <c r="BP63" s="477"/>
      <c r="BQ63" s="477"/>
      <c r="BR63" s="477"/>
      <c r="BS63" s="477"/>
      <c r="BT63" s="477"/>
      <c r="BU63" s="477"/>
      <c r="BV63" s="477"/>
      <c r="BW63" s="477"/>
      <c r="BX63" s="477"/>
      <c r="BY63" s="477"/>
      <c r="BZ63" s="477"/>
      <c r="CA63" s="477"/>
      <c r="CB63" s="477"/>
      <c r="CC63" s="477"/>
      <c r="CD63" s="477"/>
      <c r="CE63" s="477"/>
      <c r="CF63" s="477"/>
      <c r="CG63" s="477"/>
      <c r="CH63" s="477"/>
      <c r="CI63" s="477"/>
      <c r="CJ63" s="477"/>
      <c r="CK63" s="477"/>
      <c r="CL63" s="477"/>
      <c r="CM63" s="477"/>
      <c r="CN63" s="477"/>
      <c r="CO63" s="477"/>
      <c r="CP63" s="477"/>
      <c r="CQ63" s="477"/>
      <c r="CR63" s="477"/>
      <c r="CS63" s="477"/>
      <c r="CT63" s="477"/>
      <c r="CU63" s="477"/>
      <c r="CV63" s="477"/>
      <c r="CW63" s="477"/>
      <c r="CX63" s="477"/>
      <c r="CY63" s="477"/>
      <c r="CZ63" s="477"/>
      <c r="DA63" s="477"/>
      <c r="DB63" s="477"/>
      <c r="DC63" s="477"/>
      <c r="DD63" s="477"/>
      <c r="DE63" s="477"/>
      <c r="DF63" s="477"/>
      <c r="DG63" s="477"/>
      <c r="DH63" s="477"/>
      <c r="DI63" s="477"/>
      <c r="DJ63" s="477"/>
      <c r="DK63" s="477"/>
      <c r="DL63" s="477"/>
      <c r="DM63" s="477"/>
      <c r="DN63" s="477"/>
      <c r="DO63" s="477"/>
      <c r="DP63" s="477"/>
      <c r="DQ63" s="477"/>
      <c r="DR63" s="477"/>
      <c r="DS63" s="477"/>
      <c r="DT63" s="477"/>
      <c r="DU63" s="477"/>
      <c r="DV63" s="477"/>
      <c r="DW63" s="477"/>
      <c r="DX63" s="477"/>
      <c r="DY63" s="477"/>
      <c r="DZ63" s="477"/>
      <c r="EA63" s="477"/>
      <c r="EB63" s="477"/>
      <c r="EC63" s="477"/>
      <c r="ED63" s="477"/>
      <c r="EE63" s="477"/>
      <c r="EF63" s="477"/>
      <c r="EG63" s="477"/>
      <c r="EH63" s="477"/>
      <c r="EI63" s="477"/>
      <c r="EJ63" s="477"/>
      <c r="EK63" s="477"/>
      <c r="EL63" s="477"/>
      <c r="EM63" s="477"/>
      <c r="EN63" s="477"/>
      <c r="EO63" s="477"/>
      <c r="EP63" s="477"/>
      <c r="EQ63" s="477"/>
      <c r="ER63" s="477"/>
      <c r="ES63" s="477"/>
      <c r="ET63" s="477"/>
      <c r="EU63" s="477"/>
      <c r="EV63" s="477"/>
      <c r="EW63" s="477"/>
      <c r="EX63" s="477"/>
      <c r="EY63" s="477"/>
      <c r="EZ63" s="477"/>
      <c r="FA63" s="477"/>
      <c r="FB63" s="477"/>
      <c r="FC63" s="477"/>
      <c r="FD63" s="477"/>
      <c r="FE63" s="477"/>
      <c r="FF63" s="477"/>
      <c r="FG63" s="477"/>
      <c r="FH63" s="477"/>
      <c r="FI63" s="477"/>
      <c r="FJ63" s="477"/>
      <c r="FK63" s="477"/>
      <c r="FL63" s="477"/>
      <c r="FM63" s="477"/>
      <c r="FN63" s="477"/>
      <c r="FO63" s="477"/>
      <c r="FP63" s="477"/>
      <c r="FQ63" s="477"/>
      <c r="FR63" s="477"/>
      <c r="FS63" s="477"/>
      <c r="FT63" s="477"/>
      <c r="FU63" s="477"/>
      <c r="FV63" s="477"/>
      <c r="FW63" s="477"/>
      <c r="FX63" s="477"/>
      <c r="FY63" s="477"/>
      <c r="FZ63" s="477"/>
      <c r="GA63" s="477"/>
      <c r="GB63" s="477"/>
      <c r="GC63" s="477"/>
      <c r="GD63" s="477"/>
      <c r="GE63" s="477"/>
      <c r="GF63" s="477"/>
      <c r="GG63" s="477"/>
      <c r="GH63" s="477"/>
      <c r="GI63" s="477"/>
      <c r="GJ63" s="477"/>
      <c r="GK63" s="477"/>
      <c r="GL63" s="477"/>
      <c r="GM63" s="477"/>
      <c r="GN63" s="477"/>
      <c r="GO63" s="477"/>
      <c r="GP63" s="477"/>
      <c r="GQ63" s="477"/>
      <c r="GR63" s="477"/>
      <c r="GS63" s="477"/>
      <c r="GT63" s="477"/>
      <c r="GU63" s="477"/>
      <c r="GV63" s="477"/>
      <c r="GW63" s="477"/>
      <c r="GX63" s="477"/>
      <c r="GY63" s="477"/>
      <c r="GZ63" s="477"/>
      <c r="HA63" s="477"/>
      <c r="HB63" s="477"/>
      <c r="HC63" s="477"/>
      <c r="HD63" s="477"/>
      <c r="HE63" s="477"/>
      <c r="HF63" s="477"/>
      <c r="HG63" s="477"/>
      <c r="HH63" s="477"/>
      <c r="HI63" s="477"/>
      <c r="HJ63" s="477"/>
      <c r="HK63" s="477"/>
      <c r="HL63" s="477"/>
      <c r="HM63" s="477"/>
      <c r="HN63" s="477"/>
      <c r="HO63" s="477"/>
      <c r="HP63" s="477"/>
      <c r="HQ63" s="477"/>
      <c r="HR63" s="477"/>
      <c r="HS63" s="477"/>
      <c r="HT63" s="477"/>
      <c r="HU63" s="477"/>
      <c r="HV63" s="477"/>
      <c r="HW63" s="477"/>
      <c r="HX63" s="477"/>
      <c r="HY63" s="477"/>
      <c r="HZ63" s="477"/>
      <c r="IA63" s="477"/>
      <c r="IB63" s="477"/>
      <c r="IC63" s="477"/>
      <c r="ID63" s="477"/>
      <c r="IE63" s="477"/>
      <c r="IF63" s="477"/>
      <c r="IG63" s="477"/>
      <c r="IH63" s="477"/>
      <c r="II63" s="477"/>
      <c r="IJ63" s="477"/>
      <c r="IK63" s="477"/>
      <c r="IL63" s="477"/>
      <c r="IM63" s="477"/>
      <c r="IN63" s="477"/>
      <c r="IO63" s="477"/>
    </row>
    <row r="64" spans="1:249" ht="30" customHeight="1">
      <c r="A64" s="477"/>
      <c r="B64" s="85" t="s">
        <v>234</v>
      </c>
      <c r="C64" s="511"/>
      <c r="D64" s="512">
        <v>-1.856421899203184</v>
      </c>
      <c r="E64" s="513">
        <v>3.4965525844111482</v>
      </c>
      <c r="F64" s="512">
        <v>4.0506393051836511</v>
      </c>
      <c r="G64" s="512">
        <v>10.352664054316165</v>
      </c>
      <c r="H64" s="512">
        <v>0.4166162141330858</v>
      </c>
      <c r="I64" s="512">
        <v>0.90706333777488624</v>
      </c>
      <c r="J64" s="512">
        <v>0.90706333777488624</v>
      </c>
      <c r="K64" s="477"/>
      <c r="L64" s="477"/>
      <c r="M64" s="477"/>
      <c r="N64" s="477"/>
      <c r="O64" s="477"/>
      <c r="P64" s="477"/>
      <c r="Q64" s="477"/>
      <c r="R64" s="477"/>
      <c r="S64" s="477"/>
      <c r="T64" s="477"/>
      <c r="U64" s="477"/>
      <c r="V64" s="477"/>
      <c r="W64" s="477"/>
      <c r="X64" s="477"/>
      <c r="Y64" s="477"/>
      <c r="Z64" s="477"/>
      <c r="AA64" s="477"/>
      <c r="AB64" s="477"/>
      <c r="AC64" s="477"/>
      <c r="AD64" s="477"/>
      <c r="AE64" s="477"/>
      <c r="AF64" s="477"/>
      <c r="AG64" s="477"/>
      <c r="AH64" s="477"/>
      <c r="AI64" s="477"/>
      <c r="AJ64" s="477"/>
      <c r="AK64" s="477"/>
      <c r="AL64" s="477"/>
      <c r="AM64" s="477"/>
      <c r="AN64" s="477"/>
      <c r="AO64" s="477"/>
      <c r="AP64" s="477"/>
      <c r="AQ64" s="477"/>
      <c r="AR64" s="477"/>
      <c r="AS64" s="477"/>
      <c r="AT64" s="477"/>
      <c r="AU64" s="477"/>
      <c r="AV64" s="477"/>
      <c r="AW64" s="477"/>
      <c r="AX64" s="477"/>
      <c r="AY64" s="477"/>
      <c r="AZ64" s="477"/>
      <c r="BA64" s="477"/>
      <c r="BB64" s="477"/>
      <c r="BC64" s="477"/>
      <c r="BD64" s="477"/>
      <c r="BE64" s="477"/>
      <c r="BF64" s="477"/>
      <c r="BG64" s="477"/>
      <c r="BH64" s="477"/>
      <c r="BI64" s="477"/>
      <c r="BJ64" s="477"/>
      <c r="BK64" s="477"/>
      <c r="BL64" s="477"/>
      <c r="BM64" s="477"/>
      <c r="BN64" s="477"/>
      <c r="BO64" s="477"/>
      <c r="BP64" s="477"/>
      <c r="BQ64" s="477"/>
      <c r="BR64" s="477"/>
      <c r="BS64" s="477"/>
      <c r="BT64" s="477"/>
      <c r="BU64" s="477"/>
      <c r="BV64" s="477"/>
      <c r="BW64" s="477"/>
      <c r="BX64" s="477"/>
      <c r="BY64" s="477"/>
      <c r="BZ64" s="477"/>
      <c r="CA64" s="477"/>
      <c r="CB64" s="477"/>
      <c r="CC64" s="477"/>
      <c r="CD64" s="477"/>
      <c r="CE64" s="477"/>
      <c r="CF64" s="477"/>
      <c r="CG64" s="477"/>
      <c r="CH64" s="477"/>
      <c r="CI64" s="477"/>
      <c r="CJ64" s="477"/>
      <c r="CK64" s="477"/>
      <c r="CL64" s="477"/>
      <c r="CM64" s="477"/>
      <c r="CN64" s="477"/>
      <c r="CO64" s="477"/>
      <c r="CP64" s="477"/>
      <c r="CQ64" s="477"/>
      <c r="CR64" s="477"/>
      <c r="CS64" s="477"/>
      <c r="CT64" s="477"/>
      <c r="CU64" s="477"/>
      <c r="CV64" s="477"/>
      <c r="CW64" s="477"/>
      <c r="CX64" s="477"/>
      <c r="CY64" s="477"/>
      <c r="CZ64" s="477"/>
      <c r="DA64" s="477"/>
      <c r="DB64" s="477"/>
      <c r="DC64" s="477"/>
      <c r="DD64" s="477"/>
      <c r="DE64" s="477"/>
      <c r="DF64" s="477"/>
      <c r="DG64" s="477"/>
      <c r="DH64" s="477"/>
      <c r="DI64" s="477"/>
      <c r="DJ64" s="477"/>
      <c r="DK64" s="477"/>
      <c r="DL64" s="477"/>
      <c r="DM64" s="477"/>
      <c r="DN64" s="477"/>
      <c r="DO64" s="477"/>
      <c r="DP64" s="477"/>
      <c r="DQ64" s="477"/>
      <c r="DR64" s="477"/>
      <c r="DS64" s="477"/>
      <c r="DT64" s="477"/>
      <c r="DU64" s="477"/>
      <c r="DV64" s="477"/>
      <c r="DW64" s="477"/>
      <c r="DX64" s="477"/>
      <c r="DY64" s="477"/>
      <c r="DZ64" s="477"/>
      <c r="EA64" s="477"/>
      <c r="EB64" s="477"/>
      <c r="EC64" s="477"/>
      <c r="ED64" s="477"/>
      <c r="EE64" s="477"/>
      <c r="EF64" s="477"/>
      <c r="EG64" s="477"/>
      <c r="EH64" s="477"/>
      <c r="EI64" s="477"/>
      <c r="EJ64" s="477"/>
      <c r="EK64" s="477"/>
      <c r="EL64" s="477"/>
      <c r="EM64" s="477"/>
      <c r="EN64" s="477"/>
      <c r="EO64" s="477"/>
      <c r="EP64" s="477"/>
      <c r="EQ64" s="477"/>
      <c r="ER64" s="477"/>
      <c r="ES64" s="477"/>
      <c r="ET64" s="477"/>
      <c r="EU64" s="477"/>
      <c r="EV64" s="477"/>
      <c r="EW64" s="477"/>
      <c r="EX64" s="477"/>
      <c r="EY64" s="477"/>
      <c r="EZ64" s="477"/>
      <c r="FA64" s="477"/>
      <c r="FB64" s="477"/>
      <c r="FC64" s="477"/>
      <c r="FD64" s="477"/>
      <c r="FE64" s="477"/>
      <c r="FF64" s="477"/>
      <c r="FG64" s="477"/>
      <c r="FH64" s="477"/>
      <c r="FI64" s="477"/>
      <c r="FJ64" s="477"/>
      <c r="FK64" s="477"/>
      <c r="FL64" s="477"/>
      <c r="FM64" s="477"/>
      <c r="FN64" s="477"/>
      <c r="FO64" s="477"/>
      <c r="FP64" s="477"/>
      <c r="FQ64" s="477"/>
      <c r="FR64" s="477"/>
      <c r="FS64" s="477"/>
      <c r="FT64" s="477"/>
      <c r="FU64" s="477"/>
      <c r="FV64" s="477"/>
      <c r="FW64" s="477"/>
      <c r="FX64" s="477"/>
      <c r="FY64" s="477"/>
      <c r="FZ64" s="477"/>
      <c r="GA64" s="477"/>
      <c r="GB64" s="477"/>
      <c r="GC64" s="477"/>
      <c r="GD64" s="477"/>
      <c r="GE64" s="477"/>
      <c r="GF64" s="477"/>
      <c r="GG64" s="477"/>
      <c r="GH64" s="477"/>
      <c r="GI64" s="477"/>
      <c r="GJ64" s="477"/>
      <c r="GK64" s="477"/>
      <c r="GL64" s="477"/>
      <c r="GM64" s="477"/>
      <c r="GN64" s="477"/>
      <c r="GO64" s="477"/>
      <c r="GP64" s="477"/>
      <c r="GQ64" s="477"/>
      <c r="GR64" s="477"/>
      <c r="GS64" s="477"/>
      <c r="GT64" s="477"/>
      <c r="GU64" s="477"/>
      <c r="GV64" s="477"/>
      <c r="GW64" s="477"/>
      <c r="GX64" s="477"/>
      <c r="GY64" s="477"/>
      <c r="GZ64" s="477"/>
      <c r="HA64" s="477"/>
      <c r="HB64" s="477"/>
      <c r="HC64" s="477"/>
      <c r="HD64" s="477"/>
      <c r="HE64" s="477"/>
      <c r="HF64" s="477"/>
      <c r="HG64" s="477"/>
      <c r="HH64" s="477"/>
      <c r="HI64" s="477"/>
      <c r="HJ64" s="477"/>
      <c r="HK64" s="477"/>
      <c r="HL64" s="477"/>
      <c r="HM64" s="477"/>
      <c r="HN64" s="477"/>
      <c r="HO64" s="477"/>
      <c r="HP64" s="477"/>
      <c r="HQ64" s="477"/>
      <c r="HR64" s="477"/>
      <c r="HS64" s="477"/>
      <c r="HT64" s="477"/>
      <c r="HU64" s="477"/>
      <c r="HV64" s="477"/>
      <c r="HW64" s="477"/>
      <c r="HX64" s="477"/>
      <c r="HY64" s="477"/>
      <c r="HZ64" s="477"/>
      <c r="IA64" s="477"/>
      <c r="IB64" s="477"/>
      <c r="IC64" s="477"/>
      <c r="ID64" s="477"/>
      <c r="IE64" s="477"/>
      <c r="IF64" s="477"/>
      <c r="IG64" s="477"/>
      <c r="IH64" s="477"/>
      <c r="II64" s="477"/>
      <c r="IJ64" s="477"/>
      <c r="IK64" s="477"/>
      <c r="IL64" s="477"/>
      <c r="IM64" s="477"/>
      <c r="IN64" s="477"/>
      <c r="IO64" s="477"/>
    </row>
    <row r="65" spans="1:249" ht="30" customHeight="1">
      <c r="A65" s="477"/>
      <c r="B65" s="571" t="s">
        <v>235</v>
      </c>
      <c r="C65" s="511"/>
      <c r="D65" s="512">
        <v>-0.3495907863168668</v>
      </c>
      <c r="E65" s="513">
        <v>0.59700694060478554</v>
      </c>
      <c r="F65" s="512">
        <v>1.6227261829256747</v>
      </c>
      <c r="G65" s="512">
        <v>0.63985676501714295</v>
      </c>
      <c r="H65" s="512">
        <v>-1.3353424073776097</v>
      </c>
      <c r="I65" s="512">
        <v>-0.14751801038663359</v>
      </c>
      <c r="J65" s="512">
        <v>-0.14751801038663359</v>
      </c>
      <c r="K65" s="477"/>
      <c r="L65" s="477"/>
      <c r="M65" s="477"/>
      <c r="N65" s="477"/>
      <c r="O65" s="477"/>
      <c r="P65" s="477"/>
      <c r="Q65" s="477"/>
      <c r="R65" s="477"/>
      <c r="S65" s="477"/>
      <c r="T65" s="477"/>
      <c r="U65" s="477"/>
      <c r="V65" s="477"/>
      <c r="W65" s="477"/>
      <c r="X65" s="477"/>
      <c r="Y65" s="477"/>
      <c r="Z65" s="477"/>
      <c r="AA65" s="477"/>
      <c r="AB65" s="477"/>
      <c r="AC65" s="477"/>
      <c r="AD65" s="477"/>
      <c r="AE65" s="477"/>
      <c r="AF65" s="477"/>
      <c r="AG65" s="477"/>
      <c r="AH65" s="477"/>
      <c r="AI65" s="477"/>
      <c r="AJ65" s="477"/>
      <c r="AK65" s="477"/>
      <c r="AL65" s="477"/>
      <c r="AM65" s="477"/>
      <c r="AN65" s="477"/>
      <c r="AO65" s="477"/>
      <c r="AP65" s="477"/>
      <c r="AQ65" s="477"/>
      <c r="AR65" s="477"/>
      <c r="AS65" s="477"/>
      <c r="AT65" s="477"/>
      <c r="AU65" s="477"/>
      <c r="AV65" s="477"/>
      <c r="AW65" s="477"/>
      <c r="AX65" s="477"/>
      <c r="AY65" s="477"/>
      <c r="AZ65" s="477"/>
      <c r="BA65" s="477"/>
      <c r="BB65" s="477"/>
      <c r="BC65" s="477"/>
      <c r="BD65" s="477"/>
      <c r="BE65" s="477"/>
      <c r="BF65" s="477"/>
      <c r="BG65" s="477"/>
      <c r="BH65" s="477"/>
      <c r="BI65" s="477"/>
      <c r="BJ65" s="477"/>
      <c r="BK65" s="477"/>
      <c r="BL65" s="477"/>
      <c r="BM65" s="477"/>
      <c r="BN65" s="477"/>
      <c r="BO65" s="477"/>
      <c r="BP65" s="477"/>
      <c r="BQ65" s="477"/>
      <c r="BR65" s="477"/>
      <c r="BS65" s="477"/>
      <c r="BT65" s="477"/>
      <c r="BU65" s="477"/>
      <c r="BV65" s="477"/>
      <c r="BW65" s="477"/>
      <c r="BX65" s="477"/>
      <c r="BY65" s="477"/>
      <c r="BZ65" s="477"/>
      <c r="CA65" s="477"/>
      <c r="CB65" s="477"/>
      <c r="CC65" s="477"/>
      <c r="CD65" s="477"/>
      <c r="CE65" s="477"/>
      <c r="CF65" s="477"/>
      <c r="CG65" s="477"/>
      <c r="CH65" s="477"/>
      <c r="CI65" s="477"/>
      <c r="CJ65" s="477"/>
      <c r="CK65" s="477"/>
      <c r="CL65" s="477"/>
      <c r="CM65" s="477"/>
      <c r="CN65" s="477"/>
      <c r="CO65" s="477"/>
      <c r="CP65" s="477"/>
      <c r="CQ65" s="477"/>
      <c r="CR65" s="477"/>
      <c r="CS65" s="477"/>
      <c r="CT65" s="477"/>
      <c r="CU65" s="477"/>
      <c r="CV65" s="477"/>
      <c r="CW65" s="477"/>
      <c r="CX65" s="477"/>
      <c r="CY65" s="477"/>
      <c r="CZ65" s="477"/>
      <c r="DA65" s="477"/>
      <c r="DB65" s="477"/>
      <c r="DC65" s="477"/>
      <c r="DD65" s="477"/>
      <c r="DE65" s="477"/>
      <c r="DF65" s="477"/>
      <c r="DG65" s="477"/>
      <c r="DH65" s="477"/>
      <c r="DI65" s="477"/>
      <c r="DJ65" s="477"/>
      <c r="DK65" s="477"/>
      <c r="DL65" s="477"/>
      <c r="DM65" s="477"/>
      <c r="DN65" s="477"/>
      <c r="DO65" s="477"/>
      <c r="DP65" s="477"/>
      <c r="DQ65" s="477"/>
      <c r="DR65" s="477"/>
      <c r="DS65" s="477"/>
      <c r="DT65" s="477"/>
      <c r="DU65" s="477"/>
      <c r="DV65" s="477"/>
      <c r="DW65" s="477"/>
      <c r="DX65" s="477"/>
      <c r="DY65" s="477"/>
      <c r="DZ65" s="477"/>
      <c r="EA65" s="477"/>
      <c r="EB65" s="477"/>
      <c r="EC65" s="477"/>
      <c r="ED65" s="477"/>
      <c r="EE65" s="477"/>
      <c r="EF65" s="477"/>
      <c r="EG65" s="477"/>
      <c r="EH65" s="477"/>
      <c r="EI65" s="477"/>
      <c r="EJ65" s="477"/>
      <c r="EK65" s="477"/>
      <c r="EL65" s="477"/>
      <c r="EM65" s="477"/>
      <c r="EN65" s="477"/>
      <c r="EO65" s="477"/>
      <c r="EP65" s="477"/>
      <c r="EQ65" s="477"/>
      <c r="ER65" s="477"/>
      <c r="ES65" s="477"/>
      <c r="ET65" s="477"/>
      <c r="EU65" s="477"/>
      <c r="EV65" s="477"/>
      <c r="EW65" s="477"/>
      <c r="EX65" s="477"/>
      <c r="EY65" s="477"/>
      <c r="EZ65" s="477"/>
      <c r="FA65" s="477"/>
      <c r="FB65" s="477"/>
      <c r="FC65" s="477"/>
      <c r="FD65" s="477"/>
      <c r="FE65" s="477"/>
      <c r="FF65" s="477"/>
      <c r="FG65" s="477"/>
      <c r="FH65" s="477"/>
      <c r="FI65" s="477"/>
      <c r="FJ65" s="477"/>
      <c r="FK65" s="477"/>
      <c r="FL65" s="477"/>
      <c r="FM65" s="477"/>
      <c r="FN65" s="477"/>
      <c r="FO65" s="477"/>
      <c r="FP65" s="477"/>
      <c r="FQ65" s="477"/>
      <c r="FR65" s="477"/>
      <c r="FS65" s="477"/>
      <c r="FT65" s="477"/>
      <c r="FU65" s="477"/>
      <c r="FV65" s="477"/>
      <c r="FW65" s="477"/>
      <c r="FX65" s="477"/>
      <c r="FY65" s="477"/>
      <c r="FZ65" s="477"/>
      <c r="GA65" s="477"/>
      <c r="GB65" s="477"/>
      <c r="GC65" s="477"/>
      <c r="GD65" s="477"/>
      <c r="GE65" s="477"/>
      <c r="GF65" s="477"/>
      <c r="GG65" s="477"/>
      <c r="GH65" s="477"/>
      <c r="GI65" s="477"/>
      <c r="GJ65" s="477"/>
      <c r="GK65" s="477"/>
      <c r="GL65" s="477"/>
      <c r="GM65" s="477"/>
      <c r="GN65" s="477"/>
      <c r="GO65" s="477"/>
      <c r="GP65" s="477"/>
      <c r="GQ65" s="477"/>
      <c r="GR65" s="477"/>
      <c r="GS65" s="477"/>
      <c r="GT65" s="477"/>
      <c r="GU65" s="477"/>
      <c r="GV65" s="477"/>
      <c r="GW65" s="477"/>
      <c r="GX65" s="477"/>
      <c r="GY65" s="477"/>
      <c r="GZ65" s="477"/>
      <c r="HA65" s="477"/>
      <c r="HB65" s="477"/>
      <c r="HC65" s="477"/>
      <c r="HD65" s="477"/>
      <c r="HE65" s="477"/>
      <c r="HF65" s="477"/>
      <c r="HG65" s="477"/>
      <c r="HH65" s="477"/>
      <c r="HI65" s="477"/>
      <c r="HJ65" s="477"/>
      <c r="HK65" s="477"/>
      <c r="HL65" s="477"/>
      <c r="HM65" s="477"/>
      <c r="HN65" s="477"/>
      <c r="HO65" s="477"/>
      <c r="HP65" s="477"/>
      <c r="HQ65" s="477"/>
      <c r="HR65" s="477"/>
      <c r="HS65" s="477"/>
      <c r="HT65" s="477"/>
      <c r="HU65" s="477"/>
      <c r="HV65" s="477"/>
      <c r="HW65" s="477"/>
      <c r="HX65" s="477"/>
      <c r="HY65" s="477"/>
      <c r="HZ65" s="477"/>
      <c r="IA65" s="477"/>
      <c r="IB65" s="477"/>
      <c r="IC65" s="477"/>
      <c r="ID65" s="477"/>
      <c r="IE65" s="477"/>
      <c r="IF65" s="477"/>
      <c r="IG65" s="477"/>
      <c r="IH65" s="477"/>
      <c r="II65" s="477"/>
      <c r="IJ65" s="477"/>
      <c r="IK65" s="477"/>
      <c r="IL65" s="477"/>
      <c r="IM65" s="477"/>
      <c r="IN65" s="477"/>
      <c r="IO65" s="477"/>
    </row>
    <row r="66" spans="1:249" ht="30" customHeight="1">
      <c r="A66" s="477"/>
      <c r="B66" s="571" t="s">
        <v>236</v>
      </c>
      <c r="C66" s="511"/>
      <c r="D66" s="512">
        <v>1.7621038258098594</v>
      </c>
      <c r="E66" s="513">
        <v>1.2430949791624215</v>
      </c>
      <c r="F66" s="512">
        <v>-0.57362181358277553</v>
      </c>
      <c r="G66" s="512">
        <v>-0.57084482726253327</v>
      </c>
      <c r="H66" s="512">
        <v>-0.58334282135051296</v>
      </c>
      <c r="I66" s="512">
        <v>0.91624159681977346</v>
      </c>
      <c r="J66" s="512">
        <v>0.91624159681980188</v>
      </c>
      <c r="K66" s="477"/>
      <c r="L66" s="477"/>
      <c r="M66" s="477"/>
      <c r="N66" s="477"/>
      <c r="O66" s="477"/>
      <c r="P66" s="477"/>
      <c r="Q66" s="477"/>
      <c r="R66" s="477"/>
      <c r="S66" s="477"/>
      <c r="T66" s="477"/>
      <c r="U66" s="477"/>
      <c r="V66" s="477"/>
      <c r="W66" s="477"/>
      <c r="X66" s="477"/>
      <c r="Y66" s="477"/>
      <c r="Z66" s="477"/>
      <c r="AA66" s="477"/>
      <c r="AB66" s="477"/>
      <c r="AC66" s="477"/>
      <c r="AD66" s="477"/>
      <c r="AE66" s="477"/>
      <c r="AF66" s="477"/>
      <c r="AG66" s="477"/>
      <c r="AH66" s="477"/>
      <c r="AI66" s="477"/>
      <c r="AJ66" s="477"/>
      <c r="AK66" s="477"/>
      <c r="AL66" s="477"/>
      <c r="AM66" s="477"/>
      <c r="AN66" s="477"/>
      <c r="AO66" s="477"/>
      <c r="AP66" s="477"/>
      <c r="AQ66" s="477"/>
      <c r="AR66" s="477"/>
      <c r="AS66" s="477"/>
      <c r="AT66" s="477"/>
      <c r="AU66" s="477"/>
      <c r="AV66" s="477"/>
      <c r="AW66" s="477"/>
      <c r="AX66" s="477"/>
      <c r="AY66" s="477"/>
      <c r="AZ66" s="477"/>
      <c r="BA66" s="477"/>
      <c r="BB66" s="477"/>
      <c r="BC66" s="477"/>
      <c r="BD66" s="477"/>
      <c r="BE66" s="477"/>
      <c r="BF66" s="477"/>
      <c r="BG66" s="477"/>
      <c r="BH66" s="477"/>
      <c r="BI66" s="477"/>
      <c r="BJ66" s="477"/>
      <c r="BK66" s="477"/>
      <c r="BL66" s="477"/>
      <c r="BM66" s="477"/>
      <c r="BN66" s="477"/>
      <c r="BO66" s="477"/>
      <c r="BP66" s="477"/>
      <c r="BQ66" s="477"/>
      <c r="BR66" s="477"/>
      <c r="BS66" s="477"/>
      <c r="BT66" s="477"/>
      <c r="BU66" s="477"/>
      <c r="BV66" s="477"/>
      <c r="BW66" s="477"/>
      <c r="BX66" s="477"/>
      <c r="BY66" s="477"/>
      <c r="BZ66" s="477"/>
      <c r="CA66" s="477"/>
      <c r="CB66" s="477"/>
      <c r="CC66" s="477"/>
      <c r="CD66" s="477"/>
      <c r="CE66" s="477"/>
      <c r="CF66" s="477"/>
      <c r="CG66" s="477"/>
      <c r="CH66" s="477"/>
      <c r="CI66" s="477"/>
      <c r="CJ66" s="477"/>
      <c r="CK66" s="477"/>
      <c r="CL66" s="477"/>
      <c r="CM66" s="477"/>
      <c r="CN66" s="477"/>
      <c r="CO66" s="477"/>
      <c r="CP66" s="477"/>
      <c r="CQ66" s="477"/>
      <c r="CR66" s="477"/>
      <c r="CS66" s="477"/>
      <c r="CT66" s="477"/>
      <c r="CU66" s="477"/>
      <c r="CV66" s="477"/>
      <c r="CW66" s="477"/>
      <c r="CX66" s="477"/>
      <c r="CY66" s="477"/>
      <c r="CZ66" s="477"/>
      <c r="DA66" s="477"/>
      <c r="DB66" s="477"/>
      <c r="DC66" s="477"/>
      <c r="DD66" s="477"/>
      <c r="DE66" s="477"/>
      <c r="DF66" s="477"/>
      <c r="DG66" s="477"/>
      <c r="DH66" s="477"/>
      <c r="DI66" s="477"/>
      <c r="DJ66" s="477"/>
      <c r="DK66" s="477"/>
      <c r="DL66" s="477"/>
      <c r="DM66" s="477"/>
      <c r="DN66" s="477"/>
      <c r="DO66" s="477"/>
      <c r="DP66" s="477"/>
      <c r="DQ66" s="477"/>
      <c r="DR66" s="477"/>
      <c r="DS66" s="477"/>
      <c r="DT66" s="477"/>
      <c r="DU66" s="477"/>
      <c r="DV66" s="477"/>
      <c r="DW66" s="477"/>
      <c r="DX66" s="477"/>
      <c r="DY66" s="477"/>
      <c r="DZ66" s="477"/>
      <c r="EA66" s="477"/>
      <c r="EB66" s="477"/>
      <c r="EC66" s="477"/>
      <c r="ED66" s="477"/>
      <c r="EE66" s="477"/>
      <c r="EF66" s="477"/>
      <c r="EG66" s="477"/>
      <c r="EH66" s="477"/>
      <c r="EI66" s="477"/>
      <c r="EJ66" s="477"/>
      <c r="EK66" s="477"/>
      <c r="EL66" s="477"/>
      <c r="EM66" s="477"/>
      <c r="EN66" s="477"/>
      <c r="EO66" s="477"/>
      <c r="EP66" s="477"/>
      <c r="EQ66" s="477"/>
      <c r="ER66" s="477"/>
      <c r="ES66" s="477"/>
      <c r="ET66" s="477"/>
      <c r="EU66" s="477"/>
      <c r="EV66" s="477"/>
      <c r="EW66" s="477"/>
      <c r="EX66" s="477"/>
      <c r="EY66" s="477"/>
      <c r="EZ66" s="477"/>
      <c r="FA66" s="477"/>
      <c r="FB66" s="477"/>
      <c r="FC66" s="477"/>
      <c r="FD66" s="477"/>
      <c r="FE66" s="477"/>
      <c r="FF66" s="477"/>
      <c r="FG66" s="477"/>
      <c r="FH66" s="477"/>
      <c r="FI66" s="477"/>
      <c r="FJ66" s="477"/>
      <c r="FK66" s="477"/>
      <c r="FL66" s="477"/>
      <c r="FM66" s="477"/>
      <c r="FN66" s="477"/>
      <c r="FO66" s="477"/>
      <c r="FP66" s="477"/>
      <c r="FQ66" s="477"/>
      <c r="FR66" s="477"/>
      <c r="FS66" s="477"/>
      <c r="FT66" s="477"/>
      <c r="FU66" s="477"/>
      <c r="FV66" s="477"/>
      <c r="FW66" s="477"/>
      <c r="FX66" s="477"/>
      <c r="FY66" s="477"/>
      <c r="FZ66" s="477"/>
      <c r="GA66" s="477"/>
      <c r="GB66" s="477"/>
      <c r="GC66" s="477"/>
      <c r="GD66" s="477"/>
      <c r="GE66" s="477"/>
      <c r="GF66" s="477"/>
      <c r="GG66" s="477"/>
      <c r="GH66" s="477"/>
      <c r="GI66" s="477"/>
      <c r="GJ66" s="477"/>
      <c r="GK66" s="477"/>
      <c r="GL66" s="477"/>
      <c r="GM66" s="477"/>
      <c r="GN66" s="477"/>
      <c r="GO66" s="477"/>
      <c r="GP66" s="477"/>
      <c r="GQ66" s="477"/>
      <c r="GR66" s="477"/>
      <c r="GS66" s="477"/>
      <c r="GT66" s="477"/>
      <c r="GU66" s="477"/>
      <c r="GV66" s="477"/>
      <c r="GW66" s="477"/>
      <c r="GX66" s="477"/>
      <c r="GY66" s="477"/>
      <c r="GZ66" s="477"/>
      <c r="HA66" s="477"/>
      <c r="HB66" s="477"/>
      <c r="HC66" s="477"/>
      <c r="HD66" s="477"/>
      <c r="HE66" s="477"/>
      <c r="HF66" s="477"/>
      <c r="HG66" s="477"/>
      <c r="HH66" s="477"/>
      <c r="HI66" s="477"/>
      <c r="HJ66" s="477"/>
      <c r="HK66" s="477"/>
      <c r="HL66" s="477"/>
      <c r="HM66" s="477"/>
      <c r="HN66" s="477"/>
      <c r="HO66" s="477"/>
      <c r="HP66" s="477"/>
      <c r="HQ66" s="477"/>
      <c r="HR66" s="477"/>
      <c r="HS66" s="477"/>
      <c r="HT66" s="477"/>
      <c r="HU66" s="477"/>
      <c r="HV66" s="477"/>
      <c r="HW66" s="477"/>
      <c r="HX66" s="477"/>
      <c r="HY66" s="477"/>
      <c r="HZ66" s="477"/>
      <c r="IA66" s="477"/>
      <c r="IB66" s="477"/>
      <c r="IC66" s="477"/>
      <c r="ID66" s="477"/>
      <c r="IE66" s="477"/>
      <c r="IF66" s="477"/>
      <c r="IG66" s="477"/>
      <c r="IH66" s="477"/>
      <c r="II66" s="477"/>
      <c r="IJ66" s="477"/>
      <c r="IK66" s="477"/>
      <c r="IL66" s="477"/>
      <c r="IM66" s="477"/>
      <c r="IN66" s="477"/>
      <c r="IO66" s="477"/>
    </row>
    <row r="67" spans="1:249" ht="30" customHeight="1">
      <c r="A67" s="477"/>
      <c r="B67" s="571" t="s">
        <v>237</v>
      </c>
      <c r="C67" s="511"/>
      <c r="D67" s="512">
        <v>3.8380773047090884</v>
      </c>
      <c r="E67" s="513">
        <v>-1.7763817931824519</v>
      </c>
      <c r="F67" s="512">
        <v>-1.0484291421561522</v>
      </c>
      <c r="G67" s="512">
        <v>-0.90265061466034524</v>
      </c>
      <c r="H67" s="512">
        <v>-2.5077127520087572</v>
      </c>
      <c r="I67" s="512">
        <v>0.15900195086307178</v>
      </c>
      <c r="J67" s="512">
        <v>0.15900195086307178</v>
      </c>
      <c r="K67" s="477"/>
      <c r="L67" s="477"/>
      <c r="M67" s="477"/>
      <c r="N67" s="477"/>
      <c r="O67" s="477"/>
      <c r="P67" s="477"/>
      <c r="Q67" s="477"/>
      <c r="R67" s="477"/>
      <c r="S67" s="477"/>
      <c r="T67" s="477"/>
      <c r="U67" s="477"/>
      <c r="V67" s="477"/>
      <c r="W67" s="477"/>
      <c r="X67" s="477"/>
      <c r="Y67" s="477"/>
      <c r="Z67" s="477"/>
      <c r="AA67" s="477"/>
      <c r="AB67" s="477"/>
      <c r="AC67" s="477"/>
      <c r="AD67" s="477"/>
      <c r="AE67" s="477"/>
      <c r="AF67" s="477"/>
      <c r="AG67" s="477"/>
      <c r="AH67" s="477"/>
      <c r="AI67" s="477"/>
      <c r="AJ67" s="477"/>
      <c r="AK67" s="477"/>
      <c r="AL67" s="477"/>
      <c r="AM67" s="477"/>
      <c r="AN67" s="477"/>
      <c r="AO67" s="477"/>
      <c r="AP67" s="477"/>
      <c r="AQ67" s="477"/>
      <c r="AR67" s="477"/>
      <c r="AS67" s="477"/>
      <c r="AT67" s="477"/>
      <c r="AU67" s="477"/>
      <c r="AV67" s="477"/>
      <c r="AW67" s="477"/>
      <c r="AX67" s="477"/>
      <c r="AY67" s="477"/>
      <c r="AZ67" s="477"/>
      <c r="BA67" s="477"/>
      <c r="BB67" s="477"/>
      <c r="BC67" s="477"/>
      <c r="BD67" s="477"/>
      <c r="BE67" s="477"/>
      <c r="BF67" s="477"/>
      <c r="BG67" s="477"/>
      <c r="BH67" s="477"/>
      <c r="BI67" s="477"/>
      <c r="BJ67" s="477"/>
      <c r="BK67" s="477"/>
      <c r="BL67" s="477"/>
      <c r="BM67" s="477"/>
      <c r="BN67" s="477"/>
      <c r="BO67" s="477"/>
      <c r="BP67" s="477"/>
      <c r="BQ67" s="477"/>
      <c r="BR67" s="477"/>
      <c r="BS67" s="477"/>
      <c r="BT67" s="477"/>
      <c r="BU67" s="477"/>
      <c r="BV67" s="477"/>
      <c r="BW67" s="477"/>
      <c r="BX67" s="477"/>
      <c r="BY67" s="477"/>
      <c r="BZ67" s="477"/>
      <c r="CA67" s="477"/>
      <c r="CB67" s="477"/>
      <c r="CC67" s="477"/>
      <c r="CD67" s="477"/>
      <c r="CE67" s="477"/>
      <c r="CF67" s="477"/>
      <c r="CG67" s="477"/>
      <c r="CH67" s="477"/>
      <c r="CI67" s="477"/>
      <c r="CJ67" s="477"/>
      <c r="CK67" s="477"/>
      <c r="CL67" s="477"/>
      <c r="CM67" s="477"/>
      <c r="CN67" s="477"/>
      <c r="CO67" s="477"/>
      <c r="CP67" s="477"/>
      <c r="CQ67" s="477"/>
      <c r="CR67" s="477"/>
      <c r="CS67" s="477"/>
      <c r="CT67" s="477"/>
      <c r="CU67" s="477"/>
      <c r="CV67" s="477"/>
      <c r="CW67" s="477"/>
      <c r="CX67" s="477"/>
      <c r="CY67" s="477"/>
      <c r="CZ67" s="477"/>
      <c r="DA67" s="477"/>
      <c r="DB67" s="477"/>
      <c r="DC67" s="477"/>
      <c r="DD67" s="477"/>
      <c r="DE67" s="477"/>
      <c r="DF67" s="477"/>
      <c r="DG67" s="477"/>
      <c r="DH67" s="477"/>
      <c r="DI67" s="477"/>
      <c r="DJ67" s="477"/>
      <c r="DK67" s="477"/>
      <c r="DL67" s="477"/>
      <c r="DM67" s="477"/>
      <c r="DN67" s="477"/>
      <c r="DO67" s="477"/>
      <c r="DP67" s="477"/>
      <c r="DQ67" s="477"/>
      <c r="DR67" s="477"/>
      <c r="DS67" s="477"/>
      <c r="DT67" s="477"/>
      <c r="DU67" s="477"/>
      <c r="DV67" s="477"/>
      <c r="DW67" s="477"/>
      <c r="DX67" s="477"/>
      <c r="DY67" s="477"/>
      <c r="DZ67" s="477"/>
      <c r="EA67" s="477"/>
      <c r="EB67" s="477"/>
      <c r="EC67" s="477"/>
      <c r="ED67" s="477"/>
      <c r="EE67" s="477"/>
      <c r="EF67" s="477"/>
      <c r="EG67" s="477"/>
      <c r="EH67" s="477"/>
      <c r="EI67" s="477"/>
      <c r="EJ67" s="477"/>
      <c r="EK67" s="477"/>
      <c r="EL67" s="477"/>
      <c r="EM67" s="477"/>
      <c r="EN67" s="477"/>
      <c r="EO67" s="477"/>
      <c r="EP67" s="477"/>
      <c r="EQ67" s="477"/>
      <c r="ER67" s="477"/>
      <c r="ES67" s="477"/>
      <c r="ET67" s="477"/>
      <c r="EU67" s="477"/>
      <c r="EV67" s="477"/>
      <c r="EW67" s="477"/>
      <c r="EX67" s="477"/>
      <c r="EY67" s="477"/>
      <c r="EZ67" s="477"/>
      <c r="FA67" s="477"/>
      <c r="FB67" s="477"/>
      <c r="FC67" s="477"/>
      <c r="FD67" s="477"/>
      <c r="FE67" s="477"/>
      <c r="FF67" s="477"/>
      <c r="FG67" s="477"/>
      <c r="FH67" s="477"/>
      <c r="FI67" s="477"/>
      <c r="FJ67" s="477"/>
      <c r="FK67" s="477"/>
      <c r="FL67" s="477"/>
      <c r="FM67" s="477"/>
      <c r="FN67" s="477"/>
      <c r="FO67" s="477"/>
      <c r="FP67" s="477"/>
      <c r="FQ67" s="477"/>
      <c r="FR67" s="477"/>
      <c r="FS67" s="477"/>
      <c r="FT67" s="477"/>
      <c r="FU67" s="477"/>
      <c r="FV67" s="477"/>
      <c r="FW67" s="477"/>
      <c r="FX67" s="477"/>
      <c r="FY67" s="477"/>
      <c r="FZ67" s="477"/>
      <c r="GA67" s="477"/>
      <c r="GB67" s="477"/>
      <c r="GC67" s="477"/>
      <c r="GD67" s="477"/>
      <c r="GE67" s="477"/>
      <c r="GF67" s="477"/>
      <c r="GG67" s="477"/>
      <c r="GH67" s="477"/>
      <c r="GI67" s="477"/>
      <c r="GJ67" s="477"/>
      <c r="GK67" s="477"/>
      <c r="GL67" s="477"/>
      <c r="GM67" s="477"/>
      <c r="GN67" s="477"/>
      <c r="GO67" s="477"/>
      <c r="GP67" s="477"/>
      <c r="GQ67" s="477"/>
      <c r="GR67" s="477"/>
      <c r="GS67" s="477"/>
      <c r="GT67" s="477"/>
      <c r="GU67" s="477"/>
      <c r="GV67" s="477"/>
      <c r="GW67" s="477"/>
      <c r="GX67" s="477"/>
      <c r="GY67" s="477"/>
      <c r="GZ67" s="477"/>
      <c r="HA67" s="477"/>
      <c r="HB67" s="477"/>
      <c r="HC67" s="477"/>
      <c r="HD67" s="477"/>
      <c r="HE67" s="477"/>
      <c r="HF67" s="477"/>
      <c r="HG67" s="477"/>
      <c r="HH67" s="477"/>
      <c r="HI67" s="477"/>
      <c r="HJ67" s="477"/>
      <c r="HK67" s="477"/>
      <c r="HL67" s="477"/>
      <c r="HM67" s="477"/>
      <c r="HN67" s="477"/>
      <c r="HO67" s="477"/>
      <c r="HP67" s="477"/>
      <c r="HQ67" s="477"/>
      <c r="HR67" s="477"/>
      <c r="HS67" s="477"/>
      <c r="HT67" s="477"/>
      <c r="HU67" s="477"/>
      <c r="HV67" s="477"/>
      <c r="HW67" s="477"/>
      <c r="HX67" s="477"/>
      <c r="HY67" s="477"/>
      <c r="HZ67" s="477"/>
      <c r="IA67" s="477"/>
      <c r="IB67" s="477"/>
      <c r="IC67" s="477"/>
      <c r="ID67" s="477"/>
      <c r="IE67" s="477"/>
      <c r="IF67" s="477"/>
      <c r="IG67" s="477"/>
      <c r="IH67" s="477"/>
      <c r="II67" s="477"/>
      <c r="IJ67" s="477"/>
      <c r="IK67" s="477"/>
      <c r="IL67" s="477"/>
      <c r="IM67" s="477"/>
      <c r="IN67" s="477"/>
      <c r="IO67" s="477"/>
    </row>
    <row r="68" spans="1:249" ht="30" customHeight="1">
      <c r="A68" s="477"/>
      <c r="B68" s="571" t="s">
        <v>238</v>
      </c>
      <c r="C68" s="511"/>
      <c r="D68" s="512">
        <v>3.4016198057448435</v>
      </c>
      <c r="E68" s="513">
        <v>-2.5193258891202674</v>
      </c>
      <c r="F68" s="512">
        <v>-3.4690232932064333</v>
      </c>
      <c r="G68" s="512">
        <v>-4.0387828124722631</v>
      </c>
      <c r="H68" s="512">
        <v>-2.5089197676081767</v>
      </c>
      <c r="I68" s="512">
        <v>-0.33101384819644863</v>
      </c>
      <c r="J68" s="512">
        <v>-0.33101384819644863</v>
      </c>
      <c r="K68" s="477"/>
      <c r="L68" s="477"/>
      <c r="M68" s="477"/>
      <c r="N68" s="477"/>
      <c r="O68" s="477"/>
      <c r="P68" s="477"/>
      <c r="Q68" s="477"/>
      <c r="R68" s="477"/>
      <c r="S68" s="477"/>
      <c r="T68" s="477"/>
      <c r="U68" s="477"/>
      <c r="V68" s="477"/>
      <c r="W68" s="477"/>
      <c r="X68" s="477"/>
      <c r="Y68" s="477"/>
      <c r="Z68" s="477"/>
      <c r="AA68" s="477"/>
      <c r="AB68" s="477"/>
      <c r="AC68" s="477"/>
      <c r="AD68" s="477"/>
      <c r="AE68" s="477"/>
      <c r="AF68" s="477"/>
      <c r="AG68" s="477"/>
      <c r="AH68" s="477"/>
      <c r="AI68" s="477"/>
      <c r="AJ68" s="477"/>
      <c r="AK68" s="477"/>
      <c r="AL68" s="477"/>
      <c r="AM68" s="477"/>
      <c r="AN68" s="477"/>
      <c r="AO68" s="477"/>
      <c r="AP68" s="477"/>
      <c r="AQ68" s="477"/>
      <c r="AR68" s="477"/>
      <c r="AS68" s="477"/>
      <c r="AT68" s="477"/>
      <c r="AU68" s="477"/>
      <c r="AV68" s="477"/>
      <c r="AW68" s="477"/>
      <c r="AX68" s="477"/>
      <c r="AY68" s="477"/>
      <c r="AZ68" s="477"/>
      <c r="BA68" s="477"/>
      <c r="BB68" s="477"/>
      <c r="BC68" s="477"/>
      <c r="BD68" s="477"/>
      <c r="BE68" s="477"/>
      <c r="BF68" s="477"/>
      <c r="BG68" s="477"/>
      <c r="BH68" s="477"/>
      <c r="BI68" s="477"/>
      <c r="BJ68" s="477"/>
      <c r="BK68" s="477"/>
      <c r="BL68" s="477"/>
      <c r="BM68" s="477"/>
      <c r="BN68" s="477"/>
      <c r="BO68" s="477"/>
      <c r="BP68" s="477"/>
      <c r="BQ68" s="477"/>
      <c r="BR68" s="477"/>
      <c r="BS68" s="477"/>
      <c r="BT68" s="477"/>
      <c r="BU68" s="477"/>
      <c r="BV68" s="477"/>
      <c r="BW68" s="477"/>
      <c r="BX68" s="477"/>
      <c r="BY68" s="477"/>
      <c r="BZ68" s="477"/>
      <c r="CA68" s="477"/>
      <c r="CB68" s="477"/>
      <c r="CC68" s="477"/>
      <c r="CD68" s="477"/>
      <c r="CE68" s="477"/>
      <c r="CF68" s="477"/>
      <c r="CG68" s="477"/>
      <c r="CH68" s="477"/>
      <c r="CI68" s="477"/>
      <c r="CJ68" s="477"/>
      <c r="CK68" s="477"/>
      <c r="CL68" s="477"/>
      <c r="CM68" s="477"/>
      <c r="CN68" s="477"/>
      <c r="CO68" s="477"/>
      <c r="CP68" s="477"/>
      <c r="CQ68" s="477"/>
      <c r="CR68" s="477"/>
      <c r="CS68" s="477"/>
      <c r="CT68" s="477"/>
      <c r="CU68" s="477"/>
      <c r="CV68" s="477"/>
      <c r="CW68" s="477"/>
      <c r="CX68" s="477"/>
      <c r="CY68" s="477"/>
      <c r="CZ68" s="477"/>
      <c r="DA68" s="477"/>
      <c r="DB68" s="477"/>
      <c r="DC68" s="477"/>
      <c r="DD68" s="477"/>
      <c r="DE68" s="477"/>
      <c r="DF68" s="477"/>
      <c r="DG68" s="477"/>
      <c r="DH68" s="477"/>
      <c r="DI68" s="477"/>
      <c r="DJ68" s="477"/>
      <c r="DK68" s="477"/>
      <c r="DL68" s="477"/>
      <c r="DM68" s="477"/>
      <c r="DN68" s="477"/>
      <c r="DO68" s="477"/>
      <c r="DP68" s="477"/>
      <c r="DQ68" s="477"/>
      <c r="DR68" s="477"/>
      <c r="DS68" s="477"/>
      <c r="DT68" s="477"/>
      <c r="DU68" s="477"/>
      <c r="DV68" s="477"/>
      <c r="DW68" s="477"/>
      <c r="DX68" s="477"/>
      <c r="DY68" s="477"/>
      <c r="DZ68" s="477"/>
      <c r="EA68" s="477"/>
      <c r="EB68" s="477"/>
      <c r="EC68" s="477"/>
      <c r="ED68" s="477"/>
      <c r="EE68" s="477"/>
      <c r="EF68" s="477"/>
      <c r="EG68" s="477"/>
      <c r="EH68" s="477"/>
      <c r="EI68" s="477"/>
      <c r="EJ68" s="477"/>
      <c r="EK68" s="477"/>
      <c r="EL68" s="477"/>
      <c r="EM68" s="477"/>
      <c r="EN68" s="477"/>
      <c r="EO68" s="477"/>
      <c r="EP68" s="477"/>
      <c r="EQ68" s="477"/>
      <c r="ER68" s="477"/>
      <c r="ES68" s="477"/>
      <c r="ET68" s="477"/>
      <c r="EU68" s="477"/>
      <c r="EV68" s="477"/>
      <c r="EW68" s="477"/>
      <c r="EX68" s="477"/>
      <c r="EY68" s="477"/>
      <c r="EZ68" s="477"/>
      <c r="FA68" s="477"/>
      <c r="FB68" s="477"/>
      <c r="FC68" s="477"/>
      <c r="FD68" s="477"/>
      <c r="FE68" s="477"/>
      <c r="FF68" s="477"/>
      <c r="FG68" s="477"/>
      <c r="FH68" s="477"/>
      <c r="FI68" s="477"/>
      <c r="FJ68" s="477"/>
      <c r="FK68" s="477"/>
      <c r="FL68" s="477"/>
      <c r="FM68" s="477"/>
      <c r="FN68" s="477"/>
      <c r="FO68" s="477"/>
      <c r="FP68" s="477"/>
      <c r="FQ68" s="477"/>
      <c r="FR68" s="477"/>
      <c r="FS68" s="477"/>
      <c r="FT68" s="477"/>
      <c r="FU68" s="477"/>
      <c r="FV68" s="477"/>
      <c r="FW68" s="477"/>
      <c r="FX68" s="477"/>
      <c r="FY68" s="477"/>
      <c r="FZ68" s="477"/>
      <c r="GA68" s="477"/>
      <c r="GB68" s="477"/>
      <c r="GC68" s="477"/>
      <c r="GD68" s="477"/>
      <c r="GE68" s="477"/>
      <c r="GF68" s="477"/>
      <c r="GG68" s="477"/>
      <c r="GH68" s="477"/>
      <c r="GI68" s="477"/>
      <c r="GJ68" s="477"/>
      <c r="GK68" s="477"/>
      <c r="GL68" s="477"/>
      <c r="GM68" s="477"/>
      <c r="GN68" s="477"/>
      <c r="GO68" s="477"/>
      <c r="GP68" s="477"/>
      <c r="GQ68" s="477"/>
      <c r="GR68" s="477"/>
      <c r="GS68" s="477"/>
      <c r="GT68" s="477"/>
      <c r="GU68" s="477"/>
      <c r="GV68" s="477"/>
      <c r="GW68" s="477"/>
      <c r="GX68" s="477"/>
      <c r="GY68" s="477"/>
      <c r="GZ68" s="477"/>
      <c r="HA68" s="477"/>
      <c r="HB68" s="477"/>
      <c r="HC68" s="477"/>
      <c r="HD68" s="477"/>
      <c r="HE68" s="477"/>
      <c r="HF68" s="477"/>
      <c r="HG68" s="477"/>
      <c r="HH68" s="477"/>
      <c r="HI68" s="477"/>
      <c r="HJ68" s="477"/>
      <c r="HK68" s="477"/>
      <c r="HL68" s="477"/>
      <c r="HM68" s="477"/>
      <c r="HN68" s="477"/>
      <c r="HO68" s="477"/>
      <c r="HP68" s="477"/>
      <c r="HQ68" s="477"/>
      <c r="HR68" s="477"/>
      <c r="HS68" s="477"/>
      <c r="HT68" s="477"/>
      <c r="HU68" s="477"/>
      <c r="HV68" s="477"/>
      <c r="HW68" s="477"/>
      <c r="HX68" s="477"/>
      <c r="HY68" s="477"/>
      <c r="HZ68" s="477"/>
      <c r="IA68" s="477"/>
      <c r="IB68" s="477"/>
      <c r="IC68" s="477"/>
      <c r="ID68" s="477"/>
      <c r="IE68" s="477"/>
      <c r="IF68" s="477"/>
      <c r="IG68" s="477"/>
      <c r="IH68" s="477"/>
      <c r="II68" s="477"/>
      <c r="IJ68" s="477"/>
      <c r="IK68" s="477"/>
      <c r="IL68" s="477"/>
      <c r="IM68" s="477"/>
      <c r="IN68" s="477"/>
      <c r="IO68" s="477"/>
    </row>
    <row r="69" spans="1:249" ht="30" customHeight="1">
      <c r="A69" s="477"/>
      <c r="B69" s="640" t="s">
        <v>239</v>
      </c>
      <c r="C69" s="511"/>
      <c r="D69" s="512">
        <v>5.3470214077293576E-2</v>
      </c>
      <c r="E69" s="513">
        <v>-0.44282893835931247</v>
      </c>
      <c r="F69" s="512">
        <v>0.88447048804238193</v>
      </c>
      <c r="G69" s="512">
        <v>-1.3056214763679748</v>
      </c>
      <c r="H69" s="512">
        <v>-2.109515730102288</v>
      </c>
      <c r="I69" s="512">
        <v>-0.56260295583551567</v>
      </c>
      <c r="J69" s="512">
        <v>-0.56260295583551567</v>
      </c>
      <c r="K69" s="477"/>
      <c r="L69" s="477"/>
      <c r="M69" s="477"/>
      <c r="N69" s="477"/>
      <c r="O69" s="477"/>
      <c r="P69" s="477"/>
      <c r="Q69" s="477"/>
      <c r="R69" s="477"/>
      <c r="S69" s="477"/>
      <c r="T69" s="477"/>
      <c r="U69" s="477"/>
      <c r="V69" s="477"/>
      <c r="W69" s="477"/>
      <c r="X69" s="477"/>
      <c r="Y69" s="477"/>
      <c r="Z69" s="477"/>
      <c r="AA69" s="477"/>
      <c r="AB69" s="477"/>
      <c r="AC69" s="477"/>
      <c r="AD69" s="477"/>
      <c r="AE69" s="477"/>
      <c r="AF69" s="477"/>
      <c r="AG69" s="477"/>
      <c r="AH69" s="477"/>
      <c r="AI69" s="477"/>
      <c r="AJ69" s="477"/>
      <c r="AK69" s="477"/>
      <c r="AL69" s="477"/>
      <c r="AM69" s="477"/>
      <c r="AN69" s="477"/>
      <c r="AO69" s="477"/>
      <c r="AP69" s="477"/>
      <c r="AQ69" s="477"/>
      <c r="AR69" s="477"/>
      <c r="AS69" s="477"/>
      <c r="AT69" s="477"/>
      <c r="AU69" s="477"/>
      <c r="AV69" s="477"/>
      <c r="AW69" s="477"/>
      <c r="AX69" s="477"/>
      <c r="AY69" s="477"/>
      <c r="AZ69" s="477"/>
      <c r="BA69" s="477"/>
      <c r="BB69" s="477"/>
      <c r="BC69" s="477"/>
      <c r="BD69" s="477"/>
      <c r="BE69" s="477"/>
      <c r="BF69" s="477"/>
      <c r="BG69" s="477"/>
      <c r="BH69" s="477"/>
      <c r="BI69" s="477"/>
      <c r="BJ69" s="477"/>
      <c r="BK69" s="477"/>
      <c r="BL69" s="477"/>
      <c r="BM69" s="477"/>
      <c r="BN69" s="477"/>
      <c r="BO69" s="477"/>
      <c r="BP69" s="477"/>
      <c r="BQ69" s="477"/>
      <c r="BR69" s="477"/>
      <c r="BS69" s="477"/>
      <c r="BT69" s="477"/>
      <c r="BU69" s="477"/>
      <c r="BV69" s="477"/>
      <c r="BW69" s="477"/>
      <c r="BX69" s="477"/>
      <c r="BY69" s="477"/>
      <c r="BZ69" s="477"/>
      <c r="CA69" s="477"/>
      <c r="CB69" s="477"/>
      <c r="CC69" s="477"/>
      <c r="CD69" s="477"/>
      <c r="CE69" s="477"/>
      <c r="CF69" s="477"/>
      <c r="CG69" s="477"/>
      <c r="CH69" s="477"/>
      <c r="CI69" s="477"/>
      <c r="CJ69" s="477"/>
      <c r="CK69" s="477"/>
      <c r="CL69" s="477"/>
      <c r="CM69" s="477"/>
      <c r="CN69" s="477"/>
      <c r="CO69" s="477"/>
      <c r="CP69" s="477"/>
      <c r="CQ69" s="477"/>
      <c r="CR69" s="477"/>
      <c r="CS69" s="477"/>
      <c r="CT69" s="477"/>
      <c r="CU69" s="477"/>
      <c r="CV69" s="477"/>
      <c r="CW69" s="477"/>
      <c r="CX69" s="477"/>
      <c r="CY69" s="477"/>
      <c r="CZ69" s="477"/>
      <c r="DA69" s="477"/>
      <c r="DB69" s="477"/>
      <c r="DC69" s="477"/>
      <c r="DD69" s="477"/>
      <c r="DE69" s="477"/>
      <c r="DF69" s="477"/>
      <c r="DG69" s="477"/>
      <c r="DH69" s="477"/>
      <c r="DI69" s="477"/>
      <c r="DJ69" s="477"/>
      <c r="DK69" s="477"/>
      <c r="DL69" s="477"/>
      <c r="DM69" s="477"/>
      <c r="DN69" s="477"/>
      <c r="DO69" s="477"/>
      <c r="DP69" s="477"/>
      <c r="DQ69" s="477"/>
      <c r="DR69" s="477"/>
      <c r="DS69" s="477"/>
      <c r="DT69" s="477"/>
      <c r="DU69" s="477"/>
      <c r="DV69" s="477"/>
      <c r="DW69" s="477"/>
      <c r="DX69" s="477"/>
      <c r="DY69" s="477"/>
      <c r="DZ69" s="477"/>
      <c r="EA69" s="477"/>
      <c r="EB69" s="477"/>
      <c r="EC69" s="477"/>
      <c r="ED69" s="477"/>
      <c r="EE69" s="477"/>
      <c r="EF69" s="477"/>
      <c r="EG69" s="477"/>
      <c r="EH69" s="477"/>
      <c r="EI69" s="477"/>
      <c r="EJ69" s="477"/>
      <c r="EK69" s="477"/>
      <c r="EL69" s="477"/>
      <c r="EM69" s="477"/>
      <c r="EN69" s="477"/>
      <c r="EO69" s="477"/>
      <c r="EP69" s="477"/>
      <c r="EQ69" s="477"/>
      <c r="ER69" s="477"/>
      <c r="ES69" s="477"/>
      <c r="ET69" s="477"/>
      <c r="EU69" s="477"/>
      <c r="EV69" s="477"/>
      <c r="EW69" s="477"/>
      <c r="EX69" s="477"/>
      <c r="EY69" s="477"/>
      <c r="EZ69" s="477"/>
      <c r="FA69" s="477"/>
      <c r="FB69" s="477"/>
      <c r="FC69" s="477"/>
      <c r="FD69" s="477"/>
      <c r="FE69" s="477"/>
      <c r="FF69" s="477"/>
      <c r="FG69" s="477"/>
      <c r="FH69" s="477"/>
      <c r="FI69" s="477"/>
      <c r="FJ69" s="477"/>
      <c r="FK69" s="477"/>
      <c r="FL69" s="477"/>
      <c r="FM69" s="477"/>
      <c r="FN69" s="477"/>
      <c r="FO69" s="477"/>
      <c r="FP69" s="477"/>
      <c r="FQ69" s="477"/>
      <c r="FR69" s="477"/>
      <c r="FS69" s="477"/>
      <c r="FT69" s="477"/>
      <c r="FU69" s="477"/>
      <c r="FV69" s="477"/>
      <c r="FW69" s="477"/>
      <c r="FX69" s="477"/>
      <c r="FY69" s="477"/>
      <c r="FZ69" s="477"/>
      <c r="GA69" s="477"/>
      <c r="GB69" s="477"/>
      <c r="GC69" s="477"/>
      <c r="GD69" s="477"/>
      <c r="GE69" s="477"/>
      <c r="GF69" s="477"/>
      <c r="GG69" s="477"/>
      <c r="GH69" s="477"/>
      <c r="GI69" s="477"/>
      <c r="GJ69" s="477"/>
      <c r="GK69" s="477"/>
      <c r="GL69" s="477"/>
      <c r="GM69" s="477"/>
      <c r="GN69" s="477"/>
      <c r="GO69" s="477"/>
      <c r="GP69" s="477"/>
      <c r="GQ69" s="477"/>
      <c r="GR69" s="477"/>
      <c r="GS69" s="477"/>
      <c r="GT69" s="477"/>
      <c r="GU69" s="477"/>
      <c r="GV69" s="477"/>
      <c r="GW69" s="477"/>
      <c r="GX69" s="477"/>
      <c r="GY69" s="477"/>
      <c r="GZ69" s="477"/>
      <c r="HA69" s="477"/>
      <c r="HB69" s="477"/>
      <c r="HC69" s="477"/>
      <c r="HD69" s="477"/>
      <c r="HE69" s="477"/>
      <c r="HF69" s="477"/>
      <c r="HG69" s="477"/>
      <c r="HH69" s="477"/>
      <c r="HI69" s="477"/>
      <c r="HJ69" s="477"/>
      <c r="HK69" s="477"/>
      <c r="HL69" s="477"/>
      <c r="HM69" s="477"/>
      <c r="HN69" s="477"/>
      <c r="HO69" s="477"/>
      <c r="HP69" s="477"/>
      <c r="HQ69" s="477"/>
      <c r="HR69" s="477"/>
      <c r="HS69" s="477"/>
      <c r="HT69" s="477"/>
      <c r="HU69" s="477"/>
      <c r="HV69" s="477"/>
      <c r="HW69" s="477"/>
      <c r="HX69" s="477"/>
      <c r="HY69" s="477"/>
      <c r="HZ69" s="477"/>
      <c r="IA69" s="477"/>
      <c r="IB69" s="477"/>
      <c r="IC69" s="477"/>
      <c r="ID69" s="477"/>
      <c r="IE69" s="477"/>
      <c r="IF69" s="477"/>
      <c r="IG69" s="477"/>
      <c r="IH69" s="477"/>
      <c r="II69" s="477"/>
      <c r="IJ69" s="477"/>
      <c r="IK69" s="477"/>
      <c r="IL69" s="477"/>
      <c r="IM69" s="477"/>
      <c r="IN69" s="477"/>
      <c r="IO69" s="477"/>
    </row>
    <row r="70" spans="1:249" ht="30" customHeight="1">
      <c r="A70" s="477"/>
      <c r="B70" s="571" t="s">
        <v>240</v>
      </c>
      <c r="C70" s="511"/>
      <c r="D70" s="512">
        <v>-0.55622833190591336</v>
      </c>
      <c r="E70" s="513">
        <v>-9.1980613148578527E-2</v>
      </c>
      <c r="F70" s="512">
        <v>-1.2400075686494318</v>
      </c>
      <c r="G70" s="512">
        <v>-0.64094705924543405</v>
      </c>
      <c r="H70" s="512">
        <v>-3.2011426276721977</v>
      </c>
      <c r="I70" s="512">
        <v>-0.9772477202965888</v>
      </c>
      <c r="J70" s="512">
        <v>-0.9772477202965888</v>
      </c>
      <c r="K70" s="477"/>
      <c r="L70" s="477"/>
      <c r="M70" s="477"/>
      <c r="N70" s="477"/>
      <c r="O70" s="477"/>
      <c r="P70" s="477"/>
      <c r="Q70" s="477"/>
      <c r="R70" s="477"/>
      <c r="S70" s="477"/>
      <c r="T70" s="477"/>
      <c r="U70" s="477"/>
      <c r="V70" s="477"/>
      <c r="W70" s="477"/>
      <c r="X70" s="477"/>
      <c r="Y70" s="477"/>
      <c r="Z70" s="477"/>
      <c r="AA70" s="477"/>
      <c r="AB70" s="477"/>
      <c r="AC70" s="477"/>
      <c r="AD70" s="477"/>
      <c r="AE70" s="477"/>
      <c r="AF70" s="477"/>
      <c r="AG70" s="477"/>
      <c r="AH70" s="477"/>
      <c r="AI70" s="477"/>
      <c r="AJ70" s="477"/>
      <c r="AK70" s="477"/>
      <c r="AL70" s="477"/>
      <c r="AM70" s="477"/>
      <c r="AN70" s="477"/>
      <c r="AO70" s="477"/>
      <c r="AP70" s="477"/>
      <c r="AQ70" s="477"/>
      <c r="AR70" s="477"/>
      <c r="AS70" s="477"/>
      <c r="AT70" s="477"/>
      <c r="AU70" s="477"/>
      <c r="AV70" s="477"/>
      <c r="AW70" s="477"/>
      <c r="AX70" s="477"/>
      <c r="AY70" s="477"/>
      <c r="AZ70" s="477"/>
      <c r="BA70" s="477"/>
      <c r="BB70" s="477"/>
      <c r="BC70" s="477"/>
      <c r="BD70" s="477"/>
      <c r="BE70" s="477"/>
      <c r="BF70" s="477"/>
      <c r="BG70" s="477"/>
      <c r="BH70" s="477"/>
      <c r="BI70" s="477"/>
      <c r="BJ70" s="477"/>
      <c r="BK70" s="477"/>
      <c r="BL70" s="477"/>
      <c r="BM70" s="477"/>
      <c r="BN70" s="477"/>
      <c r="BO70" s="477"/>
      <c r="BP70" s="477"/>
      <c r="BQ70" s="477"/>
      <c r="BR70" s="477"/>
      <c r="BS70" s="477"/>
      <c r="BT70" s="477"/>
      <c r="BU70" s="477"/>
      <c r="BV70" s="477"/>
      <c r="BW70" s="477"/>
      <c r="BX70" s="477"/>
      <c r="BY70" s="477"/>
      <c r="BZ70" s="477"/>
      <c r="CA70" s="477"/>
      <c r="CB70" s="477"/>
      <c r="CC70" s="477"/>
      <c r="CD70" s="477"/>
      <c r="CE70" s="477"/>
      <c r="CF70" s="477"/>
      <c r="CG70" s="477"/>
      <c r="CH70" s="477"/>
      <c r="CI70" s="477"/>
      <c r="CJ70" s="477"/>
      <c r="CK70" s="477"/>
      <c r="CL70" s="477"/>
      <c r="CM70" s="477"/>
      <c r="CN70" s="477"/>
      <c r="CO70" s="477"/>
      <c r="CP70" s="477"/>
      <c r="CQ70" s="477"/>
      <c r="CR70" s="477"/>
      <c r="CS70" s="477"/>
      <c r="CT70" s="477"/>
      <c r="CU70" s="477"/>
      <c r="CV70" s="477"/>
      <c r="CW70" s="477"/>
      <c r="CX70" s="477"/>
      <c r="CY70" s="477"/>
      <c r="CZ70" s="477"/>
      <c r="DA70" s="477"/>
      <c r="DB70" s="477"/>
      <c r="DC70" s="477"/>
      <c r="DD70" s="477"/>
      <c r="DE70" s="477"/>
      <c r="DF70" s="477"/>
      <c r="DG70" s="477"/>
      <c r="DH70" s="477"/>
      <c r="DI70" s="477"/>
      <c r="DJ70" s="477"/>
      <c r="DK70" s="477"/>
      <c r="DL70" s="477"/>
      <c r="DM70" s="477"/>
      <c r="DN70" s="477"/>
      <c r="DO70" s="477"/>
      <c r="DP70" s="477"/>
      <c r="DQ70" s="477"/>
      <c r="DR70" s="477"/>
      <c r="DS70" s="477"/>
      <c r="DT70" s="477"/>
      <c r="DU70" s="477"/>
      <c r="DV70" s="477"/>
      <c r="DW70" s="477"/>
      <c r="DX70" s="477"/>
      <c r="DY70" s="477"/>
      <c r="DZ70" s="477"/>
      <c r="EA70" s="477"/>
      <c r="EB70" s="477"/>
      <c r="EC70" s="477"/>
      <c r="ED70" s="477"/>
      <c r="EE70" s="477"/>
      <c r="EF70" s="477"/>
      <c r="EG70" s="477"/>
      <c r="EH70" s="477"/>
      <c r="EI70" s="477"/>
      <c r="EJ70" s="477"/>
      <c r="EK70" s="477"/>
      <c r="EL70" s="477"/>
      <c r="EM70" s="477"/>
      <c r="EN70" s="477"/>
      <c r="EO70" s="477"/>
      <c r="EP70" s="477"/>
      <c r="EQ70" s="477"/>
      <c r="ER70" s="477"/>
      <c r="ES70" s="477"/>
      <c r="ET70" s="477"/>
      <c r="EU70" s="477"/>
      <c r="EV70" s="477"/>
      <c r="EW70" s="477"/>
      <c r="EX70" s="477"/>
      <c r="EY70" s="477"/>
      <c r="EZ70" s="477"/>
      <c r="FA70" s="477"/>
      <c r="FB70" s="477"/>
      <c r="FC70" s="477"/>
      <c r="FD70" s="477"/>
      <c r="FE70" s="477"/>
      <c r="FF70" s="477"/>
      <c r="FG70" s="477"/>
      <c r="FH70" s="477"/>
      <c r="FI70" s="477"/>
      <c r="FJ70" s="477"/>
      <c r="FK70" s="477"/>
      <c r="FL70" s="477"/>
      <c r="FM70" s="477"/>
      <c r="FN70" s="477"/>
      <c r="FO70" s="477"/>
      <c r="FP70" s="477"/>
      <c r="FQ70" s="477"/>
      <c r="FR70" s="477"/>
      <c r="FS70" s="477"/>
      <c r="FT70" s="477"/>
      <c r="FU70" s="477"/>
      <c r="FV70" s="477"/>
      <c r="FW70" s="477"/>
      <c r="FX70" s="477"/>
      <c r="FY70" s="477"/>
      <c r="FZ70" s="477"/>
      <c r="GA70" s="477"/>
      <c r="GB70" s="477"/>
      <c r="GC70" s="477"/>
      <c r="GD70" s="477"/>
      <c r="GE70" s="477"/>
      <c r="GF70" s="477"/>
      <c r="GG70" s="477"/>
      <c r="GH70" s="477"/>
      <c r="GI70" s="477"/>
      <c r="GJ70" s="477"/>
      <c r="GK70" s="477"/>
      <c r="GL70" s="477"/>
      <c r="GM70" s="477"/>
      <c r="GN70" s="477"/>
      <c r="GO70" s="477"/>
      <c r="GP70" s="477"/>
      <c r="GQ70" s="477"/>
      <c r="GR70" s="477"/>
      <c r="GS70" s="477"/>
      <c r="GT70" s="477"/>
      <c r="GU70" s="477"/>
      <c r="GV70" s="477"/>
      <c r="GW70" s="477"/>
      <c r="GX70" s="477"/>
      <c r="GY70" s="477"/>
      <c r="GZ70" s="477"/>
      <c r="HA70" s="477"/>
      <c r="HB70" s="477"/>
      <c r="HC70" s="477"/>
      <c r="HD70" s="477"/>
      <c r="HE70" s="477"/>
      <c r="HF70" s="477"/>
      <c r="HG70" s="477"/>
      <c r="HH70" s="477"/>
      <c r="HI70" s="477"/>
      <c r="HJ70" s="477"/>
      <c r="HK70" s="477"/>
      <c r="HL70" s="477"/>
      <c r="HM70" s="477"/>
      <c r="HN70" s="477"/>
      <c r="HO70" s="477"/>
      <c r="HP70" s="477"/>
      <c r="HQ70" s="477"/>
      <c r="HR70" s="477"/>
      <c r="HS70" s="477"/>
      <c r="HT70" s="477"/>
      <c r="HU70" s="477"/>
      <c r="HV70" s="477"/>
      <c r="HW70" s="477"/>
      <c r="HX70" s="477"/>
      <c r="HY70" s="477"/>
      <c r="HZ70" s="477"/>
      <c r="IA70" s="477"/>
      <c r="IB70" s="477"/>
      <c r="IC70" s="477"/>
      <c r="ID70" s="477"/>
      <c r="IE70" s="477"/>
      <c r="IF70" s="477"/>
      <c r="IG70" s="477"/>
      <c r="IH70" s="477"/>
      <c r="II70" s="477"/>
      <c r="IJ70" s="477"/>
      <c r="IK70" s="477"/>
      <c r="IL70" s="477"/>
      <c r="IM70" s="477"/>
      <c r="IN70" s="477"/>
      <c r="IO70" s="477"/>
    </row>
    <row r="71" spans="1:249" ht="30" customHeight="1">
      <c r="A71" s="477"/>
      <c r="B71" s="571" t="s">
        <v>241</v>
      </c>
      <c r="C71" s="511"/>
      <c r="D71" s="512">
        <v>-1.6271541940877938</v>
      </c>
      <c r="E71" s="513">
        <v>0.48859162486432695</v>
      </c>
      <c r="F71" s="512">
        <v>-5.4688848966941208</v>
      </c>
      <c r="G71" s="512">
        <v>2.951516425385563</v>
      </c>
      <c r="H71" s="512">
        <v>-2.7340737567851932</v>
      </c>
      <c r="I71" s="512">
        <v>-1.2047560310384853</v>
      </c>
      <c r="J71" s="512">
        <v>-1.2047560310384853</v>
      </c>
      <c r="K71" s="477"/>
      <c r="L71" s="477"/>
      <c r="M71" s="477"/>
      <c r="N71" s="477"/>
      <c r="O71" s="477"/>
      <c r="P71" s="477"/>
      <c r="Q71" s="477"/>
      <c r="R71" s="477"/>
      <c r="S71" s="477"/>
      <c r="T71" s="477"/>
      <c r="U71" s="477"/>
      <c r="V71" s="477"/>
      <c r="W71" s="477"/>
      <c r="X71" s="477"/>
      <c r="Y71" s="477"/>
      <c r="Z71" s="477"/>
      <c r="AA71" s="477"/>
      <c r="AB71" s="477"/>
      <c r="AC71" s="477"/>
      <c r="AD71" s="477"/>
      <c r="AE71" s="477"/>
      <c r="AF71" s="477"/>
      <c r="AG71" s="477"/>
      <c r="AH71" s="477"/>
      <c r="AI71" s="477"/>
      <c r="AJ71" s="477"/>
      <c r="AK71" s="477"/>
      <c r="AL71" s="477"/>
      <c r="AM71" s="477"/>
      <c r="AN71" s="477"/>
      <c r="AO71" s="477"/>
      <c r="AP71" s="477"/>
      <c r="AQ71" s="477"/>
      <c r="AR71" s="477"/>
      <c r="AS71" s="477"/>
      <c r="AT71" s="477"/>
      <c r="AU71" s="477"/>
      <c r="AV71" s="477"/>
      <c r="AW71" s="477"/>
      <c r="AX71" s="477"/>
      <c r="AY71" s="477"/>
      <c r="AZ71" s="477"/>
      <c r="BA71" s="477"/>
      <c r="BB71" s="477"/>
      <c r="BC71" s="477"/>
      <c r="BD71" s="477"/>
      <c r="BE71" s="477"/>
      <c r="BF71" s="477"/>
      <c r="BG71" s="477"/>
      <c r="BH71" s="477"/>
      <c r="BI71" s="477"/>
      <c r="BJ71" s="477"/>
      <c r="BK71" s="477"/>
      <c r="BL71" s="477"/>
      <c r="BM71" s="477"/>
      <c r="BN71" s="477"/>
      <c r="BO71" s="477"/>
      <c r="BP71" s="477"/>
      <c r="BQ71" s="477"/>
      <c r="BR71" s="477"/>
      <c r="BS71" s="477"/>
      <c r="BT71" s="477"/>
      <c r="BU71" s="477"/>
      <c r="BV71" s="477"/>
      <c r="BW71" s="477"/>
      <c r="BX71" s="477"/>
      <c r="BY71" s="477"/>
      <c r="BZ71" s="477"/>
      <c r="CA71" s="477"/>
      <c r="CB71" s="477"/>
      <c r="CC71" s="477"/>
      <c r="CD71" s="477"/>
      <c r="CE71" s="477"/>
      <c r="CF71" s="477"/>
      <c r="CG71" s="477"/>
      <c r="CH71" s="477"/>
      <c r="CI71" s="477"/>
      <c r="CJ71" s="477"/>
      <c r="CK71" s="477"/>
      <c r="CL71" s="477"/>
      <c r="CM71" s="477"/>
      <c r="CN71" s="477"/>
      <c r="CO71" s="477"/>
      <c r="CP71" s="477"/>
      <c r="CQ71" s="477"/>
      <c r="CR71" s="477"/>
      <c r="CS71" s="477"/>
      <c r="CT71" s="477"/>
      <c r="CU71" s="477"/>
      <c r="CV71" s="477"/>
      <c r="CW71" s="477"/>
      <c r="CX71" s="477"/>
      <c r="CY71" s="477"/>
      <c r="CZ71" s="477"/>
      <c r="DA71" s="477"/>
      <c r="DB71" s="477"/>
      <c r="DC71" s="477"/>
      <c r="DD71" s="477"/>
      <c r="DE71" s="477"/>
      <c r="DF71" s="477"/>
      <c r="DG71" s="477"/>
      <c r="DH71" s="477"/>
      <c r="DI71" s="477"/>
      <c r="DJ71" s="477"/>
      <c r="DK71" s="477"/>
      <c r="DL71" s="477"/>
      <c r="DM71" s="477"/>
      <c r="DN71" s="477"/>
      <c r="DO71" s="477"/>
      <c r="DP71" s="477"/>
      <c r="DQ71" s="477"/>
      <c r="DR71" s="477"/>
      <c r="DS71" s="477"/>
      <c r="DT71" s="477"/>
      <c r="DU71" s="477"/>
      <c r="DV71" s="477"/>
      <c r="DW71" s="477"/>
      <c r="DX71" s="477"/>
      <c r="DY71" s="477"/>
      <c r="DZ71" s="477"/>
      <c r="EA71" s="477"/>
      <c r="EB71" s="477"/>
      <c r="EC71" s="477"/>
      <c r="ED71" s="477"/>
      <c r="EE71" s="477"/>
      <c r="EF71" s="477"/>
      <c r="EG71" s="477"/>
      <c r="EH71" s="477"/>
      <c r="EI71" s="477"/>
      <c r="EJ71" s="477"/>
      <c r="EK71" s="477"/>
      <c r="EL71" s="477"/>
      <c r="EM71" s="477"/>
      <c r="EN71" s="477"/>
      <c r="EO71" s="477"/>
      <c r="EP71" s="477"/>
      <c r="EQ71" s="477"/>
      <c r="ER71" s="477"/>
      <c r="ES71" s="477"/>
      <c r="ET71" s="477"/>
      <c r="EU71" s="477"/>
      <c r="EV71" s="477"/>
      <c r="EW71" s="477"/>
      <c r="EX71" s="477"/>
      <c r="EY71" s="477"/>
      <c r="EZ71" s="477"/>
      <c r="FA71" s="477"/>
      <c r="FB71" s="477"/>
      <c r="FC71" s="477"/>
      <c r="FD71" s="477"/>
      <c r="FE71" s="477"/>
      <c r="FF71" s="477"/>
      <c r="FG71" s="477"/>
      <c r="FH71" s="477"/>
      <c r="FI71" s="477"/>
      <c r="FJ71" s="477"/>
      <c r="FK71" s="477"/>
      <c r="FL71" s="477"/>
      <c r="FM71" s="477"/>
      <c r="FN71" s="477"/>
      <c r="FO71" s="477"/>
      <c r="FP71" s="477"/>
      <c r="FQ71" s="477"/>
      <c r="FR71" s="477"/>
      <c r="FS71" s="477"/>
      <c r="FT71" s="477"/>
      <c r="FU71" s="477"/>
      <c r="FV71" s="477"/>
      <c r="FW71" s="477"/>
      <c r="FX71" s="477"/>
      <c r="FY71" s="477"/>
      <c r="FZ71" s="477"/>
      <c r="GA71" s="477"/>
      <c r="GB71" s="477"/>
      <c r="GC71" s="477"/>
      <c r="GD71" s="477"/>
      <c r="GE71" s="477"/>
      <c r="GF71" s="477"/>
      <c r="GG71" s="477"/>
      <c r="GH71" s="477"/>
      <c r="GI71" s="477"/>
      <c r="GJ71" s="477"/>
      <c r="GK71" s="477"/>
      <c r="GL71" s="477"/>
      <c r="GM71" s="477"/>
      <c r="GN71" s="477"/>
      <c r="GO71" s="477"/>
      <c r="GP71" s="477"/>
      <c r="GQ71" s="477"/>
      <c r="GR71" s="477"/>
      <c r="GS71" s="477"/>
      <c r="GT71" s="477"/>
      <c r="GU71" s="477"/>
      <c r="GV71" s="477"/>
      <c r="GW71" s="477"/>
      <c r="GX71" s="477"/>
      <c r="GY71" s="477"/>
      <c r="GZ71" s="477"/>
      <c r="HA71" s="477"/>
      <c r="HB71" s="477"/>
      <c r="HC71" s="477"/>
      <c r="HD71" s="477"/>
      <c r="HE71" s="477"/>
      <c r="HF71" s="477"/>
      <c r="HG71" s="477"/>
      <c r="HH71" s="477"/>
      <c r="HI71" s="477"/>
      <c r="HJ71" s="477"/>
      <c r="HK71" s="477"/>
      <c r="HL71" s="477"/>
      <c r="HM71" s="477"/>
      <c r="HN71" s="477"/>
      <c r="HO71" s="477"/>
      <c r="HP71" s="477"/>
      <c r="HQ71" s="477"/>
      <c r="HR71" s="477"/>
      <c r="HS71" s="477"/>
      <c r="HT71" s="477"/>
      <c r="HU71" s="477"/>
      <c r="HV71" s="477"/>
      <c r="HW71" s="477"/>
      <c r="HX71" s="477"/>
      <c r="HY71" s="477"/>
      <c r="HZ71" s="477"/>
      <c r="IA71" s="477"/>
      <c r="IB71" s="477"/>
      <c r="IC71" s="477"/>
      <c r="ID71" s="477"/>
      <c r="IE71" s="477"/>
      <c r="IF71" s="477"/>
      <c r="IG71" s="477"/>
      <c r="IH71" s="477"/>
      <c r="II71" s="477"/>
      <c r="IJ71" s="477"/>
      <c r="IK71" s="477"/>
      <c r="IL71" s="477"/>
      <c r="IM71" s="477"/>
      <c r="IN71" s="477"/>
      <c r="IO71" s="477"/>
    </row>
    <row r="72" spans="1:249" ht="30" customHeight="1">
      <c r="A72" s="477"/>
      <c r="B72" s="571" t="s">
        <v>242</v>
      </c>
      <c r="C72" s="511"/>
      <c r="D72" s="512">
        <v>3.9206402020336668</v>
      </c>
      <c r="E72" s="513">
        <v>0.98894196391714217</v>
      </c>
      <c r="F72" s="512">
        <v>-5.3264986470756668</v>
      </c>
      <c r="G72" s="512">
        <v>1.5020225396575455</v>
      </c>
      <c r="H72" s="512">
        <v>-3.6020072984644003</v>
      </c>
      <c r="I72" s="512">
        <v>1.0023305311116957</v>
      </c>
      <c r="J72" s="512">
        <v>1.0023305311117099</v>
      </c>
      <c r="K72" s="477"/>
      <c r="L72" s="477"/>
      <c r="M72" s="477"/>
      <c r="N72" s="477"/>
      <c r="O72" s="477"/>
      <c r="P72" s="477"/>
      <c r="Q72" s="477"/>
      <c r="R72" s="477"/>
      <c r="S72" s="477"/>
      <c r="T72" s="477"/>
      <c r="U72" s="477"/>
      <c r="V72" s="477"/>
      <c r="W72" s="477"/>
      <c r="X72" s="477"/>
      <c r="Y72" s="477"/>
      <c r="Z72" s="477"/>
      <c r="AA72" s="477"/>
      <c r="AB72" s="477"/>
      <c r="AC72" s="477"/>
      <c r="AD72" s="477"/>
      <c r="AE72" s="477"/>
      <c r="AF72" s="477"/>
      <c r="AG72" s="477"/>
      <c r="AH72" s="477"/>
      <c r="AI72" s="477"/>
      <c r="AJ72" s="477"/>
      <c r="AK72" s="477"/>
      <c r="AL72" s="477"/>
      <c r="AM72" s="477"/>
      <c r="AN72" s="477"/>
      <c r="AO72" s="477"/>
      <c r="AP72" s="477"/>
      <c r="AQ72" s="477"/>
      <c r="AR72" s="477"/>
      <c r="AS72" s="477"/>
      <c r="AT72" s="477"/>
      <c r="AU72" s="477"/>
      <c r="AV72" s="477"/>
      <c r="AW72" s="477"/>
      <c r="AX72" s="477"/>
      <c r="AY72" s="477"/>
      <c r="AZ72" s="477"/>
      <c r="BA72" s="477"/>
      <c r="BB72" s="477"/>
      <c r="BC72" s="477"/>
      <c r="BD72" s="477"/>
      <c r="BE72" s="477"/>
      <c r="BF72" s="477"/>
      <c r="BG72" s="477"/>
      <c r="BH72" s="477"/>
      <c r="BI72" s="477"/>
      <c r="BJ72" s="477"/>
      <c r="BK72" s="477"/>
      <c r="BL72" s="477"/>
      <c r="BM72" s="477"/>
      <c r="BN72" s="477"/>
      <c r="BO72" s="477"/>
      <c r="BP72" s="477"/>
      <c r="BQ72" s="477"/>
      <c r="BR72" s="477"/>
      <c r="BS72" s="477"/>
      <c r="BT72" s="477"/>
      <c r="BU72" s="477"/>
      <c r="BV72" s="477"/>
      <c r="BW72" s="477"/>
      <c r="BX72" s="477"/>
      <c r="BY72" s="477"/>
      <c r="BZ72" s="477"/>
      <c r="CA72" s="477"/>
      <c r="CB72" s="477"/>
      <c r="CC72" s="477"/>
      <c r="CD72" s="477"/>
      <c r="CE72" s="477"/>
      <c r="CF72" s="477"/>
      <c r="CG72" s="477"/>
      <c r="CH72" s="477"/>
      <c r="CI72" s="477"/>
      <c r="CJ72" s="477"/>
      <c r="CK72" s="477"/>
      <c r="CL72" s="477"/>
      <c r="CM72" s="477"/>
      <c r="CN72" s="477"/>
      <c r="CO72" s="477"/>
      <c r="CP72" s="477"/>
      <c r="CQ72" s="477"/>
      <c r="CR72" s="477"/>
      <c r="CS72" s="477"/>
      <c r="CT72" s="477"/>
      <c r="CU72" s="477"/>
      <c r="CV72" s="477"/>
      <c r="CW72" s="477"/>
      <c r="CX72" s="477"/>
      <c r="CY72" s="477"/>
      <c r="CZ72" s="477"/>
      <c r="DA72" s="477"/>
      <c r="DB72" s="477"/>
      <c r="DC72" s="477"/>
      <c r="DD72" s="477"/>
      <c r="DE72" s="477"/>
      <c r="DF72" s="477"/>
      <c r="DG72" s="477"/>
      <c r="DH72" s="477"/>
      <c r="DI72" s="477"/>
      <c r="DJ72" s="477"/>
      <c r="DK72" s="477"/>
      <c r="DL72" s="477"/>
      <c r="DM72" s="477"/>
      <c r="DN72" s="477"/>
      <c r="DO72" s="477"/>
      <c r="DP72" s="477"/>
      <c r="DQ72" s="477"/>
      <c r="DR72" s="477"/>
      <c r="DS72" s="477"/>
      <c r="DT72" s="477"/>
      <c r="DU72" s="477"/>
      <c r="DV72" s="477"/>
      <c r="DW72" s="477"/>
      <c r="DX72" s="477"/>
      <c r="DY72" s="477"/>
      <c r="DZ72" s="477"/>
      <c r="EA72" s="477"/>
      <c r="EB72" s="477"/>
      <c r="EC72" s="477"/>
      <c r="ED72" s="477"/>
      <c r="EE72" s="477"/>
      <c r="EF72" s="477"/>
      <c r="EG72" s="477"/>
      <c r="EH72" s="477"/>
      <c r="EI72" s="477"/>
      <c r="EJ72" s="477"/>
      <c r="EK72" s="477"/>
      <c r="EL72" s="477"/>
      <c r="EM72" s="477"/>
      <c r="EN72" s="477"/>
      <c r="EO72" s="477"/>
      <c r="EP72" s="477"/>
      <c r="EQ72" s="477"/>
      <c r="ER72" s="477"/>
      <c r="ES72" s="477"/>
      <c r="ET72" s="477"/>
      <c r="EU72" s="477"/>
      <c r="EV72" s="477"/>
      <c r="EW72" s="477"/>
      <c r="EX72" s="477"/>
      <c r="EY72" s="477"/>
      <c r="EZ72" s="477"/>
      <c r="FA72" s="477"/>
      <c r="FB72" s="477"/>
      <c r="FC72" s="477"/>
      <c r="FD72" s="477"/>
      <c r="FE72" s="477"/>
      <c r="FF72" s="477"/>
      <c r="FG72" s="477"/>
      <c r="FH72" s="477"/>
      <c r="FI72" s="477"/>
      <c r="FJ72" s="477"/>
      <c r="FK72" s="477"/>
      <c r="FL72" s="477"/>
      <c r="FM72" s="477"/>
      <c r="FN72" s="477"/>
      <c r="FO72" s="477"/>
      <c r="FP72" s="477"/>
      <c r="FQ72" s="477"/>
      <c r="FR72" s="477"/>
      <c r="FS72" s="477"/>
      <c r="FT72" s="477"/>
      <c r="FU72" s="477"/>
      <c r="FV72" s="477"/>
      <c r="FW72" s="477"/>
      <c r="FX72" s="477"/>
      <c r="FY72" s="477"/>
      <c r="FZ72" s="477"/>
      <c r="GA72" s="477"/>
      <c r="GB72" s="477"/>
      <c r="GC72" s="477"/>
      <c r="GD72" s="477"/>
      <c r="GE72" s="477"/>
      <c r="GF72" s="477"/>
      <c r="GG72" s="477"/>
      <c r="GH72" s="477"/>
      <c r="GI72" s="477"/>
      <c r="GJ72" s="477"/>
      <c r="GK72" s="477"/>
      <c r="GL72" s="477"/>
      <c r="GM72" s="477"/>
      <c r="GN72" s="477"/>
      <c r="GO72" s="477"/>
      <c r="GP72" s="477"/>
      <c r="GQ72" s="477"/>
      <c r="GR72" s="477"/>
      <c r="GS72" s="477"/>
      <c r="GT72" s="477"/>
      <c r="GU72" s="477"/>
      <c r="GV72" s="477"/>
      <c r="GW72" s="477"/>
      <c r="GX72" s="477"/>
      <c r="GY72" s="477"/>
      <c r="GZ72" s="477"/>
      <c r="HA72" s="477"/>
      <c r="HB72" s="477"/>
      <c r="HC72" s="477"/>
      <c r="HD72" s="477"/>
      <c r="HE72" s="477"/>
      <c r="HF72" s="477"/>
      <c r="HG72" s="477"/>
      <c r="HH72" s="477"/>
      <c r="HI72" s="477"/>
      <c r="HJ72" s="477"/>
      <c r="HK72" s="477"/>
      <c r="HL72" s="477"/>
      <c r="HM72" s="477"/>
      <c r="HN72" s="477"/>
      <c r="HO72" s="477"/>
      <c r="HP72" s="477"/>
      <c r="HQ72" s="477"/>
      <c r="HR72" s="477"/>
      <c r="HS72" s="477"/>
      <c r="HT72" s="477"/>
      <c r="HU72" s="477"/>
      <c r="HV72" s="477"/>
      <c r="HW72" s="477"/>
      <c r="HX72" s="477"/>
      <c r="HY72" s="477"/>
      <c r="HZ72" s="477"/>
      <c r="IA72" s="477"/>
      <c r="IB72" s="477"/>
      <c r="IC72" s="477"/>
      <c r="ID72" s="477"/>
      <c r="IE72" s="477"/>
      <c r="IF72" s="477"/>
      <c r="IG72" s="477"/>
      <c r="IH72" s="477"/>
      <c r="II72" s="477"/>
      <c r="IJ72" s="477"/>
      <c r="IK72" s="477"/>
      <c r="IL72" s="477"/>
      <c r="IM72" s="477"/>
      <c r="IN72" s="477"/>
      <c r="IO72" s="477"/>
    </row>
    <row r="73" spans="1:249" ht="30" customHeight="1">
      <c r="A73" s="477"/>
      <c r="B73" s="571" t="s">
        <v>243</v>
      </c>
      <c r="C73" s="511"/>
      <c r="D73" s="512">
        <v>2.9410609557178873</v>
      </c>
      <c r="E73" s="513">
        <v>0.63169823587743679</v>
      </c>
      <c r="F73" s="512">
        <v>-2.2119633484106203</v>
      </c>
      <c r="G73" s="512">
        <v>1.3550446930043876</v>
      </c>
      <c r="H73" s="512">
        <v>2.1645177248967258</v>
      </c>
      <c r="I73" s="512">
        <v>1.7790942652917039</v>
      </c>
      <c r="J73" s="512">
        <v>1.7790942652916755</v>
      </c>
      <c r="K73" s="477"/>
      <c r="L73" s="477"/>
      <c r="M73" s="477"/>
      <c r="N73" s="477"/>
      <c r="O73" s="477"/>
      <c r="P73" s="477"/>
      <c r="Q73" s="477"/>
      <c r="R73" s="477"/>
      <c r="S73" s="477"/>
      <c r="T73" s="477"/>
      <c r="U73" s="477"/>
      <c r="V73" s="477"/>
      <c r="W73" s="477"/>
      <c r="X73" s="477"/>
      <c r="Y73" s="477"/>
      <c r="Z73" s="477"/>
      <c r="AA73" s="477"/>
      <c r="AB73" s="477"/>
      <c r="AC73" s="477"/>
      <c r="AD73" s="477"/>
      <c r="AE73" s="477"/>
      <c r="AF73" s="477"/>
      <c r="AG73" s="477"/>
      <c r="AH73" s="477"/>
      <c r="AI73" s="477"/>
      <c r="AJ73" s="477"/>
      <c r="AK73" s="477"/>
      <c r="AL73" s="477"/>
      <c r="AM73" s="477"/>
      <c r="AN73" s="477"/>
      <c r="AO73" s="477"/>
      <c r="AP73" s="477"/>
      <c r="AQ73" s="477"/>
      <c r="AR73" s="477"/>
      <c r="AS73" s="477"/>
      <c r="AT73" s="477"/>
      <c r="AU73" s="477"/>
      <c r="AV73" s="477"/>
      <c r="AW73" s="477"/>
      <c r="AX73" s="477"/>
      <c r="AY73" s="477"/>
      <c r="AZ73" s="477"/>
      <c r="BA73" s="477"/>
      <c r="BB73" s="477"/>
      <c r="BC73" s="477"/>
      <c r="BD73" s="477"/>
      <c r="BE73" s="477"/>
      <c r="BF73" s="477"/>
      <c r="BG73" s="477"/>
      <c r="BH73" s="477"/>
      <c r="BI73" s="477"/>
      <c r="BJ73" s="477"/>
      <c r="BK73" s="477"/>
      <c r="BL73" s="477"/>
      <c r="BM73" s="477"/>
      <c r="BN73" s="477"/>
      <c r="BO73" s="477"/>
      <c r="BP73" s="477"/>
      <c r="BQ73" s="477"/>
      <c r="BR73" s="477"/>
      <c r="BS73" s="477"/>
      <c r="BT73" s="477"/>
      <c r="BU73" s="477"/>
      <c r="BV73" s="477"/>
      <c r="BW73" s="477"/>
      <c r="BX73" s="477"/>
      <c r="BY73" s="477"/>
      <c r="BZ73" s="477"/>
      <c r="CA73" s="477"/>
      <c r="CB73" s="477"/>
      <c r="CC73" s="477"/>
      <c r="CD73" s="477"/>
      <c r="CE73" s="477"/>
      <c r="CF73" s="477"/>
      <c r="CG73" s="477"/>
      <c r="CH73" s="477"/>
      <c r="CI73" s="477"/>
      <c r="CJ73" s="477"/>
      <c r="CK73" s="477"/>
      <c r="CL73" s="477"/>
      <c r="CM73" s="477"/>
      <c r="CN73" s="477"/>
      <c r="CO73" s="477"/>
      <c r="CP73" s="477"/>
      <c r="CQ73" s="477"/>
      <c r="CR73" s="477"/>
      <c r="CS73" s="477"/>
      <c r="CT73" s="477"/>
      <c r="CU73" s="477"/>
      <c r="CV73" s="477"/>
      <c r="CW73" s="477"/>
      <c r="CX73" s="477"/>
      <c r="CY73" s="477"/>
      <c r="CZ73" s="477"/>
      <c r="DA73" s="477"/>
      <c r="DB73" s="477"/>
      <c r="DC73" s="477"/>
      <c r="DD73" s="477"/>
      <c r="DE73" s="477"/>
      <c r="DF73" s="477"/>
      <c r="DG73" s="477"/>
      <c r="DH73" s="477"/>
      <c r="DI73" s="477"/>
      <c r="DJ73" s="477"/>
      <c r="DK73" s="477"/>
      <c r="DL73" s="477"/>
      <c r="DM73" s="477"/>
      <c r="DN73" s="477"/>
      <c r="DO73" s="477"/>
      <c r="DP73" s="477"/>
      <c r="DQ73" s="477"/>
      <c r="DR73" s="477"/>
      <c r="DS73" s="477"/>
      <c r="DT73" s="477"/>
      <c r="DU73" s="477"/>
      <c r="DV73" s="477"/>
      <c r="DW73" s="477"/>
      <c r="DX73" s="477"/>
      <c r="DY73" s="477"/>
      <c r="DZ73" s="477"/>
      <c r="EA73" s="477"/>
      <c r="EB73" s="477"/>
      <c r="EC73" s="477"/>
      <c r="ED73" s="477"/>
      <c r="EE73" s="477"/>
      <c r="EF73" s="477"/>
      <c r="EG73" s="477"/>
      <c r="EH73" s="477"/>
      <c r="EI73" s="477"/>
      <c r="EJ73" s="477"/>
      <c r="EK73" s="477"/>
      <c r="EL73" s="477"/>
      <c r="EM73" s="477"/>
      <c r="EN73" s="477"/>
      <c r="EO73" s="477"/>
      <c r="EP73" s="477"/>
      <c r="EQ73" s="477"/>
      <c r="ER73" s="477"/>
      <c r="ES73" s="477"/>
      <c r="ET73" s="477"/>
      <c r="EU73" s="477"/>
      <c r="EV73" s="477"/>
      <c r="EW73" s="477"/>
      <c r="EX73" s="477"/>
      <c r="EY73" s="477"/>
      <c r="EZ73" s="477"/>
      <c r="FA73" s="477"/>
      <c r="FB73" s="477"/>
      <c r="FC73" s="477"/>
      <c r="FD73" s="477"/>
      <c r="FE73" s="477"/>
      <c r="FF73" s="477"/>
      <c r="FG73" s="477"/>
      <c r="FH73" s="477"/>
      <c r="FI73" s="477"/>
      <c r="FJ73" s="477"/>
      <c r="FK73" s="477"/>
      <c r="FL73" s="477"/>
      <c r="FM73" s="477"/>
      <c r="FN73" s="477"/>
      <c r="FO73" s="477"/>
      <c r="FP73" s="477"/>
      <c r="FQ73" s="477"/>
      <c r="FR73" s="477"/>
      <c r="FS73" s="477"/>
      <c r="FT73" s="477"/>
      <c r="FU73" s="477"/>
      <c r="FV73" s="477"/>
      <c r="FW73" s="477"/>
      <c r="FX73" s="477"/>
      <c r="FY73" s="477"/>
      <c r="FZ73" s="477"/>
      <c r="GA73" s="477"/>
      <c r="GB73" s="477"/>
      <c r="GC73" s="477"/>
      <c r="GD73" s="477"/>
      <c r="GE73" s="477"/>
      <c r="GF73" s="477"/>
      <c r="GG73" s="477"/>
      <c r="GH73" s="477"/>
      <c r="GI73" s="477"/>
      <c r="GJ73" s="477"/>
      <c r="GK73" s="477"/>
      <c r="GL73" s="477"/>
      <c r="GM73" s="477"/>
      <c r="GN73" s="477"/>
      <c r="GO73" s="477"/>
      <c r="GP73" s="477"/>
      <c r="GQ73" s="477"/>
      <c r="GR73" s="477"/>
      <c r="GS73" s="477"/>
      <c r="GT73" s="477"/>
      <c r="GU73" s="477"/>
      <c r="GV73" s="477"/>
      <c r="GW73" s="477"/>
      <c r="GX73" s="477"/>
      <c r="GY73" s="477"/>
      <c r="GZ73" s="477"/>
      <c r="HA73" s="477"/>
      <c r="HB73" s="477"/>
      <c r="HC73" s="477"/>
      <c r="HD73" s="477"/>
      <c r="HE73" s="477"/>
      <c r="HF73" s="477"/>
      <c r="HG73" s="477"/>
      <c r="HH73" s="477"/>
      <c r="HI73" s="477"/>
      <c r="HJ73" s="477"/>
      <c r="HK73" s="477"/>
      <c r="HL73" s="477"/>
      <c r="HM73" s="477"/>
      <c r="HN73" s="477"/>
      <c r="HO73" s="477"/>
      <c r="HP73" s="477"/>
      <c r="HQ73" s="477"/>
      <c r="HR73" s="477"/>
      <c r="HS73" s="477"/>
      <c r="HT73" s="477"/>
      <c r="HU73" s="477"/>
      <c r="HV73" s="477"/>
      <c r="HW73" s="477"/>
      <c r="HX73" s="477"/>
      <c r="HY73" s="477"/>
      <c r="HZ73" s="477"/>
      <c r="IA73" s="477"/>
      <c r="IB73" s="477"/>
      <c r="IC73" s="477"/>
      <c r="ID73" s="477"/>
      <c r="IE73" s="477"/>
      <c r="IF73" s="477"/>
      <c r="IG73" s="477"/>
      <c r="IH73" s="477"/>
      <c r="II73" s="477"/>
      <c r="IJ73" s="477"/>
      <c r="IK73" s="477"/>
      <c r="IL73" s="477"/>
      <c r="IM73" s="477"/>
      <c r="IN73" s="477"/>
      <c r="IO73" s="477"/>
    </row>
    <row r="74" spans="1:249" ht="30" customHeight="1">
      <c r="A74" s="477"/>
      <c r="B74" s="571" t="s">
        <v>244</v>
      </c>
      <c r="C74" s="511"/>
      <c r="D74" s="512">
        <v>4.5879978186404742</v>
      </c>
      <c r="E74" s="513">
        <v>0.97826177884795129</v>
      </c>
      <c r="F74" s="512">
        <v>1.8669613402367844</v>
      </c>
      <c r="G74" s="512">
        <v>-1.1033680283733247</v>
      </c>
      <c r="H74" s="512">
        <v>2.1584547480288023</v>
      </c>
      <c r="I74" s="512">
        <v>2.690878962191718</v>
      </c>
      <c r="J74" s="512">
        <v>2.690878962191718</v>
      </c>
      <c r="K74" s="477"/>
      <c r="L74" s="477"/>
      <c r="M74" s="477"/>
      <c r="N74" s="477"/>
      <c r="O74" s="477"/>
      <c r="P74" s="477"/>
      <c r="Q74" s="477"/>
      <c r="R74" s="477"/>
      <c r="S74" s="477"/>
      <c r="T74" s="477"/>
      <c r="U74" s="477"/>
      <c r="V74" s="477"/>
      <c r="W74" s="477"/>
      <c r="X74" s="477"/>
      <c r="Y74" s="477"/>
      <c r="Z74" s="477"/>
      <c r="AA74" s="477"/>
      <c r="AB74" s="477"/>
      <c r="AC74" s="477"/>
      <c r="AD74" s="477"/>
      <c r="AE74" s="477"/>
      <c r="AF74" s="477"/>
      <c r="AG74" s="477"/>
      <c r="AH74" s="477"/>
      <c r="AI74" s="477"/>
      <c r="AJ74" s="477"/>
      <c r="AK74" s="477"/>
      <c r="AL74" s="477"/>
      <c r="AM74" s="477"/>
      <c r="AN74" s="477"/>
      <c r="AO74" s="477"/>
      <c r="AP74" s="477"/>
      <c r="AQ74" s="477"/>
      <c r="AR74" s="477"/>
      <c r="AS74" s="477"/>
      <c r="AT74" s="477"/>
      <c r="AU74" s="477"/>
      <c r="AV74" s="477"/>
      <c r="AW74" s="477"/>
      <c r="AX74" s="477"/>
      <c r="AY74" s="477"/>
      <c r="AZ74" s="477"/>
      <c r="BA74" s="477"/>
      <c r="BB74" s="477"/>
      <c r="BC74" s="477"/>
      <c r="BD74" s="477"/>
      <c r="BE74" s="477"/>
      <c r="BF74" s="477"/>
      <c r="BG74" s="477"/>
      <c r="BH74" s="477"/>
      <c r="BI74" s="477"/>
      <c r="BJ74" s="477"/>
      <c r="BK74" s="477"/>
      <c r="BL74" s="477"/>
      <c r="BM74" s="477"/>
      <c r="BN74" s="477"/>
      <c r="BO74" s="477"/>
      <c r="BP74" s="477"/>
      <c r="BQ74" s="477"/>
      <c r="BR74" s="477"/>
      <c r="BS74" s="477"/>
      <c r="BT74" s="477"/>
      <c r="BU74" s="477"/>
      <c r="BV74" s="477"/>
      <c r="BW74" s="477"/>
      <c r="BX74" s="477"/>
      <c r="BY74" s="477"/>
      <c r="BZ74" s="477"/>
      <c r="CA74" s="477"/>
      <c r="CB74" s="477"/>
      <c r="CC74" s="477"/>
      <c r="CD74" s="477"/>
      <c r="CE74" s="477"/>
      <c r="CF74" s="477"/>
      <c r="CG74" s="477"/>
      <c r="CH74" s="477"/>
      <c r="CI74" s="477"/>
      <c r="CJ74" s="477"/>
      <c r="CK74" s="477"/>
      <c r="CL74" s="477"/>
      <c r="CM74" s="477"/>
      <c r="CN74" s="477"/>
      <c r="CO74" s="477"/>
      <c r="CP74" s="477"/>
      <c r="CQ74" s="477"/>
      <c r="CR74" s="477"/>
      <c r="CS74" s="477"/>
      <c r="CT74" s="477"/>
      <c r="CU74" s="477"/>
      <c r="CV74" s="477"/>
      <c r="CW74" s="477"/>
      <c r="CX74" s="477"/>
      <c r="CY74" s="477"/>
      <c r="CZ74" s="477"/>
      <c r="DA74" s="477"/>
      <c r="DB74" s="477"/>
      <c r="DC74" s="477"/>
      <c r="DD74" s="477"/>
      <c r="DE74" s="477"/>
      <c r="DF74" s="477"/>
      <c r="DG74" s="477"/>
      <c r="DH74" s="477"/>
      <c r="DI74" s="477"/>
      <c r="DJ74" s="477"/>
      <c r="DK74" s="477"/>
      <c r="DL74" s="477"/>
      <c r="DM74" s="477"/>
      <c r="DN74" s="477"/>
      <c r="DO74" s="477"/>
      <c r="DP74" s="477"/>
      <c r="DQ74" s="477"/>
      <c r="DR74" s="477"/>
      <c r="DS74" s="477"/>
      <c r="DT74" s="477"/>
      <c r="DU74" s="477"/>
      <c r="DV74" s="477"/>
      <c r="DW74" s="477"/>
      <c r="DX74" s="477"/>
      <c r="DY74" s="477"/>
      <c r="DZ74" s="477"/>
      <c r="EA74" s="477"/>
      <c r="EB74" s="477"/>
      <c r="EC74" s="477"/>
      <c r="ED74" s="477"/>
      <c r="EE74" s="477"/>
      <c r="EF74" s="477"/>
      <c r="EG74" s="477"/>
      <c r="EH74" s="477"/>
      <c r="EI74" s="477"/>
      <c r="EJ74" s="477"/>
      <c r="EK74" s="477"/>
      <c r="EL74" s="477"/>
      <c r="EM74" s="477"/>
      <c r="EN74" s="477"/>
      <c r="EO74" s="477"/>
      <c r="EP74" s="477"/>
      <c r="EQ74" s="477"/>
      <c r="ER74" s="477"/>
      <c r="ES74" s="477"/>
      <c r="ET74" s="477"/>
      <c r="EU74" s="477"/>
      <c r="EV74" s="477"/>
      <c r="EW74" s="477"/>
      <c r="EX74" s="477"/>
      <c r="EY74" s="477"/>
      <c r="EZ74" s="477"/>
      <c r="FA74" s="477"/>
      <c r="FB74" s="477"/>
      <c r="FC74" s="477"/>
      <c r="FD74" s="477"/>
      <c r="FE74" s="477"/>
      <c r="FF74" s="477"/>
      <c r="FG74" s="477"/>
      <c r="FH74" s="477"/>
      <c r="FI74" s="477"/>
      <c r="FJ74" s="477"/>
      <c r="FK74" s="477"/>
      <c r="FL74" s="477"/>
      <c r="FM74" s="477"/>
      <c r="FN74" s="477"/>
      <c r="FO74" s="477"/>
      <c r="FP74" s="477"/>
      <c r="FQ74" s="477"/>
      <c r="FR74" s="477"/>
      <c r="FS74" s="477"/>
      <c r="FT74" s="477"/>
      <c r="FU74" s="477"/>
      <c r="FV74" s="477"/>
      <c r="FW74" s="477"/>
      <c r="FX74" s="477"/>
      <c r="FY74" s="477"/>
      <c r="FZ74" s="477"/>
      <c r="GA74" s="477"/>
      <c r="GB74" s="477"/>
      <c r="GC74" s="477"/>
      <c r="GD74" s="477"/>
      <c r="GE74" s="477"/>
      <c r="GF74" s="477"/>
      <c r="GG74" s="477"/>
      <c r="GH74" s="477"/>
      <c r="GI74" s="477"/>
      <c r="GJ74" s="477"/>
      <c r="GK74" s="477"/>
      <c r="GL74" s="477"/>
      <c r="GM74" s="477"/>
      <c r="GN74" s="477"/>
      <c r="GO74" s="477"/>
      <c r="GP74" s="477"/>
      <c r="GQ74" s="477"/>
      <c r="GR74" s="477"/>
      <c r="GS74" s="477"/>
      <c r="GT74" s="477"/>
      <c r="GU74" s="477"/>
      <c r="GV74" s="477"/>
      <c r="GW74" s="477"/>
      <c r="GX74" s="477"/>
      <c r="GY74" s="477"/>
      <c r="GZ74" s="477"/>
      <c r="HA74" s="477"/>
      <c r="HB74" s="477"/>
      <c r="HC74" s="477"/>
      <c r="HD74" s="477"/>
      <c r="HE74" s="477"/>
      <c r="HF74" s="477"/>
      <c r="HG74" s="477"/>
      <c r="HH74" s="477"/>
      <c r="HI74" s="477"/>
      <c r="HJ74" s="477"/>
      <c r="HK74" s="477"/>
      <c r="HL74" s="477"/>
      <c r="HM74" s="477"/>
      <c r="HN74" s="477"/>
      <c r="HO74" s="477"/>
      <c r="HP74" s="477"/>
      <c r="HQ74" s="477"/>
      <c r="HR74" s="477"/>
      <c r="HS74" s="477"/>
      <c r="HT74" s="477"/>
      <c r="HU74" s="477"/>
      <c r="HV74" s="477"/>
      <c r="HW74" s="477"/>
      <c r="HX74" s="477"/>
      <c r="HY74" s="477"/>
      <c r="HZ74" s="477"/>
      <c r="IA74" s="477"/>
      <c r="IB74" s="477"/>
      <c r="IC74" s="477"/>
      <c r="ID74" s="477"/>
      <c r="IE74" s="477"/>
      <c r="IF74" s="477"/>
      <c r="IG74" s="477"/>
      <c r="IH74" s="477"/>
      <c r="II74" s="477"/>
      <c r="IJ74" s="477"/>
      <c r="IK74" s="477"/>
      <c r="IL74" s="477"/>
      <c r="IM74" s="477"/>
      <c r="IN74" s="477"/>
      <c r="IO74" s="477"/>
    </row>
    <row r="75" spans="1:249" ht="30" customHeight="1">
      <c r="A75" s="477"/>
      <c r="B75" s="571" t="s">
        <v>245</v>
      </c>
      <c r="C75" s="511"/>
      <c r="D75" s="512">
        <v>3.8834527636474547</v>
      </c>
      <c r="E75" s="513">
        <v>0.91993878974480481</v>
      </c>
      <c r="F75" s="512">
        <v>1.1043986546116429</v>
      </c>
      <c r="G75" s="512">
        <v>-0.97599216297706448</v>
      </c>
      <c r="H75" s="512">
        <v>2.7081783948507621</v>
      </c>
      <c r="I75" s="512">
        <v>2.4842659845510013</v>
      </c>
      <c r="J75" s="512">
        <v>2.4842659845510298</v>
      </c>
      <c r="K75" s="477"/>
      <c r="L75" s="477"/>
      <c r="M75" s="477"/>
      <c r="N75" s="477"/>
      <c r="O75" s="477"/>
      <c r="P75" s="477"/>
      <c r="Q75" s="477"/>
      <c r="R75" s="477"/>
      <c r="S75" s="477"/>
      <c r="T75" s="477"/>
      <c r="U75" s="477"/>
      <c r="V75" s="477"/>
      <c r="W75" s="477"/>
      <c r="X75" s="477"/>
      <c r="Y75" s="477"/>
      <c r="Z75" s="477"/>
      <c r="AA75" s="477"/>
      <c r="AB75" s="477"/>
      <c r="AC75" s="477"/>
      <c r="AD75" s="477"/>
      <c r="AE75" s="477"/>
      <c r="AF75" s="477"/>
      <c r="AG75" s="477"/>
      <c r="AH75" s="477"/>
      <c r="AI75" s="477"/>
      <c r="AJ75" s="477"/>
      <c r="AK75" s="477"/>
      <c r="AL75" s="477"/>
      <c r="AM75" s="477"/>
      <c r="AN75" s="477"/>
      <c r="AO75" s="477"/>
      <c r="AP75" s="477"/>
      <c r="AQ75" s="477"/>
      <c r="AR75" s="477"/>
      <c r="AS75" s="477"/>
      <c r="AT75" s="477"/>
      <c r="AU75" s="477"/>
      <c r="AV75" s="477"/>
      <c r="AW75" s="477"/>
      <c r="AX75" s="477"/>
      <c r="AY75" s="477"/>
      <c r="AZ75" s="477"/>
      <c r="BA75" s="477"/>
      <c r="BB75" s="477"/>
      <c r="BC75" s="477"/>
      <c r="BD75" s="477"/>
      <c r="BE75" s="477"/>
      <c r="BF75" s="477"/>
      <c r="BG75" s="477"/>
      <c r="BH75" s="477"/>
      <c r="BI75" s="477"/>
      <c r="BJ75" s="477"/>
      <c r="BK75" s="477"/>
      <c r="BL75" s="477"/>
      <c r="BM75" s="477"/>
      <c r="BN75" s="477"/>
      <c r="BO75" s="477"/>
      <c r="BP75" s="477"/>
      <c r="BQ75" s="477"/>
      <c r="BR75" s="477"/>
      <c r="BS75" s="477"/>
      <c r="BT75" s="477"/>
      <c r="BU75" s="477"/>
      <c r="BV75" s="477"/>
      <c r="BW75" s="477"/>
      <c r="BX75" s="477"/>
      <c r="BY75" s="477"/>
      <c r="BZ75" s="477"/>
      <c r="CA75" s="477"/>
      <c r="CB75" s="477"/>
      <c r="CC75" s="477"/>
      <c r="CD75" s="477"/>
      <c r="CE75" s="477"/>
      <c r="CF75" s="477"/>
      <c r="CG75" s="477"/>
      <c r="CH75" s="477"/>
      <c r="CI75" s="477"/>
      <c r="CJ75" s="477"/>
      <c r="CK75" s="477"/>
      <c r="CL75" s="477"/>
      <c r="CM75" s="477"/>
      <c r="CN75" s="477"/>
      <c r="CO75" s="477"/>
      <c r="CP75" s="477"/>
      <c r="CQ75" s="477"/>
      <c r="CR75" s="477"/>
      <c r="CS75" s="477"/>
      <c r="CT75" s="477"/>
      <c r="CU75" s="477"/>
      <c r="CV75" s="477"/>
      <c r="CW75" s="477"/>
      <c r="CX75" s="477"/>
      <c r="CY75" s="477"/>
      <c r="CZ75" s="477"/>
      <c r="DA75" s="477"/>
      <c r="DB75" s="477"/>
      <c r="DC75" s="477"/>
      <c r="DD75" s="477"/>
      <c r="DE75" s="477"/>
      <c r="DF75" s="477"/>
      <c r="DG75" s="477"/>
      <c r="DH75" s="477"/>
      <c r="DI75" s="477"/>
      <c r="DJ75" s="477"/>
      <c r="DK75" s="477"/>
      <c r="DL75" s="477"/>
      <c r="DM75" s="477"/>
      <c r="DN75" s="477"/>
      <c r="DO75" s="477"/>
      <c r="DP75" s="477"/>
      <c r="DQ75" s="477"/>
      <c r="DR75" s="477"/>
      <c r="DS75" s="477"/>
      <c r="DT75" s="477"/>
      <c r="DU75" s="477"/>
      <c r="DV75" s="477"/>
      <c r="DW75" s="477"/>
      <c r="DX75" s="477"/>
      <c r="DY75" s="477"/>
      <c r="DZ75" s="477"/>
      <c r="EA75" s="477"/>
      <c r="EB75" s="477"/>
      <c r="EC75" s="477"/>
      <c r="ED75" s="477"/>
      <c r="EE75" s="477"/>
      <c r="EF75" s="477"/>
      <c r="EG75" s="477"/>
      <c r="EH75" s="477"/>
      <c r="EI75" s="477"/>
      <c r="EJ75" s="477"/>
      <c r="EK75" s="477"/>
      <c r="EL75" s="477"/>
      <c r="EM75" s="477"/>
      <c r="EN75" s="477"/>
      <c r="EO75" s="477"/>
      <c r="EP75" s="477"/>
      <c r="EQ75" s="477"/>
      <c r="ER75" s="477"/>
      <c r="ES75" s="477"/>
      <c r="ET75" s="477"/>
      <c r="EU75" s="477"/>
      <c r="EV75" s="477"/>
      <c r="EW75" s="477"/>
      <c r="EX75" s="477"/>
      <c r="EY75" s="477"/>
      <c r="EZ75" s="477"/>
      <c r="FA75" s="477"/>
      <c r="FB75" s="477"/>
      <c r="FC75" s="477"/>
      <c r="FD75" s="477"/>
      <c r="FE75" s="477"/>
      <c r="FF75" s="477"/>
      <c r="FG75" s="477"/>
      <c r="FH75" s="477"/>
      <c r="FI75" s="477"/>
      <c r="FJ75" s="477"/>
      <c r="FK75" s="477"/>
      <c r="FL75" s="477"/>
      <c r="FM75" s="477"/>
      <c r="FN75" s="477"/>
      <c r="FO75" s="477"/>
      <c r="FP75" s="477"/>
      <c r="FQ75" s="477"/>
      <c r="FR75" s="477"/>
      <c r="FS75" s="477"/>
      <c r="FT75" s="477"/>
      <c r="FU75" s="477"/>
      <c r="FV75" s="477"/>
      <c r="FW75" s="477"/>
      <c r="FX75" s="477"/>
      <c r="FY75" s="477"/>
      <c r="FZ75" s="477"/>
      <c r="GA75" s="477"/>
      <c r="GB75" s="477"/>
      <c r="GC75" s="477"/>
      <c r="GD75" s="477"/>
      <c r="GE75" s="477"/>
      <c r="GF75" s="477"/>
      <c r="GG75" s="477"/>
      <c r="GH75" s="477"/>
      <c r="GI75" s="477"/>
      <c r="GJ75" s="477"/>
      <c r="GK75" s="477"/>
      <c r="GL75" s="477"/>
      <c r="GM75" s="477"/>
      <c r="GN75" s="477"/>
      <c r="GO75" s="477"/>
      <c r="GP75" s="477"/>
      <c r="GQ75" s="477"/>
      <c r="GR75" s="477"/>
      <c r="GS75" s="477"/>
      <c r="GT75" s="477"/>
      <c r="GU75" s="477"/>
      <c r="GV75" s="477"/>
      <c r="GW75" s="477"/>
      <c r="GX75" s="477"/>
      <c r="GY75" s="477"/>
      <c r="GZ75" s="477"/>
      <c r="HA75" s="477"/>
      <c r="HB75" s="477"/>
      <c r="HC75" s="477"/>
      <c r="HD75" s="477"/>
      <c r="HE75" s="477"/>
      <c r="HF75" s="477"/>
      <c r="HG75" s="477"/>
      <c r="HH75" s="477"/>
      <c r="HI75" s="477"/>
      <c r="HJ75" s="477"/>
      <c r="HK75" s="477"/>
      <c r="HL75" s="477"/>
      <c r="HM75" s="477"/>
      <c r="HN75" s="477"/>
      <c r="HO75" s="477"/>
      <c r="HP75" s="477"/>
      <c r="HQ75" s="477"/>
      <c r="HR75" s="477"/>
      <c r="HS75" s="477"/>
      <c r="HT75" s="477"/>
      <c r="HU75" s="477"/>
      <c r="HV75" s="477"/>
      <c r="HW75" s="477"/>
      <c r="HX75" s="477"/>
      <c r="HY75" s="477"/>
      <c r="HZ75" s="477"/>
      <c r="IA75" s="477"/>
      <c r="IB75" s="477"/>
      <c r="IC75" s="477"/>
      <c r="ID75" s="477"/>
      <c r="IE75" s="477"/>
      <c r="IF75" s="477"/>
      <c r="IG75" s="477"/>
      <c r="IH75" s="477"/>
      <c r="II75" s="477"/>
      <c r="IJ75" s="477"/>
      <c r="IK75" s="477"/>
      <c r="IL75" s="477"/>
      <c r="IM75" s="477"/>
      <c r="IN75" s="477"/>
      <c r="IO75" s="477"/>
    </row>
    <row r="76" spans="1:249" ht="30" customHeight="1">
      <c r="A76" s="477"/>
      <c r="B76" s="571" t="s">
        <v>386</v>
      </c>
      <c r="C76" s="511"/>
      <c r="D76" s="512">
        <v>-2.1894762476841692</v>
      </c>
      <c r="E76" s="513">
        <v>1.6080339599643594</v>
      </c>
      <c r="F76" s="512">
        <v>1.294875364914887</v>
      </c>
      <c r="G76" s="512">
        <v>-0.16468935246236072</v>
      </c>
      <c r="H76" s="512">
        <v>2.2321925410804937</v>
      </c>
      <c r="I76" s="512">
        <v>7.5690179903602939E-2</v>
      </c>
      <c r="J76" s="512">
        <v>7.5690179903588728E-2</v>
      </c>
      <c r="K76" s="477"/>
      <c r="L76" s="477"/>
      <c r="M76" s="477"/>
      <c r="N76" s="477"/>
      <c r="O76" s="477"/>
      <c r="P76" s="477"/>
      <c r="Q76" s="477"/>
      <c r="R76" s="477"/>
      <c r="S76" s="477"/>
      <c r="T76" s="477"/>
      <c r="U76" s="477"/>
      <c r="V76" s="477"/>
      <c r="W76" s="477"/>
      <c r="X76" s="477"/>
      <c r="Y76" s="477"/>
      <c r="Z76" s="477"/>
      <c r="AA76" s="477"/>
      <c r="AB76" s="477"/>
      <c r="AC76" s="477"/>
      <c r="AD76" s="477"/>
      <c r="AE76" s="477"/>
      <c r="AF76" s="477"/>
      <c r="AG76" s="477"/>
      <c r="AH76" s="477"/>
      <c r="AI76" s="477"/>
      <c r="AJ76" s="477"/>
      <c r="AK76" s="477"/>
      <c r="AL76" s="477"/>
      <c r="AM76" s="477"/>
      <c r="AN76" s="477"/>
      <c r="AO76" s="477"/>
      <c r="AP76" s="477"/>
      <c r="AQ76" s="477"/>
      <c r="AR76" s="477"/>
      <c r="AS76" s="477"/>
      <c r="AT76" s="477"/>
      <c r="AU76" s="477"/>
      <c r="AV76" s="477"/>
      <c r="AW76" s="477"/>
      <c r="AX76" s="477"/>
      <c r="AY76" s="477"/>
      <c r="AZ76" s="477"/>
      <c r="BA76" s="477"/>
      <c r="BB76" s="477"/>
      <c r="BC76" s="477"/>
      <c r="BD76" s="477"/>
      <c r="BE76" s="477"/>
      <c r="BF76" s="477"/>
      <c r="BG76" s="477"/>
      <c r="BH76" s="477"/>
      <c r="BI76" s="477"/>
      <c r="BJ76" s="477"/>
      <c r="BK76" s="477"/>
      <c r="BL76" s="477"/>
      <c r="BM76" s="477"/>
      <c r="BN76" s="477"/>
      <c r="BO76" s="477"/>
      <c r="BP76" s="477"/>
      <c r="BQ76" s="477"/>
      <c r="BR76" s="477"/>
      <c r="BS76" s="477"/>
      <c r="BT76" s="477"/>
      <c r="BU76" s="477"/>
      <c r="BV76" s="477"/>
      <c r="BW76" s="477"/>
      <c r="BX76" s="477"/>
      <c r="BY76" s="477"/>
      <c r="BZ76" s="477"/>
      <c r="CA76" s="477"/>
      <c r="CB76" s="477"/>
      <c r="CC76" s="477"/>
      <c r="CD76" s="477"/>
      <c r="CE76" s="477"/>
      <c r="CF76" s="477"/>
      <c r="CG76" s="477"/>
      <c r="CH76" s="477"/>
      <c r="CI76" s="477"/>
      <c r="CJ76" s="477"/>
      <c r="CK76" s="477"/>
      <c r="CL76" s="477"/>
      <c r="CM76" s="477"/>
      <c r="CN76" s="477"/>
      <c r="CO76" s="477"/>
      <c r="CP76" s="477"/>
      <c r="CQ76" s="477"/>
      <c r="CR76" s="477"/>
      <c r="CS76" s="477"/>
      <c r="CT76" s="477"/>
      <c r="CU76" s="477"/>
      <c r="CV76" s="477"/>
      <c r="CW76" s="477"/>
      <c r="CX76" s="477"/>
      <c r="CY76" s="477"/>
      <c r="CZ76" s="477"/>
      <c r="DA76" s="477"/>
      <c r="DB76" s="477"/>
      <c r="DC76" s="477"/>
      <c r="DD76" s="477"/>
      <c r="DE76" s="477"/>
      <c r="DF76" s="477"/>
      <c r="DG76" s="477"/>
      <c r="DH76" s="477"/>
      <c r="DI76" s="477"/>
      <c r="DJ76" s="477"/>
      <c r="DK76" s="477"/>
      <c r="DL76" s="477"/>
      <c r="DM76" s="477"/>
      <c r="DN76" s="477"/>
      <c r="DO76" s="477"/>
      <c r="DP76" s="477"/>
      <c r="DQ76" s="477"/>
      <c r="DR76" s="477"/>
      <c r="DS76" s="477"/>
      <c r="DT76" s="477"/>
      <c r="DU76" s="477"/>
      <c r="DV76" s="477"/>
      <c r="DW76" s="477"/>
      <c r="DX76" s="477"/>
      <c r="DY76" s="477"/>
      <c r="DZ76" s="477"/>
      <c r="EA76" s="477"/>
      <c r="EB76" s="477"/>
      <c r="EC76" s="477"/>
      <c r="ED76" s="477"/>
      <c r="EE76" s="477"/>
      <c r="EF76" s="477"/>
      <c r="EG76" s="477"/>
      <c r="EH76" s="477"/>
      <c r="EI76" s="477"/>
      <c r="EJ76" s="477"/>
      <c r="EK76" s="477"/>
      <c r="EL76" s="477"/>
      <c r="EM76" s="477"/>
      <c r="EN76" s="477"/>
      <c r="EO76" s="477"/>
      <c r="EP76" s="477"/>
      <c r="EQ76" s="477"/>
      <c r="ER76" s="477"/>
      <c r="ES76" s="477"/>
      <c r="ET76" s="477"/>
      <c r="EU76" s="477"/>
      <c r="EV76" s="477"/>
      <c r="EW76" s="477"/>
      <c r="EX76" s="477"/>
      <c r="EY76" s="477"/>
      <c r="EZ76" s="477"/>
      <c r="FA76" s="477"/>
      <c r="FB76" s="477"/>
      <c r="FC76" s="477"/>
      <c r="FD76" s="477"/>
      <c r="FE76" s="477"/>
      <c r="FF76" s="477"/>
      <c r="FG76" s="477"/>
      <c r="FH76" s="477"/>
      <c r="FI76" s="477"/>
      <c r="FJ76" s="477"/>
      <c r="FK76" s="477"/>
      <c r="FL76" s="477"/>
      <c r="FM76" s="477"/>
      <c r="FN76" s="477"/>
      <c r="FO76" s="477"/>
      <c r="FP76" s="477"/>
      <c r="FQ76" s="477"/>
      <c r="FR76" s="477"/>
      <c r="FS76" s="477"/>
      <c r="FT76" s="477"/>
      <c r="FU76" s="477"/>
      <c r="FV76" s="477"/>
      <c r="FW76" s="477"/>
      <c r="FX76" s="477"/>
      <c r="FY76" s="477"/>
      <c r="FZ76" s="477"/>
      <c r="GA76" s="477"/>
      <c r="GB76" s="477"/>
      <c r="GC76" s="477"/>
      <c r="GD76" s="477"/>
      <c r="GE76" s="477"/>
      <c r="GF76" s="477"/>
      <c r="GG76" s="477"/>
      <c r="GH76" s="477"/>
      <c r="GI76" s="477"/>
      <c r="GJ76" s="477"/>
      <c r="GK76" s="477"/>
      <c r="GL76" s="477"/>
      <c r="GM76" s="477"/>
      <c r="GN76" s="477"/>
      <c r="GO76" s="477"/>
      <c r="GP76" s="477"/>
      <c r="GQ76" s="477"/>
      <c r="GR76" s="477"/>
      <c r="GS76" s="477"/>
      <c r="GT76" s="477"/>
      <c r="GU76" s="477"/>
      <c r="GV76" s="477"/>
      <c r="GW76" s="477"/>
      <c r="GX76" s="477"/>
      <c r="GY76" s="477"/>
      <c r="GZ76" s="477"/>
      <c r="HA76" s="477"/>
      <c r="HB76" s="477"/>
      <c r="HC76" s="477"/>
      <c r="HD76" s="477"/>
      <c r="HE76" s="477"/>
      <c r="HF76" s="477"/>
      <c r="HG76" s="477"/>
      <c r="HH76" s="477"/>
      <c r="HI76" s="477"/>
      <c r="HJ76" s="477"/>
      <c r="HK76" s="477"/>
      <c r="HL76" s="477"/>
      <c r="HM76" s="477"/>
      <c r="HN76" s="477"/>
      <c r="HO76" s="477"/>
      <c r="HP76" s="477"/>
      <c r="HQ76" s="477"/>
      <c r="HR76" s="477"/>
      <c r="HS76" s="477"/>
      <c r="HT76" s="477"/>
      <c r="HU76" s="477"/>
      <c r="HV76" s="477"/>
      <c r="HW76" s="477"/>
      <c r="HX76" s="477"/>
      <c r="HY76" s="477"/>
      <c r="HZ76" s="477"/>
      <c r="IA76" s="477"/>
      <c r="IB76" s="477"/>
      <c r="IC76" s="477"/>
      <c r="ID76" s="477"/>
      <c r="IE76" s="477"/>
      <c r="IF76" s="477"/>
      <c r="IG76" s="477"/>
      <c r="IH76" s="477"/>
      <c r="II76" s="477"/>
      <c r="IJ76" s="477"/>
      <c r="IK76" s="477"/>
      <c r="IL76" s="477"/>
      <c r="IM76" s="477"/>
      <c r="IN76" s="477"/>
      <c r="IO76" s="477"/>
    </row>
    <row r="77" spans="1:249" ht="30" customHeight="1">
      <c r="A77" s="477"/>
      <c r="B77" s="634" t="s">
        <v>443</v>
      </c>
      <c r="C77" s="511"/>
      <c r="D77" s="512">
        <v>0.64172984035056402</v>
      </c>
      <c r="E77" s="513">
        <v>2.063143857411248</v>
      </c>
      <c r="F77" s="512">
        <v>0.74996955420702704</v>
      </c>
      <c r="G77" s="512">
        <v>0.16575216803838089</v>
      </c>
      <c r="H77" s="512">
        <v>0.39701931875542584</v>
      </c>
      <c r="I77" s="512">
        <v>1.0747669826812256</v>
      </c>
      <c r="J77" s="512">
        <v>1.0747669826812256</v>
      </c>
      <c r="K77" s="477"/>
      <c r="L77" s="477"/>
      <c r="M77" s="477"/>
      <c r="N77" s="477"/>
      <c r="O77" s="477"/>
      <c r="P77" s="477"/>
      <c r="Q77" s="477"/>
      <c r="R77" s="477"/>
      <c r="S77" s="477"/>
      <c r="T77" s="477"/>
      <c r="U77" s="477"/>
      <c r="V77" s="477"/>
      <c r="W77" s="477"/>
      <c r="X77" s="477"/>
      <c r="Y77" s="477"/>
      <c r="Z77" s="477"/>
      <c r="AA77" s="477"/>
      <c r="AB77" s="477"/>
      <c r="AC77" s="477"/>
      <c r="AD77" s="477"/>
      <c r="AE77" s="477"/>
      <c r="AF77" s="477"/>
      <c r="AG77" s="477"/>
      <c r="AH77" s="477"/>
      <c r="AI77" s="477"/>
      <c r="AJ77" s="477"/>
      <c r="AK77" s="477"/>
      <c r="AL77" s="477"/>
      <c r="AM77" s="477"/>
      <c r="AN77" s="477"/>
      <c r="AO77" s="477"/>
      <c r="AP77" s="477"/>
      <c r="AQ77" s="477"/>
      <c r="AR77" s="477"/>
      <c r="AS77" s="477"/>
      <c r="AT77" s="477"/>
      <c r="AU77" s="477"/>
      <c r="AV77" s="477"/>
      <c r="AW77" s="477"/>
      <c r="AX77" s="477"/>
      <c r="AY77" s="477"/>
      <c r="AZ77" s="477"/>
      <c r="BA77" s="477"/>
      <c r="BB77" s="477"/>
      <c r="BC77" s="477"/>
      <c r="BD77" s="477"/>
      <c r="BE77" s="477"/>
      <c r="BF77" s="477"/>
      <c r="BG77" s="477"/>
      <c r="BH77" s="477"/>
      <c r="BI77" s="477"/>
      <c r="BJ77" s="477"/>
      <c r="BK77" s="477"/>
      <c r="BL77" s="477"/>
      <c r="BM77" s="477"/>
      <c r="BN77" s="477"/>
      <c r="BO77" s="477"/>
      <c r="BP77" s="477"/>
      <c r="BQ77" s="477"/>
      <c r="BR77" s="477"/>
      <c r="BS77" s="477"/>
      <c r="BT77" s="477"/>
      <c r="BU77" s="477"/>
      <c r="BV77" s="477"/>
      <c r="BW77" s="477"/>
      <c r="BX77" s="477"/>
      <c r="BY77" s="477"/>
      <c r="BZ77" s="477"/>
      <c r="CA77" s="477"/>
      <c r="CB77" s="477"/>
      <c r="CC77" s="477"/>
      <c r="CD77" s="477"/>
      <c r="CE77" s="477"/>
      <c r="CF77" s="477"/>
      <c r="CG77" s="477"/>
      <c r="CH77" s="477"/>
      <c r="CI77" s="477"/>
      <c r="CJ77" s="477"/>
      <c r="CK77" s="477"/>
      <c r="CL77" s="477"/>
      <c r="CM77" s="477"/>
      <c r="CN77" s="477"/>
      <c r="CO77" s="477"/>
      <c r="CP77" s="477"/>
      <c r="CQ77" s="477"/>
      <c r="CR77" s="477"/>
      <c r="CS77" s="477"/>
      <c r="CT77" s="477"/>
      <c r="CU77" s="477"/>
      <c r="CV77" s="477"/>
      <c r="CW77" s="477"/>
      <c r="CX77" s="477"/>
      <c r="CY77" s="477"/>
      <c r="CZ77" s="477"/>
      <c r="DA77" s="477"/>
      <c r="DB77" s="477"/>
      <c r="DC77" s="477"/>
      <c r="DD77" s="477"/>
      <c r="DE77" s="477"/>
      <c r="DF77" s="477"/>
      <c r="DG77" s="477"/>
      <c r="DH77" s="477"/>
      <c r="DI77" s="477"/>
      <c r="DJ77" s="477"/>
      <c r="DK77" s="477"/>
      <c r="DL77" s="477"/>
      <c r="DM77" s="477"/>
      <c r="DN77" s="477"/>
      <c r="DO77" s="477"/>
      <c r="DP77" s="477"/>
      <c r="DQ77" s="477"/>
      <c r="DR77" s="477"/>
      <c r="DS77" s="477"/>
      <c r="DT77" s="477"/>
      <c r="DU77" s="477"/>
      <c r="DV77" s="477"/>
      <c r="DW77" s="477"/>
      <c r="DX77" s="477"/>
      <c r="DY77" s="477"/>
      <c r="DZ77" s="477"/>
      <c r="EA77" s="477"/>
      <c r="EB77" s="477"/>
      <c r="EC77" s="477"/>
      <c r="ED77" s="477"/>
      <c r="EE77" s="477"/>
      <c r="EF77" s="477"/>
      <c r="EG77" s="477"/>
      <c r="EH77" s="477"/>
      <c r="EI77" s="477"/>
      <c r="EJ77" s="477"/>
      <c r="EK77" s="477"/>
      <c r="EL77" s="477"/>
      <c r="EM77" s="477"/>
      <c r="EN77" s="477"/>
      <c r="EO77" s="477"/>
      <c r="EP77" s="477"/>
      <c r="EQ77" s="477"/>
      <c r="ER77" s="477"/>
      <c r="ES77" s="477"/>
      <c r="ET77" s="477"/>
      <c r="EU77" s="477"/>
      <c r="EV77" s="477"/>
      <c r="EW77" s="477"/>
      <c r="EX77" s="477"/>
      <c r="EY77" s="477"/>
      <c r="EZ77" s="477"/>
      <c r="FA77" s="477"/>
      <c r="FB77" s="477"/>
      <c r="FC77" s="477"/>
      <c r="FD77" s="477"/>
      <c r="FE77" s="477"/>
      <c r="FF77" s="477"/>
      <c r="FG77" s="477"/>
      <c r="FH77" s="477"/>
      <c r="FI77" s="477"/>
      <c r="FJ77" s="477"/>
      <c r="FK77" s="477"/>
      <c r="FL77" s="477"/>
      <c r="FM77" s="477"/>
      <c r="FN77" s="477"/>
      <c r="FO77" s="477"/>
      <c r="FP77" s="477"/>
      <c r="FQ77" s="477"/>
      <c r="FR77" s="477"/>
      <c r="FS77" s="477"/>
      <c r="FT77" s="477"/>
      <c r="FU77" s="477"/>
      <c r="FV77" s="477"/>
      <c r="FW77" s="477"/>
      <c r="FX77" s="477"/>
      <c r="FY77" s="477"/>
      <c r="FZ77" s="477"/>
      <c r="GA77" s="477"/>
      <c r="GB77" s="477"/>
      <c r="GC77" s="477"/>
      <c r="GD77" s="477"/>
      <c r="GE77" s="477"/>
      <c r="GF77" s="477"/>
      <c r="GG77" s="477"/>
      <c r="GH77" s="477"/>
      <c r="GI77" s="477"/>
      <c r="GJ77" s="477"/>
      <c r="GK77" s="477"/>
      <c r="GL77" s="477"/>
      <c r="GM77" s="477"/>
      <c r="GN77" s="477"/>
      <c r="GO77" s="477"/>
      <c r="GP77" s="477"/>
      <c r="GQ77" s="477"/>
      <c r="GR77" s="477"/>
      <c r="GS77" s="477"/>
      <c r="GT77" s="477"/>
      <c r="GU77" s="477"/>
      <c r="GV77" s="477"/>
      <c r="GW77" s="477"/>
      <c r="GX77" s="477"/>
      <c r="GY77" s="477"/>
      <c r="GZ77" s="477"/>
      <c r="HA77" s="477"/>
      <c r="HB77" s="477"/>
      <c r="HC77" s="477"/>
      <c r="HD77" s="477"/>
      <c r="HE77" s="477"/>
      <c r="HF77" s="477"/>
      <c r="HG77" s="477"/>
      <c r="HH77" s="477"/>
      <c r="HI77" s="477"/>
      <c r="HJ77" s="477"/>
      <c r="HK77" s="477"/>
      <c r="HL77" s="477"/>
      <c r="HM77" s="477"/>
      <c r="HN77" s="477"/>
      <c r="HO77" s="477"/>
      <c r="HP77" s="477"/>
      <c r="HQ77" s="477"/>
      <c r="HR77" s="477"/>
      <c r="HS77" s="477"/>
      <c r="HT77" s="477"/>
      <c r="HU77" s="477"/>
      <c r="HV77" s="477"/>
      <c r="HW77" s="477"/>
      <c r="HX77" s="477"/>
      <c r="HY77" s="477"/>
      <c r="HZ77" s="477"/>
      <c r="IA77" s="477"/>
      <c r="IB77" s="477"/>
      <c r="IC77" s="477"/>
      <c r="ID77" s="477"/>
      <c r="IE77" s="477"/>
      <c r="IF77" s="477"/>
      <c r="IG77" s="477"/>
      <c r="IH77" s="477"/>
      <c r="II77" s="477"/>
      <c r="IJ77" s="477"/>
      <c r="IK77" s="477"/>
      <c r="IL77" s="477"/>
      <c r="IM77" s="477"/>
      <c r="IN77" s="477"/>
      <c r="IO77" s="477"/>
    </row>
    <row r="78" spans="1:249" ht="30" customHeight="1">
      <c r="A78" s="477"/>
      <c r="B78" s="636" t="s">
        <v>445</v>
      </c>
      <c r="C78" s="511"/>
      <c r="D78" s="512">
        <v>-0.45169085495584227</v>
      </c>
      <c r="E78" s="513">
        <v>1.1652422197831385</v>
      </c>
      <c r="F78" s="512">
        <v>0.74278509859718156</v>
      </c>
      <c r="G78" s="512">
        <v>0.31942959101036195</v>
      </c>
      <c r="H78" s="512">
        <v>1.684085109650411</v>
      </c>
      <c r="I78" s="512">
        <v>0.57049382912791202</v>
      </c>
      <c r="J78" s="512">
        <v>0.57049382912791202</v>
      </c>
      <c r="K78" s="477"/>
      <c r="L78" s="477"/>
      <c r="M78" s="477"/>
      <c r="N78" s="477"/>
      <c r="O78" s="477"/>
      <c r="P78" s="477"/>
      <c r="Q78" s="477"/>
      <c r="R78" s="477"/>
      <c r="S78" s="477"/>
      <c r="T78" s="477"/>
      <c r="U78" s="477"/>
      <c r="V78" s="477"/>
      <c r="W78" s="477"/>
      <c r="X78" s="477"/>
      <c r="Y78" s="477"/>
      <c r="Z78" s="477"/>
      <c r="AA78" s="477"/>
      <c r="AB78" s="477"/>
      <c r="AC78" s="477"/>
      <c r="AD78" s="477"/>
      <c r="AE78" s="477"/>
      <c r="AF78" s="477"/>
      <c r="AG78" s="477"/>
      <c r="AH78" s="477"/>
      <c r="AI78" s="477"/>
      <c r="AJ78" s="477"/>
      <c r="AK78" s="477"/>
      <c r="AL78" s="477"/>
      <c r="AM78" s="477"/>
      <c r="AN78" s="477"/>
      <c r="AO78" s="477"/>
      <c r="AP78" s="477"/>
      <c r="AQ78" s="477"/>
      <c r="AR78" s="477"/>
      <c r="AS78" s="477"/>
      <c r="AT78" s="477"/>
      <c r="AU78" s="477"/>
      <c r="AV78" s="477"/>
      <c r="AW78" s="477"/>
      <c r="AX78" s="477"/>
      <c r="AY78" s="477"/>
      <c r="AZ78" s="477"/>
      <c r="BA78" s="477"/>
      <c r="BB78" s="477"/>
      <c r="BC78" s="477"/>
      <c r="BD78" s="477"/>
      <c r="BE78" s="477"/>
      <c r="BF78" s="477"/>
      <c r="BG78" s="477"/>
      <c r="BH78" s="477"/>
      <c r="BI78" s="477"/>
      <c r="BJ78" s="477"/>
      <c r="BK78" s="477"/>
      <c r="BL78" s="477"/>
      <c r="BM78" s="477"/>
      <c r="BN78" s="477"/>
      <c r="BO78" s="477"/>
      <c r="BP78" s="477"/>
      <c r="BQ78" s="477"/>
      <c r="BR78" s="477"/>
      <c r="BS78" s="477"/>
      <c r="BT78" s="477"/>
      <c r="BU78" s="477"/>
      <c r="BV78" s="477"/>
      <c r="BW78" s="477"/>
      <c r="BX78" s="477"/>
      <c r="BY78" s="477"/>
      <c r="BZ78" s="477"/>
      <c r="CA78" s="477"/>
      <c r="CB78" s="477"/>
      <c r="CC78" s="477"/>
      <c r="CD78" s="477"/>
      <c r="CE78" s="477"/>
      <c r="CF78" s="477"/>
      <c r="CG78" s="477"/>
      <c r="CH78" s="477"/>
      <c r="CI78" s="477"/>
      <c r="CJ78" s="477"/>
      <c r="CK78" s="477"/>
      <c r="CL78" s="477"/>
      <c r="CM78" s="477"/>
      <c r="CN78" s="477"/>
      <c r="CO78" s="477"/>
      <c r="CP78" s="477"/>
      <c r="CQ78" s="477"/>
      <c r="CR78" s="477"/>
      <c r="CS78" s="477"/>
      <c r="CT78" s="477"/>
      <c r="CU78" s="477"/>
      <c r="CV78" s="477"/>
      <c r="CW78" s="477"/>
      <c r="CX78" s="477"/>
      <c r="CY78" s="477"/>
      <c r="CZ78" s="477"/>
      <c r="DA78" s="477"/>
      <c r="DB78" s="477"/>
      <c r="DC78" s="477"/>
      <c r="DD78" s="477"/>
      <c r="DE78" s="477"/>
      <c r="DF78" s="477"/>
      <c r="DG78" s="477"/>
      <c r="DH78" s="477"/>
      <c r="DI78" s="477"/>
      <c r="DJ78" s="477"/>
      <c r="DK78" s="477"/>
      <c r="DL78" s="477"/>
      <c r="DM78" s="477"/>
      <c r="DN78" s="477"/>
      <c r="DO78" s="477"/>
      <c r="DP78" s="477"/>
      <c r="DQ78" s="477"/>
      <c r="DR78" s="477"/>
      <c r="DS78" s="477"/>
      <c r="DT78" s="477"/>
      <c r="DU78" s="477"/>
      <c r="DV78" s="477"/>
      <c r="DW78" s="477"/>
      <c r="DX78" s="477"/>
      <c r="DY78" s="477"/>
      <c r="DZ78" s="477"/>
      <c r="EA78" s="477"/>
      <c r="EB78" s="477"/>
      <c r="EC78" s="477"/>
      <c r="ED78" s="477"/>
      <c r="EE78" s="477"/>
      <c r="EF78" s="477"/>
      <c r="EG78" s="477"/>
      <c r="EH78" s="477"/>
      <c r="EI78" s="477"/>
      <c r="EJ78" s="477"/>
      <c r="EK78" s="477"/>
      <c r="EL78" s="477"/>
      <c r="EM78" s="477"/>
      <c r="EN78" s="477"/>
      <c r="EO78" s="477"/>
      <c r="EP78" s="477"/>
      <c r="EQ78" s="477"/>
      <c r="ER78" s="477"/>
      <c r="ES78" s="477"/>
      <c r="ET78" s="477"/>
      <c r="EU78" s="477"/>
      <c r="EV78" s="477"/>
      <c r="EW78" s="477"/>
      <c r="EX78" s="477"/>
      <c r="EY78" s="477"/>
      <c r="EZ78" s="477"/>
      <c r="FA78" s="477"/>
      <c r="FB78" s="477"/>
      <c r="FC78" s="477"/>
      <c r="FD78" s="477"/>
      <c r="FE78" s="477"/>
      <c r="FF78" s="477"/>
      <c r="FG78" s="477"/>
      <c r="FH78" s="477"/>
      <c r="FI78" s="477"/>
      <c r="FJ78" s="477"/>
      <c r="FK78" s="477"/>
      <c r="FL78" s="477"/>
      <c r="FM78" s="477"/>
      <c r="FN78" s="477"/>
      <c r="FO78" s="477"/>
      <c r="FP78" s="477"/>
      <c r="FQ78" s="477"/>
      <c r="FR78" s="477"/>
      <c r="FS78" s="477"/>
      <c r="FT78" s="477"/>
      <c r="FU78" s="477"/>
      <c r="FV78" s="477"/>
      <c r="FW78" s="477"/>
      <c r="FX78" s="477"/>
      <c r="FY78" s="477"/>
      <c r="FZ78" s="477"/>
      <c r="GA78" s="477"/>
      <c r="GB78" s="477"/>
      <c r="GC78" s="477"/>
      <c r="GD78" s="477"/>
      <c r="GE78" s="477"/>
      <c r="GF78" s="477"/>
      <c r="GG78" s="477"/>
      <c r="GH78" s="477"/>
      <c r="GI78" s="477"/>
      <c r="GJ78" s="477"/>
      <c r="GK78" s="477"/>
      <c r="GL78" s="477"/>
      <c r="GM78" s="477"/>
      <c r="GN78" s="477"/>
      <c r="GO78" s="477"/>
      <c r="GP78" s="477"/>
      <c r="GQ78" s="477"/>
      <c r="GR78" s="477"/>
      <c r="GS78" s="477"/>
      <c r="GT78" s="477"/>
      <c r="GU78" s="477"/>
      <c r="GV78" s="477"/>
      <c r="GW78" s="477"/>
      <c r="GX78" s="477"/>
      <c r="GY78" s="477"/>
      <c r="GZ78" s="477"/>
      <c r="HA78" s="477"/>
      <c r="HB78" s="477"/>
      <c r="HC78" s="477"/>
      <c r="HD78" s="477"/>
      <c r="HE78" s="477"/>
      <c r="HF78" s="477"/>
      <c r="HG78" s="477"/>
      <c r="HH78" s="477"/>
      <c r="HI78" s="477"/>
      <c r="HJ78" s="477"/>
      <c r="HK78" s="477"/>
      <c r="HL78" s="477"/>
      <c r="HM78" s="477"/>
      <c r="HN78" s="477"/>
      <c r="HO78" s="477"/>
      <c r="HP78" s="477"/>
      <c r="HQ78" s="477"/>
      <c r="HR78" s="477"/>
      <c r="HS78" s="477"/>
      <c r="HT78" s="477"/>
      <c r="HU78" s="477"/>
      <c r="HV78" s="477"/>
      <c r="HW78" s="477"/>
      <c r="HX78" s="477"/>
      <c r="HY78" s="477"/>
      <c r="HZ78" s="477"/>
      <c r="IA78" s="477"/>
      <c r="IB78" s="477"/>
      <c r="IC78" s="477"/>
      <c r="ID78" s="477"/>
      <c r="IE78" s="477"/>
      <c r="IF78" s="477"/>
      <c r="IG78" s="477"/>
      <c r="IH78" s="477"/>
      <c r="II78" s="477"/>
      <c r="IJ78" s="477"/>
      <c r="IK78" s="477"/>
      <c r="IL78" s="477"/>
      <c r="IM78" s="477"/>
      <c r="IN78" s="477"/>
      <c r="IO78" s="477"/>
    </row>
    <row r="79" spans="1:249" ht="30" customHeight="1">
      <c r="A79" s="477"/>
      <c r="B79" s="637" t="s">
        <v>450</v>
      </c>
      <c r="C79" s="511"/>
      <c r="D79" s="512">
        <v>-0.72602338832416535</v>
      </c>
      <c r="E79" s="513">
        <v>0.88001044134796302</v>
      </c>
      <c r="F79" s="512">
        <v>0.54149565937638044</v>
      </c>
      <c r="G79" s="512">
        <v>0.37743628322263589</v>
      </c>
      <c r="H79" s="512">
        <v>0.80778484849103904</v>
      </c>
      <c r="I79" s="512">
        <v>0.18902786210387035</v>
      </c>
      <c r="J79" s="512">
        <v>0.18902786210387035</v>
      </c>
      <c r="K79" s="477"/>
      <c r="L79" s="477"/>
      <c r="M79" s="477"/>
      <c r="N79" s="477"/>
      <c r="O79" s="477"/>
      <c r="P79" s="477"/>
      <c r="Q79" s="477"/>
      <c r="R79" s="477"/>
      <c r="S79" s="477"/>
      <c r="T79" s="477"/>
      <c r="U79" s="477"/>
      <c r="V79" s="477"/>
      <c r="W79" s="477"/>
      <c r="X79" s="477"/>
      <c r="Y79" s="477"/>
      <c r="Z79" s="477"/>
      <c r="AA79" s="477"/>
      <c r="AB79" s="477"/>
      <c r="AC79" s="477"/>
      <c r="AD79" s="477"/>
      <c r="AE79" s="477"/>
      <c r="AF79" s="477"/>
      <c r="AG79" s="477"/>
      <c r="AH79" s="477"/>
      <c r="AI79" s="477"/>
      <c r="AJ79" s="477"/>
      <c r="AK79" s="477"/>
      <c r="AL79" s="477"/>
      <c r="AM79" s="477"/>
      <c r="AN79" s="477"/>
      <c r="AO79" s="477"/>
      <c r="AP79" s="477"/>
      <c r="AQ79" s="477"/>
      <c r="AR79" s="477"/>
      <c r="AS79" s="477"/>
      <c r="AT79" s="477"/>
      <c r="AU79" s="477"/>
      <c r="AV79" s="477"/>
      <c r="AW79" s="477"/>
      <c r="AX79" s="477"/>
      <c r="AY79" s="477"/>
      <c r="AZ79" s="477"/>
      <c r="BA79" s="477"/>
      <c r="BB79" s="477"/>
      <c r="BC79" s="477"/>
      <c r="BD79" s="477"/>
      <c r="BE79" s="477"/>
      <c r="BF79" s="477"/>
      <c r="BG79" s="477"/>
      <c r="BH79" s="477"/>
      <c r="BI79" s="477"/>
      <c r="BJ79" s="477"/>
      <c r="BK79" s="477"/>
      <c r="BL79" s="477"/>
      <c r="BM79" s="477"/>
      <c r="BN79" s="477"/>
      <c r="BO79" s="477"/>
      <c r="BP79" s="477"/>
      <c r="BQ79" s="477"/>
      <c r="BR79" s="477"/>
      <c r="BS79" s="477"/>
      <c r="BT79" s="477"/>
      <c r="BU79" s="477"/>
      <c r="BV79" s="477"/>
      <c r="BW79" s="477"/>
      <c r="BX79" s="477"/>
      <c r="BY79" s="477"/>
      <c r="BZ79" s="477"/>
      <c r="CA79" s="477"/>
      <c r="CB79" s="477"/>
      <c r="CC79" s="477"/>
      <c r="CD79" s="477"/>
      <c r="CE79" s="477"/>
      <c r="CF79" s="477"/>
      <c r="CG79" s="477"/>
      <c r="CH79" s="477"/>
      <c r="CI79" s="477"/>
      <c r="CJ79" s="477"/>
      <c r="CK79" s="477"/>
      <c r="CL79" s="477"/>
      <c r="CM79" s="477"/>
      <c r="CN79" s="477"/>
      <c r="CO79" s="477"/>
      <c r="CP79" s="477"/>
      <c r="CQ79" s="477"/>
      <c r="CR79" s="477"/>
      <c r="CS79" s="477"/>
      <c r="CT79" s="477"/>
      <c r="CU79" s="477"/>
      <c r="CV79" s="477"/>
      <c r="CW79" s="477"/>
      <c r="CX79" s="477"/>
      <c r="CY79" s="477"/>
      <c r="CZ79" s="477"/>
      <c r="DA79" s="477"/>
      <c r="DB79" s="477"/>
      <c r="DC79" s="477"/>
      <c r="DD79" s="477"/>
      <c r="DE79" s="477"/>
      <c r="DF79" s="477"/>
      <c r="DG79" s="477"/>
      <c r="DH79" s="477"/>
      <c r="DI79" s="477"/>
      <c r="DJ79" s="477"/>
      <c r="DK79" s="477"/>
      <c r="DL79" s="477"/>
      <c r="DM79" s="477"/>
      <c r="DN79" s="477"/>
      <c r="DO79" s="477"/>
      <c r="DP79" s="477"/>
      <c r="DQ79" s="477"/>
      <c r="DR79" s="477"/>
      <c r="DS79" s="477"/>
      <c r="DT79" s="477"/>
      <c r="DU79" s="477"/>
      <c r="DV79" s="477"/>
      <c r="DW79" s="477"/>
      <c r="DX79" s="477"/>
      <c r="DY79" s="477"/>
      <c r="DZ79" s="477"/>
      <c r="EA79" s="477"/>
      <c r="EB79" s="477"/>
      <c r="EC79" s="477"/>
      <c r="ED79" s="477"/>
      <c r="EE79" s="477"/>
      <c r="EF79" s="477"/>
      <c r="EG79" s="477"/>
      <c r="EH79" s="477"/>
      <c r="EI79" s="477"/>
      <c r="EJ79" s="477"/>
      <c r="EK79" s="477"/>
      <c r="EL79" s="477"/>
      <c r="EM79" s="477"/>
      <c r="EN79" s="477"/>
      <c r="EO79" s="477"/>
      <c r="EP79" s="477"/>
      <c r="EQ79" s="477"/>
      <c r="ER79" s="477"/>
      <c r="ES79" s="477"/>
      <c r="ET79" s="477"/>
      <c r="EU79" s="477"/>
      <c r="EV79" s="477"/>
      <c r="EW79" s="477"/>
      <c r="EX79" s="477"/>
      <c r="EY79" s="477"/>
      <c r="EZ79" s="477"/>
      <c r="FA79" s="477"/>
      <c r="FB79" s="477"/>
      <c r="FC79" s="477"/>
      <c r="FD79" s="477"/>
      <c r="FE79" s="477"/>
      <c r="FF79" s="477"/>
      <c r="FG79" s="477"/>
      <c r="FH79" s="477"/>
      <c r="FI79" s="477"/>
      <c r="FJ79" s="477"/>
      <c r="FK79" s="477"/>
      <c r="FL79" s="477"/>
      <c r="FM79" s="477"/>
      <c r="FN79" s="477"/>
      <c r="FO79" s="477"/>
      <c r="FP79" s="477"/>
      <c r="FQ79" s="477"/>
      <c r="FR79" s="477"/>
      <c r="FS79" s="477"/>
      <c r="FT79" s="477"/>
      <c r="FU79" s="477"/>
      <c r="FV79" s="477"/>
      <c r="FW79" s="477"/>
      <c r="FX79" s="477"/>
      <c r="FY79" s="477"/>
      <c r="FZ79" s="477"/>
      <c r="GA79" s="477"/>
      <c r="GB79" s="477"/>
      <c r="GC79" s="477"/>
      <c r="GD79" s="477"/>
      <c r="GE79" s="477"/>
      <c r="GF79" s="477"/>
      <c r="GG79" s="477"/>
      <c r="GH79" s="477"/>
      <c r="GI79" s="477"/>
      <c r="GJ79" s="477"/>
      <c r="GK79" s="477"/>
      <c r="GL79" s="477"/>
      <c r="GM79" s="477"/>
      <c r="GN79" s="477"/>
      <c r="GO79" s="477"/>
      <c r="GP79" s="477"/>
      <c r="GQ79" s="477"/>
      <c r="GR79" s="477"/>
      <c r="GS79" s="477"/>
      <c r="GT79" s="477"/>
      <c r="GU79" s="477"/>
      <c r="GV79" s="477"/>
      <c r="GW79" s="477"/>
      <c r="GX79" s="477"/>
      <c r="GY79" s="477"/>
      <c r="GZ79" s="477"/>
      <c r="HA79" s="477"/>
      <c r="HB79" s="477"/>
      <c r="HC79" s="477"/>
      <c r="HD79" s="477"/>
      <c r="HE79" s="477"/>
      <c r="HF79" s="477"/>
      <c r="HG79" s="477"/>
      <c r="HH79" s="477"/>
      <c r="HI79" s="477"/>
      <c r="HJ79" s="477"/>
      <c r="HK79" s="477"/>
      <c r="HL79" s="477"/>
      <c r="HM79" s="477"/>
      <c r="HN79" s="477"/>
      <c r="HO79" s="477"/>
      <c r="HP79" s="477"/>
      <c r="HQ79" s="477"/>
      <c r="HR79" s="477"/>
      <c r="HS79" s="477"/>
      <c r="HT79" s="477"/>
      <c r="HU79" s="477"/>
      <c r="HV79" s="477"/>
      <c r="HW79" s="477"/>
      <c r="HX79" s="477"/>
      <c r="HY79" s="477"/>
      <c r="HZ79" s="477"/>
      <c r="IA79" s="477"/>
      <c r="IB79" s="477"/>
      <c r="IC79" s="477"/>
      <c r="ID79" s="477"/>
      <c r="IE79" s="477"/>
      <c r="IF79" s="477"/>
      <c r="IG79" s="477"/>
      <c r="IH79" s="477"/>
      <c r="II79" s="477"/>
      <c r="IJ79" s="477"/>
      <c r="IK79" s="477"/>
      <c r="IL79" s="477"/>
      <c r="IM79" s="477"/>
      <c r="IN79" s="477"/>
      <c r="IO79" s="477"/>
    </row>
    <row r="80" spans="1:249" ht="30" customHeight="1">
      <c r="A80" s="477"/>
      <c r="B80" s="638" t="s">
        <v>455</v>
      </c>
      <c r="C80" s="511"/>
      <c r="D80" s="512">
        <v>-0.38705062032080662</v>
      </c>
      <c r="E80" s="513">
        <v>1.5196012114879949</v>
      </c>
      <c r="F80" s="512">
        <v>1.557724974654235</v>
      </c>
      <c r="G80" s="512">
        <v>-1.1164732080553392</v>
      </c>
      <c r="H80" s="512">
        <v>0.22606014277354802</v>
      </c>
      <c r="I80" s="512">
        <v>0.45273406147944684</v>
      </c>
      <c r="J80" s="512">
        <v>0.45273406147943263</v>
      </c>
      <c r="K80" s="477"/>
      <c r="L80" s="477"/>
      <c r="M80" s="477"/>
      <c r="N80" s="477"/>
      <c r="O80" s="477"/>
      <c r="P80" s="477"/>
      <c r="Q80" s="477"/>
      <c r="R80" s="477"/>
      <c r="S80" s="477"/>
      <c r="T80" s="477"/>
      <c r="U80" s="477"/>
      <c r="V80" s="477"/>
      <c r="W80" s="477"/>
      <c r="X80" s="477"/>
      <c r="Y80" s="477"/>
      <c r="Z80" s="477"/>
      <c r="AA80" s="477"/>
      <c r="AB80" s="477"/>
      <c r="AC80" s="477"/>
      <c r="AD80" s="477"/>
      <c r="AE80" s="477"/>
      <c r="AF80" s="477"/>
      <c r="AG80" s="477"/>
      <c r="AH80" s="477"/>
      <c r="AI80" s="477"/>
      <c r="AJ80" s="477"/>
      <c r="AK80" s="477"/>
      <c r="AL80" s="477"/>
      <c r="AM80" s="477"/>
      <c r="AN80" s="477"/>
      <c r="AO80" s="477"/>
      <c r="AP80" s="477"/>
      <c r="AQ80" s="477"/>
      <c r="AR80" s="477"/>
      <c r="AS80" s="477"/>
      <c r="AT80" s="477"/>
      <c r="AU80" s="477"/>
      <c r="AV80" s="477"/>
      <c r="AW80" s="477"/>
      <c r="AX80" s="477"/>
      <c r="AY80" s="477"/>
      <c r="AZ80" s="477"/>
      <c r="BA80" s="477"/>
      <c r="BB80" s="477"/>
      <c r="BC80" s="477"/>
      <c r="BD80" s="477"/>
      <c r="BE80" s="477"/>
      <c r="BF80" s="477"/>
      <c r="BG80" s="477"/>
      <c r="BH80" s="477"/>
      <c r="BI80" s="477"/>
      <c r="BJ80" s="477"/>
      <c r="BK80" s="477"/>
      <c r="BL80" s="477"/>
      <c r="BM80" s="477"/>
      <c r="BN80" s="477"/>
      <c r="BO80" s="477"/>
      <c r="BP80" s="477"/>
      <c r="BQ80" s="477"/>
      <c r="BR80" s="477"/>
      <c r="BS80" s="477"/>
      <c r="BT80" s="477"/>
      <c r="BU80" s="477"/>
      <c r="BV80" s="477"/>
      <c r="BW80" s="477"/>
      <c r="BX80" s="477"/>
      <c r="BY80" s="477"/>
      <c r="BZ80" s="477"/>
      <c r="CA80" s="477"/>
      <c r="CB80" s="477"/>
      <c r="CC80" s="477"/>
      <c r="CD80" s="477"/>
      <c r="CE80" s="477"/>
      <c r="CF80" s="477"/>
      <c r="CG80" s="477"/>
      <c r="CH80" s="477"/>
      <c r="CI80" s="477"/>
      <c r="CJ80" s="477"/>
      <c r="CK80" s="477"/>
      <c r="CL80" s="477"/>
      <c r="CM80" s="477"/>
      <c r="CN80" s="477"/>
      <c r="CO80" s="477"/>
      <c r="CP80" s="477"/>
      <c r="CQ80" s="477"/>
      <c r="CR80" s="477"/>
      <c r="CS80" s="477"/>
      <c r="CT80" s="477"/>
      <c r="CU80" s="477"/>
      <c r="CV80" s="477"/>
      <c r="CW80" s="477"/>
      <c r="CX80" s="477"/>
      <c r="CY80" s="477"/>
      <c r="CZ80" s="477"/>
      <c r="DA80" s="477"/>
      <c r="DB80" s="477"/>
      <c r="DC80" s="477"/>
      <c r="DD80" s="477"/>
      <c r="DE80" s="477"/>
      <c r="DF80" s="477"/>
      <c r="DG80" s="477"/>
      <c r="DH80" s="477"/>
      <c r="DI80" s="477"/>
      <c r="DJ80" s="477"/>
      <c r="DK80" s="477"/>
      <c r="DL80" s="477"/>
      <c r="DM80" s="477"/>
      <c r="DN80" s="477"/>
      <c r="DO80" s="477"/>
      <c r="DP80" s="477"/>
      <c r="DQ80" s="477"/>
      <c r="DR80" s="477"/>
      <c r="DS80" s="477"/>
      <c r="DT80" s="477"/>
      <c r="DU80" s="477"/>
      <c r="DV80" s="477"/>
      <c r="DW80" s="477"/>
      <c r="DX80" s="477"/>
      <c r="DY80" s="477"/>
      <c r="DZ80" s="477"/>
      <c r="EA80" s="477"/>
      <c r="EB80" s="477"/>
      <c r="EC80" s="477"/>
      <c r="ED80" s="477"/>
      <c r="EE80" s="477"/>
      <c r="EF80" s="477"/>
      <c r="EG80" s="477"/>
      <c r="EH80" s="477"/>
      <c r="EI80" s="477"/>
      <c r="EJ80" s="477"/>
      <c r="EK80" s="477"/>
      <c r="EL80" s="477"/>
      <c r="EM80" s="477"/>
      <c r="EN80" s="477"/>
      <c r="EO80" s="477"/>
      <c r="EP80" s="477"/>
      <c r="EQ80" s="477"/>
      <c r="ER80" s="477"/>
      <c r="ES80" s="477"/>
      <c r="ET80" s="477"/>
      <c r="EU80" s="477"/>
      <c r="EV80" s="477"/>
      <c r="EW80" s="477"/>
      <c r="EX80" s="477"/>
      <c r="EY80" s="477"/>
      <c r="EZ80" s="477"/>
      <c r="FA80" s="477"/>
      <c r="FB80" s="477"/>
      <c r="FC80" s="477"/>
      <c r="FD80" s="477"/>
      <c r="FE80" s="477"/>
      <c r="FF80" s="477"/>
      <c r="FG80" s="477"/>
      <c r="FH80" s="477"/>
      <c r="FI80" s="477"/>
      <c r="FJ80" s="477"/>
      <c r="FK80" s="477"/>
      <c r="FL80" s="477"/>
      <c r="FM80" s="477"/>
      <c r="FN80" s="477"/>
      <c r="FO80" s="477"/>
      <c r="FP80" s="477"/>
      <c r="FQ80" s="477"/>
      <c r="FR80" s="477"/>
      <c r="FS80" s="477"/>
      <c r="FT80" s="477"/>
      <c r="FU80" s="477"/>
      <c r="FV80" s="477"/>
      <c r="FW80" s="477"/>
      <c r="FX80" s="477"/>
      <c r="FY80" s="477"/>
      <c r="FZ80" s="477"/>
      <c r="GA80" s="477"/>
      <c r="GB80" s="477"/>
      <c r="GC80" s="477"/>
      <c r="GD80" s="477"/>
      <c r="GE80" s="477"/>
      <c r="GF80" s="477"/>
      <c r="GG80" s="477"/>
      <c r="GH80" s="477"/>
      <c r="GI80" s="477"/>
      <c r="GJ80" s="477"/>
      <c r="GK80" s="477"/>
      <c r="GL80" s="477"/>
      <c r="GM80" s="477"/>
      <c r="GN80" s="477"/>
      <c r="GO80" s="477"/>
      <c r="GP80" s="477"/>
      <c r="GQ80" s="477"/>
      <c r="GR80" s="477"/>
      <c r="GS80" s="477"/>
      <c r="GT80" s="477"/>
      <c r="GU80" s="477"/>
      <c r="GV80" s="477"/>
      <c r="GW80" s="477"/>
      <c r="GX80" s="477"/>
      <c r="GY80" s="477"/>
      <c r="GZ80" s="477"/>
      <c r="HA80" s="477"/>
      <c r="HB80" s="477"/>
      <c r="HC80" s="477"/>
      <c r="HD80" s="477"/>
      <c r="HE80" s="477"/>
      <c r="HF80" s="477"/>
      <c r="HG80" s="477"/>
      <c r="HH80" s="477"/>
      <c r="HI80" s="477"/>
      <c r="HJ80" s="477"/>
      <c r="HK80" s="477"/>
      <c r="HL80" s="477"/>
      <c r="HM80" s="477"/>
      <c r="HN80" s="477"/>
      <c r="HO80" s="477"/>
      <c r="HP80" s="477"/>
      <c r="HQ80" s="477"/>
      <c r="HR80" s="477"/>
      <c r="HS80" s="477"/>
      <c r="HT80" s="477"/>
      <c r="HU80" s="477"/>
      <c r="HV80" s="477"/>
      <c r="HW80" s="477"/>
      <c r="HX80" s="477"/>
      <c r="HY80" s="477"/>
      <c r="HZ80" s="477"/>
      <c r="IA80" s="477"/>
      <c r="IB80" s="477"/>
      <c r="IC80" s="477"/>
      <c r="ID80" s="477"/>
      <c r="IE80" s="477"/>
      <c r="IF80" s="477"/>
      <c r="IG80" s="477"/>
      <c r="IH80" s="477"/>
      <c r="II80" s="477"/>
      <c r="IJ80" s="477"/>
      <c r="IK80" s="477"/>
      <c r="IL80" s="477"/>
      <c r="IM80" s="477"/>
      <c r="IN80" s="477"/>
      <c r="IO80" s="477"/>
    </row>
    <row r="81" spans="1:249" ht="30" customHeight="1">
      <c r="A81" s="477"/>
      <c r="B81" s="654" t="s">
        <v>466</v>
      </c>
      <c r="C81" s="511"/>
      <c r="D81" s="512">
        <v>2.6446821968065564</v>
      </c>
      <c r="E81" s="513">
        <v>1.8038391481574507</v>
      </c>
      <c r="F81" s="512">
        <v>1.6580481453663936</v>
      </c>
      <c r="G81" s="512">
        <v>-0.72231765208874776</v>
      </c>
      <c r="H81" s="512">
        <v>0.33415803680334477</v>
      </c>
      <c r="I81" s="512">
        <v>1.8120237077342125</v>
      </c>
      <c r="J81" s="512">
        <v>1.8120237077342267</v>
      </c>
      <c r="K81" s="477"/>
      <c r="L81" s="477"/>
      <c r="M81" s="477"/>
      <c r="N81" s="477"/>
      <c r="O81" s="477"/>
      <c r="P81" s="477"/>
      <c r="Q81" s="477"/>
      <c r="R81" s="477"/>
      <c r="S81" s="477"/>
      <c r="T81" s="477"/>
      <c r="U81" s="477"/>
      <c r="V81" s="477"/>
      <c r="W81" s="477"/>
      <c r="X81" s="477"/>
      <c r="Y81" s="477"/>
      <c r="Z81" s="477"/>
      <c r="AA81" s="477"/>
      <c r="AB81" s="477"/>
      <c r="AC81" s="477"/>
      <c r="AD81" s="477"/>
      <c r="AE81" s="477"/>
      <c r="AF81" s="477"/>
      <c r="AG81" s="477"/>
      <c r="AH81" s="477"/>
      <c r="AI81" s="477"/>
      <c r="AJ81" s="477"/>
      <c r="AK81" s="477"/>
      <c r="AL81" s="477"/>
      <c r="AM81" s="477"/>
      <c r="AN81" s="477"/>
      <c r="AO81" s="477"/>
      <c r="AP81" s="477"/>
      <c r="AQ81" s="477"/>
      <c r="AR81" s="477"/>
      <c r="AS81" s="477"/>
      <c r="AT81" s="477"/>
      <c r="AU81" s="477"/>
      <c r="AV81" s="477"/>
      <c r="AW81" s="477"/>
      <c r="AX81" s="477"/>
      <c r="AY81" s="477"/>
      <c r="AZ81" s="477"/>
      <c r="BA81" s="477"/>
      <c r="BB81" s="477"/>
      <c r="BC81" s="477"/>
      <c r="BD81" s="477"/>
      <c r="BE81" s="477"/>
      <c r="BF81" s="477"/>
      <c r="BG81" s="477"/>
      <c r="BH81" s="477"/>
      <c r="BI81" s="477"/>
      <c r="BJ81" s="477"/>
      <c r="BK81" s="477"/>
      <c r="BL81" s="477"/>
      <c r="BM81" s="477"/>
      <c r="BN81" s="477"/>
      <c r="BO81" s="477"/>
      <c r="BP81" s="477"/>
      <c r="BQ81" s="477"/>
      <c r="BR81" s="477"/>
      <c r="BS81" s="477"/>
      <c r="BT81" s="477"/>
      <c r="BU81" s="477"/>
      <c r="BV81" s="477"/>
      <c r="BW81" s="477"/>
      <c r="BX81" s="477"/>
      <c r="BY81" s="477"/>
      <c r="BZ81" s="477"/>
      <c r="CA81" s="477"/>
      <c r="CB81" s="477"/>
      <c r="CC81" s="477"/>
      <c r="CD81" s="477"/>
      <c r="CE81" s="477"/>
      <c r="CF81" s="477"/>
      <c r="CG81" s="477"/>
      <c r="CH81" s="477"/>
      <c r="CI81" s="477"/>
      <c r="CJ81" s="477"/>
      <c r="CK81" s="477"/>
      <c r="CL81" s="477"/>
      <c r="CM81" s="477"/>
      <c r="CN81" s="477"/>
      <c r="CO81" s="477"/>
      <c r="CP81" s="477"/>
      <c r="CQ81" s="477"/>
      <c r="CR81" s="477"/>
      <c r="CS81" s="477"/>
      <c r="CT81" s="477"/>
      <c r="CU81" s="477"/>
      <c r="CV81" s="477"/>
      <c r="CW81" s="477"/>
      <c r="CX81" s="477"/>
      <c r="CY81" s="477"/>
      <c r="CZ81" s="477"/>
      <c r="DA81" s="477"/>
      <c r="DB81" s="477"/>
      <c r="DC81" s="477"/>
      <c r="DD81" s="477"/>
      <c r="DE81" s="477"/>
      <c r="DF81" s="477"/>
      <c r="DG81" s="477"/>
      <c r="DH81" s="477"/>
      <c r="DI81" s="477"/>
      <c r="DJ81" s="477"/>
      <c r="DK81" s="477"/>
      <c r="DL81" s="477"/>
      <c r="DM81" s="477"/>
      <c r="DN81" s="477"/>
      <c r="DO81" s="477"/>
      <c r="DP81" s="477"/>
      <c r="DQ81" s="477"/>
      <c r="DR81" s="477"/>
      <c r="DS81" s="477"/>
      <c r="DT81" s="477"/>
      <c r="DU81" s="477"/>
      <c r="DV81" s="477"/>
      <c r="DW81" s="477"/>
      <c r="DX81" s="477"/>
      <c r="DY81" s="477"/>
      <c r="DZ81" s="477"/>
      <c r="EA81" s="477"/>
      <c r="EB81" s="477"/>
      <c r="EC81" s="477"/>
      <c r="ED81" s="477"/>
      <c r="EE81" s="477"/>
      <c r="EF81" s="477"/>
      <c r="EG81" s="477"/>
      <c r="EH81" s="477"/>
      <c r="EI81" s="477"/>
      <c r="EJ81" s="477"/>
      <c r="EK81" s="477"/>
      <c r="EL81" s="477"/>
      <c r="EM81" s="477"/>
      <c r="EN81" s="477"/>
      <c r="EO81" s="477"/>
      <c r="EP81" s="477"/>
      <c r="EQ81" s="477"/>
      <c r="ER81" s="477"/>
      <c r="ES81" s="477"/>
      <c r="ET81" s="477"/>
      <c r="EU81" s="477"/>
      <c r="EV81" s="477"/>
      <c r="EW81" s="477"/>
      <c r="EX81" s="477"/>
      <c r="EY81" s="477"/>
      <c r="EZ81" s="477"/>
      <c r="FA81" s="477"/>
      <c r="FB81" s="477"/>
      <c r="FC81" s="477"/>
      <c r="FD81" s="477"/>
      <c r="FE81" s="477"/>
      <c r="FF81" s="477"/>
      <c r="FG81" s="477"/>
      <c r="FH81" s="477"/>
      <c r="FI81" s="477"/>
      <c r="FJ81" s="477"/>
      <c r="FK81" s="477"/>
      <c r="FL81" s="477"/>
      <c r="FM81" s="477"/>
      <c r="FN81" s="477"/>
      <c r="FO81" s="477"/>
      <c r="FP81" s="477"/>
      <c r="FQ81" s="477"/>
      <c r="FR81" s="477"/>
      <c r="FS81" s="477"/>
      <c r="FT81" s="477"/>
      <c r="FU81" s="477"/>
      <c r="FV81" s="477"/>
      <c r="FW81" s="477"/>
      <c r="FX81" s="477"/>
      <c r="FY81" s="477"/>
      <c r="FZ81" s="477"/>
      <c r="GA81" s="477"/>
      <c r="GB81" s="477"/>
      <c r="GC81" s="477"/>
      <c r="GD81" s="477"/>
      <c r="GE81" s="477"/>
      <c r="GF81" s="477"/>
      <c r="GG81" s="477"/>
      <c r="GH81" s="477"/>
      <c r="GI81" s="477"/>
      <c r="GJ81" s="477"/>
      <c r="GK81" s="477"/>
      <c r="GL81" s="477"/>
      <c r="GM81" s="477"/>
      <c r="GN81" s="477"/>
      <c r="GO81" s="477"/>
      <c r="GP81" s="477"/>
      <c r="GQ81" s="477"/>
      <c r="GR81" s="477"/>
      <c r="GS81" s="477"/>
      <c r="GT81" s="477"/>
      <c r="GU81" s="477"/>
      <c r="GV81" s="477"/>
      <c r="GW81" s="477"/>
      <c r="GX81" s="477"/>
      <c r="GY81" s="477"/>
      <c r="GZ81" s="477"/>
      <c r="HA81" s="477"/>
      <c r="HB81" s="477"/>
      <c r="HC81" s="477"/>
      <c r="HD81" s="477"/>
      <c r="HE81" s="477"/>
      <c r="HF81" s="477"/>
      <c r="HG81" s="477"/>
      <c r="HH81" s="477"/>
      <c r="HI81" s="477"/>
      <c r="HJ81" s="477"/>
      <c r="HK81" s="477"/>
      <c r="HL81" s="477"/>
      <c r="HM81" s="477"/>
      <c r="HN81" s="477"/>
      <c r="HO81" s="477"/>
      <c r="HP81" s="477"/>
      <c r="HQ81" s="477"/>
      <c r="HR81" s="477"/>
      <c r="HS81" s="477"/>
      <c r="HT81" s="477"/>
      <c r="HU81" s="477"/>
      <c r="HV81" s="477"/>
      <c r="HW81" s="477"/>
      <c r="HX81" s="477"/>
      <c r="HY81" s="477"/>
      <c r="HZ81" s="477"/>
      <c r="IA81" s="477"/>
      <c r="IB81" s="477"/>
      <c r="IC81" s="477"/>
      <c r="ID81" s="477"/>
      <c r="IE81" s="477"/>
      <c r="IF81" s="477"/>
      <c r="IG81" s="477"/>
      <c r="IH81" s="477"/>
      <c r="II81" s="477"/>
      <c r="IJ81" s="477"/>
      <c r="IK81" s="477"/>
      <c r="IL81" s="477"/>
      <c r="IM81" s="477"/>
      <c r="IN81" s="477"/>
      <c r="IO81" s="477"/>
    </row>
    <row r="82" spans="1:249" ht="30" customHeight="1">
      <c r="A82" s="477"/>
      <c r="B82" s="650" t="s">
        <v>463</v>
      </c>
      <c r="C82" s="511"/>
      <c r="D82" s="512">
        <v>0.62939342641377038</v>
      </c>
      <c r="E82" s="513">
        <v>1.4160152184004886</v>
      </c>
      <c r="F82" s="512">
        <v>1.3752002155655134</v>
      </c>
      <c r="G82" s="512">
        <v>-0.12377173404351538</v>
      </c>
      <c r="H82" s="512">
        <v>1.1751379161033242</v>
      </c>
      <c r="I82" s="512">
        <v>1.0272528687964098</v>
      </c>
      <c r="J82" s="512">
        <v>1.0272528687963955</v>
      </c>
      <c r="K82" s="477"/>
      <c r="L82" s="477"/>
      <c r="M82" s="477"/>
      <c r="N82" s="477"/>
      <c r="O82" s="477"/>
      <c r="P82" s="477"/>
      <c r="Q82" s="477"/>
      <c r="R82" s="477"/>
      <c r="S82" s="477"/>
      <c r="T82" s="477"/>
      <c r="U82" s="477"/>
      <c r="V82" s="477"/>
      <c r="W82" s="477"/>
      <c r="X82" s="477"/>
      <c r="Y82" s="477"/>
      <c r="Z82" s="477"/>
      <c r="AA82" s="477"/>
      <c r="AB82" s="477"/>
      <c r="AC82" s="477"/>
      <c r="AD82" s="477"/>
      <c r="AE82" s="477"/>
      <c r="AF82" s="477"/>
      <c r="AG82" s="477"/>
      <c r="AH82" s="477"/>
      <c r="AI82" s="477"/>
      <c r="AJ82" s="477"/>
      <c r="AK82" s="477"/>
      <c r="AL82" s="477"/>
      <c r="AM82" s="477"/>
      <c r="AN82" s="477"/>
      <c r="AO82" s="477"/>
      <c r="AP82" s="477"/>
      <c r="AQ82" s="477"/>
      <c r="AR82" s="477"/>
      <c r="AS82" s="477"/>
      <c r="AT82" s="477"/>
      <c r="AU82" s="477"/>
      <c r="AV82" s="477"/>
      <c r="AW82" s="477"/>
      <c r="AX82" s="477"/>
      <c r="AY82" s="477"/>
      <c r="AZ82" s="477"/>
      <c r="BA82" s="477"/>
      <c r="BB82" s="477"/>
      <c r="BC82" s="477"/>
      <c r="BD82" s="477"/>
      <c r="BE82" s="477"/>
      <c r="BF82" s="477"/>
      <c r="BG82" s="477"/>
      <c r="BH82" s="477"/>
      <c r="BI82" s="477"/>
      <c r="BJ82" s="477"/>
      <c r="BK82" s="477"/>
      <c r="BL82" s="477"/>
      <c r="BM82" s="477"/>
      <c r="BN82" s="477"/>
      <c r="BO82" s="477"/>
      <c r="BP82" s="477"/>
      <c r="BQ82" s="477"/>
      <c r="BR82" s="477"/>
      <c r="BS82" s="477"/>
      <c r="BT82" s="477"/>
      <c r="BU82" s="477"/>
      <c r="BV82" s="477"/>
      <c r="BW82" s="477"/>
      <c r="BX82" s="477"/>
      <c r="BY82" s="477"/>
      <c r="BZ82" s="477"/>
      <c r="CA82" s="477"/>
      <c r="CB82" s="477"/>
      <c r="CC82" s="477"/>
      <c r="CD82" s="477"/>
      <c r="CE82" s="477"/>
      <c r="CF82" s="477"/>
      <c r="CG82" s="477"/>
      <c r="CH82" s="477"/>
      <c r="CI82" s="477"/>
      <c r="CJ82" s="477"/>
      <c r="CK82" s="477"/>
      <c r="CL82" s="477"/>
      <c r="CM82" s="477"/>
      <c r="CN82" s="477"/>
      <c r="CO82" s="477"/>
      <c r="CP82" s="477"/>
      <c r="CQ82" s="477"/>
      <c r="CR82" s="477"/>
      <c r="CS82" s="477"/>
      <c r="CT82" s="477"/>
      <c r="CU82" s="477"/>
      <c r="CV82" s="477"/>
      <c r="CW82" s="477"/>
      <c r="CX82" s="477"/>
      <c r="CY82" s="477"/>
      <c r="CZ82" s="477"/>
      <c r="DA82" s="477"/>
      <c r="DB82" s="477"/>
      <c r="DC82" s="477"/>
      <c r="DD82" s="477"/>
      <c r="DE82" s="477"/>
      <c r="DF82" s="477"/>
      <c r="DG82" s="477"/>
      <c r="DH82" s="477"/>
      <c r="DI82" s="477"/>
      <c r="DJ82" s="477"/>
      <c r="DK82" s="477"/>
      <c r="DL82" s="477"/>
      <c r="DM82" s="477"/>
      <c r="DN82" s="477"/>
      <c r="DO82" s="477"/>
      <c r="DP82" s="477"/>
      <c r="DQ82" s="477"/>
      <c r="DR82" s="477"/>
      <c r="DS82" s="477"/>
      <c r="DT82" s="477"/>
      <c r="DU82" s="477"/>
      <c r="DV82" s="477"/>
      <c r="DW82" s="477"/>
      <c r="DX82" s="477"/>
      <c r="DY82" s="477"/>
      <c r="DZ82" s="477"/>
      <c r="EA82" s="477"/>
      <c r="EB82" s="477"/>
      <c r="EC82" s="477"/>
      <c r="ED82" s="477"/>
      <c r="EE82" s="477"/>
      <c r="EF82" s="477"/>
      <c r="EG82" s="477"/>
      <c r="EH82" s="477"/>
      <c r="EI82" s="477"/>
      <c r="EJ82" s="477"/>
      <c r="EK82" s="477"/>
      <c r="EL82" s="477"/>
      <c r="EM82" s="477"/>
      <c r="EN82" s="477"/>
      <c r="EO82" s="477"/>
      <c r="EP82" s="477"/>
      <c r="EQ82" s="477"/>
      <c r="ER82" s="477"/>
      <c r="ES82" s="477"/>
      <c r="ET82" s="477"/>
      <c r="EU82" s="477"/>
      <c r="EV82" s="477"/>
      <c r="EW82" s="477"/>
      <c r="EX82" s="477"/>
      <c r="EY82" s="477"/>
      <c r="EZ82" s="477"/>
      <c r="FA82" s="477"/>
      <c r="FB82" s="477"/>
      <c r="FC82" s="477"/>
      <c r="FD82" s="477"/>
      <c r="FE82" s="477"/>
      <c r="FF82" s="477"/>
      <c r="FG82" s="477"/>
      <c r="FH82" s="477"/>
      <c r="FI82" s="477"/>
      <c r="FJ82" s="477"/>
      <c r="FK82" s="477"/>
      <c r="FL82" s="477"/>
      <c r="FM82" s="477"/>
      <c r="FN82" s="477"/>
      <c r="FO82" s="477"/>
      <c r="FP82" s="477"/>
      <c r="FQ82" s="477"/>
      <c r="FR82" s="477"/>
      <c r="FS82" s="477"/>
      <c r="FT82" s="477"/>
      <c r="FU82" s="477"/>
      <c r="FV82" s="477"/>
      <c r="FW82" s="477"/>
      <c r="FX82" s="477"/>
      <c r="FY82" s="477"/>
      <c r="FZ82" s="477"/>
      <c r="GA82" s="477"/>
      <c r="GB82" s="477"/>
      <c r="GC82" s="477"/>
      <c r="GD82" s="477"/>
      <c r="GE82" s="477"/>
      <c r="GF82" s="477"/>
      <c r="GG82" s="477"/>
      <c r="GH82" s="477"/>
      <c r="GI82" s="477"/>
      <c r="GJ82" s="477"/>
      <c r="GK82" s="477"/>
      <c r="GL82" s="477"/>
      <c r="GM82" s="477"/>
      <c r="GN82" s="477"/>
      <c r="GO82" s="477"/>
      <c r="GP82" s="477"/>
      <c r="GQ82" s="477"/>
      <c r="GR82" s="477"/>
      <c r="GS82" s="477"/>
      <c r="GT82" s="477"/>
      <c r="GU82" s="477"/>
      <c r="GV82" s="477"/>
      <c r="GW82" s="477"/>
      <c r="GX82" s="477"/>
      <c r="GY82" s="477"/>
      <c r="GZ82" s="477"/>
      <c r="HA82" s="477"/>
      <c r="HB82" s="477"/>
      <c r="HC82" s="477"/>
      <c r="HD82" s="477"/>
      <c r="HE82" s="477"/>
      <c r="HF82" s="477"/>
      <c r="HG82" s="477"/>
      <c r="HH82" s="477"/>
      <c r="HI82" s="477"/>
      <c r="HJ82" s="477"/>
      <c r="HK82" s="477"/>
      <c r="HL82" s="477"/>
      <c r="HM82" s="477"/>
      <c r="HN82" s="477"/>
      <c r="HO82" s="477"/>
      <c r="HP82" s="477"/>
      <c r="HQ82" s="477"/>
      <c r="HR82" s="477"/>
      <c r="HS82" s="477"/>
      <c r="HT82" s="477"/>
      <c r="HU82" s="477"/>
      <c r="HV82" s="477"/>
      <c r="HW82" s="477"/>
      <c r="HX82" s="477"/>
      <c r="HY82" s="477"/>
      <c r="HZ82" s="477"/>
      <c r="IA82" s="477"/>
      <c r="IB82" s="477"/>
      <c r="IC82" s="477"/>
      <c r="ID82" s="477"/>
      <c r="IE82" s="477"/>
      <c r="IF82" s="477"/>
      <c r="IG82" s="477"/>
      <c r="IH82" s="477"/>
      <c r="II82" s="477"/>
      <c r="IJ82" s="477"/>
      <c r="IK82" s="477"/>
      <c r="IL82" s="477"/>
      <c r="IM82" s="477"/>
      <c r="IN82" s="477"/>
      <c r="IO82" s="477"/>
    </row>
    <row r="83" spans="1:249" ht="15.75" customHeight="1">
      <c r="A83" s="477"/>
      <c r="B83" s="549" t="s">
        <v>246</v>
      </c>
      <c r="C83" s="609"/>
      <c r="D83" s="609" t="s">
        <v>247</v>
      </c>
      <c r="E83" s="609"/>
      <c r="F83" s="609"/>
      <c r="G83" s="609"/>
      <c r="H83" s="609"/>
      <c r="I83" s="610"/>
      <c r="J83" s="552"/>
      <c r="K83" s="477"/>
      <c r="L83" s="477"/>
      <c r="M83" s="477"/>
      <c r="N83" s="477"/>
      <c r="O83" s="477"/>
      <c r="P83" s="477"/>
      <c r="Q83" s="477"/>
      <c r="R83" s="477"/>
      <c r="S83" s="477"/>
      <c r="T83" s="477"/>
      <c r="U83" s="477"/>
      <c r="V83" s="477"/>
      <c r="W83" s="477"/>
      <c r="X83" s="477"/>
      <c r="Y83" s="477"/>
      <c r="Z83" s="477"/>
      <c r="AA83" s="477"/>
      <c r="AB83" s="477"/>
      <c r="AC83" s="477"/>
      <c r="AD83" s="477"/>
      <c r="AE83" s="477"/>
      <c r="AF83" s="477"/>
      <c r="AG83" s="477"/>
      <c r="AH83" s="477"/>
      <c r="AI83" s="477"/>
      <c r="AJ83" s="477"/>
      <c r="AK83" s="477"/>
      <c r="AL83" s="477"/>
      <c r="AM83" s="477"/>
      <c r="AN83" s="477"/>
      <c r="AO83" s="477"/>
      <c r="AP83" s="477"/>
      <c r="AQ83" s="477"/>
      <c r="AR83" s="477"/>
      <c r="AS83" s="477"/>
      <c r="AT83" s="477"/>
      <c r="AU83" s="477"/>
      <c r="AV83" s="477"/>
      <c r="AW83" s="477"/>
      <c r="AX83" s="477"/>
      <c r="AY83" s="477"/>
      <c r="AZ83" s="477"/>
      <c r="BA83" s="477"/>
      <c r="BB83" s="477"/>
      <c r="BC83" s="477"/>
      <c r="BD83" s="477"/>
      <c r="BE83" s="477"/>
      <c r="BF83" s="477"/>
      <c r="BG83" s="477"/>
      <c r="BH83" s="477"/>
      <c r="BI83" s="477"/>
      <c r="BJ83" s="477"/>
      <c r="BK83" s="477"/>
      <c r="BL83" s="477"/>
      <c r="BM83" s="477"/>
      <c r="BN83" s="477"/>
      <c r="BO83" s="477"/>
      <c r="BP83" s="477"/>
      <c r="BQ83" s="477"/>
      <c r="BR83" s="477"/>
      <c r="BS83" s="477"/>
      <c r="BT83" s="477"/>
      <c r="BU83" s="477"/>
      <c r="BV83" s="477"/>
      <c r="BW83" s="477"/>
      <c r="BX83" s="477"/>
      <c r="BY83" s="477"/>
      <c r="BZ83" s="477"/>
      <c r="CA83" s="477"/>
      <c r="CB83" s="477"/>
      <c r="CC83" s="477"/>
      <c r="CD83" s="477"/>
      <c r="CE83" s="477"/>
      <c r="CF83" s="477"/>
      <c r="CG83" s="477"/>
      <c r="CH83" s="477"/>
      <c r="CI83" s="477"/>
      <c r="CJ83" s="477"/>
      <c r="CK83" s="477"/>
      <c r="CL83" s="477"/>
      <c r="CM83" s="477"/>
      <c r="CN83" s="477"/>
      <c r="CO83" s="477"/>
      <c r="CP83" s="477"/>
      <c r="CQ83" s="477"/>
      <c r="CR83" s="477"/>
      <c r="CS83" s="477"/>
      <c r="CT83" s="477"/>
      <c r="CU83" s="477"/>
      <c r="CV83" s="477"/>
      <c r="CW83" s="477"/>
      <c r="CX83" s="477"/>
      <c r="CY83" s="477"/>
      <c r="CZ83" s="477"/>
      <c r="DA83" s="477"/>
      <c r="DB83" s="477"/>
      <c r="DC83" s="477"/>
      <c r="DD83" s="477"/>
      <c r="DE83" s="477"/>
      <c r="DF83" s="477"/>
      <c r="DG83" s="477"/>
      <c r="DH83" s="477"/>
      <c r="DI83" s="477"/>
      <c r="DJ83" s="477"/>
      <c r="DK83" s="477"/>
      <c r="DL83" s="477"/>
      <c r="DM83" s="477"/>
      <c r="DN83" s="477"/>
      <c r="DO83" s="477"/>
      <c r="DP83" s="477"/>
      <c r="DQ83" s="477"/>
      <c r="DR83" s="477"/>
      <c r="DS83" s="477"/>
      <c r="DT83" s="477"/>
      <c r="DU83" s="477"/>
      <c r="DV83" s="477"/>
      <c r="DW83" s="477"/>
      <c r="DX83" s="477"/>
      <c r="DY83" s="477"/>
      <c r="DZ83" s="477"/>
      <c r="EA83" s="477"/>
      <c r="EB83" s="477"/>
      <c r="EC83" s="477"/>
      <c r="ED83" s="477"/>
      <c r="EE83" s="477"/>
      <c r="EF83" s="477"/>
      <c r="EG83" s="477"/>
      <c r="EH83" s="477"/>
      <c r="EI83" s="477"/>
      <c r="EJ83" s="477"/>
      <c r="EK83" s="477"/>
      <c r="EL83" s="477"/>
      <c r="EM83" s="477"/>
      <c r="EN83" s="477"/>
      <c r="EO83" s="477"/>
      <c r="EP83" s="477"/>
      <c r="EQ83" s="477"/>
      <c r="ER83" s="477"/>
      <c r="ES83" s="477"/>
      <c r="ET83" s="477"/>
      <c r="EU83" s="477"/>
      <c r="EV83" s="477"/>
      <c r="EW83" s="477"/>
      <c r="EX83" s="477"/>
      <c r="EY83" s="477"/>
      <c r="EZ83" s="477"/>
      <c r="FA83" s="477"/>
      <c r="FB83" s="477"/>
      <c r="FC83" s="477"/>
      <c r="FD83" s="477"/>
      <c r="FE83" s="477"/>
      <c r="FF83" s="477"/>
      <c r="FG83" s="477"/>
      <c r="FH83" s="477"/>
      <c r="FI83" s="477"/>
      <c r="FJ83" s="477"/>
      <c r="FK83" s="477"/>
      <c r="FL83" s="477"/>
      <c r="FM83" s="477"/>
      <c r="FN83" s="477"/>
      <c r="FO83" s="477"/>
      <c r="FP83" s="477"/>
      <c r="FQ83" s="477"/>
      <c r="FR83" s="477"/>
      <c r="FS83" s="477"/>
      <c r="FT83" s="477"/>
      <c r="FU83" s="477"/>
      <c r="FV83" s="477"/>
      <c r="FW83" s="477"/>
      <c r="FX83" s="477"/>
      <c r="FY83" s="477"/>
      <c r="FZ83" s="477"/>
      <c r="GA83" s="477"/>
      <c r="GB83" s="477"/>
      <c r="GC83" s="477"/>
      <c r="GD83" s="477"/>
      <c r="GE83" s="477"/>
      <c r="GF83" s="477"/>
      <c r="GG83" s="477"/>
      <c r="GH83" s="477"/>
      <c r="GI83" s="477"/>
      <c r="GJ83" s="477"/>
      <c r="GK83" s="477"/>
      <c r="GL83" s="477"/>
      <c r="GM83" s="477"/>
      <c r="GN83" s="477"/>
      <c r="GO83" s="477"/>
      <c r="GP83" s="477"/>
      <c r="GQ83" s="477"/>
      <c r="GR83" s="477"/>
      <c r="GS83" s="477"/>
      <c r="GT83" s="477"/>
      <c r="GU83" s="477"/>
      <c r="GV83" s="477"/>
      <c r="GW83" s="477"/>
      <c r="GX83" s="477"/>
      <c r="GY83" s="477"/>
      <c r="GZ83" s="477"/>
      <c r="HA83" s="477"/>
      <c r="HB83" s="477"/>
      <c r="HC83" s="477"/>
      <c r="HD83" s="477"/>
      <c r="HE83" s="477"/>
      <c r="HF83" s="477"/>
      <c r="HG83" s="477"/>
      <c r="HH83" s="477"/>
      <c r="HI83" s="477"/>
      <c r="HJ83" s="477"/>
      <c r="HK83" s="477"/>
      <c r="HL83" s="477"/>
      <c r="HM83" s="477"/>
      <c r="HN83" s="477"/>
      <c r="HO83" s="477"/>
      <c r="HP83" s="477"/>
      <c r="HQ83" s="477"/>
      <c r="HR83" s="477"/>
      <c r="HS83" s="477"/>
      <c r="HT83" s="477"/>
      <c r="HU83" s="477"/>
      <c r="HV83" s="477"/>
      <c r="HW83" s="477"/>
      <c r="HX83" s="477"/>
      <c r="HY83" s="477"/>
      <c r="HZ83" s="477"/>
      <c r="IA83" s="477"/>
      <c r="IB83" s="477"/>
      <c r="IC83" s="477"/>
      <c r="ID83" s="477"/>
      <c r="IE83" s="477"/>
      <c r="IF83" s="477"/>
      <c r="IG83" s="477"/>
      <c r="IH83" s="477"/>
      <c r="II83" s="477"/>
      <c r="IJ83" s="477"/>
      <c r="IK83" s="477"/>
      <c r="IL83" s="477"/>
      <c r="IM83" s="477"/>
      <c r="IN83" s="477"/>
      <c r="IO83" s="477"/>
    </row>
    <row r="84" spans="1:249">
      <c r="A84" s="477"/>
      <c r="B84" s="477"/>
      <c r="C84" s="477"/>
      <c r="D84" s="477"/>
      <c r="E84" s="477"/>
      <c r="F84" s="477"/>
      <c r="G84" s="477"/>
      <c r="H84" s="477"/>
      <c r="J84" s="477"/>
      <c r="K84" s="477"/>
      <c r="L84" s="477"/>
      <c r="M84" s="477"/>
      <c r="N84" s="477"/>
      <c r="O84" s="477"/>
      <c r="P84" s="477"/>
      <c r="Q84" s="477"/>
      <c r="R84" s="477"/>
      <c r="S84" s="477"/>
      <c r="T84" s="477"/>
      <c r="U84" s="477"/>
      <c r="V84" s="477"/>
      <c r="W84" s="477"/>
      <c r="X84" s="477"/>
      <c r="Y84" s="477"/>
      <c r="Z84" s="477"/>
      <c r="AA84" s="477"/>
      <c r="AB84" s="477"/>
      <c r="AC84" s="477"/>
      <c r="AD84" s="477"/>
      <c r="AE84" s="477"/>
      <c r="AF84" s="477"/>
      <c r="AG84" s="477"/>
      <c r="AH84" s="477"/>
      <c r="AI84" s="477"/>
      <c r="AJ84" s="477"/>
      <c r="AK84" s="477"/>
      <c r="AL84" s="477"/>
      <c r="AM84" s="477"/>
      <c r="AN84" s="477"/>
      <c r="AO84" s="477"/>
      <c r="AP84" s="477"/>
      <c r="AQ84" s="477"/>
      <c r="AR84" s="477"/>
      <c r="AS84" s="477"/>
      <c r="AT84" s="477"/>
      <c r="AU84" s="477"/>
      <c r="AV84" s="477"/>
      <c r="AW84" s="477"/>
      <c r="AX84" s="477"/>
      <c r="AY84" s="477"/>
      <c r="AZ84" s="477"/>
      <c r="BA84" s="477"/>
      <c r="BB84" s="477"/>
      <c r="BC84" s="477"/>
      <c r="BD84" s="477"/>
      <c r="BE84" s="477"/>
      <c r="BF84" s="477"/>
      <c r="BG84" s="477"/>
      <c r="BH84" s="477"/>
      <c r="BI84" s="477"/>
      <c r="BJ84" s="477"/>
      <c r="BK84" s="477"/>
      <c r="BL84" s="477"/>
      <c r="BM84" s="477"/>
      <c r="BN84" s="477"/>
      <c r="BO84" s="477"/>
      <c r="BP84" s="477"/>
      <c r="BQ84" s="477"/>
      <c r="BR84" s="477"/>
      <c r="BS84" s="477"/>
      <c r="BT84" s="477"/>
      <c r="BU84" s="477"/>
      <c r="BV84" s="477"/>
      <c r="BW84" s="477"/>
      <c r="BX84" s="477"/>
      <c r="BY84" s="477"/>
      <c r="BZ84" s="477"/>
      <c r="CA84" s="477"/>
      <c r="CB84" s="477"/>
      <c r="CC84" s="477"/>
      <c r="CD84" s="477"/>
      <c r="CE84" s="477"/>
      <c r="CF84" s="477"/>
      <c r="CG84" s="477"/>
      <c r="CH84" s="477"/>
      <c r="CI84" s="477"/>
      <c r="CJ84" s="477"/>
      <c r="CK84" s="477"/>
      <c r="CL84" s="477"/>
      <c r="CM84" s="477"/>
      <c r="CN84" s="477"/>
      <c r="CO84" s="477"/>
      <c r="CP84" s="477"/>
      <c r="CQ84" s="477"/>
      <c r="CR84" s="477"/>
      <c r="CS84" s="477"/>
      <c r="CT84" s="477"/>
      <c r="CU84" s="477"/>
      <c r="CV84" s="477"/>
      <c r="CW84" s="477"/>
      <c r="CX84" s="477"/>
      <c r="CY84" s="477"/>
      <c r="CZ84" s="477"/>
      <c r="DA84" s="477"/>
      <c r="DB84" s="477"/>
      <c r="DC84" s="477"/>
      <c r="DD84" s="477"/>
      <c r="DE84" s="477"/>
      <c r="DF84" s="477"/>
      <c r="DG84" s="477"/>
      <c r="DH84" s="477"/>
      <c r="DI84" s="477"/>
      <c r="DJ84" s="477"/>
      <c r="DK84" s="477"/>
      <c r="DL84" s="477"/>
      <c r="DM84" s="477"/>
      <c r="DN84" s="477"/>
      <c r="DO84" s="477"/>
      <c r="DP84" s="477"/>
      <c r="DQ84" s="477"/>
      <c r="DR84" s="477"/>
      <c r="DS84" s="477"/>
      <c r="DT84" s="477"/>
      <c r="DU84" s="477"/>
      <c r="DV84" s="477"/>
      <c r="DW84" s="477"/>
      <c r="DX84" s="477"/>
      <c r="DY84" s="477"/>
      <c r="DZ84" s="477"/>
      <c r="EA84" s="477"/>
      <c r="EB84" s="477"/>
      <c r="EC84" s="477"/>
      <c r="ED84" s="477"/>
      <c r="EE84" s="477"/>
      <c r="EF84" s="477"/>
      <c r="EG84" s="477"/>
      <c r="EH84" s="477"/>
      <c r="EI84" s="477"/>
      <c r="EJ84" s="477"/>
      <c r="EK84" s="477"/>
      <c r="EL84" s="477"/>
      <c r="EM84" s="477"/>
      <c r="EN84" s="477"/>
      <c r="EO84" s="477"/>
      <c r="EP84" s="477"/>
      <c r="EQ84" s="477"/>
      <c r="ER84" s="477"/>
      <c r="ES84" s="477"/>
      <c r="ET84" s="477"/>
      <c r="EU84" s="477"/>
      <c r="EV84" s="477"/>
      <c r="EW84" s="477"/>
      <c r="EX84" s="477"/>
      <c r="EY84" s="477"/>
      <c r="EZ84" s="477"/>
      <c r="FA84" s="477"/>
      <c r="FB84" s="477"/>
      <c r="FC84" s="477"/>
      <c r="FD84" s="477"/>
      <c r="FE84" s="477"/>
      <c r="FF84" s="477"/>
      <c r="FG84" s="477"/>
      <c r="FH84" s="477"/>
      <c r="FI84" s="477"/>
      <c r="FJ84" s="477"/>
      <c r="FK84" s="477"/>
      <c r="FL84" s="477"/>
      <c r="FM84" s="477"/>
      <c r="FN84" s="477"/>
      <c r="FO84" s="477"/>
      <c r="FP84" s="477"/>
      <c r="FQ84" s="477"/>
      <c r="FR84" s="477"/>
      <c r="FS84" s="477"/>
      <c r="FT84" s="477"/>
      <c r="FU84" s="477"/>
      <c r="FV84" s="477"/>
      <c r="FW84" s="477"/>
      <c r="FX84" s="477"/>
      <c r="FY84" s="477"/>
      <c r="FZ84" s="477"/>
      <c r="GA84" s="477"/>
      <c r="GB84" s="477"/>
      <c r="GC84" s="477"/>
      <c r="GD84" s="477"/>
      <c r="GE84" s="477"/>
      <c r="GF84" s="477"/>
      <c r="GG84" s="477"/>
      <c r="GH84" s="477"/>
      <c r="GI84" s="477"/>
      <c r="GJ84" s="477"/>
      <c r="GK84" s="477"/>
      <c r="GL84" s="477"/>
      <c r="GM84" s="477"/>
      <c r="GN84" s="477"/>
      <c r="GO84" s="477"/>
      <c r="GP84" s="477"/>
      <c r="GQ84" s="477"/>
      <c r="GR84" s="477"/>
      <c r="GS84" s="477"/>
      <c r="GT84" s="477"/>
      <c r="GU84" s="477"/>
      <c r="GV84" s="477"/>
      <c r="GW84" s="477"/>
      <c r="GX84" s="477"/>
      <c r="GY84" s="477"/>
      <c r="GZ84" s="477"/>
      <c r="HA84" s="477"/>
      <c r="HB84" s="477"/>
      <c r="HC84" s="477"/>
      <c r="HD84" s="477"/>
      <c r="HE84" s="477"/>
      <c r="HF84" s="477"/>
      <c r="HG84" s="477"/>
      <c r="HH84" s="477"/>
      <c r="HI84" s="477"/>
      <c r="HJ84" s="477"/>
      <c r="HK84" s="477"/>
      <c r="HL84" s="477"/>
      <c r="HM84" s="477"/>
      <c r="HN84" s="477"/>
      <c r="HO84" s="477"/>
      <c r="HP84" s="477"/>
      <c r="HQ84" s="477"/>
      <c r="HR84" s="477"/>
      <c r="HS84" s="477"/>
      <c r="HT84" s="477"/>
      <c r="HU84" s="477"/>
      <c r="HV84" s="477"/>
      <c r="HW84" s="477"/>
      <c r="HX84" s="477"/>
      <c r="HY84" s="477"/>
      <c r="HZ84" s="477"/>
      <c r="IA84" s="477"/>
      <c r="IB84" s="477"/>
      <c r="IC84" s="477"/>
      <c r="ID84" s="477"/>
      <c r="IE84" s="477"/>
      <c r="IF84" s="477"/>
      <c r="IG84" s="477"/>
      <c r="IH84" s="477"/>
      <c r="II84" s="477"/>
      <c r="IJ84" s="477"/>
      <c r="IK84" s="477"/>
      <c r="IL84" s="477"/>
      <c r="IM84" s="477"/>
      <c r="IN84" s="477"/>
      <c r="IO84" s="477"/>
    </row>
    <row r="85" spans="1:249">
      <c r="A85" s="477"/>
      <c r="B85" s="477"/>
      <c r="C85" s="477"/>
      <c r="D85" s="477"/>
      <c r="E85" s="477"/>
      <c r="F85" s="477"/>
      <c r="G85" s="477"/>
      <c r="H85" s="477"/>
      <c r="J85" s="477"/>
      <c r="K85" s="477"/>
      <c r="L85" s="477"/>
      <c r="M85" s="477"/>
      <c r="N85" s="477"/>
      <c r="O85" s="477"/>
      <c r="P85" s="477"/>
      <c r="Q85" s="477"/>
      <c r="R85" s="477"/>
      <c r="S85" s="477"/>
      <c r="T85" s="477"/>
      <c r="U85" s="477"/>
      <c r="V85" s="477"/>
      <c r="W85" s="477"/>
      <c r="X85" s="477"/>
      <c r="Y85" s="477"/>
      <c r="Z85" s="477"/>
      <c r="AA85" s="477"/>
      <c r="AB85" s="477"/>
      <c r="AC85" s="477"/>
      <c r="AD85" s="477"/>
      <c r="AE85" s="477"/>
      <c r="AF85" s="477"/>
      <c r="AG85" s="477"/>
      <c r="AH85" s="477"/>
      <c r="AI85" s="477"/>
      <c r="AJ85" s="477"/>
      <c r="AK85" s="477"/>
      <c r="AL85" s="477"/>
      <c r="AM85" s="477"/>
      <c r="AN85" s="477"/>
      <c r="AO85" s="477"/>
      <c r="AP85" s="477"/>
      <c r="AQ85" s="477"/>
      <c r="AR85" s="477"/>
      <c r="AS85" s="477"/>
      <c r="AT85" s="477"/>
      <c r="AU85" s="477"/>
      <c r="AV85" s="477"/>
      <c r="AW85" s="477"/>
      <c r="AX85" s="477"/>
      <c r="AY85" s="477"/>
      <c r="AZ85" s="477"/>
      <c r="BA85" s="477"/>
      <c r="BB85" s="477"/>
      <c r="BC85" s="477"/>
      <c r="BD85" s="477"/>
      <c r="BE85" s="477"/>
      <c r="BF85" s="477"/>
      <c r="BG85" s="477"/>
      <c r="BH85" s="477"/>
      <c r="BI85" s="477"/>
      <c r="BJ85" s="477"/>
      <c r="BK85" s="477"/>
      <c r="BL85" s="477"/>
      <c r="BM85" s="477"/>
      <c r="BN85" s="477"/>
      <c r="BO85" s="477"/>
      <c r="BP85" s="477"/>
      <c r="BQ85" s="477"/>
      <c r="BR85" s="477"/>
      <c r="BS85" s="477"/>
      <c r="BT85" s="477"/>
      <c r="BU85" s="477"/>
      <c r="BV85" s="477"/>
      <c r="BW85" s="477"/>
      <c r="BX85" s="477"/>
      <c r="BY85" s="477"/>
      <c r="BZ85" s="477"/>
      <c r="CA85" s="477"/>
      <c r="CB85" s="477"/>
      <c r="CC85" s="477"/>
      <c r="CD85" s="477"/>
      <c r="CE85" s="477"/>
      <c r="CF85" s="477"/>
      <c r="CG85" s="477"/>
      <c r="CH85" s="477"/>
      <c r="CI85" s="477"/>
      <c r="CJ85" s="477"/>
      <c r="CK85" s="477"/>
      <c r="CL85" s="477"/>
      <c r="CM85" s="477"/>
      <c r="CN85" s="477"/>
      <c r="CO85" s="477"/>
      <c r="CP85" s="477"/>
      <c r="CQ85" s="477"/>
      <c r="CR85" s="477"/>
      <c r="CS85" s="477"/>
      <c r="CT85" s="477"/>
      <c r="CU85" s="477"/>
      <c r="CV85" s="477"/>
      <c r="CW85" s="477"/>
      <c r="CX85" s="477"/>
      <c r="CY85" s="477"/>
      <c r="CZ85" s="477"/>
      <c r="DA85" s="477"/>
      <c r="DB85" s="477"/>
      <c r="DC85" s="477"/>
      <c r="DD85" s="477"/>
      <c r="DE85" s="477"/>
      <c r="DF85" s="477"/>
      <c r="DG85" s="477"/>
      <c r="DH85" s="477"/>
      <c r="DI85" s="477"/>
      <c r="DJ85" s="477"/>
      <c r="DK85" s="477"/>
      <c r="DL85" s="477"/>
      <c r="DM85" s="477"/>
      <c r="DN85" s="477"/>
      <c r="DO85" s="477"/>
      <c r="DP85" s="477"/>
      <c r="DQ85" s="477"/>
      <c r="DR85" s="477"/>
      <c r="DS85" s="477"/>
      <c r="DT85" s="477"/>
      <c r="DU85" s="477"/>
      <c r="DV85" s="477"/>
      <c r="DW85" s="477"/>
      <c r="DX85" s="477"/>
      <c r="DY85" s="477"/>
      <c r="DZ85" s="477"/>
      <c r="EA85" s="477"/>
      <c r="EB85" s="477"/>
      <c r="EC85" s="477"/>
      <c r="ED85" s="477"/>
      <c r="EE85" s="477"/>
      <c r="EF85" s="477"/>
      <c r="EG85" s="477"/>
      <c r="EH85" s="477"/>
      <c r="EI85" s="477"/>
      <c r="EJ85" s="477"/>
      <c r="EK85" s="477"/>
      <c r="EL85" s="477"/>
      <c r="EM85" s="477"/>
      <c r="EN85" s="477"/>
      <c r="EO85" s="477"/>
      <c r="EP85" s="477"/>
      <c r="EQ85" s="477"/>
      <c r="ER85" s="477"/>
      <c r="ES85" s="477"/>
      <c r="ET85" s="477"/>
      <c r="EU85" s="477"/>
      <c r="EV85" s="477"/>
      <c r="EW85" s="477"/>
      <c r="EX85" s="477"/>
      <c r="EY85" s="477"/>
      <c r="EZ85" s="477"/>
      <c r="FA85" s="477"/>
      <c r="FB85" s="477"/>
      <c r="FC85" s="477"/>
      <c r="FD85" s="477"/>
      <c r="FE85" s="477"/>
      <c r="FF85" s="477"/>
      <c r="FG85" s="477"/>
      <c r="FH85" s="477"/>
      <c r="FI85" s="477"/>
      <c r="FJ85" s="477"/>
      <c r="FK85" s="477"/>
      <c r="FL85" s="477"/>
      <c r="FM85" s="477"/>
      <c r="FN85" s="477"/>
      <c r="FO85" s="477"/>
      <c r="FP85" s="477"/>
      <c r="FQ85" s="477"/>
      <c r="FR85" s="477"/>
      <c r="FS85" s="477"/>
      <c r="FT85" s="477"/>
      <c r="FU85" s="477"/>
      <c r="FV85" s="477"/>
      <c r="FW85" s="477"/>
      <c r="FX85" s="477"/>
      <c r="FY85" s="477"/>
      <c r="FZ85" s="477"/>
      <c r="GA85" s="477"/>
      <c r="GB85" s="477"/>
      <c r="GC85" s="477"/>
      <c r="GD85" s="477"/>
      <c r="GE85" s="477"/>
      <c r="GF85" s="477"/>
      <c r="GG85" s="477"/>
      <c r="GH85" s="477"/>
      <c r="GI85" s="477"/>
      <c r="GJ85" s="477"/>
      <c r="GK85" s="477"/>
      <c r="GL85" s="477"/>
      <c r="GM85" s="477"/>
      <c r="GN85" s="477"/>
      <c r="GO85" s="477"/>
      <c r="GP85" s="477"/>
      <c r="GQ85" s="477"/>
      <c r="GR85" s="477"/>
      <c r="GS85" s="477"/>
      <c r="GT85" s="477"/>
      <c r="GU85" s="477"/>
      <c r="GV85" s="477"/>
      <c r="GW85" s="477"/>
      <c r="GX85" s="477"/>
      <c r="GY85" s="477"/>
      <c r="GZ85" s="477"/>
      <c r="HA85" s="477"/>
      <c r="HB85" s="477"/>
      <c r="HC85" s="477"/>
      <c r="HD85" s="477"/>
      <c r="HE85" s="477"/>
      <c r="HF85" s="477"/>
      <c r="HG85" s="477"/>
      <c r="HH85" s="477"/>
      <c r="HI85" s="477"/>
      <c r="HJ85" s="477"/>
      <c r="HK85" s="477"/>
      <c r="HL85" s="477"/>
      <c r="HM85" s="477"/>
      <c r="HN85" s="477"/>
      <c r="HO85" s="477"/>
      <c r="HP85" s="477"/>
      <c r="HQ85" s="477"/>
      <c r="HR85" s="477"/>
      <c r="HS85" s="477"/>
      <c r="HT85" s="477"/>
      <c r="HU85" s="477"/>
      <c r="HV85" s="477"/>
      <c r="HW85" s="477"/>
      <c r="HX85" s="477"/>
      <c r="HY85" s="477"/>
      <c r="HZ85" s="477"/>
      <c r="IA85" s="477"/>
      <c r="IB85" s="477"/>
      <c r="IC85" s="477"/>
      <c r="ID85" s="477"/>
      <c r="IE85" s="477"/>
      <c r="IF85" s="477"/>
      <c r="IG85" s="477"/>
      <c r="IH85" s="477"/>
      <c r="II85" s="477"/>
      <c r="IJ85" s="477"/>
      <c r="IK85" s="477"/>
      <c r="IL85" s="477"/>
      <c r="IM85" s="477"/>
      <c r="IN85" s="477"/>
      <c r="IO85" s="477"/>
    </row>
  </sheetData>
  <mergeCells count="4">
    <mergeCell ref="D2:I2"/>
    <mergeCell ref="B2:B3"/>
    <mergeCell ref="C2:C3"/>
    <mergeCell ref="B1:J1"/>
  </mergeCells>
  <printOptions horizontalCentered="1"/>
  <pageMargins left="0.25" right="0.25" top="0.61" bottom="0.18" header="0.3" footer="0.12"/>
  <pageSetup scale="45" orientation="portrait" r:id="rId1"/>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500-000000000000}">
  <sheetPr>
    <tabColor theme="7" tint="-0.249977111117893"/>
  </sheetPr>
  <dimension ref="A1:IO80"/>
  <sheetViews>
    <sheetView workbookViewId="0">
      <selection activeCell="B1" sqref="B1:J1"/>
    </sheetView>
  </sheetViews>
  <sheetFormatPr baseColWidth="10" defaultColWidth="9.1640625" defaultRowHeight="16"/>
  <cols>
    <col min="1" max="1" width="1.5" style="53" customWidth="1"/>
    <col min="2" max="2" width="5.1640625" style="53" customWidth="1"/>
    <col min="3" max="3" width="7" style="53" customWidth="1"/>
    <col min="4" max="6" width="14.1640625" style="53" customWidth="1"/>
    <col min="7" max="7" width="14.5" style="53" customWidth="1"/>
    <col min="8" max="8" width="14.1640625" style="53" customWidth="1"/>
    <col min="9" max="9" width="14.1640625" style="54" customWidth="1"/>
    <col min="10" max="10" width="11.1640625" style="53" customWidth="1"/>
    <col min="11" max="225" width="9.1640625" style="53"/>
    <col min="226" max="226" width="6" style="53" customWidth="1"/>
    <col min="227" max="227" width="3.5" style="53" customWidth="1"/>
    <col min="228" max="228" width="8.1640625" style="53" customWidth="1"/>
    <col min="229" max="231" width="6.5" style="53" customWidth="1"/>
    <col min="232" max="232" width="6.1640625" style="53" customWidth="1"/>
    <col min="233" max="233" width="8" style="53" customWidth="1"/>
    <col min="234" max="234" width="6.5" style="53" customWidth="1"/>
    <col min="235" max="235" width="6.6640625" style="53" customWidth="1"/>
    <col min="236" max="236" width="8" style="53" customWidth="1"/>
    <col min="237" max="237" width="8.5" style="53" customWidth="1"/>
    <col min="238" max="238" width="6.5" style="53" customWidth="1"/>
    <col min="239" max="239" width="7.6640625" style="53" customWidth="1"/>
    <col min="240" max="240" width="6.6640625" style="53" customWidth="1"/>
    <col min="241" max="241" width="7.1640625" style="53" customWidth="1"/>
    <col min="242" max="242" width="7.5" style="53" customWidth="1"/>
    <col min="243" max="243" width="8" style="53" customWidth="1"/>
    <col min="244" max="244" width="7.6640625" style="53" customWidth="1"/>
    <col min="245" max="245" width="7.1640625" style="53" customWidth="1"/>
    <col min="246" max="246" width="7" style="53" customWidth="1"/>
    <col min="247" max="247" width="8.6640625" style="53" customWidth="1"/>
    <col min="248" max="248" width="8.5" style="53" customWidth="1"/>
    <col min="249" max="249" width="9" style="53" customWidth="1"/>
    <col min="250" max="16384" width="9.1640625" style="53"/>
  </cols>
  <sheetData>
    <row r="1" spans="1:13" ht="27.75" customHeight="1">
      <c r="A1" s="477"/>
      <c r="B1" s="771" t="s">
        <v>529</v>
      </c>
      <c r="C1" s="772"/>
      <c r="D1" s="772"/>
      <c r="E1" s="772"/>
      <c r="F1" s="772"/>
      <c r="G1" s="772"/>
      <c r="H1" s="772"/>
      <c r="I1" s="772"/>
      <c r="J1" s="773"/>
      <c r="K1" s="477"/>
      <c r="L1" s="477"/>
      <c r="M1" s="477"/>
    </row>
    <row r="2" spans="1:13" ht="25.5" customHeight="1">
      <c r="A2" s="477"/>
      <c r="B2" s="774" t="s">
        <v>34</v>
      </c>
      <c r="C2" s="769" t="s">
        <v>35</v>
      </c>
      <c r="D2" s="764" t="s">
        <v>356</v>
      </c>
      <c r="E2" s="766"/>
      <c r="F2" s="766"/>
      <c r="G2" s="766"/>
      <c r="H2" s="766"/>
      <c r="I2" s="766"/>
      <c r="J2" s="532"/>
      <c r="K2" s="477"/>
      <c r="L2" s="477"/>
      <c r="M2" s="477"/>
    </row>
    <row r="3" spans="1:13" s="54" customFormat="1" ht="126" customHeight="1">
      <c r="B3" s="768"/>
      <c r="C3" s="770"/>
      <c r="D3" s="418" t="s">
        <v>40</v>
      </c>
      <c r="E3" s="91" t="s">
        <v>41</v>
      </c>
      <c r="F3" s="91" t="s">
        <v>255</v>
      </c>
      <c r="G3" s="91" t="s">
        <v>256</v>
      </c>
      <c r="H3" s="91" t="s">
        <v>44</v>
      </c>
      <c r="I3" s="91" t="s">
        <v>70</v>
      </c>
      <c r="J3" s="418" t="s">
        <v>253</v>
      </c>
    </row>
    <row r="4" spans="1:13" ht="30" customHeight="1">
      <c r="A4" s="477"/>
      <c r="B4" s="476" t="s">
        <v>178</v>
      </c>
      <c r="C4" s="482"/>
      <c r="D4" s="513">
        <v>6.8757539203859466</v>
      </c>
      <c r="E4" s="513">
        <v>-1.2174389909515355</v>
      </c>
      <c r="F4" s="513">
        <v>-17.168885774351921</v>
      </c>
      <c r="G4" s="513">
        <v>1.1586452762925461</v>
      </c>
      <c r="H4" s="513">
        <v>23.151961617022934</v>
      </c>
      <c r="I4" s="513">
        <v>4.3654486361113243</v>
      </c>
      <c r="J4" s="512">
        <v>4.3654486361113243</v>
      </c>
      <c r="K4" s="477"/>
      <c r="L4" s="477"/>
      <c r="M4" s="477"/>
    </row>
    <row r="5" spans="1:13" ht="30" customHeight="1">
      <c r="A5" s="477"/>
      <c r="B5" s="476" t="s">
        <v>179</v>
      </c>
      <c r="C5" s="482"/>
      <c r="D5" s="513">
        <v>0.58385419687769513</v>
      </c>
      <c r="E5" s="513">
        <v>-0.57112013755508428</v>
      </c>
      <c r="F5" s="513">
        <v>-16.077001660806928</v>
      </c>
      <c r="G5" s="513">
        <v>0.87381928665364228</v>
      </c>
      <c r="H5" s="513">
        <v>24.329516567831732</v>
      </c>
      <c r="I5" s="513">
        <v>3.5098759746310435</v>
      </c>
      <c r="J5" s="512">
        <v>3.5098759746310435</v>
      </c>
      <c r="K5" s="477"/>
      <c r="L5" s="477"/>
      <c r="M5" s="477"/>
    </row>
    <row r="6" spans="1:13" ht="30" customHeight="1">
      <c r="A6" s="477"/>
      <c r="B6" s="476" t="s">
        <v>180</v>
      </c>
      <c r="C6" s="482"/>
      <c r="D6" s="513">
        <v>-1.9482674413564922</v>
      </c>
      <c r="E6" s="513">
        <v>-1.6157373707795131</v>
      </c>
      <c r="F6" s="513">
        <v>-2.4350488802293597</v>
      </c>
      <c r="G6" s="513">
        <v>1.3368547342572441</v>
      </c>
      <c r="H6" s="513">
        <v>21.143716828097439</v>
      </c>
      <c r="I6" s="513">
        <v>2.5487115117203416</v>
      </c>
      <c r="J6" s="512">
        <v>2.5487115117203416</v>
      </c>
      <c r="K6" s="477"/>
      <c r="L6" s="477"/>
      <c r="M6" s="477"/>
    </row>
    <row r="7" spans="1:13" ht="30" customHeight="1">
      <c r="A7" s="477"/>
      <c r="B7" s="476" t="s">
        <v>181</v>
      </c>
      <c r="C7" s="482"/>
      <c r="D7" s="513">
        <v>-1.3661925912113873</v>
      </c>
      <c r="E7" s="513">
        <v>2.655134721131148</v>
      </c>
      <c r="F7" s="513">
        <v>10.886635317441957</v>
      </c>
      <c r="G7" s="513">
        <v>1.9769543946031973</v>
      </c>
      <c r="H7" s="513">
        <v>22.132514992560033</v>
      </c>
      <c r="I7" s="513">
        <v>5.6783681862482069</v>
      </c>
      <c r="J7" s="512">
        <v>5.6783681862482354</v>
      </c>
      <c r="K7" s="477"/>
      <c r="L7" s="477"/>
      <c r="M7" s="477"/>
    </row>
    <row r="8" spans="1:13" ht="30" customHeight="1">
      <c r="A8" s="477"/>
      <c r="B8" s="476" t="s">
        <v>182</v>
      </c>
      <c r="C8" s="482"/>
      <c r="D8" s="513">
        <v>2.4078254326562245</v>
      </c>
      <c r="E8" s="513">
        <v>3.7028812524288099</v>
      </c>
      <c r="F8" s="513">
        <v>19.373942470389238</v>
      </c>
      <c r="G8" s="513">
        <v>0.83700440528619424</v>
      </c>
      <c r="H8" s="513">
        <v>38.983489705249241</v>
      </c>
      <c r="I8" s="513">
        <v>10.715604267722483</v>
      </c>
      <c r="J8" s="512">
        <v>10.715604267722483</v>
      </c>
      <c r="K8" s="477"/>
      <c r="L8" s="477"/>
      <c r="M8" s="477"/>
    </row>
    <row r="9" spans="1:13" ht="30" customHeight="1">
      <c r="A9" s="477"/>
      <c r="B9" s="476" t="s">
        <v>183</v>
      </c>
      <c r="C9" s="482"/>
      <c r="D9" s="513">
        <v>4.9140734176766472</v>
      </c>
      <c r="E9" s="513">
        <v>0.28854834378104499</v>
      </c>
      <c r="F9" s="513">
        <v>25.429828224067322</v>
      </c>
      <c r="G9" s="513">
        <v>1.577166135726273</v>
      </c>
      <c r="H9" s="513">
        <v>31.530815481764307</v>
      </c>
      <c r="I9" s="513">
        <v>8.7893470758693866</v>
      </c>
      <c r="J9" s="512">
        <v>8.7893470758693866</v>
      </c>
      <c r="K9" s="477"/>
      <c r="L9" s="477"/>
      <c r="M9" s="477"/>
    </row>
    <row r="10" spans="1:13" ht="30" customHeight="1">
      <c r="A10" s="477"/>
      <c r="B10" s="476" t="s">
        <v>184</v>
      </c>
      <c r="C10" s="482"/>
      <c r="D10" s="513">
        <v>4.6383388674523758</v>
      </c>
      <c r="E10" s="513">
        <v>1.1951388171110437</v>
      </c>
      <c r="F10" s="513">
        <v>19.109171921984426</v>
      </c>
      <c r="G10" s="513">
        <v>2.5826999311910726</v>
      </c>
      <c r="H10" s="513">
        <v>25.507692139021643</v>
      </c>
      <c r="I10" s="513">
        <v>7.9930884005062381</v>
      </c>
      <c r="J10" s="512">
        <v>7.9930884005062381</v>
      </c>
      <c r="K10" s="477"/>
      <c r="L10" s="477"/>
      <c r="M10" s="477"/>
    </row>
    <row r="11" spans="1:13" ht="30" customHeight="1">
      <c r="A11" s="477"/>
      <c r="B11" s="476" t="s">
        <v>185</v>
      </c>
      <c r="C11" s="482"/>
      <c r="D11" s="513">
        <v>6.2749819101662183</v>
      </c>
      <c r="E11" s="513">
        <v>-0.65558516530833799</v>
      </c>
      <c r="F11" s="513">
        <v>13.291487703022838</v>
      </c>
      <c r="G11" s="513">
        <v>4.8083896380236553</v>
      </c>
      <c r="H11" s="513">
        <v>19.522760530146826</v>
      </c>
      <c r="I11" s="513">
        <v>6.2837060391618138</v>
      </c>
      <c r="J11" s="512">
        <v>6.2837060391618138</v>
      </c>
      <c r="K11" s="477"/>
      <c r="L11" s="477"/>
      <c r="M11" s="477"/>
    </row>
    <row r="12" spans="1:13" ht="30" customHeight="1">
      <c r="A12" s="477"/>
      <c r="B12" s="476" t="s">
        <v>186</v>
      </c>
      <c r="C12" s="482"/>
      <c r="D12" s="513">
        <v>6.7597356722995983</v>
      </c>
      <c r="E12" s="513">
        <v>-1.3062098501070096</v>
      </c>
      <c r="F12" s="513">
        <v>7.5124025513820101</v>
      </c>
      <c r="G12" s="513">
        <v>7.6452599388378957</v>
      </c>
      <c r="H12" s="513">
        <v>9.3355354458179534</v>
      </c>
      <c r="I12" s="513">
        <v>3.809696280524193</v>
      </c>
      <c r="J12" s="512">
        <v>3.8096962805242072</v>
      </c>
      <c r="K12" s="477"/>
      <c r="L12" s="477"/>
      <c r="M12" s="477"/>
    </row>
    <row r="13" spans="1:13" ht="30" customHeight="1">
      <c r="A13" s="477"/>
      <c r="B13" s="476" t="s">
        <v>187</v>
      </c>
      <c r="C13" s="482"/>
      <c r="D13" s="513">
        <v>2.7576154930459182</v>
      </c>
      <c r="E13" s="513">
        <v>5.2961731888331371</v>
      </c>
      <c r="F13" s="513">
        <v>7.2653196092745844</v>
      </c>
      <c r="G13" s="513">
        <v>6.7889410652354485</v>
      </c>
      <c r="H13" s="513">
        <v>7.1392344662361609</v>
      </c>
      <c r="I13" s="513">
        <v>5.2387500610450104</v>
      </c>
      <c r="J13" s="512">
        <v>5.2387500610450104</v>
      </c>
      <c r="K13" s="477"/>
      <c r="L13" s="477"/>
      <c r="M13" s="477"/>
    </row>
    <row r="14" spans="1:13" ht="30" customHeight="1">
      <c r="A14" s="477"/>
      <c r="B14" s="476" t="s">
        <v>188</v>
      </c>
      <c r="C14" s="482"/>
      <c r="D14" s="513">
        <v>-7.0423488076372109E-2</v>
      </c>
      <c r="E14" s="513">
        <v>5.2412945951165995</v>
      </c>
      <c r="F14" s="513">
        <v>10.20193928115205</v>
      </c>
      <c r="G14" s="513">
        <v>7.8552104418152311</v>
      </c>
      <c r="H14" s="513">
        <v>6.6933545612866823</v>
      </c>
      <c r="I14" s="513">
        <v>4.5348697633024813</v>
      </c>
      <c r="J14" s="512">
        <v>4.534869763302467</v>
      </c>
      <c r="K14" s="477"/>
      <c r="L14" s="477"/>
      <c r="M14" s="477"/>
    </row>
    <row r="15" spans="1:13" ht="30" customHeight="1">
      <c r="A15" s="477"/>
      <c r="B15" s="476" t="s">
        <v>189</v>
      </c>
      <c r="C15" s="482"/>
      <c r="D15" s="513">
        <v>2.3766617939065924</v>
      </c>
      <c r="E15" s="513">
        <v>6.1817240924263501</v>
      </c>
      <c r="F15" s="513">
        <v>13.406813433365045</v>
      </c>
      <c r="G15" s="513">
        <v>7.0743688510766845</v>
      </c>
      <c r="H15" s="513">
        <v>3.9984843711522871</v>
      </c>
      <c r="I15" s="513">
        <v>4.9487108735273893</v>
      </c>
      <c r="J15" s="512">
        <v>4.9487108735273893</v>
      </c>
      <c r="K15" s="477"/>
      <c r="L15" s="477"/>
      <c r="M15" s="477"/>
    </row>
    <row r="16" spans="1:13" ht="30" customHeight="1">
      <c r="A16" s="477"/>
      <c r="B16" s="476" t="s">
        <v>190</v>
      </c>
      <c r="C16" s="482"/>
      <c r="D16" s="513">
        <v>10.914797044510166</v>
      </c>
      <c r="E16" s="513">
        <v>7.5992623128660455</v>
      </c>
      <c r="F16" s="513">
        <v>12.261041529334094</v>
      </c>
      <c r="G16" s="513">
        <v>5.2759740259741221</v>
      </c>
      <c r="H16" s="513">
        <v>2.5000497170393174</v>
      </c>
      <c r="I16" s="513">
        <v>7.2183521783528874</v>
      </c>
      <c r="J16" s="512">
        <v>7.2183521783528874</v>
      </c>
      <c r="K16" s="477"/>
      <c r="L16" s="477"/>
      <c r="M16" s="477"/>
    </row>
    <row r="17" spans="1:13" ht="30" customHeight="1">
      <c r="A17" s="477"/>
      <c r="B17" s="476" t="s">
        <v>191</v>
      </c>
      <c r="C17" s="482"/>
      <c r="D17" s="513">
        <v>39.244882286906289</v>
      </c>
      <c r="E17" s="513">
        <v>-2.4900724986366782</v>
      </c>
      <c r="F17" s="513">
        <v>6.5952639203600114</v>
      </c>
      <c r="G17" s="513">
        <v>5.8191386718640388</v>
      </c>
      <c r="H17" s="513">
        <v>5.9741964415483295</v>
      </c>
      <c r="I17" s="513">
        <v>10.272380825783628</v>
      </c>
      <c r="J17" s="512">
        <v>10.272380825783628</v>
      </c>
      <c r="K17" s="477"/>
      <c r="L17" s="477"/>
      <c r="M17" s="477"/>
    </row>
    <row r="18" spans="1:13" ht="30" customHeight="1">
      <c r="A18" s="477"/>
      <c r="B18" s="476" t="s">
        <v>192</v>
      </c>
      <c r="C18" s="482"/>
      <c r="D18" s="513">
        <v>69.006528174726014</v>
      </c>
      <c r="E18" s="513">
        <v>2.7254020559601315</v>
      </c>
      <c r="F18" s="513">
        <v>-1.1632454278299065E-2</v>
      </c>
      <c r="G18" s="513">
        <v>4.7409578677881257</v>
      </c>
      <c r="H18" s="513">
        <v>5.3206950850801036</v>
      </c>
      <c r="I18" s="513">
        <v>19.006588514700766</v>
      </c>
      <c r="J18" s="512">
        <v>19.006588514700766</v>
      </c>
      <c r="K18" s="477"/>
      <c r="L18" s="477"/>
      <c r="M18" s="477"/>
    </row>
    <row r="19" spans="1:13" ht="30" customHeight="1">
      <c r="A19" s="477"/>
      <c r="B19" s="476" t="s">
        <v>193</v>
      </c>
      <c r="C19" s="482"/>
      <c r="D19" s="513">
        <v>82.340403972580475</v>
      </c>
      <c r="E19" s="513">
        <v>8.4356877513035471</v>
      </c>
      <c r="F19" s="513">
        <v>-3.9609001930800787</v>
      </c>
      <c r="G19" s="513">
        <v>3.5301617443653299</v>
      </c>
      <c r="H19" s="513">
        <v>12.655047515746361</v>
      </c>
      <c r="I19" s="513">
        <v>26.894270539105136</v>
      </c>
      <c r="J19" s="512">
        <v>26.894270539105136</v>
      </c>
      <c r="K19" s="477"/>
      <c r="L19" s="477"/>
      <c r="M19" s="477"/>
    </row>
    <row r="20" spans="1:13" ht="30" customHeight="1">
      <c r="A20" s="477"/>
      <c r="B20" s="476" t="s">
        <v>194</v>
      </c>
      <c r="C20" s="482"/>
      <c r="D20" s="513">
        <v>78.09107441247923</v>
      </c>
      <c r="E20" s="513">
        <v>17.000000000000043</v>
      </c>
      <c r="F20" s="513">
        <v>-0.80598928009393944</v>
      </c>
      <c r="G20" s="513">
        <v>2.9172107292598355</v>
      </c>
      <c r="H20" s="513">
        <v>17.199943152837378</v>
      </c>
      <c r="I20" s="513">
        <v>31.995685611442354</v>
      </c>
      <c r="J20" s="512">
        <v>31.995685611442354</v>
      </c>
      <c r="K20" s="477"/>
      <c r="L20" s="477"/>
      <c r="M20" s="477"/>
    </row>
    <row r="21" spans="1:13" ht="30" customHeight="1">
      <c r="A21" s="477"/>
      <c r="B21" s="476" t="s">
        <v>195</v>
      </c>
      <c r="C21" s="482"/>
      <c r="D21" s="513">
        <v>49.6351000913495</v>
      </c>
      <c r="E21" s="513">
        <v>30.30850437744661</v>
      </c>
      <c r="F21" s="513">
        <v>4.4471056768232984</v>
      </c>
      <c r="G21" s="513">
        <v>2.3847449408049783</v>
      </c>
      <c r="H21" s="513">
        <v>16.208581224087752</v>
      </c>
      <c r="I21" s="513">
        <v>31.172387297380027</v>
      </c>
      <c r="J21" s="512">
        <v>31.172387297380027</v>
      </c>
      <c r="K21" s="477"/>
      <c r="L21" s="477"/>
      <c r="M21" s="477"/>
    </row>
    <row r="22" spans="1:13" ht="30" customHeight="1">
      <c r="A22" s="477"/>
      <c r="B22" s="476" t="s">
        <v>196</v>
      </c>
      <c r="C22" s="482"/>
      <c r="D22" s="513">
        <v>23.647864128357725</v>
      </c>
      <c r="E22" s="513">
        <v>23.808770238491121</v>
      </c>
      <c r="F22" s="513">
        <v>8.9902501269038595</v>
      </c>
      <c r="G22" s="513">
        <v>1.2524701669850913</v>
      </c>
      <c r="H22" s="513">
        <v>21.052971381692572</v>
      </c>
      <c r="I22" s="513">
        <v>22.171395908424103</v>
      </c>
      <c r="J22" s="512">
        <v>22.171395908424103</v>
      </c>
      <c r="K22" s="477"/>
      <c r="L22" s="477"/>
      <c r="M22" s="477"/>
    </row>
    <row r="23" spans="1:13" ht="30" customHeight="1">
      <c r="A23" s="477"/>
      <c r="B23" s="476" t="s">
        <v>197</v>
      </c>
      <c r="C23" s="482"/>
      <c r="D23" s="513">
        <v>12.648610735071316</v>
      </c>
      <c r="E23" s="513">
        <v>16.425205613575542</v>
      </c>
      <c r="F23" s="513">
        <v>11.629968051427326</v>
      </c>
      <c r="G23" s="513">
        <v>1.5881032062508922</v>
      </c>
      <c r="H23" s="513">
        <v>17.890646077188734</v>
      </c>
      <c r="I23" s="513">
        <v>15.001531202388406</v>
      </c>
      <c r="J23" s="512">
        <v>15.001531202388406</v>
      </c>
      <c r="K23" s="477"/>
      <c r="L23" s="477"/>
      <c r="M23" s="477"/>
    </row>
    <row r="24" spans="1:13" ht="30" customHeight="1">
      <c r="A24" s="477"/>
      <c r="B24" s="476" t="s">
        <v>198</v>
      </c>
      <c r="C24" s="482"/>
      <c r="D24" s="513">
        <v>11.957011397975819</v>
      </c>
      <c r="E24" s="513">
        <v>1.9537813799440613</v>
      </c>
      <c r="F24" s="513">
        <v>11.081824004128364</v>
      </c>
      <c r="G24" s="513">
        <v>2.2326491579792673</v>
      </c>
      <c r="H24" s="513">
        <v>16.373796450524551</v>
      </c>
      <c r="I24" s="513">
        <v>8.915640614598928</v>
      </c>
      <c r="J24" s="512">
        <v>8.915640614598928</v>
      </c>
      <c r="K24" s="477"/>
      <c r="L24" s="477"/>
      <c r="M24" s="477"/>
    </row>
    <row r="25" spans="1:13" ht="30" customHeight="1">
      <c r="A25" s="477"/>
      <c r="B25" s="476" t="s">
        <v>199</v>
      </c>
      <c r="C25" s="482"/>
      <c r="D25" s="513">
        <v>14.169245053151201</v>
      </c>
      <c r="E25" s="513">
        <v>-4.8992028664499827</v>
      </c>
      <c r="F25" s="513">
        <v>10.662183508534142</v>
      </c>
      <c r="G25" s="513">
        <v>0.84799466664659917</v>
      </c>
      <c r="H25" s="513">
        <v>14.955502892961221</v>
      </c>
      <c r="I25" s="513">
        <v>6.5968687160232093</v>
      </c>
      <c r="J25" s="512">
        <v>6.5968687160232236</v>
      </c>
      <c r="K25" s="477"/>
      <c r="L25" s="477"/>
      <c r="M25" s="477"/>
    </row>
    <row r="26" spans="1:13" ht="30" customHeight="1">
      <c r="A26" s="477"/>
      <c r="B26" s="476" t="s">
        <v>200</v>
      </c>
      <c r="C26" s="482"/>
      <c r="D26" s="513">
        <v>20.927502926563164</v>
      </c>
      <c r="E26" s="513">
        <v>-4.4805517500537348</v>
      </c>
      <c r="F26" s="513">
        <v>12.053578832513352</v>
      </c>
      <c r="G26" s="513">
        <v>0.38208124513292319</v>
      </c>
      <c r="H26" s="513">
        <v>14.434272085331386</v>
      </c>
      <c r="I26" s="513">
        <v>8.9951290253162455</v>
      </c>
      <c r="J26" s="512">
        <v>8.9951290253162455</v>
      </c>
      <c r="K26" s="477"/>
      <c r="L26" s="477"/>
      <c r="M26" s="477"/>
    </row>
    <row r="27" spans="1:13" ht="30" customHeight="1">
      <c r="A27" s="477"/>
      <c r="B27" s="476" t="s">
        <v>201</v>
      </c>
      <c r="C27" s="482"/>
      <c r="D27" s="513">
        <v>15.918260153521203</v>
      </c>
      <c r="E27" s="513">
        <v>-3.9174995435642614</v>
      </c>
      <c r="F27" s="513">
        <v>14.978943135422824</v>
      </c>
      <c r="G27" s="513">
        <v>-0.2387502174868672</v>
      </c>
      <c r="H27" s="513">
        <v>10.736521507425948</v>
      </c>
      <c r="I27" s="513">
        <v>6.8691311145005187</v>
      </c>
      <c r="J27" s="512">
        <v>6.8691311145005329</v>
      </c>
      <c r="K27" s="477"/>
      <c r="L27" s="477"/>
      <c r="M27" s="477"/>
    </row>
    <row r="28" spans="1:13" ht="30" customHeight="1">
      <c r="A28" s="477"/>
      <c r="B28" s="476" t="s">
        <v>202</v>
      </c>
      <c r="C28" s="482"/>
      <c r="D28" s="513">
        <v>5.7044180717154518</v>
      </c>
      <c r="E28" s="513">
        <v>-0.49535489273874589</v>
      </c>
      <c r="F28" s="513">
        <v>16.329545213225316</v>
      </c>
      <c r="G28" s="513">
        <v>-1.5916598894497724</v>
      </c>
      <c r="H28" s="513">
        <v>8.5844075811795335</v>
      </c>
      <c r="I28" s="513">
        <v>4.3461483077372094</v>
      </c>
      <c r="J28" s="512">
        <v>4.3461483077372094</v>
      </c>
      <c r="K28" s="477"/>
      <c r="L28" s="477"/>
      <c r="M28" s="477"/>
    </row>
    <row r="29" spans="1:13" ht="30" customHeight="1">
      <c r="A29" s="477"/>
      <c r="B29" s="476" t="s">
        <v>203</v>
      </c>
      <c r="C29" s="482"/>
      <c r="D29" s="513">
        <v>-1.4090989819192856</v>
      </c>
      <c r="E29" s="513">
        <v>-7.2678126785825299</v>
      </c>
      <c r="F29" s="513">
        <v>16.418609004448442</v>
      </c>
      <c r="G29" s="513">
        <v>3.7625488467129173</v>
      </c>
      <c r="H29" s="513">
        <v>7.9539929149985369</v>
      </c>
      <c r="I29" s="513">
        <v>-0.63307133755094469</v>
      </c>
      <c r="J29" s="512">
        <v>-0.63307133755094469</v>
      </c>
      <c r="K29" s="477"/>
      <c r="L29" s="477"/>
      <c r="M29" s="477"/>
    </row>
    <row r="30" spans="1:13" ht="30" customHeight="1">
      <c r="A30" s="477"/>
      <c r="B30" s="476" t="s">
        <v>204</v>
      </c>
      <c r="C30" s="482"/>
      <c r="D30" s="513">
        <v>-3.7549027055527802</v>
      </c>
      <c r="E30" s="513">
        <v>-8.473366325536233</v>
      </c>
      <c r="F30" s="513">
        <v>10.982014192855559</v>
      </c>
      <c r="G30" s="513">
        <v>9.1431033858433466</v>
      </c>
      <c r="H30" s="513">
        <v>0.66784135530386379</v>
      </c>
      <c r="I30" s="513">
        <v>-3.6650837081409549</v>
      </c>
      <c r="J30" s="512">
        <v>-3.6650837081409549</v>
      </c>
      <c r="K30" s="477"/>
      <c r="L30" s="477"/>
      <c r="M30" s="477"/>
    </row>
    <row r="31" spans="1:13" ht="30" customHeight="1">
      <c r="A31" s="477"/>
      <c r="B31" s="476" t="s">
        <v>205</v>
      </c>
      <c r="C31" s="482"/>
      <c r="D31" s="513">
        <v>2.8810880143716986</v>
      </c>
      <c r="E31" s="513">
        <v>-9.5722351100338301</v>
      </c>
      <c r="F31" s="513">
        <v>4.9041514870495178</v>
      </c>
      <c r="G31" s="513">
        <v>13.06639185423289</v>
      </c>
      <c r="H31" s="513">
        <v>1.1318277506113787</v>
      </c>
      <c r="I31" s="513">
        <v>-1.5641137340966083</v>
      </c>
      <c r="J31" s="512">
        <v>-1.564113734096594</v>
      </c>
      <c r="K31" s="477"/>
      <c r="L31" s="477"/>
      <c r="M31" s="477"/>
    </row>
    <row r="32" spans="1:13" ht="30" customHeight="1">
      <c r="A32" s="477"/>
      <c r="B32" s="476" t="s">
        <v>206</v>
      </c>
      <c r="C32" s="482"/>
      <c r="D32" s="513">
        <v>5.3739653370119385</v>
      </c>
      <c r="E32" s="513">
        <v>-2.5677771840452266</v>
      </c>
      <c r="F32" s="513">
        <v>1.2970605185274309</v>
      </c>
      <c r="G32" s="513">
        <v>5.9388788384074047</v>
      </c>
      <c r="H32" s="513">
        <v>-0.43115509115112616</v>
      </c>
      <c r="I32" s="513">
        <v>1.1309497173343885</v>
      </c>
      <c r="J32" s="512">
        <v>1.1309497173344027</v>
      </c>
      <c r="K32" s="477"/>
      <c r="L32" s="477"/>
      <c r="M32" s="477"/>
    </row>
    <row r="33" spans="1:13" ht="30" customHeight="1">
      <c r="A33" s="477"/>
      <c r="B33" s="476" t="s">
        <v>207</v>
      </c>
      <c r="C33" s="482"/>
      <c r="D33" s="512">
        <v>7.3882963484078772</v>
      </c>
      <c r="E33" s="512">
        <v>13.071167725401693</v>
      </c>
      <c r="F33" s="512">
        <v>-5.5576930800367137</v>
      </c>
      <c r="G33" s="512">
        <v>6.5128421747710092</v>
      </c>
      <c r="H33" s="512">
        <v>-1.5904906016243814</v>
      </c>
      <c r="I33" s="513">
        <v>6.476456342831824</v>
      </c>
      <c r="J33" s="512">
        <v>6.476456342831824</v>
      </c>
      <c r="K33" s="477"/>
      <c r="L33" s="477"/>
      <c r="M33" s="477"/>
    </row>
    <row r="34" spans="1:13" ht="30" customHeight="1">
      <c r="A34" s="477"/>
      <c r="B34" s="476" t="s">
        <v>208</v>
      </c>
      <c r="C34" s="482"/>
      <c r="D34" s="512">
        <v>4.386257039162885</v>
      </c>
      <c r="E34" s="512">
        <v>12.557646655349416</v>
      </c>
      <c r="F34" s="512">
        <v>0.91643892121722104</v>
      </c>
      <c r="G34" s="512">
        <v>5.3491086692403371</v>
      </c>
      <c r="H34" s="512">
        <v>5.2423253936610479</v>
      </c>
      <c r="I34" s="513">
        <v>7.1376647977649839</v>
      </c>
      <c r="J34" s="512">
        <v>7.1376647977649839</v>
      </c>
      <c r="K34" s="477"/>
      <c r="L34" s="477"/>
      <c r="M34" s="477"/>
    </row>
    <row r="35" spans="1:13" ht="30" customHeight="1">
      <c r="A35" s="477"/>
      <c r="B35" s="476" t="s">
        <v>209</v>
      </c>
      <c r="C35" s="482"/>
      <c r="D35" s="512">
        <v>-4.32312575177626</v>
      </c>
      <c r="E35" s="512">
        <v>11.014735726573193</v>
      </c>
      <c r="F35" s="512">
        <v>8.9735104337578662</v>
      </c>
      <c r="G35" s="512">
        <v>3.9066932798627079</v>
      </c>
      <c r="H35" s="512">
        <v>4.6138552577196066</v>
      </c>
      <c r="I35" s="512">
        <v>3.2805587503478222</v>
      </c>
      <c r="J35" s="512">
        <v>3.2805587503478222</v>
      </c>
      <c r="K35" s="477"/>
      <c r="L35" s="477"/>
      <c r="M35" s="477"/>
    </row>
    <row r="36" spans="1:13" ht="30" customHeight="1">
      <c r="A36" s="477"/>
      <c r="B36" s="476" t="s">
        <v>210</v>
      </c>
      <c r="C36" s="482"/>
      <c r="D36" s="512">
        <v>-8.256690192368012</v>
      </c>
      <c r="E36" s="512">
        <v>3.6595816618109325</v>
      </c>
      <c r="F36" s="512">
        <v>17.676278993452769</v>
      </c>
      <c r="G36" s="512">
        <v>13.940077399041257</v>
      </c>
      <c r="H36" s="512">
        <v>9.5482843707856091</v>
      </c>
      <c r="I36" s="512">
        <v>1.1513018559891322</v>
      </c>
      <c r="J36" s="512">
        <v>1.1513018559891322</v>
      </c>
      <c r="K36" s="477"/>
      <c r="L36" s="477"/>
      <c r="M36" s="477"/>
    </row>
    <row r="37" spans="1:13" ht="30" customHeight="1">
      <c r="A37" s="477"/>
      <c r="B37" s="476" t="s">
        <v>211</v>
      </c>
      <c r="C37" s="511"/>
      <c r="D37" s="512">
        <v>-10.496377997338953</v>
      </c>
      <c r="E37" s="512">
        <v>-4.0508679514721138</v>
      </c>
      <c r="F37" s="512">
        <v>27.608272407393457</v>
      </c>
      <c r="G37" s="512">
        <v>6.717800574624718</v>
      </c>
      <c r="H37" s="512">
        <v>13.776772703692998</v>
      </c>
      <c r="I37" s="512">
        <v>-1.0956417186461636</v>
      </c>
      <c r="J37" s="512">
        <v>-1.0956417186461636</v>
      </c>
      <c r="K37" s="477"/>
      <c r="L37" s="477"/>
      <c r="M37" s="477"/>
    </row>
    <row r="38" spans="1:13" ht="30" customHeight="1">
      <c r="A38" s="477"/>
      <c r="B38" s="476" t="s">
        <v>212</v>
      </c>
      <c r="C38" s="511"/>
      <c r="D38" s="512">
        <v>-15.121877033537729</v>
      </c>
      <c r="E38" s="512">
        <v>-1.2057502730344538</v>
      </c>
      <c r="F38" s="512">
        <v>18.016258917355387</v>
      </c>
      <c r="G38" s="512">
        <v>-0.83724538971961238</v>
      </c>
      <c r="H38" s="512">
        <v>9.3017288850634827</v>
      </c>
      <c r="I38" s="512">
        <v>-3.1300385397991448</v>
      </c>
      <c r="J38" s="512">
        <v>-3.130038539799159</v>
      </c>
      <c r="K38" s="477"/>
      <c r="L38" s="477"/>
      <c r="M38" s="477"/>
    </row>
    <row r="39" spans="1:13" ht="30" customHeight="1">
      <c r="A39" s="477"/>
      <c r="B39" s="476" t="s">
        <v>213</v>
      </c>
      <c r="C39" s="511"/>
      <c r="D39" s="512">
        <v>-7.7514509037151669</v>
      </c>
      <c r="E39" s="512">
        <v>4.2869536298214115</v>
      </c>
      <c r="F39" s="512">
        <v>5.163508122386375</v>
      </c>
      <c r="G39" s="512">
        <v>-6.1440865740650281</v>
      </c>
      <c r="H39" s="512">
        <v>13.566415839527821</v>
      </c>
      <c r="I39" s="512">
        <v>2.1102766126617922</v>
      </c>
      <c r="J39" s="512">
        <v>2.1102766126617922</v>
      </c>
      <c r="K39" s="477"/>
      <c r="L39" s="477"/>
      <c r="M39" s="477"/>
    </row>
    <row r="40" spans="1:13" ht="30" customHeight="1">
      <c r="A40" s="477"/>
      <c r="B40" s="476" t="s">
        <v>214</v>
      </c>
      <c r="C40" s="482"/>
      <c r="D40" s="513">
        <v>-0.23851942621675448</v>
      </c>
      <c r="E40" s="512">
        <v>7.919073861734276</v>
      </c>
      <c r="F40" s="512">
        <v>-5.7629099780043305</v>
      </c>
      <c r="G40" s="512">
        <v>-11.805076676276244</v>
      </c>
      <c r="H40" s="512">
        <v>8.3748903411034092</v>
      </c>
      <c r="I40" s="512">
        <v>4.3226873887710582</v>
      </c>
      <c r="J40" s="512">
        <v>4.3226873887710582</v>
      </c>
      <c r="K40" s="477"/>
      <c r="L40" s="477"/>
      <c r="M40" s="477"/>
    </row>
    <row r="41" spans="1:13" ht="30" customHeight="1">
      <c r="A41" s="477"/>
      <c r="B41" s="476" t="s">
        <v>215</v>
      </c>
      <c r="C41" s="482"/>
      <c r="D41" s="513">
        <v>8.1110821006492557</v>
      </c>
      <c r="E41" s="512">
        <v>14.241730897849123</v>
      </c>
      <c r="F41" s="512">
        <v>-9.2155142719165895</v>
      </c>
      <c r="G41" s="512">
        <v>-11.896831825938492</v>
      </c>
      <c r="H41" s="512">
        <v>5.3884303212997366</v>
      </c>
      <c r="I41" s="512">
        <v>8.3614337305640873</v>
      </c>
      <c r="J41" s="512">
        <v>8.3614337305640873</v>
      </c>
      <c r="K41" s="477"/>
      <c r="L41" s="477"/>
      <c r="M41" s="477"/>
    </row>
    <row r="42" spans="1:13" ht="30" customHeight="1">
      <c r="A42" s="477"/>
      <c r="B42" s="476" t="s">
        <v>216</v>
      </c>
      <c r="C42" s="511"/>
      <c r="D42" s="512">
        <v>23.881443726096776</v>
      </c>
      <c r="E42" s="512">
        <v>13.79300357788722</v>
      </c>
      <c r="F42" s="512">
        <v>-1.8557849762361229</v>
      </c>
      <c r="G42" s="512">
        <v>-6.7765819045968811</v>
      </c>
      <c r="H42" s="512">
        <v>7.5518676295372984</v>
      </c>
      <c r="I42" s="512">
        <v>14.329503013191285</v>
      </c>
      <c r="J42" s="512">
        <v>14.329503013191285</v>
      </c>
      <c r="K42" s="477"/>
      <c r="L42" s="477"/>
      <c r="M42" s="477"/>
    </row>
    <row r="43" spans="1:13" ht="30" customHeight="1">
      <c r="A43" s="477"/>
      <c r="B43" s="476" t="s">
        <v>217</v>
      </c>
      <c r="C43" s="482"/>
      <c r="D43" s="513">
        <v>23.519072178558375</v>
      </c>
      <c r="E43" s="512">
        <v>13.724313428267962</v>
      </c>
      <c r="F43" s="512">
        <v>10.911553466365362</v>
      </c>
      <c r="G43" s="512">
        <v>-1.0800655311603293</v>
      </c>
      <c r="H43" s="512">
        <v>4.2947146389612527</v>
      </c>
      <c r="I43" s="512">
        <v>13.925866050321929</v>
      </c>
      <c r="J43" s="512">
        <v>13.925866050321929</v>
      </c>
      <c r="K43" s="477"/>
      <c r="L43" s="477"/>
      <c r="M43" s="477"/>
    </row>
    <row r="44" spans="1:13" ht="30" customHeight="1">
      <c r="A44" s="477"/>
      <c r="B44" s="476" t="s">
        <v>218</v>
      </c>
      <c r="C44" s="482"/>
      <c r="D44" s="513">
        <v>30.752388231523042</v>
      </c>
      <c r="E44" s="512">
        <v>9.5161643923378421</v>
      </c>
      <c r="F44" s="512">
        <v>19.418820788185869</v>
      </c>
      <c r="G44" s="512">
        <v>6.0648078582327543</v>
      </c>
      <c r="H44" s="512">
        <v>5.0610085990089715</v>
      </c>
      <c r="I44" s="512">
        <v>15.614420372812702</v>
      </c>
      <c r="J44" s="512">
        <v>15.614420372812702</v>
      </c>
      <c r="K44" s="477"/>
      <c r="L44" s="477"/>
      <c r="M44" s="477"/>
    </row>
    <row r="45" spans="1:13" ht="30" customHeight="1">
      <c r="A45" s="477"/>
      <c r="B45" s="476" t="s">
        <v>219</v>
      </c>
      <c r="C45" s="482"/>
      <c r="D45" s="513">
        <v>31.584060415197769</v>
      </c>
      <c r="E45" s="512">
        <v>8.4692100615817054</v>
      </c>
      <c r="F45" s="512">
        <v>20.816041774770056</v>
      </c>
      <c r="G45" s="512">
        <v>7.5432352163018237</v>
      </c>
      <c r="H45" s="512">
        <v>2.9143133740273015</v>
      </c>
      <c r="I45" s="512">
        <v>15.150990852777468</v>
      </c>
      <c r="J45" s="512">
        <v>15.150990852777497</v>
      </c>
      <c r="K45" s="477"/>
      <c r="L45" s="477"/>
      <c r="M45" s="477"/>
    </row>
    <row r="46" spans="1:13" ht="30" customHeight="1">
      <c r="A46" s="477"/>
      <c r="B46" s="476" t="s">
        <v>220</v>
      </c>
      <c r="C46" s="482"/>
      <c r="D46" s="513">
        <v>28.407755341052194</v>
      </c>
      <c r="E46" s="512">
        <v>5.6238035349850151</v>
      </c>
      <c r="F46" s="512">
        <v>17.12347791671138</v>
      </c>
      <c r="G46" s="512">
        <v>4.4356151699834925</v>
      </c>
      <c r="H46" s="512">
        <v>1.72938494029205</v>
      </c>
      <c r="I46" s="512">
        <v>12.904752997339557</v>
      </c>
      <c r="J46" s="512">
        <v>12.904752997339557</v>
      </c>
      <c r="K46" s="477"/>
      <c r="L46" s="477"/>
      <c r="M46" s="477"/>
    </row>
    <row r="47" spans="1:13" ht="30" customHeight="1">
      <c r="A47" s="477"/>
      <c r="B47" s="476" t="s">
        <v>221</v>
      </c>
      <c r="C47" s="482"/>
      <c r="D47" s="513">
        <v>31.731771396059059</v>
      </c>
      <c r="E47" s="512">
        <v>2.6560938128103544</v>
      </c>
      <c r="F47" s="512">
        <v>10.315347642270069</v>
      </c>
      <c r="G47" s="512">
        <v>0.77318654789040409</v>
      </c>
      <c r="H47" s="512">
        <v>1.0064151098005141</v>
      </c>
      <c r="I47" s="512">
        <v>12.709362399960341</v>
      </c>
      <c r="J47" s="512">
        <v>12.709362399960341</v>
      </c>
      <c r="K47" s="477"/>
      <c r="L47" s="477"/>
      <c r="M47" s="477"/>
    </row>
    <row r="48" spans="1:13" ht="30" customHeight="1">
      <c r="A48" s="477"/>
      <c r="B48" s="476" t="s">
        <v>222</v>
      </c>
      <c r="C48" s="482"/>
      <c r="D48" s="513">
        <v>23.310349708169809</v>
      </c>
      <c r="E48" s="512">
        <v>4.1448299068137544</v>
      </c>
      <c r="F48" s="512">
        <v>5.5377827667544324</v>
      </c>
      <c r="G48" s="512">
        <v>-3.5926458332156415</v>
      </c>
      <c r="H48" s="512">
        <v>1.0902565770773691</v>
      </c>
      <c r="I48" s="512">
        <v>10.502993991383349</v>
      </c>
      <c r="J48" s="512">
        <v>10.502993991383349</v>
      </c>
      <c r="K48" s="477"/>
      <c r="L48" s="477"/>
      <c r="M48" s="477"/>
    </row>
    <row r="49" spans="1:249" ht="30" customHeight="1">
      <c r="A49" s="477"/>
      <c r="B49" s="476" t="s">
        <v>223</v>
      </c>
      <c r="C49" s="511"/>
      <c r="D49" s="512">
        <v>19.741153319021777</v>
      </c>
      <c r="E49" s="512">
        <v>3.5696525493292341</v>
      </c>
      <c r="F49" s="512">
        <v>4.2168149586752719</v>
      </c>
      <c r="G49" s="512">
        <v>-4.3307628737308335</v>
      </c>
      <c r="H49" s="512">
        <v>0.3287251187338569</v>
      </c>
      <c r="I49" s="512">
        <v>8.9203676435008106</v>
      </c>
      <c r="J49" s="512">
        <v>8.9203676435008106</v>
      </c>
      <c r="K49" s="477"/>
      <c r="L49" s="477"/>
      <c r="M49" s="477"/>
      <c r="N49" s="477"/>
      <c r="O49" s="477"/>
      <c r="P49" s="477"/>
      <c r="Q49" s="477"/>
      <c r="R49" s="477"/>
      <c r="S49" s="477"/>
      <c r="T49" s="477"/>
      <c r="U49" s="477"/>
      <c r="V49" s="477"/>
      <c r="W49" s="477"/>
      <c r="X49" s="477"/>
      <c r="Y49" s="477"/>
      <c r="Z49" s="477"/>
      <c r="AA49" s="477"/>
      <c r="AB49" s="477"/>
      <c r="AC49" s="477"/>
      <c r="AD49" s="477"/>
      <c r="AE49" s="477"/>
      <c r="AF49" s="477"/>
      <c r="AG49" s="477"/>
      <c r="AH49" s="477"/>
      <c r="AI49" s="477"/>
      <c r="AJ49" s="477"/>
      <c r="AK49" s="477"/>
      <c r="AL49" s="477"/>
      <c r="AM49" s="477"/>
      <c r="AN49" s="477"/>
      <c r="AO49" s="477"/>
      <c r="AP49" s="477"/>
      <c r="AQ49" s="477"/>
      <c r="AR49" s="477"/>
      <c r="AS49" s="477"/>
      <c r="AT49" s="477"/>
      <c r="AU49" s="477"/>
      <c r="AV49" s="477"/>
      <c r="AW49" s="477"/>
      <c r="AX49" s="477"/>
      <c r="AY49" s="477"/>
      <c r="AZ49" s="477"/>
      <c r="BA49" s="477"/>
      <c r="BB49" s="477"/>
      <c r="BC49" s="477"/>
      <c r="BD49" s="477"/>
      <c r="BE49" s="477"/>
      <c r="BF49" s="477"/>
      <c r="BG49" s="477"/>
      <c r="BH49" s="477"/>
      <c r="BI49" s="477"/>
      <c r="BJ49" s="477"/>
      <c r="BK49" s="477"/>
      <c r="BL49" s="477"/>
      <c r="BM49" s="477"/>
      <c r="BN49" s="477"/>
      <c r="BO49" s="477"/>
      <c r="BP49" s="477"/>
      <c r="BQ49" s="477"/>
      <c r="BR49" s="477"/>
      <c r="BS49" s="477"/>
      <c r="BT49" s="477"/>
      <c r="BU49" s="477"/>
      <c r="BV49" s="477"/>
      <c r="BW49" s="477"/>
      <c r="BX49" s="477"/>
      <c r="BY49" s="477"/>
      <c r="BZ49" s="477"/>
      <c r="CA49" s="477"/>
      <c r="CB49" s="477"/>
      <c r="CC49" s="477"/>
      <c r="CD49" s="477"/>
      <c r="CE49" s="477"/>
      <c r="CF49" s="477"/>
      <c r="CG49" s="477"/>
      <c r="CH49" s="477"/>
      <c r="CI49" s="477"/>
      <c r="CJ49" s="477"/>
      <c r="CK49" s="477"/>
      <c r="CL49" s="477"/>
      <c r="CM49" s="477"/>
      <c r="CN49" s="477"/>
      <c r="CO49" s="477"/>
      <c r="CP49" s="477"/>
      <c r="CQ49" s="477"/>
      <c r="CR49" s="477"/>
      <c r="CS49" s="477"/>
      <c r="CT49" s="477"/>
      <c r="CU49" s="477"/>
      <c r="CV49" s="477"/>
      <c r="CW49" s="477"/>
      <c r="CX49" s="477"/>
      <c r="CY49" s="477"/>
      <c r="CZ49" s="477"/>
      <c r="DA49" s="477"/>
      <c r="DB49" s="477"/>
      <c r="DC49" s="477"/>
      <c r="DD49" s="477"/>
      <c r="DE49" s="477"/>
      <c r="DF49" s="477"/>
      <c r="DG49" s="477"/>
      <c r="DH49" s="477"/>
      <c r="DI49" s="477"/>
      <c r="DJ49" s="477"/>
      <c r="DK49" s="477"/>
      <c r="DL49" s="477"/>
      <c r="DM49" s="477"/>
      <c r="DN49" s="477"/>
      <c r="DO49" s="477"/>
      <c r="DP49" s="477"/>
      <c r="DQ49" s="477"/>
      <c r="DR49" s="477"/>
      <c r="DS49" s="477"/>
      <c r="DT49" s="477"/>
      <c r="DU49" s="477"/>
      <c r="DV49" s="477"/>
      <c r="DW49" s="477"/>
      <c r="DX49" s="477"/>
      <c r="DY49" s="477"/>
      <c r="DZ49" s="477"/>
      <c r="EA49" s="477"/>
      <c r="EB49" s="477"/>
      <c r="EC49" s="477"/>
      <c r="ED49" s="477"/>
      <c r="EE49" s="477"/>
      <c r="EF49" s="477"/>
      <c r="EG49" s="477"/>
      <c r="EH49" s="477"/>
      <c r="EI49" s="477"/>
      <c r="EJ49" s="477"/>
      <c r="EK49" s="477"/>
      <c r="EL49" s="477"/>
      <c r="EM49" s="477"/>
      <c r="EN49" s="477"/>
      <c r="EO49" s="477"/>
      <c r="EP49" s="477"/>
      <c r="EQ49" s="477"/>
      <c r="ER49" s="477"/>
      <c r="ES49" s="477"/>
      <c r="ET49" s="477"/>
      <c r="EU49" s="477"/>
      <c r="EV49" s="477"/>
      <c r="EW49" s="477"/>
      <c r="EX49" s="477"/>
      <c r="EY49" s="477"/>
      <c r="EZ49" s="477"/>
      <c r="FA49" s="477"/>
      <c r="FB49" s="477"/>
      <c r="FC49" s="477"/>
      <c r="FD49" s="477"/>
      <c r="FE49" s="477"/>
      <c r="FF49" s="477"/>
      <c r="FG49" s="477"/>
      <c r="FH49" s="477"/>
      <c r="FI49" s="477"/>
      <c r="FJ49" s="477"/>
      <c r="FK49" s="477"/>
      <c r="FL49" s="477"/>
      <c r="FM49" s="477"/>
      <c r="FN49" s="477"/>
      <c r="FO49" s="477"/>
      <c r="FP49" s="477"/>
      <c r="FQ49" s="477"/>
      <c r="FR49" s="477"/>
      <c r="FS49" s="477"/>
      <c r="FT49" s="477"/>
      <c r="FU49" s="477"/>
      <c r="FV49" s="477"/>
      <c r="FW49" s="477"/>
      <c r="FX49" s="477"/>
      <c r="FY49" s="477"/>
      <c r="FZ49" s="477"/>
      <c r="GA49" s="477"/>
      <c r="GB49" s="477"/>
      <c r="GC49" s="477"/>
      <c r="GD49" s="477"/>
      <c r="GE49" s="477"/>
      <c r="GF49" s="477"/>
      <c r="GG49" s="477"/>
      <c r="GH49" s="477"/>
      <c r="GI49" s="477"/>
      <c r="GJ49" s="477"/>
      <c r="GK49" s="477"/>
      <c r="GL49" s="477"/>
      <c r="GM49" s="477"/>
      <c r="GN49" s="477"/>
      <c r="GO49" s="477"/>
      <c r="GP49" s="477"/>
      <c r="GQ49" s="477"/>
      <c r="GR49" s="477"/>
      <c r="GS49" s="477"/>
      <c r="GT49" s="477"/>
      <c r="GU49" s="477"/>
      <c r="GV49" s="477"/>
      <c r="GW49" s="477"/>
      <c r="GX49" s="477"/>
      <c r="GY49" s="477"/>
      <c r="GZ49" s="477"/>
      <c r="HA49" s="477"/>
      <c r="HB49" s="477"/>
      <c r="HC49" s="477"/>
      <c r="HD49" s="477"/>
      <c r="HE49" s="477"/>
      <c r="HF49" s="477"/>
      <c r="HG49" s="477"/>
      <c r="HH49" s="477"/>
      <c r="HI49" s="477"/>
      <c r="HJ49" s="477"/>
      <c r="HK49" s="477"/>
      <c r="HL49" s="477"/>
      <c r="HM49" s="477"/>
      <c r="HN49" s="477"/>
      <c r="HO49" s="477"/>
      <c r="HP49" s="477"/>
      <c r="HQ49" s="477"/>
      <c r="HR49" s="477"/>
      <c r="HS49" s="477"/>
      <c r="HT49" s="477"/>
      <c r="HU49" s="477"/>
      <c r="HV49" s="477"/>
      <c r="HW49" s="477"/>
      <c r="HX49" s="477"/>
      <c r="HY49" s="477"/>
      <c r="HZ49" s="477"/>
      <c r="IA49" s="477"/>
      <c r="IB49" s="477"/>
      <c r="IC49" s="477"/>
      <c r="ID49" s="477"/>
      <c r="IE49" s="477"/>
      <c r="IF49" s="477"/>
      <c r="IG49" s="477"/>
      <c r="IH49" s="477"/>
      <c r="II49" s="477"/>
      <c r="IJ49" s="477"/>
      <c r="IK49" s="477"/>
      <c r="IL49" s="477"/>
      <c r="IM49" s="477"/>
      <c r="IN49" s="477"/>
      <c r="IO49" s="477"/>
    </row>
    <row r="50" spans="1:249" ht="30" customHeight="1">
      <c r="A50" s="477"/>
      <c r="B50" s="476" t="s">
        <v>224</v>
      </c>
      <c r="C50" s="511"/>
      <c r="D50" s="512">
        <v>20.165468978213923</v>
      </c>
      <c r="E50" s="512">
        <v>7.6492402117115574</v>
      </c>
      <c r="F50" s="512">
        <v>-1.5875053483144228</v>
      </c>
      <c r="G50" s="512">
        <v>-4.8580798717885614</v>
      </c>
      <c r="H50" s="512">
        <v>-0.80543181355393756</v>
      </c>
      <c r="I50" s="512">
        <v>10.13693338975186</v>
      </c>
      <c r="J50" s="512">
        <v>10.13693338975186</v>
      </c>
      <c r="K50" s="477"/>
      <c r="L50" s="477"/>
      <c r="M50" s="477"/>
      <c r="N50" s="477"/>
      <c r="O50" s="477"/>
      <c r="P50" s="477"/>
      <c r="Q50" s="477"/>
      <c r="R50" s="477"/>
      <c r="S50" s="477"/>
      <c r="T50" s="477"/>
      <c r="U50" s="477"/>
      <c r="V50" s="477"/>
      <c r="W50" s="477"/>
      <c r="X50" s="477"/>
      <c r="Y50" s="477"/>
      <c r="Z50" s="477"/>
      <c r="AA50" s="477"/>
      <c r="AB50" s="477"/>
      <c r="AC50" s="477"/>
      <c r="AD50" s="477"/>
      <c r="AE50" s="477"/>
      <c r="AF50" s="477"/>
      <c r="AG50" s="477"/>
      <c r="AH50" s="477"/>
      <c r="AI50" s="477"/>
      <c r="AJ50" s="477"/>
      <c r="AK50" s="477"/>
      <c r="AL50" s="477"/>
      <c r="AM50" s="477"/>
      <c r="AN50" s="477"/>
      <c r="AO50" s="477"/>
      <c r="AP50" s="477"/>
      <c r="AQ50" s="477"/>
      <c r="AR50" s="477"/>
      <c r="AS50" s="477"/>
      <c r="AT50" s="477"/>
      <c r="AU50" s="477"/>
      <c r="AV50" s="477"/>
      <c r="AW50" s="477"/>
      <c r="AX50" s="477"/>
      <c r="AY50" s="477"/>
      <c r="AZ50" s="477"/>
      <c r="BA50" s="477"/>
      <c r="BB50" s="477"/>
      <c r="BC50" s="477"/>
      <c r="BD50" s="477"/>
      <c r="BE50" s="477"/>
      <c r="BF50" s="477"/>
      <c r="BG50" s="477"/>
      <c r="BH50" s="477"/>
      <c r="BI50" s="477"/>
      <c r="BJ50" s="477"/>
      <c r="BK50" s="477"/>
      <c r="BL50" s="477"/>
      <c r="BM50" s="477"/>
      <c r="BN50" s="477"/>
      <c r="BO50" s="477"/>
      <c r="BP50" s="477"/>
      <c r="BQ50" s="477"/>
      <c r="BR50" s="477"/>
      <c r="BS50" s="477"/>
      <c r="BT50" s="477"/>
      <c r="BU50" s="477"/>
      <c r="BV50" s="477"/>
      <c r="BW50" s="477"/>
      <c r="BX50" s="477"/>
      <c r="BY50" s="477"/>
      <c r="BZ50" s="477"/>
      <c r="CA50" s="477"/>
      <c r="CB50" s="477"/>
      <c r="CC50" s="477"/>
      <c r="CD50" s="477"/>
      <c r="CE50" s="477"/>
      <c r="CF50" s="477"/>
      <c r="CG50" s="477"/>
      <c r="CH50" s="477"/>
      <c r="CI50" s="477"/>
      <c r="CJ50" s="477"/>
      <c r="CK50" s="477"/>
      <c r="CL50" s="477"/>
      <c r="CM50" s="477"/>
      <c r="CN50" s="477"/>
      <c r="CO50" s="477"/>
      <c r="CP50" s="477"/>
      <c r="CQ50" s="477"/>
      <c r="CR50" s="477"/>
      <c r="CS50" s="477"/>
      <c r="CT50" s="477"/>
      <c r="CU50" s="477"/>
      <c r="CV50" s="477"/>
      <c r="CW50" s="477"/>
      <c r="CX50" s="477"/>
      <c r="CY50" s="477"/>
      <c r="CZ50" s="477"/>
      <c r="DA50" s="477"/>
      <c r="DB50" s="477"/>
      <c r="DC50" s="477"/>
      <c r="DD50" s="477"/>
      <c r="DE50" s="477"/>
      <c r="DF50" s="477"/>
      <c r="DG50" s="477"/>
      <c r="DH50" s="477"/>
      <c r="DI50" s="477"/>
      <c r="DJ50" s="477"/>
      <c r="DK50" s="477"/>
      <c r="DL50" s="477"/>
      <c r="DM50" s="477"/>
      <c r="DN50" s="477"/>
      <c r="DO50" s="477"/>
      <c r="DP50" s="477"/>
      <c r="DQ50" s="477"/>
      <c r="DR50" s="477"/>
      <c r="DS50" s="477"/>
      <c r="DT50" s="477"/>
      <c r="DU50" s="477"/>
      <c r="DV50" s="477"/>
      <c r="DW50" s="477"/>
      <c r="DX50" s="477"/>
      <c r="DY50" s="477"/>
      <c r="DZ50" s="477"/>
      <c r="EA50" s="477"/>
      <c r="EB50" s="477"/>
      <c r="EC50" s="477"/>
      <c r="ED50" s="477"/>
      <c r="EE50" s="477"/>
      <c r="EF50" s="477"/>
      <c r="EG50" s="477"/>
      <c r="EH50" s="477"/>
      <c r="EI50" s="477"/>
      <c r="EJ50" s="477"/>
      <c r="EK50" s="477"/>
      <c r="EL50" s="477"/>
      <c r="EM50" s="477"/>
      <c r="EN50" s="477"/>
      <c r="EO50" s="477"/>
      <c r="EP50" s="477"/>
      <c r="EQ50" s="477"/>
      <c r="ER50" s="477"/>
      <c r="ES50" s="477"/>
      <c r="ET50" s="477"/>
      <c r="EU50" s="477"/>
      <c r="EV50" s="477"/>
      <c r="EW50" s="477"/>
      <c r="EX50" s="477"/>
      <c r="EY50" s="477"/>
      <c r="EZ50" s="477"/>
      <c r="FA50" s="477"/>
      <c r="FB50" s="477"/>
      <c r="FC50" s="477"/>
      <c r="FD50" s="477"/>
      <c r="FE50" s="477"/>
      <c r="FF50" s="477"/>
      <c r="FG50" s="477"/>
      <c r="FH50" s="477"/>
      <c r="FI50" s="477"/>
      <c r="FJ50" s="477"/>
      <c r="FK50" s="477"/>
      <c r="FL50" s="477"/>
      <c r="FM50" s="477"/>
      <c r="FN50" s="477"/>
      <c r="FO50" s="477"/>
      <c r="FP50" s="477"/>
      <c r="FQ50" s="477"/>
      <c r="FR50" s="477"/>
      <c r="FS50" s="477"/>
      <c r="FT50" s="477"/>
      <c r="FU50" s="477"/>
      <c r="FV50" s="477"/>
      <c r="FW50" s="477"/>
      <c r="FX50" s="477"/>
      <c r="FY50" s="477"/>
      <c r="FZ50" s="477"/>
      <c r="GA50" s="477"/>
      <c r="GB50" s="477"/>
      <c r="GC50" s="477"/>
      <c r="GD50" s="477"/>
      <c r="GE50" s="477"/>
      <c r="GF50" s="477"/>
      <c r="GG50" s="477"/>
      <c r="GH50" s="477"/>
      <c r="GI50" s="477"/>
      <c r="GJ50" s="477"/>
      <c r="GK50" s="477"/>
      <c r="GL50" s="477"/>
      <c r="GM50" s="477"/>
      <c r="GN50" s="477"/>
      <c r="GO50" s="477"/>
      <c r="GP50" s="477"/>
      <c r="GQ50" s="477"/>
      <c r="GR50" s="477"/>
      <c r="GS50" s="477"/>
      <c r="GT50" s="477"/>
      <c r="GU50" s="477"/>
      <c r="GV50" s="477"/>
      <c r="GW50" s="477"/>
      <c r="GX50" s="477"/>
      <c r="GY50" s="477"/>
      <c r="GZ50" s="477"/>
      <c r="HA50" s="477"/>
      <c r="HB50" s="477"/>
      <c r="HC50" s="477"/>
      <c r="HD50" s="477"/>
      <c r="HE50" s="477"/>
      <c r="HF50" s="477"/>
      <c r="HG50" s="477"/>
      <c r="HH50" s="477"/>
      <c r="HI50" s="477"/>
      <c r="HJ50" s="477"/>
      <c r="HK50" s="477"/>
      <c r="HL50" s="477"/>
      <c r="HM50" s="477"/>
      <c r="HN50" s="477"/>
      <c r="HO50" s="477"/>
      <c r="HP50" s="477"/>
      <c r="HQ50" s="477"/>
      <c r="HR50" s="477"/>
      <c r="HS50" s="477"/>
      <c r="HT50" s="477"/>
      <c r="HU50" s="477"/>
      <c r="HV50" s="477"/>
      <c r="HW50" s="477"/>
      <c r="HX50" s="477"/>
      <c r="HY50" s="477"/>
      <c r="HZ50" s="477"/>
      <c r="IA50" s="477"/>
      <c r="IB50" s="477"/>
      <c r="IC50" s="477"/>
      <c r="ID50" s="477"/>
      <c r="IE50" s="477"/>
      <c r="IF50" s="477"/>
      <c r="IG50" s="477"/>
      <c r="IH50" s="477"/>
      <c r="II50" s="477"/>
      <c r="IJ50" s="477"/>
      <c r="IK50" s="477"/>
      <c r="IL50" s="477"/>
      <c r="IM50" s="477"/>
      <c r="IN50" s="477"/>
      <c r="IO50" s="477"/>
    </row>
    <row r="51" spans="1:249" ht="30" customHeight="1">
      <c r="A51" s="477"/>
      <c r="B51" s="476" t="s">
        <v>225</v>
      </c>
      <c r="C51" s="511"/>
      <c r="D51" s="512">
        <v>15.057162326201535</v>
      </c>
      <c r="E51" s="513">
        <v>8.4798979443776688</v>
      </c>
      <c r="F51" s="512">
        <v>8.5213348173624581E-2</v>
      </c>
      <c r="G51" s="512">
        <v>-4.4320865529034563</v>
      </c>
      <c r="H51" s="512">
        <v>-3.7955970780684964</v>
      </c>
      <c r="I51" s="512">
        <v>7.9306512201145125</v>
      </c>
      <c r="J51" s="512">
        <v>7.9306512201144983</v>
      </c>
      <c r="K51" s="477"/>
      <c r="L51" s="477"/>
      <c r="M51" s="477"/>
      <c r="N51" s="477"/>
      <c r="O51" s="477"/>
      <c r="P51" s="477"/>
      <c r="Q51" s="477"/>
      <c r="R51" s="477"/>
      <c r="S51" s="477"/>
      <c r="T51" s="477"/>
      <c r="U51" s="477"/>
      <c r="V51" s="477"/>
      <c r="W51" s="477"/>
      <c r="X51" s="477"/>
      <c r="Y51" s="477"/>
      <c r="Z51" s="477"/>
      <c r="AA51" s="477"/>
      <c r="AB51" s="477"/>
      <c r="AC51" s="477"/>
      <c r="AD51" s="477"/>
      <c r="AE51" s="477"/>
      <c r="AF51" s="477"/>
      <c r="AG51" s="477"/>
      <c r="AH51" s="477"/>
      <c r="AI51" s="477"/>
      <c r="AJ51" s="477"/>
      <c r="AK51" s="477"/>
      <c r="AL51" s="477"/>
      <c r="AM51" s="477"/>
      <c r="AN51" s="477"/>
      <c r="AO51" s="477"/>
      <c r="AP51" s="477"/>
      <c r="AQ51" s="477"/>
      <c r="AR51" s="477"/>
      <c r="AS51" s="477"/>
      <c r="AT51" s="477"/>
      <c r="AU51" s="477"/>
      <c r="AV51" s="477"/>
      <c r="AW51" s="477"/>
      <c r="AX51" s="477"/>
      <c r="AY51" s="477"/>
      <c r="AZ51" s="477"/>
      <c r="BA51" s="477"/>
      <c r="BB51" s="477"/>
      <c r="BC51" s="477"/>
      <c r="BD51" s="477"/>
      <c r="BE51" s="477"/>
      <c r="BF51" s="477"/>
      <c r="BG51" s="477"/>
      <c r="BH51" s="477"/>
      <c r="BI51" s="477"/>
      <c r="BJ51" s="477"/>
      <c r="BK51" s="477"/>
      <c r="BL51" s="477"/>
      <c r="BM51" s="477"/>
      <c r="BN51" s="477"/>
      <c r="BO51" s="477"/>
      <c r="BP51" s="477"/>
      <c r="BQ51" s="477"/>
      <c r="BR51" s="477"/>
      <c r="BS51" s="477"/>
      <c r="BT51" s="477"/>
      <c r="BU51" s="477"/>
      <c r="BV51" s="477"/>
      <c r="BW51" s="477"/>
      <c r="BX51" s="477"/>
      <c r="BY51" s="477"/>
      <c r="BZ51" s="477"/>
      <c r="CA51" s="477"/>
      <c r="CB51" s="477"/>
      <c r="CC51" s="477"/>
      <c r="CD51" s="477"/>
      <c r="CE51" s="477"/>
      <c r="CF51" s="477"/>
      <c r="CG51" s="477"/>
      <c r="CH51" s="477"/>
      <c r="CI51" s="477"/>
      <c r="CJ51" s="477"/>
      <c r="CK51" s="477"/>
      <c r="CL51" s="477"/>
      <c r="CM51" s="477"/>
      <c r="CN51" s="477"/>
      <c r="CO51" s="477"/>
      <c r="CP51" s="477"/>
      <c r="CQ51" s="477"/>
      <c r="CR51" s="477"/>
      <c r="CS51" s="477"/>
      <c r="CT51" s="477"/>
      <c r="CU51" s="477"/>
      <c r="CV51" s="477"/>
      <c r="CW51" s="477"/>
      <c r="CX51" s="477"/>
      <c r="CY51" s="477"/>
      <c r="CZ51" s="477"/>
      <c r="DA51" s="477"/>
      <c r="DB51" s="477"/>
      <c r="DC51" s="477"/>
      <c r="DD51" s="477"/>
      <c r="DE51" s="477"/>
      <c r="DF51" s="477"/>
      <c r="DG51" s="477"/>
      <c r="DH51" s="477"/>
      <c r="DI51" s="477"/>
      <c r="DJ51" s="477"/>
      <c r="DK51" s="477"/>
      <c r="DL51" s="477"/>
      <c r="DM51" s="477"/>
      <c r="DN51" s="477"/>
      <c r="DO51" s="477"/>
      <c r="DP51" s="477"/>
      <c r="DQ51" s="477"/>
      <c r="DR51" s="477"/>
      <c r="DS51" s="477"/>
      <c r="DT51" s="477"/>
      <c r="DU51" s="477"/>
      <c r="DV51" s="477"/>
      <c r="DW51" s="477"/>
      <c r="DX51" s="477"/>
      <c r="DY51" s="477"/>
      <c r="DZ51" s="477"/>
      <c r="EA51" s="477"/>
      <c r="EB51" s="477"/>
      <c r="EC51" s="477"/>
      <c r="ED51" s="477"/>
      <c r="EE51" s="477"/>
      <c r="EF51" s="477"/>
      <c r="EG51" s="477"/>
      <c r="EH51" s="477"/>
      <c r="EI51" s="477"/>
      <c r="EJ51" s="477"/>
      <c r="EK51" s="477"/>
      <c r="EL51" s="477"/>
      <c r="EM51" s="477"/>
      <c r="EN51" s="477"/>
      <c r="EO51" s="477"/>
      <c r="EP51" s="477"/>
      <c r="EQ51" s="477"/>
      <c r="ER51" s="477"/>
      <c r="ES51" s="477"/>
      <c r="ET51" s="477"/>
      <c r="EU51" s="477"/>
      <c r="EV51" s="477"/>
      <c r="EW51" s="477"/>
      <c r="EX51" s="477"/>
      <c r="EY51" s="477"/>
      <c r="EZ51" s="477"/>
      <c r="FA51" s="477"/>
      <c r="FB51" s="477"/>
      <c r="FC51" s="477"/>
      <c r="FD51" s="477"/>
      <c r="FE51" s="477"/>
      <c r="FF51" s="477"/>
      <c r="FG51" s="477"/>
      <c r="FH51" s="477"/>
      <c r="FI51" s="477"/>
      <c r="FJ51" s="477"/>
      <c r="FK51" s="477"/>
      <c r="FL51" s="477"/>
      <c r="FM51" s="477"/>
      <c r="FN51" s="477"/>
      <c r="FO51" s="477"/>
      <c r="FP51" s="477"/>
      <c r="FQ51" s="477"/>
      <c r="FR51" s="477"/>
      <c r="FS51" s="477"/>
      <c r="FT51" s="477"/>
      <c r="FU51" s="477"/>
      <c r="FV51" s="477"/>
      <c r="FW51" s="477"/>
      <c r="FX51" s="477"/>
      <c r="FY51" s="477"/>
      <c r="FZ51" s="477"/>
      <c r="GA51" s="477"/>
      <c r="GB51" s="477"/>
      <c r="GC51" s="477"/>
      <c r="GD51" s="477"/>
      <c r="GE51" s="477"/>
      <c r="GF51" s="477"/>
      <c r="GG51" s="477"/>
      <c r="GH51" s="477"/>
      <c r="GI51" s="477"/>
      <c r="GJ51" s="477"/>
      <c r="GK51" s="477"/>
      <c r="GL51" s="477"/>
      <c r="GM51" s="477"/>
      <c r="GN51" s="477"/>
      <c r="GO51" s="477"/>
      <c r="GP51" s="477"/>
      <c r="GQ51" s="477"/>
      <c r="GR51" s="477"/>
      <c r="GS51" s="477"/>
      <c r="GT51" s="477"/>
      <c r="GU51" s="477"/>
      <c r="GV51" s="477"/>
      <c r="GW51" s="477"/>
      <c r="GX51" s="477"/>
      <c r="GY51" s="477"/>
      <c r="GZ51" s="477"/>
      <c r="HA51" s="477"/>
      <c r="HB51" s="477"/>
      <c r="HC51" s="477"/>
      <c r="HD51" s="477"/>
      <c r="HE51" s="477"/>
      <c r="HF51" s="477"/>
      <c r="HG51" s="477"/>
      <c r="HH51" s="477"/>
      <c r="HI51" s="477"/>
      <c r="HJ51" s="477"/>
      <c r="HK51" s="477"/>
      <c r="HL51" s="477"/>
      <c r="HM51" s="477"/>
      <c r="HN51" s="477"/>
      <c r="HO51" s="477"/>
      <c r="HP51" s="477"/>
      <c r="HQ51" s="477"/>
      <c r="HR51" s="477"/>
      <c r="HS51" s="477"/>
      <c r="HT51" s="477"/>
      <c r="HU51" s="477"/>
      <c r="HV51" s="477"/>
      <c r="HW51" s="477"/>
      <c r="HX51" s="477"/>
      <c r="HY51" s="477"/>
      <c r="HZ51" s="477"/>
      <c r="IA51" s="477"/>
      <c r="IB51" s="477"/>
      <c r="IC51" s="477"/>
      <c r="ID51" s="477"/>
      <c r="IE51" s="477"/>
      <c r="IF51" s="477"/>
      <c r="IG51" s="477"/>
      <c r="IH51" s="477"/>
      <c r="II51" s="477"/>
      <c r="IJ51" s="477"/>
      <c r="IK51" s="477"/>
      <c r="IL51" s="477"/>
      <c r="IM51" s="477"/>
      <c r="IN51" s="477"/>
      <c r="IO51" s="477"/>
    </row>
    <row r="52" spans="1:249" ht="30" customHeight="1">
      <c r="A52" s="477"/>
      <c r="B52" s="476" t="s">
        <v>226</v>
      </c>
      <c r="C52" s="511"/>
      <c r="D52" s="512">
        <v>12.601469780362606</v>
      </c>
      <c r="E52" s="513">
        <v>6.3214323333029796</v>
      </c>
      <c r="F52" s="512">
        <v>5.9768059322792482</v>
      </c>
      <c r="G52" s="512">
        <v>-4.3985193184115445</v>
      </c>
      <c r="H52" s="512">
        <v>-4.4313147174210599</v>
      </c>
      <c r="I52" s="512">
        <v>6.3658121393593774</v>
      </c>
      <c r="J52" s="512">
        <v>6.3658121393593774</v>
      </c>
      <c r="K52" s="477"/>
      <c r="L52" s="477"/>
      <c r="M52" s="477"/>
      <c r="N52" s="477"/>
      <c r="O52" s="477"/>
      <c r="P52" s="477"/>
      <c r="Q52" s="477"/>
      <c r="R52" s="477"/>
      <c r="S52" s="477"/>
      <c r="T52" s="477"/>
      <c r="U52" s="477"/>
      <c r="V52" s="477"/>
      <c r="W52" s="477"/>
      <c r="X52" s="477"/>
      <c r="Y52" s="477"/>
      <c r="Z52" s="477"/>
      <c r="AA52" s="477"/>
      <c r="AB52" s="477"/>
      <c r="AC52" s="477"/>
      <c r="AD52" s="477"/>
      <c r="AE52" s="477"/>
      <c r="AF52" s="477"/>
      <c r="AG52" s="477"/>
      <c r="AH52" s="477"/>
      <c r="AI52" s="477"/>
      <c r="AJ52" s="477"/>
      <c r="AK52" s="477"/>
      <c r="AL52" s="477"/>
      <c r="AM52" s="477"/>
      <c r="AN52" s="477"/>
      <c r="AO52" s="477"/>
      <c r="AP52" s="477"/>
      <c r="AQ52" s="477"/>
      <c r="AR52" s="477"/>
      <c r="AS52" s="477"/>
      <c r="AT52" s="477"/>
      <c r="AU52" s="477"/>
      <c r="AV52" s="477"/>
      <c r="AW52" s="477"/>
      <c r="AX52" s="477"/>
      <c r="AY52" s="477"/>
      <c r="AZ52" s="477"/>
      <c r="BA52" s="477"/>
      <c r="BB52" s="477"/>
      <c r="BC52" s="477"/>
      <c r="BD52" s="477"/>
      <c r="BE52" s="477"/>
      <c r="BF52" s="477"/>
      <c r="BG52" s="477"/>
      <c r="BH52" s="477"/>
      <c r="BI52" s="477"/>
      <c r="BJ52" s="477"/>
      <c r="BK52" s="477"/>
      <c r="BL52" s="477"/>
      <c r="BM52" s="477"/>
      <c r="BN52" s="477"/>
      <c r="BO52" s="477"/>
      <c r="BP52" s="477"/>
      <c r="BQ52" s="477"/>
      <c r="BR52" s="477"/>
      <c r="BS52" s="477"/>
      <c r="BT52" s="477"/>
      <c r="BU52" s="477"/>
      <c r="BV52" s="477"/>
      <c r="BW52" s="477"/>
      <c r="BX52" s="477"/>
      <c r="BY52" s="477"/>
      <c r="BZ52" s="477"/>
      <c r="CA52" s="477"/>
      <c r="CB52" s="477"/>
      <c r="CC52" s="477"/>
      <c r="CD52" s="477"/>
      <c r="CE52" s="477"/>
      <c r="CF52" s="477"/>
      <c r="CG52" s="477"/>
      <c r="CH52" s="477"/>
      <c r="CI52" s="477"/>
      <c r="CJ52" s="477"/>
      <c r="CK52" s="477"/>
      <c r="CL52" s="477"/>
      <c r="CM52" s="477"/>
      <c r="CN52" s="477"/>
      <c r="CO52" s="477"/>
      <c r="CP52" s="477"/>
      <c r="CQ52" s="477"/>
      <c r="CR52" s="477"/>
      <c r="CS52" s="477"/>
      <c r="CT52" s="477"/>
      <c r="CU52" s="477"/>
      <c r="CV52" s="477"/>
      <c r="CW52" s="477"/>
      <c r="CX52" s="477"/>
      <c r="CY52" s="477"/>
      <c r="CZ52" s="477"/>
      <c r="DA52" s="477"/>
      <c r="DB52" s="477"/>
      <c r="DC52" s="477"/>
      <c r="DD52" s="477"/>
      <c r="DE52" s="477"/>
      <c r="DF52" s="477"/>
      <c r="DG52" s="477"/>
      <c r="DH52" s="477"/>
      <c r="DI52" s="477"/>
      <c r="DJ52" s="477"/>
      <c r="DK52" s="477"/>
      <c r="DL52" s="477"/>
      <c r="DM52" s="477"/>
      <c r="DN52" s="477"/>
      <c r="DO52" s="477"/>
      <c r="DP52" s="477"/>
      <c r="DQ52" s="477"/>
      <c r="DR52" s="477"/>
      <c r="DS52" s="477"/>
      <c r="DT52" s="477"/>
      <c r="DU52" s="477"/>
      <c r="DV52" s="477"/>
      <c r="DW52" s="477"/>
      <c r="DX52" s="477"/>
      <c r="DY52" s="477"/>
      <c r="DZ52" s="477"/>
      <c r="EA52" s="477"/>
      <c r="EB52" s="477"/>
      <c r="EC52" s="477"/>
      <c r="ED52" s="477"/>
      <c r="EE52" s="477"/>
      <c r="EF52" s="477"/>
      <c r="EG52" s="477"/>
      <c r="EH52" s="477"/>
      <c r="EI52" s="477"/>
      <c r="EJ52" s="477"/>
      <c r="EK52" s="477"/>
      <c r="EL52" s="477"/>
      <c r="EM52" s="477"/>
      <c r="EN52" s="477"/>
      <c r="EO52" s="477"/>
      <c r="EP52" s="477"/>
      <c r="EQ52" s="477"/>
      <c r="ER52" s="477"/>
      <c r="ES52" s="477"/>
      <c r="ET52" s="477"/>
      <c r="EU52" s="477"/>
      <c r="EV52" s="477"/>
      <c r="EW52" s="477"/>
      <c r="EX52" s="477"/>
      <c r="EY52" s="477"/>
      <c r="EZ52" s="477"/>
      <c r="FA52" s="477"/>
      <c r="FB52" s="477"/>
      <c r="FC52" s="477"/>
      <c r="FD52" s="477"/>
      <c r="FE52" s="477"/>
      <c r="FF52" s="477"/>
      <c r="FG52" s="477"/>
      <c r="FH52" s="477"/>
      <c r="FI52" s="477"/>
      <c r="FJ52" s="477"/>
      <c r="FK52" s="477"/>
      <c r="FL52" s="477"/>
      <c r="FM52" s="477"/>
      <c r="FN52" s="477"/>
      <c r="FO52" s="477"/>
      <c r="FP52" s="477"/>
      <c r="FQ52" s="477"/>
      <c r="FR52" s="477"/>
      <c r="FS52" s="477"/>
      <c r="FT52" s="477"/>
      <c r="FU52" s="477"/>
      <c r="FV52" s="477"/>
      <c r="FW52" s="477"/>
      <c r="FX52" s="477"/>
      <c r="FY52" s="477"/>
      <c r="FZ52" s="477"/>
      <c r="GA52" s="477"/>
      <c r="GB52" s="477"/>
      <c r="GC52" s="477"/>
      <c r="GD52" s="477"/>
      <c r="GE52" s="477"/>
      <c r="GF52" s="477"/>
      <c r="GG52" s="477"/>
      <c r="GH52" s="477"/>
      <c r="GI52" s="477"/>
      <c r="GJ52" s="477"/>
      <c r="GK52" s="477"/>
      <c r="GL52" s="477"/>
      <c r="GM52" s="477"/>
      <c r="GN52" s="477"/>
      <c r="GO52" s="477"/>
      <c r="GP52" s="477"/>
      <c r="GQ52" s="477"/>
      <c r="GR52" s="477"/>
      <c r="GS52" s="477"/>
      <c r="GT52" s="477"/>
      <c r="GU52" s="477"/>
      <c r="GV52" s="477"/>
      <c r="GW52" s="477"/>
      <c r="GX52" s="477"/>
      <c r="GY52" s="477"/>
      <c r="GZ52" s="477"/>
      <c r="HA52" s="477"/>
      <c r="HB52" s="477"/>
      <c r="HC52" s="477"/>
      <c r="HD52" s="477"/>
      <c r="HE52" s="477"/>
      <c r="HF52" s="477"/>
      <c r="HG52" s="477"/>
      <c r="HH52" s="477"/>
      <c r="HI52" s="477"/>
      <c r="HJ52" s="477"/>
      <c r="HK52" s="477"/>
      <c r="HL52" s="477"/>
      <c r="HM52" s="477"/>
      <c r="HN52" s="477"/>
      <c r="HO52" s="477"/>
      <c r="HP52" s="477"/>
      <c r="HQ52" s="477"/>
      <c r="HR52" s="477"/>
      <c r="HS52" s="477"/>
      <c r="HT52" s="477"/>
      <c r="HU52" s="477"/>
      <c r="HV52" s="477"/>
      <c r="HW52" s="477"/>
      <c r="HX52" s="477"/>
      <c r="HY52" s="477"/>
      <c r="HZ52" s="477"/>
      <c r="IA52" s="477"/>
      <c r="IB52" s="477"/>
      <c r="IC52" s="477"/>
      <c r="ID52" s="477"/>
      <c r="IE52" s="477"/>
      <c r="IF52" s="477"/>
      <c r="IG52" s="477"/>
      <c r="IH52" s="477"/>
      <c r="II52" s="477"/>
      <c r="IJ52" s="477"/>
      <c r="IK52" s="477"/>
      <c r="IL52" s="477"/>
      <c r="IM52" s="477"/>
      <c r="IN52" s="477"/>
      <c r="IO52" s="477"/>
    </row>
    <row r="53" spans="1:249" ht="30" customHeight="1">
      <c r="A53" s="477"/>
      <c r="B53" s="476" t="s">
        <v>227</v>
      </c>
      <c r="C53" s="511"/>
      <c r="D53" s="512">
        <v>9.6720230874435487</v>
      </c>
      <c r="E53" s="513">
        <v>3.3918320529872688</v>
      </c>
      <c r="F53" s="512">
        <v>9.9528836904859048</v>
      </c>
      <c r="G53" s="512">
        <v>-5.0873175386842462</v>
      </c>
      <c r="H53" s="512">
        <v>-3.5872715289112023</v>
      </c>
      <c r="I53" s="512">
        <v>4.6258871145244029</v>
      </c>
      <c r="J53" s="512">
        <v>4.6258871145243887</v>
      </c>
      <c r="K53" s="477"/>
      <c r="L53" s="477"/>
      <c r="M53" s="477"/>
      <c r="N53" s="477"/>
      <c r="O53" s="477"/>
      <c r="P53" s="477"/>
      <c r="Q53" s="477"/>
      <c r="R53" s="477"/>
      <c r="S53" s="477"/>
      <c r="T53" s="477"/>
      <c r="U53" s="477"/>
      <c r="V53" s="477"/>
      <c r="W53" s="477"/>
      <c r="X53" s="477"/>
      <c r="Y53" s="477"/>
      <c r="Z53" s="477"/>
      <c r="AA53" s="477"/>
      <c r="AB53" s="477"/>
      <c r="AC53" s="477"/>
      <c r="AD53" s="477"/>
      <c r="AE53" s="477"/>
      <c r="AF53" s="477"/>
      <c r="AG53" s="477"/>
      <c r="AH53" s="477"/>
      <c r="AI53" s="477"/>
      <c r="AJ53" s="477"/>
      <c r="AK53" s="477"/>
      <c r="AL53" s="477"/>
      <c r="AM53" s="477"/>
      <c r="AN53" s="477"/>
      <c r="AO53" s="477"/>
      <c r="AP53" s="477"/>
      <c r="AQ53" s="477"/>
      <c r="AR53" s="477"/>
      <c r="AS53" s="477"/>
      <c r="AT53" s="477"/>
      <c r="AU53" s="477"/>
      <c r="AV53" s="477"/>
      <c r="AW53" s="477"/>
      <c r="AX53" s="477"/>
      <c r="AY53" s="477"/>
      <c r="AZ53" s="477"/>
      <c r="BA53" s="477"/>
      <c r="BB53" s="477"/>
      <c r="BC53" s="477"/>
      <c r="BD53" s="477"/>
      <c r="BE53" s="477"/>
      <c r="BF53" s="477"/>
      <c r="BG53" s="477"/>
      <c r="BH53" s="477"/>
      <c r="BI53" s="477"/>
      <c r="BJ53" s="477"/>
      <c r="BK53" s="477"/>
      <c r="BL53" s="477"/>
      <c r="BM53" s="477"/>
      <c r="BN53" s="477"/>
      <c r="BO53" s="477"/>
      <c r="BP53" s="477"/>
      <c r="BQ53" s="477"/>
      <c r="BR53" s="477"/>
      <c r="BS53" s="477"/>
      <c r="BT53" s="477"/>
      <c r="BU53" s="477"/>
      <c r="BV53" s="477"/>
      <c r="BW53" s="477"/>
      <c r="BX53" s="477"/>
      <c r="BY53" s="477"/>
      <c r="BZ53" s="477"/>
      <c r="CA53" s="477"/>
      <c r="CB53" s="477"/>
      <c r="CC53" s="477"/>
      <c r="CD53" s="477"/>
      <c r="CE53" s="477"/>
      <c r="CF53" s="477"/>
      <c r="CG53" s="477"/>
      <c r="CH53" s="477"/>
      <c r="CI53" s="477"/>
      <c r="CJ53" s="477"/>
      <c r="CK53" s="477"/>
      <c r="CL53" s="477"/>
      <c r="CM53" s="477"/>
      <c r="CN53" s="477"/>
      <c r="CO53" s="477"/>
      <c r="CP53" s="477"/>
      <c r="CQ53" s="477"/>
      <c r="CR53" s="477"/>
      <c r="CS53" s="477"/>
      <c r="CT53" s="477"/>
      <c r="CU53" s="477"/>
      <c r="CV53" s="477"/>
      <c r="CW53" s="477"/>
      <c r="CX53" s="477"/>
      <c r="CY53" s="477"/>
      <c r="CZ53" s="477"/>
      <c r="DA53" s="477"/>
      <c r="DB53" s="477"/>
      <c r="DC53" s="477"/>
      <c r="DD53" s="477"/>
      <c r="DE53" s="477"/>
      <c r="DF53" s="477"/>
      <c r="DG53" s="477"/>
      <c r="DH53" s="477"/>
      <c r="DI53" s="477"/>
      <c r="DJ53" s="477"/>
      <c r="DK53" s="477"/>
      <c r="DL53" s="477"/>
      <c r="DM53" s="477"/>
      <c r="DN53" s="477"/>
      <c r="DO53" s="477"/>
      <c r="DP53" s="477"/>
      <c r="DQ53" s="477"/>
      <c r="DR53" s="477"/>
      <c r="DS53" s="477"/>
      <c r="DT53" s="477"/>
      <c r="DU53" s="477"/>
      <c r="DV53" s="477"/>
      <c r="DW53" s="477"/>
      <c r="DX53" s="477"/>
      <c r="DY53" s="477"/>
      <c r="DZ53" s="477"/>
      <c r="EA53" s="477"/>
      <c r="EB53" s="477"/>
      <c r="EC53" s="477"/>
      <c r="ED53" s="477"/>
      <c r="EE53" s="477"/>
      <c r="EF53" s="477"/>
      <c r="EG53" s="477"/>
      <c r="EH53" s="477"/>
      <c r="EI53" s="477"/>
      <c r="EJ53" s="477"/>
      <c r="EK53" s="477"/>
      <c r="EL53" s="477"/>
      <c r="EM53" s="477"/>
      <c r="EN53" s="477"/>
      <c r="EO53" s="477"/>
      <c r="EP53" s="477"/>
      <c r="EQ53" s="477"/>
      <c r="ER53" s="477"/>
      <c r="ES53" s="477"/>
      <c r="ET53" s="477"/>
      <c r="EU53" s="477"/>
      <c r="EV53" s="477"/>
      <c r="EW53" s="477"/>
      <c r="EX53" s="477"/>
      <c r="EY53" s="477"/>
      <c r="EZ53" s="477"/>
      <c r="FA53" s="477"/>
      <c r="FB53" s="477"/>
      <c r="FC53" s="477"/>
      <c r="FD53" s="477"/>
      <c r="FE53" s="477"/>
      <c r="FF53" s="477"/>
      <c r="FG53" s="477"/>
      <c r="FH53" s="477"/>
      <c r="FI53" s="477"/>
      <c r="FJ53" s="477"/>
      <c r="FK53" s="477"/>
      <c r="FL53" s="477"/>
      <c r="FM53" s="477"/>
      <c r="FN53" s="477"/>
      <c r="FO53" s="477"/>
      <c r="FP53" s="477"/>
      <c r="FQ53" s="477"/>
      <c r="FR53" s="477"/>
      <c r="FS53" s="477"/>
      <c r="FT53" s="477"/>
      <c r="FU53" s="477"/>
      <c r="FV53" s="477"/>
      <c r="FW53" s="477"/>
      <c r="FX53" s="477"/>
      <c r="FY53" s="477"/>
      <c r="FZ53" s="477"/>
      <c r="GA53" s="477"/>
      <c r="GB53" s="477"/>
      <c r="GC53" s="477"/>
      <c r="GD53" s="477"/>
      <c r="GE53" s="477"/>
      <c r="GF53" s="477"/>
      <c r="GG53" s="477"/>
      <c r="GH53" s="477"/>
      <c r="GI53" s="477"/>
      <c r="GJ53" s="477"/>
      <c r="GK53" s="477"/>
      <c r="GL53" s="477"/>
      <c r="GM53" s="477"/>
      <c r="GN53" s="477"/>
      <c r="GO53" s="477"/>
      <c r="GP53" s="477"/>
      <c r="GQ53" s="477"/>
      <c r="GR53" s="477"/>
      <c r="GS53" s="477"/>
      <c r="GT53" s="477"/>
      <c r="GU53" s="477"/>
      <c r="GV53" s="477"/>
      <c r="GW53" s="477"/>
      <c r="GX53" s="477"/>
      <c r="GY53" s="477"/>
      <c r="GZ53" s="477"/>
      <c r="HA53" s="477"/>
      <c r="HB53" s="477"/>
      <c r="HC53" s="477"/>
      <c r="HD53" s="477"/>
      <c r="HE53" s="477"/>
      <c r="HF53" s="477"/>
      <c r="HG53" s="477"/>
      <c r="HH53" s="477"/>
      <c r="HI53" s="477"/>
      <c r="HJ53" s="477"/>
      <c r="HK53" s="477"/>
      <c r="HL53" s="477"/>
      <c r="HM53" s="477"/>
      <c r="HN53" s="477"/>
      <c r="HO53" s="477"/>
      <c r="HP53" s="477"/>
      <c r="HQ53" s="477"/>
      <c r="HR53" s="477"/>
      <c r="HS53" s="477"/>
      <c r="HT53" s="477"/>
      <c r="HU53" s="477"/>
      <c r="HV53" s="477"/>
      <c r="HW53" s="477"/>
      <c r="HX53" s="477"/>
      <c r="HY53" s="477"/>
      <c r="HZ53" s="477"/>
      <c r="IA53" s="477"/>
      <c r="IB53" s="477"/>
      <c r="IC53" s="477"/>
      <c r="ID53" s="477"/>
      <c r="IE53" s="477"/>
      <c r="IF53" s="477"/>
      <c r="IG53" s="477"/>
      <c r="IH53" s="477"/>
      <c r="II53" s="477"/>
      <c r="IJ53" s="477"/>
      <c r="IK53" s="477"/>
      <c r="IL53" s="477"/>
      <c r="IM53" s="477"/>
      <c r="IN53" s="477"/>
      <c r="IO53" s="477"/>
    </row>
    <row r="54" spans="1:249" ht="30" customHeight="1">
      <c r="A54" s="477"/>
      <c r="B54" s="476" t="s">
        <v>228</v>
      </c>
      <c r="C54" s="511"/>
      <c r="D54" s="514">
        <v>3.1085549923802063</v>
      </c>
      <c r="E54" s="512">
        <v>-4.3570471951566248</v>
      </c>
      <c r="F54" s="512">
        <v>18.224077304895573</v>
      </c>
      <c r="G54" s="512">
        <v>-6.9134375210891363</v>
      </c>
      <c r="H54" s="512">
        <v>-3.2693776618911556</v>
      </c>
      <c r="I54" s="512">
        <v>-0.24766211214192424</v>
      </c>
      <c r="J54" s="512">
        <v>-0.24766211214193845</v>
      </c>
      <c r="K54" s="477"/>
      <c r="L54" s="477"/>
      <c r="M54" s="477"/>
      <c r="N54" s="477"/>
      <c r="O54" s="477"/>
      <c r="P54" s="477"/>
      <c r="Q54" s="477"/>
      <c r="R54" s="477"/>
      <c r="S54" s="477"/>
      <c r="T54" s="477"/>
      <c r="U54" s="477"/>
      <c r="V54" s="477"/>
      <c r="W54" s="477"/>
      <c r="X54" s="477"/>
      <c r="Y54" s="477"/>
      <c r="Z54" s="477"/>
      <c r="AA54" s="477"/>
      <c r="AB54" s="477"/>
      <c r="AC54" s="477"/>
      <c r="AD54" s="477"/>
      <c r="AE54" s="477"/>
      <c r="AF54" s="477"/>
      <c r="AG54" s="477"/>
      <c r="AH54" s="477"/>
      <c r="AI54" s="477"/>
      <c r="AJ54" s="477"/>
      <c r="AK54" s="477"/>
      <c r="AL54" s="477"/>
      <c r="AM54" s="477"/>
      <c r="AN54" s="477"/>
      <c r="AO54" s="477"/>
      <c r="AP54" s="477"/>
      <c r="AQ54" s="477"/>
      <c r="AR54" s="477"/>
      <c r="AS54" s="477"/>
      <c r="AT54" s="477"/>
      <c r="AU54" s="477"/>
      <c r="AV54" s="477"/>
      <c r="AW54" s="477"/>
      <c r="AX54" s="477"/>
      <c r="AY54" s="477"/>
      <c r="AZ54" s="477"/>
      <c r="BA54" s="477"/>
      <c r="BB54" s="477"/>
      <c r="BC54" s="477"/>
      <c r="BD54" s="477"/>
      <c r="BE54" s="477"/>
      <c r="BF54" s="477"/>
      <c r="BG54" s="477"/>
      <c r="BH54" s="477"/>
      <c r="BI54" s="477"/>
      <c r="BJ54" s="477"/>
      <c r="BK54" s="477"/>
      <c r="BL54" s="477"/>
      <c r="BM54" s="477"/>
      <c r="BN54" s="477"/>
      <c r="BO54" s="477"/>
      <c r="BP54" s="477"/>
      <c r="BQ54" s="477"/>
      <c r="BR54" s="477"/>
      <c r="BS54" s="477"/>
      <c r="BT54" s="477"/>
      <c r="BU54" s="477"/>
      <c r="BV54" s="477"/>
      <c r="BW54" s="477"/>
      <c r="BX54" s="477"/>
      <c r="BY54" s="477"/>
      <c r="BZ54" s="477"/>
      <c r="CA54" s="477"/>
      <c r="CB54" s="477"/>
      <c r="CC54" s="477"/>
      <c r="CD54" s="477"/>
      <c r="CE54" s="477"/>
      <c r="CF54" s="477"/>
      <c r="CG54" s="477"/>
      <c r="CH54" s="477"/>
      <c r="CI54" s="477"/>
      <c r="CJ54" s="477"/>
      <c r="CK54" s="477"/>
      <c r="CL54" s="477"/>
      <c r="CM54" s="477"/>
      <c r="CN54" s="477"/>
      <c r="CO54" s="477"/>
      <c r="CP54" s="477"/>
      <c r="CQ54" s="477"/>
      <c r="CR54" s="477"/>
      <c r="CS54" s="477"/>
      <c r="CT54" s="477"/>
      <c r="CU54" s="477"/>
      <c r="CV54" s="477"/>
      <c r="CW54" s="477"/>
      <c r="CX54" s="477"/>
      <c r="CY54" s="477"/>
      <c r="CZ54" s="477"/>
      <c r="DA54" s="477"/>
      <c r="DB54" s="477"/>
      <c r="DC54" s="477"/>
      <c r="DD54" s="477"/>
      <c r="DE54" s="477"/>
      <c r="DF54" s="477"/>
      <c r="DG54" s="477"/>
      <c r="DH54" s="477"/>
      <c r="DI54" s="477"/>
      <c r="DJ54" s="477"/>
      <c r="DK54" s="477"/>
      <c r="DL54" s="477"/>
      <c r="DM54" s="477"/>
      <c r="DN54" s="477"/>
      <c r="DO54" s="477"/>
      <c r="DP54" s="477"/>
      <c r="DQ54" s="477"/>
      <c r="DR54" s="477"/>
      <c r="DS54" s="477"/>
      <c r="DT54" s="477"/>
      <c r="DU54" s="477"/>
      <c r="DV54" s="477"/>
      <c r="DW54" s="477"/>
      <c r="DX54" s="477"/>
      <c r="DY54" s="477"/>
      <c r="DZ54" s="477"/>
      <c r="EA54" s="477"/>
      <c r="EB54" s="477"/>
      <c r="EC54" s="477"/>
      <c r="ED54" s="477"/>
      <c r="EE54" s="477"/>
      <c r="EF54" s="477"/>
      <c r="EG54" s="477"/>
      <c r="EH54" s="477"/>
      <c r="EI54" s="477"/>
      <c r="EJ54" s="477"/>
      <c r="EK54" s="477"/>
      <c r="EL54" s="477"/>
      <c r="EM54" s="477"/>
      <c r="EN54" s="477"/>
      <c r="EO54" s="477"/>
      <c r="EP54" s="477"/>
      <c r="EQ54" s="477"/>
      <c r="ER54" s="477"/>
      <c r="ES54" s="477"/>
      <c r="ET54" s="477"/>
      <c r="EU54" s="477"/>
      <c r="EV54" s="477"/>
      <c r="EW54" s="477"/>
      <c r="EX54" s="477"/>
      <c r="EY54" s="477"/>
      <c r="EZ54" s="477"/>
      <c r="FA54" s="477"/>
      <c r="FB54" s="477"/>
      <c r="FC54" s="477"/>
      <c r="FD54" s="477"/>
      <c r="FE54" s="477"/>
      <c r="FF54" s="477"/>
      <c r="FG54" s="477"/>
      <c r="FH54" s="477"/>
      <c r="FI54" s="477"/>
      <c r="FJ54" s="477"/>
      <c r="FK54" s="477"/>
      <c r="FL54" s="477"/>
      <c r="FM54" s="477"/>
      <c r="FN54" s="477"/>
      <c r="FO54" s="477"/>
      <c r="FP54" s="477"/>
      <c r="FQ54" s="477"/>
      <c r="FR54" s="477"/>
      <c r="FS54" s="477"/>
      <c r="FT54" s="477"/>
      <c r="FU54" s="477"/>
      <c r="FV54" s="477"/>
      <c r="FW54" s="477"/>
      <c r="FX54" s="477"/>
      <c r="FY54" s="477"/>
      <c r="FZ54" s="477"/>
      <c r="GA54" s="477"/>
      <c r="GB54" s="477"/>
      <c r="GC54" s="477"/>
      <c r="GD54" s="477"/>
      <c r="GE54" s="477"/>
      <c r="GF54" s="477"/>
      <c r="GG54" s="477"/>
      <c r="GH54" s="477"/>
      <c r="GI54" s="477"/>
      <c r="GJ54" s="477"/>
      <c r="GK54" s="477"/>
      <c r="GL54" s="477"/>
      <c r="GM54" s="477"/>
      <c r="GN54" s="477"/>
      <c r="GO54" s="477"/>
      <c r="GP54" s="477"/>
      <c r="GQ54" s="477"/>
      <c r="GR54" s="477"/>
      <c r="GS54" s="477"/>
      <c r="GT54" s="477"/>
      <c r="GU54" s="477"/>
      <c r="GV54" s="477"/>
      <c r="GW54" s="477"/>
      <c r="GX54" s="477"/>
      <c r="GY54" s="477"/>
      <c r="GZ54" s="477"/>
      <c r="HA54" s="477"/>
      <c r="HB54" s="477"/>
      <c r="HC54" s="477"/>
      <c r="HD54" s="477"/>
      <c r="HE54" s="477"/>
      <c r="HF54" s="477"/>
      <c r="HG54" s="477"/>
      <c r="HH54" s="477"/>
      <c r="HI54" s="477"/>
      <c r="HJ54" s="477"/>
      <c r="HK54" s="477"/>
      <c r="HL54" s="477"/>
      <c r="HM54" s="477"/>
      <c r="HN54" s="477"/>
      <c r="HO54" s="477"/>
      <c r="HP54" s="477"/>
      <c r="HQ54" s="477"/>
      <c r="HR54" s="477"/>
      <c r="HS54" s="477"/>
      <c r="HT54" s="477"/>
      <c r="HU54" s="477"/>
      <c r="HV54" s="477"/>
      <c r="HW54" s="477"/>
      <c r="HX54" s="477"/>
      <c r="HY54" s="477"/>
      <c r="HZ54" s="477"/>
      <c r="IA54" s="477"/>
      <c r="IB54" s="477"/>
      <c r="IC54" s="477"/>
      <c r="ID54" s="477"/>
      <c r="IE54" s="477"/>
      <c r="IF54" s="477"/>
      <c r="IG54" s="477"/>
      <c r="IH54" s="477"/>
      <c r="II54" s="477"/>
      <c r="IJ54" s="477"/>
      <c r="IK54" s="477"/>
      <c r="IL54" s="477"/>
      <c r="IM54" s="477"/>
      <c r="IN54" s="477"/>
      <c r="IO54" s="477"/>
    </row>
    <row r="55" spans="1:249" ht="30" customHeight="1">
      <c r="A55" s="477"/>
      <c r="B55" s="476" t="s">
        <v>229</v>
      </c>
      <c r="C55" s="511"/>
      <c r="D55" s="512">
        <v>-4.66280574914299</v>
      </c>
      <c r="E55" s="513">
        <v>-5.0822767531077488</v>
      </c>
      <c r="F55" s="512">
        <v>16.880560097253621</v>
      </c>
      <c r="G55" s="512">
        <v>6.0450551007136255E-3</v>
      </c>
      <c r="H55" s="512">
        <v>-4.6304434854931742E-2</v>
      </c>
      <c r="I55" s="512">
        <v>-3.1327965472841299</v>
      </c>
      <c r="J55" s="512">
        <v>-3.1327965472841157</v>
      </c>
      <c r="K55" s="477"/>
      <c r="L55" s="477"/>
      <c r="M55" s="477"/>
      <c r="N55" s="477"/>
      <c r="O55" s="477"/>
      <c r="P55" s="477"/>
      <c r="Q55" s="477"/>
      <c r="R55" s="477"/>
      <c r="S55" s="477"/>
      <c r="T55" s="477"/>
      <c r="U55" s="477"/>
      <c r="V55" s="477"/>
      <c r="W55" s="477"/>
      <c r="X55" s="477"/>
      <c r="Y55" s="477"/>
      <c r="Z55" s="477"/>
      <c r="AA55" s="477"/>
      <c r="AB55" s="477"/>
      <c r="AC55" s="477"/>
      <c r="AD55" s="477"/>
      <c r="AE55" s="477"/>
      <c r="AF55" s="477"/>
      <c r="AG55" s="477"/>
      <c r="AH55" s="477"/>
      <c r="AI55" s="477"/>
      <c r="AJ55" s="477"/>
      <c r="AK55" s="477"/>
      <c r="AL55" s="477"/>
      <c r="AM55" s="477"/>
      <c r="AN55" s="477"/>
      <c r="AO55" s="477"/>
      <c r="AP55" s="477"/>
      <c r="AQ55" s="477"/>
      <c r="AR55" s="477"/>
      <c r="AS55" s="477"/>
      <c r="AT55" s="477"/>
      <c r="AU55" s="477"/>
      <c r="AV55" s="477"/>
      <c r="AW55" s="477"/>
      <c r="AX55" s="477"/>
      <c r="AY55" s="477"/>
      <c r="AZ55" s="477"/>
      <c r="BA55" s="477"/>
      <c r="BB55" s="477"/>
      <c r="BC55" s="477"/>
      <c r="BD55" s="477"/>
      <c r="BE55" s="477"/>
      <c r="BF55" s="477"/>
      <c r="BG55" s="477"/>
      <c r="BH55" s="477"/>
      <c r="BI55" s="477"/>
      <c r="BJ55" s="477"/>
      <c r="BK55" s="477"/>
      <c r="BL55" s="477"/>
      <c r="BM55" s="477"/>
      <c r="BN55" s="477"/>
      <c r="BO55" s="477"/>
      <c r="BP55" s="477"/>
      <c r="BQ55" s="477"/>
      <c r="BR55" s="477"/>
      <c r="BS55" s="477"/>
      <c r="BT55" s="477"/>
      <c r="BU55" s="477"/>
      <c r="BV55" s="477"/>
      <c r="BW55" s="477"/>
      <c r="BX55" s="477"/>
      <c r="BY55" s="477"/>
      <c r="BZ55" s="477"/>
      <c r="CA55" s="477"/>
      <c r="CB55" s="477"/>
      <c r="CC55" s="477"/>
      <c r="CD55" s="477"/>
      <c r="CE55" s="477"/>
      <c r="CF55" s="477"/>
      <c r="CG55" s="477"/>
      <c r="CH55" s="477"/>
      <c r="CI55" s="477"/>
      <c r="CJ55" s="477"/>
      <c r="CK55" s="477"/>
      <c r="CL55" s="477"/>
      <c r="CM55" s="477"/>
      <c r="CN55" s="477"/>
      <c r="CO55" s="477"/>
      <c r="CP55" s="477"/>
      <c r="CQ55" s="477"/>
      <c r="CR55" s="477"/>
      <c r="CS55" s="477"/>
      <c r="CT55" s="477"/>
      <c r="CU55" s="477"/>
      <c r="CV55" s="477"/>
      <c r="CW55" s="477"/>
      <c r="CX55" s="477"/>
      <c r="CY55" s="477"/>
      <c r="CZ55" s="477"/>
      <c r="DA55" s="477"/>
      <c r="DB55" s="477"/>
      <c r="DC55" s="477"/>
      <c r="DD55" s="477"/>
      <c r="DE55" s="477"/>
      <c r="DF55" s="477"/>
      <c r="DG55" s="477"/>
      <c r="DH55" s="477"/>
      <c r="DI55" s="477"/>
      <c r="DJ55" s="477"/>
      <c r="DK55" s="477"/>
      <c r="DL55" s="477"/>
      <c r="DM55" s="477"/>
      <c r="DN55" s="477"/>
      <c r="DO55" s="477"/>
      <c r="DP55" s="477"/>
      <c r="DQ55" s="477"/>
      <c r="DR55" s="477"/>
      <c r="DS55" s="477"/>
      <c r="DT55" s="477"/>
      <c r="DU55" s="477"/>
      <c r="DV55" s="477"/>
      <c r="DW55" s="477"/>
      <c r="DX55" s="477"/>
      <c r="DY55" s="477"/>
      <c r="DZ55" s="477"/>
      <c r="EA55" s="477"/>
      <c r="EB55" s="477"/>
      <c r="EC55" s="477"/>
      <c r="ED55" s="477"/>
      <c r="EE55" s="477"/>
      <c r="EF55" s="477"/>
      <c r="EG55" s="477"/>
      <c r="EH55" s="477"/>
      <c r="EI55" s="477"/>
      <c r="EJ55" s="477"/>
      <c r="EK55" s="477"/>
      <c r="EL55" s="477"/>
      <c r="EM55" s="477"/>
      <c r="EN55" s="477"/>
      <c r="EO55" s="477"/>
      <c r="EP55" s="477"/>
      <c r="EQ55" s="477"/>
      <c r="ER55" s="477"/>
      <c r="ES55" s="477"/>
      <c r="ET55" s="477"/>
      <c r="EU55" s="477"/>
      <c r="EV55" s="477"/>
      <c r="EW55" s="477"/>
      <c r="EX55" s="477"/>
      <c r="EY55" s="477"/>
      <c r="EZ55" s="477"/>
      <c r="FA55" s="477"/>
      <c r="FB55" s="477"/>
      <c r="FC55" s="477"/>
      <c r="FD55" s="477"/>
      <c r="FE55" s="477"/>
      <c r="FF55" s="477"/>
      <c r="FG55" s="477"/>
      <c r="FH55" s="477"/>
      <c r="FI55" s="477"/>
      <c r="FJ55" s="477"/>
      <c r="FK55" s="477"/>
      <c r="FL55" s="477"/>
      <c r="FM55" s="477"/>
      <c r="FN55" s="477"/>
      <c r="FO55" s="477"/>
      <c r="FP55" s="477"/>
      <c r="FQ55" s="477"/>
      <c r="FR55" s="477"/>
      <c r="FS55" s="477"/>
      <c r="FT55" s="477"/>
      <c r="FU55" s="477"/>
      <c r="FV55" s="477"/>
      <c r="FW55" s="477"/>
      <c r="FX55" s="477"/>
      <c r="FY55" s="477"/>
      <c r="FZ55" s="477"/>
      <c r="GA55" s="477"/>
      <c r="GB55" s="477"/>
      <c r="GC55" s="477"/>
      <c r="GD55" s="477"/>
      <c r="GE55" s="477"/>
      <c r="GF55" s="477"/>
      <c r="GG55" s="477"/>
      <c r="GH55" s="477"/>
      <c r="GI55" s="477"/>
      <c r="GJ55" s="477"/>
      <c r="GK55" s="477"/>
      <c r="GL55" s="477"/>
      <c r="GM55" s="477"/>
      <c r="GN55" s="477"/>
      <c r="GO55" s="477"/>
      <c r="GP55" s="477"/>
      <c r="GQ55" s="477"/>
      <c r="GR55" s="477"/>
      <c r="GS55" s="477"/>
      <c r="GT55" s="477"/>
      <c r="GU55" s="477"/>
      <c r="GV55" s="477"/>
      <c r="GW55" s="477"/>
      <c r="GX55" s="477"/>
      <c r="GY55" s="477"/>
      <c r="GZ55" s="477"/>
      <c r="HA55" s="477"/>
      <c r="HB55" s="477"/>
      <c r="HC55" s="477"/>
      <c r="HD55" s="477"/>
      <c r="HE55" s="477"/>
      <c r="HF55" s="477"/>
      <c r="HG55" s="477"/>
      <c r="HH55" s="477"/>
      <c r="HI55" s="477"/>
      <c r="HJ55" s="477"/>
      <c r="HK55" s="477"/>
      <c r="HL55" s="477"/>
      <c r="HM55" s="477"/>
      <c r="HN55" s="477"/>
      <c r="HO55" s="477"/>
      <c r="HP55" s="477"/>
      <c r="HQ55" s="477"/>
      <c r="HR55" s="477"/>
      <c r="HS55" s="477"/>
      <c r="HT55" s="477"/>
      <c r="HU55" s="477"/>
      <c r="HV55" s="477"/>
      <c r="HW55" s="477"/>
      <c r="HX55" s="477"/>
      <c r="HY55" s="477"/>
      <c r="HZ55" s="477"/>
      <c r="IA55" s="477"/>
      <c r="IB55" s="477"/>
      <c r="IC55" s="477"/>
      <c r="ID55" s="477"/>
      <c r="IE55" s="477"/>
      <c r="IF55" s="477"/>
      <c r="IG55" s="477"/>
      <c r="IH55" s="477"/>
      <c r="II55" s="477"/>
      <c r="IJ55" s="477"/>
      <c r="IK55" s="477"/>
      <c r="IL55" s="477"/>
      <c r="IM55" s="477"/>
      <c r="IN55" s="477"/>
      <c r="IO55" s="477"/>
    </row>
    <row r="56" spans="1:249" ht="30" customHeight="1">
      <c r="A56" s="477"/>
      <c r="B56" s="476" t="s">
        <v>230</v>
      </c>
      <c r="C56" s="511"/>
      <c r="D56" s="512">
        <v>-9.1895042674060505</v>
      </c>
      <c r="E56" s="513">
        <v>1.9133257243088906</v>
      </c>
      <c r="F56" s="512">
        <v>9.8677842150688662</v>
      </c>
      <c r="G56" s="512">
        <v>2.1559886465846176</v>
      </c>
      <c r="H56" s="512">
        <v>3.108037892727495</v>
      </c>
      <c r="I56" s="512">
        <v>-2.4961417342989165</v>
      </c>
      <c r="J56" s="512">
        <v>-2.4961417342989165</v>
      </c>
      <c r="K56" s="477"/>
      <c r="L56" s="477"/>
      <c r="M56" s="477"/>
      <c r="N56" s="477"/>
      <c r="O56" s="477"/>
      <c r="P56" s="477"/>
      <c r="Q56" s="477"/>
      <c r="R56" s="477"/>
      <c r="S56" s="477"/>
      <c r="T56" s="477"/>
      <c r="U56" s="477"/>
      <c r="V56" s="477"/>
      <c r="W56" s="477"/>
      <c r="X56" s="477"/>
      <c r="Y56" s="477"/>
      <c r="Z56" s="477"/>
      <c r="AA56" s="477"/>
      <c r="AB56" s="477"/>
      <c r="AC56" s="477"/>
      <c r="AD56" s="477"/>
      <c r="AE56" s="477"/>
      <c r="AF56" s="477"/>
      <c r="AG56" s="477"/>
      <c r="AH56" s="477"/>
      <c r="AI56" s="477"/>
      <c r="AJ56" s="477"/>
      <c r="AK56" s="477"/>
      <c r="AL56" s="477"/>
      <c r="AM56" s="477"/>
      <c r="AN56" s="477"/>
      <c r="AO56" s="477"/>
      <c r="AP56" s="477"/>
      <c r="AQ56" s="477"/>
      <c r="AR56" s="477"/>
      <c r="AS56" s="477"/>
      <c r="AT56" s="477"/>
      <c r="AU56" s="477"/>
      <c r="AV56" s="477"/>
      <c r="AW56" s="477"/>
      <c r="AX56" s="477"/>
      <c r="AY56" s="477"/>
      <c r="AZ56" s="477"/>
      <c r="BA56" s="477"/>
      <c r="BB56" s="477"/>
      <c r="BC56" s="477"/>
      <c r="BD56" s="477"/>
      <c r="BE56" s="477"/>
      <c r="BF56" s="477"/>
      <c r="BG56" s="477"/>
      <c r="BH56" s="477"/>
      <c r="BI56" s="477"/>
      <c r="BJ56" s="477"/>
      <c r="BK56" s="477"/>
      <c r="BL56" s="477"/>
      <c r="BM56" s="477"/>
      <c r="BN56" s="477"/>
      <c r="BO56" s="477"/>
      <c r="BP56" s="477"/>
      <c r="BQ56" s="477"/>
      <c r="BR56" s="477"/>
      <c r="BS56" s="477"/>
      <c r="BT56" s="477"/>
      <c r="BU56" s="477"/>
      <c r="BV56" s="477"/>
      <c r="BW56" s="477"/>
      <c r="BX56" s="477"/>
      <c r="BY56" s="477"/>
      <c r="BZ56" s="477"/>
      <c r="CA56" s="477"/>
      <c r="CB56" s="477"/>
      <c r="CC56" s="477"/>
      <c r="CD56" s="477"/>
      <c r="CE56" s="477"/>
      <c r="CF56" s="477"/>
      <c r="CG56" s="477"/>
      <c r="CH56" s="477"/>
      <c r="CI56" s="477"/>
      <c r="CJ56" s="477"/>
      <c r="CK56" s="477"/>
      <c r="CL56" s="477"/>
      <c r="CM56" s="477"/>
      <c r="CN56" s="477"/>
      <c r="CO56" s="477"/>
      <c r="CP56" s="477"/>
      <c r="CQ56" s="477"/>
      <c r="CR56" s="477"/>
      <c r="CS56" s="477"/>
      <c r="CT56" s="477"/>
      <c r="CU56" s="477"/>
      <c r="CV56" s="477"/>
      <c r="CW56" s="477"/>
      <c r="CX56" s="477"/>
      <c r="CY56" s="477"/>
      <c r="CZ56" s="477"/>
      <c r="DA56" s="477"/>
      <c r="DB56" s="477"/>
      <c r="DC56" s="477"/>
      <c r="DD56" s="477"/>
      <c r="DE56" s="477"/>
      <c r="DF56" s="477"/>
      <c r="DG56" s="477"/>
      <c r="DH56" s="477"/>
      <c r="DI56" s="477"/>
      <c r="DJ56" s="477"/>
      <c r="DK56" s="477"/>
      <c r="DL56" s="477"/>
      <c r="DM56" s="477"/>
      <c r="DN56" s="477"/>
      <c r="DO56" s="477"/>
      <c r="DP56" s="477"/>
      <c r="DQ56" s="477"/>
      <c r="DR56" s="477"/>
      <c r="DS56" s="477"/>
      <c r="DT56" s="477"/>
      <c r="DU56" s="477"/>
      <c r="DV56" s="477"/>
      <c r="DW56" s="477"/>
      <c r="DX56" s="477"/>
      <c r="DY56" s="477"/>
      <c r="DZ56" s="477"/>
      <c r="EA56" s="477"/>
      <c r="EB56" s="477"/>
      <c r="EC56" s="477"/>
      <c r="ED56" s="477"/>
      <c r="EE56" s="477"/>
      <c r="EF56" s="477"/>
      <c r="EG56" s="477"/>
      <c r="EH56" s="477"/>
      <c r="EI56" s="477"/>
      <c r="EJ56" s="477"/>
      <c r="EK56" s="477"/>
      <c r="EL56" s="477"/>
      <c r="EM56" s="477"/>
      <c r="EN56" s="477"/>
      <c r="EO56" s="477"/>
      <c r="EP56" s="477"/>
      <c r="EQ56" s="477"/>
      <c r="ER56" s="477"/>
      <c r="ES56" s="477"/>
      <c r="ET56" s="477"/>
      <c r="EU56" s="477"/>
      <c r="EV56" s="477"/>
      <c r="EW56" s="477"/>
      <c r="EX56" s="477"/>
      <c r="EY56" s="477"/>
      <c r="EZ56" s="477"/>
      <c r="FA56" s="477"/>
      <c r="FB56" s="477"/>
      <c r="FC56" s="477"/>
      <c r="FD56" s="477"/>
      <c r="FE56" s="477"/>
      <c r="FF56" s="477"/>
      <c r="FG56" s="477"/>
      <c r="FH56" s="477"/>
      <c r="FI56" s="477"/>
      <c r="FJ56" s="477"/>
      <c r="FK56" s="477"/>
      <c r="FL56" s="477"/>
      <c r="FM56" s="477"/>
      <c r="FN56" s="477"/>
      <c r="FO56" s="477"/>
      <c r="FP56" s="477"/>
      <c r="FQ56" s="477"/>
      <c r="FR56" s="477"/>
      <c r="FS56" s="477"/>
      <c r="FT56" s="477"/>
      <c r="FU56" s="477"/>
      <c r="FV56" s="477"/>
      <c r="FW56" s="477"/>
      <c r="FX56" s="477"/>
      <c r="FY56" s="477"/>
      <c r="FZ56" s="477"/>
      <c r="GA56" s="477"/>
      <c r="GB56" s="477"/>
      <c r="GC56" s="477"/>
      <c r="GD56" s="477"/>
      <c r="GE56" s="477"/>
      <c r="GF56" s="477"/>
      <c r="GG56" s="477"/>
      <c r="GH56" s="477"/>
      <c r="GI56" s="477"/>
      <c r="GJ56" s="477"/>
      <c r="GK56" s="477"/>
      <c r="GL56" s="477"/>
      <c r="GM56" s="477"/>
      <c r="GN56" s="477"/>
      <c r="GO56" s="477"/>
      <c r="GP56" s="477"/>
      <c r="GQ56" s="477"/>
      <c r="GR56" s="477"/>
      <c r="GS56" s="477"/>
      <c r="GT56" s="477"/>
      <c r="GU56" s="477"/>
      <c r="GV56" s="477"/>
      <c r="GW56" s="477"/>
      <c r="GX56" s="477"/>
      <c r="GY56" s="477"/>
      <c r="GZ56" s="477"/>
      <c r="HA56" s="477"/>
      <c r="HB56" s="477"/>
      <c r="HC56" s="477"/>
      <c r="HD56" s="477"/>
      <c r="HE56" s="477"/>
      <c r="HF56" s="477"/>
      <c r="HG56" s="477"/>
      <c r="HH56" s="477"/>
      <c r="HI56" s="477"/>
      <c r="HJ56" s="477"/>
      <c r="HK56" s="477"/>
      <c r="HL56" s="477"/>
      <c r="HM56" s="477"/>
      <c r="HN56" s="477"/>
      <c r="HO56" s="477"/>
      <c r="HP56" s="477"/>
      <c r="HQ56" s="477"/>
      <c r="HR56" s="477"/>
      <c r="HS56" s="477"/>
      <c r="HT56" s="477"/>
      <c r="HU56" s="477"/>
      <c r="HV56" s="477"/>
      <c r="HW56" s="477"/>
      <c r="HX56" s="477"/>
      <c r="HY56" s="477"/>
      <c r="HZ56" s="477"/>
      <c r="IA56" s="477"/>
      <c r="IB56" s="477"/>
      <c r="IC56" s="477"/>
      <c r="ID56" s="477"/>
      <c r="IE56" s="477"/>
      <c r="IF56" s="477"/>
      <c r="IG56" s="477"/>
      <c r="IH56" s="477"/>
      <c r="II56" s="477"/>
      <c r="IJ56" s="477"/>
      <c r="IK56" s="477"/>
      <c r="IL56" s="477"/>
      <c r="IM56" s="477"/>
      <c r="IN56" s="477"/>
      <c r="IO56" s="477"/>
    </row>
    <row r="57" spans="1:249" ht="30" customHeight="1">
      <c r="A57" s="477"/>
      <c r="B57" s="476" t="s">
        <v>231</v>
      </c>
      <c r="C57" s="511"/>
      <c r="D57" s="512">
        <v>-11.956131838420006</v>
      </c>
      <c r="E57" s="513">
        <v>2.0607554980780094</v>
      </c>
      <c r="F57" s="512">
        <v>4.4573290364403846</v>
      </c>
      <c r="G57" s="512">
        <v>4.4013397259667073</v>
      </c>
      <c r="H57" s="512">
        <v>7.6513870508974549</v>
      </c>
      <c r="I57" s="512">
        <v>-2.9114146363701394</v>
      </c>
      <c r="J57" s="512">
        <v>-2.9114146363701536</v>
      </c>
      <c r="K57" s="477"/>
      <c r="L57" s="477"/>
      <c r="M57" s="477"/>
      <c r="N57" s="477"/>
      <c r="O57" s="477"/>
      <c r="P57" s="477"/>
      <c r="Q57" s="477"/>
      <c r="R57" s="477"/>
      <c r="S57" s="477"/>
      <c r="T57" s="477"/>
      <c r="U57" s="477"/>
      <c r="V57" s="477"/>
      <c r="W57" s="477"/>
      <c r="X57" s="477"/>
      <c r="Y57" s="477"/>
      <c r="Z57" s="477"/>
      <c r="AA57" s="477"/>
      <c r="AB57" s="477"/>
      <c r="AC57" s="477"/>
      <c r="AD57" s="477"/>
      <c r="AE57" s="477"/>
      <c r="AF57" s="477"/>
      <c r="AG57" s="477"/>
      <c r="AH57" s="477"/>
      <c r="AI57" s="477"/>
      <c r="AJ57" s="477"/>
      <c r="AK57" s="477"/>
      <c r="AL57" s="477"/>
      <c r="AM57" s="477"/>
      <c r="AN57" s="477"/>
      <c r="AO57" s="477"/>
      <c r="AP57" s="477"/>
      <c r="AQ57" s="477"/>
      <c r="AR57" s="477"/>
      <c r="AS57" s="477"/>
      <c r="AT57" s="477"/>
      <c r="AU57" s="477"/>
      <c r="AV57" s="477"/>
      <c r="AW57" s="477"/>
      <c r="AX57" s="477"/>
      <c r="AY57" s="477"/>
      <c r="AZ57" s="477"/>
      <c r="BA57" s="477"/>
      <c r="BB57" s="477"/>
      <c r="BC57" s="477"/>
      <c r="BD57" s="477"/>
      <c r="BE57" s="477"/>
      <c r="BF57" s="477"/>
      <c r="BG57" s="477"/>
      <c r="BH57" s="477"/>
      <c r="BI57" s="477"/>
      <c r="BJ57" s="477"/>
      <c r="BK57" s="477"/>
      <c r="BL57" s="477"/>
      <c r="BM57" s="477"/>
      <c r="BN57" s="477"/>
      <c r="BO57" s="477"/>
      <c r="BP57" s="477"/>
      <c r="BQ57" s="477"/>
      <c r="BR57" s="477"/>
      <c r="BS57" s="477"/>
      <c r="BT57" s="477"/>
      <c r="BU57" s="477"/>
      <c r="BV57" s="477"/>
      <c r="BW57" s="477"/>
      <c r="BX57" s="477"/>
      <c r="BY57" s="477"/>
      <c r="BZ57" s="477"/>
      <c r="CA57" s="477"/>
      <c r="CB57" s="477"/>
      <c r="CC57" s="477"/>
      <c r="CD57" s="477"/>
      <c r="CE57" s="477"/>
      <c r="CF57" s="477"/>
      <c r="CG57" s="477"/>
      <c r="CH57" s="477"/>
      <c r="CI57" s="477"/>
      <c r="CJ57" s="477"/>
      <c r="CK57" s="477"/>
      <c r="CL57" s="477"/>
      <c r="CM57" s="477"/>
      <c r="CN57" s="477"/>
      <c r="CO57" s="477"/>
      <c r="CP57" s="477"/>
      <c r="CQ57" s="477"/>
      <c r="CR57" s="477"/>
      <c r="CS57" s="477"/>
      <c r="CT57" s="477"/>
      <c r="CU57" s="477"/>
      <c r="CV57" s="477"/>
      <c r="CW57" s="477"/>
      <c r="CX57" s="477"/>
      <c r="CY57" s="477"/>
      <c r="CZ57" s="477"/>
      <c r="DA57" s="477"/>
      <c r="DB57" s="477"/>
      <c r="DC57" s="477"/>
      <c r="DD57" s="477"/>
      <c r="DE57" s="477"/>
      <c r="DF57" s="477"/>
      <c r="DG57" s="477"/>
      <c r="DH57" s="477"/>
      <c r="DI57" s="477"/>
      <c r="DJ57" s="477"/>
      <c r="DK57" s="477"/>
      <c r="DL57" s="477"/>
      <c r="DM57" s="477"/>
      <c r="DN57" s="477"/>
      <c r="DO57" s="477"/>
      <c r="DP57" s="477"/>
      <c r="DQ57" s="477"/>
      <c r="DR57" s="477"/>
      <c r="DS57" s="477"/>
      <c r="DT57" s="477"/>
      <c r="DU57" s="477"/>
      <c r="DV57" s="477"/>
      <c r="DW57" s="477"/>
      <c r="DX57" s="477"/>
      <c r="DY57" s="477"/>
      <c r="DZ57" s="477"/>
      <c r="EA57" s="477"/>
      <c r="EB57" s="477"/>
      <c r="EC57" s="477"/>
      <c r="ED57" s="477"/>
      <c r="EE57" s="477"/>
      <c r="EF57" s="477"/>
      <c r="EG57" s="477"/>
      <c r="EH57" s="477"/>
      <c r="EI57" s="477"/>
      <c r="EJ57" s="477"/>
      <c r="EK57" s="477"/>
      <c r="EL57" s="477"/>
      <c r="EM57" s="477"/>
      <c r="EN57" s="477"/>
      <c r="EO57" s="477"/>
      <c r="EP57" s="477"/>
      <c r="EQ57" s="477"/>
      <c r="ER57" s="477"/>
      <c r="ES57" s="477"/>
      <c r="ET57" s="477"/>
      <c r="EU57" s="477"/>
      <c r="EV57" s="477"/>
      <c r="EW57" s="477"/>
      <c r="EX57" s="477"/>
      <c r="EY57" s="477"/>
      <c r="EZ57" s="477"/>
      <c r="FA57" s="477"/>
      <c r="FB57" s="477"/>
      <c r="FC57" s="477"/>
      <c r="FD57" s="477"/>
      <c r="FE57" s="477"/>
      <c r="FF57" s="477"/>
      <c r="FG57" s="477"/>
      <c r="FH57" s="477"/>
      <c r="FI57" s="477"/>
      <c r="FJ57" s="477"/>
      <c r="FK57" s="477"/>
      <c r="FL57" s="477"/>
      <c r="FM57" s="477"/>
      <c r="FN57" s="477"/>
      <c r="FO57" s="477"/>
      <c r="FP57" s="477"/>
      <c r="FQ57" s="477"/>
      <c r="FR57" s="477"/>
      <c r="FS57" s="477"/>
      <c r="FT57" s="477"/>
      <c r="FU57" s="477"/>
      <c r="FV57" s="477"/>
      <c r="FW57" s="477"/>
      <c r="FX57" s="477"/>
      <c r="FY57" s="477"/>
      <c r="FZ57" s="477"/>
      <c r="GA57" s="477"/>
      <c r="GB57" s="477"/>
      <c r="GC57" s="477"/>
      <c r="GD57" s="477"/>
      <c r="GE57" s="477"/>
      <c r="GF57" s="477"/>
      <c r="GG57" s="477"/>
      <c r="GH57" s="477"/>
      <c r="GI57" s="477"/>
      <c r="GJ57" s="477"/>
      <c r="GK57" s="477"/>
      <c r="GL57" s="477"/>
      <c r="GM57" s="477"/>
      <c r="GN57" s="477"/>
      <c r="GO57" s="477"/>
      <c r="GP57" s="477"/>
      <c r="GQ57" s="477"/>
      <c r="GR57" s="477"/>
      <c r="GS57" s="477"/>
      <c r="GT57" s="477"/>
      <c r="GU57" s="477"/>
      <c r="GV57" s="477"/>
      <c r="GW57" s="477"/>
      <c r="GX57" s="477"/>
      <c r="GY57" s="477"/>
      <c r="GZ57" s="477"/>
      <c r="HA57" s="477"/>
      <c r="HB57" s="477"/>
      <c r="HC57" s="477"/>
      <c r="HD57" s="477"/>
      <c r="HE57" s="477"/>
      <c r="HF57" s="477"/>
      <c r="HG57" s="477"/>
      <c r="HH57" s="477"/>
      <c r="HI57" s="477"/>
      <c r="HJ57" s="477"/>
      <c r="HK57" s="477"/>
      <c r="HL57" s="477"/>
      <c r="HM57" s="477"/>
      <c r="HN57" s="477"/>
      <c r="HO57" s="477"/>
      <c r="HP57" s="477"/>
      <c r="HQ57" s="477"/>
      <c r="HR57" s="477"/>
      <c r="HS57" s="477"/>
      <c r="HT57" s="477"/>
      <c r="HU57" s="477"/>
      <c r="HV57" s="477"/>
      <c r="HW57" s="477"/>
      <c r="HX57" s="477"/>
      <c r="HY57" s="477"/>
      <c r="HZ57" s="477"/>
      <c r="IA57" s="477"/>
      <c r="IB57" s="477"/>
      <c r="IC57" s="477"/>
      <c r="ID57" s="477"/>
      <c r="IE57" s="477"/>
      <c r="IF57" s="477"/>
      <c r="IG57" s="477"/>
      <c r="IH57" s="477"/>
      <c r="II57" s="477"/>
      <c r="IJ57" s="477"/>
      <c r="IK57" s="477"/>
      <c r="IL57" s="477"/>
      <c r="IM57" s="477"/>
      <c r="IN57" s="477"/>
      <c r="IO57" s="477"/>
    </row>
    <row r="58" spans="1:249" ht="30" customHeight="1">
      <c r="A58" s="477"/>
      <c r="B58" s="476" t="s">
        <v>232</v>
      </c>
      <c r="C58" s="511"/>
      <c r="D58" s="512">
        <v>-16.325022605267407</v>
      </c>
      <c r="E58" s="513">
        <v>8.7890176999892731</v>
      </c>
      <c r="F58" s="512">
        <v>2.7816603026723214</v>
      </c>
      <c r="G58" s="512">
        <v>16.298923676597525</v>
      </c>
      <c r="H58" s="512">
        <v>8.9005164916076609</v>
      </c>
      <c r="I58" s="512">
        <v>-2.5361543847624404</v>
      </c>
      <c r="J58" s="512">
        <v>-2.5361543847624404</v>
      </c>
      <c r="K58" s="477"/>
      <c r="L58" s="477"/>
      <c r="M58" s="477"/>
      <c r="N58" s="477"/>
      <c r="O58" s="477"/>
      <c r="P58" s="477"/>
      <c r="Q58" s="477"/>
      <c r="R58" s="477"/>
      <c r="S58" s="477"/>
      <c r="T58" s="477"/>
      <c r="U58" s="477"/>
      <c r="V58" s="477"/>
      <c r="W58" s="477"/>
      <c r="X58" s="477"/>
      <c r="Y58" s="477"/>
      <c r="Z58" s="477"/>
      <c r="AA58" s="477"/>
      <c r="AB58" s="477"/>
      <c r="AC58" s="477"/>
      <c r="AD58" s="477"/>
      <c r="AE58" s="477"/>
      <c r="AF58" s="477"/>
      <c r="AG58" s="477"/>
      <c r="AH58" s="477"/>
      <c r="AI58" s="477"/>
      <c r="AJ58" s="477"/>
      <c r="AK58" s="477"/>
      <c r="AL58" s="477"/>
      <c r="AM58" s="477"/>
      <c r="AN58" s="477"/>
      <c r="AO58" s="477"/>
      <c r="AP58" s="477"/>
      <c r="AQ58" s="477"/>
      <c r="AR58" s="477"/>
      <c r="AS58" s="477"/>
      <c r="AT58" s="477"/>
      <c r="AU58" s="477"/>
      <c r="AV58" s="477"/>
      <c r="AW58" s="477"/>
      <c r="AX58" s="477"/>
      <c r="AY58" s="477"/>
      <c r="AZ58" s="477"/>
      <c r="BA58" s="477"/>
      <c r="BB58" s="477"/>
      <c r="BC58" s="477"/>
      <c r="BD58" s="477"/>
      <c r="BE58" s="477"/>
      <c r="BF58" s="477"/>
      <c r="BG58" s="477"/>
      <c r="BH58" s="477"/>
      <c r="BI58" s="477"/>
      <c r="BJ58" s="477"/>
      <c r="BK58" s="477"/>
      <c r="BL58" s="477"/>
      <c r="BM58" s="477"/>
      <c r="BN58" s="477"/>
      <c r="BO58" s="477"/>
      <c r="BP58" s="477"/>
      <c r="BQ58" s="477"/>
      <c r="BR58" s="477"/>
      <c r="BS58" s="477"/>
      <c r="BT58" s="477"/>
      <c r="BU58" s="477"/>
      <c r="BV58" s="477"/>
      <c r="BW58" s="477"/>
      <c r="BX58" s="477"/>
      <c r="BY58" s="477"/>
      <c r="BZ58" s="477"/>
      <c r="CA58" s="477"/>
      <c r="CB58" s="477"/>
      <c r="CC58" s="477"/>
      <c r="CD58" s="477"/>
      <c r="CE58" s="477"/>
      <c r="CF58" s="477"/>
      <c r="CG58" s="477"/>
      <c r="CH58" s="477"/>
      <c r="CI58" s="477"/>
      <c r="CJ58" s="477"/>
      <c r="CK58" s="477"/>
      <c r="CL58" s="477"/>
      <c r="CM58" s="477"/>
      <c r="CN58" s="477"/>
      <c r="CO58" s="477"/>
      <c r="CP58" s="477"/>
      <c r="CQ58" s="477"/>
      <c r="CR58" s="477"/>
      <c r="CS58" s="477"/>
      <c r="CT58" s="477"/>
      <c r="CU58" s="477"/>
      <c r="CV58" s="477"/>
      <c r="CW58" s="477"/>
      <c r="CX58" s="477"/>
      <c r="CY58" s="477"/>
      <c r="CZ58" s="477"/>
      <c r="DA58" s="477"/>
      <c r="DB58" s="477"/>
      <c r="DC58" s="477"/>
      <c r="DD58" s="477"/>
      <c r="DE58" s="477"/>
      <c r="DF58" s="477"/>
      <c r="DG58" s="477"/>
      <c r="DH58" s="477"/>
      <c r="DI58" s="477"/>
      <c r="DJ58" s="477"/>
      <c r="DK58" s="477"/>
      <c r="DL58" s="477"/>
      <c r="DM58" s="477"/>
      <c r="DN58" s="477"/>
      <c r="DO58" s="477"/>
      <c r="DP58" s="477"/>
      <c r="DQ58" s="477"/>
      <c r="DR58" s="477"/>
      <c r="DS58" s="477"/>
      <c r="DT58" s="477"/>
      <c r="DU58" s="477"/>
      <c r="DV58" s="477"/>
      <c r="DW58" s="477"/>
      <c r="DX58" s="477"/>
      <c r="DY58" s="477"/>
      <c r="DZ58" s="477"/>
      <c r="EA58" s="477"/>
      <c r="EB58" s="477"/>
      <c r="EC58" s="477"/>
      <c r="ED58" s="477"/>
      <c r="EE58" s="477"/>
      <c r="EF58" s="477"/>
      <c r="EG58" s="477"/>
      <c r="EH58" s="477"/>
      <c r="EI58" s="477"/>
      <c r="EJ58" s="477"/>
      <c r="EK58" s="477"/>
      <c r="EL58" s="477"/>
      <c r="EM58" s="477"/>
      <c r="EN58" s="477"/>
      <c r="EO58" s="477"/>
      <c r="EP58" s="477"/>
      <c r="EQ58" s="477"/>
      <c r="ER58" s="477"/>
      <c r="ES58" s="477"/>
      <c r="ET58" s="477"/>
      <c r="EU58" s="477"/>
      <c r="EV58" s="477"/>
      <c r="EW58" s="477"/>
      <c r="EX58" s="477"/>
      <c r="EY58" s="477"/>
      <c r="EZ58" s="477"/>
      <c r="FA58" s="477"/>
      <c r="FB58" s="477"/>
      <c r="FC58" s="477"/>
      <c r="FD58" s="477"/>
      <c r="FE58" s="477"/>
      <c r="FF58" s="477"/>
      <c r="FG58" s="477"/>
      <c r="FH58" s="477"/>
      <c r="FI58" s="477"/>
      <c r="FJ58" s="477"/>
      <c r="FK58" s="477"/>
      <c r="FL58" s="477"/>
      <c r="FM58" s="477"/>
      <c r="FN58" s="477"/>
      <c r="FO58" s="477"/>
      <c r="FP58" s="477"/>
      <c r="FQ58" s="477"/>
      <c r="FR58" s="477"/>
      <c r="FS58" s="477"/>
      <c r="FT58" s="477"/>
      <c r="FU58" s="477"/>
      <c r="FV58" s="477"/>
      <c r="FW58" s="477"/>
      <c r="FX58" s="477"/>
      <c r="FY58" s="477"/>
      <c r="FZ58" s="477"/>
      <c r="GA58" s="477"/>
      <c r="GB58" s="477"/>
      <c r="GC58" s="477"/>
      <c r="GD58" s="477"/>
      <c r="GE58" s="477"/>
      <c r="GF58" s="477"/>
      <c r="GG58" s="477"/>
      <c r="GH58" s="477"/>
      <c r="GI58" s="477"/>
      <c r="GJ58" s="477"/>
      <c r="GK58" s="477"/>
      <c r="GL58" s="477"/>
      <c r="GM58" s="477"/>
      <c r="GN58" s="477"/>
      <c r="GO58" s="477"/>
      <c r="GP58" s="477"/>
      <c r="GQ58" s="477"/>
      <c r="GR58" s="477"/>
      <c r="GS58" s="477"/>
      <c r="GT58" s="477"/>
      <c r="GU58" s="477"/>
      <c r="GV58" s="477"/>
      <c r="GW58" s="477"/>
      <c r="GX58" s="477"/>
      <c r="GY58" s="477"/>
      <c r="GZ58" s="477"/>
      <c r="HA58" s="477"/>
      <c r="HB58" s="477"/>
      <c r="HC58" s="477"/>
      <c r="HD58" s="477"/>
      <c r="HE58" s="477"/>
      <c r="HF58" s="477"/>
      <c r="HG58" s="477"/>
      <c r="HH58" s="477"/>
      <c r="HI58" s="477"/>
      <c r="HJ58" s="477"/>
      <c r="HK58" s="477"/>
      <c r="HL58" s="477"/>
      <c r="HM58" s="477"/>
      <c r="HN58" s="477"/>
      <c r="HO58" s="477"/>
      <c r="HP58" s="477"/>
      <c r="HQ58" s="477"/>
      <c r="HR58" s="477"/>
      <c r="HS58" s="477"/>
      <c r="HT58" s="477"/>
      <c r="HU58" s="477"/>
      <c r="HV58" s="477"/>
      <c r="HW58" s="477"/>
      <c r="HX58" s="477"/>
      <c r="HY58" s="477"/>
      <c r="HZ58" s="477"/>
      <c r="IA58" s="477"/>
      <c r="IB58" s="477"/>
      <c r="IC58" s="477"/>
      <c r="ID58" s="477"/>
      <c r="IE58" s="477"/>
      <c r="IF58" s="477"/>
      <c r="IG58" s="477"/>
      <c r="IH58" s="477"/>
      <c r="II58" s="477"/>
      <c r="IJ58" s="477"/>
      <c r="IK58" s="477"/>
      <c r="IL58" s="477"/>
      <c r="IM58" s="477"/>
      <c r="IN58" s="477"/>
      <c r="IO58" s="477"/>
    </row>
    <row r="59" spans="1:249" ht="30" customHeight="1">
      <c r="A59" s="477"/>
      <c r="B59" s="476" t="s">
        <v>233</v>
      </c>
      <c r="C59" s="511"/>
      <c r="D59" s="512">
        <v>-14.08217465069059</v>
      </c>
      <c r="E59" s="513">
        <v>10.358958924800277</v>
      </c>
      <c r="F59" s="512">
        <v>2.8667497254013341</v>
      </c>
      <c r="G59" s="512">
        <v>15.18761348571438</v>
      </c>
      <c r="H59" s="512">
        <v>8.6082918977767804</v>
      </c>
      <c r="I59" s="512">
        <v>-0.78456790542432486</v>
      </c>
      <c r="J59" s="512">
        <v>-0.78456790542431065</v>
      </c>
      <c r="K59" s="477"/>
      <c r="L59" s="477"/>
      <c r="M59" s="477"/>
      <c r="N59" s="477"/>
      <c r="O59" s="477"/>
      <c r="P59" s="477"/>
      <c r="Q59" s="477"/>
      <c r="R59" s="477"/>
      <c r="S59" s="477"/>
      <c r="T59" s="477"/>
      <c r="U59" s="477"/>
      <c r="V59" s="477"/>
      <c r="W59" s="477"/>
      <c r="X59" s="477"/>
      <c r="Y59" s="477"/>
      <c r="Z59" s="477"/>
      <c r="AA59" s="477"/>
      <c r="AB59" s="477"/>
      <c r="AC59" s="477"/>
      <c r="AD59" s="477"/>
      <c r="AE59" s="477"/>
      <c r="AF59" s="477"/>
      <c r="AG59" s="477"/>
      <c r="AH59" s="477"/>
      <c r="AI59" s="477"/>
      <c r="AJ59" s="477"/>
      <c r="AK59" s="477"/>
      <c r="AL59" s="477"/>
      <c r="AM59" s="477"/>
      <c r="AN59" s="477"/>
      <c r="AO59" s="477"/>
      <c r="AP59" s="477"/>
      <c r="AQ59" s="477"/>
      <c r="AR59" s="477"/>
      <c r="AS59" s="477"/>
      <c r="AT59" s="477"/>
      <c r="AU59" s="477"/>
      <c r="AV59" s="477"/>
      <c r="AW59" s="477"/>
      <c r="AX59" s="477"/>
      <c r="AY59" s="477"/>
      <c r="AZ59" s="477"/>
      <c r="BA59" s="477"/>
      <c r="BB59" s="477"/>
      <c r="BC59" s="477"/>
      <c r="BD59" s="477"/>
      <c r="BE59" s="477"/>
      <c r="BF59" s="477"/>
      <c r="BG59" s="477"/>
      <c r="BH59" s="477"/>
      <c r="BI59" s="477"/>
      <c r="BJ59" s="477"/>
      <c r="BK59" s="477"/>
      <c r="BL59" s="477"/>
      <c r="BM59" s="477"/>
      <c r="BN59" s="477"/>
      <c r="BO59" s="477"/>
      <c r="BP59" s="477"/>
      <c r="BQ59" s="477"/>
      <c r="BR59" s="477"/>
      <c r="BS59" s="477"/>
      <c r="BT59" s="477"/>
      <c r="BU59" s="477"/>
      <c r="BV59" s="477"/>
      <c r="BW59" s="477"/>
      <c r="BX59" s="477"/>
      <c r="BY59" s="477"/>
      <c r="BZ59" s="477"/>
      <c r="CA59" s="477"/>
      <c r="CB59" s="477"/>
      <c r="CC59" s="477"/>
      <c r="CD59" s="477"/>
      <c r="CE59" s="477"/>
      <c r="CF59" s="477"/>
      <c r="CG59" s="477"/>
      <c r="CH59" s="477"/>
      <c r="CI59" s="477"/>
      <c r="CJ59" s="477"/>
      <c r="CK59" s="477"/>
      <c r="CL59" s="477"/>
      <c r="CM59" s="477"/>
      <c r="CN59" s="477"/>
      <c r="CO59" s="477"/>
      <c r="CP59" s="477"/>
      <c r="CQ59" s="477"/>
      <c r="CR59" s="477"/>
      <c r="CS59" s="477"/>
      <c r="CT59" s="477"/>
      <c r="CU59" s="477"/>
      <c r="CV59" s="477"/>
      <c r="CW59" s="477"/>
      <c r="CX59" s="477"/>
      <c r="CY59" s="477"/>
      <c r="CZ59" s="477"/>
      <c r="DA59" s="477"/>
      <c r="DB59" s="477"/>
      <c r="DC59" s="477"/>
      <c r="DD59" s="477"/>
      <c r="DE59" s="477"/>
      <c r="DF59" s="477"/>
      <c r="DG59" s="477"/>
      <c r="DH59" s="477"/>
      <c r="DI59" s="477"/>
      <c r="DJ59" s="477"/>
      <c r="DK59" s="477"/>
      <c r="DL59" s="477"/>
      <c r="DM59" s="477"/>
      <c r="DN59" s="477"/>
      <c r="DO59" s="477"/>
      <c r="DP59" s="477"/>
      <c r="DQ59" s="477"/>
      <c r="DR59" s="477"/>
      <c r="DS59" s="477"/>
      <c r="DT59" s="477"/>
      <c r="DU59" s="477"/>
      <c r="DV59" s="477"/>
      <c r="DW59" s="477"/>
      <c r="DX59" s="477"/>
      <c r="DY59" s="477"/>
      <c r="DZ59" s="477"/>
      <c r="EA59" s="477"/>
      <c r="EB59" s="477"/>
      <c r="EC59" s="477"/>
      <c r="ED59" s="477"/>
      <c r="EE59" s="477"/>
      <c r="EF59" s="477"/>
      <c r="EG59" s="477"/>
      <c r="EH59" s="477"/>
      <c r="EI59" s="477"/>
      <c r="EJ59" s="477"/>
      <c r="EK59" s="477"/>
      <c r="EL59" s="477"/>
      <c r="EM59" s="477"/>
      <c r="EN59" s="477"/>
      <c r="EO59" s="477"/>
      <c r="EP59" s="477"/>
      <c r="EQ59" s="477"/>
      <c r="ER59" s="477"/>
      <c r="ES59" s="477"/>
      <c r="ET59" s="477"/>
      <c r="EU59" s="477"/>
      <c r="EV59" s="477"/>
      <c r="EW59" s="477"/>
      <c r="EX59" s="477"/>
      <c r="EY59" s="477"/>
      <c r="EZ59" s="477"/>
      <c r="FA59" s="477"/>
      <c r="FB59" s="477"/>
      <c r="FC59" s="477"/>
      <c r="FD59" s="477"/>
      <c r="FE59" s="477"/>
      <c r="FF59" s="477"/>
      <c r="FG59" s="477"/>
      <c r="FH59" s="477"/>
      <c r="FI59" s="477"/>
      <c r="FJ59" s="477"/>
      <c r="FK59" s="477"/>
      <c r="FL59" s="477"/>
      <c r="FM59" s="477"/>
      <c r="FN59" s="477"/>
      <c r="FO59" s="477"/>
      <c r="FP59" s="477"/>
      <c r="FQ59" s="477"/>
      <c r="FR59" s="477"/>
      <c r="FS59" s="477"/>
      <c r="FT59" s="477"/>
      <c r="FU59" s="477"/>
      <c r="FV59" s="477"/>
      <c r="FW59" s="477"/>
      <c r="FX59" s="477"/>
      <c r="FY59" s="477"/>
      <c r="FZ59" s="477"/>
      <c r="GA59" s="477"/>
      <c r="GB59" s="477"/>
      <c r="GC59" s="477"/>
      <c r="GD59" s="477"/>
      <c r="GE59" s="477"/>
      <c r="GF59" s="477"/>
      <c r="GG59" s="477"/>
      <c r="GH59" s="477"/>
      <c r="GI59" s="477"/>
      <c r="GJ59" s="477"/>
      <c r="GK59" s="477"/>
      <c r="GL59" s="477"/>
      <c r="GM59" s="477"/>
      <c r="GN59" s="477"/>
      <c r="GO59" s="477"/>
      <c r="GP59" s="477"/>
      <c r="GQ59" s="477"/>
      <c r="GR59" s="477"/>
      <c r="GS59" s="477"/>
      <c r="GT59" s="477"/>
      <c r="GU59" s="477"/>
      <c r="GV59" s="477"/>
      <c r="GW59" s="477"/>
      <c r="GX59" s="477"/>
      <c r="GY59" s="477"/>
      <c r="GZ59" s="477"/>
      <c r="HA59" s="477"/>
      <c r="HB59" s="477"/>
      <c r="HC59" s="477"/>
      <c r="HD59" s="477"/>
      <c r="HE59" s="477"/>
      <c r="HF59" s="477"/>
      <c r="HG59" s="477"/>
      <c r="HH59" s="477"/>
      <c r="HI59" s="477"/>
      <c r="HJ59" s="477"/>
      <c r="HK59" s="477"/>
      <c r="HL59" s="477"/>
      <c r="HM59" s="477"/>
      <c r="HN59" s="477"/>
      <c r="HO59" s="477"/>
      <c r="HP59" s="477"/>
      <c r="HQ59" s="477"/>
      <c r="HR59" s="477"/>
      <c r="HS59" s="477"/>
      <c r="HT59" s="477"/>
      <c r="HU59" s="477"/>
      <c r="HV59" s="477"/>
      <c r="HW59" s="477"/>
      <c r="HX59" s="477"/>
      <c r="HY59" s="477"/>
      <c r="HZ59" s="477"/>
      <c r="IA59" s="477"/>
      <c r="IB59" s="477"/>
      <c r="IC59" s="477"/>
      <c r="ID59" s="477"/>
      <c r="IE59" s="477"/>
      <c r="IF59" s="477"/>
      <c r="IG59" s="477"/>
      <c r="IH59" s="477"/>
      <c r="II59" s="477"/>
      <c r="IJ59" s="477"/>
      <c r="IK59" s="477"/>
      <c r="IL59" s="477"/>
      <c r="IM59" s="477"/>
      <c r="IN59" s="477"/>
      <c r="IO59" s="477"/>
    </row>
    <row r="60" spans="1:249" ht="30" customHeight="1">
      <c r="A60" s="477"/>
      <c r="B60" s="476" t="s">
        <v>234</v>
      </c>
      <c r="C60" s="511"/>
      <c r="D60" s="512">
        <v>-12.187243283624795</v>
      </c>
      <c r="E60" s="513">
        <v>8.1420000000000528</v>
      </c>
      <c r="F60" s="512">
        <v>7.893999999999977</v>
      </c>
      <c r="G60" s="512">
        <v>25.962474204209897</v>
      </c>
      <c r="H60" s="512">
        <v>6.0358024666789873</v>
      </c>
      <c r="I60" s="512">
        <v>-0.47852247322698815</v>
      </c>
      <c r="J60" s="512">
        <v>-0.47852247322698815</v>
      </c>
      <c r="K60" s="477"/>
      <c r="L60" s="477"/>
      <c r="M60" s="477"/>
      <c r="N60" s="477"/>
      <c r="O60" s="477"/>
      <c r="P60" s="477"/>
      <c r="Q60" s="477"/>
      <c r="R60" s="477"/>
      <c r="S60" s="477"/>
      <c r="T60" s="477"/>
      <c r="U60" s="477"/>
      <c r="V60" s="477"/>
      <c r="W60" s="477"/>
      <c r="X60" s="477"/>
      <c r="Y60" s="477"/>
      <c r="Z60" s="477"/>
      <c r="AA60" s="477"/>
      <c r="AB60" s="477"/>
      <c r="AC60" s="477"/>
      <c r="AD60" s="477"/>
      <c r="AE60" s="477"/>
      <c r="AF60" s="477"/>
      <c r="AG60" s="477"/>
      <c r="AH60" s="477"/>
      <c r="AI60" s="477"/>
      <c r="AJ60" s="477"/>
      <c r="AK60" s="477"/>
      <c r="AL60" s="477"/>
      <c r="AM60" s="477"/>
      <c r="AN60" s="477"/>
      <c r="AO60" s="477"/>
      <c r="AP60" s="477"/>
      <c r="AQ60" s="477"/>
      <c r="AR60" s="477"/>
      <c r="AS60" s="477"/>
      <c r="AT60" s="477"/>
      <c r="AU60" s="477"/>
      <c r="AV60" s="477"/>
      <c r="AW60" s="477"/>
      <c r="AX60" s="477"/>
      <c r="AY60" s="477"/>
      <c r="AZ60" s="477"/>
      <c r="BA60" s="477"/>
      <c r="BB60" s="477"/>
      <c r="BC60" s="477"/>
      <c r="BD60" s="477"/>
      <c r="BE60" s="477"/>
      <c r="BF60" s="477"/>
      <c r="BG60" s="477"/>
      <c r="BH60" s="477"/>
      <c r="BI60" s="477"/>
      <c r="BJ60" s="477"/>
      <c r="BK60" s="477"/>
      <c r="BL60" s="477"/>
      <c r="BM60" s="477"/>
      <c r="BN60" s="477"/>
      <c r="BO60" s="477"/>
      <c r="BP60" s="477"/>
      <c r="BQ60" s="477"/>
      <c r="BR60" s="477"/>
      <c r="BS60" s="477"/>
      <c r="BT60" s="477"/>
      <c r="BU60" s="477"/>
      <c r="BV60" s="477"/>
      <c r="BW60" s="477"/>
      <c r="BX60" s="477"/>
      <c r="BY60" s="477"/>
      <c r="BZ60" s="477"/>
      <c r="CA60" s="477"/>
      <c r="CB60" s="477"/>
      <c r="CC60" s="477"/>
      <c r="CD60" s="477"/>
      <c r="CE60" s="477"/>
      <c r="CF60" s="477"/>
      <c r="CG60" s="477"/>
      <c r="CH60" s="477"/>
      <c r="CI60" s="477"/>
      <c r="CJ60" s="477"/>
      <c r="CK60" s="477"/>
      <c r="CL60" s="477"/>
      <c r="CM60" s="477"/>
      <c r="CN60" s="477"/>
      <c r="CO60" s="477"/>
      <c r="CP60" s="477"/>
      <c r="CQ60" s="477"/>
      <c r="CR60" s="477"/>
      <c r="CS60" s="477"/>
      <c r="CT60" s="477"/>
      <c r="CU60" s="477"/>
      <c r="CV60" s="477"/>
      <c r="CW60" s="477"/>
      <c r="CX60" s="477"/>
      <c r="CY60" s="477"/>
      <c r="CZ60" s="477"/>
      <c r="DA60" s="477"/>
      <c r="DB60" s="477"/>
      <c r="DC60" s="477"/>
      <c r="DD60" s="477"/>
      <c r="DE60" s="477"/>
      <c r="DF60" s="477"/>
      <c r="DG60" s="477"/>
      <c r="DH60" s="477"/>
      <c r="DI60" s="477"/>
      <c r="DJ60" s="477"/>
      <c r="DK60" s="477"/>
      <c r="DL60" s="477"/>
      <c r="DM60" s="477"/>
      <c r="DN60" s="477"/>
      <c r="DO60" s="477"/>
      <c r="DP60" s="477"/>
      <c r="DQ60" s="477"/>
      <c r="DR60" s="477"/>
      <c r="DS60" s="477"/>
      <c r="DT60" s="477"/>
      <c r="DU60" s="477"/>
      <c r="DV60" s="477"/>
      <c r="DW60" s="477"/>
      <c r="DX60" s="477"/>
      <c r="DY60" s="477"/>
      <c r="DZ60" s="477"/>
      <c r="EA60" s="477"/>
      <c r="EB60" s="477"/>
      <c r="EC60" s="477"/>
      <c r="ED60" s="477"/>
      <c r="EE60" s="477"/>
      <c r="EF60" s="477"/>
      <c r="EG60" s="477"/>
      <c r="EH60" s="477"/>
      <c r="EI60" s="477"/>
      <c r="EJ60" s="477"/>
      <c r="EK60" s="477"/>
      <c r="EL60" s="477"/>
      <c r="EM60" s="477"/>
      <c r="EN60" s="477"/>
      <c r="EO60" s="477"/>
      <c r="EP60" s="477"/>
      <c r="EQ60" s="477"/>
      <c r="ER60" s="477"/>
      <c r="ES60" s="477"/>
      <c r="ET60" s="477"/>
      <c r="EU60" s="477"/>
      <c r="EV60" s="477"/>
      <c r="EW60" s="477"/>
      <c r="EX60" s="477"/>
      <c r="EY60" s="477"/>
      <c r="EZ60" s="477"/>
      <c r="FA60" s="477"/>
      <c r="FB60" s="477"/>
      <c r="FC60" s="477"/>
      <c r="FD60" s="477"/>
      <c r="FE60" s="477"/>
      <c r="FF60" s="477"/>
      <c r="FG60" s="477"/>
      <c r="FH60" s="477"/>
      <c r="FI60" s="477"/>
      <c r="FJ60" s="477"/>
      <c r="FK60" s="477"/>
      <c r="FL60" s="477"/>
      <c r="FM60" s="477"/>
      <c r="FN60" s="477"/>
      <c r="FO60" s="477"/>
      <c r="FP60" s="477"/>
      <c r="FQ60" s="477"/>
      <c r="FR60" s="477"/>
      <c r="FS60" s="477"/>
      <c r="FT60" s="477"/>
      <c r="FU60" s="477"/>
      <c r="FV60" s="477"/>
      <c r="FW60" s="477"/>
      <c r="FX60" s="477"/>
      <c r="FY60" s="477"/>
      <c r="FZ60" s="477"/>
      <c r="GA60" s="477"/>
      <c r="GB60" s="477"/>
      <c r="GC60" s="477"/>
      <c r="GD60" s="477"/>
      <c r="GE60" s="477"/>
      <c r="GF60" s="477"/>
      <c r="GG60" s="477"/>
      <c r="GH60" s="477"/>
      <c r="GI60" s="477"/>
      <c r="GJ60" s="477"/>
      <c r="GK60" s="477"/>
      <c r="GL60" s="477"/>
      <c r="GM60" s="477"/>
      <c r="GN60" s="477"/>
      <c r="GO60" s="477"/>
      <c r="GP60" s="477"/>
      <c r="GQ60" s="477"/>
      <c r="GR60" s="477"/>
      <c r="GS60" s="477"/>
      <c r="GT60" s="477"/>
      <c r="GU60" s="477"/>
      <c r="GV60" s="477"/>
      <c r="GW60" s="477"/>
      <c r="GX60" s="477"/>
      <c r="GY60" s="477"/>
      <c r="GZ60" s="477"/>
      <c r="HA60" s="477"/>
      <c r="HB60" s="477"/>
      <c r="HC60" s="477"/>
      <c r="HD60" s="477"/>
      <c r="HE60" s="477"/>
      <c r="HF60" s="477"/>
      <c r="HG60" s="477"/>
      <c r="HH60" s="477"/>
      <c r="HI60" s="477"/>
      <c r="HJ60" s="477"/>
      <c r="HK60" s="477"/>
      <c r="HL60" s="477"/>
      <c r="HM60" s="477"/>
      <c r="HN60" s="477"/>
      <c r="HO60" s="477"/>
      <c r="HP60" s="477"/>
      <c r="HQ60" s="477"/>
      <c r="HR60" s="477"/>
      <c r="HS60" s="477"/>
      <c r="HT60" s="477"/>
      <c r="HU60" s="477"/>
      <c r="HV60" s="477"/>
      <c r="HW60" s="477"/>
      <c r="HX60" s="477"/>
      <c r="HY60" s="477"/>
      <c r="HZ60" s="477"/>
      <c r="IA60" s="477"/>
      <c r="IB60" s="477"/>
      <c r="IC60" s="477"/>
      <c r="ID60" s="477"/>
      <c r="IE60" s="477"/>
      <c r="IF60" s="477"/>
      <c r="IG60" s="477"/>
      <c r="IH60" s="477"/>
      <c r="II60" s="477"/>
      <c r="IJ60" s="477"/>
      <c r="IK60" s="477"/>
      <c r="IL60" s="477"/>
      <c r="IM60" s="477"/>
      <c r="IN60" s="477"/>
      <c r="IO60" s="477"/>
    </row>
    <row r="61" spans="1:249" ht="30" customHeight="1">
      <c r="A61" s="477"/>
      <c r="B61" s="476" t="s">
        <v>235</v>
      </c>
      <c r="C61" s="511"/>
      <c r="D61" s="512">
        <v>-10.042771408792078</v>
      </c>
      <c r="E61" s="513">
        <v>7.8762804022125721</v>
      </c>
      <c r="F61" s="512">
        <v>10.488928224079473</v>
      </c>
      <c r="G61" s="512">
        <v>26.303469391217789</v>
      </c>
      <c r="H61" s="512">
        <v>0.88924509631785043</v>
      </c>
      <c r="I61" s="512">
        <v>-0.54580290899413342</v>
      </c>
      <c r="J61" s="512">
        <v>-0.54580290899414763</v>
      </c>
      <c r="K61" s="477"/>
      <c r="L61" s="477"/>
      <c r="M61" s="477"/>
      <c r="N61" s="477"/>
      <c r="O61" s="477"/>
      <c r="P61" s="477"/>
      <c r="Q61" s="477"/>
      <c r="R61" s="477"/>
      <c r="S61" s="477"/>
      <c r="T61" s="477"/>
      <c r="U61" s="477"/>
      <c r="V61" s="477"/>
      <c r="W61" s="477"/>
      <c r="X61" s="477"/>
      <c r="Y61" s="477"/>
      <c r="Z61" s="477"/>
      <c r="AA61" s="477"/>
      <c r="AB61" s="477"/>
      <c r="AC61" s="477"/>
      <c r="AD61" s="477"/>
      <c r="AE61" s="477"/>
      <c r="AF61" s="477"/>
      <c r="AG61" s="477"/>
      <c r="AH61" s="477"/>
      <c r="AI61" s="477"/>
      <c r="AJ61" s="477"/>
      <c r="AK61" s="477"/>
      <c r="AL61" s="477"/>
      <c r="AM61" s="477"/>
      <c r="AN61" s="477"/>
      <c r="AO61" s="477"/>
      <c r="AP61" s="477"/>
      <c r="AQ61" s="477"/>
      <c r="AR61" s="477"/>
      <c r="AS61" s="477"/>
      <c r="AT61" s="477"/>
      <c r="AU61" s="477"/>
      <c r="AV61" s="477"/>
      <c r="AW61" s="477"/>
      <c r="AX61" s="477"/>
      <c r="AY61" s="477"/>
      <c r="AZ61" s="477"/>
      <c r="BA61" s="477"/>
      <c r="BB61" s="477"/>
      <c r="BC61" s="477"/>
      <c r="BD61" s="477"/>
      <c r="BE61" s="477"/>
      <c r="BF61" s="477"/>
      <c r="BG61" s="477"/>
      <c r="BH61" s="477"/>
      <c r="BI61" s="477"/>
      <c r="BJ61" s="477"/>
      <c r="BK61" s="477"/>
      <c r="BL61" s="477"/>
      <c r="BM61" s="477"/>
      <c r="BN61" s="477"/>
      <c r="BO61" s="477"/>
      <c r="BP61" s="477"/>
      <c r="BQ61" s="477"/>
      <c r="BR61" s="477"/>
      <c r="BS61" s="477"/>
      <c r="BT61" s="477"/>
      <c r="BU61" s="477"/>
      <c r="BV61" s="477"/>
      <c r="BW61" s="477"/>
      <c r="BX61" s="477"/>
      <c r="BY61" s="477"/>
      <c r="BZ61" s="477"/>
      <c r="CA61" s="477"/>
      <c r="CB61" s="477"/>
      <c r="CC61" s="477"/>
      <c r="CD61" s="477"/>
      <c r="CE61" s="477"/>
      <c r="CF61" s="477"/>
      <c r="CG61" s="477"/>
      <c r="CH61" s="477"/>
      <c r="CI61" s="477"/>
      <c r="CJ61" s="477"/>
      <c r="CK61" s="477"/>
      <c r="CL61" s="477"/>
      <c r="CM61" s="477"/>
      <c r="CN61" s="477"/>
      <c r="CO61" s="477"/>
      <c r="CP61" s="477"/>
      <c r="CQ61" s="477"/>
      <c r="CR61" s="477"/>
      <c r="CS61" s="477"/>
      <c r="CT61" s="477"/>
      <c r="CU61" s="477"/>
      <c r="CV61" s="477"/>
      <c r="CW61" s="477"/>
      <c r="CX61" s="477"/>
      <c r="CY61" s="477"/>
      <c r="CZ61" s="477"/>
      <c r="DA61" s="477"/>
      <c r="DB61" s="477"/>
      <c r="DC61" s="477"/>
      <c r="DD61" s="477"/>
      <c r="DE61" s="477"/>
      <c r="DF61" s="477"/>
      <c r="DG61" s="477"/>
      <c r="DH61" s="477"/>
      <c r="DI61" s="477"/>
      <c r="DJ61" s="477"/>
      <c r="DK61" s="477"/>
      <c r="DL61" s="477"/>
      <c r="DM61" s="477"/>
      <c r="DN61" s="477"/>
      <c r="DO61" s="477"/>
      <c r="DP61" s="477"/>
      <c r="DQ61" s="477"/>
      <c r="DR61" s="477"/>
      <c r="DS61" s="477"/>
      <c r="DT61" s="477"/>
      <c r="DU61" s="477"/>
      <c r="DV61" s="477"/>
      <c r="DW61" s="477"/>
      <c r="DX61" s="477"/>
      <c r="DY61" s="477"/>
      <c r="DZ61" s="477"/>
      <c r="EA61" s="477"/>
      <c r="EB61" s="477"/>
      <c r="EC61" s="477"/>
      <c r="ED61" s="477"/>
      <c r="EE61" s="477"/>
      <c r="EF61" s="477"/>
      <c r="EG61" s="477"/>
      <c r="EH61" s="477"/>
      <c r="EI61" s="477"/>
      <c r="EJ61" s="477"/>
      <c r="EK61" s="477"/>
      <c r="EL61" s="477"/>
      <c r="EM61" s="477"/>
      <c r="EN61" s="477"/>
      <c r="EO61" s="477"/>
      <c r="EP61" s="477"/>
      <c r="EQ61" s="477"/>
      <c r="ER61" s="477"/>
      <c r="ES61" s="477"/>
      <c r="ET61" s="477"/>
      <c r="EU61" s="477"/>
      <c r="EV61" s="477"/>
      <c r="EW61" s="477"/>
      <c r="EX61" s="477"/>
      <c r="EY61" s="477"/>
      <c r="EZ61" s="477"/>
      <c r="FA61" s="477"/>
      <c r="FB61" s="477"/>
      <c r="FC61" s="477"/>
      <c r="FD61" s="477"/>
      <c r="FE61" s="477"/>
      <c r="FF61" s="477"/>
      <c r="FG61" s="477"/>
      <c r="FH61" s="477"/>
      <c r="FI61" s="477"/>
      <c r="FJ61" s="477"/>
      <c r="FK61" s="477"/>
      <c r="FL61" s="477"/>
      <c r="FM61" s="477"/>
      <c r="FN61" s="477"/>
      <c r="FO61" s="477"/>
      <c r="FP61" s="477"/>
      <c r="FQ61" s="477"/>
      <c r="FR61" s="477"/>
      <c r="FS61" s="477"/>
      <c r="FT61" s="477"/>
      <c r="FU61" s="477"/>
      <c r="FV61" s="477"/>
      <c r="FW61" s="477"/>
      <c r="FX61" s="477"/>
      <c r="FY61" s="477"/>
      <c r="FZ61" s="477"/>
      <c r="GA61" s="477"/>
      <c r="GB61" s="477"/>
      <c r="GC61" s="477"/>
      <c r="GD61" s="477"/>
      <c r="GE61" s="477"/>
      <c r="GF61" s="477"/>
      <c r="GG61" s="477"/>
      <c r="GH61" s="477"/>
      <c r="GI61" s="477"/>
      <c r="GJ61" s="477"/>
      <c r="GK61" s="477"/>
      <c r="GL61" s="477"/>
      <c r="GM61" s="477"/>
      <c r="GN61" s="477"/>
      <c r="GO61" s="477"/>
      <c r="GP61" s="477"/>
      <c r="GQ61" s="477"/>
      <c r="GR61" s="477"/>
      <c r="GS61" s="477"/>
      <c r="GT61" s="477"/>
      <c r="GU61" s="477"/>
      <c r="GV61" s="477"/>
      <c r="GW61" s="477"/>
      <c r="GX61" s="477"/>
      <c r="GY61" s="477"/>
      <c r="GZ61" s="477"/>
      <c r="HA61" s="477"/>
      <c r="HB61" s="477"/>
      <c r="HC61" s="477"/>
      <c r="HD61" s="477"/>
      <c r="HE61" s="477"/>
      <c r="HF61" s="477"/>
      <c r="HG61" s="477"/>
      <c r="HH61" s="477"/>
      <c r="HI61" s="477"/>
      <c r="HJ61" s="477"/>
      <c r="HK61" s="477"/>
      <c r="HL61" s="477"/>
      <c r="HM61" s="477"/>
      <c r="HN61" s="477"/>
      <c r="HO61" s="477"/>
      <c r="HP61" s="477"/>
      <c r="HQ61" s="477"/>
      <c r="HR61" s="477"/>
      <c r="HS61" s="477"/>
      <c r="HT61" s="477"/>
      <c r="HU61" s="477"/>
      <c r="HV61" s="477"/>
      <c r="HW61" s="477"/>
      <c r="HX61" s="477"/>
      <c r="HY61" s="477"/>
      <c r="HZ61" s="477"/>
      <c r="IA61" s="477"/>
      <c r="IB61" s="477"/>
      <c r="IC61" s="477"/>
      <c r="ID61" s="477"/>
      <c r="IE61" s="477"/>
      <c r="IF61" s="477"/>
      <c r="IG61" s="477"/>
      <c r="IH61" s="477"/>
      <c r="II61" s="477"/>
      <c r="IJ61" s="477"/>
      <c r="IK61" s="477"/>
      <c r="IL61" s="477"/>
      <c r="IM61" s="477"/>
      <c r="IN61" s="477"/>
      <c r="IO61" s="477"/>
    </row>
    <row r="62" spans="1:249" ht="30" customHeight="1">
      <c r="A62" s="477"/>
      <c r="B62" s="476" t="s">
        <v>236</v>
      </c>
      <c r="C62" s="511"/>
      <c r="D62" s="512">
        <v>-3.0093661408869963</v>
      </c>
      <c r="E62" s="513">
        <v>7.3578701905187955</v>
      </c>
      <c r="F62" s="512">
        <v>7.2595643154227361</v>
      </c>
      <c r="G62" s="512">
        <v>16.912682285553942</v>
      </c>
      <c r="H62" s="512">
        <v>-1.0048808999566461</v>
      </c>
      <c r="I62" s="512">
        <v>1.5983479542515369</v>
      </c>
      <c r="J62" s="512">
        <v>1.5983479542515369</v>
      </c>
      <c r="K62" s="477"/>
      <c r="L62" s="477"/>
      <c r="M62" s="477"/>
      <c r="N62" s="477"/>
      <c r="O62" s="477"/>
      <c r="P62" s="477"/>
      <c r="Q62" s="477"/>
      <c r="R62" s="477"/>
      <c r="S62" s="477"/>
      <c r="T62" s="477"/>
      <c r="U62" s="477"/>
      <c r="V62" s="477"/>
      <c r="W62" s="477"/>
      <c r="X62" s="477"/>
      <c r="Y62" s="477"/>
      <c r="Z62" s="477"/>
      <c r="AA62" s="477"/>
      <c r="AB62" s="477"/>
      <c r="AC62" s="477"/>
      <c r="AD62" s="477"/>
      <c r="AE62" s="477"/>
      <c r="AF62" s="477"/>
      <c r="AG62" s="477"/>
      <c r="AH62" s="477"/>
      <c r="AI62" s="477"/>
      <c r="AJ62" s="477"/>
      <c r="AK62" s="477"/>
      <c r="AL62" s="477"/>
      <c r="AM62" s="477"/>
      <c r="AN62" s="477"/>
      <c r="AO62" s="477"/>
      <c r="AP62" s="477"/>
      <c r="AQ62" s="477"/>
      <c r="AR62" s="477"/>
      <c r="AS62" s="477"/>
      <c r="AT62" s="477"/>
      <c r="AU62" s="477"/>
      <c r="AV62" s="477"/>
      <c r="AW62" s="477"/>
      <c r="AX62" s="477"/>
      <c r="AY62" s="477"/>
      <c r="AZ62" s="477"/>
      <c r="BA62" s="477"/>
      <c r="BB62" s="477"/>
      <c r="BC62" s="477"/>
      <c r="BD62" s="477"/>
      <c r="BE62" s="477"/>
      <c r="BF62" s="477"/>
      <c r="BG62" s="477"/>
      <c r="BH62" s="477"/>
      <c r="BI62" s="477"/>
      <c r="BJ62" s="477"/>
      <c r="BK62" s="477"/>
      <c r="BL62" s="477"/>
      <c r="BM62" s="477"/>
      <c r="BN62" s="477"/>
      <c r="BO62" s="477"/>
      <c r="BP62" s="477"/>
      <c r="BQ62" s="477"/>
      <c r="BR62" s="477"/>
      <c r="BS62" s="477"/>
      <c r="BT62" s="477"/>
      <c r="BU62" s="477"/>
      <c r="BV62" s="477"/>
      <c r="BW62" s="477"/>
      <c r="BX62" s="477"/>
      <c r="BY62" s="477"/>
      <c r="BZ62" s="477"/>
      <c r="CA62" s="477"/>
      <c r="CB62" s="477"/>
      <c r="CC62" s="477"/>
      <c r="CD62" s="477"/>
      <c r="CE62" s="477"/>
      <c r="CF62" s="477"/>
      <c r="CG62" s="477"/>
      <c r="CH62" s="477"/>
      <c r="CI62" s="477"/>
      <c r="CJ62" s="477"/>
      <c r="CK62" s="477"/>
      <c r="CL62" s="477"/>
      <c r="CM62" s="477"/>
      <c r="CN62" s="477"/>
      <c r="CO62" s="477"/>
      <c r="CP62" s="477"/>
      <c r="CQ62" s="477"/>
      <c r="CR62" s="477"/>
      <c r="CS62" s="477"/>
      <c r="CT62" s="477"/>
      <c r="CU62" s="477"/>
      <c r="CV62" s="477"/>
      <c r="CW62" s="477"/>
      <c r="CX62" s="477"/>
      <c r="CY62" s="477"/>
      <c r="CZ62" s="477"/>
      <c r="DA62" s="477"/>
      <c r="DB62" s="477"/>
      <c r="DC62" s="477"/>
      <c r="DD62" s="477"/>
      <c r="DE62" s="477"/>
      <c r="DF62" s="477"/>
      <c r="DG62" s="477"/>
      <c r="DH62" s="477"/>
      <c r="DI62" s="477"/>
      <c r="DJ62" s="477"/>
      <c r="DK62" s="477"/>
      <c r="DL62" s="477"/>
      <c r="DM62" s="477"/>
      <c r="DN62" s="477"/>
      <c r="DO62" s="477"/>
      <c r="DP62" s="477"/>
      <c r="DQ62" s="477"/>
      <c r="DR62" s="477"/>
      <c r="DS62" s="477"/>
      <c r="DT62" s="477"/>
      <c r="DU62" s="477"/>
      <c r="DV62" s="477"/>
      <c r="DW62" s="477"/>
      <c r="DX62" s="477"/>
      <c r="DY62" s="477"/>
      <c r="DZ62" s="477"/>
      <c r="EA62" s="477"/>
      <c r="EB62" s="477"/>
      <c r="EC62" s="477"/>
      <c r="ED62" s="477"/>
      <c r="EE62" s="477"/>
      <c r="EF62" s="477"/>
      <c r="EG62" s="477"/>
      <c r="EH62" s="477"/>
      <c r="EI62" s="477"/>
      <c r="EJ62" s="477"/>
      <c r="EK62" s="477"/>
      <c r="EL62" s="477"/>
      <c r="EM62" s="477"/>
      <c r="EN62" s="477"/>
      <c r="EO62" s="477"/>
      <c r="EP62" s="477"/>
      <c r="EQ62" s="477"/>
      <c r="ER62" s="477"/>
      <c r="ES62" s="477"/>
      <c r="ET62" s="477"/>
      <c r="EU62" s="477"/>
      <c r="EV62" s="477"/>
      <c r="EW62" s="477"/>
      <c r="EX62" s="477"/>
      <c r="EY62" s="477"/>
      <c r="EZ62" s="477"/>
      <c r="FA62" s="477"/>
      <c r="FB62" s="477"/>
      <c r="FC62" s="477"/>
      <c r="FD62" s="477"/>
      <c r="FE62" s="477"/>
      <c r="FF62" s="477"/>
      <c r="FG62" s="477"/>
      <c r="FH62" s="477"/>
      <c r="FI62" s="477"/>
      <c r="FJ62" s="477"/>
      <c r="FK62" s="477"/>
      <c r="FL62" s="477"/>
      <c r="FM62" s="477"/>
      <c r="FN62" s="477"/>
      <c r="FO62" s="477"/>
      <c r="FP62" s="477"/>
      <c r="FQ62" s="477"/>
      <c r="FR62" s="477"/>
      <c r="FS62" s="477"/>
      <c r="FT62" s="477"/>
      <c r="FU62" s="477"/>
      <c r="FV62" s="477"/>
      <c r="FW62" s="477"/>
      <c r="FX62" s="477"/>
      <c r="FY62" s="477"/>
      <c r="FZ62" s="477"/>
      <c r="GA62" s="477"/>
      <c r="GB62" s="477"/>
      <c r="GC62" s="477"/>
      <c r="GD62" s="477"/>
      <c r="GE62" s="477"/>
      <c r="GF62" s="477"/>
      <c r="GG62" s="477"/>
      <c r="GH62" s="477"/>
      <c r="GI62" s="477"/>
      <c r="GJ62" s="477"/>
      <c r="GK62" s="477"/>
      <c r="GL62" s="477"/>
      <c r="GM62" s="477"/>
      <c r="GN62" s="477"/>
      <c r="GO62" s="477"/>
      <c r="GP62" s="477"/>
      <c r="GQ62" s="477"/>
      <c r="GR62" s="477"/>
      <c r="GS62" s="477"/>
      <c r="GT62" s="477"/>
      <c r="GU62" s="477"/>
      <c r="GV62" s="477"/>
      <c r="GW62" s="477"/>
      <c r="GX62" s="477"/>
      <c r="GY62" s="477"/>
      <c r="GZ62" s="477"/>
      <c r="HA62" s="477"/>
      <c r="HB62" s="477"/>
      <c r="HC62" s="477"/>
      <c r="HD62" s="477"/>
      <c r="HE62" s="477"/>
      <c r="HF62" s="477"/>
      <c r="HG62" s="477"/>
      <c r="HH62" s="477"/>
      <c r="HI62" s="477"/>
      <c r="HJ62" s="477"/>
      <c r="HK62" s="477"/>
      <c r="HL62" s="477"/>
      <c r="HM62" s="477"/>
      <c r="HN62" s="477"/>
      <c r="HO62" s="477"/>
      <c r="HP62" s="477"/>
      <c r="HQ62" s="477"/>
      <c r="HR62" s="477"/>
      <c r="HS62" s="477"/>
      <c r="HT62" s="477"/>
      <c r="HU62" s="477"/>
      <c r="HV62" s="477"/>
      <c r="HW62" s="477"/>
      <c r="HX62" s="477"/>
      <c r="HY62" s="477"/>
      <c r="HZ62" s="477"/>
      <c r="IA62" s="477"/>
      <c r="IB62" s="477"/>
      <c r="IC62" s="477"/>
      <c r="ID62" s="477"/>
      <c r="IE62" s="477"/>
      <c r="IF62" s="477"/>
      <c r="IG62" s="477"/>
      <c r="IH62" s="477"/>
      <c r="II62" s="477"/>
      <c r="IJ62" s="477"/>
      <c r="IK62" s="477"/>
      <c r="IL62" s="477"/>
      <c r="IM62" s="477"/>
      <c r="IN62" s="477"/>
      <c r="IO62" s="477"/>
    </row>
    <row r="63" spans="1:249" ht="30" customHeight="1">
      <c r="A63" s="477"/>
      <c r="B63" s="476" t="s">
        <v>237</v>
      </c>
      <c r="C63" s="511"/>
      <c r="D63" s="512">
        <v>3.3436244135929059</v>
      </c>
      <c r="E63" s="513">
        <v>3.5362149707345765</v>
      </c>
      <c r="F63" s="512">
        <v>4.0303134195666814</v>
      </c>
      <c r="G63" s="512">
        <v>9.4280397924075316</v>
      </c>
      <c r="H63" s="512">
        <v>-3.9722813670842214</v>
      </c>
      <c r="I63" s="512">
        <v>1.8430712556639151</v>
      </c>
      <c r="J63" s="512">
        <v>1.8430712556639008</v>
      </c>
      <c r="K63" s="477"/>
      <c r="L63" s="477"/>
      <c r="M63" s="477"/>
      <c r="N63" s="477"/>
      <c r="O63" s="477"/>
      <c r="P63" s="477"/>
      <c r="Q63" s="477"/>
      <c r="R63" s="477"/>
      <c r="S63" s="477"/>
      <c r="T63" s="477"/>
      <c r="U63" s="477"/>
      <c r="V63" s="477"/>
      <c r="W63" s="477"/>
      <c r="X63" s="477"/>
      <c r="Y63" s="477"/>
      <c r="Z63" s="477"/>
      <c r="AA63" s="477"/>
      <c r="AB63" s="477"/>
      <c r="AC63" s="477"/>
      <c r="AD63" s="477"/>
      <c r="AE63" s="477"/>
      <c r="AF63" s="477"/>
      <c r="AG63" s="477"/>
      <c r="AH63" s="477"/>
      <c r="AI63" s="477"/>
      <c r="AJ63" s="477"/>
      <c r="AK63" s="477"/>
      <c r="AL63" s="477"/>
      <c r="AM63" s="477"/>
      <c r="AN63" s="477"/>
      <c r="AO63" s="477"/>
      <c r="AP63" s="477"/>
      <c r="AQ63" s="477"/>
      <c r="AR63" s="477"/>
      <c r="AS63" s="477"/>
      <c r="AT63" s="477"/>
      <c r="AU63" s="477"/>
      <c r="AV63" s="477"/>
      <c r="AW63" s="477"/>
      <c r="AX63" s="477"/>
      <c r="AY63" s="477"/>
      <c r="AZ63" s="477"/>
      <c r="BA63" s="477"/>
      <c r="BB63" s="477"/>
      <c r="BC63" s="477"/>
      <c r="BD63" s="477"/>
      <c r="BE63" s="477"/>
      <c r="BF63" s="477"/>
      <c r="BG63" s="477"/>
      <c r="BH63" s="477"/>
      <c r="BI63" s="477"/>
      <c r="BJ63" s="477"/>
      <c r="BK63" s="477"/>
      <c r="BL63" s="477"/>
      <c r="BM63" s="477"/>
      <c r="BN63" s="477"/>
      <c r="BO63" s="477"/>
      <c r="BP63" s="477"/>
      <c r="BQ63" s="477"/>
      <c r="BR63" s="477"/>
      <c r="BS63" s="477"/>
      <c r="BT63" s="477"/>
      <c r="BU63" s="477"/>
      <c r="BV63" s="477"/>
      <c r="BW63" s="477"/>
      <c r="BX63" s="477"/>
      <c r="BY63" s="477"/>
      <c r="BZ63" s="477"/>
      <c r="CA63" s="477"/>
      <c r="CB63" s="477"/>
      <c r="CC63" s="477"/>
      <c r="CD63" s="477"/>
      <c r="CE63" s="477"/>
      <c r="CF63" s="477"/>
      <c r="CG63" s="477"/>
      <c r="CH63" s="477"/>
      <c r="CI63" s="477"/>
      <c r="CJ63" s="477"/>
      <c r="CK63" s="477"/>
      <c r="CL63" s="477"/>
      <c r="CM63" s="477"/>
      <c r="CN63" s="477"/>
      <c r="CO63" s="477"/>
      <c r="CP63" s="477"/>
      <c r="CQ63" s="477"/>
      <c r="CR63" s="477"/>
      <c r="CS63" s="477"/>
      <c r="CT63" s="477"/>
      <c r="CU63" s="477"/>
      <c r="CV63" s="477"/>
      <c r="CW63" s="477"/>
      <c r="CX63" s="477"/>
      <c r="CY63" s="477"/>
      <c r="CZ63" s="477"/>
      <c r="DA63" s="477"/>
      <c r="DB63" s="477"/>
      <c r="DC63" s="477"/>
      <c r="DD63" s="477"/>
      <c r="DE63" s="477"/>
      <c r="DF63" s="477"/>
      <c r="DG63" s="477"/>
      <c r="DH63" s="477"/>
      <c r="DI63" s="477"/>
      <c r="DJ63" s="477"/>
      <c r="DK63" s="477"/>
      <c r="DL63" s="477"/>
      <c r="DM63" s="477"/>
      <c r="DN63" s="477"/>
      <c r="DO63" s="477"/>
      <c r="DP63" s="477"/>
      <c r="DQ63" s="477"/>
      <c r="DR63" s="477"/>
      <c r="DS63" s="477"/>
      <c r="DT63" s="477"/>
      <c r="DU63" s="477"/>
      <c r="DV63" s="477"/>
      <c r="DW63" s="477"/>
      <c r="DX63" s="477"/>
      <c r="DY63" s="477"/>
      <c r="DZ63" s="477"/>
      <c r="EA63" s="477"/>
      <c r="EB63" s="477"/>
      <c r="EC63" s="477"/>
      <c r="ED63" s="477"/>
      <c r="EE63" s="477"/>
      <c r="EF63" s="477"/>
      <c r="EG63" s="477"/>
      <c r="EH63" s="477"/>
      <c r="EI63" s="477"/>
      <c r="EJ63" s="477"/>
      <c r="EK63" s="477"/>
      <c r="EL63" s="477"/>
      <c r="EM63" s="477"/>
      <c r="EN63" s="477"/>
      <c r="EO63" s="477"/>
      <c r="EP63" s="477"/>
      <c r="EQ63" s="477"/>
      <c r="ER63" s="477"/>
      <c r="ES63" s="477"/>
      <c r="ET63" s="477"/>
      <c r="EU63" s="477"/>
      <c r="EV63" s="477"/>
      <c r="EW63" s="477"/>
      <c r="EX63" s="477"/>
      <c r="EY63" s="477"/>
      <c r="EZ63" s="477"/>
      <c r="FA63" s="477"/>
      <c r="FB63" s="477"/>
      <c r="FC63" s="477"/>
      <c r="FD63" s="477"/>
      <c r="FE63" s="477"/>
      <c r="FF63" s="477"/>
      <c r="FG63" s="477"/>
      <c r="FH63" s="477"/>
      <c r="FI63" s="477"/>
      <c r="FJ63" s="477"/>
      <c r="FK63" s="477"/>
      <c r="FL63" s="477"/>
      <c r="FM63" s="477"/>
      <c r="FN63" s="477"/>
      <c r="FO63" s="477"/>
      <c r="FP63" s="477"/>
      <c r="FQ63" s="477"/>
      <c r="FR63" s="477"/>
      <c r="FS63" s="477"/>
      <c r="FT63" s="477"/>
      <c r="FU63" s="477"/>
      <c r="FV63" s="477"/>
      <c r="FW63" s="477"/>
      <c r="FX63" s="477"/>
      <c r="FY63" s="477"/>
      <c r="FZ63" s="477"/>
      <c r="GA63" s="477"/>
      <c r="GB63" s="477"/>
      <c r="GC63" s="477"/>
      <c r="GD63" s="477"/>
      <c r="GE63" s="477"/>
      <c r="GF63" s="477"/>
      <c r="GG63" s="477"/>
      <c r="GH63" s="477"/>
      <c r="GI63" s="477"/>
      <c r="GJ63" s="477"/>
      <c r="GK63" s="477"/>
      <c r="GL63" s="477"/>
      <c r="GM63" s="477"/>
      <c r="GN63" s="477"/>
      <c r="GO63" s="477"/>
      <c r="GP63" s="477"/>
      <c r="GQ63" s="477"/>
      <c r="GR63" s="477"/>
      <c r="GS63" s="477"/>
      <c r="GT63" s="477"/>
      <c r="GU63" s="477"/>
      <c r="GV63" s="477"/>
      <c r="GW63" s="477"/>
      <c r="GX63" s="477"/>
      <c r="GY63" s="477"/>
      <c r="GZ63" s="477"/>
      <c r="HA63" s="477"/>
      <c r="HB63" s="477"/>
      <c r="HC63" s="477"/>
      <c r="HD63" s="477"/>
      <c r="HE63" s="477"/>
      <c r="HF63" s="477"/>
      <c r="HG63" s="477"/>
      <c r="HH63" s="477"/>
      <c r="HI63" s="477"/>
      <c r="HJ63" s="477"/>
      <c r="HK63" s="477"/>
      <c r="HL63" s="477"/>
      <c r="HM63" s="477"/>
      <c r="HN63" s="477"/>
      <c r="HO63" s="477"/>
      <c r="HP63" s="477"/>
      <c r="HQ63" s="477"/>
      <c r="HR63" s="477"/>
      <c r="HS63" s="477"/>
      <c r="HT63" s="477"/>
      <c r="HU63" s="477"/>
      <c r="HV63" s="477"/>
      <c r="HW63" s="477"/>
      <c r="HX63" s="477"/>
      <c r="HY63" s="477"/>
      <c r="HZ63" s="477"/>
      <c r="IA63" s="477"/>
      <c r="IB63" s="477"/>
      <c r="IC63" s="477"/>
      <c r="ID63" s="477"/>
      <c r="IE63" s="477"/>
      <c r="IF63" s="477"/>
      <c r="IG63" s="477"/>
      <c r="IH63" s="477"/>
      <c r="II63" s="477"/>
      <c r="IJ63" s="477"/>
      <c r="IK63" s="477"/>
      <c r="IL63" s="477"/>
      <c r="IM63" s="477"/>
      <c r="IN63" s="477"/>
      <c r="IO63" s="477"/>
    </row>
    <row r="64" spans="1:249" ht="30" customHeight="1">
      <c r="A64" s="477"/>
      <c r="B64" s="476" t="s">
        <v>238</v>
      </c>
      <c r="C64" s="511"/>
      <c r="D64" s="512">
        <v>8.8802585736913215</v>
      </c>
      <c r="E64" s="513">
        <v>-2.4819689331723964</v>
      </c>
      <c r="F64" s="512">
        <v>-3.4878802421318795</v>
      </c>
      <c r="G64" s="512">
        <v>-4.8428238419683822</v>
      </c>
      <c r="H64" s="512">
        <v>-6.7699512816534195</v>
      </c>
      <c r="I64" s="512">
        <v>0.59350973935241313</v>
      </c>
      <c r="J64" s="512">
        <v>0.59350973935241313</v>
      </c>
      <c r="K64" s="477"/>
      <c r="L64" s="477"/>
      <c r="M64" s="477"/>
      <c r="N64" s="477"/>
      <c r="O64" s="477"/>
      <c r="P64" s="477"/>
      <c r="Q64" s="477"/>
      <c r="R64" s="477"/>
      <c r="S64" s="477"/>
      <c r="T64" s="477"/>
      <c r="U64" s="477"/>
      <c r="V64" s="477"/>
      <c r="W64" s="477"/>
      <c r="X64" s="477"/>
      <c r="Y64" s="477"/>
      <c r="Z64" s="477"/>
      <c r="AA64" s="477"/>
      <c r="AB64" s="477"/>
      <c r="AC64" s="477"/>
      <c r="AD64" s="477"/>
      <c r="AE64" s="477"/>
      <c r="AF64" s="477"/>
      <c r="AG64" s="477"/>
      <c r="AH64" s="477"/>
      <c r="AI64" s="477"/>
      <c r="AJ64" s="477"/>
      <c r="AK64" s="477"/>
      <c r="AL64" s="477"/>
      <c r="AM64" s="477"/>
      <c r="AN64" s="477"/>
      <c r="AO64" s="477"/>
      <c r="AP64" s="477"/>
      <c r="AQ64" s="477"/>
      <c r="AR64" s="477"/>
      <c r="AS64" s="477"/>
      <c r="AT64" s="477"/>
      <c r="AU64" s="477"/>
      <c r="AV64" s="477"/>
      <c r="AW64" s="477"/>
      <c r="AX64" s="477"/>
      <c r="AY64" s="477"/>
      <c r="AZ64" s="477"/>
      <c r="BA64" s="477"/>
      <c r="BB64" s="477"/>
      <c r="BC64" s="477"/>
      <c r="BD64" s="477"/>
      <c r="BE64" s="477"/>
      <c r="BF64" s="477"/>
      <c r="BG64" s="477"/>
      <c r="BH64" s="477"/>
      <c r="BI64" s="477"/>
      <c r="BJ64" s="477"/>
      <c r="BK64" s="477"/>
      <c r="BL64" s="477"/>
      <c r="BM64" s="477"/>
      <c r="BN64" s="477"/>
      <c r="BO64" s="477"/>
      <c r="BP64" s="477"/>
      <c r="BQ64" s="477"/>
      <c r="BR64" s="477"/>
      <c r="BS64" s="477"/>
      <c r="BT64" s="477"/>
      <c r="BU64" s="477"/>
      <c r="BV64" s="477"/>
      <c r="BW64" s="477"/>
      <c r="BX64" s="477"/>
      <c r="BY64" s="477"/>
      <c r="BZ64" s="477"/>
      <c r="CA64" s="477"/>
      <c r="CB64" s="477"/>
      <c r="CC64" s="477"/>
      <c r="CD64" s="477"/>
      <c r="CE64" s="477"/>
      <c r="CF64" s="477"/>
      <c r="CG64" s="477"/>
      <c r="CH64" s="477"/>
      <c r="CI64" s="477"/>
      <c r="CJ64" s="477"/>
      <c r="CK64" s="477"/>
      <c r="CL64" s="477"/>
      <c r="CM64" s="477"/>
      <c r="CN64" s="477"/>
      <c r="CO64" s="477"/>
      <c r="CP64" s="477"/>
      <c r="CQ64" s="477"/>
      <c r="CR64" s="477"/>
      <c r="CS64" s="477"/>
      <c r="CT64" s="477"/>
      <c r="CU64" s="477"/>
      <c r="CV64" s="477"/>
      <c r="CW64" s="477"/>
      <c r="CX64" s="477"/>
      <c r="CY64" s="477"/>
      <c r="CZ64" s="477"/>
      <c r="DA64" s="477"/>
      <c r="DB64" s="477"/>
      <c r="DC64" s="477"/>
      <c r="DD64" s="477"/>
      <c r="DE64" s="477"/>
      <c r="DF64" s="477"/>
      <c r="DG64" s="477"/>
      <c r="DH64" s="477"/>
      <c r="DI64" s="477"/>
      <c r="DJ64" s="477"/>
      <c r="DK64" s="477"/>
      <c r="DL64" s="477"/>
      <c r="DM64" s="477"/>
      <c r="DN64" s="477"/>
      <c r="DO64" s="477"/>
      <c r="DP64" s="477"/>
      <c r="DQ64" s="477"/>
      <c r="DR64" s="477"/>
      <c r="DS64" s="477"/>
      <c r="DT64" s="477"/>
      <c r="DU64" s="477"/>
      <c r="DV64" s="477"/>
      <c r="DW64" s="477"/>
      <c r="DX64" s="477"/>
      <c r="DY64" s="477"/>
      <c r="DZ64" s="477"/>
      <c r="EA64" s="477"/>
      <c r="EB64" s="477"/>
      <c r="EC64" s="477"/>
      <c r="ED64" s="477"/>
      <c r="EE64" s="477"/>
      <c r="EF64" s="477"/>
      <c r="EG64" s="477"/>
      <c r="EH64" s="477"/>
      <c r="EI64" s="477"/>
      <c r="EJ64" s="477"/>
      <c r="EK64" s="477"/>
      <c r="EL64" s="477"/>
      <c r="EM64" s="477"/>
      <c r="EN64" s="477"/>
      <c r="EO64" s="477"/>
      <c r="EP64" s="477"/>
      <c r="EQ64" s="477"/>
      <c r="ER64" s="477"/>
      <c r="ES64" s="477"/>
      <c r="ET64" s="477"/>
      <c r="EU64" s="477"/>
      <c r="EV64" s="477"/>
      <c r="EW64" s="477"/>
      <c r="EX64" s="477"/>
      <c r="EY64" s="477"/>
      <c r="EZ64" s="477"/>
      <c r="FA64" s="477"/>
      <c r="FB64" s="477"/>
      <c r="FC64" s="477"/>
      <c r="FD64" s="477"/>
      <c r="FE64" s="477"/>
      <c r="FF64" s="477"/>
      <c r="FG64" s="477"/>
      <c r="FH64" s="477"/>
      <c r="FI64" s="477"/>
      <c r="FJ64" s="477"/>
      <c r="FK64" s="477"/>
      <c r="FL64" s="477"/>
      <c r="FM64" s="477"/>
      <c r="FN64" s="477"/>
      <c r="FO64" s="477"/>
      <c r="FP64" s="477"/>
      <c r="FQ64" s="477"/>
      <c r="FR64" s="477"/>
      <c r="FS64" s="477"/>
      <c r="FT64" s="477"/>
      <c r="FU64" s="477"/>
      <c r="FV64" s="477"/>
      <c r="FW64" s="477"/>
      <c r="FX64" s="477"/>
      <c r="FY64" s="477"/>
      <c r="FZ64" s="477"/>
      <c r="GA64" s="477"/>
      <c r="GB64" s="477"/>
      <c r="GC64" s="477"/>
      <c r="GD64" s="477"/>
      <c r="GE64" s="477"/>
      <c r="GF64" s="477"/>
      <c r="GG64" s="477"/>
      <c r="GH64" s="477"/>
      <c r="GI64" s="477"/>
      <c r="GJ64" s="477"/>
      <c r="GK64" s="477"/>
      <c r="GL64" s="477"/>
      <c r="GM64" s="477"/>
      <c r="GN64" s="477"/>
      <c r="GO64" s="477"/>
      <c r="GP64" s="477"/>
      <c r="GQ64" s="477"/>
      <c r="GR64" s="477"/>
      <c r="GS64" s="477"/>
      <c r="GT64" s="477"/>
      <c r="GU64" s="477"/>
      <c r="GV64" s="477"/>
      <c r="GW64" s="477"/>
      <c r="GX64" s="477"/>
      <c r="GY64" s="477"/>
      <c r="GZ64" s="477"/>
      <c r="HA64" s="477"/>
      <c r="HB64" s="477"/>
      <c r="HC64" s="477"/>
      <c r="HD64" s="477"/>
      <c r="HE64" s="477"/>
      <c r="HF64" s="477"/>
      <c r="HG64" s="477"/>
      <c r="HH64" s="477"/>
      <c r="HI64" s="477"/>
      <c r="HJ64" s="477"/>
      <c r="HK64" s="477"/>
      <c r="HL64" s="477"/>
      <c r="HM64" s="477"/>
      <c r="HN64" s="477"/>
      <c r="HO64" s="477"/>
      <c r="HP64" s="477"/>
      <c r="HQ64" s="477"/>
      <c r="HR64" s="477"/>
      <c r="HS64" s="477"/>
      <c r="HT64" s="477"/>
      <c r="HU64" s="477"/>
      <c r="HV64" s="477"/>
      <c r="HW64" s="477"/>
      <c r="HX64" s="477"/>
      <c r="HY64" s="477"/>
      <c r="HZ64" s="477"/>
      <c r="IA64" s="477"/>
      <c r="IB64" s="477"/>
      <c r="IC64" s="477"/>
      <c r="ID64" s="477"/>
      <c r="IE64" s="477"/>
      <c r="IF64" s="477"/>
      <c r="IG64" s="477"/>
      <c r="IH64" s="477"/>
      <c r="II64" s="477"/>
      <c r="IJ64" s="477"/>
      <c r="IK64" s="477"/>
      <c r="IL64" s="477"/>
      <c r="IM64" s="477"/>
      <c r="IN64" s="477"/>
      <c r="IO64" s="477"/>
    </row>
    <row r="65" spans="1:249" ht="30" customHeight="1">
      <c r="A65" s="477"/>
      <c r="B65" s="476" t="s">
        <v>239</v>
      </c>
      <c r="C65" s="511"/>
      <c r="D65" s="512">
        <v>9.3206520080000814</v>
      </c>
      <c r="E65" s="513">
        <v>-3.4899785214605856</v>
      </c>
      <c r="F65" s="512">
        <v>-4.1890090615679014</v>
      </c>
      <c r="G65" s="512">
        <v>-6.6823158849603459</v>
      </c>
      <c r="H65" s="512">
        <v>-7.5014818859765597</v>
      </c>
      <c r="I65" s="512">
        <v>0.1753443550706919</v>
      </c>
      <c r="J65" s="512">
        <v>0.1753443550706919</v>
      </c>
      <c r="K65" s="477"/>
      <c r="L65" s="477"/>
      <c r="M65" s="477"/>
      <c r="N65" s="477"/>
      <c r="O65" s="477"/>
      <c r="P65" s="477"/>
      <c r="Q65" s="477"/>
      <c r="R65" s="477"/>
      <c r="S65" s="477"/>
      <c r="T65" s="477"/>
      <c r="U65" s="477"/>
      <c r="V65" s="477"/>
      <c r="W65" s="477"/>
      <c r="X65" s="477"/>
      <c r="Y65" s="477"/>
      <c r="Z65" s="477"/>
      <c r="AA65" s="477"/>
      <c r="AB65" s="477"/>
      <c r="AC65" s="477"/>
      <c r="AD65" s="477"/>
      <c r="AE65" s="477"/>
      <c r="AF65" s="477"/>
      <c r="AG65" s="477"/>
      <c r="AH65" s="477"/>
      <c r="AI65" s="477"/>
      <c r="AJ65" s="477"/>
      <c r="AK65" s="477"/>
      <c r="AL65" s="477"/>
      <c r="AM65" s="477"/>
      <c r="AN65" s="477"/>
      <c r="AO65" s="477"/>
      <c r="AP65" s="477"/>
      <c r="AQ65" s="477"/>
      <c r="AR65" s="477"/>
      <c r="AS65" s="477"/>
      <c r="AT65" s="477"/>
      <c r="AU65" s="477"/>
      <c r="AV65" s="477"/>
      <c r="AW65" s="477"/>
      <c r="AX65" s="477"/>
      <c r="AY65" s="477"/>
      <c r="AZ65" s="477"/>
      <c r="BA65" s="477"/>
      <c r="BB65" s="477"/>
      <c r="BC65" s="477"/>
      <c r="BD65" s="477"/>
      <c r="BE65" s="477"/>
      <c r="BF65" s="477"/>
      <c r="BG65" s="477"/>
      <c r="BH65" s="477"/>
      <c r="BI65" s="477"/>
      <c r="BJ65" s="477"/>
      <c r="BK65" s="477"/>
      <c r="BL65" s="477"/>
      <c r="BM65" s="477"/>
      <c r="BN65" s="477"/>
      <c r="BO65" s="477"/>
      <c r="BP65" s="477"/>
      <c r="BQ65" s="477"/>
      <c r="BR65" s="477"/>
      <c r="BS65" s="477"/>
      <c r="BT65" s="477"/>
      <c r="BU65" s="477"/>
      <c r="BV65" s="477"/>
      <c r="BW65" s="477"/>
      <c r="BX65" s="477"/>
      <c r="BY65" s="477"/>
      <c r="BZ65" s="477"/>
      <c r="CA65" s="477"/>
      <c r="CB65" s="477"/>
      <c r="CC65" s="477"/>
      <c r="CD65" s="477"/>
      <c r="CE65" s="477"/>
      <c r="CF65" s="477"/>
      <c r="CG65" s="477"/>
      <c r="CH65" s="477"/>
      <c r="CI65" s="477"/>
      <c r="CJ65" s="477"/>
      <c r="CK65" s="477"/>
      <c r="CL65" s="477"/>
      <c r="CM65" s="477"/>
      <c r="CN65" s="477"/>
      <c r="CO65" s="477"/>
      <c r="CP65" s="477"/>
      <c r="CQ65" s="477"/>
      <c r="CR65" s="477"/>
      <c r="CS65" s="477"/>
      <c r="CT65" s="477"/>
      <c r="CU65" s="477"/>
      <c r="CV65" s="477"/>
      <c r="CW65" s="477"/>
      <c r="CX65" s="477"/>
      <c r="CY65" s="477"/>
      <c r="CZ65" s="477"/>
      <c r="DA65" s="477"/>
      <c r="DB65" s="477"/>
      <c r="DC65" s="477"/>
      <c r="DD65" s="477"/>
      <c r="DE65" s="477"/>
      <c r="DF65" s="477"/>
      <c r="DG65" s="477"/>
      <c r="DH65" s="477"/>
      <c r="DI65" s="477"/>
      <c r="DJ65" s="477"/>
      <c r="DK65" s="477"/>
      <c r="DL65" s="477"/>
      <c r="DM65" s="477"/>
      <c r="DN65" s="477"/>
      <c r="DO65" s="477"/>
      <c r="DP65" s="477"/>
      <c r="DQ65" s="477"/>
      <c r="DR65" s="477"/>
      <c r="DS65" s="477"/>
      <c r="DT65" s="477"/>
      <c r="DU65" s="477"/>
      <c r="DV65" s="477"/>
      <c r="DW65" s="477"/>
      <c r="DX65" s="477"/>
      <c r="DY65" s="477"/>
      <c r="DZ65" s="477"/>
      <c r="EA65" s="477"/>
      <c r="EB65" s="477"/>
      <c r="EC65" s="477"/>
      <c r="ED65" s="477"/>
      <c r="EE65" s="477"/>
      <c r="EF65" s="477"/>
      <c r="EG65" s="477"/>
      <c r="EH65" s="477"/>
      <c r="EI65" s="477"/>
      <c r="EJ65" s="477"/>
      <c r="EK65" s="477"/>
      <c r="EL65" s="477"/>
      <c r="EM65" s="477"/>
      <c r="EN65" s="477"/>
      <c r="EO65" s="477"/>
      <c r="EP65" s="477"/>
      <c r="EQ65" s="477"/>
      <c r="ER65" s="477"/>
      <c r="ES65" s="477"/>
      <c r="ET65" s="477"/>
      <c r="EU65" s="477"/>
      <c r="EV65" s="477"/>
      <c r="EW65" s="477"/>
      <c r="EX65" s="477"/>
      <c r="EY65" s="477"/>
      <c r="EZ65" s="477"/>
      <c r="FA65" s="477"/>
      <c r="FB65" s="477"/>
      <c r="FC65" s="477"/>
      <c r="FD65" s="477"/>
      <c r="FE65" s="477"/>
      <c r="FF65" s="477"/>
      <c r="FG65" s="477"/>
      <c r="FH65" s="477"/>
      <c r="FI65" s="477"/>
      <c r="FJ65" s="477"/>
      <c r="FK65" s="477"/>
      <c r="FL65" s="477"/>
      <c r="FM65" s="477"/>
      <c r="FN65" s="477"/>
      <c r="FO65" s="477"/>
      <c r="FP65" s="477"/>
      <c r="FQ65" s="477"/>
      <c r="FR65" s="477"/>
      <c r="FS65" s="477"/>
      <c r="FT65" s="477"/>
      <c r="FU65" s="477"/>
      <c r="FV65" s="477"/>
      <c r="FW65" s="477"/>
      <c r="FX65" s="477"/>
      <c r="FY65" s="477"/>
      <c r="FZ65" s="477"/>
      <c r="GA65" s="477"/>
      <c r="GB65" s="477"/>
      <c r="GC65" s="477"/>
      <c r="GD65" s="477"/>
      <c r="GE65" s="477"/>
      <c r="GF65" s="477"/>
      <c r="GG65" s="477"/>
      <c r="GH65" s="477"/>
      <c r="GI65" s="477"/>
      <c r="GJ65" s="477"/>
      <c r="GK65" s="477"/>
      <c r="GL65" s="477"/>
      <c r="GM65" s="477"/>
      <c r="GN65" s="477"/>
      <c r="GO65" s="477"/>
      <c r="GP65" s="477"/>
      <c r="GQ65" s="477"/>
      <c r="GR65" s="477"/>
      <c r="GS65" s="477"/>
      <c r="GT65" s="477"/>
      <c r="GU65" s="477"/>
      <c r="GV65" s="477"/>
      <c r="GW65" s="477"/>
      <c r="GX65" s="477"/>
      <c r="GY65" s="477"/>
      <c r="GZ65" s="477"/>
      <c r="HA65" s="477"/>
      <c r="HB65" s="477"/>
      <c r="HC65" s="477"/>
      <c r="HD65" s="477"/>
      <c r="HE65" s="477"/>
      <c r="HF65" s="477"/>
      <c r="HG65" s="477"/>
      <c r="HH65" s="477"/>
      <c r="HI65" s="477"/>
      <c r="HJ65" s="477"/>
      <c r="HK65" s="477"/>
      <c r="HL65" s="477"/>
      <c r="HM65" s="477"/>
      <c r="HN65" s="477"/>
      <c r="HO65" s="477"/>
      <c r="HP65" s="477"/>
      <c r="HQ65" s="477"/>
      <c r="HR65" s="477"/>
      <c r="HS65" s="477"/>
      <c r="HT65" s="477"/>
      <c r="HU65" s="477"/>
      <c r="HV65" s="477"/>
      <c r="HW65" s="477"/>
      <c r="HX65" s="477"/>
      <c r="HY65" s="477"/>
      <c r="HZ65" s="477"/>
      <c r="IA65" s="477"/>
      <c r="IB65" s="477"/>
      <c r="IC65" s="477"/>
      <c r="ID65" s="477"/>
      <c r="IE65" s="477"/>
      <c r="IF65" s="477"/>
      <c r="IG65" s="477"/>
      <c r="IH65" s="477"/>
      <c r="II65" s="477"/>
      <c r="IJ65" s="477"/>
      <c r="IK65" s="477"/>
      <c r="IL65" s="477"/>
      <c r="IM65" s="477"/>
      <c r="IN65" s="477"/>
      <c r="IO65" s="477"/>
    </row>
    <row r="66" spans="1:249" ht="30" customHeight="1">
      <c r="A66" s="477"/>
      <c r="B66" s="476" t="s">
        <v>240</v>
      </c>
      <c r="C66" s="511"/>
      <c r="D66" s="512">
        <v>6.8301219037244323</v>
      </c>
      <c r="E66" s="513">
        <v>-4.7626398729920112</v>
      </c>
      <c r="F66" s="512">
        <v>-4.8311633942992387</v>
      </c>
      <c r="G66" s="512">
        <v>-6.7481092423369944</v>
      </c>
      <c r="H66" s="512">
        <v>-9.9371160108376273</v>
      </c>
      <c r="I66" s="512">
        <v>-1.7042435226922663</v>
      </c>
      <c r="J66" s="512">
        <v>-1.7042435226922663</v>
      </c>
      <c r="K66" s="477"/>
      <c r="L66" s="477"/>
      <c r="M66" s="477"/>
      <c r="N66" s="477"/>
      <c r="O66" s="477"/>
      <c r="P66" s="477"/>
      <c r="Q66" s="477"/>
      <c r="R66" s="477"/>
      <c r="S66" s="477"/>
      <c r="T66" s="477"/>
      <c r="U66" s="477"/>
      <c r="V66" s="477"/>
      <c r="W66" s="477"/>
      <c r="X66" s="477"/>
      <c r="Y66" s="477"/>
      <c r="Z66" s="477"/>
      <c r="AA66" s="477"/>
      <c r="AB66" s="477"/>
      <c r="AC66" s="477"/>
      <c r="AD66" s="477"/>
      <c r="AE66" s="477"/>
      <c r="AF66" s="477"/>
      <c r="AG66" s="477"/>
      <c r="AH66" s="477"/>
      <c r="AI66" s="477"/>
      <c r="AJ66" s="477"/>
      <c r="AK66" s="477"/>
      <c r="AL66" s="477"/>
      <c r="AM66" s="477"/>
      <c r="AN66" s="477"/>
      <c r="AO66" s="477"/>
      <c r="AP66" s="477"/>
      <c r="AQ66" s="477"/>
      <c r="AR66" s="477"/>
      <c r="AS66" s="477"/>
      <c r="AT66" s="477"/>
      <c r="AU66" s="477"/>
      <c r="AV66" s="477"/>
      <c r="AW66" s="477"/>
      <c r="AX66" s="477"/>
      <c r="AY66" s="477"/>
      <c r="AZ66" s="477"/>
      <c r="BA66" s="477"/>
      <c r="BB66" s="477"/>
      <c r="BC66" s="477"/>
      <c r="BD66" s="477"/>
      <c r="BE66" s="477"/>
      <c r="BF66" s="477"/>
      <c r="BG66" s="477"/>
      <c r="BH66" s="477"/>
      <c r="BI66" s="477"/>
      <c r="BJ66" s="477"/>
      <c r="BK66" s="477"/>
      <c r="BL66" s="477"/>
      <c r="BM66" s="477"/>
      <c r="BN66" s="477"/>
      <c r="BO66" s="477"/>
      <c r="BP66" s="477"/>
      <c r="BQ66" s="477"/>
      <c r="BR66" s="477"/>
      <c r="BS66" s="477"/>
      <c r="BT66" s="477"/>
      <c r="BU66" s="477"/>
      <c r="BV66" s="477"/>
      <c r="BW66" s="477"/>
      <c r="BX66" s="477"/>
      <c r="BY66" s="477"/>
      <c r="BZ66" s="477"/>
      <c r="CA66" s="477"/>
      <c r="CB66" s="477"/>
      <c r="CC66" s="477"/>
      <c r="CD66" s="477"/>
      <c r="CE66" s="477"/>
      <c r="CF66" s="477"/>
      <c r="CG66" s="477"/>
      <c r="CH66" s="477"/>
      <c r="CI66" s="477"/>
      <c r="CJ66" s="477"/>
      <c r="CK66" s="477"/>
      <c r="CL66" s="477"/>
      <c r="CM66" s="477"/>
      <c r="CN66" s="477"/>
      <c r="CO66" s="477"/>
      <c r="CP66" s="477"/>
      <c r="CQ66" s="477"/>
      <c r="CR66" s="477"/>
      <c r="CS66" s="477"/>
      <c r="CT66" s="477"/>
      <c r="CU66" s="477"/>
      <c r="CV66" s="477"/>
      <c r="CW66" s="477"/>
      <c r="CX66" s="477"/>
      <c r="CY66" s="477"/>
      <c r="CZ66" s="477"/>
      <c r="DA66" s="477"/>
      <c r="DB66" s="477"/>
      <c r="DC66" s="477"/>
      <c r="DD66" s="477"/>
      <c r="DE66" s="477"/>
      <c r="DF66" s="477"/>
      <c r="DG66" s="477"/>
      <c r="DH66" s="477"/>
      <c r="DI66" s="477"/>
      <c r="DJ66" s="477"/>
      <c r="DK66" s="477"/>
      <c r="DL66" s="477"/>
      <c r="DM66" s="477"/>
      <c r="DN66" s="477"/>
      <c r="DO66" s="477"/>
      <c r="DP66" s="477"/>
      <c r="DQ66" s="477"/>
      <c r="DR66" s="477"/>
      <c r="DS66" s="477"/>
      <c r="DT66" s="477"/>
      <c r="DU66" s="477"/>
      <c r="DV66" s="477"/>
      <c r="DW66" s="477"/>
      <c r="DX66" s="477"/>
      <c r="DY66" s="477"/>
      <c r="DZ66" s="477"/>
      <c r="EA66" s="477"/>
      <c r="EB66" s="477"/>
      <c r="EC66" s="477"/>
      <c r="ED66" s="477"/>
      <c r="EE66" s="477"/>
      <c r="EF66" s="477"/>
      <c r="EG66" s="477"/>
      <c r="EH66" s="477"/>
      <c r="EI66" s="477"/>
      <c r="EJ66" s="477"/>
      <c r="EK66" s="477"/>
      <c r="EL66" s="477"/>
      <c r="EM66" s="477"/>
      <c r="EN66" s="477"/>
      <c r="EO66" s="477"/>
      <c r="EP66" s="477"/>
      <c r="EQ66" s="477"/>
      <c r="ER66" s="477"/>
      <c r="ES66" s="477"/>
      <c r="ET66" s="477"/>
      <c r="EU66" s="477"/>
      <c r="EV66" s="477"/>
      <c r="EW66" s="477"/>
      <c r="EX66" s="477"/>
      <c r="EY66" s="477"/>
      <c r="EZ66" s="477"/>
      <c r="FA66" s="477"/>
      <c r="FB66" s="477"/>
      <c r="FC66" s="477"/>
      <c r="FD66" s="477"/>
      <c r="FE66" s="477"/>
      <c r="FF66" s="477"/>
      <c r="FG66" s="477"/>
      <c r="FH66" s="477"/>
      <c r="FI66" s="477"/>
      <c r="FJ66" s="477"/>
      <c r="FK66" s="477"/>
      <c r="FL66" s="477"/>
      <c r="FM66" s="477"/>
      <c r="FN66" s="477"/>
      <c r="FO66" s="477"/>
      <c r="FP66" s="477"/>
      <c r="FQ66" s="477"/>
      <c r="FR66" s="477"/>
      <c r="FS66" s="477"/>
      <c r="FT66" s="477"/>
      <c r="FU66" s="477"/>
      <c r="FV66" s="477"/>
      <c r="FW66" s="477"/>
      <c r="FX66" s="477"/>
      <c r="FY66" s="477"/>
      <c r="FZ66" s="477"/>
      <c r="GA66" s="477"/>
      <c r="GB66" s="477"/>
      <c r="GC66" s="477"/>
      <c r="GD66" s="477"/>
      <c r="GE66" s="477"/>
      <c r="GF66" s="477"/>
      <c r="GG66" s="477"/>
      <c r="GH66" s="477"/>
      <c r="GI66" s="477"/>
      <c r="GJ66" s="477"/>
      <c r="GK66" s="477"/>
      <c r="GL66" s="477"/>
      <c r="GM66" s="477"/>
      <c r="GN66" s="477"/>
      <c r="GO66" s="477"/>
      <c r="GP66" s="477"/>
      <c r="GQ66" s="477"/>
      <c r="GR66" s="477"/>
      <c r="GS66" s="477"/>
      <c r="GT66" s="477"/>
      <c r="GU66" s="477"/>
      <c r="GV66" s="477"/>
      <c r="GW66" s="477"/>
      <c r="GX66" s="477"/>
      <c r="GY66" s="477"/>
      <c r="GZ66" s="477"/>
      <c r="HA66" s="477"/>
      <c r="HB66" s="477"/>
      <c r="HC66" s="477"/>
      <c r="HD66" s="477"/>
      <c r="HE66" s="477"/>
      <c r="HF66" s="477"/>
      <c r="HG66" s="477"/>
      <c r="HH66" s="477"/>
      <c r="HI66" s="477"/>
      <c r="HJ66" s="477"/>
      <c r="HK66" s="477"/>
      <c r="HL66" s="477"/>
      <c r="HM66" s="477"/>
      <c r="HN66" s="477"/>
      <c r="HO66" s="477"/>
      <c r="HP66" s="477"/>
      <c r="HQ66" s="477"/>
      <c r="HR66" s="477"/>
      <c r="HS66" s="477"/>
      <c r="HT66" s="477"/>
      <c r="HU66" s="477"/>
      <c r="HV66" s="477"/>
      <c r="HW66" s="477"/>
      <c r="HX66" s="477"/>
      <c r="HY66" s="477"/>
      <c r="HZ66" s="477"/>
      <c r="IA66" s="477"/>
      <c r="IB66" s="477"/>
      <c r="IC66" s="477"/>
      <c r="ID66" s="477"/>
      <c r="IE66" s="477"/>
      <c r="IF66" s="477"/>
      <c r="IG66" s="477"/>
      <c r="IH66" s="477"/>
      <c r="II66" s="477"/>
      <c r="IJ66" s="477"/>
      <c r="IK66" s="477"/>
      <c r="IL66" s="477"/>
      <c r="IM66" s="477"/>
      <c r="IN66" s="477"/>
      <c r="IO66" s="477"/>
    </row>
    <row r="67" spans="1:249" ht="30" customHeight="1">
      <c r="A67" s="477"/>
      <c r="B67" s="476" t="s">
        <v>241</v>
      </c>
      <c r="C67" s="511"/>
      <c r="D67" s="512">
        <v>1.2074123697713333</v>
      </c>
      <c r="E67" s="513">
        <v>-2.566527644277059</v>
      </c>
      <c r="F67" s="512">
        <v>-9.0826333586389296</v>
      </c>
      <c r="G67" s="512">
        <v>-3.1212880810303716</v>
      </c>
      <c r="H67" s="512">
        <v>-10.14622716709755</v>
      </c>
      <c r="I67" s="512">
        <v>-3.04263168423509</v>
      </c>
      <c r="J67" s="512">
        <v>-3.04263168423509</v>
      </c>
      <c r="K67" s="477"/>
      <c r="L67" s="477"/>
      <c r="M67" s="477"/>
      <c r="N67" s="477"/>
      <c r="O67" s="477"/>
      <c r="P67" s="477"/>
      <c r="Q67" s="477"/>
      <c r="R67" s="477"/>
      <c r="S67" s="477"/>
      <c r="T67" s="477"/>
      <c r="U67" s="477"/>
      <c r="V67" s="477"/>
      <c r="W67" s="477"/>
      <c r="X67" s="477"/>
      <c r="Y67" s="477"/>
      <c r="Z67" s="477"/>
      <c r="AA67" s="477"/>
      <c r="AB67" s="477"/>
      <c r="AC67" s="477"/>
      <c r="AD67" s="477"/>
      <c r="AE67" s="477"/>
      <c r="AF67" s="477"/>
      <c r="AG67" s="477"/>
      <c r="AH67" s="477"/>
      <c r="AI67" s="477"/>
      <c r="AJ67" s="477"/>
      <c r="AK67" s="477"/>
      <c r="AL67" s="477"/>
      <c r="AM67" s="477"/>
      <c r="AN67" s="477"/>
      <c r="AO67" s="477"/>
      <c r="AP67" s="477"/>
      <c r="AQ67" s="477"/>
      <c r="AR67" s="477"/>
      <c r="AS67" s="477"/>
      <c r="AT67" s="477"/>
      <c r="AU67" s="477"/>
      <c r="AV67" s="477"/>
      <c r="AW67" s="477"/>
      <c r="AX67" s="477"/>
      <c r="AY67" s="477"/>
      <c r="AZ67" s="477"/>
      <c r="BA67" s="477"/>
      <c r="BB67" s="477"/>
      <c r="BC67" s="477"/>
      <c r="BD67" s="477"/>
      <c r="BE67" s="477"/>
      <c r="BF67" s="477"/>
      <c r="BG67" s="477"/>
      <c r="BH67" s="477"/>
      <c r="BI67" s="477"/>
      <c r="BJ67" s="477"/>
      <c r="BK67" s="477"/>
      <c r="BL67" s="477"/>
      <c r="BM67" s="477"/>
      <c r="BN67" s="477"/>
      <c r="BO67" s="477"/>
      <c r="BP67" s="477"/>
      <c r="BQ67" s="477"/>
      <c r="BR67" s="477"/>
      <c r="BS67" s="477"/>
      <c r="BT67" s="477"/>
      <c r="BU67" s="477"/>
      <c r="BV67" s="477"/>
      <c r="BW67" s="477"/>
      <c r="BX67" s="477"/>
      <c r="BY67" s="477"/>
      <c r="BZ67" s="477"/>
      <c r="CA67" s="477"/>
      <c r="CB67" s="477"/>
      <c r="CC67" s="477"/>
      <c r="CD67" s="477"/>
      <c r="CE67" s="477"/>
      <c r="CF67" s="477"/>
      <c r="CG67" s="477"/>
      <c r="CH67" s="477"/>
      <c r="CI67" s="477"/>
      <c r="CJ67" s="477"/>
      <c r="CK67" s="477"/>
      <c r="CL67" s="477"/>
      <c r="CM67" s="477"/>
      <c r="CN67" s="477"/>
      <c r="CO67" s="477"/>
      <c r="CP67" s="477"/>
      <c r="CQ67" s="477"/>
      <c r="CR67" s="477"/>
      <c r="CS67" s="477"/>
      <c r="CT67" s="477"/>
      <c r="CU67" s="477"/>
      <c r="CV67" s="477"/>
      <c r="CW67" s="477"/>
      <c r="CX67" s="477"/>
      <c r="CY67" s="477"/>
      <c r="CZ67" s="477"/>
      <c r="DA67" s="477"/>
      <c r="DB67" s="477"/>
      <c r="DC67" s="477"/>
      <c r="DD67" s="477"/>
      <c r="DE67" s="477"/>
      <c r="DF67" s="477"/>
      <c r="DG67" s="477"/>
      <c r="DH67" s="477"/>
      <c r="DI67" s="477"/>
      <c r="DJ67" s="477"/>
      <c r="DK67" s="477"/>
      <c r="DL67" s="477"/>
      <c r="DM67" s="477"/>
      <c r="DN67" s="477"/>
      <c r="DO67" s="477"/>
      <c r="DP67" s="477"/>
      <c r="DQ67" s="477"/>
      <c r="DR67" s="477"/>
      <c r="DS67" s="477"/>
      <c r="DT67" s="477"/>
      <c r="DU67" s="477"/>
      <c r="DV67" s="477"/>
      <c r="DW67" s="477"/>
      <c r="DX67" s="477"/>
      <c r="DY67" s="477"/>
      <c r="DZ67" s="477"/>
      <c r="EA67" s="477"/>
      <c r="EB67" s="477"/>
      <c r="EC67" s="477"/>
      <c r="ED67" s="477"/>
      <c r="EE67" s="477"/>
      <c r="EF67" s="477"/>
      <c r="EG67" s="477"/>
      <c r="EH67" s="477"/>
      <c r="EI67" s="477"/>
      <c r="EJ67" s="477"/>
      <c r="EK67" s="477"/>
      <c r="EL67" s="477"/>
      <c r="EM67" s="477"/>
      <c r="EN67" s="477"/>
      <c r="EO67" s="477"/>
      <c r="EP67" s="477"/>
      <c r="EQ67" s="477"/>
      <c r="ER67" s="477"/>
      <c r="ES67" s="477"/>
      <c r="ET67" s="477"/>
      <c r="EU67" s="477"/>
      <c r="EV67" s="477"/>
      <c r="EW67" s="477"/>
      <c r="EX67" s="477"/>
      <c r="EY67" s="477"/>
      <c r="EZ67" s="477"/>
      <c r="FA67" s="477"/>
      <c r="FB67" s="477"/>
      <c r="FC67" s="477"/>
      <c r="FD67" s="477"/>
      <c r="FE67" s="477"/>
      <c r="FF67" s="477"/>
      <c r="FG67" s="477"/>
      <c r="FH67" s="477"/>
      <c r="FI67" s="477"/>
      <c r="FJ67" s="477"/>
      <c r="FK67" s="477"/>
      <c r="FL67" s="477"/>
      <c r="FM67" s="477"/>
      <c r="FN67" s="477"/>
      <c r="FO67" s="477"/>
      <c r="FP67" s="477"/>
      <c r="FQ67" s="477"/>
      <c r="FR67" s="477"/>
      <c r="FS67" s="477"/>
      <c r="FT67" s="477"/>
      <c r="FU67" s="477"/>
      <c r="FV67" s="477"/>
      <c r="FW67" s="477"/>
      <c r="FX67" s="477"/>
      <c r="FY67" s="477"/>
      <c r="FZ67" s="477"/>
      <c r="GA67" s="477"/>
      <c r="GB67" s="477"/>
      <c r="GC67" s="477"/>
      <c r="GD67" s="477"/>
      <c r="GE67" s="477"/>
      <c r="GF67" s="477"/>
      <c r="GG67" s="477"/>
      <c r="GH67" s="477"/>
      <c r="GI67" s="477"/>
      <c r="GJ67" s="477"/>
      <c r="GK67" s="477"/>
      <c r="GL67" s="477"/>
      <c r="GM67" s="477"/>
      <c r="GN67" s="477"/>
      <c r="GO67" s="477"/>
      <c r="GP67" s="477"/>
      <c r="GQ67" s="477"/>
      <c r="GR67" s="477"/>
      <c r="GS67" s="477"/>
      <c r="GT67" s="477"/>
      <c r="GU67" s="477"/>
      <c r="GV67" s="477"/>
      <c r="GW67" s="477"/>
      <c r="GX67" s="477"/>
      <c r="GY67" s="477"/>
      <c r="GZ67" s="477"/>
      <c r="HA67" s="477"/>
      <c r="HB67" s="477"/>
      <c r="HC67" s="477"/>
      <c r="HD67" s="477"/>
      <c r="HE67" s="477"/>
      <c r="HF67" s="477"/>
      <c r="HG67" s="477"/>
      <c r="HH67" s="477"/>
      <c r="HI67" s="477"/>
      <c r="HJ67" s="477"/>
      <c r="HK67" s="477"/>
      <c r="HL67" s="477"/>
      <c r="HM67" s="477"/>
      <c r="HN67" s="477"/>
      <c r="HO67" s="477"/>
      <c r="HP67" s="477"/>
      <c r="HQ67" s="477"/>
      <c r="HR67" s="477"/>
      <c r="HS67" s="477"/>
      <c r="HT67" s="477"/>
      <c r="HU67" s="477"/>
      <c r="HV67" s="477"/>
      <c r="HW67" s="477"/>
      <c r="HX67" s="477"/>
      <c r="HY67" s="477"/>
      <c r="HZ67" s="477"/>
      <c r="IA67" s="477"/>
      <c r="IB67" s="477"/>
      <c r="IC67" s="477"/>
      <c r="ID67" s="477"/>
      <c r="IE67" s="477"/>
      <c r="IF67" s="477"/>
      <c r="IG67" s="477"/>
      <c r="IH67" s="477"/>
      <c r="II67" s="477"/>
      <c r="IJ67" s="477"/>
      <c r="IK67" s="477"/>
      <c r="IL67" s="477"/>
      <c r="IM67" s="477"/>
      <c r="IN67" s="477"/>
      <c r="IO67" s="477"/>
    </row>
    <row r="68" spans="1:249" ht="30" customHeight="1">
      <c r="A68" s="477"/>
      <c r="B68" s="476" t="s">
        <v>242</v>
      </c>
      <c r="C68" s="511"/>
      <c r="D68" s="512">
        <v>1.7154190274446535</v>
      </c>
      <c r="E68" s="513">
        <v>0.94004144742399376</v>
      </c>
      <c r="F68" s="512">
        <v>-10.832090098188687</v>
      </c>
      <c r="G68" s="512">
        <v>2.4724934615597078</v>
      </c>
      <c r="H68" s="512">
        <v>-11.153683833388541</v>
      </c>
      <c r="I68" s="512">
        <v>-1.7455625851330154</v>
      </c>
      <c r="J68" s="512">
        <v>-1.7455625851330154</v>
      </c>
      <c r="K68" s="477"/>
      <c r="L68" s="477"/>
      <c r="M68" s="477"/>
      <c r="N68" s="477"/>
      <c r="O68" s="477"/>
      <c r="P68" s="477"/>
      <c r="Q68" s="477"/>
      <c r="R68" s="477"/>
      <c r="S68" s="477"/>
      <c r="T68" s="477"/>
      <c r="U68" s="477"/>
      <c r="V68" s="477"/>
      <c r="W68" s="477"/>
      <c r="X68" s="477"/>
      <c r="Y68" s="477"/>
      <c r="Z68" s="477"/>
      <c r="AA68" s="477"/>
      <c r="AB68" s="477"/>
      <c r="AC68" s="477"/>
      <c r="AD68" s="477"/>
      <c r="AE68" s="477"/>
      <c r="AF68" s="477"/>
      <c r="AG68" s="477"/>
      <c r="AH68" s="477"/>
      <c r="AI68" s="477"/>
      <c r="AJ68" s="477"/>
      <c r="AK68" s="477"/>
      <c r="AL68" s="477"/>
      <c r="AM68" s="477"/>
      <c r="AN68" s="477"/>
      <c r="AO68" s="477"/>
      <c r="AP68" s="477"/>
      <c r="AQ68" s="477"/>
      <c r="AR68" s="477"/>
      <c r="AS68" s="477"/>
      <c r="AT68" s="477"/>
      <c r="AU68" s="477"/>
      <c r="AV68" s="477"/>
      <c r="AW68" s="477"/>
      <c r="AX68" s="477"/>
      <c r="AY68" s="477"/>
      <c r="AZ68" s="477"/>
      <c r="BA68" s="477"/>
      <c r="BB68" s="477"/>
      <c r="BC68" s="477"/>
      <c r="BD68" s="477"/>
      <c r="BE68" s="477"/>
      <c r="BF68" s="477"/>
      <c r="BG68" s="477"/>
      <c r="BH68" s="477"/>
      <c r="BI68" s="477"/>
      <c r="BJ68" s="477"/>
      <c r="BK68" s="477"/>
      <c r="BL68" s="477"/>
      <c r="BM68" s="477"/>
      <c r="BN68" s="477"/>
      <c r="BO68" s="477"/>
      <c r="BP68" s="477"/>
      <c r="BQ68" s="477"/>
      <c r="BR68" s="477"/>
      <c r="BS68" s="477"/>
      <c r="BT68" s="477"/>
      <c r="BU68" s="477"/>
      <c r="BV68" s="477"/>
      <c r="BW68" s="477"/>
      <c r="BX68" s="477"/>
      <c r="BY68" s="477"/>
      <c r="BZ68" s="477"/>
      <c r="CA68" s="477"/>
      <c r="CB68" s="477"/>
      <c r="CC68" s="477"/>
      <c r="CD68" s="477"/>
      <c r="CE68" s="477"/>
      <c r="CF68" s="477"/>
      <c r="CG68" s="477"/>
      <c r="CH68" s="477"/>
      <c r="CI68" s="477"/>
      <c r="CJ68" s="477"/>
      <c r="CK68" s="477"/>
      <c r="CL68" s="477"/>
      <c r="CM68" s="477"/>
      <c r="CN68" s="477"/>
      <c r="CO68" s="477"/>
      <c r="CP68" s="477"/>
      <c r="CQ68" s="477"/>
      <c r="CR68" s="477"/>
      <c r="CS68" s="477"/>
      <c r="CT68" s="477"/>
      <c r="CU68" s="477"/>
      <c r="CV68" s="477"/>
      <c r="CW68" s="477"/>
      <c r="CX68" s="477"/>
      <c r="CY68" s="477"/>
      <c r="CZ68" s="477"/>
      <c r="DA68" s="477"/>
      <c r="DB68" s="477"/>
      <c r="DC68" s="477"/>
      <c r="DD68" s="477"/>
      <c r="DE68" s="477"/>
      <c r="DF68" s="477"/>
      <c r="DG68" s="477"/>
      <c r="DH68" s="477"/>
      <c r="DI68" s="477"/>
      <c r="DJ68" s="477"/>
      <c r="DK68" s="477"/>
      <c r="DL68" s="477"/>
      <c r="DM68" s="477"/>
      <c r="DN68" s="477"/>
      <c r="DO68" s="477"/>
      <c r="DP68" s="477"/>
      <c r="DQ68" s="477"/>
      <c r="DR68" s="477"/>
      <c r="DS68" s="477"/>
      <c r="DT68" s="477"/>
      <c r="DU68" s="477"/>
      <c r="DV68" s="477"/>
      <c r="DW68" s="477"/>
      <c r="DX68" s="477"/>
      <c r="DY68" s="477"/>
      <c r="DZ68" s="477"/>
      <c r="EA68" s="477"/>
      <c r="EB68" s="477"/>
      <c r="EC68" s="477"/>
      <c r="ED68" s="477"/>
      <c r="EE68" s="477"/>
      <c r="EF68" s="477"/>
      <c r="EG68" s="477"/>
      <c r="EH68" s="477"/>
      <c r="EI68" s="477"/>
      <c r="EJ68" s="477"/>
      <c r="EK68" s="477"/>
      <c r="EL68" s="477"/>
      <c r="EM68" s="477"/>
      <c r="EN68" s="477"/>
      <c r="EO68" s="477"/>
      <c r="EP68" s="477"/>
      <c r="EQ68" s="477"/>
      <c r="ER68" s="477"/>
      <c r="ES68" s="477"/>
      <c r="ET68" s="477"/>
      <c r="EU68" s="477"/>
      <c r="EV68" s="477"/>
      <c r="EW68" s="477"/>
      <c r="EX68" s="477"/>
      <c r="EY68" s="477"/>
      <c r="EZ68" s="477"/>
      <c r="FA68" s="477"/>
      <c r="FB68" s="477"/>
      <c r="FC68" s="477"/>
      <c r="FD68" s="477"/>
      <c r="FE68" s="477"/>
      <c r="FF68" s="477"/>
      <c r="FG68" s="477"/>
      <c r="FH68" s="477"/>
      <c r="FI68" s="477"/>
      <c r="FJ68" s="477"/>
      <c r="FK68" s="477"/>
      <c r="FL68" s="477"/>
      <c r="FM68" s="477"/>
      <c r="FN68" s="477"/>
      <c r="FO68" s="477"/>
      <c r="FP68" s="477"/>
      <c r="FQ68" s="477"/>
      <c r="FR68" s="477"/>
      <c r="FS68" s="477"/>
      <c r="FT68" s="477"/>
      <c r="FU68" s="477"/>
      <c r="FV68" s="477"/>
      <c r="FW68" s="477"/>
      <c r="FX68" s="477"/>
      <c r="FY68" s="477"/>
      <c r="FZ68" s="477"/>
      <c r="GA68" s="477"/>
      <c r="GB68" s="477"/>
      <c r="GC68" s="477"/>
      <c r="GD68" s="477"/>
      <c r="GE68" s="477"/>
      <c r="GF68" s="477"/>
      <c r="GG68" s="477"/>
      <c r="GH68" s="477"/>
      <c r="GI68" s="477"/>
      <c r="GJ68" s="477"/>
      <c r="GK68" s="477"/>
      <c r="GL68" s="477"/>
      <c r="GM68" s="477"/>
      <c r="GN68" s="477"/>
      <c r="GO68" s="477"/>
      <c r="GP68" s="477"/>
      <c r="GQ68" s="477"/>
      <c r="GR68" s="477"/>
      <c r="GS68" s="477"/>
      <c r="GT68" s="477"/>
      <c r="GU68" s="477"/>
      <c r="GV68" s="477"/>
      <c r="GW68" s="477"/>
      <c r="GX68" s="477"/>
      <c r="GY68" s="477"/>
      <c r="GZ68" s="477"/>
      <c r="HA68" s="477"/>
      <c r="HB68" s="477"/>
      <c r="HC68" s="477"/>
      <c r="HD68" s="477"/>
      <c r="HE68" s="477"/>
      <c r="HF68" s="477"/>
      <c r="HG68" s="477"/>
      <c r="HH68" s="477"/>
      <c r="HI68" s="477"/>
      <c r="HJ68" s="477"/>
      <c r="HK68" s="477"/>
      <c r="HL68" s="477"/>
      <c r="HM68" s="477"/>
      <c r="HN68" s="477"/>
      <c r="HO68" s="477"/>
      <c r="HP68" s="477"/>
      <c r="HQ68" s="477"/>
      <c r="HR68" s="477"/>
      <c r="HS68" s="477"/>
      <c r="HT68" s="477"/>
      <c r="HU68" s="477"/>
      <c r="HV68" s="477"/>
      <c r="HW68" s="477"/>
      <c r="HX68" s="477"/>
      <c r="HY68" s="477"/>
      <c r="HZ68" s="477"/>
      <c r="IA68" s="477"/>
      <c r="IB68" s="477"/>
      <c r="IC68" s="477"/>
      <c r="ID68" s="477"/>
      <c r="IE68" s="477"/>
      <c r="IF68" s="477"/>
      <c r="IG68" s="477"/>
      <c r="IH68" s="477"/>
      <c r="II68" s="477"/>
      <c r="IJ68" s="477"/>
      <c r="IK68" s="477"/>
      <c r="IL68" s="477"/>
      <c r="IM68" s="477"/>
      <c r="IN68" s="477"/>
      <c r="IO68" s="477"/>
    </row>
    <row r="69" spans="1:249" ht="30" customHeight="1">
      <c r="A69" s="477"/>
      <c r="B69" s="476" t="s">
        <v>243</v>
      </c>
      <c r="C69" s="511"/>
      <c r="D69" s="512">
        <v>4.6509744023587558</v>
      </c>
      <c r="E69" s="513">
        <v>2.029494033784502</v>
      </c>
      <c r="F69" s="512">
        <v>-13.568909075480988</v>
      </c>
      <c r="G69" s="512">
        <v>5.2350124694595905</v>
      </c>
      <c r="H69" s="512">
        <v>-7.2745312223692622</v>
      </c>
      <c r="I69" s="512">
        <v>0.56827657294169853</v>
      </c>
      <c r="J69" s="512">
        <v>0.56827657294169853</v>
      </c>
      <c r="K69" s="477"/>
      <c r="L69" s="477"/>
      <c r="M69" s="477"/>
      <c r="N69" s="477"/>
      <c r="O69" s="477"/>
      <c r="P69" s="477"/>
      <c r="Q69" s="477"/>
      <c r="R69" s="477"/>
      <c r="S69" s="477"/>
      <c r="T69" s="477"/>
      <c r="U69" s="477"/>
      <c r="V69" s="477"/>
      <c r="W69" s="477"/>
      <c r="X69" s="477"/>
      <c r="Y69" s="477"/>
      <c r="Z69" s="477"/>
      <c r="AA69" s="477"/>
      <c r="AB69" s="477"/>
      <c r="AC69" s="477"/>
      <c r="AD69" s="477"/>
      <c r="AE69" s="477"/>
      <c r="AF69" s="477"/>
      <c r="AG69" s="477"/>
      <c r="AH69" s="477"/>
      <c r="AI69" s="477"/>
      <c r="AJ69" s="477"/>
      <c r="AK69" s="477"/>
      <c r="AL69" s="477"/>
      <c r="AM69" s="477"/>
      <c r="AN69" s="477"/>
      <c r="AO69" s="477"/>
      <c r="AP69" s="477"/>
      <c r="AQ69" s="477"/>
      <c r="AR69" s="477"/>
      <c r="AS69" s="477"/>
      <c r="AT69" s="477"/>
      <c r="AU69" s="477"/>
      <c r="AV69" s="477"/>
      <c r="AW69" s="477"/>
      <c r="AX69" s="477"/>
      <c r="AY69" s="477"/>
      <c r="AZ69" s="477"/>
      <c r="BA69" s="477"/>
      <c r="BB69" s="477"/>
      <c r="BC69" s="477"/>
      <c r="BD69" s="477"/>
      <c r="BE69" s="477"/>
      <c r="BF69" s="477"/>
      <c r="BG69" s="477"/>
      <c r="BH69" s="477"/>
      <c r="BI69" s="477"/>
      <c r="BJ69" s="477"/>
      <c r="BK69" s="477"/>
      <c r="BL69" s="477"/>
      <c r="BM69" s="477"/>
      <c r="BN69" s="477"/>
      <c r="BO69" s="477"/>
      <c r="BP69" s="477"/>
      <c r="BQ69" s="477"/>
      <c r="BR69" s="477"/>
      <c r="BS69" s="477"/>
      <c r="BT69" s="477"/>
      <c r="BU69" s="477"/>
      <c r="BV69" s="477"/>
      <c r="BW69" s="477"/>
      <c r="BX69" s="477"/>
      <c r="BY69" s="477"/>
      <c r="BZ69" s="477"/>
      <c r="CA69" s="477"/>
      <c r="CB69" s="477"/>
      <c r="CC69" s="477"/>
      <c r="CD69" s="477"/>
      <c r="CE69" s="477"/>
      <c r="CF69" s="477"/>
      <c r="CG69" s="477"/>
      <c r="CH69" s="477"/>
      <c r="CI69" s="477"/>
      <c r="CJ69" s="477"/>
      <c r="CK69" s="477"/>
      <c r="CL69" s="477"/>
      <c r="CM69" s="477"/>
      <c r="CN69" s="477"/>
      <c r="CO69" s="477"/>
      <c r="CP69" s="477"/>
      <c r="CQ69" s="477"/>
      <c r="CR69" s="477"/>
      <c r="CS69" s="477"/>
      <c r="CT69" s="477"/>
      <c r="CU69" s="477"/>
      <c r="CV69" s="477"/>
      <c r="CW69" s="477"/>
      <c r="CX69" s="477"/>
      <c r="CY69" s="477"/>
      <c r="CZ69" s="477"/>
      <c r="DA69" s="477"/>
      <c r="DB69" s="477"/>
      <c r="DC69" s="477"/>
      <c r="DD69" s="477"/>
      <c r="DE69" s="477"/>
      <c r="DF69" s="477"/>
      <c r="DG69" s="477"/>
      <c r="DH69" s="477"/>
      <c r="DI69" s="477"/>
      <c r="DJ69" s="477"/>
      <c r="DK69" s="477"/>
      <c r="DL69" s="477"/>
      <c r="DM69" s="477"/>
      <c r="DN69" s="477"/>
      <c r="DO69" s="477"/>
      <c r="DP69" s="477"/>
      <c r="DQ69" s="477"/>
      <c r="DR69" s="477"/>
      <c r="DS69" s="477"/>
      <c r="DT69" s="477"/>
      <c r="DU69" s="477"/>
      <c r="DV69" s="477"/>
      <c r="DW69" s="477"/>
      <c r="DX69" s="477"/>
      <c r="DY69" s="477"/>
      <c r="DZ69" s="477"/>
      <c r="EA69" s="477"/>
      <c r="EB69" s="477"/>
      <c r="EC69" s="477"/>
      <c r="ED69" s="477"/>
      <c r="EE69" s="477"/>
      <c r="EF69" s="477"/>
      <c r="EG69" s="477"/>
      <c r="EH69" s="477"/>
      <c r="EI69" s="477"/>
      <c r="EJ69" s="477"/>
      <c r="EK69" s="477"/>
      <c r="EL69" s="477"/>
      <c r="EM69" s="477"/>
      <c r="EN69" s="477"/>
      <c r="EO69" s="477"/>
      <c r="EP69" s="477"/>
      <c r="EQ69" s="477"/>
      <c r="ER69" s="477"/>
      <c r="ES69" s="477"/>
      <c r="ET69" s="477"/>
      <c r="EU69" s="477"/>
      <c r="EV69" s="477"/>
      <c r="EW69" s="477"/>
      <c r="EX69" s="477"/>
      <c r="EY69" s="477"/>
      <c r="EZ69" s="477"/>
      <c r="FA69" s="477"/>
      <c r="FB69" s="477"/>
      <c r="FC69" s="477"/>
      <c r="FD69" s="477"/>
      <c r="FE69" s="477"/>
      <c r="FF69" s="477"/>
      <c r="FG69" s="477"/>
      <c r="FH69" s="477"/>
      <c r="FI69" s="477"/>
      <c r="FJ69" s="477"/>
      <c r="FK69" s="477"/>
      <c r="FL69" s="477"/>
      <c r="FM69" s="477"/>
      <c r="FN69" s="477"/>
      <c r="FO69" s="477"/>
      <c r="FP69" s="477"/>
      <c r="FQ69" s="477"/>
      <c r="FR69" s="477"/>
      <c r="FS69" s="477"/>
      <c r="FT69" s="477"/>
      <c r="FU69" s="477"/>
      <c r="FV69" s="477"/>
      <c r="FW69" s="477"/>
      <c r="FX69" s="477"/>
      <c r="FY69" s="477"/>
      <c r="FZ69" s="477"/>
      <c r="GA69" s="477"/>
      <c r="GB69" s="477"/>
      <c r="GC69" s="477"/>
      <c r="GD69" s="477"/>
      <c r="GE69" s="477"/>
      <c r="GF69" s="477"/>
      <c r="GG69" s="477"/>
      <c r="GH69" s="477"/>
      <c r="GI69" s="477"/>
      <c r="GJ69" s="477"/>
      <c r="GK69" s="477"/>
      <c r="GL69" s="477"/>
      <c r="GM69" s="477"/>
      <c r="GN69" s="477"/>
      <c r="GO69" s="477"/>
      <c r="GP69" s="477"/>
      <c r="GQ69" s="477"/>
      <c r="GR69" s="477"/>
      <c r="GS69" s="477"/>
      <c r="GT69" s="477"/>
      <c r="GU69" s="477"/>
      <c r="GV69" s="477"/>
      <c r="GW69" s="477"/>
      <c r="GX69" s="477"/>
      <c r="GY69" s="477"/>
      <c r="GZ69" s="477"/>
      <c r="HA69" s="477"/>
      <c r="HB69" s="477"/>
      <c r="HC69" s="477"/>
      <c r="HD69" s="477"/>
      <c r="HE69" s="477"/>
      <c r="HF69" s="477"/>
      <c r="HG69" s="477"/>
      <c r="HH69" s="477"/>
      <c r="HI69" s="477"/>
      <c r="HJ69" s="477"/>
      <c r="HK69" s="477"/>
      <c r="HL69" s="477"/>
      <c r="HM69" s="477"/>
      <c r="HN69" s="477"/>
      <c r="HO69" s="477"/>
      <c r="HP69" s="477"/>
      <c r="HQ69" s="477"/>
      <c r="HR69" s="477"/>
      <c r="HS69" s="477"/>
      <c r="HT69" s="477"/>
      <c r="HU69" s="477"/>
      <c r="HV69" s="477"/>
      <c r="HW69" s="477"/>
      <c r="HX69" s="477"/>
      <c r="HY69" s="477"/>
      <c r="HZ69" s="477"/>
      <c r="IA69" s="477"/>
      <c r="IB69" s="477"/>
      <c r="IC69" s="477"/>
      <c r="ID69" s="477"/>
      <c r="IE69" s="477"/>
      <c r="IF69" s="477"/>
      <c r="IG69" s="477"/>
      <c r="IH69" s="477"/>
      <c r="II69" s="477"/>
      <c r="IJ69" s="477"/>
      <c r="IK69" s="477"/>
      <c r="IL69" s="477"/>
      <c r="IM69" s="477"/>
      <c r="IN69" s="477"/>
      <c r="IO69" s="477"/>
    </row>
    <row r="70" spans="1:249" ht="30" customHeight="1">
      <c r="A70" s="477"/>
      <c r="B70" s="476" t="s">
        <v>244</v>
      </c>
      <c r="C70" s="511"/>
      <c r="D70" s="512">
        <v>10.064569142083442</v>
      </c>
      <c r="E70" s="513">
        <v>3.1224622501405435</v>
      </c>
      <c r="F70" s="512">
        <v>-10.849804854707941</v>
      </c>
      <c r="G70" s="512">
        <v>4.7452445518715507</v>
      </c>
      <c r="H70" s="512">
        <v>-2.1404708355851341</v>
      </c>
      <c r="I70" s="512">
        <v>4.2936545312019376</v>
      </c>
      <c r="J70" s="512">
        <v>4.2936545312019234</v>
      </c>
      <c r="K70" s="477"/>
      <c r="L70" s="477"/>
      <c r="M70" s="477"/>
      <c r="N70" s="477"/>
      <c r="O70" s="477"/>
      <c r="P70" s="477"/>
      <c r="Q70" s="477"/>
      <c r="R70" s="477"/>
      <c r="S70" s="477"/>
      <c r="T70" s="477"/>
      <c r="U70" s="477"/>
      <c r="V70" s="477"/>
      <c r="W70" s="477"/>
      <c r="X70" s="477"/>
      <c r="Y70" s="477"/>
      <c r="Z70" s="477"/>
      <c r="AA70" s="477"/>
      <c r="AB70" s="477"/>
      <c r="AC70" s="477"/>
      <c r="AD70" s="477"/>
      <c r="AE70" s="477"/>
      <c r="AF70" s="477"/>
      <c r="AG70" s="477"/>
      <c r="AH70" s="477"/>
      <c r="AI70" s="477"/>
      <c r="AJ70" s="477"/>
      <c r="AK70" s="477"/>
      <c r="AL70" s="477"/>
      <c r="AM70" s="477"/>
      <c r="AN70" s="477"/>
      <c r="AO70" s="477"/>
      <c r="AP70" s="477"/>
      <c r="AQ70" s="477"/>
      <c r="AR70" s="477"/>
      <c r="AS70" s="477"/>
      <c r="AT70" s="477"/>
      <c r="AU70" s="477"/>
      <c r="AV70" s="477"/>
      <c r="AW70" s="477"/>
      <c r="AX70" s="477"/>
      <c r="AY70" s="477"/>
      <c r="AZ70" s="477"/>
      <c r="BA70" s="477"/>
      <c r="BB70" s="477"/>
      <c r="BC70" s="477"/>
      <c r="BD70" s="477"/>
      <c r="BE70" s="477"/>
      <c r="BF70" s="477"/>
      <c r="BG70" s="477"/>
      <c r="BH70" s="477"/>
      <c r="BI70" s="477"/>
      <c r="BJ70" s="477"/>
      <c r="BK70" s="477"/>
      <c r="BL70" s="477"/>
      <c r="BM70" s="477"/>
      <c r="BN70" s="477"/>
      <c r="BO70" s="477"/>
      <c r="BP70" s="477"/>
      <c r="BQ70" s="477"/>
      <c r="BR70" s="477"/>
      <c r="BS70" s="477"/>
      <c r="BT70" s="477"/>
      <c r="BU70" s="477"/>
      <c r="BV70" s="477"/>
      <c r="BW70" s="477"/>
      <c r="BX70" s="477"/>
      <c r="BY70" s="477"/>
      <c r="BZ70" s="477"/>
      <c r="CA70" s="477"/>
      <c r="CB70" s="477"/>
      <c r="CC70" s="477"/>
      <c r="CD70" s="477"/>
      <c r="CE70" s="477"/>
      <c r="CF70" s="477"/>
      <c r="CG70" s="477"/>
      <c r="CH70" s="477"/>
      <c r="CI70" s="477"/>
      <c r="CJ70" s="477"/>
      <c r="CK70" s="477"/>
      <c r="CL70" s="477"/>
      <c r="CM70" s="477"/>
      <c r="CN70" s="477"/>
      <c r="CO70" s="477"/>
      <c r="CP70" s="477"/>
      <c r="CQ70" s="477"/>
      <c r="CR70" s="477"/>
      <c r="CS70" s="477"/>
      <c r="CT70" s="477"/>
      <c r="CU70" s="477"/>
      <c r="CV70" s="477"/>
      <c r="CW70" s="477"/>
      <c r="CX70" s="477"/>
      <c r="CY70" s="477"/>
      <c r="CZ70" s="477"/>
      <c r="DA70" s="477"/>
      <c r="DB70" s="477"/>
      <c r="DC70" s="477"/>
      <c r="DD70" s="477"/>
      <c r="DE70" s="477"/>
      <c r="DF70" s="477"/>
      <c r="DG70" s="477"/>
      <c r="DH70" s="477"/>
      <c r="DI70" s="477"/>
      <c r="DJ70" s="477"/>
      <c r="DK70" s="477"/>
      <c r="DL70" s="477"/>
      <c r="DM70" s="477"/>
      <c r="DN70" s="477"/>
      <c r="DO70" s="477"/>
      <c r="DP70" s="477"/>
      <c r="DQ70" s="477"/>
      <c r="DR70" s="477"/>
      <c r="DS70" s="477"/>
      <c r="DT70" s="477"/>
      <c r="DU70" s="477"/>
      <c r="DV70" s="477"/>
      <c r="DW70" s="477"/>
      <c r="DX70" s="477"/>
      <c r="DY70" s="477"/>
      <c r="DZ70" s="477"/>
      <c r="EA70" s="477"/>
      <c r="EB70" s="477"/>
      <c r="EC70" s="477"/>
      <c r="ED70" s="477"/>
      <c r="EE70" s="477"/>
      <c r="EF70" s="477"/>
      <c r="EG70" s="477"/>
      <c r="EH70" s="477"/>
      <c r="EI70" s="477"/>
      <c r="EJ70" s="477"/>
      <c r="EK70" s="477"/>
      <c r="EL70" s="477"/>
      <c r="EM70" s="477"/>
      <c r="EN70" s="477"/>
      <c r="EO70" s="477"/>
      <c r="EP70" s="477"/>
      <c r="EQ70" s="477"/>
      <c r="ER70" s="477"/>
      <c r="ES70" s="477"/>
      <c r="ET70" s="477"/>
      <c r="EU70" s="477"/>
      <c r="EV70" s="477"/>
      <c r="EW70" s="477"/>
      <c r="EX70" s="477"/>
      <c r="EY70" s="477"/>
      <c r="EZ70" s="477"/>
      <c r="FA70" s="477"/>
      <c r="FB70" s="477"/>
      <c r="FC70" s="477"/>
      <c r="FD70" s="477"/>
      <c r="FE70" s="477"/>
      <c r="FF70" s="477"/>
      <c r="FG70" s="477"/>
      <c r="FH70" s="477"/>
      <c r="FI70" s="477"/>
      <c r="FJ70" s="477"/>
      <c r="FK70" s="477"/>
      <c r="FL70" s="477"/>
      <c r="FM70" s="477"/>
      <c r="FN70" s="477"/>
      <c r="FO70" s="477"/>
      <c r="FP70" s="477"/>
      <c r="FQ70" s="477"/>
      <c r="FR70" s="477"/>
      <c r="FS70" s="477"/>
      <c r="FT70" s="477"/>
      <c r="FU70" s="477"/>
      <c r="FV70" s="477"/>
      <c r="FW70" s="477"/>
      <c r="FX70" s="477"/>
      <c r="FY70" s="477"/>
      <c r="FZ70" s="477"/>
      <c r="GA70" s="477"/>
      <c r="GB70" s="477"/>
      <c r="GC70" s="477"/>
      <c r="GD70" s="477"/>
      <c r="GE70" s="477"/>
      <c r="GF70" s="477"/>
      <c r="GG70" s="477"/>
      <c r="GH70" s="477"/>
      <c r="GI70" s="477"/>
      <c r="GJ70" s="477"/>
      <c r="GK70" s="477"/>
      <c r="GL70" s="477"/>
      <c r="GM70" s="477"/>
      <c r="GN70" s="477"/>
      <c r="GO70" s="477"/>
      <c r="GP70" s="477"/>
      <c r="GQ70" s="477"/>
      <c r="GR70" s="477"/>
      <c r="GS70" s="477"/>
      <c r="GT70" s="477"/>
      <c r="GU70" s="477"/>
      <c r="GV70" s="477"/>
      <c r="GW70" s="477"/>
      <c r="GX70" s="477"/>
      <c r="GY70" s="477"/>
      <c r="GZ70" s="477"/>
      <c r="HA70" s="477"/>
      <c r="HB70" s="477"/>
      <c r="HC70" s="477"/>
      <c r="HD70" s="477"/>
      <c r="HE70" s="477"/>
      <c r="HF70" s="477"/>
      <c r="HG70" s="477"/>
      <c r="HH70" s="477"/>
      <c r="HI70" s="477"/>
      <c r="HJ70" s="477"/>
      <c r="HK70" s="477"/>
      <c r="HL70" s="477"/>
      <c r="HM70" s="477"/>
      <c r="HN70" s="477"/>
      <c r="HO70" s="477"/>
      <c r="HP70" s="477"/>
      <c r="HQ70" s="477"/>
      <c r="HR70" s="477"/>
      <c r="HS70" s="477"/>
      <c r="HT70" s="477"/>
      <c r="HU70" s="477"/>
      <c r="HV70" s="477"/>
      <c r="HW70" s="477"/>
      <c r="HX70" s="477"/>
      <c r="HY70" s="477"/>
      <c r="HZ70" s="477"/>
      <c r="IA70" s="477"/>
      <c r="IB70" s="477"/>
      <c r="IC70" s="477"/>
      <c r="ID70" s="477"/>
      <c r="IE70" s="477"/>
      <c r="IF70" s="477"/>
      <c r="IG70" s="477"/>
      <c r="IH70" s="477"/>
      <c r="II70" s="477"/>
      <c r="IJ70" s="477"/>
      <c r="IK70" s="477"/>
      <c r="IL70" s="477"/>
      <c r="IM70" s="477"/>
      <c r="IN70" s="477"/>
      <c r="IO70" s="477"/>
    </row>
    <row r="71" spans="1:249" ht="30" customHeight="1">
      <c r="A71" s="477"/>
      <c r="B71" s="476" t="s">
        <v>245</v>
      </c>
      <c r="C71" s="511"/>
      <c r="D71" s="512">
        <v>16.230117932967801</v>
      </c>
      <c r="E71" s="513">
        <v>3.5651153016744672</v>
      </c>
      <c r="F71" s="512">
        <v>-4.6506871281917483</v>
      </c>
      <c r="G71" s="512">
        <v>0.74930683427831468</v>
      </c>
      <c r="H71" s="512">
        <v>3.3349947639651418</v>
      </c>
      <c r="I71" s="512">
        <v>8.1879876204826445</v>
      </c>
      <c r="J71" s="512">
        <v>8.1879876204826729</v>
      </c>
      <c r="K71" s="477"/>
      <c r="L71" s="477"/>
      <c r="M71" s="477"/>
      <c r="N71" s="477"/>
      <c r="O71" s="477"/>
      <c r="P71" s="477"/>
      <c r="Q71" s="477"/>
      <c r="R71" s="477"/>
      <c r="S71" s="477"/>
      <c r="T71" s="477"/>
      <c r="U71" s="477"/>
      <c r="V71" s="477"/>
      <c r="W71" s="477"/>
      <c r="X71" s="477"/>
      <c r="Y71" s="477"/>
      <c r="Z71" s="477"/>
      <c r="AA71" s="477"/>
      <c r="AB71" s="477"/>
      <c r="AC71" s="477"/>
      <c r="AD71" s="477"/>
      <c r="AE71" s="477"/>
      <c r="AF71" s="477"/>
      <c r="AG71" s="477"/>
      <c r="AH71" s="477"/>
      <c r="AI71" s="477"/>
      <c r="AJ71" s="477"/>
      <c r="AK71" s="477"/>
      <c r="AL71" s="477"/>
      <c r="AM71" s="477"/>
      <c r="AN71" s="477"/>
      <c r="AO71" s="477"/>
      <c r="AP71" s="477"/>
      <c r="AQ71" s="477"/>
      <c r="AR71" s="477"/>
      <c r="AS71" s="477"/>
      <c r="AT71" s="477"/>
      <c r="AU71" s="477"/>
      <c r="AV71" s="477"/>
      <c r="AW71" s="477"/>
      <c r="AX71" s="477"/>
      <c r="AY71" s="477"/>
      <c r="AZ71" s="477"/>
      <c r="BA71" s="477"/>
      <c r="BB71" s="477"/>
      <c r="BC71" s="477"/>
      <c r="BD71" s="477"/>
      <c r="BE71" s="477"/>
      <c r="BF71" s="477"/>
      <c r="BG71" s="477"/>
      <c r="BH71" s="477"/>
      <c r="BI71" s="477"/>
      <c r="BJ71" s="477"/>
      <c r="BK71" s="477"/>
      <c r="BL71" s="477"/>
      <c r="BM71" s="477"/>
      <c r="BN71" s="477"/>
      <c r="BO71" s="477"/>
      <c r="BP71" s="477"/>
      <c r="BQ71" s="477"/>
      <c r="BR71" s="477"/>
      <c r="BS71" s="477"/>
      <c r="BT71" s="477"/>
      <c r="BU71" s="477"/>
      <c r="BV71" s="477"/>
      <c r="BW71" s="477"/>
      <c r="BX71" s="477"/>
      <c r="BY71" s="477"/>
      <c r="BZ71" s="477"/>
      <c r="CA71" s="477"/>
      <c r="CB71" s="477"/>
      <c r="CC71" s="477"/>
      <c r="CD71" s="477"/>
      <c r="CE71" s="477"/>
      <c r="CF71" s="477"/>
      <c r="CG71" s="477"/>
      <c r="CH71" s="477"/>
      <c r="CI71" s="477"/>
      <c r="CJ71" s="477"/>
      <c r="CK71" s="477"/>
      <c r="CL71" s="477"/>
      <c r="CM71" s="477"/>
      <c r="CN71" s="477"/>
      <c r="CO71" s="477"/>
      <c r="CP71" s="477"/>
      <c r="CQ71" s="477"/>
      <c r="CR71" s="477"/>
      <c r="CS71" s="477"/>
      <c r="CT71" s="477"/>
      <c r="CU71" s="477"/>
      <c r="CV71" s="477"/>
      <c r="CW71" s="477"/>
      <c r="CX71" s="477"/>
      <c r="CY71" s="477"/>
      <c r="CZ71" s="477"/>
      <c r="DA71" s="477"/>
      <c r="DB71" s="477"/>
      <c r="DC71" s="477"/>
      <c r="DD71" s="477"/>
      <c r="DE71" s="477"/>
      <c r="DF71" s="477"/>
      <c r="DG71" s="477"/>
      <c r="DH71" s="477"/>
      <c r="DI71" s="477"/>
      <c r="DJ71" s="477"/>
      <c r="DK71" s="477"/>
      <c r="DL71" s="477"/>
      <c r="DM71" s="477"/>
      <c r="DN71" s="477"/>
      <c r="DO71" s="477"/>
      <c r="DP71" s="477"/>
      <c r="DQ71" s="477"/>
      <c r="DR71" s="477"/>
      <c r="DS71" s="477"/>
      <c r="DT71" s="477"/>
      <c r="DU71" s="477"/>
      <c r="DV71" s="477"/>
      <c r="DW71" s="477"/>
      <c r="DX71" s="477"/>
      <c r="DY71" s="477"/>
      <c r="DZ71" s="477"/>
      <c r="EA71" s="477"/>
      <c r="EB71" s="477"/>
      <c r="EC71" s="477"/>
      <c r="ED71" s="477"/>
      <c r="EE71" s="477"/>
      <c r="EF71" s="477"/>
      <c r="EG71" s="477"/>
      <c r="EH71" s="477"/>
      <c r="EI71" s="477"/>
      <c r="EJ71" s="477"/>
      <c r="EK71" s="477"/>
      <c r="EL71" s="477"/>
      <c r="EM71" s="477"/>
      <c r="EN71" s="477"/>
      <c r="EO71" s="477"/>
      <c r="EP71" s="477"/>
      <c r="EQ71" s="477"/>
      <c r="ER71" s="477"/>
      <c r="ES71" s="477"/>
      <c r="ET71" s="477"/>
      <c r="EU71" s="477"/>
      <c r="EV71" s="477"/>
      <c r="EW71" s="477"/>
      <c r="EX71" s="477"/>
      <c r="EY71" s="477"/>
      <c r="EZ71" s="477"/>
      <c r="FA71" s="477"/>
      <c r="FB71" s="477"/>
      <c r="FC71" s="477"/>
      <c r="FD71" s="477"/>
      <c r="FE71" s="477"/>
      <c r="FF71" s="477"/>
      <c r="FG71" s="477"/>
      <c r="FH71" s="477"/>
      <c r="FI71" s="477"/>
      <c r="FJ71" s="477"/>
      <c r="FK71" s="477"/>
      <c r="FL71" s="477"/>
      <c r="FM71" s="477"/>
      <c r="FN71" s="477"/>
      <c r="FO71" s="477"/>
      <c r="FP71" s="477"/>
      <c r="FQ71" s="477"/>
      <c r="FR71" s="477"/>
      <c r="FS71" s="477"/>
      <c r="FT71" s="477"/>
      <c r="FU71" s="477"/>
      <c r="FV71" s="477"/>
      <c r="FW71" s="477"/>
      <c r="FX71" s="477"/>
      <c r="FY71" s="477"/>
      <c r="FZ71" s="477"/>
      <c r="GA71" s="477"/>
      <c r="GB71" s="477"/>
      <c r="GC71" s="477"/>
      <c r="GD71" s="477"/>
      <c r="GE71" s="477"/>
      <c r="GF71" s="477"/>
      <c r="GG71" s="477"/>
      <c r="GH71" s="477"/>
      <c r="GI71" s="477"/>
      <c r="GJ71" s="477"/>
      <c r="GK71" s="477"/>
      <c r="GL71" s="477"/>
      <c r="GM71" s="477"/>
      <c r="GN71" s="477"/>
      <c r="GO71" s="477"/>
      <c r="GP71" s="477"/>
      <c r="GQ71" s="477"/>
      <c r="GR71" s="477"/>
      <c r="GS71" s="477"/>
      <c r="GT71" s="477"/>
      <c r="GU71" s="477"/>
      <c r="GV71" s="477"/>
      <c r="GW71" s="477"/>
      <c r="GX71" s="477"/>
      <c r="GY71" s="477"/>
      <c r="GZ71" s="477"/>
      <c r="HA71" s="477"/>
      <c r="HB71" s="477"/>
      <c r="HC71" s="477"/>
      <c r="HD71" s="477"/>
      <c r="HE71" s="477"/>
      <c r="HF71" s="477"/>
      <c r="HG71" s="477"/>
      <c r="HH71" s="477"/>
      <c r="HI71" s="477"/>
      <c r="HJ71" s="477"/>
      <c r="HK71" s="477"/>
      <c r="HL71" s="477"/>
      <c r="HM71" s="477"/>
      <c r="HN71" s="477"/>
      <c r="HO71" s="477"/>
      <c r="HP71" s="477"/>
      <c r="HQ71" s="477"/>
      <c r="HR71" s="477"/>
      <c r="HS71" s="477"/>
      <c r="HT71" s="477"/>
      <c r="HU71" s="477"/>
      <c r="HV71" s="477"/>
      <c r="HW71" s="477"/>
      <c r="HX71" s="477"/>
      <c r="HY71" s="477"/>
      <c r="HZ71" s="477"/>
      <c r="IA71" s="477"/>
      <c r="IB71" s="477"/>
      <c r="IC71" s="477"/>
      <c r="ID71" s="477"/>
      <c r="IE71" s="477"/>
      <c r="IF71" s="477"/>
      <c r="IG71" s="477"/>
      <c r="IH71" s="477"/>
      <c r="II71" s="477"/>
      <c r="IJ71" s="477"/>
      <c r="IK71" s="477"/>
      <c r="IL71" s="477"/>
      <c r="IM71" s="477"/>
      <c r="IN71" s="477"/>
      <c r="IO71" s="477"/>
    </row>
    <row r="72" spans="1:249" ht="30" customHeight="1">
      <c r="A72" s="477"/>
      <c r="B72" s="632" t="s">
        <v>386</v>
      </c>
      <c r="C72" s="511"/>
      <c r="D72" s="512">
        <v>9.3962536096322538</v>
      </c>
      <c r="E72" s="513">
        <v>4.1999999999999886</v>
      </c>
      <c r="F72" s="512">
        <v>2.0179524941775782</v>
      </c>
      <c r="G72" s="512">
        <v>-0.90504510494460533</v>
      </c>
      <c r="H72" s="512">
        <v>9.5890358801314051</v>
      </c>
      <c r="I72" s="512">
        <v>7.1954228517492993</v>
      </c>
      <c r="J72" s="512">
        <v>7.1954228517492993</v>
      </c>
      <c r="K72" s="477"/>
      <c r="L72" s="477"/>
      <c r="M72" s="477"/>
      <c r="N72" s="477"/>
      <c r="O72" s="477"/>
      <c r="P72" s="477"/>
      <c r="Q72" s="477"/>
      <c r="R72" s="477"/>
      <c r="S72" s="477"/>
      <c r="T72" s="477"/>
      <c r="U72" s="477"/>
      <c r="V72" s="477"/>
      <c r="W72" s="477"/>
      <c r="X72" s="477"/>
      <c r="Y72" s="477"/>
      <c r="Z72" s="477"/>
      <c r="AA72" s="477"/>
      <c r="AB72" s="477"/>
      <c r="AC72" s="477"/>
      <c r="AD72" s="477"/>
      <c r="AE72" s="477"/>
      <c r="AF72" s="477"/>
      <c r="AG72" s="477"/>
      <c r="AH72" s="477"/>
      <c r="AI72" s="477"/>
      <c r="AJ72" s="477"/>
      <c r="AK72" s="477"/>
      <c r="AL72" s="477"/>
      <c r="AM72" s="477"/>
      <c r="AN72" s="477"/>
      <c r="AO72" s="477"/>
      <c r="AP72" s="477"/>
      <c r="AQ72" s="477"/>
      <c r="AR72" s="477"/>
      <c r="AS72" s="477"/>
      <c r="AT72" s="477"/>
      <c r="AU72" s="477"/>
      <c r="AV72" s="477"/>
      <c r="AW72" s="477"/>
      <c r="AX72" s="477"/>
      <c r="AY72" s="477"/>
      <c r="AZ72" s="477"/>
      <c r="BA72" s="477"/>
      <c r="BB72" s="477"/>
      <c r="BC72" s="477"/>
      <c r="BD72" s="477"/>
      <c r="BE72" s="477"/>
      <c r="BF72" s="477"/>
      <c r="BG72" s="477"/>
      <c r="BH72" s="477"/>
      <c r="BI72" s="477"/>
      <c r="BJ72" s="477"/>
      <c r="BK72" s="477"/>
      <c r="BL72" s="477"/>
      <c r="BM72" s="477"/>
      <c r="BN72" s="477"/>
      <c r="BO72" s="477"/>
      <c r="BP72" s="477"/>
      <c r="BQ72" s="477"/>
      <c r="BR72" s="477"/>
      <c r="BS72" s="477"/>
      <c r="BT72" s="477"/>
      <c r="BU72" s="477"/>
      <c r="BV72" s="477"/>
      <c r="BW72" s="477"/>
      <c r="BX72" s="477"/>
      <c r="BY72" s="477"/>
      <c r="BZ72" s="477"/>
      <c r="CA72" s="477"/>
      <c r="CB72" s="477"/>
      <c r="CC72" s="477"/>
      <c r="CD72" s="477"/>
      <c r="CE72" s="477"/>
      <c r="CF72" s="477"/>
      <c r="CG72" s="477"/>
      <c r="CH72" s="477"/>
      <c r="CI72" s="477"/>
      <c r="CJ72" s="477"/>
      <c r="CK72" s="477"/>
      <c r="CL72" s="477"/>
      <c r="CM72" s="477"/>
      <c r="CN72" s="477"/>
      <c r="CO72" s="477"/>
      <c r="CP72" s="477"/>
      <c r="CQ72" s="477"/>
      <c r="CR72" s="477"/>
      <c r="CS72" s="477"/>
      <c r="CT72" s="477"/>
      <c r="CU72" s="477"/>
      <c r="CV72" s="477"/>
      <c r="CW72" s="477"/>
      <c r="CX72" s="477"/>
      <c r="CY72" s="477"/>
      <c r="CZ72" s="477"/>
      <c r="DA72" s="477"/>
      <c r="DB72" s="477"/>
      <c r="DC72" s="477"/>
      <c r="DD72" s="477"/>
      <c r="DE72" s="477"/>
      <c r="DF72" s="477"/>
      <c r="DG72" s="477"/>
      <c r="DH72" s="477"/>
      <c r="DI72" s="477"/>
      <c r="DJ72" s="477"/>
      <c r="DK72" s="477"/>
      <c r="DL72" s="477"/>
      <c r="DM72" s="477"/>
      <c r="DN72" s="477"/>
      <c r="DO72" s="477"/>
      <c r="DP72" s="477"/>
      <c r="DQ72" s="477"/>
      <c r="DR72" s="477"/>
      <c r="DS72" s="477"/>
      <c r="DT72" s="477"/>
      <c r="DU72" s="477"/>
      <c r="DV72" s="477"/>
      <c r="DW72" s="477"/>
      <c r="DX72" s="477"/>
      <c r="DY72" s="477"/>
      <c r="DZ72" s="477"/>
      <c r="EA72" s="477"/>
      <c r="EB72" s="477"/>
      <c r="EC72" s="477"/>
      <c r="ED72" s="477"/>
      <c r="EE72" s="477"/>
      <c r="EF72" s="477"/>
      <c r="EG72" s="477"/>
      <c r="EH72" s="477"/>
      <c r="EI72" s="477"/>
      <c r="EJ72" s="477"/>
      <c r="EK72" s="477"/>
      <c r="EL72" s="477"/>
      <c r="EM72" s="477"/>
      <c r="EN72" s="477"/>
      <c r="EO72" s="477"/>
      <c r="EP72" s="477"/>
      <c r="EQ72" s="477"/>
      <c r="ER72" s="477"/>
      <c r="ES72" s="477"/>
      <c r="ET72" s="477"/>
      <c r="EU72" s="477"/>
      <c r="EV72" s="477"/>
      <c r="EW72" s="477"/>
      <c r="EX72" s="477"/>
      <c r="EY72" s="477"/>
      <c r="EZ72" s="477"/>
      <c r="FA72" s="477"/>
      <c r="FB72" s="477"/>
      <c r="FC72" s="477"/>
      <c r="FD72" s="477"/>
      <c r="FE72" s="477"/>
      <c r="FF72" s="477"/>
      <c r="FG72" s="477"/>
      <c r="FH72" s="477"/>
      <c r="FI72" s="477"/>
      <c r="FJ72" s="477"/>
      <c r="FK72" s="477"/>
      <c r="FL72" s="477"/>
      <c r="FM72" s="477"/>
      <c r="FN72" s="477"/>
      <c r="FO72" s="477"/>
      <c r="FP72" s="477"/>
      <c r="FQ72" s="477"/>
      <c r="FR72" s="477"/>
      <c r="FS72" s="477"/>
      <c r="FT72" s="477"/>
      <c r="FU72" s="477"/>
      <c r="FV72" s="477"/>
      <c r="FW72" s="477"/>
      <c r="FX72" s="477"/>
      <c r="FY72" s="477"/>
      <c r="FZ72" s="477"/>
      <c r="GA72" s="477"/>
      <c r="GB72" s="477"/>
      <c r="GC72" s="477"/>
      <c r="GD72" s="477"/>
      <c r="GE72" s="477"/>
      <c r="GF72" s="477"/>
      <c r="GG72" s="477"/>
      <c r="GH72" s="477"/>
      <c r="GI72" s="477"/>
      <c r="GJ72" s="477"/>
      <c r="GK72" s="477"/>
      <c r="GL72" s="477"/>
      <c r="GM72" s="477"/>
      <c r="GN72" s="477"/>
      <c r="GO72" s="477"/>
      <c r="GP72" s="477"/>
      <c r="GQ72" s="477"/>
      <c r="GR72" s="477"/>
      <c r="GS72" s="477"/>
      <c r="GT72" s="477"/>
      <c r="GU72" s="477"/>
      <c r="GV72" s="477"/>
      <c r="GW72" s="477"/>
      <c r="GX72" s="477"/>
      <c r="GY72" s="477"/>
      <c r="GZ72" s="477"/>
      <c r="HA72" s="477"/>
      <c r="HB72" s="477"/>
      <c r="HC72" s="477"/>
      <c r="HD72" s="477"/>
      <c r="HE72" s="477"/>
      <c r="HF72" s="477"/>
      <c r="HG72" s="477"/>
      <c r="HH72" s="477"/>
      <c r="HI72" s="477"/>
      <c r="HJ72" s="477"/>
      <c r="HK72" s="477"/>
      <c r="HL72" s="477"/>
      <c r="HM72" s="477"/>
      <c r="HN72" s="477"/>
      <c r="HO72" s="477"/>
      <c r="HP72" s="477"/>
      <c r="HQ72" s="477"/>
      <c r="HR72" s="477"/>
      <c r="HS72" s="477"/>
      <c r="HT72" s="477"/>
      <c r="HU72" s="477"/>
      <c r="HV72" s="477"/>
      <c r="HW72" s="477"/>
      <c r="HX72" s="477"/>
      <c r="HY72" s="477"/>
      <c r="HZ72" s="477"/>
      <c r="IA72" s="477"/>
      <c r="IB72" s="477"/>
      <c r="IC72" s="477"/>
      <c r="ID72" s="477"/>
      <c r="IE72" s="477"/>
      <c r="IF72" s="477"/>
      <c r="IG72" s="477"/>
      <c r="IH72" s="477"/>
      <c r="II72" s="477"/>
      <c r="IJ72" s="477"/>
      <c r="IK72" s="477"/>
      <c r="IL72" s="477"/>
      <c r="IM72" s="477"/>
      <c r="IN72" s="477"/>
      <c r="IO72" s="477"/>
    </row>
    <row r="73" spans="1:249" ht="30" customHeight="1">
      <c r="A73" s="477"/>
      <c r="B73" s="635" t="s">
        <v>443</v>
      </c>
      <c r="C73" s="511"/>
      <c r="D73" s="512">
        <v>6.9527368293122151</v>
      </c>
      <c r="E73" s="513">
        <v>5.6822032856307629</v>
      </c>
      <c r="F73" s="512">
        <v>5.1080066613022836</v>
      </c>
      <c r="G73" s="512">
        <v>-2.0678179050109122</v>
      </c>
      <c r="H73" s="512">
        <v>7.6930895128194834</v>
      </c>
      <c r="I73" s="512">
        <v>6.4536137265014588</v>
      </c>
      <c r="J73" s="512">
        <v>6.4536137265014588</v>
      </c>
      <c r="K73" s="477"/>
      <c r="L73" s="477"/>
      <c r="M73" s="477"/>
      <c r="N73" s="477"/>
      <c r="O73" s="477"/>
      <c r="P73" s="477"/>
      <c r="Q73" s="477"/>
      <c r="R73" s="477"/>
      <c r="S73" s="477"/>
      <c r="T73" s="477"/>
      <c r="U73" s="477"/>
      <c r="V73" s="477"/>
      <c r="W73" s="477"/>
      <c r="X73" s="477"/>
      <c r="Y73" s="477"/>
      <c r="Z73" s="477"/>
      <c r="AA73" s="477"/>
      <c r="AB73" s="477"/>
      <c r="AC73" s="477"/>
      <c r="AD73" s="477"/>
      <c r="AE73" s="477"/>
      <c r="AF73" s="477"/>
      <c r="AG73" s="477"/>
      <c r="AH73" s="477"/>
      <c r="AI73" s="477"/>
      <c r="AJ73" s="477"/>
      <c r="AK73" s="477"/>
      <c r="AL73" s="477"/>
      <c r="AM73" s="477"/>
      <c r="AN73" s="477"/>
      <c r="AO73" s="477"/>
      <c r="AP73" s="477"/>
      <c r="AQ73" s="477"/>
      <c r="AR73" s="477"/>
      <c r="AS73" s="477"/>
      <c r="AT73" s="477"/>
      <c r="AU73" s="477"/>
      <c r="AV73" s="477"/>
      <c r="AW73" s="477"/>
      <c r="AX73" s="477"/>
      <c r="AY73" s="477"/>
      <c r="AZ73" s="477"/>
      <c r="BA73" s="477"/>
      <c r="BB73" s="477"/>
      <c r="BC73" s="477"/>
      <c r="BD73" s="477"/>
      <c r="BE73" s="477"/>
      <c r="BF73" s="477"/>
      <c r="BG73" s="477"/>
      <c r="BH73" s="477"/>
      <c r="BI73" s="477"/>
      <c r="BJ73" s="477"/>
      <c r="BK73" s="477"/>
      <c r="BL73" s="477"/>
      <c r="BM73" s="477"/>
      <c r="BN73" s="477"/>
      <c r="BO73" s="477"/>
      <c r="BP73" s="477"/>
      <c r="BQ73" s="477"/>
      <c r="BR73" s="477"/>
      <c r="BS73" s="477"/>
      <c r="BT73" s="477"/>
      <c r="BU73" s="477"/>
      <c r="BV73" s="477"/>
      <c r="BW73" s="477"/>
      <c r="BX73" s="477"/>
      <c r="BY73" s="477"/>
      <c r="BZ73" s="477"/>
      <c r="CA73" s="477"/>
      <c r="CB73" s="477"/>
      <c r="CC73" s="477"/>
      <c r="CD73" s="477"/>
      <c r="CE73" s="477"/>
      <c r="CF73" s="477"/>
      <c r="CG73" s="477"/>
      <c r="CH73" s="477"/>
      <c r="CI73" s="477"/>
      <c r="CJ73" s="477"/>
      <c r="CK73" s="477"/>
      <c r="CL73" s="477"/>
      <c r="CM73" s="477"/>
      <c r="CN73" s="477"/>
      <c r="CO73" s="477"/>
      <c r="CP73" s="477"/>
      <c r="CQ73" s="477"/>
      <c r="CR73" s="477"/>
      <c r="CS73" s="477"/>
      <c r="CT73" s="477"/>
      <c r="CU73" s="477"/>
      <c r="CV73" s="477"/>
      <c r="CW73" s="477"/>
      <c r="CX73" s="477"/>
      <c r="CY73" s="477"/>
      <c r="CZ73" s="477"/>
      <c r="DA73" s="477"/>
      <c r="DB73" s="477"/>
      <c r="DC73" s="477"/>
      <c r="DD73" s="477"/>
      <c r="DE73" s="477"/>
      <c r="DF73" s="477"/>
      <c r="DG73" s="477"/>
      <c r="DH73" s="477"/>
      <c r="DI73" s="477"/>
      <c r="DJ73" s="477"/>
      <c r="DK73" s="477"/>
      <c r="DL73" s="477"/>
      <c r="DM73" s="477"/>
      <c r="DN73" s="477"/>
      <c r="DO73" s="477"/>
      <c r="DP73" s="477"/>
      <c r="DQ73" s="477"/>
      <c r="DR73" s="477"/>
      <c r="DS73" s="477"/>
      <c r="DT73" s="477"/>
      <c r="DU73" s="477"/>
      <c r="DV73" s="477"/>
      <c r="DW73" s="477"/>
      <c r="DX73" s="477"/>
      <c r="DY73" s="477"/>
      <c r="DZ73" s="477"/>
      <c r="EA73" s="477"/>
      <c r="EB73" s="477"/>
      <c r="EC73" s="477"/>
      <c r="ED73" s="477"/>
      <c r="EE73" s="477"/>
      <c r="EF73" s="477"/>
      <c r="EG73" s="477"/>
      <c r="EH73" s="477"/>
      <c r="EI73" s="477"/>
      <c r="EJ73" s="477"/>
      <c r="EK73" s="477"/>
      <c r="EL73" s="477"/>
      <c r="EM73" s="477"/>
      <c r="EN73" s="477"/>
      <c r="EO73" s="477"/>
      <c r="EP73" s="477"/>
      <c r="EQ73" s="477"/>
      <c r="ER73" s="477"/>
      <c r="ES73" s="477"/>
      <c r="ET73" s="477"/>
      <c r="EU73" s="477"/>
      <c r="EV73" s="477"/>
      <c r="EW73" s="477"/>
      <c r="EX73" s="477"/>
      <c r="EY73" s="477"/>
      <c r="EZ73" s="477"/>
      <c r="FA73" s="477"/>
      <c r="FB73" s="477"/>
      <c r="FC73" s="477"/>
      <c r="FD73" s="477"/>
      <c r="FE73" s="477"/>
      <c r="FF73" s="477"/>
      <c r="FG73" s="477"/>
      <c r="FH73" s="477"/>
      <c r="FI73" s="477"/>
      <c r="FJ73" s="477"/>
      <c r="FK73" s="477"/>
      <c r="FL73" s="477"/>
      <c r="FM73" s="477"/>
      <c r="FN73" s="477"/>
      <c r="FO73" s="477"/>
      <c r="FP73" s="477"/>
      <c r="FQ73" s="477"/>
      <c r="FR73" s="477"/>
      <c r="FS73" s="477"/>
      <c r="FT73" s="477"/>
      <c r="FU73" s="477"/>
      <c r="FV73" s="477"/>
      <c r="FW73" s="477"/>
      <c r="FX73" s="477"/>
      <c r="FY73" s="477"/>
      <c r="FZ73" s="477"/>
      <c r="GA73" s="477"/>
      <c r="GB73" s="477"/>
      <c r="GC73" s="477"/>
      <c r="GD73" s="477"/>
      <c r="GE73" s="477"/>
      <c r="GF73" s="477"/>
      <c r="GG73" s="477"/>
      <c r="GH73" s="477"/>
      <c r="GI73" s="477"/>
      <c r="GJ73" s="477"/>
      <c r="GK73" s="477"/>
      <c r="GL73" s="477"/>
      <c r="GM73" s="477"/>
      <c r="GN73" s="477"/>
      <c r="GO73" s="477"/>
      <c r="GP73" s="477"/>
      <c r="GQ73" s="477"/>
      <c r="GR73" s="477"/>
      <c r="GS73" s="477"/>
      <c r="GT73" s="477"/>
      <c r="GU73" s="477"/>
      <c r="GV73" s="477"/>
      <c r="GW73" s="477"/>
      <c r="GX73" s="477"/>
      <c r="GY73" s="477"/>
      <c r="GZ73" s="477"/>
      <c r="HA73" s="477"/>
      <c r="HB73" s="477"/>
      <c r="HC73" s="477"/>
      <c r="HD73" s="477"/>
      <c r="HE73" s="477"/>
      <c r="HF73" s="477"/>
      <c r="HG73" s="477"/>
      <c r="HH73" s="477"/>
      <c r="HI73" s="477"/>
      <c r="HJ73" s="477"/>
      <c r="HK73" s="477"/>
      <c r="HL73" s="477"/>
      <c r="HM73" s="477"/>
      <c r="HN73" s="477"/>
      <c r="HO73" s="477"/>
      <c r="HP73" s="477"/>
      <c r="HQ73" s="477"/>
      <c r="HR73" s="477"/>
      <c r="HS73" s="477"/>
      <c r="HT73" s="477"/>
      <c r="HU73" s="477"/>
      <c r="HV73" s="477"/>
      <c r="HW73" s="477"/>
      <c r="HX73" s="477"/>
      <c r="HY73" s="477"/>
      <c r="HZ73" s="477"/>
      <c r="IA73" s="477"/>
      <c r="IB73" s="477"/>
      <c r="IC73" s="477"/>
      <c r="ID73" s="477"/>
      <c r="IE73" s="477"/>
      <c r="IF73" s="477"/>
      <c r="IG73" s="477"/>
      <c r="IH73" s="477"/>
      <c r="II73" s="477"/>
      <c r="IJ73" s="477"/>
      <c r="IK73" s="477"/>
      <c r="IL73" s="477"/>
      <c r="IM73" s="477"/>
      <c r="IN73" s="477"/>
      <c r="IO73" s="477"/>
    </row>
    <row r="74" spans="1:249" ht="30" customHeight="1">
      <c r="A74" s="477"/>
      <c r="B74" s="635" t="s">
        <v>445</v>
      </c>
      <c r="C74" s="511"/>
      <c r="D74" s="512">
        <v>1.7991005837510983</v>
      </c>
      <c r="E74" s="513">
        <v>5.8778939681722022</v>
      </c>
      <c r="F74" s="512">
        <v>3.9480631198425726</v>
      </c>
      <c r="G74" s="512">
        <v>-0.65889555075139583</v>
      </c>
      <c r="H74" s="512">
        <v>7.1930199683647231</v>
      </c>
      <c r="I74" s="512">
        <v>4.2555347716052268</v>
      </c>
      <c r="J74" s="512">
        <v>4.2555347716052268</v>
      </c>
      <c r="K74" s="477"/>
      <c r="L74" s="477"/>
      <c r="M74" s="477"/>
      <c r="N74" s="477"/>
      <c r="O74" s="477"/>
      <c r="P74" s="477"/>
      <c r="Q74" s="477"/>
      <c r="R74" s="477"/>
      <c r="S74" s="477"/>
      <c r="T74" s="477"/>
      <c r="U74" s="477"/>
      <c r="V74" s="477"/>
      <c r="W74" s="477"/>
      <c r="X74" s="477"/>
      <c r="Y74" s="477"/>
      <c r="Z74" s="477"/>
      <c r="AA74" s="477"/>
      <c r="AB74" s="477"/>
      <c r="AC74" s="477"/>
      <c r="AD74" s="477"/>
      <c r="AE74" s="477"/>
      <c r="AF74" s="477"/>
      <c r="AG74" s="477"/>
      <c r="AH74" s="477"/>
      <c r="AI74" s="477"/>
      <c r="AJ74" s="477"/>
      <c r="AK74" s="477"/>
      <c r="AL74" s="477"/>
      <c r="AM74" s="477"/>
      <c r="AN74" s="477"/>
      <c r="AO74" s="477"/>
      <c r="AP74" s="477"/>
      <c r="AQ74" s="477"/>
      <c r="AR74" s="477"/>
      <c r="AS74" s="477"/>
      <c r="AT74" s="477"/>
      <c r="AU74" s="477"/>
      <c r="AV74" s="477"/>
      <c r="AW74" s="477"/>
      <c r="AX74" s="477"/>
      <c r="AY74" s="477"/>
      <c r="AZ74" s="477"/>
      <c r="BA74" s="477"/>
      <c r="BB74" s="477"/>
      <c r="BC74" s="477"/>
      <c r="BD74" s="477"/>
      <c r="BE74" s="477"/>
      <c r="BF74" s="477"/>
      <c r="BG74" s="477"/>
      <c r="BH74" s="477"/>
      <c r="BI74" s="477"/>
      <c r="BJ74" s="477"/>
      <c r="BK74" s="477"/>
      <c r="BL74" s="477"/>
      <c r="BM74" s="477"/>
      <c r="BN74" s="477"/>
      <c r="BO74" s="477"/>
      <c r="BP74" s="477"/>
      <c r="BQ74" s="477"/>
      <c r="BR74" s="477"/>
      <c r="BS74" s="477"/>
      <c r="BT74" s="477"/>
      <c r="BU74" s="477"/>
      <c r="BV74" s="477"/>
      <c r="BW74" s="477"/>
      <c r="BX74" s="477"/>
      <c r="BY74" s="477"/>
      <c r="BZ74" s="477"/>
      <c r="CA74" s="477"/>
      <c r="CB74" s="477"/>
      <c r="CC74" s="477"/>
      <c r="CD74" s="477"/>
      <c r="CE74" s="477"/>
      <c r="CF74" s="477"/>
      <c r="CG74" s="477"/>
      <c r="CH74" s="477"/>
      <c r="CI74" s="477"/>
      <c r="CJ74" s="477"/>
      <c r="CK74" s="477"/>
      <c r="CL74" s="477"/>
      <c r="CM74" s="477"/>
      <c r="CN74" s="477"/>
      <c r="CO74" s="477"/>
      <c r="CP74" s="477"/>
      <c r="CQ74" s="477"/>
      <c r="CR74" s="477"/>
      <c r="CS74" s="477"/>
      <c r="CT74" s="477"/>
      <c r="CU74" s="477"/>
      <c r="CV74" s="477"/>
      <c r="CW74" s="477"/>
      <c r="CX74" s="477"/>
      <c r="CY74" s="477"/>
      <c r="CZ74" s="477"/>
      <c r="DA74" s="477"/>
      <c r="DB74" s="477"/>
      <c r="DC74" s="477"/>
      <c r="DD74" s="477"/>
      <c r="DE74" s="477"/>
      <c r="DF74" s="477"/>
      <c r="DG74" s="477"/>
      <c r="DH74" s="477"/>
      <c r="DI74" s="477"/>
      <c r="DJ74" s="477"/>
      <c r="DK74" s="477"/>
      <c r="DL74" s="477"/>
      <c r="DM74" s="477"/>
      <c r="DN74" s="477"/>
      <c r="DO74" s="477"/>
      <c r="DP74" s="477"/>
      <c r="DQ74" s="477"/>
      <c r="DR74" s="477"/>
      <c r="DS74" s="477"/>
      <c r="DT74" s="477"/>
      <c r="DU74" s="477"/>
      <c r="DV74" s="477"/>
      <c r="DW74" s="477"/>
      <c r="DX74" s="477"/>
      <c r="DY74" s="477"/>
      <c r="DZ74" s="477"/>
      <c r="EA74" s="477"/>
      <c r="EB74" s="477"/>
      <c r="EC74" s="477"/>
      <c r="ED74" s="477"/>
      <c r="EE74" s="477"/>
      <c r="EF74" s="477"/>
      <c r="EG74" s="477"/>
      <c r="EH74" s="477"/>
      <c r="EI74" s="477"/>
      <c r="EJ74" s="477"/>
      <c r="EK74" s="477"/>
      <c r="EL74" s="477"/>
      <c r="EM74" s="477"/>
      <c r="EN74" s="477"/>
      <c r="EO74" s="477"/>
      <c r="EP74" s="477"/>
      <c r="EQ74" s="477"/>
      <c r="ER74" s="477"/>
      <c r="ES74" s="477"/>
      <c r="ET74" s="477"/>
      <c r="EU74" s="477"/>
      <c r="EV74" s="477"/>
      <c r="EW74" s="477"/>
      <c r="EX74" s="477"/>
      <c r="EY74" s="477"/>
      <c r="EZ74" s="477"/>
      <c r="FA74" s="477"/>
      <c r="FB74" s="477"/>
      <c r="FC74" s="477"/>
      <c r="FD74" s="477"/>
      <c r="FE74" s="477"/>
      <c r="FF74" s="477"/>
      <c r="FG74" s="477"/>
      <c r="FH74" s="477"/>
      <c r="FI74" s="477"/>
      <c r="FJ74" s="477"/>
      <c r="FK74" s="477"/>
      <c r="FL74" s="477"/>
      <c r="FM74" s="477"/>
      <c r="FN74" s="477"/>
      <c r="FO74" s="477"/>
      <c r="FP74" s="477"/>
      <c r="FQ74" s="477"/>
      <c r="FR74" s="477"/>
      <c r="FS74" s="477"/>
      <c r="FT74" s="477"/>
      <c r="FU74" s="477"/>
      <c r="FV74" s="477"/>
      <c r="FW74" s="477"/>
      <c r="FX74" s="477"/>
      <c r="FY74" s="477"/>
      <c r="FZ74" s="477"/>
      <c r="GA74" s="477"/>
      <c r="GB74" s="477"/>
      <c r="GC74" s="477"/>
      <c r="GD74" s="477"/>
      <c r="GE74" s="477"/>
      <c r="GF74" s="477"/>
      <c r="GG74" s="477"/>
      <c r="GH74" s="477"/>
      <c r="GI74" s="477"/>
      <c r="GJ74" s="477"/>
      <c r="GK74" s="477"/>
      <c r="GL74" s="477"/>
      <c r="GM74" s="477"/>
      <c r="GN74" s="477"/>
      <c r="GO74" s="477"/>
      <c r="GP74" s="477"/>
      <c r="GQ74" s="477"/>
      <c r="GR74" s="477"/>
      <c r="GS74" s="477"/>
      <c r="GT74" s="477"/>
      <c r="GU74" s="477"/>
      <c r="GV74" s="477"/>
      <c r="GW74" s="477"/>
      <c r="GX74" s="477"/>
      <c r="GY74" s="477"/>
      <c r="GZ74" s="477"/>
      <c r="HA74" s="477"/>
      <c r="HB74" s="477"/>
      <c r="HC74" s="477"/>
      <c r="HD74" s="477"/>
      <c r="HE74" s="477"/>
      <c r="HF74" s="477"/>
      <c r="HG74" s="477"/>
      <c r="HH74" s="477"/>
      <c r="HI74" s="477"/>
      <c r="HJ74" s="477"/>
      <c r="HK74" s="477"/>
      <c r="HL74" s="477"/>
      <c r="HM74" s="477"/>
      <c r="HN74" s="477"/>
      <c r="HO74" s="477"/>
      <c r="HP74" s="477"/>
      <c r="HQ74" s="477"/>
      <c r="HR74" s="477"/>
      <c r="HS74" s="477"/>
      <c r="HT74" s="477"/>
      <c r="HU74" s="477"/>
      <c r="HV74" s="477"/>
      <c r="HW74" s="477"/>
      <c r="HX74" s="477"/>
      <c r="HY74" s="477"/>
      <c r="HZ74" s="477"/>
      <c r="IA74" s="477"/>
      <c r="IB74" s="477"/>
      <c r="IC74" s="477"/>
      <c r="ID74" s="477"/>
      <c r="IE74" s="477"/>
      <c r="IF74" s="477"/>
      <c r="IG74" s="477"/>
      <c r="IH74" s="477"/>
      <c r="II74" s="477"/>
      <c r="IJ74" s="477"/>
      <c r="IK74" s="477"/>
      <c r="IL74" s="477"/>
      <c r="IM74" s="477"/>
      <c r="IN74" s="477"/>
      <c r="IO74" s="477"/>
    </row>
    <row r="75" spans="1:249" ht="30" customHeight="1">
      <c r="A75" s="477"/>
      <c r="B75" s="635" t="s">
        <v>451</v>
      </c>
      <c r="C75" s="511"/>
      <c r="D75" s="512">
        <v>-2.7178895041752469</v>
      </c>
      <c r="E75" s="513">
        <v>5.8360040355326817</v>
      </c>
      <c r="F75" s="512">
        <v>3.3693279030004817</v>
      </c>
      <c r="G75" s="512">
        <v>0.69886687045652707</v>
      </c>
      <c r="H75" s="512">
        <v>5.2096440917178626</v>
      </c>
      <c r="I75" s="512">
        <v>1.9206273047363709</v>
      </c>
      <c r="J75" s="512">
        <v>1.9206273047363709</v>
      </c>
      <c r="K75" s="477"/>
      <c r="L75" s="477"/>
      <c r="M75" s="477"/>
      <c r="N75" s="477"/>
      <c r="O75" s="477"/>
      <c r="P75" s="477"/>
      <c r="Q75" s="477"/>
      <c r="R75" s="477"/>
      <c r="S75" s="477"/>
      <c r="T75" s="477"/>
      <c r="U75" s="477"/>
      <c r="V75" s="477"/>
      <c r="W75" s="477"/>
      <c r="X75" s="477"/>
      <c r="Y75" s="477"/>
      <c r="Z75" s="477"/>
      <c r="AA75" s="477"/>
      <c r="AB75" s="477"/>
      <c r="AC75" s="477"/>
      <c r="AD75" s="477"/>
      <c r="AE75" s="477"/>
      <c r="AF75" s="477"/>
      <c r="AG75" s="477"/>
      <c r="AH75" s="477"/>
      <c r="AI75" s="477"/>
      <c r="AJ75" s="477"/>
      <c r="AK75" s="477"/>
      <c r="AL75" s="477"/>
      <c r="AM75" s="477"/>
      <c r="AN75" s="477"/>
      <c r="AO75" s="477"/>
      <c r="AP75" s="477"/>
      <c r="AQ75" s="477"/>
      <c r="AR75" s="477"/>
      <c r="AS75" s="477"/>
      <c r="AT75" s="477"/>
      <c r="AU75" s="477"/>
      <c r="AV75" s="477"/>
      <c r="AW75" s="477"/>
      <c r="AX75" s="477"/>
      <c r="AY75" s="477"/>
      <c r="AZ75" s="477"/>
      <c r="BA75" s="477"/>
      <c r="BB75" s="477"/>
      <c r="BC75" s="477"/>
      <c r="BD75" s="477"/>
      <c r="BE75" s="477"/>
      <c r="BF75" s="477"/>
      <c r="BG75" s="477"/>
      <c r="BH75" s="477"/>
      <c r="BI75" s="477"/>
      <c r="BJ75" s="477"/>
      <c r="BK75" s="477"/>
      <c r="BL75" s="477"/>
      <c r="BM75" s="477"/>
      <c r="BN75" s="477"/>
      <c r="BO75" s="477"/>
      <c r="BP75" s="477"/>
      <c r="BQ75" s="477"/>
      <c r="BR75" s="477"/>
      <c r="BS75" s="477"/>
      <c r="BT75" s="477"/>
      <c r="BU75" s="477"/>
      <c r="BV75" s="477"/>
      <c r="BW75" s="477"/>
      <c r="BX75" s="477"/>
      <c r="BY75" s="477"/>
      <c r="BZ75" s="477"/>
      <c r="CA75" s="477"/>
      <c r="CB75" s="477"/>
      <c r="CC75" s="477"/>
      <c r="CD75" s="477"/>
      <c r="CE75" s="477"/>
      <c r="CF75" s="477"/>
      <c r="CG75" s="477"/>
      <c r="CH75" s="477"/>
      <c r="CI75" s="477"/>
      <c r="CJ75" s="477"/>
      <c r="CK75" s="477"/>
      <c r="CL75" s="477"/>
      <c r="CM75" s="477"/>
      <c r="CN75" s="477"/>
      <c r="CO75" s="477"/>
      <c r="CP75" s="477"/>
      <c r="CQ75" s="477"/>
      <c r="CR75" s="477"/>
      <c r="CS75" s="477"/>
      <c r="CT75" s="477"/>
      <c r="CU75" s="477"/>
      <c r="CV75" s="477"/>
      <c r="CW75" s="477"/>
      <c r="CX75" s="477"/>
      <c r="CY75" s="477"/>
      <c r="CZ75" s="477"/>
      <c r="DA75" s="477"/>
      <c r="DB75" s="477"/>
      <c r="DC75" s="477"/>
      <c r="DD75" s="477"/>
      <c r="DE75" s="477"/>
      <c r="DF75" s="477"/>
      <c r="DG75" s="477"/>
      <c r="DH75" s="477"/>
      <c r="DI75" s="477"/>
      <c r="DJ75" s="477"/>
      <c r="DK75" s="477"/>
      <c r="DL75" s="477"/>
      <c r="DM75" s="477"/>
      <c r="DN75" s="477"/>
      <c r="DO75" s="477"/>
      <c r="DP75" s="477"/>
      <c r="DQ75" s="477"/>
      <c r="DR75" s="477"/>
      <c r="DS75" s="477"/>
      <c r="DT75" s="477"/>
      <c r="DU75" s="477"/>
      <c r="DV75" s="477"/>
      <c r="DW75" s="477"/>
      <c r="DX75" s="477"/>
      <c r="DY75" s="477"/>
      <c r="DZ75" s="477"/>
      <c r="EA75" s="477"/>
      <c r="EB75" s="477"/>
      <c r="EC75" s="477"/>
      <c r="ED75" s="477"/>
      <c r="EE75" s="477"/>
      <c r="EF75" s="477"/>
      <c r="EG75" s="477"/>
      <c r="EH75" s="477"/>
      <c r="EI75" s="477"/>
      <c r="EJ75" s="477"/>
      <c r="EK75" s="477"/>
      <c r="EL75" s="477"/>
      <c r="EM75" s="477"/>
      <c r="EN75" s="477"/>
      <c r="EO75" s="477"/>
      <c r="EP75" s="477"/>
      <c r="EQ75" s="477"/>
      <c r="ER75" s="477"/>
      <c r="ES75" s="477"/>
      <c r="ET75" s="477"/>
      <c r="EU75" s="477"/>
      <c r="EV75" s="477"/>
      <c r="EW75" s="477"/>
      <c r="EX75" s="477"/>
      <c r="EY75" s="477"/>
      <c r="EZ75" s="477"/>
      <c r="FA75" s="477"/>
      <c r="FB75" s="477"/>
      <c r="FC75" s="477"/>
      <c r="FD75" s="477"/>
      <c r="FE75" s="477"/>
      <c r="FF75" s="477"/>
      <c r="FG75" s="477"/>
      <c r="FH75" s="477"/>
      <c r="FI75" s="477"/>
      <c r="FJ75" s="477"/>
      <c r="FK75" s="477"/>
      <c r="FL75" s="477"/>
      <c r="FM75" s="477"/>
      <c r="FN75" s="477"/>
      <c r="FO75" s="477"/>
      <c r="FP75" s="477"/>
      <c r="FQ75" s="477"/>
      <c r="FR75" s="477"/>
      <c r="FS75" s="477"/>
      <c r="FT75" s="477"/>
      <c r="FU75" s="477"/>
      <c r="FV75" s="477"/>
      <c r="FW75" s="477"/>
      <c r="FX75" s="477"/>
      <c r="FY75" s="477"/>
      <c r="FZ75" s="477"/>
      <c r="GA75" s="477"/>
      <c r="GB75" s="477"/>
      <c r="GC75" s="477"/>
      <c r="GD75" s="477"/>
      <c r="GE75" s="477"/>
      <c r="GF75" s="477"/>
      <c r="GG75" s="477"/>
      <c r="GH75" s="477"/>
      <c r="GI75" s="477"/>
      <c r="GJ75" s="477"/>
      <c r="GK75" s="477"/>
      <c r="GL75" s="477"/>
      <c r="GM75" s="477"/>
      <c r="GN75" s="477"/>
      <c r="GO75" s="477"/>
      <c r="GP75" s="477"/>
      <c r="GQ75" s="477"/>
      <c r="GR75" s="477"/>
      <c r="GS75" s="477"/>
      <c r="GT75" s="477"/>
      <c r="GU75" s="477"/>
      <c r="GV75" s="477"/>
      <c r="GW75" s="477"/>
      <c r="GX75" s="477"/>
      <c r="GY75" s="477"/>
      <c r="GZ75" s="477"/>
      <c r="HA75" s="477"/>
      <c r="HB75" s="477"/>
      <c r="HC75" s="477"/>
      <c r="HD75" s="477"/>
      <c r="HE75" s="477"/>
      <c r="HF75" s="477"/>
      <c r="HG75" s="477"/>
      <c r="HH75" s="477"/>
      <c r="HI75" s="477"/>
      <c r="HJ75" s="477"/>
      <c r="HK75" s="477"/>
      <c r="HL75" s="477"/>
      <c r="HM75" s="477"/>
      <c r="HN75" s="477"/>
      <c r="HO75" s="477"/>
      <c r="HP75" s="477"/>
      <c r="HQ75" s="477"/>
      <c r="HR75" s="477"/>
      <c r="HS75" s="477"/>
      <c r="HT75" s="477"/>
      <c r="HU75" s="477"/>
      <c r="HV75" s="477"/>
      <c r="HW75" s="477"/>
      <c r="HX75" s="477"/>
      <c r="HY75" s="477"/>
      <c r="HZ75" s="477"/>
      <c r="IA75" s="477"/>
      <c r="IB75" s="477"/>
      <c r="IC75" s="477"/>
      <c r="ID75" s="477"/>
      <c r="IE75" s="477"/>
      <c r="IF75" s="477"/>
      <c r="IG75" s="477"/>
      <c r="IH75" s="477"/>
      <c r="II75" s="477"/>
      <c r="IJ75" s="477"/>
      <c r="IK75" s="477"/>
      <c r="IL75" s="477"/>
      <c r="IM75" s="477"/>
      <c r="IN75" s="477"/>
      <c r="IO75" s="477"/>
    </row>
    <row r="76" spans="1:249" ht="30" customHeight="1">
      <c r="A76" s="477"/>
      <c r="B76" s="635" t="s">
        <v>455</v>
      </c>
      <c r="C76" s="511"/>
      <c r="D76" s="512">
        <v>-0.92520133203450428</v>
      </c>
      <c r="E76" s="513">
        <v>5.7438915483615745</v>
      </c>
      <c r="F76" s="512">
        <v>3.6375605001623939</v>
      </c>
      <c r="G76" s="512">
        <v>-0.26114973230816929</v>
      </c>
      <c r="H76" s="512">
        <v>3.1450842854520999</v>
      </c>
      <c r="I76" s="512">
        <v>2.3046221476651567</v>
      </c>
      <c r="J76" s="512">
        <v>2.3046221476651567</v>
      </c>
      <c r="K76" s="477"/>
      <c r="L76" s="477"/>
      <c r="M76" s="477"/>
      <c r="N76" s="477"/>
      <c r="O76" s="477"/>
      <c r="P76" s="477"/>
      <c r="Q76" s="477"/>
      <c r="R76" s="477"/>
      <c r="S76" s="477"/>
      <c r="T76" s="477"/>
      <c r="U76" s="477"/>
      <c r="V76" s="477"/>
      <c r="W76" s="477"/>
      <c r="X76" s="477"/>
      <c r="Y76" s="477"/>
      <c r="Z76" s="477"/>
      <c r="AA76" s="477"/>
      <c r="AB76" s="477"/>
      <c r="AC76" s="477"/>
      <c r="AD76" s="477"/>
      <c r="AE76" s="477"/>
      <c r="AF76" s="477"/>
      <c r="AG76" s="477"/>
      <c r="AH76" s="477"/>
      <c r="AI76" s="477"/>
      <c r="AJ76" s="477"/>
      <c r="AK76" s="477"/>
      <c r="AL76" s="477"/>
      <c r="AM76" s="477"/>
      <c r="AN76" s="477"/>
      <c r="AO76" s="477"/>
      <c r="AP76" s="477"/>
      <c r="AQ76" s="477"/>
      <c r="AR76" s="477"/>
      <c r="AS76" s="477"/>
      <c r="AT76" s="477"/>
      <c r="AU76" s="477"/>
      <c r="AV76" s="477"/>
      <c r="AW76" s="477"/>
      <c r="AX76" s="477"/>
      <c r="AY76" s="477"/>
      <c r="AZ76" s="477"/>
      <c r="BA76" s="477"/>
      <c r="BB76" s="477"/>
      <c r="BC76" s="477"/>
      <c r="BD76" s="477"/>
      <c r="BE76" s="477"/>
      <c r="BF76" s="477"/>
      <c r="BG76" s="477"/>
      <c r="BH76" s="477"/>
      <c r="BI76" s="477"/>
      <c r="BJ76" s="477"/>
      <c r="BK76" s="477"/>
      <c r="BL76" s="477"/>
      <c r="BM76" s="477"/>
      <c r="BN76" s="477"/>
      <c r="BO76" s="477"/>
      <c r="BP76" s="477"/>
      <c r="BQ76" s="477"/>
      <c r="BR76" s="477"/>
      <c r="BS76" s="477"/>
      <c r="BT76" s="477"/>
      <c r="BU76" s="477"/>
      <c r="BV76" s="477"/>
      <c r="BW76" s="477"/>
      <c r="BX76" s="477"/>
      <c r="BY76" s="477"/>
      <c r="BZ76" s="477"/>
      <c r="CA76" s="477"/>
      <c r="CB76" s="477"/>
      <c r="CC76" s="477"/>
      <c r="CD76" s="477"/>
      <c r="CE76" s="477"/>
      <c r="CF76" s="477"/>
      <c r="CG76" s="477"/>
      <c r="CH76" s="477"/>
      <c r="CI76" s="477"/>
      <c r="CJ76" s="477"/>
      <c r="CK76" s="477"/>
      <c r="CL76" s="477"/>
      <c r="CM76" s="477"/>
      <c r="CN76" s="477"/>
      <c r="CO76" s="477"/>
      <c r="CP76" s="477"/>
      <c r="CQ76" s="477"/>
      <c r="CR76" s="477"/>
      <c r="CS76" s="477"/>
      <c r="CT76" s="477"/>
      <c r="CU76" s="477"/>
      <c r="CV76" s="477"/>
      <c r="CW76" s="477"/>
      <c r="CX76" s="477"/>
      <c r="CY76" s="477"/>
      <c r="CZ76" s="477"/>
      <c r="DA76" s="477"/>
      <c r="DB76" s="477"/>
      <c r="DC76" s="477"/>
      <c r="DD76" s="477"/>
      <c r="DE76" s="477"/>
      <c r="DF76" s="477"/>
      <c r="DG76" s="477"/>
      <c r="DH76" s="477"/>
      <c r="DI76" s="477"/>
      <c r="DJ76" s="477"/>
      <c r="DK76" s="477"/>
      <c r="DL76" s="477"/>
      <c r="DM76" s="477"/>
      <c r="DN76" s="477"/>
      <c r="DO76" s="477"/>
      <c r="DP76" s="477"/>
      <c r="DQ76" s="477"/>
      <c r="DR76" s="477"/>
      <c r="DS76" s="477"/>
      <c r="DT76" s="477"/>
      <c r="DU76" s="477"/>
      <c r="DV76" s="477"/>
      <c r="DW76" s="477"/>
      <c r="DX76" s="477"/>
      <c r="DY76" s="477"/>
      <c r="DZ76" s="477"/>
      <c r="EA76" s="477"/>
      <c r="EB76" s="477"/>
      <c r="EC76" s="477"/>
      <c r="ED76" s="477"/>
      <c r="EE76" s="477"/>
      <c r="EF76" s="477"/>
      <c r="EG76" s="477"/>
      <c r="EH76" s="477"/>
      <c r="EI76" s="477"/>
      <c r="EJ76" s="477"/>
      <c r="EK76" s="477"/>
      <c r="EL76" s="477"/>
      <c r="EM76" s="477"/>
      <c r="EN76" s="477"/>
      <c r="EO76" s="477"/>
      <c r="EP76" s="477"/>
      <c r="EQ76" s="477"/>
      <c r="ER76" s="477"/>
      <c r="ES76" s="477"/>
      <c r="ET76" s="477"/>
      <c r="EU76" s="477"/>
      <c r="EV76" s="477"/>
      <c r="EW76" s="477"/>
      <c r="EX76" s="477"/>
      <c r="EY76" s="477"/>
      <c r="EZ76" s="477"/>
      <c r="FA76" s="477"/>
      <c r="FB76" s="477"/>
      <c r="FC76" s="477"/>
      <c r="FD76" s="477"/>
      <c r="FE76" s="477"/>
      <c r="FF76" s="477"/>
      <c r="FG76" s="477"/>
      <c r="FH76" s="477"/>
      <c r="FI76" s="477"/>
      <c r="FJ76" s="477"/>
      <c r="FK76" s="477"/>
      <c r="FL76" s="477"/>
      <c r="FM76" s="477"/>
      <c r="FN76" s="477"/>
      <c r="FO76" s="477"/>
      <c r="FP76" s="477"/>
      <c r="FQ76" s="477"/>
      <c r="FR76" s="477"/>
      <c r="FS76" s="477"/>
      <c r="FT76" s="477"/>
      <c r="FU76" s="477"/>
      <c r="FV76" s="477"/>
      <c r="FW76" s="477"/>
      <c r="FX76" s="477"/>
      <c r="FY76" s="477"/>
      <c r="FZ76" s="477"/>
      <c r="GA76" s="477"/>
      <c r="GB76" s="477"/>
      <c r="GC76" s="477"/>
      <c r="GD76" s="477"/>
      <c r="GE76" s="477"/>
      <c r="GF76" s="477"/>
      <c r="GG76" s="477"/>
      <c r="GH76" s="477"/>
      <c r="GI76" s="477"/>
      <c r="GJ76" s="477"/>
      <c r="GK76" s="477"/>
      <c r="GL76" s="477"/>
      <c r="GM76" s="477"/>
      <c r="GN76" s="477"/>
      <c r="GO76" s="477"/>
      <c r="GP76" s="477"/>
      <c r="GQ76" s="477"/>
      <c r="GR76" s="477"/>
      <c r="GS76" s="477"/>
      <c r="GT76" s="477"/>
      <c r="GU76" s="477"/>
      <c r="GV76" s="477"/>
      <c r="GW76" s="477"/>
      <c r="GX76" s="477"/>
      <c r="GY76" s="477"/>
      <c r="GZ76" s="477"/>
      <c r="HA76" s="477"/>
      <c r="HB76" s="477"/>
      <c r="HC76" s="477"/>
      <c r="HD76" s="477"/>
      <c r="HE76" s="477"/>
      <c r="HF76" s="477"/>
      <c r="HG76" s="477"/>
      <c r="HH76" s="477"/>
      <c r="HI76" s="477"/>
      <c r="HJ76" s="477"/>
      <c r="HK76" s="477"/>
      <c r="HL76" s="477"/>
      <c r="HM76" s="477"/>
      <c r="HN76" s="477"/>
      <c r="HO76" s="477"/>
      <c r="HP76" s="477"/>
      <c r="HQ76" s="477"/>
      <c r="HR76" s="477"/>
      <c r="HS76" s="477"/>
      <c r="HT76" s="477"/>
      <c r="HU76" s="477"/>
      <c r="HV76" s="477"/>
      <c r="HW76" s="477"/>
      <c r="HX76" s="477"/>
      <c r="HY76" s="477"/>
      <c r="HZ76" s="477"/>
      <c r="IA76" s="477"/>
      <c r="IB76" s="477"/>
      <c r="IC76" s="477"/>
      <c r="ID76" s="477"/>
      <c r="IE76" s="477"/>
      <c r="IF76" s="477"/>
      <c r="IG76" s="477"/>
      <c r="IH76" s="477"/>
      <c r="II76" s="477"/>
      <c r="IJ76" s="477"/>
      <c r="IK76" s="477"/>
      <c r="IL76" s="477"/>
      <c r="IM76" s="477"/>
      <c r="IN76" s="477"/>
      <c r="IO76" s="477"/>
    </row>
    <row r="77" spans="1:249" ht="30" customHeight="1">
      <c r="A77" s="477"/>
      <c r="B77" s="649" t="s">
        <v>466</v>
      </c>
      <c r="C77" s="511"/>
      <c r="D77" s="512">
        <v>1.046566261509426</v>
      </c>
      <c r="E77" s="513">
        <v>5.4752354202334743</v>
      </c>
      <c r="F77" s="512">
        <v>4.5716654963881638</v>
      </c>
      <c r="G77" s="512">
        <v>-1.1454346390727324</v>
      </c>
      <c r="H77" s="512">
        <v>3.0805023658967627</v>
      </c>
      <c r="I77" s="512">
        <v>3.050849647702762</v>
      </c>
      <c r="J77" s="512">
        <v>3.0508496477027904</v>
      </c>
      <c r="K77" s="477"/>
      <c r="L77" s="477"/>
      <c r="M77" s="477"/>
      <c r="N77" s="477"/>
      <c r="O77" s="477"/>
      <c r="P77" s="477"/>
      <c r="Q77" s="477"/>
      <c r="R77" s="477"/>
      <c r="S77" s="477"/>
      <c r="T77" s="477"/>
      <c r="U77" s="477"/>
      <c r="V77" s="477"/>
      <c r="W77" s="477"/>
      <c r="X77" s="477"/>
      <c r="Y77" s="477"/>
      <c r="Z77" s="477"/>
      <c r="AA77" s="477"/>
      <c r="AB77" s="477"/>
      <c r="AC77" s="477"/>
      <c r="AD77" s="477"/>
      <c r="AE77" s="477"/>
      <c r="AF77" s="477"/>
      <c r="AG77" s="477"/>
      <c r="AH77" s="477"/>
      <c r="AI77" s="477"/>
      <c r="AJ77" s="477"/>
      <c r="AK77" s="477"/>
      <c r="AL77" s="477"/>
      <c r="AM77" s="477"/>
      <c r="AN77" s="477"/>
      <c r="AO77" s="477"/>
      <c r="AP77" s="477"/>
      <c r="AQ77" s="477"/>
      <c r="AR77" s="477"/>
      <c r="AS77" s="477"/>
      <c r="AT77" s="477"/>
      <c r="AU77" s="477"/>
      <c r="AV77" s="477"/>
      <c r="AW77" s="477"/>
      <c r="AX77" s="477"/>
      <c r="AY77" s="477"/>
      <c r="AZ77" s="477"/>
      <c r="BA77" s="477"/>
      <c r="BB77" s="477"/>
      <c r="BC77" s="477"/>
      <c r="BD77" s="477"/>
      <c r="BE77" s="477"/>
      <c r="BF77" s="477"/>
      <c r="BG77" s="477"/>
      <c r="BH77" s="477"/>
      <c r="BI77" s="477"/>
      <c r="BJ77" s="477"/>
      <c r="BK77" s="477"/>
      <c r="BL77" s="477"/>
      <c r="BM77" s="477"/>
      <c r="BN77" s="477"/>
      <c r="BO77" s="477"/>
      <c r="BP77" s="477"/>
      <c r="BQ77" s="477"/>
      <c r="BR77" s="477"/>
      <c r="BS77" s="477"/>
      <c r="BT77" s="477"/>
      <c r="BU77" s="477"/>
      <c r="BV77" s="477"/>
      <c r="BW77" s="477"/>
      <c r="BX77" s="477"/>
      <c r="BY77" s="477"/>
      <c r="BZ77" s="477"/>
      <c r="CA77" s="477"/>
      <c r="CB77" s="477"/>
      <c r="CC77" s="477"/>
      <c r="CD77" s="477"/>
      <c r="CE77" s="477"/>
      <c r="CF77" s="477"/>
      <c r="CG77" s="477"/>
      <c r="CH77" s="477"/>
      <c r="CI77" s="477"/>
      <c r="CJ77" s="477"/>
      <c r="CK77" s="477"/>
      <c r="CL77" s="477"/>
      <c r="CM77" s="477"/>
      <c r="CN77" s="477"/>
      <c r="CO77" s="477"/>
      <c r="CP77" s="477"/>
      <c r="CQ77" s="477"/>
      <c r="CR77" s="477"/>
      <c r="CS77" s="477"/>
      <c r="CT77" s="477"/>
      <c r="CU77" s="477"/>
      <c r="CV77" s="477"/>
      <c r="CW77" s="477"/>
      <c r="CX77" s="477"/>
      <c r="CY77" s="477"/>
      <c r="CZ77" s="477"/>
      <c r="DA77" s="477"/>
      <c r="DB77" s="477"/>
      <c r="DC77" s="477"/>
      <c r="DD77" s="477"/>
      <c r="DE77" s="477"/>
      <c r="DF77" s="477"/>
      <c r="DG77" s="477"/>
      <c r="DH77" s="477"/>
      <c r="DI77" s="477"/>
      <c r="DJ77" s="477"/>
      <c r="DK77" s="477"/>
      <c r="DL77" s="477"/>
      <c r="DM77" s="477"/>
      <c r="DN77" s="477"/>
      <c r="DO77" s="477"/>
      <c r="DP77" s="477"/>
      <c r="DQ77" s="477"/>
      <c r="DR77" s="477"/>
      <c r="DS77" s="477"/>
      <c r="DT77" s="477"/>
      <c r="DU77" s="477"/>
      <c r="DV77" s="477"/>
      <c r="DW77" s="477"/>
      <c r="DX77" s="477"/>
      <c r="DY77" s="477"/>
      <c r="DZ77" s="477"/>
      <c r="EA77" s="477"/>
      <c r="EB77" s="477"/>
      <c r="EC77" s="477"/>
      <c r="ED77" s="477"/>
      <c r="EE77" s="477"/>
      <c r="EF77" s="477"/>
      <c r="EG77" s="477"/>
      <c r="EH77" s="477"/>
      <c r="EI77" s="477"/>
      <c r="EJ77" s="477"/>
      <c r="EK77" s="477"/>
      <c r="EL77" s="477"/>
      <c r="EM77" s="477"/>
      <c r="EN77" s="477"/>
      <c r="EO77" s="477"/>
      <c r="EP77" s="477"/>
      <c r="EQ77" s="477"/>
      <c r="ER77" s="477"/>
      <c r="ES77" s="477"/>
      <c r="ET77" s="477"/>
      <c r="EU77" s="477"/>
      <c r="EV77" s="477"/>
      <c r="EW77" s="477"/>
      <c r="EX77" s="477"/>
      <c r="EY77" s="477"/>
      <c r="EZ77" s="477"/>
      <c r="FA77" s="477"/>
      <c r="FB77" s="477"/>
      <c r="FC77" s="477"/>
      <c r="FD77" s="477"/>
      <c r="FE77" s="477"/>
      <c r="FF77" s="477"/>
      <c r="FG77" s="477"/>
      <c r="FH77" s="477"/>
      <c r="FI77" s="477"/>
      <c r="FJ77" s="477"/>
      <c r="FK77" s="477"/>
      <c r="FL77" s="477"/>
      <c r="FM77" s="477"/>
      <c r="FN77" s="477"/>
      <c r="FO77" s="477"/>
      <c r="FP77" s="477"/>
      <c r="FQ77" s="477"/>
      <c r="FR77" s="477"/>
      <c r="FS77" s="477"/>
      <c r="FT77" s="477"/>
      <c r="FU77" s="477"/>
      <c r="FV77" s="477"/>
      <c r="FW77" s="477"/>
      <c r="FX77" s="477"/>
      <c r="FY77" s="477"/>
      <c r="FZ77" s="477"/>
      <c r="GA77" s="477"/>
      <c r="GB77" s="477"/>
      <c r="GC77" s="477"/>
      <c r="GD77" s="477"/>
      <c r="GE77" s="477"/>
      <c r="GF77" s="477"/>
      <c r="GG77" s="477"/>
      <c r="GH77" s="477"/>
      <c r="GI77" s="477"/>
      <c r="GJ77" s="477"/>
      <c r="GK77" s="477"/>
      <c r="GL77" s="477"/>
      <c r="GM77" s="477"/>
      <c r="GN77" s="477"/>
      <c r="GO77" s="477"/>
      <c r="GP77" s="477"/>
      <c r="GQ77" s="477"/>
      <c r="GR77" s="477"/>
      <c r="GS77" s="477"/>
      <c r="GT77" s="477"/>
      <c r="GU77" s="477"/>
      <c r="GV77" s="477"/>
      <c r="GW77" s="477"/>
      <c r="GX77" s="477"/>
      <c r="GY77" s="477"/>
      <c r="GZ77" s="477"/>
      <c r="HA77" s="477"/>
      <c r="HB77" s="477"/>
      <c r="HC77" s="477"/>
      <c r="HD77" s="477"/>
      <c r="HE77" s="477"/>
      <c r="HF77" s="477"/>
      <c r="HG77" s="477"/>
      <c r="HH77" s="477"/>
      <c r="HI77" s="477"/>
      <c r="HJ77" s="477"/>
      <c r="HK77" s="477"/>
      <c r="HL77" s="477"/>
      <c r="HM77" s="477"/>
      <c r="HN77" s="477"/>
      <c r="HO77" s="477"/>
      <c r="HP77" s="477"/>
      <c r="HQ77" s="477"/>
      <c r="HR77" s="477"/>
      <c r="HS77" s="477"/>
      <c r="HT77" s="477"/>
      <c r="HU77" s="477"/>
      <c r="HV77" s="477"/>
      <c r="HW77" s="477"/>
      <c r="HX77" s="477"/>
      <c r="HY77" s="477"/>
      <c r="HZ77" s="477"/>
      <c r="IA77" s="477"/>
      <c r="IB77" s="477"/>
      <c r="IC77" s="477"/>
      <c r="ID77" s="477"/>
      <c r="IE77" s="477"/>
      <c r="IF77" s="477"/>
      <c r="IG77" s="477"/>
      <c r="IH77" s="477"/>
      <c r="II77" s="477"/>
      <c r="IJ77" s="477"/>
      <c r="IK77" s="477"/>
      <c r="IL77" s="477"/>
      <c r="IM77" s="477"/>
      <c r="IN77" s="477"/>
      <c r="IO77" s="477"/>
    </row>
    <row r="78" spans="1:249" ht="30" customHeight="1">
      <c r="A78" s="477"/>
      <c r="B78" s="635" t="s">
        <v>453</v>
      </c>
      <c r="C78" s="511"/>
      <c r="D78" s="512">
        <v>2.1439214593011542</v>
      </c>
      <c r="E78" s="513">
        <v>5.7366922258104296</v>
      </c>
      <c r="F78" s="512">
        <v>5.2281164968419347</v>
      </c>
      <c r="G78" s="512">
        <v>-1.5821643387351543</v>
      </c>
      <c r="H78" s="512">
        <v>2.5645658520168269</v>
      </c>
      <c r="I78" s="512">
        <v>3.5188736707535213</v>
      </c>
      <c r="J78" s="512">
        <v>3.5188736707534929</v>
      </c>
      <c r="K78" s="477"/>
      <c r="L78" s="477"/>
      <c r="M78" s="477"/>
      <c r="N78" s="477"/>
      <c r="O78" s="477"/>
      <c r="P78" s="477"/>
      <c r="Q78" s="477"/>
      <c r="R78" s="477"/>
      <c r="S78" s="477"/>
      <c r="T78" s="477"/>
      <c r="U78" s="477"/>
      <c r="V78" s="477"/>
      <c r="W78" s="477"/>
      <c r="X78" s="477"/>
      <c r="Y78" s="477"/>
      <c r="Z78" s="477"/>
      <c r="AA78" s="477"/>
      <c r="AB78" s="477"/>
      <c r="AC78" s="477"/>
      <c r="AD78" s="477"/>
      <c r="AE78" s="477"/>
      <c r="AF78" s="477"/>
      <c r="AG78" s="477"/>
      <c r="AH78" s="477"/>
      <c r="AI78" s="477"/>
      <c r="AJ78" s="477"/>
      <c r="AK78" s="477"/>
      <c r="AL78" s="477"/>
      <c r="AM78" s="477"/>
      <c r="AN78" s="477"/>
      <c r="AO78" s="477"/>
      <c r="AP78" s="477"/>
      <c r="AQ78" s="477"/>
      <c r="AR78" s="477"/>
      <c r="AS78" s="477"/>
      <c r="AT78" s="477"/>
      <c r="AU78" s="477"/>
      <c r="AV78" s="477"/>
      <c r="AW78" s="477"/>
      <c r="AX78" s="477"/>
      <c r="AY78" s="477"/>
      <c r="AZ78" s="477"/>
      <c r="BA78" s="477"/>
      <c r="BB78" s="477"/>
      <c r="BC78" s="477"/>
      <c r="BD78" s="477"/>
      <c r="BE78" s="477"/>
      <c r="BF78" s="477"/>
      <c r="BG78" s="477"/>
      <c r="BH78" s="477"/>
      <c r="BI78" s="477"/>
      <c r="BJ78" s="477"/>
      <c r="BK78" s="477"/>
      <c r="BL78" s="477"/>
      <c r="BM78" s="477"/>
      <c r="BN78" s="477"/>
      <c r="BO78" s="477"/>
      <c r="BP78" s="477"/>
      <c r="BQ78" s="477"/>
      <c r="BR78" s="477"/>
      <c r="BS78" s="477"/>
      <c r="BT78" s="477"/>
      <c r="BU78" s="477"/>
      <c r="BV78" s="477"/>
      <c r="BW78" s="477"/>
      <c r="BX78" s="477"/>
      <c r="BY78" s="477"/>
      <c r="BZ78" s="477"/>
      <c r="CA78" s="477"/>
      <c r="CB78" s="477"/>
      <c r="CC78" s="477"/>
      <c r="CD78" s="477"/>
      <c r="CE78" s="477"/>
      <c r="CF78" s="477"/>
      <c r="CG78" s="477"/>
      <c r="CH78" s="477"/>
      <c r="CI78" s="477"/>
      <c r="CJ78" s="477"/>
      <c r="CK78" s="477"/>
      <c r="CL78" s="477"/>
      <c r="CM78" s="477"/>
      <c r="CN78" s="477"/>
      <c r="CO78" s="477"/>
      <c r="CP78" s="477"/>
      <c r="CQ78" s="477"/>
      <c r="CR78" s="477"/>
      <c r="CS78" s="477"/>
      <c r="CT78" s="477"/>
      <c r="CU78" s="477"/>
      <c r="CV78" s="477"/>
      <c r="CW78" s="477"/>
      <c r="CX78" s="477"/>
      <c r="CY78" s="477"/>
      <c r="CZ78" s="477"/>
      <c r="DA78" s="477"/>
      <c r="DB78" s="477"/>
      <c r="DC78" s="477"/>
      <c r="DD78" s="477"/>
      <c r="DE78" s="477"/>
      <c r="DF78" s="477"/>
      <c r="DG78" s="477"/>
      <c r="DH78" s="477"/>
      <c r="DI78" s="477"/>
      <c r="DJ78" s="477"/>
      <c r="DK78" s="477"/>
      <c r="DL78" s="477"/>
      <c r="DM78" s="477"/>
      <c r="DN78" s="477"/>
      <c r="DO78" s="477"/>
      <c r="DP78" s="477"/>
      <c r="DQ78" s="477"/>
      <c r="DR78" s="477"/>
      <c r="DS78" s="477"/>
      <c r="DT78" s="477"/>
      <c r="DU78" s="477"/>
      <c r="DV78" s="477"/>
      <c r="DW78" s="477"/>
      <c r="DX78" s="477"/>
      <c r="DY78" s="477"/>
      <c r="DZ78" s="477"/>
      <c r="EA78" s="477"/>
      <c r="EB78" s="477"/>
      <c r="EC78" s="477"/>
      <c r="ED78" s="477"/>
      <c r="EE78" s="477"/>
      <c r="EF78" s="477"/>
      <c r="EG78" s="477"/>
      <c r="EH78" s="477"/>
      <c r="EI78" s="477"/>
      <c r="EJ78" s="477"/>
      <c r="EK78" s="477"/>
      <c r="EL78" s="477"/>
      <c r="EM78" s="477"/>
      <c r="EN78" s="477"/>
      <c r="EO78" s="477"/>
      <c r="EP78" s="477"/>
      <c r="EQ78" s="477"/>
      <c r="ER78" s="477"/>
      <c r="ES78" s="477"/>
      <c r="ET78" s="477"/>
      <c r="EU78" s="477"/>
      <c r="EV78" s="477"/>
      <c r="EW78" s="477"/>
      <c r="EX78" s="477"/>
      <c r="EY78" s="477"/>
      <c r="EZ78" s="477"/>
      <c r="FA78" s="477"/>
      <c r="FB78" s="477"/>
      <c r="FC78" s="477"/>
      <c r="FD78" s="477"/>
      <c r="FE78" s="477"/>
      <c r="FF78" s="477"/>
      <c r="FG78" s="477"/>
      <c r="FH78" s="477"/>
      <c r="FI78" s="477"/>
      <c r="FJ78" s="477"/>
      <c r="FK78" s="477"/>
      <c r="FL78" s="477"/>
      <c r="FM78" s="477"/>
      <c r="FN78" s="477"/>
      <c r="FO78" s="477"/>
      <c r="FP78" s="477"/>
      <c r="FQ78" s="477"/>
      <c r="FR78" s="477"/>
      <c r="FS78" s="477"/>
      <c r="FT78" s="477"/>
      <c r="FU78" s="477"/>
      <c r="FV78" s="477"/>
      <c r="FW78" s="477"/>
      <c r="FX78" s="477"/>
      <c r="FY78" s="477"/>
      <c r="FZ78" s="477"/>
      <c r="GA78" s="477"/>
      <c r="GB78" s="477"/>
      <c r="GC78" s="477"/>
      <c r="GD78" s="477"/>
      <c r="GE78" s="477"/>
      <c r="GF78" s="477"/>
      <c r="GG78" s="477"/>
      <c r="GH78" s="477"/>
      <c r="GI78" s="477"/>
      <c r="GJ78" s="477"/>
      <c r="GK78" s="477"/>
      <c r="GL78" s="477"/>
      <c r="GM78" s="477"/>
      <c r="GN78" s="477"/>
      <c r="GO78" s="477"/>
      <c r="GP78" s="477"/>
      <c r="GQ78" s="477"/>
      <c r="GR78" s="477"/>
      <c r="GS78" s="477"/>
      <c r="GT78" s="477"/>
      <c r="GU78" s="477"/>
      <c r="GV78" s="477"/>
      <c r="GW78" s="477"/>
      <c r="GX78" s="477"/>
      <c r="GY78" s="477"/>
      <c r="GZ78" s="477"/>
      <c r="HA78" s="477"/>
      <c r="HB78" s="477"/>
      <c r="HC78" s="477"/>
      <c r="HD78" s="477"/>
      <c r="HE78" s="477"/>
      <c r="HF78" s="477"/>
      <c r="HG78" s="477"/>
      <c r="HH78" s="477"/>
      <c r="HI78" s="477"/>
      <c r="HJ78" s="477"/>
      <c r="HK78" s="477"/>
      <c r="HL78" s="477"/>
      <c r="HM78" s="477"/>
      <c r="HN78" s="477"/>
      <c r="HO78" s="477"/>
      <c r="HP78" s="477"/>
      <c r="HQ78" s="477"/>
      <c r="HR78" s="477"/>
      <c r="HS78" s="477"/>
      <c r="HT78" s="477"/>
      <c r="HU78" s="477"/>
      <c r="HV78" s="477"/>
      <c r="HW78" s="477"/>
      <c r="HX78" s="477"/>
      <c r="HY78" s="477"/>
      <c r="HZ78" s="477"/>
      <c r="IA78" s="477"/>
      <c r="IB78" s="477"/>
      <c r="IC78" s="477"/>
      <c r="ID78" s="477"/>
      <c r="IE78" s="477"/>
      <c r="IF78" s="477"/>
      <c r="IG78" s="477"/>
      <c r="IH78" s="477"/>
      <c r="II78" s="477"/>
      <c r="IJ78" s="477"/>
      <c r="IK78" s="477"/>
      <c r="IL78" s="477"/>
      <c r="IM78" s="477"/>
      <c r="IN78" s="477"/>
      <c r="IO78" s="477"/>
    </row>
    <row r="79" spans="1:249" ht="15.75" customHeight="1">
      <c r="A79" s="477"/>
      <c r="B79" s="549" t="s">
        <v>246</v>
      </c>
      <c r="C79" s="609"/>
      <c r="D79" s="609" t="s">
        <v>247</v>
      </c>
      <c r="E79" s="609"/>
      <c r="F79" s="609"/>
      <c r="G79" s="609"/>
      <c r="H79" s="609"/>
      <c r="I79" s="610"/>
      <c r="J79" s="552"/>
      <c r="K79" s="477"/>
      <c r="L79" s="477"/>
      <c r="M79" s="477"/>
      <c r="N79" s="477"/>
      <c r="O79" s="477"/>
      <c r="P79" s="477"/>
      <c r="Q79" s="477"/>
      <c r="R79" s="477"/>
      <c r="S79" s="477"/>
      <c r="T79" s="477"/>
      <c r="U79" s="477"/>
      <c r="V79" s="477"/>
      <c r="W79" s="477"/>
      <c r="X79" s="477"/>
      <c r="Y79" s="477"/>
      <c r="Z79" s="477"/>
      <c r="AA79" s="477"/>
      <c r="AB79" s="477"/>
      <c r="AC79" s="477"/>
      <c r="AD79" s="477"/>
      <c r="AE79" s="477"/>
      <c r="AF79" s="477"/>
      <c r="AG79" s="477"/>
      <c r="AH79" s="477"/>
      <c r="AI79" s="477"/>
      <c r="AJ79" s="477"/>
      <c r="AK79" s="477"/>
      <c r="AL79" s="477"/>
      <c r="AM79" s="477"/>
      <c r="AN79" s="477"/>
      <c r="AO79" s="477"/>
      <c r="AP79" s="477"/>
      <c r="AQ79" s="477"/>
      <c r="AR79" s="477"/>
      <c r="AS79" s="477"/>
      <c r="AT79" s="477"/>
      <c r="AU79" s="477"/>
      <c r="AV79" s="477"/>
      <c r="AW79" s="477"/>
      <c r="AX79" s="477"/>
      <c r="AY79" s="477"/>
      <c r="AZ79" s="477"/>
      <c r="BA79" s="477"/>
      <c r="BB79" s="477"/>
      <c r="BC79" s="477"/>
      <c r="BD79" s="477"/>
      <c r="BE79" s="477"/>
      <c r="BF79" s="477"/>
      <c r="BG79" s="477"/>
      <c r="BH79" s="477"/>
      <c r="BI79" s="477"/>
      <c r="BJ79" s="477"/>
      <c r="BK79" s="477"/>
      <c r="BL79" s="477"/>
      <c r="BM79" s="477"/>
      <c r="BN79" s="477"/>
      <c r="BO79" s="477"/>
      <c r="BP79" s="477"/>
      <c r="BQ79" s="477"/>
      <c r="BR79" s="477"/>
      <c r="BS79" s="477"/>
      <c r="BT79" s="477"/>
      <c r="BU79" s="477"/>
      <c r="BV79" s="477"/>
      <c r="BW79" s="477"/>
      <c r="BX79" s="477"/>
      <c r="BY79" s="477"/>
      <c r="BZ79" s="477"/>
      <c r="CA79" s="477"/>
      <c r="CB79" s="477"/>
      <c r="CC79" s="477"/>
      <c r="CD79" s="477"/>
      <c r="CE79" s="477"/>
      <c r="CF79" s="477"/>
      <c r="CG79" s="477"/>
      <c r="CH79" s="477"/>
      <c r="CI79" s="477"/>
      <c r="CJ79" s="477"/>
      <c r="CK79" s="477"/>
      <c r="CL79" s="477"/>
      <c r="CM79" s="477"/>
      <c r="CN79" s="477"/>
      <c r="CO79" s="477"/>
      <c r="CP79" s="477"/>
      <c r="CQ79" s="477"/>
      <c r="CR79" s="477"/>
      <c r="CS79" s="477"/>
      <c r="CT79" s="477"/>
      <c r="CU79" s="477"/>
      <c r="CV79" s="477"/>
      <c r="CW79" s="477"/>
      <c r="CX79" s="477"/>
      <c r="CY79" s="477"/>
      <c r="CZ79" s="477"/>
      <c r="DA79" s="477"/>
      <c r="DB79" s="477"/>
      <c r="DC79" s="477"/>
      <c r="DD79" s="477"/>
      <c r="DE79" s="477"/>
      <c r="DF79" s="477"/>
      <c r="DG79" s="477"/>
      <c r="DH79" s="477"/>
      <c r="DI79" s="477"/>
      <c r="DJ79" s="477"/>
      <c r="DK79" s="477"/>
      <c r="DL79" s="477"/>
      <c r="DM79" s="477"/>
      <c r="DN79" s="477"/>
      <c r="DO79" s="477"/>
      <c r="DP79" s="477"/>
      <c r="DQ79" s="477"/>
      <c r="DR79" s="477"/>
      <c r="DS79" s="477"/>
      <c r="DT79" s="477"/>
      <c r="DU79" s="477"/>
      <c r="DV79" s="477"/>
      <c r="DW79" s="477"/>
      <c r="DX79" s="477"/>
      <c r="DY79" s="477"/>
      <c r="DZ79" s="477"/>
      <c r="EA79" s="477"/>
      <c r="EB79" s="477"/>
      <c r="EC79" s="477"/>
      <c r="ED79" s="477"/>
      <c r="EE79" s="477"/>
      <c r="EF79" s="477"/>
      <c r="EG79" s="477"/>
      <c r="EH79" s="477"/>
      <c r="EI79" s="477"/>
      <c r="EJ79" s="477"/>
      <c r="EK79" s="477"/>
      <c r="EL79" s="477"/>
      <c r="EM79" s="477"/>
      <c r="EN79" s="477"/>
      <c r="EO79" s="477"/>
      <c r="EP79" s="477"/>
      <c r="EQ79" s="477"/>
      <c r="ER79" s="477"/>
      <c r="ES79" s="477"/>
      <c r="ET79" s="477"/>
      <c r="EU79" s="477"/>
      <c r="EV79" s="477"/>
      <c r="EW79" s="477"/>
      <c r="EX79" s="477"/>
      <c r="EY79" s="477"/>
      <c r="EZ79" s="477"/>
      <c r="FA79" s="477"/>
      <c r="FB79" s="477"/>
      <c r="FC79" s="477"/>
      <c r="FD79" s="477"/>
      <c r="FE79" s="477"/>
      <c r="FF79" s="477"/>
      <c r="FG79" s="477"/>
      <c r="FH79" s="477"/>
      <c r="FI79" s="477"/>
      <c r="FJ79" s="477"/>
      <c r="FK79" s="477"/>
      <c r="FL79" s="477"/>
      <c r="FM79" s="477"/>
      <c r="FN79" s="477"/>
      <c r="FO79" s="477"/>
      <c r="FP79" s="477"/>
      <c r="FQ79" s="477"/>
      <c r="FR79" s="477"/>
      <c r="FS79" s="477"/>
      <c r="FT79" s="477"/>
      <c r="FU79" s="477"/>
      <c r="FV79" s="477"/>
      <c r="FW79" s="477"/>
      <c r="FX79" s="477"/>
      <c r="FY79" s="477"/>
      <c r="FZ79" s="477"/>
      <c r="GA79" s="477"/>
      <c r="GB79" s="477"/>
      <c r="GC79" s="477"/>
      <c r="GD79" s="477"/>
      <c r="GE79" s="477"/>
      <c r="GF79" s="477"/>
      <c r="GG79" s="477"/>
      <c r="GH79" s="477"/>
      <c r="GI79" s="477"/>
      <c r="GJ79" s="477"/>
      <c r="GK79" s="477"/>
      <c r="GL79" s="477"/>
      <c r="GM79" s="477"/>
      <c r="GN79" s="477"/>
      <c r="GO79" s="477"/>
      <c r="GP79" s="477"/>
      <c r="GQ79" s="477"/>
      <c r="GR79" s="477"/>
      <c r="GS79" s="477"/>
      <c r="GT79" s="477"/>
      <c r="GU79" s="477"/>
      <c r="GV79" s="477"/>
      <c r="GW79" s="477"/>
      <c r="GX79" s="477"/>
      <c r="GY79" s="477"/>
      <c r="GZ79" s="477"/>
      <c r="HA79" s="477"/>
      <c r="HB79" s="477"/>
      <c r="HC79" s="477"/>
      <c r="HD79" s="477"/>
      <c r="HE79" s="477"/>
      <c r="HF79" s="477"/>
      <c r="HG79" s="477"/>
      <c r="HH79" s="477"/>
      <c r="HI79" s="477"/>
      <c r="HJ79" s="477"/>
      <c r="HK79" s="477"/>
      <c r="HL79" s="477"/>
      <c r="HM79" s="477"/>
      <c r="HN79" s="477"/>
      <c r="HO79" s="477"/>
      <c r="HP79" s="477"/>
      <c r="HQ79" s="477"/>
      <c r="HR79" s="477"/>
      <c r="HS79" s="477"/>
      <c r="HT79" s="477"/>
      <c r="HU79" s="477"/>
      <c r="HV79" s="477"/>
      <c r="HW79" s="477"/>
      <c r="HX79" s="477"/>
      <c r="HY79" s="477"/>
      <c r="HZ79" s="477"/>
      <c r="IA79" s="477"/>
      <c r="IB79" s="477"/>
      <c r="IC79" s="477"/>
      <c r="ID79" s="477"/>
      <c r="IE79" s="477"/>
      <c r="IF79" s="477"/>
      <c r="IG79" s="477"/>
      <c r="IH79" s="477"/>
      <c r="II79" s="477"/>
      <c r="IJ79" s="477"/>
      <c r="IK79" s="477"/>
      <c r="IL79" s="477"/>
      <c r="IM79" s="477"/>
      <c r="IN79" s="477"/>
      <c r="IO79" s="477"/>
    </row>
    <row r="80" spans="1:249">
      <c r="A80" s="477"/>
      <c r="B80" s="477"/>
      <c r="C80" s="477"/>
      <c r="D80" s="477"/>
      <c r="E80" s="477"/>
      <c r="F80" s="477"/>
      <c r="G80" s="477"/>
      <c r="H80" s="477"/>
      <c r="J80" s="477"/>
      <c r="K80" s="477"/>
      <c r="L80" s="477"/>
      <c r="M80" s="477"/>
      <c r="N80" s="477"/>
      <c r="O80" s="477"/>
      <c r="P80" s="477"/>
      <c r="Q80" s="477"/>
      <c r="R80" s="477"/>
      <c r="S80" s="477"/>
      <c r="T80" s="477"/>
      <c r="U80" s="477"/>
      <c r="V80" s="477"/>
      <c r="W80" s="477"/>
      <c r="X80" s="477"/>
      <c r="Y80" s="477"/>
      <c r="Z80" s="477"/>
      <c r="AA80" s="477"/>
      <c r="AB80" s="477"/>
      <c r="AC80" s="477"/>
      <c r="AD80" s="477"/>
      <c r="AE80" s="477"/>
      <c r="AF80" s="477"/>
      <c r="AG80" s="477"/>
      <c r="AH80" s="477"/>
      <c r="AI80" s="477"/>
      <c r="AJ80" s="477"/>
      <c r="AK80" s="477"/>
      <c r="AL80" s="477"/>
      <c r="AM80" s="477"/>
      <c r="AN80" s="477"/>
      <c r="AO80" s="477"/>
      <c r="AP80" s="477"/>
      <c r="AQ80" s="477"/>
      <c r="AR80" s="477"/>
      <c r="AS80" s="477"/>
      <c r="AT80" s="477"/>
      <c r="AU80" s="477"/>
      <c r="AV80" s="477"/>
      <c r="AW80" s="477"/>
      <c r="AX80" s="477"/>
      <c r="AY80" s="477"/>
      <c r="AZ80" s="477"/>
      <c r="BA80" s="477"/>
      <c r="BB80" s="477"/>
      <c r="BC80" s="477"/>
      <c r="BD80" s="477"/>
      <c r="BE80" s="477"/>
      <c r="BF80" s="477"/>
      <c r="BG80" s="477"/>
      <c r="BH80" s="477"/>
      <c r="BI80" s="477"/>
      <c r="BJ80" s="477"/>
      <c r="BK80" s="477"/>
      <c r="BL80" s="477"/>
      <c r="BM80" s="477"/>
      <c r="BN80" s="477"/>
      <c r="BO80" s="477"/>
      <c r="BP80" s="477"/>
      <c r="BQ80" s="477"/>
      <c r="BR80" s="477"/>
      <c r="BS80" s="477"/>
      <c r="BT80" s="477"/>
      <c r="BU80" s="477"/>
      <c r="BV80" s="477"/>
      <c r="BW80" s="477"/>
      <c r="BX80" s="477"/>
      <c r="BY80" s="477"/>
      <c r="BZ80" s="477"/>
      <c r="CA80" s="477"/>
      <c r="CB80" s="477"/>
      <c r="CC80" s="477"/>
      <c r="CD80" s="477"/>
      <c r="CE80" s="477"/>
      <c r="CF80" s="477"/>
      <c r="CG80" s="477"/>
      <c r="CH80" s="477"/>
      <c r="CI80" s="477"/>
      <c r="CJ80" s="477"/>
      <c r="CK80" s="477"/>
      <c r="CL80" s="477"/>
      <c r="CM80" s="477"/>
      <c r="CN80" s="477"/>
      <c r="CO80" s="477"/>
      <c r="CP80" s="477"/>
      <c r="CQ80" s="477"/>
      <c r="CR80" s="477"/>
      <c r="CS80" s="477"/>
      <c r="CT80" s="477"/>
      <c r="CU80" s="477"/>
      <c r="CV80" s="477"/>
      <c r="CW80" s="477"/>
      <c r="CX80" s="477"/>
      <c r="CY80" s="477"/>
      <c r="CZ80" s="477"/>
      <c r="DA80" s="477"/>
      <c r="DB80" s="477"/>
      <c r="DC80" s="477"/>
      <c r="DD80" s="477"/>
      <c r="DE80" s="477"/>
      <c r="DF80" s="477"/>
      <c r="DG80" s="477"/>
      <c r="DH80" s="477"/>
      <c r="DI80" s="477"/>
      <c r="DJ80" s="477"/>
      <c r="DK80" s="477"/>
      <c r="DL80" s="477"/>
      <c r="DM80" s="477"/>
      <c r="DN80" s="477"/>
      <c r="DO80" s="477"/>
      <c r="DP80" s="477"/>
      <c r="DQ80" s="477"/>
      <c r="DR80" s="477"/>
      <c r="DS80" s="477"/>
      <c r="DT80" s="477"/>
      <c r="DU80" s="477"/>
      <c r="DV80" s="477"/>
      <c r="DW80" s="477"/>
      <c r="DX80" s="477"/>
      <c r="DY80" s="477"/>
      <c r="DZ80" s="477"/>
      <c r="EA80" s="477"/>
      <c r="EB80" s="477"/>
      <c r="EC80" s="477"/>
      <c r="ED80" s="477"/>
      <c r="EE80" s="477"/>
      <c r="EF80" s="477"/>
      <c r="EG80" s="477"/>
      <c r="EH80" s="477"/>
      <c r="EI80" s="477"/>
      <c r="EJ80" s="477"/>
      <c r="EK80" s="477"/>
      <c r="EL80" s="477"/>
      <c r="EM80" s="477"/>
      <c r="EN80" s="477"/>
      <c r="EO80" s="477"/>
      <c r="EP80" s="477"/>
      <c r="EQ80" s="477"/>
      <c r="ER80" s="477"/>
      <c r="ES80" s="477"/>
      <c r="ET80" s="477"/>
      <c r="EU80" s="477"/>
      <c r="EV80" s="477"/>
      <c r="EW80" s="477"/>
      <c r="EX80" s="477"/>
      <c r="EY80" s="477"/>
      <c r="EZ80" s="477"/>
      <c r="FA80" s="477"/>
      <c r="FB80" s="477"/>
      <c r="FC80" s="477"/>
      <c r="FD80" s="477"/>
      <c r="FE80" s="477"/>
      <c r="FF80" s="477"/>
      <c r="FG80" s="477"/>
      <c r="FH80" s="477"/>
      <c r="FI80" s="477"/>
      <c r="FJ80" s="477"/>
      <c r="FK80" s="477"/>
      <c r="FL80" s="477"/>
      <c r="FM80" s="477"/>
      <c r="FN80" s="477"/>
      <c r="FO80" s="477"/>
      <c r="FP80" s="477"/>
      <c r="FQ80" s="477"/>
      <c r="FR80" s="477"/>
      <c r="FS80" s="477"/>
      <c r="FT80" s="477"/>
      <c r="FU80" s="477"/>
      <c r="FV80" s="477"/>
      <c r="FW80" s="477"/>
      <c r="FX80" s="477"/>
      <c r="FY80" s="477"/>
      <c r="FZ80" s="477"/>
      <c r="GA80" s="477"/>
      <c r="GB80" s="477"/>
      <c r="GC80" s="477"/>
      <c r="GD80" s="477"/>
      <c r="GE80" s="477"/>
      <c r="GF80" s="477"/>
      <c r="GG80" s="477"/>
      <c r="GH80" s="477"/>
      <c r="GI80" s="477"/>
      <c r="GJ80" s="477"/>
      <c r="GK80" s="477"/>
      <c r="GL80" s="477"/>
      <c r="GM80" s="477"/>
      <c r="GN80" s="477"/>
      <c r="GO80" s="477"/>
      <c r="GP80" s="477"/>
      <c r="GQ80" s="477"/>
      <c r="GR80" s="477"/>
      <c r="GS80" s="477"/>
      <c r="GT80" s="477"/>
      <c r="GU80" s="477"/>
      <c r="GV80" s="477"/>
      <c r="GW80" s="477"/>
      <c r="GX80" s="477"/>
      <c r="GY80" s="477"/>
      <c r="GZ80" s="477"/>
      <c r="HA80" s="477"/>
      <c r="HB80" s="477"/>
      <c r="HC80" s="477"/>
      <c r="HD80" s="477"/>
      <c r="HE80" s="477"/>
      <c r="HF80" s="477"/>
      <c r="HG80" s="477"/>
      <c r="HH80" s="477"/>
      <c r="HI80" s="477"/>
      <c r="HJ80" s="477"/>
      <c r="HK80" s="477"/>
      <c r="HL80" s="477"/>
      <c r="HM80" s="477"/>
      <c r="HN80" s="477"/>
      <c r="HO80" s="477"/>
      <c r="HP80" s="477"/>
      <c r="HQ80" s="477"/>
      <c r="HR80" s="477"/>
      <c r="HS80" s="477"/>
      <c r="HT80" s="477"/>
      <c r="HU80" s="477"/>
      <c r="HV80" s="477"/>
      <c r="HW80" s="477"/>
      <c r="HX80" s="477"/>
      <c r="HY80" s="477"/>
      <c r="HZ80" s="477"/>
      <c r="IA80" s="477"/>
      <c r="IB80" s="477"/>
      <c r="IC80" s="477"/>
      <c r="ID80" s="477"/>
      <c r="IE80" s="477"/>
      <c r="IF80" s="477"/>
      <c r="IG80" s="477"/>
      <c r="IH80" s="477"/>
      <c r="II80" s="477"/>
      <c r="IJ80" s="477"/>
      <c r="IK80" s="477"/>
      <c r="IL80" s="477"/>
      <c r="IM80" s="477"/>
      <c r="IN80" s="477"/>
      <c r="IO80" s="477"/>
    </row>
  </sheetData>
  <mergeCells count="4">
    <mergeCell ref="D2:I2"/>
    <mergeCell ref="B2:B3"/>
    <mergeCell ref="C2:C3"/>
    <mergeCell ref="B1:J1"/>
  </mergeCells>
  <printOptions horizontalCentered="1"/>
  <pageMargins left="0.25" right="0.25" top="0.61" bottom="0.21" header="0.3" footer="0.12"/>
  <pageSetup scale="58" orientation="portrait"/>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600-000000000000}">
  <sheetPr>
    <tabColor theme="7" tint="-0.249977111117893"/>
  </sheetPr>
  <dimension ref="B1:P83"/>
  <sheetViews>
    <sheetView zoomScaleNormal="100" workbookViewId="0">
      <selection activeCell="B1" sqref="B1:P1"/>
    </sheetView>
  </sheetViews>
  <sheetFormatPr baseColWidth="10" defaultColWidth="9.1640625" defaultRowHeight="14"/>
  <cols>
    <col min="1" max="1" width="1.5" style="13" customWidth="1"/>
    <col min="2" max="2" width="6" style="13" customWidth="1"/>
    <col min="3" max="3" width="5.1640625" style="13" customWidth="1"/>
    <col min="4" max="9" width="8.5" style="13" customWidth="1"/>
    <col min="10" max="10" width="9.5" style="13" customWidth="1"/>
    <col min="11" max="11" width="8.5" style="13" customWidth="1"/>
    <col min="12" max="12" width="8.1640625" style="13" customWidth="1"/>
    <col min="13" max="15" width="8.5" style="13" customWidth="1"/>
    <col min="16" max="16" width="8.6640625" style="13" customWidth="1"/>
    <col min="17" max="231" width="9.1640625" style="13"/>
    <col min="232" max="232" width="6" style="13" customWidth="1"/>
    <col min="233" max="233" width="3.5" style="13" customWidth="1"/>
    <col min="234" max="234" width="8.1640625" style="13" customWidth="1"/>
    <col min="235" max="237" width="6.5" style="13" customWidth="1"/>
    <col min="238" max="238" width="6.1640625" style="13" customWidth="1"/>
    <col min="239" max="239" width="8" style="13" customWidth="1"/>
    <col min="240" max="240" width="6.5" style="13" customWidth="1"/>
    <col min="241" max="241" width="6.6640625" style="13" customWidth="1"/>
    <col min="242" max="242" width="8" style="13" customWidth="1"/>
    <col min="243" max="243" width="8.5" style="13" customWidth="1"/>
    <col min="244" max="244" width="6.5" style="13" customWidth="1"/>
    <col min="245" max="245" width="7.6640625" style="13" customWidth="1"/>
    <col min="246" max="246" width="6.6640625" style="13" customWidth="1"/>
    <col min="247" max="247" width="7.1640625" style="13" customWidth="1"/>
    <col min="248" max="248" width="7.5" style="13" customWidth="1"/>
    <col min="249" max="249" width="8" style="13" customWidth="1"/>
    <col min="250" max="250" width="7.6640625" style="13" customWidth="1"/>
    <col min="251" max="251" width="7.1640625" style="13" customWidth="1"/>
    <col min="252" max="252" width="7" style="13" customWidth="1"/>
    <col min="253" max="253" width="8.6640625" style="13" customWidth="1"/>
    <col min="254" max="254" width="8.5" style="13" customWidth="1"/>
    <col min="255" max="255" width="9" style="13" customWidth="1"/>
    <col min="256" max="16384" width="9.1640625" style="13"/>
  </cols>
  <sheetData>
    <row r="1" spans="2:16" ht="27.75" customHeight="1">
      <c r="B1" s="771" t="s">
        <v>530</v>
      </c>
      <c r="C1" s="772"/>
      <c r="D1" s="772"/>
      <c r="E1" s="772"/>
      <c r="F1" s="772"/>
      <c r="G1" s="772"/>
      <c r="H1" s="772"/>
      <c r="I1" s="772"/>
      <c r="J1" s="772"/>
      <c r="K1" s="772"/>
      <c r="L1" s="772"/>
      <c r="M1" s="772"/>
      <c r="N1" s="772"/>
      <c r="O1" s="772"/>
      <c r="P1" s="773"/>
    </row>
    <row r="2" spans="2:16" ht="15" customHeight="1">
      <c r="B2" s="790" t="s">
        <v>34</v>
      </c>
      <c r="C2" s="811" t="s">
        <v>35</v>
      </c>
      <c r="D2" s="791" t="s">
        <v>302</v>
      </c>
      <c r="E2" s="814"/>
      <c r="F2" s="814"/>
      <c r="G2" s="814"/>
      <c r="H2" s="814"/>
      <c r="I2" s="814"/>
      <c r="J2" s="814"/>
      <c r="K2" s="814"/>
      <c r="L2" s="814"/>
      <c r="M2" s="814"/>
      <c r="N2" s="814"/>
      <c r="O2" s="814"/>
      <c r="P2" s="77"/>
    </row>
    <row r="3" spans="2:16" s="12" customFormat="1" ht="174" customHeight="1">
      <c r="B3" s="754"/>
      <c r="C3" s="823"/>
      <c r="D3" s="424" t="s">
        <v>258</v>
      </c>
      <c r="E3" s="76" t="s">
        <v>259</v>
      </c>
      <c r="F3" s="76" t="s">
        <v>47</v>
      </c>
      <c r="G3" s="76" t="s">
        <v>48</v>
      </c>
      <c r="H3" s="76" t="s">
        <v>49</v>
      </c>
      <c r="I3" s="76" t="s">
        <v>260</v>
      </c>
      <c r="J3" s="76" t="s">
        <v>378</v>
      </c>
      <c r="K3" s="76" t="s">
        <v>283</v>
      </c>
      <c r="L3" s="78" t="s">
        <v>53</v>
      </c>
      <c r="M3" s="78" t="s">
        <v>379</v>
      </c>
      <c r="N3" s="76" t="s">
        <v>380</v>
      </c>
      <c r="O3" s="76" t="s">
        <v>70</v>
      </c>
      <c r="P3" s="627" t="s">
        <v>253</v>
      </c>
    </row>
    <row r="4" spans="2:16" ht="30" customHeight="1">
      <c r="B4" s="85" t="s">
        <v>174</v>
      </c>
      <c r="C4" s="86"/>
      <c r="D4" s="87">
        <v>1778.8056970576049</v>
      </c>
      <c r="E4" s="87">
        <v>775.34702038017122</v>
      </c>
      <c r="F4" s="87">
        <v>1143.6978135954491</v>
      </c>
      <c r="G4" s="87">
        <v>147.24293868100676</v>
      </c>
      <c r="H4" s="87">
        <v>579.08065711076847</v>
      </c>
      <c r="I4" s="87">
        <v>223.765663747394</v>
      </c>
      <c r="J4" s="87">
        <v>318.72016531541027</v>
      </c>
      <c r="K4" s="87">
        <v>652.51283169979399</v>
      </c>
      <c r="L4" s="87">
        <v>764.89305272002798</v>
      </c>
      <c r="M4" s="87">
        <v>387.20983975958478</v>
      </c>
      <c r="N4" s="87">
        <v>179.39280754935425</v>
      </c>
      <c r="O4" s="90">
        <v>6950.6684876165664</v>
      </c>
      <c r="P4" s="88">
        <v>753.4848704546248</v>
      </c>
    </row>
    <row r="5" spans="2:16" ht="30" customHeight="1">
      <c r="B5" s="85" t="s">
        <v>175</v>
      </c>
      <c r="C5" s="86"/>
      <c r="D5" s="87">
        <v>1801.6670064378225</v>
      </c>
      <c r="E5" s="87">
        <v>795.51829977881425</v>
      </c>
      <c r="F5" s="87">
        <v>1162.4775170501339</v>
      </c>
      <c r="G5" s="87">
        <v>148.13723314904723</v>
      </c>
      <c r="H5" s="87">
        <v>605.35116013123593</v>
      </c>
      <c r="I5" s="87">
        <v>224.55953466770598</v>
      </c>
      <c r="J5" s="87">
        <v>320.34383283993725</v>
      </c>
      <c r="K5" s="87">
        <v>664.31117985960771</v>
      </c>
      <c r="L5" s="87">
        <v>774.69333531168445</v>
      </c>
      <c r="M5" s="87">
        <v>387.64103549962698</v>
      </c>
      <c r="N5" s="87">
        <v>188.9932557204755</v>
      </c>
      <c r="O5" s="90">
        <v>7073.6933904460911</v>
      </c>
      <c r="P5" s="88">
        <v>766.82134350557635</v>
      </c>
    </row>
    <row r="6" spans="2:16" ht="30" customHeight="1">
      <c r="B6" s="85" t="s">
        <v>176</v>
      </c>
      <c r="C6" s="86"/>
      <c r="D6" s="87">
        <v>1822.7988448448027</v>
      </c>
      <c r="E6" s="87">
        <v>804.73560262926799</v>
      </c>
      <c r="F6" s="87">
        <v>1196.062921354556</v>
      </c>
      <c r="G6" s="87">
        <v>153.69368246885551</v>
      </c>
      <c r="H6" s="87">
        <v>614.30893723232339</v>
      </c>
      <c r="I6" s="87">
        <v>225.38826142002648</v>
      </c>
      <c r="J6" s="87">
        <v>321.53571315482651</v>
      </c>
      <c r="K6" s="87">
        <v>678.94920582223574</v>
      </c>
      <c r="L6" s="87">
        <v>789.08364388555867</v>
      </c>
      <c r="M6" s="87">
        <v>391.98888842759277</v>
      </c>
      <c r="N6" s="87">
        <v>152.31100988458599</v>
      </c>
      <c r="O6" s="90">
        <v>7150.8567111246321</v>
      </c>
      <c r="P6" s="88">
        <v>775.18620722895855</v>
      </c>
    </row>
    <row r="7" spans="2:16" ht="30" customHeight="1">
      <c r="B7" s="85" t="s">
        <v>177</v>
      </c>
      <c r="C7" s="86"/>
      <c r="D7" s="87">
        <v>1839.8558904754275</v>
      </c>
      <c r="E7" s="87">
        <v>775.87113463858304</v>
      </c>
      <c r="F7" s="87">
        <v>1208.878874622151</v>
      </c>
      <c r="G7" s="87">
        <v>154.79850662570075</v>
      </c>
      <c r="H7" s="87">
        <v>640.40165112481145</v>
      </c>
      <c r="I7" s="87">
        <v>227.28053442238425</v>
      </c>
      <c r="J7" s="87">
        <v>324.20486826714603</v>
      </c>
      <c r="K7" s="87">
        <v>696.44747748009274</v>
      </c>
      <c r="L7" s="87">
        <v>809.57060684088424</v>
      </c>
      <c r="M7" s="87">
        <v>397.0069016495745</v>
      </c>
      <c r="N7" s="87">
        <v>172.9721778182965</v>
      </c>
      <c r="O7" s="90">
        <v>7247.2886239650525</v>
      </c>
      <c r="P7" s="88">
        <v>785.6398761794643</v>
      </c>
    </row>
    <row r="8" spans="2:16" ht="30" customHeight="1">
      <c r="B8" s="85" t="s">
        <v>178</v>
      </c>
      <c r="C8" s="86"/>
      <c r="D8" s="87">
        <v>1875.3324548798751</v>
      </c>
      <c r="E8" s="87">
        <v>794.85860605673122</v>
      </c>
      <c r="F8" s="87">
        <v>1248.5966203574285</v>
      </c>
      <c r="G8" s="87">
        <v>153.27898430966275</v>
      </c>
      <c r="H8" s="87">
        <v>685.49239398431223</v>
      </c>
      <c r="I8" s="87">
        <v>231.011567617265</v>
      </c>
      <c r="J8" s="87">
        <v>329.04085366673797</v>
      </c>
      <c r="K8" s="87">
        <v>726.30937704632322</v>
      </c>
      <c r="L8" s="87">
        <v>841.38235799202926</v>
      </c>
      <c r="M8" s="87">
        <v>401.93559582413997</v>
      </c>
      <c r="N8" s="87">
        <v>195.3093096701935</v>
      </c>
      <c r="O8" s="90">
        <v>7482.5481214046986</v>
      </c>
      <c r="P8" s="88">
        <v>811.14310256227179</v>
      </c>
    </row>
    <row r="9" spans="2:16" ht="30" customHeight="1">
      <c r="B9" s="85" t="s">
        <v>179</v>
      </c>
      <c r="C9" s="86"/>
      <c r="D9" s="87">
        <v>1896.6945140256951</v>
      </c>
      <c r="E9" s="87">
        <v>845.70423648041651</v>
      </c>
      <c r="F9" s="87">
        <v>1267.4146365307924</v>
      </c>
      <c r="G9" s="87">
        <v>158.80102663683925</v>
      </c>
      <c r="H9" s="87">
        <v>707.23057594264844</v>
      </c>
      <c r="I9" s="87">
        <v>230.62711545369748</v>
      </c>
      <c r="J9" s="87">
        <v>328.38414221721945</v>
      </c>
      <c r="K9" s="87">
        <v>737.70757598389946</v>
      </c>
      <c r="L9" s="87">
        <v>860.30957887340344</v>
      </c>
      <c r="M9" s="87">
        <v>403.06031227647946</v>
      </c>
      <c r="N9" s="87">
        <v>200.34398914521225</v>
      </c>
      <c r="O9" s="90">
        <v>7636.2777035663021</v>
      </c>
      <c r="P9" s="88">
        <v>827.8081060085517</v>
      </c>
    </row>
    <row r="10" spans="2:16" ht="30" customHeight="1">
      <c r="B10" s="85" t="s">
        <v>180</v>
      </c>
      <c r="C10" s="86"/>
      <c r="D10" s="87">
        <v>1975.40810889402</v>
      </c>
      <c r="E10" s="87">
        <v>878.01280967896412</v>
      </c>
      <c r="F10" s="87">
        <v>1263.8178167431131</v>
      </c>
      <c r="G10" s="87">
        <v>165.286643684502</v>
      </c>
      <c r="H10" s="87">
        <v>658.78263627252591</v>
      </c>
      <c r="I10" s="87">
        <v>229.07842808285824</v>
      </c>
      <c r="J10" s="87">
        <v>326.3885359437395</v>
      </c>
      <c r="K10" s="87">
        <v>755.97895569617651</v>
      </c>
      <c r="L10" s="87">
        <v>883.87891112700447</v>
      </c>
      <c r="M10" s="87">
        <v>400.45309653866525</v>
      </c>
      <c r="N10" s="87">
        <v>204.98687216511649</v>
      </c>
      <c r="O10" s="90">
        <v>7742.0728148266862</v>
      </c>
      <c r="P10" s="88">
        <v>839.27678932221932</v>
      </c>
    </row>
    <row r="11" spans="2:16" ht="30" customHeight="1">
      <c r="B11" s="85" t="s">
        <v>181</v>
      </c>
      <c r="C11" s="86"/>
      <c r="D11" s="87">
        <v>2054.7816978953251</v>
      </c>
      <c r="E11" s="87">
        <v>905.24994387600532</v>
      </c>
      <c r="F11" s="87">
        <v>1302.7254540090305</v>
      </c>
      <c r="G11" s="87">
        <v>173.70034856117974</v>
      </c>
      <c r="H11" s="87">
        <v>737.5126820479627</v>
      </c>
      <c r="I11" s="87">
        <v>235.09114278283974</v>
      </c>
      <c r="J11" s="87">
        <v>334.4754981935165</v>
      </c>
      <c r="K11" s="87">
        <v>779.64380040640447</v>
      </c>
      <c r="L11" s="87">
        <v>915.3341727982388</v>
      </c>
      <c r="M11" s="87">
        <v>405.64702070665726</v>
      </c>
      <c r="N11" s="87">
        <v>210.40561795913248</v>
      </c>
      <c r="O11" s="90">
        <v>8054.5673792362932</v>
      </c>
      <c r="P11" s="88">
        <v>873.15265706090463</v>
      </c>
    </row>
    <row r="12" spans="2:16" ht="30" customHeight="1">
      <c r="B12" s="85" t="s">
        <v>182</v>
      </c>
      <c r="C12" s="86"/>
      <c r="D12" s="87">
        <v>2053.5716877653726</v>
      </c>
      <c r="E12" s="87">
        <v>866.92139435373269</v>
      </c>
      <c r="F12" s="87">
        <v>1296.3881673789606</v>
      </c>
      <c r="G12" s="87">
        <v>183.184848557799</v>
      </c>
      <c r="H12" s="87">
        <v>759.33160426017776</v>
      </c>
      <c r="I12" s="87">
        <v>230.94277697410249</v>
      </c>
      <c r="J12" s="87">
        <v>328.94287185490077</v>
      </c>
      <c r="K12" s="87">
        <v>818.80104550845351</v>
      </c>
      <c r="L12" s="87">
        <v>950.91971424414874</v>
      </c>
      <c r="M12" s="87">
        <v>419.76150918376879</v>
      </c>
      <c r="N12" s="87">
        <v>213.20520643297675</v>
      </c>
      <c r="O12" s="90">
        <v>8121.9708265143945</v>
      </c>
      <c r="P12" s="88">
        <v>880.45950500380673</v>
      </c>
    </row>
    <row r="13" spans="2:16" ht="30" customHeight="1">
      <c r="B13" s="85" t="s">
        <v>183</v>
      </c>
      <c r="C13" s="86"/>
      <c r="D13" s="87">
        <v>2090.2035364148178</v>
      </c>
      <c r="E13" s="87">
        <v>843.82177928224928</v>
      </c>
      <c r="F13" s="87">
        <v>1308.7718481588681</v>
      </c>
      <c r="G13" s="87">
        <v>183.98609009370998</v>
      </c>
      <c r="H13" s="87">
        <v>755.69688830899452</v>
      </c>
      <c r="I13" s="87">
        <v>234.67121509491625</v>
      </c>
      <c r="J13" s="87">
        <v>335.68117648155652</v>
      </c>
      <c r="K13" s="87">
        <v>840.61410837621929</v>
      </c>
      <c r="L13" s="87">
        <v>973.33887492376414</v>
      </c>
      <c r="M13" s="87">
        <v>436.11109585537201</v>
      </c>
      <c r="N13" s="87">
        <v>214.02677926205172</v>
      </c>
      <c r="O13" s="90">
        <v>8216.92339225252</v>
      </c>
      <c r="P13" s="88">
        <v>890.75280583120082</v>
      </c>
    </row>
    <row r="14" spans="2:16" ht="30" customHeight="1">
      <c r="B14" s="85" t="s">
        <v>184</v>
      </c>
      <c r="C14" s="86"/>
      <c r="D14" s="87">
        <v>2117.6164584551375</v>
      </c>
      <c r="E14" s="87">
        <v>834.45404696336379</v>
      </c>
      <c r="F14" s="87">
        <v>1316.4612358288482</v>
      </c>
      <c r="G14" s="87">
        <v>184.815904471181</v>
      </c>
      <c r="H14" s="87">
        <v>843.69570138636618</v>
      </c>
      <c r="I14" s="87">
        <v>237.61874228507725</v>
      </c>
      <c r="J14" s="87">
        <v>338.84301590933103</v>
      </c>
      <c r="K14" s="87">
        <v>866.56358433622279</v>
      </c>
      <c r="L14" s="87">
        <v>1000.8859763072923</v>
      </c>
      <c r="M14" s="87">
        <v>454.17584484593198</v>
      </c>
      <c r="N14" s="87">
        <v>214.95935169487223</v>
      </c>
      <c r="O14" s="90">
        <v>8410.0898624836227</v>
      </c>
      <c r="P14" s="88">
        <v>911.69295181249322</v>
      </c>
    </row>
    <row r="15" spans="2:16" ht="30" customHeight="1">
      <c r="B15" s="85" t="s">
        <v>185</v>
      </c>
      <c r="C15" s="86"/>
      <c r="D15" s="87">
        <v>2117.2766838707421</v>
      </c>
      <c r="E15" s="87">
        <v>840.44360057615495</v>
      </c>
      <c r="F15" s="87">
        <v>1319.7279480673158</v>
      </c>
      <c r="G15" s="87">
        <v>184.69926444024176</v>
      </c>
      <c r="H15" s="87">
        <v>740.88811660081274</v>
      </c>
      <c r="I15" s="87">
        <v>232.50802481701101</v>
      </c>
      <c r="J15" s="87">
        <v>331.27829325078278</v>
      </c>
      <c r="K15" s="87">
        <v>890.0947689080715</v>
      </c>
      <c r="L15" s="87">
        <v>1029.9270680977845</v>
      </c>
      <c r="M15" s="87">
        <v>466.59664784592849</v>
      </c>
      <c r="N15" s="87">
        <v>222.73992451043873</v>
      </c>
      <c r="O15" s="90">
        <v>8376.1803409852819</v>
      </c>
      <c r="P15" s="88">
        <v>908.01700158427036</v>
      </c>
    </row>
    <row r="16" spans="2:16" ht="30" customHeight="1">
      <c r="B16" s="85" t="s">
        <v>186</v>
      </c>
      <c r="C16" s="86"/>
      <c r="D16" s="87">
        <v>2164.3373243903798</v>
      </c>
      <c r="E16" s="87">
        <v>834.22937759400315</v>
      </c>
      <c r="F16" s="87">
        <v>1353.7380238047958</v>
      </c>
      <c r="G16" s="87">
        <v>190.27711595204127</v>
      </c>
      <c r="H16" s="87">
        <v>830.109490982235</v>
      </c>
      <c r="I16" s="87">
        <v>231.32226618349648</v>
      </c>
      <c r="J16" s="87">
        <v>329.48339653383454</v>
      </c>
      <c r="K16" s="87">
        <v>914.47164204521391</v>
      </c>
      <c r="L16" s="87">
        <v>1068.3979449367221</v>
      </c>
      <c r="M16" s="87">
        <v>483.31476550940101</v>
      </c>
      <c r="N16" s="87">
        <v>229.14882354891074</v>
      </c>
      <c r="O16" s="90">
        <v>8628.830171481035</v>
      </c>
      <c r="P16" s="88">
        <v>935.40542115004848</v>
      </c>
    </row>
    <row r="17" spans="2:16" ht="30" customHeight="1">
      <c r="B17" s="85" t="s">
        <v>187</v>
      </c>
      <c r="C17" s="86"/>
      <c r="D17" s="87">
        <v>2224.3565321510723</v>
      </c>
      <c r="E17" s="87">
        <v>843.14598052379972</v>
      </c>
      <c r="F17" s="87">
        <v>1393.3293678507657</v>
      </c>
      <c r="G17" s="87">
        <v>202.4374427015025</v>
      </c>
      <c r="H17" s="87">
        <v>883.6674468023989</v>
      </c>
      <c r="I17" s="87">
        <v>233.77087339035825</v>
      </c>
      <c r="J17" s="87">
        <v>334.58706406481127</v>
      </c>
      <c r="K17" s="87">
        <v>917.87910432790125</v>
      </c>
      <c r="L17" s="87">
        <v>1079.5751993274419</v>
      </c>
      <c r="M17" s="87">
        <v>496.04544270089906</v>
      </c>
      <c r="N17" s="87">
        <v>233.81918130803399</v>
      </c>
      <c r="O17" s="90">
        <v>8842.613635148984</v>
      </c>
      <c r="P17" s="88">
        <v>958.58054534337941</v>
      </c>
    </row>
    <row r="18" spans="2:16" ht="30" customHeight="1">
      <c r="B18" s="85" t="s">
        <v>188</v>
      </c>
      <c r="C18" s="86"/>
      <c r="D18" s="87">
        <v>2330.0698358029299</v>
      </c>
      <c r="E18" s="87">
        <v>829.52202484646727</v>
      </c>
      <c r="F18" s="87">
        <v>1416.8469593699551</v>
      </c>
      <c r="G18" s="87">
        <v>212.50169764258703</v>
      </c>
      <c r="H18" s="87">
        <v>831.50345987456649</v>
      </c>
      <c r="I18" s="87">
        <v>243.64719432534648</v>
      </c>
      <c r="J18" s="87">
        <v>348.39247766496402</v>
      </c>
      <c r="K18" s="87">
        <v>923.94814513112749</v>
      </c>
      <c r="L18" s="87">
        <v>1084.913670014414</v>
      </c>
      <c r="M18" s="87">
        <v>507.77585546895648</v>
      </c>
      <c r="N18" s="87">
        <v>240.14677097318975</v>
      </c>
      <c r="O18" s="90">
        <v>8969.2680911145035</v>
      </c>
      <c r="P18" s="88">
        <v>972.31047887649277</v>
      </c>
    </row>
    <row r="19" spans="2:16" ht="30" customHeight="1">
      <c r="B19" s="85" t="s">
        <v>189</v>
      </c>
      <c r="C19" s="86"/>
      <c r="D19" s="87">
        <v>2426.7006156957177</v>
      </c>
      <c r="E19" s="87">
        <v>851.70657944994991</v>
      </c>
      <c r="F19" s="87">
        <v>1419.1009814873976</v>
      </c>
      <c r="G19" s="87">
        <v>224.31744269484398</v>
      </c>
      <c r="H19" s="87">
        <v>977.20448147337743</v>
      </c>
      <c r="I19" s="87">
        <v>252.38354497018349</v>
      </c>
      <c r="J19" s="87">
        <v>360.93636142273328</v>
      </c>
      <c r="K19" s="87">
        <v>932.89479533331405</v>
      </c>
      <c r="L19" s="87">
        <v>1098.950365240004</v>
      </c>
      <c r="M19" s="87">
        <v>522.24138547540633</v>
      </c>
      <c r="N19" s="87">
        <v>237.21050901389825</v>
      </c>
      <c r="O19" s="90">
        <v>9303.6470622568249</v>
      </c>
      <c r="P19" s="88">
        <v>1008.5587183376036</v>
      </c>
    </row>
    <row r="20" spans="2:16" ht="30" customHeight="1">
      <c r="B20" s="85" t="s">
        <v>190</v>
      </c>
      <c r="C20" s="86"/>
      <c r="D20" s="87">
        <v>2453.0895432991274</v>
      </c>
      <c r="E20" s="87">
        <v>856.68865036378475</v>
      </c>
      <c r="F20" s="87">
        <v>1462.5183775329901</v>
      </c>
      <c r="G20" s="87">
        <v>236.838559703893</v>
      </c>
      <c r="H20" s="87">
        <v>969.21607774227994</v>
      </c>
      <c r="I20" s="87">
        <v>263.46732204547249</v>
      </c>
      <c r="J20" s="87">
        <v>375.26914107937779</v>
      </c>
      <c r="K20" s="87">
        <v>945.35265838422652</v>
      </c>
      <c r="L20" s="87">
        <v>1124.801508976994</v>
      </c>
      <c r="M20" s="87">
        <v>537.72256719254744</v>
      </c>
      <c r="N20" s="87">
        <v>253.66079538390198</v>
      </c>
      <c r="O20" s="90">
        <v>9478.6252017045954</v>
      </c>
      <c r="P20" s="88">
        <v>1027.5271644617553</v>
      </c>
    </row>
    <row r="21" spans="2:16" ht="30" customHeight="1">
      <c r="B21" s="85" t="s">
        <v>191</v>
      </c>
      <c r="C21" s="86"/>
      <c r="D21" s="87">
        <v>2593.093234110625</v>
      </c>
      <c r="E21" s="87">
        <v>844.1121514979618</v>
      </c>
      <c r="F21" s="87">
        <v>1449.4234436463175</v>
      </c>
      <c r="G21" s="87">
        <v>254.14828610310727</v>
      </c>
      <c r="H21" s="87">
        <v>968.92545326686354</v>
      </c>
      <c r="I21" s="87">
        <v>276.55499920744626</v>
      </c>
      <c r="J21" s="87">
        <v>400.34680465429102</v>
      </c>
      <c r="K21" s="87">
        <v>970.86336784543732</v>
      </c>
      <c r="L21" s="87">
        <v>1133.6917462321394</v>
      </c>
      <c r="M21" s="87">
        <v>547.82777457435827</v>
      </c>
      <c r="N21" s="87">
        <v>268.46005712709598</v>
      </c>
      <c r="O21" s="90">
        <v>9707.4473182656438</v>
      </c>
      <c r="P21" s="88">
        <v>1052.3325487440486</v>
      </c>
    </row>
    <row r="22" spans="2:16" ht="30" customHeight="1">
      <c r="B22" s="85" t="s">
        <v>192</v>
      </c>
      <c r="C22" s="86"/>
      <c r="D22" s="87">
        <v>2665.2286249269123</v>
      </c>
      <c r="E22" s="87">
        <v>852.41475307087001</v>
      </c>
      <c r="F22" s="87">
        <v>1488.2190197964974</v>
      </c>
      <c r="G22" s="87">
        <v>278.29721497416199</v>
      </c>
      <c r="H22" s="87">
        <v>1093.9739777296636</v>
      </c>
      <c r="I22" s="87">
        <v>264.73694165065399</v>
      </c>
      <c r="J22" s="87">
        <v>383.81300824142579</v>
      </c>
      <c r="K22" s="87">
        <v>989.16031711244182</v>
      </c>
      <c r="L22" s="87">
        <v>1144.7293040084933</v>
      </c>
      <c r="M22" s="87">
        <v>551.83181100275976</v>
      </c>
      <c r="N22" s="87">
        <v>274.49386308296221</v>
      </c>
      <c r="O22" s="90">
        <v>9986.8988355968413</v>
      </c>
      <c r="P22" s="88">
        <v>1082.6263961214322</v>
      </c>
    </row>
    <row r="23" spans="2:16" ht="30" customHeight="1">
      <c r="B23" s="85" t="s">
        <v>193</v>
      </c>
      <c r="C23" s="86"/>
      <c r="D23" s="87">
        <v>2652.3894338364225</v>
      </c>
      <c r="E23" s="87">
        <v>830.79301085779105</v>
      </c>
      <c r="F23" s="87">
        <v>1555.1854651424576</v>
      </c>
      <c r="G23" s="87">
        <v>288.79984176674498</v>
      </c>
      <c r="H23" s="87">
        <v>1009.652497366378</v>
      </c>
      <c r="I23" s="87">
        <v>277.46208068878775</v>
      </c>
      <c r="J23" s="87">
        <v>399.81171382323629</v>
      </c>
      <c r="K23" s="87">
        <v>1001.4075290931953</v>
      </c>
      <c r="L23" s="87">
        <v>1152.5693885256958</v>
      </c>
      <c r="M23" s="87">
        <v>555.26216995412642</v>
      </c>
      <c r="N23" s="87">
        <v>283.66670726806819</v>
      </c>
      <c r="O23" s="90">
        <v>10006.999838322905</v>
      </c>
      <c r="P23" s="88">
        <v>1084.8054385346966</v>
      </c>
    </row>
    <row r="24" spans="2:16" ht="30" customHeight="1">
      <c r="B24" s="85" t="s">
        <v>194</v>
      </c>
      <c r="C24" s="86"/>
      <c r="D24" s="87">
        <v>2722.3958178009325</v>
      </c>
      <c r="E24" s="87">
        <v>887.35814985488878</v>
      </c>
      <c r="F24" s="87">
        <v>1623.3996919603801</v>
      </c>
      <c r="G24" s="87">
        <v>277.10329592387922</v>
      </c>
      <c r="H24" s="87">
        <v>978.89669197709929</v>
      </c>
      <c r="I24" s="87">
        <v>300.46149154709076</v>
      </c>
      <c r="J24" s="87">
        <v>427.96171071585502</v>
      </c>
      <c r="K24" s="87">
        <v>1015.2773764551353</v>
      </c>
      <c r="L24" s="87">
        <v>1167.5658771619057</v>
      </c>
      <c r="M24" s="87">
        <v>564.54616705335548</v>
      </c>
      <c r="N24" s="87">
        <v>286.56058216610774</v>
      </c>
      <c r="O24" s="90">
        <v>10251.526852616629</v>
      </c>
      <c r="P24" s="88">
        <v>1111.3133069528237</v>
      </c>
    </row>
    <row r="25" spans="2:16" ht="30" customHeight="1">
      <c r="B25" s="85" t="s">
        <v>195</v>
      </c>
      <c r="C25" s="86"/>
      <c r="D25" s="87">
        <v>2642.166157391935</v>
      </c>
      <c r="E25" s="87">
        <v>903.57272235601977</v>
      </c>
      <c r="F25" s="87">
        <v>2034.0165563972</v>
      </c>
      <c r="G25" s="87">
        <v>285.18439653648772</v>
      </c>
      <c r="H25" s="87">
        <v>1012.8436564436983</v>
      </c>
      <c r="I25" s="87">
        <v>300.700576476207</v>
      </c>
      <c r="J25" s="87">
        <v>428.83083553439303</v>
      </c>
      <c r="K25" s="87">
        <v>1020.6677786567381</v>
      </c>
      <c r="L25" s="87">
        <v>1192.3164152555851</v>
      </c>
      <c r="M25" s="87">
        <v>573.13380859443441</v>
      </c>
      <c r="N25" s="87">
        <v>270.7825384415525</v>
      </c>
      <c r="O25" s="90">
        <v>10664.215442084253</v>
      </c>
      <c r="P25" s="88">
        <v>1156.0506741466577</v>
      </c>
    </row>
    <row r="26" spans="2:16" ht="30" customHeight="1">
      <c r="B26" s="85" t="s">
        <v>196</v>
      </c>
      <c r="C26" s="86"/>
      <c r="D26" s="87">
        <v>2796.212277771755</v>
      </c>
      <c r="E26" s="87">
        <v>944.98366903641579</v>
      </c>
      <c r="F26" s="87">
        <v>2151.7208822351927</v>
      </c>
      <c r="G26" s="87">
        <v>309.79093767321376</v>
      </c>
      <c r="H26" s="87">
        <v>1029.1194137364032</v>
      </c>
      <c r="I26" s="87">
        <v>339.31422672704224</v>
      </c>
      <c r="J26" s="87">
        <v>481.01460705621275</v>
      </c>
      <c r="K26" s="87">
        <v>1036.9212344860293</v>
      </c>
      <c r="L26" s="87">
        <v>1212.3510220518051</v>
      </c>
      <c r="M26" s="87">
        <v>590.89463566738414</v>
      </c>
      <c r="N26" s="87">
        <v>281.21495438643723</v>
      </c>
      <c r="O26" s="90">
        <v>11173.537860827893</v>
      </c>
      <c r="P26" s="88">
        <v>1211.2635989740199</v>
      </c>
    </row>
    <row r="27" spans="2:16" ht="30" customHeight="1">
      <c r="B27" s="85" t="s">
        <v>197</v>
      </c>
      <c r="C27" s="86"/>
      <c r="D27" s="87">
        <v>2902.1799285780253</v>
      </c>
      <c r="E27" s="87">
        <v>990.86160584038453</v>
      </c>
      <c r="F27" s="87">
        <v>1984.8612523535926</v>
      </c>
      <c r="G27" s="87">
        <v>334.27381726223723</v>
      </c>
      <c r="H27" s="87">
        <v>1105.0323107352413</v>
      </c>
      <c r="I27" s="87">
        <v>352.30275776249971</v>
      </c>
      <c r="J27" s="87">
        <v>500.40983974838377</v>
      </c>
      <c r="K27" s="87">
        <v>1052.5551718137808</v>
      </c>
      <c r="L27" s="87">
        <v>1226.3565729830225</v>
      </c>
      <c r="M27" s="87">
        <v>605.46831960210852</v>
      </c>
      <c r="N27" s="87">
        <v>291.9110789061545</v>
      </c>
      <c r="O27" s="90">
        <v>11346.212655585432</v>
      </c>
      <c r="P27" s="88">
        <v>1229.9823517947689</v>
      </c>
    </row>
    <row r="28" spans="2:16" ht="30" customHeight="1">
      <c r="B28" s="85" t="s">
        <v>198</v>
      </c>
      <c r="C28" s="86"/>
      <c r="D28" s="87">
        <v>3030.8514179803324</v>
      </c>
      <c r="E28" s="87">
        <v>938.29043394434245</v>
      </c>
      <c r="F28" s="87">
        <v>1772.6278548442151</v>
      </c>
      <c r="G28" s="87">
        <v>392.05040258983547</v>
      </c>
      <c r="H28" s="87">
        <v>1193.5964526852526</v>
      </c>
      <c r="I28" s="87">
        <v>355.52381293554504</v>
      </c>
      <c r="J28" s="87">
        <v>506.38961552340299</v>
      </c>
      <c r="K28" s="87">
        <v>1057.5129153156681</v>
      </c>
      <c r="L28" s="87">
        <v>1245.79279093175</v>
      </c>
      <c r="M28" s="87">
        <v>626.33944093387947</v>
      </c>
      <c r="N28" s="87">
        <v>298.51078166661551</v>
      </c>
      <c r="O28" s="90">
        <v>11417.485919350838</v>
      </c>
      <c r="P28" s="88">
        <v>1237.7087058873044</v>
      </c>
    </row>
    <row r="29" spans="2:16" ht="30" customHeight="1">
      <c r="B29" s="85" t="s">
        <v>199</v>
      </c>
      <c r="C29" s="86"/>
      <c r="D29" s="87">
        <v>3218.7756735432599</v>
      </c>
      <c r="E29" s="87">
        <v>979.33655606335856</v>
      </c>
      <c r="F29" s="87">
        <v>1432.9720139142025</v>
      </c>
      <c r="G29" s="87">
        <v>417.40589352346649</v>
      </c>
      <c r="H29" s="87">
        <v>1279.9042689303226</v>
      </c>
      <c r="I29" s="87">
        <v>355.14223720275277</v>
      </c>
      <c r="J29" s="87">
        <v>504.58017430977924</v>
      </c>
      <c r="K29" s="87">
        <v>1082.9526607666937</v>
      </c>
      <c r="L29" s="87">
        <v>1259.0266319411326</v>
      </c>
      <c r="M29" s="87">
        <v>625.56048755136351</v>
      </c>
      <c r="N29" s="87">
        <v>325.9593345753305</v>
      </c>
      <c r="O29" s="90">
        <v>11481.615932321663</v>
      </c>
      <c r="P29" s="88">
        <v>1244.6606982894259</v>
      </c>
    </row>
    <row r="30" spans="2:16" ht="30" customHeight="1">
      <c r="B30" s="85" t="s">
        <v>200</v>
      </c>
      <c r="C30" s="86"/>
      <c r="D30" s="87">
        <v>3297.61046448044</v>
      </c>
      <c r="E30" s="87">
        <v>1008.772492446428</v>
      </c>
      <c r="F30" s="87">
        <v>1375.3723345850749</v>
      </c>
      <c r="G30" s="87">
        <v>432.24245653897549</v>
      </c>
      <c r="H30" s="87">
        <v>1346.5512626658076</v>
      </c>
      <c r="I30" s="87">
        <v>331.09830455778774</v>
      </c>
      <c r="J30" s="87">
        <v>471.24389086014327</v>
      </c>
      <c r="K30" s="87">
        <v>1107.0734214640513</v>
      </c>
      <c r="L30" s="87">
        <v>1273.9331338354623</v>
      </c>
      <c r="M30" s="87">
        <v>633.30230556441347</v>
      </c>
      <c r="N30" s="87">
        <v>336.76279562253626</v>
      </c>
      <c r="O30" s="90">
        <v>11613.96286262112</v>
      </c>
      <c r="P30" s="88">
        <v>1259.0077225806031</v>
      </c>
    </row>
    <row r="31" spans="2:16" ht="30" customHeight="1">
      <c r="B31" s="85" t="s">
        <v>201</v>
      </c>
      <c r="C31" s="86"/>
      <c r="D31" s="87">
        <v>3404.6997883221698</v>
      </c>
      <c r="E31" s="87">
        <v>1049.6188906558505</v>
      </c>
      <c r="F31" s="87">
        <v>1578.7528768032976</v>
      </c>
      <c r="G31" s="87">
        <v>466.04048397342649</v>
      </c>
      <c r="H31" s="87">
        <v>1421.0571900919049</v>
      </c>
      <c r="I31" s="87">
        <v>312.89527394248148</v>
      </c>
      <c r="J31" s="87">
        <v>444.66389795971151</v>
      </c>
      <c r="K31" s="87">
        <v>1117.8566353804238</v>
      </c>
      <c r="L31" s="87">
        <v>1293.9261081748225</v>
      </c>
      <c r="M31" s="87">
        <v>655.73318764361898</v>
      </c>
      <c r="N31" s="87">
        <v>354.26003535839271</v>
      </c>
      <c r="O31" s="90">
        <v>12099.504368306101</v>
      </c>
      <c r="P31" s="88">
        <v>1311.6426855576451</v>
      </c>
    </row>
    <row r="32" spans="2:16" ht="30" customHeight="1">
      <c r="B32" s="85" t="s">
        <v>202</v>
      </c>
      <c r="C32" s="86"/>
      <c r="D32" s="87">
        <v>3469.2018343728801</v>
      </c>
      <c r="E32" s="87">
        <v>1168.7872891591351</v>
      </c>
      <c r="F32" s="87">
        <v>1763.67790277425</v>
      </c>
      <c r="G32" s="87">
        <v>487.3427987075047</v>
      </c>
      <c r="H32" s="87">
        <v>1470.6616000437625</v>
      </c>
      <c r="I32" s="87">
        <v>293.32669347781848</v>
      </c>
      <c r="J32" s="87">
        <v>417.79927568427831</v>
      </c>
      <c r="K32" s="87">
        <v>1146.2547708350912</v>
      </c>
      <c r="L32" s="87">
        <v>1331.2642444287476</v>
      </c>
      <c r="M32" s="87">
        <v>675.05659907051574</v>
      </c>
      <c r="N32" s="87">
        <v>407.53837627974576</v>
      </c>
      <c r="O32" s="90">
        <v>12630.911384833731</v>
      </c>
      <c r="P32" s="88">
        <v>1369.2496837507501</v>
      </c>
    </row>
    <row r="33" spans="2:16" ht="30" customHeight="1">
      <c r="B33" s="85" t="s">
        <v>203</v>
      </c>
      <c r="C33" s="86"/>
      <c r="D33" s="87">
        <v>3677.8850746464</v>
      </c>
      <c r="E33" s="87">
        <v>1220.2258497985324</v>
      </c>
      <c r="F33" s="87">
        <v>1663.97147689081</v>
      </c>
      <c r="G33" s="87">
        <v>528.08912694198739</v>
      </c>
      <c r="H33" s="87">
        <v>1518.0040321694673</v>
      </c>
      <c r="I33" s="87">
        <v>289.68735425070025</v>
      </c>
      <c r="J33" s="87">
        <v>404.95464865143447</v>
      </c>
      <c r="K33" s="87">
        <v>1135.4039011104746</v>
      </c>
      <c r="L33" s="87">
        <v>1338.98534977596</v>
      </c>
      <c r="M33" s="87">
        <v>677.0388587215715</v>
      </c>
      <c r="N33" s="87">
        <v>438.53860179513822</v>
      </c>
      <c r="O33" s="90">
        <v>12892.784274752474</v>
      </c>
      <c r="P33" s="88">
        <v>1397.6379259590421</v>
      </c>
    </row>
    <row r="34" spans="2:16" ht="30" customHeight="1">
      <c r="B34" s="85" t="s">
        <v>204</v>
      </c>
      <c r="C34" s="86"/>
      <c r="D34" s="87">
        <v>3588.0926655276626</v>
      </c>
      <c r="E34" s="87">
        <v>1292.3175362208776</v>
      </c>
      <c r="F34" s="87">
        <v>1741.7419081329226</v>
      </c>
      <c r="G34" s="87">
        <v>550.51807104885802</v>
      </c>
      <c r="H34" s="87">
        <v>1597.8580103107427</v>
      </c>
      <c r="I34" s="87">
        <v>265.22363286523148</v>
      </c>
      <c r="J34" s="87">
        <v>408.98781887311327</v>
      </c>
      <c r="K34" s="87">
        <v>1139.505376314537</v>
      </c>
      <c r="L34" s="87">
        <v>1382.3949311819827</v>
      </c>
      <c r="M34" s="87">
        <v>675.51126037074596</v>
      </c>
      <c r="N34" s="87">
        <v>450.757497918929</v>
      </c>
      <c r="O34" s="90">
        <v>13092.908708765603</v>
      </c>
      <c r="P34" s="88">
        <v>1419.3323476547164</v>
      </c>
    </row>
    <row r="35" spans="2:16" ht="30" customHeight="1">
      <c r="B35" s="85" t="s">
        <v>205</v>
      </c>
      <c r="C35" s="86"/>
      <c r="D35" s="88">
        <v>3639.0953169580976</v>
      </c>
      <c r="E35" s="88">
        <v>1259.4125795185923</v>
      </c>
      <c r="F35" s="88">
        <v>1830.817193059695</v>
      </c>
      <c r="G35" s="88">
        <v>593.42663563232679</v>
      </c>
      <c r="H35" s="88">
        <v>1689.9566308722926</v>
      </c>
      <c r="I35" s="87">
        <v>273.55604765146222</v>
      </c>
      <c r="J35" s="88">
        <v>428.73978646482152</v>
      </c>
      <c r="K35" s="88">
        <v>1129.923466506182</v>
      </c>
      <c r="L35" s="88">
        <v>1393.311449269115</v>
      </c>
      <c r="M35" s="88">
        <v>694.23910079318694</v>
      </c>
      <c r="N35" s="88">
        <v>450.31326357352577</v>
      </c>
      <c r="O35" s="90">
        <v>13382.791470299297</v>
      </c>
      <c r="P35" s="88">
        <v>1450.7569905376836</v>
      </c>
    </row>
    <row r="36" spans="2:16" ht="30" customHeight="1">
      <c r="B36" s="85" t="s">
        <v>206</v>
      </c>
      <c r="C36" s="86"/>
      <c r="D36" s="88">
        <v>3540.1120603695572</v>
      </c>
      <c r="E36" s="88">
        <v>1186.573901656865</v>
      </c>
      <c r="F36" s="88">
        <v>1865.840706418355</v>
      </c>
      <c r="G36" s="88">
        <v>631.879458989059</v>
      </c>
      <c r="H36" s="88">
        <v>1785.1645171677051</v>
      </c>
      <c r="I36" s="87">
        <v>292.57705278476351</v>
      </c>
      <c r="J36" s="88">
        <v>446.22999269364124</v>
      </c>
      <c r="K36" s="88">
        <v>1106.1100189674594</v>
      </c>
      <c r="L36" s="88">
        <v>1327.3196120605776</v>
      </c>
      <c r="M36" s="88">
        <v>693.35616638196939</v>
      </c>
      <c r="N36" s="88">
        <v>413.38535244236675</v>
      </c>
      <c r="O36" s="90">
        <v>13288.548839932319</v>
      </c>
      <c r="P36" s="88">
        <v>1440.5406500144836</v>
      </c>
    </row>
    <row r="37" spans="2:16" ht="30" customHeight="1">
      <c r="B37" s="476" t="s">
        <v>207</v>
      </c>
      <c r="C37" s="86"/>
      <c r="D37" s="88">
        <v>3442.274120676705</v>
      </c>
      <c r="E37" s="88">
        <v>1219.5620931037724</v>
      </c>
      <c r="F37" s="88">
        <v>2192.53523897368</v>
      </c>
      <c r="G37" s="88">
        <v>650.73851342952082</v>
      </c>
      <c r="H37" s="88">
        <v>1883.6503119176102</v>
      </c>
      <c r="I37" s="87">
        <v>309.84594192545575</v>
      </c>
      <c r="J37" s="88">
        <v>457.693795213626</v>
      </c>
      <c r="K37" s="88">
        <v>1078.8152784375168</v>
      </c>
      <c r="L37" s="88">
        <v>1373.9834552049551</v>
      </c>
      <c r="M37" s="88">
        <v>710.14456065024319</v>
      </c>
      <c r="N37" s="88">
        <v>448.86106252993227</v>
      </c>
      <c r="O37" s="90">
        <v>13768.104372063019</v>
      </c>
      <c r="P37" s="88">
        <v>1492.5267055495831</v>
      </c>
    </row>
    <row r="38" spans="2:16" ht="30" customHeight="1">
      <c r="B38" s="476" t="s">
        <v>208</v>
      </c>
      <c r="C38" s="86"/>
      <c r="D38" s="88">
        <v>3376.9204821599551</v>
      </c>
      <c r="E38" s="88">
        <v>1190.9485704655024</v>
      </c>
      <c r="F38" s="88">
        <v>2253.3041552944997</v>
      </c>
      <c r="G38" s="88">
        <v>674.34913176244879</v>
      </c>
      <c r="H38" s="88">
        <v>1931.0780734774253</v>
      </c>
      <c r="I38" s="87">
        <v>337.03918396749651</v>
      </c>
      <c r="J38" s="88">
        <v>475.38531006552296</v>
      </c>
      <c r="K38" s="88">
        <v>1050.2381749157116</v>
      </c>
      <c r="L38" s="88">
        <v>1416.7795850911348</v>
      </c>
      <c r="M38" s="88">
        <v>730.03544821614651</v>
      </c>
      <c r="N38" s="88">
        <v>470.27638767606447</v>
      </c>
      <c r="O38" s="90">
        <v>13906.354503091907</v>
      </c>
      <c r="P38" s="88">
        <v>1507.513664322574</v>
      </c>
    </row>
    <row r="39" spans="2:16" ht="30" customHeight="1">
      <c r="B39" s="476" t="s">
        <v>209</v>
      </c>
      <c r="C39" s="86"/>
      <c r="D39" s="88">
        <v>3331.3147000529802</v>
      </c>
      <c r="E39" s="88">
        <v>1225.67355969449</v>
      </c>
      <c r="F39" s="88">
        <v>2101.2100508130575</v>
      </c>
      <c r="G39" s="88">
        <v>690.04350932099874</v>
      </c>
      <c r="H39" s="88">
        <v>1978.5192437641476</v>
      </c>
      <c r="I39" s="87">
        <v>302.93596641781676</v>
      </c>
      <c r="J39" s="88">
        <v>468.59834772696075</v>
      </c>
      <c r="K39" s="88">
        <v>1100.3472358146316</v>
      </c>
      <c r="L39" s="88">
        <v>1346.441527837065</v>
      </c>
      <c r="M39" s="88">
        <v>686.94099422413831</v>
      </c>
      <c r="N39" s="88">
        <v>459.16718960818775</v>
      </c>
      <c r="O39" s="90">
        <v>13691.192325274475</v>
      </c>
      <c r="P39" s="88">
        <v>1484.1890810874015</v>
      </c>
    </row>
    <row r="40" spans="2:16" ht="30" customHeight="1">
      <c r="B40" s="476" t="s">
        <v>210</v>
      </c>
      <c r="C40" s="86"/>
      <c r="D40" s="87">
        <v>3558.0917988892224</v>
      </c>
      <c r="E40" s="88">
        <v>1234.7451906966023</v>
      </c>
      <c r="F40" s="88">
        <v>1914.780843992535</v>
      </c>
      <c r="G40" s="88">
        <v>707.38756018707818</v>
      </c>
      <c r="H40" s="88">
        <v>2015.5674364456925</v>
      </c>
      <c r="I40" s="87">
        <v>301.65805414813678</v>
      </c>
      <c r="J40" s="88">
        <v>452.51173298472378</v>
      </c>
      <c r="K40" s="88">
        <v>1077.7275716745341</v>
      </c>
      <c r="L40" s="88">
        <v>1321.2947398379099</v>
      </c>
      <c r="M40" s="88">
        <v>662.55539715098223</v>
      </c>
      <c r="N40" s="88">
        <v>424.36476462718326</v>
      </c>
      <c r="O40" s="90">
        <v>13670.685090634597</v>
      </c>
      <c r="P40" s="88">
        <v>1481.9660012406873</v>
      </c>
    </row>
    <row r="41" spans="2:16" ht="30" customHeight="1">
      <c r="B41" s="476" t="s">
        <v>211</v>
      </c>
      <c r="C41" s="86"/>
      <c r="D41" s="87">
        <v>3587.9911152622403</v>
      </c>
      <c r="E41" s="88">
        <v>1198.7937081990999</v>
      </c>
      <c r="F41" s="88">
        <v>1722.5655537814775</v>
      </c>
      <c r="G41" s="88">
        <v>727.87760925505972</v>
      </c>
      <c r="H41" s="88">
        <v>2054.1781736267849</v>
      </c>
      <c r="I41" s="87">
        <v>282.584226832399</v>
      </c>
      <c r="J41" s="88">
        <v>456.23864099032824</v>
      </c>
      <c r="K41" s="88">
        <v>1143.4522826536399</v>
      </c>
      <c r="L41" s="88">
        <v>1363.4437696220275</v>
      </c>
      <c r="M41" s="88">
        <v>663.16173883697684</v>
      </c>
      <c r="N41" s="88">
        <v>399.60860620181899</v>
      </c>
      <c r="O41" s="90">
        <v>13599.895425261853</v>
      </c>
      <c r="P41" s="88">
        <v>1474.2920714686177</v>
      </c>
    </row>
    <row r="42" spans="2:16" ht="30" customHeight="1">
      <c r="B42" s="476" t="s">
        <v>212</v>
      </c>
      <c r="C42" s="86"/>
      <c r="D42" s="87">
        <v>3606.1283001234024</v>
      </c>
      <c r="E42" s="88">
        <v>1200.4661922737448</v>
      </c>
      <c r="F42" s="88">
        <v>1631.7720458257227</v>
      </c>
      <c r="G42" s="88">
        <v>733.67487339740023</v>
      </c>
      <c r="H42" s="89">
        <v>2083.9835571473677</v>
      </c>
      <c r="I42" s="87">
        <v>245.92786462305924</v>
      </c>
      <c r="J42" s="88">
        <v>446.71836160732073</v>
      </c>
      <c r="K42" s="88">
        <v>1170.0972145840701</v>
      </c>
      <c r="L42" s="88">
        <v>1343.1601004993549</v>
      </c>
      <c r="M42" s="88">
        <v>666.58304363856428</v>
      </c>
      <c r="N42" s="88">
        <v>394.87162307248121</v>
      </c>
      <c r="O42" s="90">
        <v>13523.383176792486</v>
      </c>
      <c r="P42" s="88">
        <v>1465.9977870082316</v>
      </c>
    </row>
    <row r="43" spans="2:16" ht="30" customHeight="1">
      <c r="B43" s="476" t="s">
        <v>213</v>
      </c>
      <c r="C43" s="86"/>
      <c r="D43" s="87">
        <v>3627.0823095200076</v>
      </c>
      <c r="E43" s="88">
        <v>1212.329618422805</v>
      </c>
      <c r="F43" s="88">
        <v>1861.0825335017676</v>
      </c>
      <c r="G43" s="88">
        <v>743.82748620865925</v>
      </c>
      <c r="H43" s="89">
        <v>2129.9366328738552</v>
      </c>
      <c r="I43" s="87">
        <v>240.62618344486125</v>
      </c>
      <c r="J43" s="88">
        <v>430.58823479266823</v>
      </c>
      <c r="K43" s="88">
        <v>1150.2674333638251</v>
      </c>
      <c r="L43" s="88">
        <v>1394.6707074369574</v>
      </c>
      <c r="M43" s="88">
        <v>691.2465552675942</v>
      </c>
      <c r="N43" s="88">
        <v>402.25889127724702</v>
      </c>
      <c r="O43" s="90">
        <v>13883.916586110246</v>
      </c>
      <c r="P43" s="88">
        <v>1505.0812895085082</v>
      </c>
    </row>
    <row r="44" spans="2:16" ht="30" customHeight="1">
      <c r="B44" s="476" t="s">
        <v>214</v>
      </c>
      <c r="C44" s="2"/>
      <c r="D44" s="88">
        <v>3542.0871925304677</v>
      </c>
      <c r="E44" s="88">
        <v>1263.0798816162924</v>
      </c>
      <c r="F44" s="88">
        <v>1936.639745531545</v>
      </c>
      <c r="G44" s="88">
        <v>746.71005903908008</v>
      </c>
      <c r="H44" s="89">
        <v>2176.7470871344576</v>
      </c>
      <c r="I44" s="87">
        <v>311.18422728579401</v>
      </c>
      <c r="J44" s="88">
        <v>433.40426464910098</v>
      </c>
      <c r="K44" s="88">
        <v>1173.2361431648249</v>
      </c>
      <c r="L44" s="88">
        <v>1351.5774007018574</v>
      </c>
      <c r="M44" s="88">
        <v>689.12074577437261</v>
      </c>
      <c r="N44" s="88">
        <v>423.98065320720224</v>
      </c>
      <c r="O44" s="90">
        <v>14047.767400634995</v>
      </c>
      <c r="P44" s="88">
        <v>1522.8434817316049</v>
      </c>
    </row>
    <row r="45" spans="2:16" ht="30" customHeight="1">
      <c r="B45" s="476" t="s">
        <v>215</v>
      </c>
      <c r="C45" s="2"/>
      <c r="D45" s="88">
        <v>3632.6981171564103</v>
      </c>
      <c r="E45" s="88">
        <v>1301.1999245815873</v>
      </c>
      <c r="F45" s="88">
        <v>2034.6376918340602</v>
      </c>
      <c r="G45" s="88">
        <v>746.50354592683868</v>
      </c>
      <c r="H45" s="89">
        <v>2113.16319446121</v>
      </c>
      <c r="I45" s="87">
        <v>338.047116634764</v>
      </c>
      <c r="J45" s="88">
        <v>422.77955261670797</v>
      </c>
      <c r="K45" s="88">
        <v>1137.4656392027989</v>
      </c>
      <c r="L45" s="88">
        <v>1276.1222679585949</v>
      </c>
      <c r="M45" s="88">
        <v>670.36847878216804</v>
      </c>
      <c r="N45" s="88">
        <v>434.47216514614774</v>
      </c>
      <c r="O45" s="90">
        <v>14107.457694301287</v>
      </c>
      <c r="P45" s="88">
        <v>1529.3141878616229</v>
      </c>
    </row>
    <row r="46" spans="2:16" ht="30" customHeight="1">
      <c r="B46" s="476" t="s">
        <v>216</v>
      </c>
      <c r="C46" s="2"/>
      <c r="D46" s="89">
        <v>3748.5450026285325</v>
      </c>
      <c r="E46" s="88">
        <v>1320.9068375280299</v>
      </c>
      <c r="F46" s="88">
        <v>2173.837247279665</v>
      </c>
      <c r="G46" s="88">
        <v>759.56569104308403</v>
      </c>
      <c r="H46" s="89">
        <v>2079.2587546299601</v>
      </c>
      <c r="I46" s="87">
        <v>364.85253784922497</v>
      </c>
      <c r="J46" s="88">
        <v>439.13749097016853</v>
      </c>
      <c r="K46" s="88">
        <v>1183.7371837510741</v>
      </c>
      <c r="L46" s="88">
        <v>1317.651793641995</v>
      </c>
      <c r="M46" s="88">
        <v>697.30338595908449</v>
      </c>
      <c r="N46" s="88">
        <v>430.7216569673015</v>
      </c>
      <c r="O46" s="90">
        <v>14515.517582248121</v>
      </c>
      <c r="P46" s="88">
        <v>1573.5497822300117</v>
      </c>
    </row>
    <row r="47" spans="2:16" ht="30" customHeight="1">
      <c r="B47" s="476" t="s">
        <v>217</v>
      </c>
      <c r="C47" s="2"/>
      <c r="D47" s="89">
        <v>3833.9765705001173</v>
      </c>
      <c r="E47" s="88">
        <v>1325.4017473348224</v>
      </c>
      <c r="F47" s="88">
        <v>2067.1969405495024</v>
      </c>
      <c r="G47" s="88">
        <v>767.31751769420543</v>
      </c>
      <c r="H47" s="89">
        <v>1927.9022157549177</v>
      </c>
      <c r="I47" s="87">
        <v>395.05270365194121</v>
      </c>
      <c r="J47" s="88">
        <v>458.54769065963126</v>
      </c>
      <c r="K47" s="88">
        <v>1241.5578078176889</v>
      </c>
      <c r="L47" s="88">
        <v>1391.2861157123475</v>
      </c>
      <c r="M47" s="88">
        <v>744.23333603984224</v>
      </c>
      <c r="N47" s="88">
        <v>441.07572362068822</v>
      </c>
      <c r="O47" s="90">
        <v>14593.548369335706</v>
      </c>
      <c r="P47" s="88">
        <v>1582.0086833565597</v>
      </c>
    </row>
    <row r="48" spans="2:16" ht="30" customHeight="1">
      <c r="B48" s="476" t="s">
        <v>218</v>
      </c>
      <c r="C48" s="2"/>
      <c r="D48" s="89">
        <v>3832.6799011086027</v>
      </c>
      <c r="E48" s="88">
        <v>1359.6405565592124</v>
      </c>
      <c r="F48" s="88">
        <v>2109.9483472208126</v>
      </c>
      <c r="G48" s="88">
        <v>777.90974979101827</v>
      </c>
      <c r="H48" s="89">
        <v>1791.3292305233701</v>
      </c>
      <c r="I48" s="87">
        <v>323.06913899279073</v>
      </c>
      <c r="J48" s="88">
        <v>445.90391453487302</v>
      </c>
      <c r="K48" s="88">
        <v>1222.1448604125214</v>
      </c>
      <c r="L48" s="88">
        <v>1436.6436419902273</v>
      </c>
      <c r="M48" s="88">
        <v>786.17911386354547</v>
      </c>
      <c r="N48" s="88">
        <v>446.53129660762949</v>
      </c>
      <c r="O48" s="90">
        <v>14531.979751604604</v>
      </c>
      <c r="P48" s="88">
        <v>1575.3343581405261</v>
      </c>
    </row>
    <row r="49" spans="2:16" ht="30" customHeight="1">
      <c r="B49" s="476" t="s">
        <v>219</v>
      </c>
      <c r="C49" s="2"/>
      <c r="D49" s="89">
        <v>3879.0637724784351</v>
      </c>
      <c r="E49" s="88">
        <v>1350.8967271361826</v>
      </c>
      <c r="F49" s="88">
        <v>2201.1519525164904</v>
      </c>
      <c r="G49" s="88">
        <v>802.71524001566195</v>
      </c>
      <c r="H49" s="89">
        <v>1708.8313579615651</v>
      </c>
      <c r="I49" s="87">
        <v>363.21317797089074</v>
      </c>
      <c r="J49" s="88">
        <v>442.59193755707156</v>
      </c>
      <c r="K49" s="88">
        <v>1294.7188221249801</v>
      </c>
      <c r="L49" s="88">
        <v>1510.3098128445226</v>
      </c>
      <c r="M49" s="88">
        <v>862.98715457049423</v>
      </c>
      <c r="N49" s="88">
        <v>449.20836973694946</v>
      </c>
      <c r="O49" s="90">
        <v>14865.688324913242</v>
      </c>
      <c r="P49" s="88">
        <v>1611.5099233508415</v>
      </c>
    </row>
    <row r="50" spans="2:16" ht="30" customHeight="1">
      <c r="B50" s="476" t="s">
        <v>220</v>
      </c>
      <c r="C50" s="2"/>
      <c r="D50" s="89">
        <v>3820.2720172781051</v>
      </c>
      <c r="E50" s="88">
        <v>1349.5266091123801</v>
      </c>
      <c r="F50" s="88">
        <v>2189.0965152289027</v>
      </c>
      <c r="G50" s="88">
        <v>826.56433076343478</v>
      </c>
      <c r="H50" s="89">
        <v>1626.6028926233125</v>
      </c>
      <c r="I50" s="87">
        <v>344.6423482605295</v>
      </c>
      <c r="J50" s="88">
        <v>421.02040823672098</v>
      </c>
      <c r="K50" s="88">
        <v>1288.8780510289075</v>
      </c>
      <c r="L50" s="88">
        <v>1511.4789101772301</v>
      </c>
      <c r="M50" s="88">
        <v>902.57003017578154</v>
      </c>
      <c r="N50" s="88">
        <v>453.03464145930599</v>
      </c>
      <c r="O50" s="90">
        <v>14733.686754344611</v>
      </c>
      <c r="P50" s="88">
        <v>1597.2003376646712</v>
      </c>
    </row>
    <row r="51" spans="2:16" ht="30" customHeight="1">
      <c r="B51" s="476" t="s">
        <v>221</v>
      </c>
      <c r="C51" s="2"/>
      <c r="D51" s="89">
        <v>3857.0237602628349</v>
      </c>
      <c r="E51" s="88">
        <v>1390.8071565494824</v>
      </c>
      <c r="F51" s="88">
        <v>2159.4545125087775</v>
      </c>
      <c r="G51" s="88">
        <v>852.02838237004892</v>
      </c>
      <c r="H51" s="89">
        <v>1587.8694281356352</v>
      </c>
      <c r="I51" s="87">
        <v>358.80282865023673</v>
      </c>
      <c r="J51" s="88">
        <v>431.19637410546301</v>
      </c>
      <c r="K51" s="88">
        <v>1271.697570872275</v>
      </c>
      <c r="L51" s="88">
        <v>1522.2477421578026</v>
      </c>
      <c r="M51" s="88">
        <v>943.93880098702425</v>
      </c>
      <c r="N51" s="88">
        <v>456.43801931610625</v>
      </c>
      <c r="O51" s="90">
        <v>14831.504575915684</v>
      </c>
      <c r="P51" s="88">
        <v>1607.8042455831608</v>
      </c>
    </row>
    <row r="52" spans="2:16" ht="30" customHeight="1">
      <c r="B52" s="476" t="s">
        <v>222</v>
      </c>
      <c r="C52" s="2"/>
      <c r="D52" s="89">
        <v>3938.4841988146873</v>
      </c>
      <c r="E52" s="88">
        <v>1403.0961385048199</v>
      </c>
      <c r="F52" s="88">
        <v>2133.2362444315399</v>
      </c>
      <c r="G52" s="88">
        <v>880.00053959870604</v>
      </c>
      <c r="H52" s="89">
        <v>1644.3703955256799</v>
      </c>
      <c r="I52" s="87">
        <v>302.08268232503519</v>
      </c>
      <c r="J52" s="88">
        <v>447.10122913836148</v>
      </c>
      <c r="K52" s="88">
        <v>1274.6595468538526</v>
      </c>
      <c r="L52" s="88">
        <v>1493.2227349553002</v>
      </c>
      <c r="M52" s="88">
        <v>963.52611481670556</v>
      </c>
      <c r="N52" s="88">
        <v>460.56304713243975</v>
      </c>
      <c r="O52" s="90">
        <v>14940.342872097128</v>
      </c>
      <c r="P52" s="88">
        <v>1619.6028243306416</v>
      </c>
    </row>
    <row r="53" spans="2:16" ht="30" customHeight="1">
      <c r="B53" s="476" t="s">
        <v>223</v>
      </c>
      <c r="C53" s="2"/>
      <c r="D53" s="89">
        <v>4010.1605132621476</v>
      </c>
      <c r="E53" s="88">
        <v>1386.5968591482799</v>
      </c>
      <c r="F53" s="88">
        <v>2123.183454106952</v>
      </c>
      <c r="G53" s="88">
        <v>947.07308738306142</v>
      </c>
      <c r="H53" s="89">
        <v>1642.2899601862948</v>
      </c>
      <c r="I53" s="87">
        <v>238.47042724254575</v>
      </c>
      <c r="J53" s="88">
        <v>464.567769389847</v>
      </c>
      <c r="K53" s="88">
        <v>1298.6971032618976</v>
      </c>
      <c r="L53" s="88">
        <v>1504.2249668994725</v>
      </c>
      <c r="M53" s="88">
        <v>1021.2360685162564</v>
      </c>
      <c r="N53" s="88">
        <v>463.80537021322175</v>
      </c>
      <c r="O53" s="90">
        <v>15100.305579609976</v>
      </c>
      <c r="P53" s="88">
        <v>1636.9435276259617</v>
      </c>
    </row>
    <row r="54" spans="2:16" ht="30" customHeight="1">
      <c r="B54" s="476" t="s">
        <v>224</v>
      </c>
      <c r="C54" s="2"/>
      <c r="D54" s="89">
        <v>4052.7297689951847</v>
      </c>
      <c r="E54" s="88">
        <v>1369.373948557715</v>
      </c>
      <c r="F54" s="88">
        <v>2143.0596786818223</v>
      </c>
      <c r="G54" s="88">
        <v>1015.0301104121737</v>
      </c>
      <c r="H54" s="89">
        <v>1653.9262546782675</v>
      </c>
      <c r="I54" s="87">
        <v>255.66414897026473</v>
      </c>
      <c r="J54" s="88">
        <v>478.17939376838501</v>
      </c>
      <c r="K54" s="88">
        <v>1315.2713336801176</v>
      </c>
      <c r="L54" s="88">
        <v>1505.3963501657377</v>
      </c>
      <c r="M54" s="88">
        <v>1076.795599550745</v>
      </c>
      <c r="N54" s="88">
        <v>464.84773000998649</v>
      </c>
      <c r="O54" s="90">
        <v>15330.274317470401</v>
      </c>
      <c r="P54" s="88">
        <v>1661.8732110030485</v>
      </c>
    </row>
    <row r="55" spans="2:16" ht="30" customHeight="1">
      <c r="B55" s="476" t="s">
        <v>225</v>
      </c>
      <c r="C55" s="2"/>
      <c r="D55" s="89">
        <v>4070.0309487233126</v>
      </c>
      <c r="E55" s="88">
        <v>1387.007379981945</v>
      </c>
      <c r="F55" s="88">
        <v>2183.0762801151827</v>
      </c>
      <c r="G55" s="88">
        <v>1080.2058229036668</v>
      </c>
      <c r="H55" s="89">
        <v>1665.71247934235</v>
      </c>
      <c r="I55" s="87">
        <v>323.95434140858299</v>
      </c>
      <c r="J55" s="88">
        <v>481.62837365556976</v>
      </c>
      <c r="K55" s="88">
        <v>1324.5200900863852</v>
      </c>
      <c r="L55" s="88">
        <v>1548.0202277416527</v>
      </c>
      <c r="M55" s="88">
        <v>1083.4598446172524</v>
      </c>
      <c r="N55" s="88">
        <v>466.58035304708528</v>
      </c>
      <c r="O55" s="90">
        <v>15614.196141622988</v>
      </c>
      <c r="P55" s="88">
        <v>1692.6516604819722</v>
      </c>
    </row>
    <row r="56" spans="2:16" ht="30" customHeight="1">
      <c r="B56" s="476" t="s">
        <v>226</v>
      </c>
      <c r="C56" s="2"/>
      <c r="D56" s="89">
        <v>4082.4693785850473</v>
      </c>
      <c r="E56" s="88">
        <v>1487.38612571973</v>
      </c>
      <c r="F56" s="88">
        <v>2225.8679392148124</v>
      </c>
      <c r="G56" s="88">
        <v>1289.4722878237826</v>
      </c>
      <c r="H56" s="89">
        <v>1670.1468629590349</v>
      </c>
      <c r="I56" s="87">
        <v>362.05002730418073</v>
      </c>
      <c r="J56" s="88">
        <v>469.83095412688152</v>
      </c>
      <c r="K56" s="88">
        <v>1321.730574221345</v>
      </c>
      <c r="L56" s="88">
        <v>1633.6425051827725</v>
      </c>
      <c r="M56" s="88">
        <v>1064.0430635300904</v>
      </c>
      <c r="N56" s="88">
        <v>472.55313430470005</v>
      </c>
      <c r="O56" s="90">
        <v>16079.192852972377</v>
      </c>
      <c r="P56" s="88">
        <v>1743.0594719661685</v>
      </c>
    </row>
    <row r="57" spans="2:16" ht="30" customHeight="1">
      <c r="B57" s="476" t="s">
        <v>227</v>
      </c>
      <c r="C57" s="2"/>
      <c r="D57" s="89">
        <v>4241.9628959411475</v>
      </c>
      <c r="E57" s="88">
        <v>1646.9548638761526</v>
      </c>
      <c r="F57" s="88">
        <v>2245.1298666313323</v>
      </c>
      <c r="G57" s="88">
        <v>1349.3211680268951</v>
      </c>
      <c r="H57" s="89">
        <v>1705.131401981675</v>
      </c>
      <c r="I57" s="87">
        <v>338.17934726110968</v>
      </c>
      <c r="J57" s="88">
        <v>409.65526469789552</v>
      </c>
      <c r="K57" s="88">
        <v>1359.6432850629974</v>
      </c>
      <c r="L57" s="88">
        <v>1688.1138784259251</v>
      </c>
      <c r="M57" s="88">
        <v>1058.1787905535978</v>
      </c>
      <c r="N57" s="88">
        <v>451.16432884633105</v>
      </c>
      <c r="O57" s="90">
        <v>16493.435091305058</v>
      </c>
      <c r="P57" s="88">
        <v>1787.9652619406181</v>
      </c>
    </row>
    <row r="58" spans="2:16" ht="30" customHeight="1">
      <c r="B58" s="476" t="s">
        <v>228</v>
      </c>
      <c r="C58" s="2"/>
      <c r="D58" s="89">
        <v>3913.4264495050047</v>
      </c>
      <c r="E58" s="88">
        <v>1394.2513997515557</v>
      </c>
      <c r="F58" s="88">
        <v>2252.1772636242004</v>
      </c>
      <c r="G58" s="88">
        <v>1437.6734841130974</v>
      </c>
      <c r="H58" s="89">
        <v>1759.5612331235025</v>
      </c>
      <c r="I58" s="87">
        <v>375.28421343296498</v>
      </c>
      <c r="J58" s="88">
        <v>431.5567598139678</v>
      </c>
      <c r="K58" s="88">
        <v>1366.2167045644148</v>
      </c>
      <c r="L58" s="88">
        <v>1727.161210001075</v>
      </c>
      <c r="M58" s="88">
        <v>1029.0879478399377</v>
      </c>
      <c r="N58" s="88">
        <v>446.8708662931528</v>
      </c>
      <c r="O58" s="90">
        <v>16133.267532062877</v>
      </c>
      <c r="P58" s="88">
        <v>1748.9214192942525</v>
      </c>
    </row>
    <row r="59" spans="2:16" ht="30" customHeight="1">
      <c r="B59" s="476" t="s">
        <v>229</v>
      </c>
      <c r="C59" s="2"/>
      <c r="D59" s="89">
        <v>3788.4038614905671</v>
      </c>
      <c r="E59" s="88">
        <v>1185.1221460880263</v>
      </c>
      <c r="F59" s="88">
        <v>2285.0750606807701</v>
      </c>
      <c r="G59" s="88">
        <v>1548.210107784485</v>
      </c>
      <c r="H59" s="89">
        <v>1786.6585886292025</v>
      </c>
      <c r="I59" s="87">
        <v>399.92156179248525</v>
      </c>
      <c r="J59" s="88">
        <v>423.9685473357743</v>
      </c>
      <c r="K59" s="88">
        <v>1375.6838422544374</v>
      </c>
      <c r="L59" s="88">
        <v>1741.5898448391224</v>
      </c>
      <c r="M59" s="88">
        <v>1049.6215931043228</v>
      </c>
      <c r="N59" s="88">
        <v>424.73495863842953</v>
      </c>
      <c r="O59" s="90">
        <v>16008.990112637624</v>
      </c>
      <c r="P59" s="88">
        <v>1735.4491676046625</v>
      </c>
    </row>
    <row r="60" spans="2:16" ht="30" customHeight="1">
      <c r="B60" s="476" t="s">
        <v>230</v>
      </c>
      <c r="C60" s="2"/>
      <c r="D60" s="89">
        <v>3964.0777666060826</v>
      </c>
      <c r="E60" s="88">
        <v>937.18027693115766</v>
      </c>
      <c r="F60" s="88">
        <v>2317.431582674415</v>
      </c>
      <c r="G60" s="88">
        <v>1566.7088297058974</v>
      </c>
      <c r="H60" s="89">
        <v>1824.7523389935527</v>
      </c>
      <c r="I60" s="87">
        <v>404.25419485317104</v>
      </c>
      <c r="J60" s="88">
        <v>440.91576327340601</v>
      </c>
      <c r="K60" s="88">
        <v>1454.06547005627</v>
      </c>
      <c r="L60" s="88">
        <v>1761.2417497885699</v>
      </c>
      <c r="M60" s="88">
        <v>1126.7870011595776</v>
      </c>
      <c r="N60" s="88">
        <v>391.18417138019151</v>
      </c>
      <c r="O60" s="90">
        <v>16188.599145422289</v>
      </c>
      <c r="P60" s="88">
        <v>1754.9196241573445</v>
      </c>
    </row>
    <row r="61" spans="2:16" ht="30" customHeight="1">
      <c r="B61" s="476" t="s">
        <v>231</v>
      </c>
      <c r="C61" s="2"/>
      <c r="D61" s="89">
        <v>4061.1307636090605</v>
      </c>
      <c r="E61" s="88">
        <v>921.03470598707872</v>
      </c>
      <c r="F61" s="88">
        <v>2336.6270119751352</v>
      </c>
      <c r="G61" s="88">
        <v>1675.8282333038319</v>
      </c>
      <c r="H61" s="89">
        <v>1838.5544581400823</v>
      </c>
      <c r="I61" s="87">
        <v>441.94930868214459</v>
      </c>
      <c r="J61" s="88">
        <v>434.17006684538342</v>
      </c>
      <c r="K61" s="88">
        <v>1530.0384773309108</v>
      </c>
      <c r="L61" s="88">
        <v>1727.2192451269102</v>
      </c>
      <c r="M61" s="88">
        <v>1147.4804021285154</v>
      </c>
      <c r="N61" s="88">
        <v>415.44094665288571</v>
      </c>
      <c r="O61" s="90">
        <v>16529.473619781937</v>
      </c>
      <c r="P61" s="88">
        <v>1791.8720064514741</v>
      </c>
    </row>
    <row r="62" spans="2:16" ht="30" customHeight="1">
      <c r="B62" s="476" t="s">
        <v>232</v>
      </c>
      <c r="C62" s="2"/>
      <c r="D62" s="89">
        <v>4087.8920415558405</v>
      </c>
      <c r="E62" s="88">
        <v>934.0648629509825</v>
      </c>
      <c r="F62" s="88">
        <v>2381.4320354364613</v>
      </c>
      <c r="G62" s="88">
        <v>1790.3654887121256</v>
      </c>
      <c r="H62" s="89">
        <v>1849.7603026934953</v>
      </c>
      <c r="I62" s="87">
        <v>459.02615853729162</v>
      </c>
      <c r="J62" s="88">
        <v>469.23083735579775</v>
      </c>
      <c r="K62" s="88">
        <v>1635.388051944836</v>
      </c>
      <c r="L62" s="88">
        <v>1700.8974978255142</v>
      </c>
      <c r="M62" s="88">
        <v>1203.1202159641791</v>
      </c>
      <c r="N62" s="88">
        <v>424.08872258061677</v>
      </c>
      <c r="O62" s="90">
        <v>16935.266215557142</v>
      </c>
      <c r="P62" s="88">
        <v>1835.8618157775657</v>
      </c>
    </row>
    <row r="63" spans="2:16" ht="30" customHeight="1">
      <c r="B63" s="476" t="s">
        <v>233</v>
      </c>
      <c r="C63" s="2"/>
      <c r="D63" s="89">
        <v>4131.9906178658703</v>
      </c>
      <c r="E63" s="88">
        <v>953.76126900981762</v>
      </c>
      <c r="F63" s="88">
        <v>2432.3410281215156</v>
      </c>
      <c r="G63" s="88">
        <v>1941.2311833721153</v>
      </c>
      <c r="H63" s="89">
        <v>1854.8205019125548</v>
      </c>
      <c r="I63" s="87">
        <v>402.93771318292374</v>
      </c>
      <c r="J63" s="88">
        <v>504.15298636193165</v>
      </c>
      <c r="K63" s="88">
        <v>1789.5471073501458</v>
      </c>
      <c r="L63" s="88">
        <v>1694.1380759119122</v>
      </c>
      <c r="M63" s="88">
        <v>1254.611575366104</v>
      </c>
      <c r="N63" s="88">
        <v>436.86639445912556</v>
      </c>
      <c r="O63" s="90">
        <v>17396.398452914018</v>
      </c>
      <c r="P63" s="88">
        <v>1885.8507002634726</v>
      </c>
    </row>
    <row r="64" spans="2:16" ht="30" customHeight="1">
      <c r="B64" s="476" t="s">
        <v>234</v>
      </c>
      <c r="C64" s="2"/>
      <c r="D64" s="89">
        <v>4215.143698692973</v>
      </c>
      <c r="E64" s="88">
        <v>981.23712174969103</v>
      </c>
      <c r="F64" s="88">
        <v>2483.1507153498787</v>
      </c>
      <c r="G64" s="88">
        <v>2063.0609184814289</v>
      </c>
      <c r="H64" s="89">
        <v>1868.3985434568344</v>
      </c>
      <c r="I64" s="87">
        <v>440.38239224719894</v>
      </c>
      <c r="J64" s="88">
        <v>488.64048549011949</v>
      </c>
      <c r="K64" s="88">
        <v>1825.3135232182537</v>
      </c>
      <c r="L64" s="88">
        <v>1692.9687184760924</v>
      </c>
      <c r="M64" s="88">
        <v>1211.8707566976916</v>
      </c>
      <c r="N64" s="88">
        <v>434.75817623023136</v>
      </c>
      <c r="O64" s="90">
        <v>17704.925050090395</v>
      </c>
      <c r="P64" s="88">
        <v>1919.2964218540535</v>
      </c>
    </row>
    <row r="65" spans="2:16" ht="30" customHeight="1">
      <c r="B65" s="476" t="s">
        <v>235</v>
      </c>
      <c r="C65" s="2"/>
      <c r="D65" s="89">
        <v>4251.668345145973</v>
      </c>
      <c r="E65" s="88">
        <v>977.07775502479262</v>
      </c>
      <c r="F65" s="88">
        <v>2518.091003984568</v>
      </c>
      <c r="G65" s="88">
        <v>2197.2708893319368</v>
      </c>
      <c r="H65" s="89">
        <v>1906.1169023847999</v>
      </c>
      <c r="I65" s="87">
        <v>446.3576569100502</v>
      </c>
      <c r="J65" s="88">
        <v>489.59052661462033</v>
      </c>
      <c r="K65" s="88">
        <v>1810.8101873007231</v>
      </c>
      <c r="L65" s="88">
        <v>1711.0109896364474</v>
      </c>
      <c r="M65" s="88">
        <v>1227.9199303662303</v>
      </c>
      <c r="N65" s="88">
        <v>436.78770481992547</v>
      </c>
      <c r="O65" s="90">
        <v>17972.701891520068</v>
      </c>
      <c r="P65" s="88">
        <v>1948.3246799323745</v>
      </c>
    </row>
    <row r="66" spans="2:16" ht="30" customHeight="1">
      <c r="B66" s="476" t="s">
        <v>236</v>
      </c>
      <c r="C66" s="2"/>
      <c r="D66" s="89">
        <v>4260.9275162964905</v>
      </c>
      <c r="E66" s="88">
        <v>982.59693677732798</v>
      </c>
      <c r="F66" s="88">
        <v>2524.3650844369567</v>
      </c>
      <c r="G66" s="88">
        <v>2264.8746747250734</v>
      </c>
      <c r="H66" s="89">
        <v>1946.3056239821442</v>
      </c>
      <c r="I66" s="87">
        <v>442.23722701043158</v>
      </c>
      <c r="J66" s="88">
        <v>472.66749369775891</v>
      </c>
      <c r="K66" s="88">
        <v>1846.5746065591052</v>
      </c>
      <c r="L66" s="88">
        <v>1764.5486165582674</v>
      </c>
      <c r="M66" s="88">
        <v>1268.4585938692542</v>
      </c>
      <c r="N66" s="88">
        <v>437.43244279544211</v>
      </c>
      <c r="O66" s="90">
        <v>18210.98881670825</v>
      </c>
      <c r="P66" s="88">
        <v>1974.1560935980283</v>
      </c>
    </row>
    <row r="67" spans="2:16" ht="30" customHeight="1">
      <c r="B67" s="476" t="s">
        <v>237</v>
      </c>
      <c r="C67" s="2"/>
      <c r="D67" s="89">
        <v>4239.3536437113753</v>
      </c>
      <c r="E67" s="88">
        <v>973.03660429484989</v>
      </c>
      <c r="F67" s="88">
        <v>2561.9770996243478</v>
      </c>
      <c r="G67" s="88">
        <v>2373.9989430734486</v>
      </c>
      <c r="H67" s="89">
        <v>1986.2289966131493</v>
      </c>
      <c r="I67" s="87">
        <v>436.63204804476425</v>
      </c>
      <c r="J67" s="88">
        <v>455.84535372510584</v>
      </c>
      <c r="K67" s="88">
        <v>1868.0566706674804</v>
      </c>
      <c r="L67" s="88">
        <v>1810.831753417473</v>
      </c>
      <c r="M67" s="88">
        <v>1295.6703900084699</v>
      </c>
      <c r="N67" s="88">
        <v>428.31637683274357</v>
      </c>
      <c r="O67" s="90">
        <v>18429.947880013206</v>
      </c>
      <c r="P67" s="88">
        <v>1997.8922769224287</v>
      </c>
    </row>
    <row r="68" spans="2:16" ht="23.25" customHeight="1">
      <c r="B68" s="476" t="s">
        <v>238</v>
      </c>
      <c r="D68" s="89">
        <v>4271.6499999999996</v>
      </c>
      <c r="E68" s="88">
        <v>981.42499999999995</v>
      </c>
      <c r="F68" s="88">
        <v>2582.4250000000002</v>
      </c>
      <c r="G68" s="88">
        <v>2499.8000000000002</v>
      </c>
      <c r="H68" s="89">
        <v>2051.3500000000004</v>
      </c>
      <c r="I68" s="87">
        <v>423.05000000000007</v>
      </c>
      <c r="J68" s="88">
        <v>450.67499999999995</v>
      </c>
      <c r="K68" s="88">
        <v>1936.5249999999999</v>
      </c>
      <c r="L68" s="88">
        <v>1865.1881702840046</v>
      </c>
      <c r="M68" s="88">
        <v>1323.6633598830479</v>
      </c>
      <c r="N68" s="88">
        <v>429.0833389443743</v>
      </c>
      <c r="O68" s="90">
        <v>18814.834869111426</v>
      </c>
      <c r="P68" s="88">
        <v>2039.615821015637</v>
      </c>
    </row>
    <row r="69" spans="2:16" ht="23.25" customHeight="1">
      <c r="B69" s="476" t="s">
        <v>239</v>
      </c>
      <c r="D69" s="89">
        <v>4234.444239149926</v>
      </c>
      <c r="E69" s="88">
        <v>987.8664907851969</v>
      </c>
      <c r="F69" s="88">
        <v>2625.9348000232094</v>
      </c>
      <c r="G69" s="88">
        <v>2607.8242925003133</v>
      </c>
      <c r="H69" s="89">
        <v>2099.8050794242913</v>
      </c>
      <c r="I69" s="87">
        <v>426.85629334847295</v>
      </c>
      <c r="J69" s="88">
        <v>453.98718371603331</v>
      </c>
      <c r="K69" s="88">
        <v>1978.2333832409615</v>
      </c>
      <c r="L69" s="88">
        <v>1902.6649416719854</v>
      </c>
      <c r="M69" s="88">
        <v>1363.2068515084884</v>
      </c>
      <c r="N69" s="88">
        <v>435.08599965949287</v>
      </c>
      <c r="O69" s="90">
        <v>19115.909555028371</v>
      </c>
      <c r="P69" s="88">
        <v>2072.2537206823331</v>
      </c>
    </row>
    <row r="70" spans="2:16" ht="23.25" customHeight="1">
      <c r="B70" s="476" t="s">
        <v>240</v>
      </c>
      <c r="D70" s="89">
        <v>4203.7841947385141</v>
      </c>
      <c r="E70" s="88">
        <v>990.67146768502778</v>
      </c>
      <c r="F70" s="88">
        <v>2618.8207423427871</v>
      </c>
      <c r="G70" s="88">
        <v>2745.6567903361029</v>
      </c>
      <c r="H70" s="89">
        <v>2122.0424967680092</v>
      </c>
      <c r="I70" s="87">
        <v>431.44659334847302</v>
      </c>
      <c r="J70" s="88">
        <v>458.63588371603328</v>
      </c>
      <c r="K70" s="88">
        <v>2008.0303984452023</v>
      </c>
      <c r="L70" s="88">
        <v>1930.1941646782375</v>
      </c>
      <c r="M70" s="88">
        <v>1396.5576059581699</v>
      </c>
      <c r="N70" s="88">
        <v>439.931454606074</v>
      </c>
      <c r="O70" s="90">
        <v>19345.771792622629</v>
      </c>
      <c r="P70" s="88">
        <v>2097.1718589340267</v>
      </c>
    </row>
    <row r="71" spans="2:16" ht="23.25" customHeight="1">
      <c r="B71" s="476" t="s">
        <v>241</v>
      </c>
      <c r="D71" s="89">
        <v>4232.5846614980392</v>
      </c>
      <c r="E71" s="88">
        <v>1005.8119933021312</v>
      </c>
      <c r="F71" s="88">
        <v>2654.8009199787971</v>
      </c>
      <c r="G71" s="88">
        <v>2867.0102754322374</v>
      </c>
      <c r="H71" s="89">
        <v>2131.836260841917</v>
      </c>
      <c r="I71" s="87">
        <v>436.79976789528467</v>
      </c>
      <c r="J71" s="88">
        <v>467.80800736619091</v>
      </c>
      <c r="K71" s="88">
        <v>2014.9225344957283</v>
      </c>
      <c r="L71" s="88">
        <v>1937.2151349405024</v>
      </c>
      <c r="M71" s="88">
        <v>1409.299715044566</v>
      </c>
      <c r="N71" s="88">
        <v>443.63477460642298</v>
      </c>
      <c r="O71" s="90">
        <v>19601.724045401821</v>
      </c>
      <c r="P71" s="88">
        <v>2124.9182764723537</v>
      </c>
    </row>
    <row r="72" spans="2:16" ht="23.25" customHeight="1">
      <c r="B72" s="476" t="s">
        <v>242</v>
      </c>
      <c r="D72" s="89">
        <v>4282.725833483315</v>
      </c>
      <c r="E72" s="88">
        <v>1020.9375504098955</v>
      </c>
      <c r="F72" s="88">
        <v>2684.0020306660808</v>
      </c>
      <c r="G72" s="88">
        <v>2987.6449833008965</v>
      </c>
      <c r="H72" s="89">
        <v>2162.0762208529313</v>
      </c>
      <c r="I72" s="87">
        <v>440.37467949266335</v>
      </c>
      <c r="J72" s="88">
        <v>469.8185217426776</v>
      </c>
      <c r="K72" s="88">
        <v>2023.7754015394514</v>
      </c>
      <c r="L72" s="88">
        <v>1946.6038383442933</v>
      </c>
      <c r="M72" s="88">
        <v>1434.0570062010233</v>
      </c>
      <c r="N72" s="88">
        <v>437.87599340059518</v>
      </c>
      <c r="O72" s="90">
        <v>19889.89205943382</v>
      </c>
      <c r="P72" s="88">
        <v>2156.1570327313966</v>
      </c>
    </row>
    <row r="73" spans="2:16" ht="23.25" customHeight="1">
      <c r="B73" s="476" t="s">
        <v>243</v>
      </c>
      <c r="D73" s="89">
        <v>4316.494262508535</v>
      </c>
      <c r="E73" s="88">
        <v>1050.6386979290398</v>
      </c>
      <c r="F73" s="88">
        <v>2728.5146183477054</v>
      </c>
      <c r="G73" s="88">
        <v>3111.4509813941477</v>
      </c>
      <c r="H73" s="89">
        <v>2198.1797765514043</v>
      </c>
      <c r="I73" s="87">
        <v>440.6246794926634</v>
      </c>
      <c r="J73" s="88">
        <v>472.10039521372119</v>
      </c>
      <c r="K73" s="88">
        <v>1998.0085333600755</v>
      </c>
      <c r="L73" s="88">
        <v>1924.8211699904502</v>
      </c>
      <c r="M73" s="88">
        <v>1462.2294124829432</v>
      </c>
      <c r="N73" s="88">
        <v>433.53480335815055</v>
      </c>
      <c r="O73" s="90">
        <v>20136.597330628832</v>
      </c>
      <c r="P73" s="88">
        <v>2182.9010343534032</v>
      </c>
    </row>
    <row r="74" spans="2:16" ht="23.25" customHeight="1">
      <c r="B74" s="476" t="s">
        <v>244</v>
      </c>
      <c r="D74" s="89">
        <v>4337.6675645115411</v>
      </c>
      <c r="E74" s="88">
        <v>1057.4853389690375</v>
      </c>
      <c r="F74" s="88">
        <v>2750.3122623033355</v>
      </c>
      <c r="G74" s="88">
        <v>3216.0248826081497</v>
      </c>
      <c r="H74" s="89">
        <v>2239.8411648190895</v>
      </c>
      <c r="I74" s="87">
        <v>443.43735639266339</v>
      </c>
      <c r="J74" s="88">
        <v>474.40967701372119</v>
      </c>
      <c r="K74" s="88">
        <v>2027.2636324632456</v>
      </c>
      <c r="L74" s="88">
        <v>1951.5950257432505</v>
      </c>
      <c r="M74" s="88">
        <v>1481.8669241455418</v>
      </c>
      <c r="N74" s="88">
        <v>429.75026036005016</v>
      </c>
      <c r="O74" s="90">
        <v>20409.654089329626</v>
      </c>
      <c r="P74" s="88">
        <v>2212.5016600806962</v>
      </c>
    </row>
    <row r="75" spans="2:16" ht="23.25" customHeight="1">
      <c r="B75" s="476" t="s">
        <v>245</v>
      </c>
      <c r="D75" s="89">
        <v>4380.7697375949483</v>
      </c>
      <c r="E75" s="88">
        <v>1063.3768178068947</v>
      </c>
      <c r="F75" s="88">
        <v>2802.0957318479009</v>
      </c>
      <c r="G75" s="88">
        <v>3337.8026425195867</v>
      </c>
      <c r="H75" s="89">
        <v>2275.6718827627542</v>
      </c>
      <c r="I75" s="87">
        <v>445.78149549663732</v>
      </c>
      <c r="J75" s="88">
        <v>475.80545120765214</v>
      </c>
      <c r="K75" s="88">
        <v>2064.1824335637116</v>
      </c>
      <c r="L75" s="88">
        <v>1985.3178464799248</v>
      </c>
      <c r="M75" s="88">
        <v>1500.1518812180461</v>
      </c>
      <c r="N75" s="88">
        <v>426.29356562695472</v>
      </c>
      <c r="O75" s="90">
        <v>20757.249486125012</v>
      </c>
      <c r="P75" s="88">
        <v>2250.1826217021021</v>
      </c>
    </row>
    <row r="76" spans="2:16" ht="23.25" customHeight="1">
      <c r="B76" s="632" t="s">
        <v>386</v>
      </c>
      <c r="D76" s="89">
        <v>4456.2532355208314</v>
      </c>
      <c r="E76" s="88">
        <v>1072.0204528865754</v>
      </c>
      <c r="F76" s="88">
        <v>2883.7266079110141</v>
      </c>
      <c r="G76" s="88">
        <v>3460.7405365038844</v>
      </c>
      <c r="H76" s="89">
        <v>2329.7356421456125</v>
      </c>
      <c r="I76" s="87">
        <v>447.07284100767674</v>
      </c>
      <c r="J76" s="88">
        <v>475.162012470994</v>
      </c>
      <c r="K76" s="88">
        <v>2077.9115797531717</v>
      </c>
      <c r="L76" s="88">
        <v>1998.6039705947192</v>
      </c>
      <c r="M76" s="88">
        <v>1496.5937973502964</v>
      </c>
      <c r="N76" s="88">
        <v>428.51090000352042</v>
      </c>
      <c r="O76" s="90">
        <v>21126.331576148292</v>
      </c>
      <c r="P76" s="88">
        <v>2290.1928410477344</v>
      </c>
    </row>
    <row r="77" spans="2:16" ht="23.25" customHeight="1">
      <c r="B77" s="635" t="s">
        <v>443</v>
      </c>
      <c r="D77" s="89">
        <v>4501.1553923179799</v>
      </c>
      <c r="E77" s="88">
        <v>1117.1471291676678</v>
      </c>
      <c r="F77" s="88">
        <v>2945.6175884782206</v>
      </c>
      <c r="G77" s="88">
        <v>3567.2428182118929</v>
      </c>
      <c r="H77" s="89">
        <v>2382.2208305832464</v>
      </c>
      <c r="I77" s="87">
        <v>446.49062447389713</v>
      </c>
      <c r="J77" s="88">
        <v>476.28425171142527</v>
      </c>
      <c r="K77" s="88">
        <v>2103.5358375150936</v>
      </c>
      <c r="L77" s="88">
        <v>2054.0966917052729</v>
      </c>
      <c r="M77" s="88">
        <v>1515.587765165013</v>
      </c>
      <c r="N77" s="88">
        <v>424.03477799888276</v>
      </c>
      <c r="O77" s="90">
        <v>21533.413707328593</v>
      </c>
      <c r="P77" s="88">
        <v>2334.322442023994</v>
      </c>
    </row>
    <row r="78" spans="2:16" ht="23.25" customHeight="1">
      <c r="B78" s="635" t="s">
        <v>445</v>
      </c>
      <c r="D78" s="89">
        <v>4535.1026743894281</v>
      </c>
      <c r="E78" s="88">
        <v>1118.7069489326266</v>
      </c>
      <c r="F78" s="88">
        <v>2973.6428498606047</v>
      </c>
      <c r="G78" s="88">
        <v>3737.0539969174692</v>
      </c>
      <c r="H78" s="89">
        <v>2439.2882397275525</v>
      </c>
      <c r="I78" s="87">
        <v>444.20353127040323</v>
      </c>
      <c r="J78" s="88">
        <v>478.777914973257</v>
      </c>
      <c r="K78" s="88">
        <v>2116.2919532509568</v>
      </c>
      <c r="L78" s="88">
        <v>2139.5308936460315</v>
      </c>
      <c r="M78" s="88">
        <v>1575.6654092984281</v>
      </c>
      <c r="N78" s="88">
        <v>421.56688725492114</v>
      </c>
      <c r="O78" s="90">
        <v>21979.83129952168</v>
      </c>
      <c r="P78" s="88">
        <v>2382.7161903694309</v>
      </c>
    </row>
    <row r="79" spans="2:16" ht="23.25" customHeight="1">
      <c r="B79" s="635" t="s">
        <v>449</v>
      </c>
      <c r="D79" s="89">
        <v>4631.8973474483264</v>
      </c>
      <c r="E79" s="88">
        <v>1104.3587284912687</v>
      </c>
      <c r="F79" s="88">
        <v>3053.5287817941189</v>
      </c>
      <c r="G79" s="88">
        <v>3890.7907889160801</v>
      </c>
      <c r="H79" s="89">
        <v>2459.3134106926354</v>
      </c>
      <c r="I79" s="87">
        <v>447.16586948437129</v>
      </c>
      <c r="J79" s="88">
        <v>484.76541098883342</v>
      </c>
      <c r="K79" s="88">
        <v>2152.209666958528</v>
      </c>
      <c r="L79" s="88">
        <v>2171.4808571825774</v>
      </c>
      <c r="M79" s="88">
        <v>1537.3816354278911</v>
      </c>
      <c r="N79" s="88">
        <v>418.17340101814693</v>
      </c>
      <c r="O79" s="90">
        <v>22351.065898402776</v>
      </c>
      <c r="P79" s="88">
        <v>2422.9597517109842</v>
      </c>
    </row>
    <row r="80" spans="2:16" ht="23.25" customHeight="1">
      <c r="B80" s="635" t="s">
        <v>455</v>
      </c>
      <c r="D80" s="89">
        <v>4624.1191671609167</v>
      </c>
      <c r="E80" s="88">
        <v>1091.7077958741097</v>
      </c>
      <c r="F80" s="88">
        <v>3132.9417598434111</v>
      </c>
      <c r="G80" s="88">
        <v>4158.8309685961613</v>
      </c>
      <c r="H80" s="89">
        <v>2488.2511904483231</v>
      </c>
      <c r="I80" s="87">
        <v>444.9015443422029</v>
      </c>
      <c r="J80" s="88">
        <v>489.81134724816252</v>
      </c>
      <c r="K80" s="88">
        <v>2214.520510346832</v>
      </c>
      <c r="L80" s="88">
        <v>2230.1463173730012</v>
      </c>
      <c r="M80" s="88">
        <v>1549.745361115248</v>
      </c>
      <c r="N80" s="88">
        <v>416.56522296771089</v>
      </c>
      <c r="O80" s="90">
        <v>22841.54118531608</v>
      </c>
      <c r="P80" s="88">
        <v>2476.1295595761544</v>
      </c>
    </row>
    <row r="81" spans="2:16" ht="23.25" customHeight="1">
      <c r="B81" s="649" t="s">
        <v>466</v>
      </c>
      <c r="D81" s="89">
        <v>4750.9674468153189</v>
      </c>
      <c r="E81" s="88">
        <v>1018.3407776957579</v>
      </c>
      <c r="F81" s="88">
        <v>3236.7712477187761</v>
      </c>
      <c r="G81" s="88">
        <v>4390.0806768161583</v>
      </c>
      <c r="H81" s="89">
        <v>2515.2999186849806</v>
      </c>
      <c r="I81" s="87">
        <v>442.33004650082194</v>
      </c>
      <c r="J81" s="88">
        <v>491.31592377921999</v>
      </c>
      <c r="K81" s="88">
        <v>2215.6259715706956</v>
      </c>
      <c r="L81" s="88">
        <v>2231.3693693100008</v>
      </c>
      <c r="M81" s="88">
        <v>1546.0162650723619</v>
      </c>
      <c r="N81" s="88">
        <v>418.35728418074535</v>
      </c>
      <c r="O81" s="90">
        <v>23256.474928144831</v>
      </c>
      <c r="P81" s="88">
        <v>2521.1103118620085</v>
      </c>
    </row>
    <row r="82" spans="2:16" ht="23.25" customHeight="1">
      <c r="B82" s="649" t="s">
        <v>463</v>
      </c>
      <c r="D82" s="89">
        <v>4795.4018655986565</v>
      </c>
      <c r="E82" s="88">
        <v>1010.498408736321</v>
      </c>
      <c r="F82" s="88">
        <v>3333.9180013945283</v>
      </c>
      <c r="G82" s="88">
        <v>4688.9354583425666</v>
      </c>
      <c r="H82" s="89">
        <v>2544.9879145637433</v>
      </c>
      <c r="I82" s="87">
        <v>439.13683352471276</v>
      </c>
      <c r="J82" s="88">
        <v>497.38404390745745</v>
      </c>
      <c r="K82" s="88">
        <v>2189.3730447873181</v>
      </c>
      <c r="L82" s="88">
        <v>2203.4863688657992</v>
      </c>
      <c r="M82" s="88">
        <v>1548.5080319479393</v>
      </c>
      <c r="N82" s="88">
        <v>419.87974044894889</v>
      </c>
      <c r="O82" s="90">
        <v>23671.50971211799</v>
      </c>
      <c r="P82" s="88">
        <v>2566.1020174790051</v>
      </c>
    </row>
    <row r="83" spans="2:16">
      <c r="B83" s="547" t="s">
        <v>246</v>
      </c>
      <c r="C83" s="593"/>
      <c r="D83" s="593" t="s">
        <v>247</v>
      </c>
      <c r="E83" s="593"/>
      <c r="F83" s="593"/>
      <c r="G83" s="593"/>
      <c r="H83" s="593"/>
      <c r="I83" s="593"/>
      <c r="J83" s="593"/>
      <c r="K83" s="593"/>
      <c r="L83" s="593"/>
      <c r="M83" s="593"/>
      <c r="N83" s="593"/>
      <c r="O83" s="593"/>
      <c r="P83" s="541"/>
    </row>
  </sheetData>
  <mergeCells count="4">
    <mergeCell ref="D2:O2"/>
    <mergeCell ref="B2:B3"/>
    <mergeCell ref="C2:C3"/>
    <mergeCell ref="B1:P1"/>
  </mergeCells>
  <printOptions horizontalCentered="1"/>
  <pageMargins left="0.42" right="0.32" top="0.94" bottom="0.74" header="0.39" footer="0.3"/>
  <pageSetup scale="47" fitToWidth="0" orientation="portrait" r:id="rId1"/>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700-000000000000}">
  <sheetPr>
    <tabColor theme="7" tint="-0.249977111117893"/>
  </sheetPr>
  <dimension ref="A1:P83"/>
  <sheetViews>
    <sheetView zoomScaleNormal="100" workbookViewId="0">
      <pane xSplit="3" ySplit="3" topLeftCell="D75" activePane="bottomRight" state="frozen"/>
      <selection activeCell="L84" sqref="L84"/>
      <selection pane="topRight" activeCell="L84" sqref="L84"/>
      <selection pane="bottomLeft" activeCell="L84" sqref="L84"/>
      <selection pane="bottomRight" activeCell="B1" sqref="B1:P1"/>
    </sheetView>
  </sheetViews>
  <sheetFormatPr baseColWidth="10" defaultColWidth="9" defaultRowHeight="15"/>
  <cols>
    <col min="1" max="1" width="1.5" style="13" customWidth="1"/>
    <col min="2" max="2" width="6" style="13" customWidth="1"/>
    <col min="3" max="3" width="7.1640625" style="13" customWidth="1"/>
    <col min="4" max="4" width="12.33203125" style="13" bestFit="1" customWidth="1"/>
    <col min="5" max="5" width="9.1640625" style="13" customWidth="1"/>
    <col min="6" max="15" width="8.83203125" style="13" bestFit="1" customWidth="1"/>
    <col min="16" max="16" width="10.6640625" style="13" customWidth="1"/>
  </cols>
  <sheetData>
    <row r="1" spans="1:16" s="13" customFormat="1" ht="27.75" customHeight="1">
      <c r="B1" s="771" t="s">
        <v>531</v>
      </c>
      <c r="C1" s="772"/>
      <c r="D1" s="772"/>
      <c r="E1" s="772"/>
      <c r="F1" s="772"/>
      <c r="G1" s="772"/>
      <c r="H1" s="772"/>
      <c r="I1" s="772"/>
      <c r="J1" s="772"/>
      <c r="K1" s="772"/>
      <c r="L1" s="772"/>
      <c r="M1" s="772"/>
      <c r="N1" s="772"/>
      <c r="O1" s="772"/>
      <c r="P1" s="773"/>
    </row>
    <row r="2" spans="1:16" s="13" customFormat="1" ht="26.25" customHeight="1">
      <c r="B2" s="753" t="s">
        <v>34</v>
      </c>
      <c r="C2" s="811" t="s">
        <v>35</v>
      </c>
      <c r="D2" s="791" t="s">
        <v>383</v>
      </c>
      <c r="E2" s="814"/>
      <c r="F2" s="814"/>
      <c r="G2" s="814"/>
      <c r="H2" s="814"/>
      <c r="I2" s="814"/>
      <c r="J2" s="814"/>
      <c r="K2" s="814"/>
      <c r="L2" s="814"/>
      <c r="M2" s="814"/>
      <c r="N2" s="814"/>
      <c r="O2" s="814"/>
      <c r="P2" s="77"/>
    </row>
    <row r="3" spans="1:16" s="12" customFormat="1" ht="183" customHeight="1">
      <c r="B3" s="754"/>
      <c r="C3" s="823"/>
      <c r="D3" s="424" t="s">
        <v>258</v>
      </c>
      <c r="E3" s="76" t="s">
        <v>259</v>
      </c>
      <c r="F3" s="76" t="s">
        <v>47</v>
      </c>
      <c r="G3" s="76" t="s">
        <v>48</v>
      </c>
      <c r="H3" s="76" t="s">
        <v>49</v>
      </c>
      <c r="I3" s="76" t="s">
        <v>260</v>
      </c>
      <c r="J3" s="76" t="s">
        <v>378</v>
      </c>
      <c r="K3" s="76" t="s">
        <v>283</v>
      </c>
      <c r="L3" s="78" t="s">
        <v>53</v>
      </c>
      <c r="M3" s="78" t="s">
        <v>379</v>
      </c>
      <c r="N3" s="76" t="s">
        <v>380</v>
      </c>
      <c r="O3" s="76" t="s">
        <v>70</v>
      </c>
      <c r="P3" s="424" t="s">
        <v>253</v>
      </c>
    </row>
    <row r="4" spans="1:16" ht="30" customHeight="1">
      <c r="A4"/>
      <c r="B4" s="79" t="s">
        <v>174</v>
      </c>
      <c r="C4" s="80"/>
      <c r="D4" s="81"/>
      <c r="E4" s="81"/>
      <c r="F4" s="81"/>
      <c r="G4" s="81"/>
      <c r="H4" s="81"/>
      <c r="I4" s="81"/>
      <c r="J4" s="81"/>
      <c r="K4" s="81"/>
      <c r="L4" s="81"/>
      <c r="M4" s="81"/>
      <c r="N4" s="81"/>
      <c r="O4" s="81"/>
      <c r="P4" s="81"/>
    </row>
    <row r="5" spans="1:16" ht="30" customHeight="1">
      <c r="A5"/>
      <c r="B5" s="79" t="s">
        <v>175</v>
      </c>
      <c r="C5" s="80"/>
      <c r="D5" s="81">
        <v>1.2852055408881142</v>
      </c>
      <c r="E5" s="81">
        <v>2.601580823610135</v>
      </c>
      <c r="F5" s="81">
        <v>1.6420162066802249</v>
      </c>
      <c r="G5" s="81">
        <v>0.60735983406165417</v>
      </c>
      <c r="H5" s="81">
        <v>4.5365878997823899</v>
      </c>
      <c r="I5" s="81">
        <v>0.35477780952494697</v>
      </c>
      <c r="J5" s="81">
        <v>0.50943357252597821</v>
      </c>
      <c r="K5" s="81">
        <v>1.8081404053126562</v>
      </c>
      <c r="L5" s="81">
        <v>1.2812618125901167</v>
      </c>
      <c r="M5" s="81">
        <v>0.11135970622800073</v>
      </c>
      <c r="N5" s="81">
        <v>5.3516349413730069</v>
      </c>
      <c r="O5" s="81">
        <v>1.7699722415003549</v>
      </c>
      <c r="P5" s="81">
        <v>1.7699722415003265</v>
      </c>
    </row>
    <row r="6" spans="1:16" ht="30" customHeight="1">
      <c r="A6"/>
      <c r="B6" s="79" t="s">
        <v>176</v>
      </c>
      <c r="C6" s="80"/>
      <c r="D6" s="81">
        <v>1.1729047782676076</v>
      </c>
      <c r="E6" s="81">
        <v>1.1586537799339851</v>
      </c>
      <c r="F6" s="81">
        <v>2.8891229130733933</v>
      </c>
      <c r="G6" s="81">
        <v>3.7508796415940253</v>
      </c>
      <c r="H6" s="81">
        <v>1.4797654140359668</v>
      </c>
      <c r="I6" s="81">
        <v>0.36904545315647397</v>
      </c>
      <c r="J6" s="81">
        <v>0.37206282522217293</v>
      </c>
      <c r="K6" s="81">
        <v>2.2034893294617746</v>
      </c>
      <c r="L6" s="81">
        <v>1.8575490349461319</v>
      </c>
      <c r="M6" s="81">
        <v>1.1216183349530837</v>
      </c>
      <c r="N6" s="81">
        <v>-19.409288281769818</v>
      </c>
      <c r="O6" s="81">
        <v>1.0908490998883309</v>
      </c>
      <c r="P6" s="81">
        <v>1.0908490998883309</v>
      </c>
    </row>
    <row r="7" spans="1:16" ht="30" customHeight="1">
      <c r="A7"/>
      <c r="B7" s="79" t="s">
        <v>177</v>
      </c>
      <c r="C7" s="80"/>
      <c r="D7" s="81">
        <v>0.93576127057930591</v>
      </c>
      <c r="E7" s="81">
        <v>-3.5868262689481725</v>
      </c>
      <c r="F7" s="81">
        <v>1.0715116269201701</v>
      </c>
      <c r="G7" s="81">
        <v>0.71884812641478391</v>
      </c>
      <c r="H7" s="81">
        <v>4.2474905232609643</v>
      </c>
      <c r="I7" s="81">
        <v>0.83956147069761755</v>
      </c>
      <c r="J7" s="81">
        <v>0.83012710660675282</v>
      </c>
      <c r="K7" s="81">
        <v>2.5772578431203783</v>
      </c>
      <c r="L7" s="81">
        <v>2.5962980115067182</v>
      </c>
      <c r="M7" s="81">
        <v>1.2801417004728819</v>
      </c>
      <c r="N7" s="81">
        <v>13.565117813457192</v>
      </c>
      <c r="O7" s="81">
        <v>1.348536500394431</v>
      </c>
      <c r="P7" s="81">
        <v>1.348536500394431</v>
      </c>
    </row>
    <row r="8" spans="1:16" ht="30" customHeight="1">
      <c r="A8"/>
      <c r="B8" s="79" t="s">
        <v>178</v>
      </c>
      <c r="C8" s="80"/>
      <c r="D8" s="81">
        <v>1.9282251717704071</v>
      </c>
      <c r="E8" s="81">
        <v>2.4472454986990755</v>
      </c>
      <c r="F8" s="81">
        <v>3.2855025072459512</v>
      </c>
      <c r="G8" s="81">
        <v>-0.98161303307155379</v>
      </c>
      <c r="H8" s="81">
        <v>7.0410097757091421</v>
      </c>
      <c r="I8" s="81">
        <v>1.6415982144546035</v>
      </c>
      <c r="J8" s="81">
        <v>1.4916449050996476</v>
      </c>
      <c r="K8" s="81">
        <v>4.2877461017272651</v>
      </c>
      <c r="L8" s="81">
        <v>3.9294597509266254</v>
      </c>
      <c r="M8" s="81">
        <v>1.241463096507033</v>
      </c>
      <c r="N8" s="81">
        <v>12.913713716064606</v>
      </c>
      <c r="O8" s="81">
        <v>3.246172598421154</v>
      </c>
      <c r="P8" s="81">
        <v>3.2461725984211256</v>
      </c>
    </row>
    <row r="9" spans="1:16" ht="30" customHeight="1">
      <c r="A9"/>
      <c r="B9" s="79" t="s">
        <v>179</v>
      </c>
      <c r="C9" s="80"/>
      <c r="D9" s="81">
        <v>1.1391078467304823</v>
      </c>
      <c r="E9" s="81">
        <v>6.396814482003137</v>
      </c>
      <c r="F9" s="81">
        <v>1.5071333580878274</v>
      </c>
      <c r="G9" s="81">
        <v>3.6026088977863822</v>
      </c>
      <c r="H9" s="81">
        <v>3.1711777036629911</v>
      </c>
      <c r="I9" s="81">
        <v>-0.16642117428702363</v>
      </c>
      <c r="J9" s="81">
        <v>-0.19958355997448507</v>
      </c>
      <c r="K9" s="81">
        <v>1.5693311001889043</v>
      </c>
      <c r="L9" s="81">
        <v>2.2495385958108471</v>
      </c>
      <c r="M9" s="81">
        <v>0.27982504262489272</v>
      </c>
      <c r="N9" s="81">
        <v>2.5777979982216408</v>
      </c>
      <c r="O9" s="81">
        <v>2.0545084330542807</v>
      </c>
      <c r="P9" s="81">
        <v>2.0545084330542522</v>
      </c>
    </row>
    <row r="10" spans="1:16" ht="30" customHeight="1">
      <c r="A10"/>
      <c r="B10" s="79" t="s">
        <v>180</v>
      </c>
      <c r="C10" s="80"/>
      <c r="D10" s="81">
        <v>4.150040730663406</v>
      </c>
      <c r="E10" s="81">
        <v>3.8203158746143799</v>
      </c>
      <c r="F10" s="81">
        <v>-0.28379187710224585</v>
      </c>
      <c r="G10" s="81">
        <v>4.0841153139989643</v>
      </c>
      <c r="H10" s="81">
        <v>-6.8503740248429779</v>
      </c>
      <c r="I10" s="81">
        <v>-0.67151139959958073</v>
      </c>
      <c r="J10" s="81">
        <v>-0.60770482399234993</v>
      </c>
      <c r="K10" s="81">
        <v>2.4767781038317338</v>
      </c>
      <c r="L10" s="81">
        <v>2.7396338286115167</v>
      </c>
      <c r="M10" s="81">
        <v>-0.64685498879526904</v>
      </c>
      <c r="N10" s="81">
        <v>2.3174556120767846</v>
      </c>
      <c r="O10" s="81">
        <v>1.3854277616301971</v>
      </c>
      <c r="P10" s="81">
        <v>1.3854277616301971</v>
      </c>
    </row>
    <row r="11" spans="1:16" ht="30" customHeight="1">
      <c r="A11"/>
      <c r="B11" s="79" t="s">
        <v>181</v>
      </c>
      <c r="C11" s="80"/>
      <c r="D11" s="81">
        <v>4.0180856119773836</v>
      </c>
      <c r="E11" s="81">
        <v>3.1021340345820363</v>
      </c>
      <c r="F11" s="81">
        <v>3.0785795824736226</v>
      </c>
      <c r="G11" s="81">
        <v>5.0903719073258884</v>
      </c>
      <c r="H11" s="81">
        <v>11.95083802161227</v>
      </c>
      <c r="I11" s="81">
        <v>2.6247406839227523</v>
      </c>
      <c r="J11" s="81">
        <v>2.4777102622167462</v>
      </c>
      <c r="K11" s="81">
        <v>3.1303576021418706</v>
      </c>
      <c r="L11" s="81">
        <v>3.5587749945438389</v>
      </c>
      <c r="M11" s="81">
        <v>1.2970118630336316</v>
      </c>
      <c r="N11" s="81">
        <v>2.6434599136920411</v>
      </c>
      <c r="O11" s="81">
        <v>4.0363165250933122</v>
      </c>
      <c r="P11" s="81">
        <v>4.0363165250933122</v>
      </c>
    </row>
    <row r="12" spans="1:16" ht="30" customHeight="1">
      <c r="A12"/>
      <c r="B12" s="79" t="s">
        <v>182</v>
      </c>
      <c r="C12" s="80"/>
      <c r="D12" s="81">
        <v>-5.8887527136917583E-2</v>
      </c>
      <c r="E12" s="81">
        <v>-4.2340294834111205</v>
      </c>
      <c r="F12" s="81">
        <v>-0.48646371425134305</v>
      </c>
      <c r="G12" s="81">
        <v>5.4602653795358975</v>
      </c>
      <c r="H12" s="81">
        <v>2.9584470536326393</v>
      </c>
      <c r="I12" s="81">
        <v>-1.764577669593109</v>
      </c>
      <c r="J12" s="81">
        <v>-1.6541200681356827</v>
      </c>
      <c r="K12" s="81">
        <v>5.0224532128181636</v>
      </c>
      <c r="L12" s="81">
        <v>3.8877103579693255</v>
      </c>
      <c r="M12" s="81">
        <v>3.4795000965428926</v>
      </c>
      <c r="N12" s="81">
        <v>1.3305673588944131</v>
      </c>
      <c r="O12" s="81">
        <v>0.83683510366874714</v>
      </c>
      <c r="P12" s="81">
        <v>0.83683510366874714</v>
      </c>
    </row>
    <row r="13" spans="1:16" ht="30" customHeight="1">
      <c r="A13"/>
      <c r="B13" s="79" t="s">
        <v>183</v>
      </c>
      <c r="C13" s="80"/>
      <c r="D13" s="81">
        <v>1.7838115351749337</v>
      </c>
      <c r="E13" s="81">
        <v>-2.6645570431104204</v>
      </c>
      <c r="F13" s="81">
        <v>0.9552448172174195</v>
      </c>
      <c r="G13" s="81">
        <v>0.43739509147131628</v>
      </c>
      <c r="H13" s="81">
        <v>-0.47867307653083913</v>
      </c>
      <c r="I13" s="81">
        <v>1.6144424041596466</v>
      </c>
      <c r="J13" s="81">
        <v>2.0484726082248272</v>
      </c>
      <c r="K13" s="81">
        <v>2.6640247942307553</v>
      </c>
      <c r="L13" s="81">
        <v>2.3576291819163373</v>
      </c>
      <c r="M13" s="81">
        <v>3.894970432947801</v>
      </c>
      <c r="N13" s="81">
        <v>0.38534369906825816</v>
      </c>
      <c r="O13" s="81">
        <v>1.1690828219691412</v>
      </c>
      <c r="P13" s="81">
        <v>1.1690828219691412</v>
      </c>
    </row>
    <row r="14" spans="1:16" ht="30" customHeight="1">
      <c r="A14"/>
      <c r="B14" s="79" t="s">
        <v>184</v>
      </c>
      <c r="C14" s="80"/>
      <c r="D14" s="81">
        <v>1.3114953430487049</v>
      </c>
      <c r="E14" s="81">
        <v>-1.1101553134660378</v>
      </c>
      <c r="F14" s="81">
        <v>0.58752697659238606</v>
      </c>
      <c r="G14" s="81">
        <v>0.45102017062723121</v>
      </c>
      <c r="H14" s="81">
        <v>11.644723491489373</v>
      </c>
      <c r="I14" s="81">
        <v>1.2560241736374991</v>
      </c>
      <c r="J14" s="81">
        <v>0.94191740535329416</v>
      </c>
      <c r="K14" s="81">
        <v>3.0869665047769814</v>
      </c>
      <c r="L14" s="81">
        <v>2.8301655356862057</v>
      </c>
      <c r="M14" s="81">
        <v>4.1422355822266894</v>
      </c>
      <c r="N14" s="81">
        <v>0.43572698520995345</v>
      </c>
      <c r="O14" s="81">
        <v>2.3508369374994231</v>
      </c>
      <c r="P14" s="81">
        <v>2.3508369374994231</v>
      </c>
    </row>
    <row r="15" spans="1:16" ht="30" customHeight="1">
      <c r="A15"/>
      <c r="B15" s="79" t="s">
        <v>185</v>
      </c>
      <c r="C15" s="80"/>
      <c r="D15" s="81">
        <v>-1.6045142784875566E-2</v>
      </c>
      <c r="E15" s="81">
        <v>0.71778112103206126</v>
      </c>
      <c r="F15" s="81">
        <v>0.24814344316115466</v>
      </c>
      <c r="G15" s="81">
        <v>-6.3111468286763284E-2</v>
      </c>
      <c r="H15" s="81">
        <v>-12.185386818567338</v>
      </c>
      <c r="I15" s="81">
        <v>-2.1508057061992076</v>
      </c>
      <c r="J15" s="81">
        <v>-2.2325154432495111</v>
      </c>
      <c r="K15" s="81">
        <v>2.7154596612634236</v>
      </c>
      <c r="L15" s="81">
        <v>2.9015384846970989</v>
      </c>
      <c r="M15" s="81">
        <v>2.734800439290197</v>
      </c>
      <c r="N15" s="81">
        <v>3.6195553969714069</v>
      </c>
      <c r="O15" s="81">
        <v>-0.40320046578344204</v>
      </c>
      <c r="P15" s="81">
        <v>-0.40320046578344204</v>
      </c>
    </row>
    <row r="16" spans="1:16" ht="30" customHeight="1">
      <c r="A16"/>
      <c r="B16" s="79" t="s">
        <v>186</v>
      </c>
      <c r="C16" s="80"/>
      <c r="D16" s="81">
        <v>2.2226967726108882</v>
      </c>
      <c r="E16" s="81">
        <v>-0.73939797719819467</v>
      </c>
      <c r="F16" s="81">
        <v>2.5770520194928253</v>
      </c>
      <c r="G16" s="81">
        <v>3.0199641177261753</v>
      </c>
      <c r="H16" s="81">
        <v>12.042489598938232</v>
      </c>
      <c r="I16" s="81">
        <v>-0.5099861109945607</v>
      </c>
      <c r="J16" s="81">
        <v>-0.54180933478473037</v>
      </c>
      <c r="K16" s="81">
        <v>2.7386828895811703</v>
      </c>
      <c r="L16" s="81">
        <v>3.7353010742781123</v>
      </c>
      <c r="M16" s="81">
        <v>3.5829913782391714</v>
      </c>
      <c r="N16" s="81">
        <v>2.877301432402902</v>
      </c>
      <c r="O16" s="81">
        <v>3.0162892895168341</v>
      </c>
      <c r="P16" s="81">
        <v>3.0162892895168341</v>
      </c>
    </row>
    <row r="17" spans="1:16" ht="30" customHeight="1">
      <c r="A17"/>
      <c r="B17" s="79" t="s">
        <v>187</v>
      </c>
      <c r="C17" s="80"/>
      <c r="D17" s="81">
        <v>2.7730985870050517</v>
      </c>
      <c r="E17" s="81">
        <v>1.0688430747323849</v>
      </c>
      <c r="F17" s="81">
        <v>2.9245942235333757</v>
      </c>
      <c r="G17" s="81">
        <v>6.390850885361445</v>
      </c>
      <c r="H17" s="81">
        <v>6.4519146452344529</v>
      </c>
      <c r="I17" s="81">
        <v>1.0585263784850696</v>
      </c>
      <c r="J17" s="81">
        <v>1.5489908094511833</v>
      </c>
      <c r="K17" s="81">
        <v>0.37261541266239817</v>
      </c>
      <c r="L17" s="81">
        <v>1.0461695891208223</v>
      </c>
      <c r="M17" s="81">
        <v>2.6340344015933965</v>
      </c>
      <c r="N17" s="81">
        <v>2.0381329857128208</v>
      </c>
      <c r="O17" s="81">
        <v>2.4775486296453124</v>
      </c>
      <c r="P17" s="81">
        <v>2.4775486296453124</v>
      </c>
    </row>
    <row r="18" spans="1:16" ht="30" customHeight="1">
      <c r="A18"/>
      <c r="B18" s="79" t="s">
        <v>188</v>
      </c>
      <c r="C18" s="80"/>
      <c r="D18" s="81">
        <v>4.7525341429697505</v>
      </c>
      <c r="E18" s="81">
        <v>-1.6158477881693329</v>
      </c>
      <c r="F18" s="81">
        <v>1.6878702237838894</v>
      </c>
      <c r="G18" s="81">
        <v>4.9715382721587105</v>
      </c>
      <c r="H18" s="81">
        <v>-5.9031242031819602</v>
      </c>
      <c r="I18" s="81">
        <v>4.2247867716592964</v>
      </c>
      <c r="J18" s="81">
        <v>4.1261050061034581</v>
      </c>
      <c r="K18" s="81">
        <v>0.66120263274433455</v>
      </c>
      <c r="L18" s="81">
        <v>0.4944973439828857</v>
      </c>
      <c r="M18" s="81">
        <v>2.364785916424708</v>
      </c>
      <c r="N18" s="81">
        <v>2.7061892996792949</v>
      </c>
      <c r="O18" s="81">
        <v>1.4323192349157097</v>
      </c>
      <c r="P18" s="81">
        <v>1.4323192349157381</v>
      </c>
    </row>
    <row r="19" spans="1:16" ht="30" customHeight="1">
      <c r="A19"/>
      <c r="B19" s="79" t="s">
        <v>189</v>
      </c>
      <c r="C19" s="80"/>
      <c r="D19" s="81">
        <v>4.1471194729015224</v>
      </c>
      <c r="E19" s="81">
        <v>2.6743780079363972</v>
      </c>
      <c r="F19" s="81">
        <v>0.15908719728238907</v>
      </c>
      <c r="G19" s="81">
        <v>5.5603061920616739</v>
      </c>
      <c r="H19" s="81">
        <v>17.522599559692779</v>
      </c>
      <c r="I19" s="81">
        <v>3.5856561652711747</v>
      </c>
      <c r="J19" s="81">
        <v>3.6005036164506947</v>
      </c>
      <c r="K19" s="81">
        <v>0.96830652773449799</v>
      </c>
      <c r="L19" s="81">
        <v>1.2938075732241003</v>
      </c>
      <c r="M19" s="81">
        <v>2.8488022521453189</v>
      </c>
      <c r="N19" s="81">
        <v>-1.2226947492953428</v>
      </c>
      <c r="O19" s="81">
        <v>3.7280519184567282</v>
      </c>
      <c r="P19" s="81">
        <v>3.7280519184567282</v>
      </c>
    </row>
    <row r="20" spans="1:16" ht="30" customHeight="1">
      <c r="A20"/>
      <c r="B20" s="79" t="s">
        <v>190</v>
      </c>
      <c r="C20" s="80"/>
      <c r="D20" s="81">
        <v>1.0874405945557442</v>
      </c>
      <c r="E20" s="81">
        <v>0.58495155891039019</v>
      </c>
      <c r="F20" s="81">
        <v>3.0595001068976586</v>
      </c>
      <c r="G20" s="81">
        <v>5.5818739990195212</v>
      </c>
      <c r="H20" s="81">
        <v>-0.8174751428741871</v>
      </c>
      <c r="I20" s="81">
        <v>4.3916401430205809</v>
      </c>
      <c r="J20" s="81">
        <v>3.9709990980536674</v>
      </c>
      <c r="K20" s="81">
        <v>1.3353984943673396</v>
      </c>
      <c r="L20" s="81">
        <v>2.3523486187062161</v>
      </c>
      <c r="M20" s="81">
        <v>2.9643728259965911</v>
      </c>
      <c r="N20" s="81">
        <v>6.9348893682614801</v>
      </c>
      <c r="O20" s="81">
        <v>1.8807478215465068</v>
      </c>
      <c r="P20" s="81">
        <v>1.8807478215464783</v>
      </c>
    </row>
    <row r="21" spans="1:16" ht="30" customHeight="1">
      <c r="A21"/>
      <c r="B21" s="79" t="s">
        <v>191</v>
      </c>
      <c r="C21" s="80"/>
      <c r="D21" s="81">
        <v>5.7072393135396311</v>
      </c>
      <c r="E21" s="81">
        <v>-1.4680361249658773</v>
      </c>
      <c r="F21" s="81">
        <v>-0.89536884375849013</v>
      </c>
      <c r="G21" s="81">
        <v>7.3086605580002413</v>
      </c>
      <c r="H21" s="81">
        <v>-2.9985519440970165E-2</v>
      </c>
      <c r="I21" s="81">
        <v>4.9674764446556026</v>
      </c>
      <c r="J21" s="81">
        <v>6.6825808012838337</v>
      </c>
      <c r="K21" s="81">
        <v>2.6985389245969884</v>
      </c>
      <c r="L21" s="81">
        <v>0.79038276390926399</v>
      </c>
      <c r="M21" s="81">
        <v>1.879260421330315</v>
      </c>
      <c r="N21" s="81">
        <v>5.8342723875780962</v>
      </c>
      <c r="O21" s="81">
        <v>2.4140854996555561</v>
      </c>
      <c r="P21" s="81">
        <v>2.4140854996555561</v>
      </c>
    </row>
    <row r="22" spans="1:16" ht="30" customHeight="1">
      <c r="A22"/>
      <c r="B22" s="79" t="s">
        <v>192</v>
      </c>
      <c r="C22" s="80"/>
      <c r="D22" s="81">
        <v>2.7818278906206899</v>
      </c>
      <c r="E22" s="81">
        <v>0.98358986518253744</v>
      </c>
      <c r="F22" s="81">
        <v>2.6766212675973975</v>
      </c>
      <c r="G22" s="81">
        <v>9.5019050654772315</v>
      </c>
      <c r="H22" s="81">
        <v>12.905897356827808</v>
      </c>
      <c r="I22" s="81">
        <v>-4.2733118514076978</v>
      </c>
      <c r="J22" s="81">
        <v>-4.1298684592081543</v>
      </c>
      <c r="K22" s="81">
        <v>1.8846059984330736</v>
      </c>
      <c r="L22" s="81">
        <v>0.97359426078892852</v>
      </c>
      <c r="M22" s="81">
        <v>0.73089328694815947</v>
      </c>
      <c r="N22" s="81">
        <v>2.2475618981969063</v>
      </c>
      <c r="O22" s="81">
        <v>2.8787332876417224</v>
      </c>
      <c r="P22" s="81">
        <v>2.8787332876417508</v>
      </c>
    </row>
    <row r="23" spans="1:16" ht="30" customHeight="1">
      <c r="A23"/>
      <c r="B23" s="79" t="s">
        <v>193</v>
      </c>
      <c r="C23" s="80"/>
      <c r="D23" s="81">
        <v>-0.48172944603737733</v>
      </c>
      <c r="E23" s="81">
        <v>-2.5365283901041664</v>
      </c>
      <c r="F23" s="81">
        <v>4.4997708304465505</v>
      </c>
      <c r="G23" s="81">
        <v>3.7738885721720408</v>
      </c>
      <c r="H23" s="81">
        <v>-7.7078140869747926</v>
      </c>
      <c r="I23" s="81">
        <v>4.806710751734002</v>
      </c>
      <c r="J23" s="81">
        <v>4.1683593933186813</v>
      </c>
      <c r="K23" s="81">
        <v>1.2381422676261025</v>
      </c>
      <c r="L23" s="81">
        <v>0.68488545630384579</v>
      </c>
      <c r="M23" s="81">
        <v>0.62163124397144998</v>
      </c>
      <c r="N23" s="81">
        <v>3.3417301509336852</v>
      </c>
      <c r="O23" s="81">
        <v>0.20127371926925264</v>
      </c>
      <c r="P23" s="81">
        <v>0.20127371926925264</v>
      </c>
    </row>
    <row r="24" spans="1:16" ht="30" customHeight="1">
      <c r="A24"/>
      <c r="B24" s="79" t="s">
        <v>194</v>
      </c>
      <c r="C24" s="80"/>
      <c r="D24" s="81">
        <v>2.6393704887917977</v>
      </c>
      <c r="E24" s="81">
        <v>6.8085718413416032</v>
      </c>
      <c r="F24" s="81">
        <v>4.3862438498082383</v>
      </c>
      <c r="G24" s="81">
        <v>-4.0500527186274269</v>
      </c>
      <c r="H24" s="81">
        <v>-3.0461773203655298</v>
      </c>
      <c r="I24" s="81">
        <v>8.2892086735628681</v>
      </c>
      <c r="J24" s="81">
        <v>7.0408134427657956</v>
      </c>
      <c r="K24" s="81">
        <v>1.3850352587721773</v>
      </c>
      <c r="L24" s="81">
        <v>1.3011354271166766</v>
      </c>
      <c r="M24" s="81">
        <v>1.6720024524624222</v>
      </c>
      <c r="N24" s="81">
        <v>1.0201672680977651</v>
      </c>
      <c r="O24" s="81">
        <v>2.4435596906605497</v>
      </c>
      <c r="P24" s="81">
        <v>2.4435596906605497</v>
      </c>
    </row>
    <row r="25" spans="1:16" ht="30" customHeight="1">
      <c r="A25"/>
      <c r="B25" s="79" t="s">
        <v>195</v>
      </c>
      <c r="C25" s="80"/>
      <c r="D25" s="81">
        <v>-2.9470240838749362</v>
      </c>
      <c r="E25" s="81">
        <v>1.827286141878858</v>
      </c>
      <c r="F25" s="81">
        <v>25.293639420429386</v>
      </c>
      <c r="G25" s="81">
        <v>2.9162773346544526</v>
      </c>
      <c r="H25" s="81">
        <v>3.4678801905066763</v>
      </c>
      <c r="I25" s="81">
        <v>7.957256947810265E-2</v>
      </c>
      <c r="J25" s="81">
        <v>0.20308471453770949</v>
      </c>
      <c r="K25" s="81">
        <v>0.53092901768614809</v>
      </c>
      <c r="L25" s="81">
        <v>2.1198408225017999</v>
      </c>
      <c r="M25" s="81">
        <v>1.5211584175483779</v>
      </c>
      <c r="N25" s="81">
        <v>-5.5060063059926847</v>
      </c>
      <c r="O25" s="81">
        <v>4.0256304782763976</v>
      </c>
      <c r="P25" s="81">
        <v>4.0256304782763834</v>
      </c>
    </row>
    <row r="26" spans="1:16" ht="30" customHeight="1">
      <c r="A26"/>
      <c r="B26" s="79" t="s">
        <v>196</v>
      </c>
      <c r="C26" s="80"/>
      <c r="D26" s="81">
        <v>5.8302964765803296</v>
      </c>
      <c r="E26" s="81">
        <v>4.5830231099074155</v>
      </c>
      <c r="F26" s="81">
        <v>5.786792908238624</v>
      </c>
      <c r="G26" s="81">
        <v>8.6282915319239066</v>
      </c>
      <c r="H26" s="81">
        <v>1.6069367852737031</v>
      </c>
      <c r="I26" s="81">
        <v>12.841229206586007</v>
      </c>
      <c r="J26" s="81">
        <v>12.168847759464455</v>
      </c>
      <c r="K26" s="81">
        <v>1.5924335194241053</v>
      </c>
      <c r="L26" s="81">
        <v>1.6803095671483703</v>
      </c>
      <c r="M26" s="81">
        <v>3.0988971173253219</v>
      </c>
      <c r="N26" s="81">
        <v>3.8526915379872406</v>
      </c>
      <c r="O26" s="81">
        <v>4.7759952104277517</v>
      </c>
      <c r="P26" s="81">
        <v>4.7759952104277801</v>
      </c>
    </row>
    <row r="27" spans="1:16" ht="30" customHeight="1">
      <c r="A27"/>
      <c r="B27" s="79" t="s">
        <v>197</v>
      </c>
      <c r="C27" s="80"/>
      <c r="D27" s="81">
        <v>3.789685484490974</v>
      </c>
      <c r="E27" s="81">
        <v>4.8548920269436735</v>
      </c>
      <c r="F27" s="81">
        <v>-7.7547060708109825</v>
      </c>
      <c r="G27" s="81">
        <v>7.9030328559350806</v>
      </c>
      <c r="H27" s="81">
        <v>7.3764906176653255</v>
      </c>
      <c r="I27" s="81">
        <v>3.8278769389489753</v>
      </c>
      <c r="J27" s="81">
        <v>4.0321504602259353</v>
      </c>
      <c r="K27" s="81">
        <v>1.5077266052421834</v>
      </c>
      <c r="L27" s="81">
        <v>1.1552389263890035</v>
      </c>
      <c r="M27" s="81">
        <v>2.4663760770588397</v>
      </c>
      <c r="N27" s="81">
        <v>3.8035404422408448</v>
      </c>
      <c r="O27" s="81">
        <v>1.5453905191738784</v>
      </c>
      <c r="P27" s="81">
        <v>1.5453905191738784</v>
      </c>
    </row>
    <row r="28" spans="1:16" ht="30" customHeight="1">
      <c r="A28"/>
      <c r="B28" s="79" t="s">
        <v>198</v>
      </c>
      <c r="C28" s="80"/>
      <c r="D28" s="81">
        <v>4.4336151640794981</v>
      </c>
      <c r="E28" s="81">
        <v>-5.3056018707531365</v>
      </c>
      <c r="F28" s="81">
        <v>-10.69260620900917</v>
      </c>
      <c r="G28" s="81">
        <v>17.284209035813475</v>
      </c>
      <c r="H28" s="81">
        <v>8.0146201237396184</v>
      </c>
      <c r="I28" s="81">
        <v>0.9142861082049194</v>
      </c>
      <c r="J28" s="81">
        <v>1.194975657957869</v>
      </c>
      <c r="K28" s="81">
        <v>0.47101982249006369</v>
      </c>
      <c r="L28" s="81">
        <v>1.5848749357986804</v>
      </c>
      <c r="M28" s="81">
        <v>3.4471037800106075</v>
      </c>
      <c r="N28" s="81">
        <v>2.2608606652379564</v>
      </c>
      <c r="O28" s="81">
        <v>0.628167882349004</v>
      </c>
      <c r="P28" s="81">
        <v>0.62816788234898979</v>
      </c>
    </row>
    <row r="29" spans="1:16" s="2" customFormat="1" ht="30" customHeight="1">
      <c r="B29" s="79" t="s">
        <v>199</v>
      </c>
      <c r="C29" s="80"/>
      <c r="D29" s="81">
        <v>6.2003783639171104</v>
      </c>
      <c r="E29" s="81">
        <v>4.3745647013013098</v>
      </c>
      <c r="F29" s="81">
        <v>-19.161147671340345</v>
      </c>
      <c r="G29" s="81">
        <v>6.4674059167228961</v>
      </c>
      <c r="H29" s="81">
        <v>7.2309042181636869</v>
      </c>
      <c r="I29" s="81">
        <v>-0.10732775665337613</v>
      </c>
      <c r="J29" s="81">
        <v>-0.35732194305634835</v>
      </c>
      <c r="K29" s="81">
        <v>2.4056203080443481</v>
      </c>
      <c r="L29" s="81">
        <v>1.0622826769999705</v>
      </c>
      <c r="M29" s="81">
        <v>-0.12436601171954464</v>
      </c>
      <c r="N29" s="81">
        <v>9.1951629872351504</v>
      </c>
      <c r="O29" s="81">
        <v>0.56168243537865692</v>
      </c>
      <c r="P29" s="81">
        <v>0.56168243537865692</v>
      </c>
    </row>
    <row r="30" spans="1:16" ht="30" customHeight="1">
      <c r="A30"/>
      <c r="B30" s="79" t="s">
        <v>200</v>
      </c>
      <c r="C30" s="80"/>
      <c r="D30" s="81">
        <v>2.4492166877351167</v>
      </c>
      <c r="E30" s="81">
        <v>3.0057017887081798</v>
      </c>
      <c r="F30" s="81">
        <v>-4.0195955517506974</v>
      </c>
      <c r="G30" s="81">
        <v>3.5544689822820885</v>
      </c>
      <c r="H30" s="81">
        <v>5.2071858304828567</v>
      </c>
      <c r="I30" s="81">
        <v>-6.7702261590581259</v>
      </c>
      <c r="J30" s="81">
        <v>-6.606736678712565</v>
      </c>
      <c r="K30" s="81">
        <v>2.2273144128276812</v>
      </c>
      <c r="L30" s="81">
        <v>1.1839703399559909</v>
      </c>
      <c r="M30" s="81">
        <v>1.2375810440576061</v>
      </c>
      <c r="N30" s="81">
        <v>3.314358541466774</v>
      </c>
      <c r="O30" s="81">
        <v>1.1526855721318015</v>
      </c>
      <c r="P30" s="81">
        <v>1.1526855721318015</v>
      </c>
    </row>
    <row r="31" spans="1:16" ht="30" customHeight="1">
      <c r="A31"/>
      <c r="B31" s="79" t="s">
        <v>201</v>
      </c>
      <c r="C31" s="80"/>
      <c r="D31" s="81">
        <v>3.2474825330408521</v>
      </c>
      <c r="E31" s="81">
        <v>4.0491189554905134</v>
      </c>
      <c r="F31" s="81">
        <v>14.787307924117798</v>
      </c>
      <c r="G31" s="81">
        <v>7.8192289820570693</v>
      </c>
      <c r="H31" s="81">
        <v>5.5330925373457944</v>
      </c>
      <c r="I31" s="81">
        <v>-5.4977722219442029</v>
      </c>
      <c r="J31" s="81">
        <v>-5.640389916125244</v>
      </c>
      <c r="K31" s="81">
        <v>0.974028795860022</v>
      </c>
      <c r="L31" s="81">
        <v>1.5693896177397306</v>
      </c>
      <c r="M31" s="81">
        <v>3.541891744609174</v>
      </c>
      <c r="N31" s="81">
        <v>5.1957163805791566</v>
      </c>
      <c r="O31" s="81">
        <v>4.1806703829548866</v>
      </c>
      <c r="P31" s="81">
        <v>4.1806703829548866</v>
      </c>
    </row>
    <row r="32" spans="1:16" ht="30" customHeight="1">
      <c r="A32"/>
      <c r="B32" s="79" t="s">
        <v>202</v>
      </c>
      <c r="C32" s="80"/>
      <c r="D32" s="81">
        <v>1.8945002514449811</v>
      </c>
      <c r="E32" s="81">
        <v>11.353492164077068</v>
      </c>
      <c r="F32" s="81">
        <v>11.713361140180069</v>
      </c>
      <c r="G32" s="81">
        <v>4.5709150742562628</v>
      </c>
      <c r="H32" s="81">
        <v>3.4906695027980845</v>
      </c>
      <c r="I32" s="81">
        <v>-6.2540351658555977</v>
      </c>
      <c r="J32" s="81">
        <v>-6.0415568699636708</v>
      </c>
      <c r="K32" s="81">
        <v>2.5404094367613652</v>
      </c>
      <c r="L32" s="81">
        <v>2.8856467164568755</v>
      </c>
      <c r="M32" s="81">
        <v>2.9468405429250168</v>
      </c>
      <c r="N32" s="81">
        <v>15.039331452517118</v>
      </c>
      <c r="O32" s="81">
        <v>4.3919734259497289</v>
      </c>
      <c r="P32" s="81">
        <v>4.3919734259497289</v>
      </c>
    </row>
    <row r="33" spans="1:16" ht="30" customHeight="1">
      <c r="A33"/>
      <c r="B33" s="79" t="s">
        <v>203</v>
      </c>
      <c r="C33" s="80"/>
      <c r="D33" s="81">
        <v>6.0153098677016885</v>
      </c>
      <c r="E33" s="81">
        <v>4.4010198533562175</v>
      </c>
      <c r="F33" s="81">
        <v>-5.6533239843058993</v>
      </c>
      <c r="G33" s="81">
        <v>8.3609172727179271</v>
      </c>
      <c r="H33" s="81">
        <v>3.2191247887546837</v>
      </c>
      <c r="I33" s="81">
        <v>-1.2407119120215526</v>
      </c>
      <c r="J33" s="81">
        <v>-3.0743535904428541</v>
      </c>
      <c r="K33" s="81">
        <v>-0.94663682112408765</v>
      </c>
      <c r="L33" s="81">
        <v>0.57998292822216513</v>
      </c>
      <c r="M33" s="81">
        <v>0.2936434743079559</v>
      </c>
      <c r="N33" s="81">
        <v>7.6067009439408082</v>
      </c>
      <c r="O33" s="81">
        <v>2.073269948146276</v>
      </c>
      <c r="P33" s="81">
        <v>2.0732699481462475</v>
      </c>
    </row>
    <row r="34" spans="1:16" ht="30" customHeight="1">
      <c r="A34"/>
      <c r="B34" s="79" t="s">
        <v>204</v>
      </c>
      <c r="C34" s="80"/>
      <c r="D34" s="81">
        <v>-2.4414142175818228</v>
      </c>
      <c r="E34" s="81">
        <v>5.9080609080891122</v>
      </c>
      <c r="F34" s="81">
        <v>4.6737839153006036</v>
      </c>
      <c r="G34" s="81">
        <v>4.2471891509583202</v>
      </c>
      <c r="H34" s="81">
        <v>5.2604588953002462</v>
      </c>
      <c r="I34" s="81">
        <v>-8.4448703150146684</v>
      </c>
      <c r="J34" s="81">
        <v>0.99595602497957714</v>
      </c>
      <c r="K34" s="81">
        <v>0.36123490504576239</v>
      </c>
      <c r="L34" s="81">
        <v>3.2419758299286912</v>
      </c>
      <c r="M34" s="81">
        <v>-0.22562934625496212</v>
      </c>
      <c r="N34" s="81">
        <v>2.7862760709714678</v>
      </c>
      <c r="O34" s="81">
        <v>1.552220449426315</v>
      </c>
      <c r="P34" s="81">
        <v>1.5522204494263292</v>
      </c>
    </row>
    <row r="35" spans="1:16" ht="30" customHeight="1">
      <c r="A35"/>
      <c r="B35" s="79" t="s">
        <v>205</v>
      </c>
      <c r="C35" s="80"/>
      <c r="D35" s="81">
        <v>1.4214418685570536</v>
      </c>
      <c r="E35" s="81">
        <v>-2.5461974924916149</v>
      </c>
      <c r="F35" s="81">
        <v>5.1141494908540892</v>
      </c>
      <c r="G35" s="81">
        <v>7.7942154563098285</v>
      </c>
      <c r="H35" s="81">
        <v>5.7638801424939601</v>
      </c>
      <c r="I35" s="81">
        <v>3.1416562303347604</v>
      </c>
      <c r="J35" s="81">
        <v>4.8294757643714092</v>
      </c>
      <c r="K35" s="81">
        <v>-0.84088324702297257</v>
      </c>
      <c r="L35" s="81">
        <v>0.78968157658090377</v>
      </c>
      <c r="M35" s="81">
        <v>2.7723950022923987</v>
      </c>
      <c r="N35" s="81">
        <v>-9.8552846586954956E-2</v>
      </c>
      <c r="O35" s="81">
        <v>2.2140440140670847</v>
      </c>
      <c r="P35" s="81">
        <v>2.2140440140670847</v>
      </c>
    </row>
    <row r="36" spans="1:16" ht="30" customHeight="1">
      <c r="A36"/>
      <c r="B36" s="79" t="s">
        <v>206</v>
      </c>
      <c r="C36" s="80"/>
      <c r="D36" s="81">
        <v>-2.7199962619083067</v>
      </c>
      <c r="E36" s="81">
        <v>-5.783543776382615</v>
      </c>
      <c r="F36" s="81">
        <v>1.9129989324673318</v>
      </c>
      <c r="G36" s="81">
        <v>6.4797939707843994</v>
      </c>
      <c r="H36" s="81">
        <v>5.6337473137561886</v>
      </c>
      <c r="I36" s="81">
        <v>6.9532387591503522</v>
      </c>
      <c r="J36" s="81">
        <v>4.0794455707121102</v>
      </c>
      <c r="K36" s="81">
        <v>-2.1075274781535285</v>
      </c>
      <c r="L36" s="81">
        <v>-4.7363306490558585</v>
      </c>
      <c r="M36" s="81">
        <v>-0.12718016173516844</v>
      </c>
      <c r="N36" s="81">
        <v>-8.2004937714053199</v>
      </c>
      <c r="O36" s="81">
        <v>-0.70420756817539143</v>
      </c>
      <c r="P36" s="81">
        <v>-0.70420756817539143</v>
      </c>
    </row>
    <row r="37" spans="1:16" ht="30" customHeight="1">
      <c r="A37"/>
      <c r="B37" s="79" t="s">
        <v>207</v>
      </c>
      <c r="C37" s="80"/>
      <c r="D37" s="82">
        <v>-2.7636961210385778</v>
      </c>
      <c r="E37" s="82">
        <v>2.7801211033585389</v>
      </c>
      <c r="F37" s="82">
        <v>17.509240281419508</v>
      </c>
      <c r="G37" s="82">
        <v>2.9845968518480248</v>
      </c>
      <c r="H37" s="82">
        <v>5.5169029970503942</v>
      </c>
      <c r="I37" s="81">
        <v>5.9023388800748506</v>
      </c>
      <c r="J37" s="82">
        <v>2.5690345130734471</v>
      </c>
      <c r="K37" s="82">
        <v>-2.4676334236102377</v>
      </c>
      <c r="L37" s="82">
        <v>3.5156448168452101</v>
      </c>
      <c r="M37" s="82">
        <v>2.4213232797622481</v>
      </c>
      <c r="N37" s="82">
        <v>8.581753049054015</v>
      </c>
      <c r="O37" s="82">
        <v>3.6087878210570921</v>
      </c>
      <c r="P37" s="81">
        <v>3.6087878210570921</v>
      </c>
    </row>
    <row r="38" spans="1:16" ht="30" customHeight="1">
      <c r="A38"/>
      <c r="B38" s="79" t="s">
        <v>208</v>
      </c>
      <c r="C38" s="80"/>
      <c r="D38" s="82">
        <v>-1.8985599701136522</v>
      </c>
      <c r="E38" s="82">
        <v>-2.346212857883188</v>
      </c>
      <c r="F38" s="82">
        <v>2.7716278051369159</v>
      </c>
      <c r="G38" s="82">
        <v>3.6282804606869519</v>
      </c>
      <c r="H38" s="82">
        <v>2.5178644496670017</v>
      </c>
      <c r="I38" s="81">
        <v>8.7763750827445079</v>
      </c>
      <c r="J38" s="82">
        <v>3.8653604302499929</v>
      </c>
      <c r="K38" s="82">
        <v>-2.6489338900719304</v>
      </c>
      <c r="L38" s="82">
        <v>3.1147485600396578</v>
      </c>
      <c r="M38" s="82">
        <v>2.800963165540594</v>
      </c>
      <c r="N38" s="82">
        <v>4.7710365041307483</v>
      </c>
      <c r="O38" s="82">
        <v>1.0041333744492249</v>
      </c>
      <c r="P38" s="81">
        <v>1.0041333744492249</v>
      </c>
    </row>
    <row r="39" spans="1:16" ht="30" customHeight="1">
      <c r="A39"/>
      <c r="B39" s="79" t="s">
        <v>209</v>
      </c>
      <c r="C39" s="80"/>
      <c r="D39" s="82">
        <v>-1.3505139474828383</v>
      </c>
      <c r="E39" s="82">
        <v>2.9157421311160903</v>
      </c>
      <c r="F39" s="82">
        <v>-6.7498257669330997</v>
      </c>
      <c r="G39" s="82">
        <v>2.3273371046733473</v>
      </c>
      <c r="H39" s="82">
        <v>2.4567194324407495</v>
      </c>
      <c r="I39" s="81">
        <v>-10.118472620373012</v>
      </c>
      <c r="J39" s="82">
        <v>-1.4276760755663105</v>
      </c>
      <c r="K39" s="82">
        <v>4.7712092452687216</v>
      </c>
      <c r="L39" s="82">
        <v>-4.9646436181211158</v>
      </c>
      <c r="M39" s="82">
        <v>-5.9030632138905332</v>
      </c>
      <c r="N39" s="82">
        <v>-2.3622700095095865</v>
      </c>
      <c r="O39" s="82">
        <v>-1.5472220111287527</v>
      </c>
      <c r="P39" s="81">
        <v>-1.5472220111287527</v>
      </c>
    </row>
    <row r="40" spans="1:16" ht="30" customHeight="1">
      <c r="A40"/>
      <c r="B40" s="79" t="s">
        <v>210</v>
      </c>
      <c r="C40" s="80"/>
      <c r="D40" s="82">
        <v>6.8074354798312982</v>
      </c>
      <c r="E40" s="82">
        <v>0.74013434738475326</v>
      </c>
      <c r="F40" s="82">
        <v>-8.8724688304429264</v>
      </c>
      <c r="G40" s="82">
        <v>2.513472068325953</v>
      </c>
      <c r="H40" s="82">
        <v>1.872521220014022</v>
      </c>
      <c r="I40" s="81">
        <v>-0.42184237308997297</v>
      </c>
      <c r="J40" s="82">
        <v>-3.432921780511748</v>
      </c>
      <c r="K40" s="82">
        <v>-2.0556841880328136</v>
      </c>
      <c r="L40" s="82">
        <v>-1.8676479801949597</v>
      </c>
      <c r="M40" s="82">
        <v>-3.5498823447999683</v>
      </c>
      <c r="N40" s="82">
        <v>-7.5794668627568456</v>
      </c>
      <c r="O40" s="82">
        <v>-0.14978413970578686</v>
      </c>
      <c r="P40" s="81">
        <v>-0.14978413970580107</v>
      </c>
    </row>
    <row r="41" spans="1:16" ht="30" customHeight="1">
      <c r="A41"/>
      <c r="B41" s="79" t="s">
        <v>211</v>
      </c>
      <c r="C41" s="83"/>
      <c r="D41" s="82">
        <v>0.84031885805622153</v>
      </c>
      <c r="E41" s="82">
        <v>-2.9116519560784582</v>
      </c>
      <c r="F41" s="82">
        <v>-10.038500793138638</v>
      </c>
      <c r="G41" s="82">
        <v>2.8965803501778566</v>
      </c>
      <c r="H41" s="82">
        <v>1.9156261647677439</v>
      </c>
      <c r="I41" s="81">
        <v>-6.322996204958315</v>
      </c>
      <c r="J41" s="82">
        <v>0.82360472313550304</v>
      </c>
      <c r="K41" s="82">
        <v>6.0984531440524563</v>
      </c>
      <c r="L41" s="82">
        <v>3.1899793825931795</v>
      </c>
      <c r="M41" s="82">
        <v>9.1515620973268597E-2</v>
      </c>
      <c r="N41" s="82">
        <v>-5.833697914838254</v>
      </c>
      <c r="O41" s="82">
        <v>-0.51782090585379592</v>
      </c>
      <c r="P41" s="81">
        <v>-0.51782090585378171</v>
      </c>
    </row>
    <row r="42" spans="1:16" ht="30" customHeight="1">
      <c r="A42"/>
      <c r="B42" s="79" t="s">
        <v>212</v>
      </c>
      <c r="C42" s="83"/>
      <c r="D42" s="82">
        <v>0.50549692790519885</v>
      </c>
      <c r="E42" s="82">
        <v>0.13951391830021009</v>
      </c>
      <c r="F42" s="82">
        <v>-5.2708303470041784</v>
      </c>
      <c r="G42" s="82">
        <v>0.79646139249614123</v>
      </c>
      <c r="H42" s="82">
        <v>1.4509638892696159</v>
      </c>
      <c r="I42" s="81">
        <v>-12.971835908973333</v>
      </c>
      <c r="J42" s="82">
        <v>-2.0866885282540721</v>
      </c>
      <c r="K42" s="82">
        <v>2.3302180890832176</v>
      </c>
      <c r="L42" s="82">
        <v>-1.4876791822735527</v>
      </c>
      <c r="M42" s="82">
        <v>0.51590805096620329</v>
      </c>
      <c r="N42" s="82">
        <v>-1.1854056834164908</v>
      </c>
      <c r="O42" s="82">
        <v>-0.56259438824245933</v>
      </c>
      <c r="P42" s="81">
        <v>-0.56259438824245933</v>
      </c>
    </row>
    <row r="43" spans="1:16" ht="30" customHeight="1">
      <c r="A43"/>
      <c r="B43" s="79" t="s">
        <v>213</v>
      </c>
      <c r="C43" s="83"/>
      <c r="D43" s="82">
        <v>0.58106666354295555</v>
      </c>
      <c r="E43" s="82">
        <v>0.98823492285026759</v>
      </c>
      <c r="F43" s="82">
        <v>14.05285059654318</v>
      </c>
      <c r="G43" s="82">
        <v>1.3838027141703293</v>
      </c>
      <c r="H43" s="82">
        <v>2.2050594194413833</v>
      </c>
      <c r="I43" s="81">
        <v>-2.155787098921877</v>
      </c>
      <c r="J43" s="82">
        <v>-3.6108045249394536</v>
      </c>
      <c r="K43" s="82">
        <v>-1.6947122831408308</v>
      </c>
      <c r="L43" s="82">
        <v>3.8350310524003675</v>
      </c>
      <c r="M43" s="82">
        <v>3.6999908510128705</v>
      </c>
      <c r="N43" s="82">
        <v>1.8708025021615242</v>
      </c>
      <c r="O43" s="82">
        <v>2.6660001022264339</v>
      </c>
      <c r="P43" s="81">
        <v>2.6660001022264197</v>
      </c>
    </row>
    <row r="44" spans="1:16" ht="30" customHeight="1">
      <c r="A44"/>
      <c r="B44" s="79" t="s">
        <v>214</v>
      </c>
      <c r="C44" s="83"/>
      <c r="D44" s="82">
        <v>-2.3433467932738381</v>
      </c>
      <c r="E44" s="82">
        <v>4.1861769622944252</v>
      </c>
      <c r="F44" s="82">
        <v>4.0598528367041808</v>
      </c>
      <c r="G44" s="82">
        <v>0.38753244318967006</v>
      </c>
      <c r="H44" s="82">
        <v>2.1977392913066467</v>
      </c>
      <c r="I44" s="81">
        <v>29.322679199248881</v>
      </c>
      <c r="J44" s="82">
        <v>0.65399600567086225</v>
      </c>
      <c r="K44" s="82">
        <v>1.996814752359839</v>
      </c>
      <c r="L44" s="82">
        <v>-3.0898552974052365</v>
      </c>
      <c r="M44" s="82">
        <v>-0.3075327431322421</v>
      </c>
      <c r="N44" s="82">
        <v>5.3999457565709861</v>
      </c>
      <c r="O44" s="82">
        <v>1.1801483645376436</v>
      </c>
      <c r="P44" s="81">
        <v>1.1801483645376436</v>
      </c>
    </row>
    <row r="45" spans="1:16" ht="30" customHeight="1">
      <c r="A45"/>
      <c r="B45" s="79" t="s">
        <v>215</v>
      </c>
      <c r="C45" s="83"/>
      <c r="D45" s="82">
        <v>2.5581223640406705</v>
      </c>
      <c r="E45" s="82">
        <v>3.0180231290292596</v>
      </c>
      <c r="F45" s="82">
        <v>5.0602052616460185</v>
      </c>
      <c r="G45" s="82">
        <v>-2.7656398858098896E-2</v>
      </c>
      <c r="H45" s="82">
        <v>-2.9210510053766257</v>
      </c>
      <c r="I45" s="81">
        <v>8.6324713766096295</v>
      </c>
      <c r="J45" s="82">
        <v>-2.4514553498902814</v>
      </c>
      <c r="K45" s="82">
        <v>-3.0488750427969649</v>
      </c>
      <c r="L45" s="82">
        <v>-5.5827459606885697</v>
      </c>
      <c r="M45" s="82">
        <v>-2.7211874126837472</v>
      </c>
      <c r="N45" s="82">
        <v>2.4745261038640507</v>
      </c>
      <c r="O45" s="82">
        <v>0.42490946756133496</v>
      </c>
      <c r="P45" s="81">
        <v>0.42490946756133496</v>
      </c>
    </row>
    <row r="46" spans="1:16" ht="30" customHeight="1">
      <c r="A46"/>
      <c r="B46" s="79" t="s">
        <v>216</v>
      </c>
      <c r="C46" s="83"/>
      <c r="D46" s="82">
        <v>3.1890039231447247</v>
      </c>
      <c r="E46" s="82">
        <v>1.5145184513271062</v>
      </c>
      <c r="F46" s="82">
        <v>6.841491043062689</v>
      </c>
      <c r="G46" s="82">
        <v>1.7497767006622524</v>
      </c>
      <c r="H46" s="82">
        <v>-1.6044402022577486</v>
      </c>
      <c r="I46" s="81">
        <v>7.9294926344312984</v>
      </c>
      <c r="J46" s="82">
        <v>3.8691413177899534</v>
      </c>
      <c r="K46" s="82">
        <v>4.0679509739481006</v>
      </c>
      <c r="L46" s="82">
        <v>3.2543531859086272</v>
      </c>
      <c r="M46" s="82">
        <v>4.0179256676638602</v>
      </c>
      <c r="N46" s="82">
        <v>-0.86323324707916527</v>
      </c>
      <c r="O46" s="82">
        <v>2.8925118670507999</v>
      </c>
      <c r="P46" s="81">
        <v>2.8925118670507999</v>
      </c>
    </row>
    <row r="47" spans="1:16" ht="30" customHeight="1">
      <c r="A47"/>
      <c r="B47" s="79" t="s">
        <v>217</v>
      </c>
      <c r="C47" s="83"/>
      <c r="D47" s="82">
        <v>2.279059416698459</v>
      </c>
      <c r="E47" s="82">
        <v>0.34028969183053448</v>
      </c>
      <c r="F47" s="82">
        <v>-4.9056251503470207</v>
      </c>
      <c r="G47" s="82">
        <v>1.0205603995193684</v>
      </c>
      <c r="H47" s="82">
        <v>-7.2793508041272617</v>
      </c>
      <c r="I47" s="81">
        <v>8.2773621312170746</v>
      </c>
      <c r="J47" s="82">
        <v>4.4200734595856375</v>
      </c>
      <c r="K47" s="82">
        <v>4.8845829006900203</v>
      </c>
      <c r="L47" s="82">
        <v>5.5882990047641385</v>
      </c>
      <c r="M47" s="82">
        <v>6.7302053920488873</v>
      </c>
      <c r="N47" s="82">
        <v>2.4038880994026215</v>
      </c>
      <c r="O47" s="82">
        <v>0.53756806566107684</v>
      </c>
      <c r="P47" s="81">
        <v>0.53756806566107684</v>
      </c>
    </row>
    <row r="48" spans="1:16" ht="30" customHeight="1">
      <c r="A48"/>
      <c r="B48" s="79" t="s">
        <v>218</v>
      </c>
      <c r="C48" s="83"/>
      <c r="D48" s="82">
        <v>-3.3820482928646811E-2</v>
      </c>
      <c r="E48" s="82">
        <v>2.5832778094067663</v>
      </c>
      <c r="F48" s="82">
        <v>2.0680858138240978</v>
      </c>
      <c r="G48" s="82">
        <v>1.3804235994302019</v>
      </c>
      <c r="H48" s="82">
        <v>-7.0840203468550413</v>
      </c>
      <c r="I48" s="81">
        <v>-18.221256048552746</v>
      </c>
      <c r="J48" s="82">
        <v>-2.7573524809534717</v>
      </c>
      <c r="K48" s="82">
        <v>-1.5635959343117491</v>
      </c>
      <c r="L48" s="82">
        <v>3.260114922850093</v>
      </c>
      <c r="M48" s="82">
        <v>5.6361057470096512</v>
      </c>
      <c r="N48" s="82">
        <v>1.2368789971385752</v>
      </c>
      <c r="O48" s="82">
        <v>-0.42188929089014948</v>
      </c>
      <c r="P48" s="81">
        <v>-0.42188929089014948</v>
      </c>
    </row>
    <row r="49" spans="1:16" ht="30" customHeight="1">
      <c r="A49"/>
      <c r="B49" s="79" t="s">
        <v>219</v>
      </c>
      <c r="C49" s="83"/>
      <c r="D49" s="82">
        <v>1.2102203305946801</v>
      </c>
      <c r="E49" s="82">
        <v>-0.64309860285113984</v>
      </c>
      <c r="F49" s="82">
        <v>4.3225515646299897</v>
      </c>
      <c r="G49" s="82">
        <v>3.1887362552413805</v>
      </c>
      <c r="H49" s="82">
        <v>-4.6053997867104357</v>
      </c>
      <c r="I49" s="81">
        <v>12.425835257200418</v>
      </c>
      <c r="J49" s="82">
        <v>-0.74275575294203122</v>
      </c>
      <c r="K49" s="82">
        <v>5.938245461995578</v>
      </c>
      <c r="L49" s="82">
        <v>5.1276578757027949</v>
      </c>
      <c r="M49" s="82">
        <v>9.7697890153159364</v>
      </c>
      <c r="N49" s="82">
        <v>0.59952642729818706</v>
      </c>
      <c r="O49" s="82">
        <v>2.2963737839766196</v>
      </c>
      <c r="P49" s="81">
        <v>2.2963737839766196</v>
      </c>
    </row>
    <row r="50" spans="1:16" ht="30" customHeight="1">
      <c r="A50"/>
      <c r="B50" s="79" t="s">
        <v>220</v>
      </c>
      <c r="C50" s="83"/>
      <c r="D50" s="82">
        <v>-1.5156171346666554</v>
      </c>
      <c r="E50" s="82">
        <v>-0.10142285463278711</v>
      </c>
      <c r="F50" s="82">
        <v>-0.54768764481730159</v>
      </c>
      <c r="G50" s="82">
        <v>2.9710524428697198</v>
      </c>
      <c r="H50" s="82">
        <v>-4.8119707632438065</v>
      </c>
      <c r="I50" s="81">
        <v>-5.1129283948638999</v>
      </c>
      <c r="J50" s="82">
        <v>-4.8739092355402249</v>
      </c>
      <c r="K50" s="82">
        <v>-0.45112274543798492</v>
      </c>
      <c r="L50" s="82">
        <v>7.7407782348018372E-2</v>
      </c>
      <c r="M50" s="82">
        <v>4.5867282491577299</v>
      </c>
      <c r="N50" s="82">
        <v>0.85178103974268993</v>
      </c>
      <c r="O50" s="82">
        <v>-0.88796137577706702</v>
      </c>
      <c r="P50" s="81">
        <v>-0.88796137577708123</v>
      </c>
    </row>
    <row r="51" spans="1:16" ht="30" customHeight="1">
      <c r="A51"/>
      <c r="B51" s="79" t="s">
        <v>221</v>
      </c>
      <c r="C51" s="83"/>
      <c r="D51" s="82">
        <v>0.96201900855517408</v>
      </c>
      <c r="E51" s="82">
        <v>3.0588909591233318</v>
      </c>
      <c r="F51" s="82">
        <v>-1.3540747296391231</v>
      </c>
      <c r="G51" s="82">
        <v>3.0807101950667288</v>
      </c>
      <c r="H51" s="82">
        <v>-2.3812489614603862</v>
      </c>
      <c r="I51" s="81">
        <v>4.1087464907251388</v>
      </c>
      <c r="J51" s="82">
        <v>2.4169768661239175</v>
      </c>
      <c r="K51" s="82">
        <v>-1.3329794966185773</v>
      </c>
      <c r="L51" s="82">
        <v>0.71246988019896662</v>
      </c>
      <c r="M51" s="82">
        <v>4.5834416641538525</v>
      </c>
      <c r="N51" s="82">
        <v>0.7512400918917308</v>
      </c>
      <c r="O51" s="82">
        <v>0.66390594018994875</v>
      </c>
      <c r="P51" s="81">
        <v>0.66390594018994875</v>
      </c>
    </row>
    <row r="52" spans="1:16" ht="30" customHeight="1">
      <c r="A52"/>
      <c r="B52" s="79" t="s">
        <v>222</v>
      </c>
      <c r="C52" s="83"/>
      <c r="D52" s="82">
        <v>2.1120025080245028</v>
      </c>
      <c r="E52" s="82">
        <v>0.88358633312081736</v>
      </c>
      <c r="F52" s="82">
        <v>-1.2141153205759423</v>
      </c>
      <c r="G52" s="82">
        <v>3.2830076799611021</v>
      </c>
      <c r="H52" s="82">
        <v>3.5582880045989924</v>
      </c>
      <c r="I52" s="81">
        <v>-15.808165877224084</v>
      </c>
      <c r="J52" s="82">
        <v>3.6885409961746234</v>
      </c>
      <c r="K52" s="82">
        <v>0.23291512458783359</v>
      </c>
      <c r="L52" s="82">
        <v>-1.9067203319585246</v>
      </c>
      <c r="M52" s="82">
        <v>2.0750618376106615</v>
      </c>
      <c r="N52" s="82">
        <v>0.90374325576870262</v>
      </c>
      <c r="O52" s="82">
        <v>0.73383179450439684</v>
      </c>
      <c r="P52" s="81">
        <v>0.73383179450439684</v>
      </c>
    </row>
    <row r="53" spans="1:16" ht="30" customHeight="1">
      <c r="A53"/>
      <c r="B53" s="79" t="s">
        <v>223</v>
      </c>
      <c r="C53" s="83"/>
      <c r="D53" s="82">
        <v>1.8198959505545815</v>
      </c>
      <c r="E53" s="82">
        <v>-1.1759193759967275</v>
      </c>
      <c r="F53" s="82">
        <v>-0.4712459930694024</v>
      </c>
      <c r="G53" s="82">
        <v>7.6218757564559638</v>
      </c>
      <c r="H53" s="82">
        <v>-0.12651865693069908</v>
      </c>
      <c r="I53" s="81">
        <v>-21.057895339410379</v>
      </c>
      <c r="J53" s="82">
        <v>3.9066187058233766</v>
      </c>
      <c r="K53" s="82">
        <v>1.8858020925960375</v>
      </c>
      <c r="L53" s="82">
        <v>0.73681117268158403</v>
      </c>
      <c r="M53" s="82">
        <v>5.9894540285012567</v>
      </c>
      <c r="N53" s="82">
        <v>0.70399114756804693</v>
      </c>
      <c r="O53" s="82">
        <v>1.0706762815436974</v>
      </c>
      <c r="P53" s="81">
        <v>1.0706762815436974</v>
      </c>
    </row>
    <row r="54" spans="1:16" ht="30" customHeight="1">
      <c r="A54"/>
      <c r="B54" s="79" t="s">
        <v>224</v>
      </c>
      <c r="C54" s="83"/>
      <c r="D54" s="82">
        <v>1.0615349583203795</v>
      </c>
      <c r="E54" s="82">
        <v>-1.2420993511512819</v>
      </c>
      <c r="F54" s="82">
        <v>0.93615200968257284</v>
      </c>
      <c r="G54" s="82">
        <v>7.1754782111790547</v>
      </c>
      <c r="H54" s="82">
        <v>0.70854080424705046</v>
      </c>
      <c r="I54" s="81">
        <v>7.2100016452905606</v>
      </c>
      <c r="J54" s="82">
        <v>2.9299545244852538</v>
      </c>
      <c r="K54" s="82">
        <v>1.2762198650163441</v>
      </c>
      <c r="L54" s="82">
        <v>7.7872877531049767E-2</v>
      </c>
      <c r="M54" s="82">
        <v>5.4404199721628004</v>
      </c>
      <c r="N54" s="82">
        <v>0.22474077785807367</v>
      </c>
      <c r="O54" s="82">
        <v>1.5229409540622214</v>
      </c>
      <c r="P54" s="81">
        <v>1.5229409540622214</v>
      </c>
    </row>
    <row r="55" spans="1:16" ht="30" customHeight="1">
      <c r="A55"/>
      <c r="B55" s="79" t="s">
        <v>225</v>
      </c>
      <c r="C55" s="83"/>
      <c r="D55" s="82">
        <v>0.42690188377443405</v>
      </c>
      <c r="E55" s="82">
        <v>1.287700225552129</v>
      </c>
      <c r="F55" s="82">
        <v>1.8672649124719811</v>
      </c>
      <c r="G55" s="82">
        <v>6.4210619786468186</v>
      </c>
      <c r="H55" s="82">
        <v>0.71262093039179319</v>
      </c>
      <c r="I55" s="81">
        <v>26.710898932591761</v>
      </c>
      <c r="J55" s="82">
        <v>0.7212732150593979</v>
      </c>
      <c r="K55" s="82">
        <v>0.7031823905406327</v>
      </c>
      <c r="L55" s="82">
        <v>2.8314056674325201</v>
      </c>
      <c r="M55" s="82">
        <v>0.61889601603941458</v>
      </c>
      <c r="N55" s="82">
        <v>0.37272915951672303</v>
      </c>
      <c r="O55" s="82">
        <v>1.8520335531702017</v>
      </c>
      <c r="P55" s="81">
        <v>1.8520335531702017</v>
      </c>
    </row>
    <row r="56" spans="1:16" ht="30" customHeight="1">
      <c r="A56"/>
      <c r="B56" s="79" t="s">
        <v>226</v>
      </c>
      <c r="C56" s="83"/>
      <c r="D56" s="82">
        <v>0.30561020342207712</v>
      </c>
      <c r="E56" s="82">
        <v>7.237073658475552</v>
      </c>
      <c r="F56" s="82">
        <v>1.960154094907395</v>
      </c>
      <c r="G56" s="82">
        <v>19.372832517935649</v>
      </c>
      <c r="H56" s="82">
        <v>0.2662154286336289</v>
      </c>
      <c r="I56" s="81">
        <v>11.759584924824367</v>
      </c>
      <c r="J56" s="82">
        <v>-2.4494859883660069</v>
      </c>
      <c r="K56" s="82">
        <v>-0.21060577985329587</v>
      </c>
      <c r="L56" s="82">
        <v>5.531082598709375</v>
      </c>
      <c r="M56" s="82">
        <v>-1.7921089723469379</v>
      </c>
      <c r="N56" s="82">
        <v>1.2801184658994771</v>
      </c>
      <c r="O56" s="82">
        <v>2.9780381079615097</v>
      </c>
      <c r="P56" s="81">
        <v>2.9780381079615097</v>
      </c>
    </row>
    <row r="57" spans="1:16" ht="30" customHeight="1">
      <c r="A57"/>
      <c r="B57" s="79" t="s">
        <v>227</v>
      </c>
      <c r="C57" s="79"/>
      <c r="D57" s="82">
        <v>3.9067902919918396</v>
      </c>
      <c r="E57" s="82">
        <v>10.72813141101534</v>
      </c>
      <c r="F57" s="82">
        <v>0.8653670362543977</v>
      </c>
      <c r="G57" s="82">
        <v>4.6413467562081792</v>
      </c>
      <c r="H57" s="82">
        <v>2.0946983644694086</v>
      </c>
      <c r="I57" s="81">
        <v>-6.5931993489440686</v>
      </c>
      <c r="J57" s="82">
        <v>-12.807944836417718</v>
      </c>
      <c r="K57" s="82">
        <v>2.8684144545863717</v>
      </c>
      <c r="L57" s="82">
        <v>3.3343508797267987</v>
      </c>
      <c r="M57" s="82">
        <v>-0.55113116916876947</v>
      </c>
      <c r="N57" s="82">
        <v>-4.5262223241498134</v>
      </c>
      <c r="O57" s="82">
        <v>2.5762626402985518</v>
      </c>
      <c r="P57" s="81">
        <v>2.5762626402985518</v>
      </c>
    </row>
    <row r="58" spans="1:16" ht="30" customHeight="1">
      <c r="A58"/>
      <c r="B58" s="79" t="s">
        <v>228</v>
      </c>
      <c r="C58" s="79"/>
      <c r="D58" s="82">
        <v>-7.7449156085381503</v>
      </c>
      <c r="E58" s="82">
        <v>-15.343678789706019</v>
      </c>
      <c r="F58" s="82">
        <v>0.31389707551493018</v>
      </c>
      <c r="G58" s="82">
        <v>6.5479085468880243</v>
      </c>
      <c r="H58" s="82">
        <v>3.1921194506517168</v>
      </c>
      <c r="I58" s="81">
        <v>10.97194919570488</v>
      </c>
      <c r="J58" s="82">
        <v>5.3463233609907945</v>
      </c>
      <c r="K58" s="82">
        <v>0.48346647783523622</v>
      </c>
      <c r="L58" s="82">
        <v>2.3130744953983537</v>
      </c>
      <c r="M58" s="82">
        <v>-2.7491424864451233</v>
      </c>
      <c r="N58" s="82">
        <v>-0.95164051736027488</v>
      </c>
      <c r="O58" s="82">
        <v>-2.1837025292084462</v>
      </c>
      <c r="P58" s="81">
        <v>-2.1837025292084462</v>
      </c>
    </row>
    <row r="59" spans="1:16" ht="30" customHeight="1">
      <c r="A59"/>
      <c r="B59" s="79" t="s">
        <v>229</v>
      </c>
      <c r="C59" s="79"/>
      <c r="D59" s="82">
        <v>-3.1947090261591882</v>
      </c>
      <c r="E59" s="82">
        <v>-14.999393488204106</v>
      </c>
      <c r="F59" s="82">
        <v>1.4607108236067887</v>
      </c>
      <c r="G59" s="82">
        <v>7.6885763626347767</v>
      </c>
      <c r="H59" s="82">
        <v>1.5400063945258751</v>
      </c>
      <c r="I59" s="81">
        <v>6.5649839448738589</v>
      </c>
      <c r="J59" s="82">
        <v>-1.7583347510219909</v>
      </c>
      <c r="K59" s="82">
        <v>0.69294553773158896</v>
      </c>
      <c r="L59" s="82">
        <v>0.83539595230016062</v>
      </c>
      <c r="M59" s="82">
        <v>1.9953246277429741</v>
      </c>
      <c r="N59" s="82">
        <v>-4.9535356462915701</v>
      </c>
      <c r="O59" s="82">
        <v>-0.7703177250254214</v>
      </c>
      <c r="P59" s="81">
        <v>-0.7703177250254214</v>
      </c>
    </row>
    <row r="60" spans="1:16" ht="30" customHeight="1">
      <c r="A60"/>
      <c r="B60" s="79" t="s">
        <v>230</v>
      </c>
      <c r="C60" s="79"/>
      <c r="D60" s="82">
        <v>4.6371482961796886</v>
      </c>
      <c r="E60" s="82">
        <v>-20.921207993226759</v>
      </c>
      <c r="F60" s="82">
        <v>1.4159938354062263</v>
      </c>
      <c r="G60" s="82">
        <v>1.1948457013941436</v>
      </c>
      <c r="H60" s="82">
        <v>2.1321225334705503</v>
      </c>
      <c r="I60" s="81">
        <v>1.0833707093127316</v>
      </c>
      <c r="J60" s="82">
        <v>3.9972814125312652</v>
      </c>
      <c r="K60" s="82">
        <v>5.6976483545363692</v>
      </c>
      <c r="L60" s="82">
        <v>1.1283888113887741</v>
      </c>
      <c r="M60" s="82">
        <v>7.3517359553392225</v>
      </c>
      <c r="N60" s="82">
        <v>-7.89922905470074</v>
      </c>
      <c r="O60" s="82">
        <v>1.121926064798302</v>
      </c>
      <c r="P60" s="81">
        <v>1.121926064798302</v>
      </c>
    </row>
    <row r="61" spans="1:16" ht="30" customHeight="1">
      <c r="A61"/>
      <c r="B61" s="79" t="s">
        <v>231</v>
      </c>
      <c r="C61" s="79"/>
      <c r="D61" s="82">
        <v>2.4483121350586288</v>
      </c>
      <c r="E61" s="82">
        <v>-1.7227817679804787</v>
      </c>
      <c r="F61" s="82">
        <v>0.82830619226169233</v>
      </c>
      <c r="G61" s="82">
        <v>6.96488087186043</v>
      </c>
      <c r="H61" s="82">
        <v>0.75638314589814115</v>
      </c>
      <c r="I61" s="81">
        <v>9.3246067224274043</v>
      </c>
      <c r="J61" s="82">
        <v>-1.5299286144686164</v>
      </c>
      <c r="K61" s="82">
        <v>5.2248684009875319</v>
      </c>
      <c r="L61" s="82">
        <v>-1.931733940882566</v>
      </c>
      <c r="M61" s="82">
        <v>1.8364962453100873</v>
      </c>
      <c r="N61" s="82">
        <v>6.2008580733495648</v>
      </c>
      <c r="O61" s="82">
        <v>2.105645283434157</v>
      </c>
      <c r="P61" s="81">
        <v>2.105645283434157</v>
      </c>
    </row>
    <row r="62" spans="1:16" ht="30" customHeight="1">
      <c r="A62"/>
      <c r="B62" s="79" t="s">
        <v>232</v>
      </c>
      <c r="C62" s="79"/>
      <c r="D62" s="82">
        <v>0.65896124760575958</v>
      </c>
      <c r="E62" s="82">
        <v>1.4147302896625717</v>
      </c>
      <c r="F62" s="82">
        <v>1.9175085810316403</v>
      </c>
      <c r="G62" s="82">
        <v>6.8346655780161711</v>
      </c>
      <c r="H62" s="82">
        <v>0.6094921204971655</v>
      </c>
      <c r="I62" s="81">
        <v>3.8639838369854544</v>
      </c>
      <c r="J62" s="82">
        <v>8.0753541498521031</v>
      </c>
      <c r="K62" s="82">
        <v>6.8854199534709153</v>
      </c>
      <c r="L62" s="82">
        <v>-1.5239378194551136</v>
      </c>
      <c r="M62" s="82">
        <v>4.8488683320826027</v>
      </c>
      <c r="N62" s="82">
        <v>2.0815896934099243</v>
      </c>
      <c r="O62" s="82">
        <v>2.4549638125775886</v>
      </c>
      <c r="P62" s="81">
        <v>2.4549638125775743</v>
      </c>
    </row>
    <row r="63" spans="1:16" ht="30" customHeight="1">
      <c r="A63"/>
      <c r="B63" s="79" t="s">
        <v>233</v>
      </c>
      <c r="C63" s="79"/>
      <c r="D63" s="82">
        <v>1.078760785797229</v>
      </c>
      <c r="E63" s="82">
        <v>2.1086764784844263</v>
      </c>
      <c r="F63" s="82">
        <v>2.1377470331931647</v>
      </c>
      <c r="G63" s="82">
        <v>8.4265305386618508</v>
      </c>
      <c r="H63" s="82">
        <v>0.27355972618134672</v>
      </c>
      <c r="I63" s="81">
        <v>-12.219008505549297</v>
      </c>
      <c r="J63" s="82">
        <v>7.442424117504018</v>
      </c>
      <c r="K63" s="82">
        <v>9.4264511240608044</v>
      </c>
      <c r="L63" s="82">
        <v>-0.39740324871095822</v>
      </c>
      <c r="M63" s="82">
        <v>4.2798183189582488</v>
      </c>
      <c r="N63" s="82">
        <v>3.0129713897496515</v>
      </c>
      <c r="O63" s="82">
        <v>2.7229110631474356</v>
      </c>
      <c r="P63" s="81">
        <v>2.722911063147464</v>
      </c>
    </row>
    <row r="64" spans="1:16" ht="30" customHeight="1">
      <c r="A64"/>
      <c r="B64" s="79" t="s">
        <v>234</v>
      </c>
      <c r="C64" s="84"/>
      <c r="D64" s="82">
        <v>2.0124218207942164</v>
      </c>
      <c r="E64" s="82">
        <v>2.8807893162194063</v>
      </c>
      <c r="F64" s="82">
        <v>2.0889211932425127</v>
      </c>
      <c r="G64" s="82">
        <v>6.2759003746108704</v>
      </c>
      <c r="H64" s="82">
        <v>0.73204073010184345</v>
      </c>
      <c r="I64" s="81">
        <v>9.2929199325842831</v>
      </c>
      <c r="J64" s="82">
        <v>-3.0769431683333721</v>
      </c>
      <c r="K64" s="82">
        <v>1.9986294700600808</v>
      </c>
      <c r="L64" s="82">
        <v>-6.9023738527945966E-2</v>
      </c>
      <c r="M64" s="82">
        <v>-3.4066973003927785</v>
      </c>
      <c r="N64" s="82">
        <v>-0.48257734072321057</v>
      </c>
      <c r="O64" s="82">
        <v>1.773508453554058</v>
      </c>
      <c r="P64" s="81">
        <v>1.7735084535540437</v>
      </c>
    </row>
    <row r="65" spans="1:16" ht="30" customHeight="1">
      <c r="A65"/>
      <c r="B65" s="79" t="s">
        <v>235</v>
      </c>
      <c r="C65" s="84"/>
      <c r="D65" s="82">
        <v>0.86651011362496888</v>
      </c>
      <c r="E65" s="82">
        <v>-0.4238900702698345</v>
      </c>
      <c r="F65" s="82">
        <v>1.4070949628108451</v>
      </c>
      <c r="G65" s="82">
        <v>6.505380895358968</v>
      </c>
      <c r="H65" s="82">
        <v>2.0187533896371264</v>
      </c>
      <c r="I65" s="81">
        <v>1.3568355066060747</v>
      </c>
      <c r="J65" s="82">
        <v>0.19442538076800986</v>
      </c>
      <c r="K65" s="82">
        <v>-0.79456683649389959</v>
      </c>
      <c r="L65" s="82">
        <v>1.0657179287160972</v>
      </c>
      <c r="M65" s="82">
        <v>1.3243304683968375</v>
      </c>
      <c r="N65" s="82">
        <v>0.46681780830255093</v>
      </c>
      <c r="O65" s="82">
        <v>1.5124426715847932</v>
      </c>
      <c r="P65" s="81">
        <v>1.5124426715848074</v>
      </c>
    </row>
    <row r="66" spans="1:16" ht="30" customHeight="1">
      <c r="A66"/>
      <c r="B66" s="79" t="s">
        <v>236</v>
      </c>
      <c r="C66" s="84"/>
      <c r="D66" s="82">
        <v>0.21777736170527362</v>
      </c>
      <c r="E66" s="82">
        <v>0.5648661761207876</v>
      </c>
      <c r="F66" s="82">
        <v>0.24916019486431651</v>
      </c>
      <c r="G66" s="82">
        <v>3.0767160171903498</v>
      </c>
      <c r="H66" s="82">
        <v>2.1084080177382134</v>
      </c>
      <c r="I66" s="81">
        <v>-0.92312293422781977</v>
      </c>
      <c r="J66" s="82">
        <v>-3.4565687032139749</v>
      </c>
      <c r="K66" s="82">
        <v>1.9750506988087011</v>
      </c>
      <c r="L66" s="82">
        <v>3.1290054386614798</v>
      </c>
      <c r="M66" s="82">
        <v>3.3014093590722098</v>
      </c>
      <c r="N66" s="82">
        <v>0.1476090028180721</v>
      </c>
      <c r="O66" s="82">
        <v>1.3258269492613834</v>
      </c>
      <c r="P66" s="81">
        <v>1.3258269492613834</v>
      </c>
    </row>
    <row r="67" spans="1:16" ht="30" customHeight="1">
      <c r="A67"/>
      <c r="B67" s="79" t="s">
        <v>237</v>
      </c>
      <c r="C67" s="84"/>
      <c r="D67" s="82">
        <v>-0.50631869475843416</v>
      </c>
      <c r="E67" s="82">
        <v>-0.97296583417343641</v>
      </c>
      <c r="F67" s="82">
        <v>1.48995941273607</v>
      </c>
      <c r="G67" s="82">
        <v>4.8181150845188085</v>
      </c>
      <c r="H67" s="82">
        <v>2.0512386204444937</v>
      </c>
      <c r="I67" s="81">
        <v>-1.2674597757314388</v>
      </c>
      <c r="J67" s="82">
        <v>-3.5589796626483832</v>
      </c>
      <c r="K67" s="82">
        <v>1.1633466653375564</v>
      </c>
      <c r="L67" s="82">
        <v>2.6229448384074772</v>
      </c>
      <c r="M67" s="82">
        <v>2.1452648332974036</v>
      </c>
      <c r="N67" s="82">
        <v>-2.0839940230408303</v>
      </c>
      <c r="O67" s="82">
        <v>1.202345822672001</v>
      </c>
      <c r="P67" s="81">
        <v>1.2023458226719868</v>
      </c>
    </row>
    <row r="68" spans="1:16" ht="30" customHeight="1">
      <c r="A68"/>
      <c r="B68" s="79" t="s">
        <v>238</v>
      </c>
      <c r="C68" s="84"/>
      <c r="D68" s="82">
        <v>0.76182265040645802</v>
      </c>
      <c r="E68" s="82">
        <v>0.86208429036737755</v>
      </c>
      <c r="F68" s="82">
        <v>0.79812970922536408</v>
      </c>
      <c r="G68" s="82">
        <v>5.2991201741516392</v>
      </c>
      <c r="H68" s="82">
        <v>3.2786251483536404</v>
      </c>
      <c r="I68" s="81">
        <v>-3.1106392912715677</v>
      </c>
      <c r="J68" s="82">
        <v>-1.1342341614002436</v>
      </c>
      <c r="K68" s="82">
        <v>3.6652169287805947</v>
      </c>
      <c r="L68" s="82">
        <v>3.0017375586631942</v>
      </c>
      <c r="M68" s="82">
        <v>2.1605008565793469</v>
      </c>
      <c r="N68" s="82">
        <v>0.17906439097710347</v>
      </c>
      <c r="O68" s="82">
        <v>2.0883780659825817</v>
      </c>
      <c r="P68" s="81">
        <v>2.0883780659826101</v>
      </c>
    </row>
    <row r="69" spans="1:16" ht="30" customHeight="1">
      <c r="A69"/>
      <c r="B69" s="79" t="s">
        <v>239</v>
      </c>
      <c r="C69" s="84"/>
      <c r="D69" s="82">
        <v>-0.87099272763624924</v>
      </c>
      <c r="E69" s="82">
        <v>0.65634060526245719</v>
      </c>
      <c r="F69" s="82">
        <v>1.6848427359249314</v>
      </c>
      <c r="G69" s="82">
        <v>4.3213174054049546</v>
      </c>
      <c r="H69" s="82">
        <v>2.3621068771438871</v>
      </c>
      <c r="I69" s="81">
        <v>0.89972659224035567</v>
      </c>
      <c r="J69" s="82">
        <v>0.73493841815795236</v>
      </c>
      <c r="K69" s="82">
        <v>2.153774582871975</v>
      </c>
      <c r="L69" s="82">
        <v>2.009275631545222</v>
      </c>
      <c r="M69" s="82">
        <v>2.9874281349704006</v>
      </c>
      <c r="N69" s="82">
        <v>1.3989498473387982</v>
      </c>
      <c r="O69" s="82">
        <v>1.6001983966982465</v>
      </c>
      <c r="P69" s="81">
        <v>1.6001983966982465</v>
      </c>
    </row>
    <row r="70" spans="1:16" ht="30" customHeight="1">
      <c r="A70"/>
      <c r="B70" s="79" t="s">
        <v>240</v>
      </c>
      <c r="C70" s="84"/>
      <c r="D70" s="82">
        <v>-0.72406300992091133</v>
      </c>
      <c r="E70" s="82">
        <v>0.28394291394593552</v>
      </c>
      <c r="F70" s="82">
        <v>-0.27091524436781356</v>
      </c>
      <c r="G70" s="82">
        <v>5.2853445008612709</v>
      </c>
      <c r="H70" s="82">
        <v>1.0590229332055259</v>
      </c>
      <c r="I70" s="81">
        <v>1.0753736260959101</v>
      </c>
      <c r="J70" s="82">
        <v>1.023971637690039</v>
      </c>
      <c r="K70" s="82">
        <v>1.5062436746176076</v>
      </c>
      <c r="L70" s="82">
        <v>1.4468770829434874</v>
      </c>
      <c r="M70" s="82">
        <v>2.4464925783476303</v>
      </c>
      <c r="N70" s="82">
        <v>1.1136775144162954</v>
      </c>
      <c r="O70" s="82">
        <v>1.2024656055865819</v>
      </c>
      <c r="P70" s="81">
        <v>1.2024656055865819</v>
      </c>
    </row>
    <row r="71" spans="1:16" ht="30" customHeight="1">
      <c r="A71"/>
      <c r="B71" s="79" t="s">
        <v>241</v>
      </c>
      <c r="C71" s="84"/>
      <c r="D71" s="82">
        <v>0.68510811748072342</v>
      </c>
      <c r="E71" s="82">
        <v>1.5283094457624031</v>
      </c>
      <c r="F71" s="82">
        <v>1.3739076162892445</v>
      </c>
      <c r="G71" s="82">
        <v>4.4198344644990897</v>
      </c>
      <c r="H71" s="82">
        <v>0.46152535063856703</v>
      </c>
      <c r="I71" s="81">
        <v>1.2407502178347158</v>
      </c>
      <c r="J71" s="82">
        <v>1.9998704802253684</v>
      </c>
      <c r="K71" s="82">
        <v>0.3432286710332022</v>
      </c>
      <c r="L71" s="82">
        <v>0.36374424867433675</v>
      </c>
      <c r="M71" s="82">
        <v>0.91239409187519982</v>
      </c>
      <c r="N71" s="82">
        <v>0.84179477543042935</v>
      </c>
      <c r="O71" s="82">
        <v>1.3230397604338435</v>
      </c>
      <c r="P71" s="81">
        <v>1.3230397604338577</v>
      </c>
    </row>
    <row r="72" spans="1:16" ht="30" customHeight="1">
      <c r="A72"/>
      <c r="B72" s="79" t="s">
        <v>242</v>
      </c>
      <c r="C72" s="84"/>
      <c r="D72" s="82">
        <v>1.1846466401815405</v>
      </c>
      <c r="E72" s="82">
        <v>1.5038155449018262</v>
      </c>
      <c r="F72" s="82">
        <v>1.09993598644364</v>
      </c>
      <c r="G72" s="82">
        <v>4.2076831360666063</v>
      </c>
      <c r="H72" s="82">
        <v>1.4184935572430817</v>
      </c>
      <c r="I72" s="81">
        <v>0.81843257715183881</v>
      </c>
      <c r="J72" s="82">
        <v>0.4297733995204851</v>
      </c>
      <c r="K72" s="82">
        <v>0.43936513152050338</v>
      </c>
      <c r="L72" s="82">
        <v>0.48464949681901714</v>
      </c>
      <c r="M72" s="82">
        <v>1.7567087321574064</v>
      </c>
      <c r="N72" s="82">
        <v>-1.2980905770826467</v>
      </c>
      <c r="O72" s="82">
        <v>1.4701156559726201</v>
      </c>
      <c r="P72" s="81">
        <v>1.4701156559725916</v>
      </c>
    </row>
    <row r="73" spans="1:16" ht="30" customHeight="1">
      <c r="A73"/>
      <c r="B73" s="79" t="s">
        <v>243</v>
      </c>
      <c r="C73" s="84"/>
      <c r="D73" s="82">
        <v>0.7884798219211433</v>
      </c>
      <c r="E73" s="82">
        <v>2.9092031640152385</v>
      </c>
      <c r="F73" s="82">
        <v>1.6584409092484265</v>
      </c>
      <c r="G73" s="82">
        <v>4.1439327224369435</v>
      </c>
      <c r="H73" s="82">
        <v>1.6698558242424184</v>
      </c>
      <c r="I73" s="81">
        <v>5.6769839784621468E-2</v>
      </c>
      <c r="J73" s="82">
        <v>0.48569253135859469</v>
      </c>
      <c r="K73" s="82">
        <v>-1.2732078945013114</v>
      </c>
      <c r="L73" s="82">
        <v>-1.1190088052210285</v>
      </c>
      <c r="M73" s="82">
        <v>1.964524852226873</v>
      </c>
      <c r="N73" s="82">
        <v>-0.99141997000803883</v>
      </c>
      <c r="O73" s="82">
        <v>1.2403550027210883</v>
      </c>
      <c r="P73" s="81">
        <v>1.2403550027211026</v>
      </c>
    </row>
    <row r="74" spans="1:16" ht="30" customHeight="1">
      <c r="A74"/>
      <c r="B74" s="79" t="s">
        <v>244</v>
      </c>
      <c r="C74" s="84"/>
      <c r="D74" s="82">
        <v>0.49052079570472529</v>
      </c>
      <c r="E74" s="82">
        <v>0.65166465441386379</v>
      </c>
      <c r="F74" s="82">
        <v>0.79888316555292249</v>
      </c>
      <c r="G74" s="82">
        <v>3.3609368053468529</v>
      </c>
      <c r="H74" s="82">
        <v>1.8952675623758779</v>
      </c>
      <c r="I74" s="81">
        <v>0.63833848418080663</v>
      </c>
      <c r="J74" s="82">
        <v>0.48915057547338847</v>
      </c>
      <c r="K74" s="82">
        <v>1.4642129207512085</v>
      </c>
      <c r="L74" s="82">
        <v>1.3909788696335568</v>
      </c>
      <c r="M74" s="82">
        <v>1.3429843152486569</v>
      </c>
      <c r="N74" s="82">
        <v>-0.8729502150197419</v>
      </c>
      <c r="O74" s="82">
        <v>1.3560223418951836</v>
      </c>
      <c r="P74" s="81">
        <v>1.3560223418951836</v>
      </c>
    </row>
    <row r="75" spans="1:16" ht="30" customHeight="1">
      <c r="A75"/>
      <c r="B75" s="79" t="s">
        <v>245</v>
      </c>
      <c r="C75" s="84"/>
      <c r="D75" s="82">
        <v>0.99367165515509726</v>
      </c>
      <c r="E75" s="82">
        <v>0.55712156195006912</v>
      </c>
      <c r="F75" s="82">
        <v>1.8828214619236689</v>
      </c>
      <c r="G75" s="82">
        <v>3.7865925904365838</v>
      </c>
      <c r="H75" s="82">
        <v>1.5996990548460985</v>
      </c>
      <c r="I75" s="81">
        <v>0.52862914460870059</v>
      </c>
      <c r="J75" s="82">
        <v>0.29421284209820442</v>
      </c>
      <c r="K75" s="82">
        <v>1.8211149506789752</v>
      </c>
      <c r="L75" s="82">
        <v>1.7279620152665274</v>
      </c>
      <c r="M75" s="82">
        <v>1.2339135704137334</v>
      </c>
      <c r="N75" s="82">
        <v>-0.80434965419203763</v>
      </c>
      <c r="O75" s="82">
        <v>1.7030930327090346</v>
      </c>
      <c r="P75" s="81">
        <v>1.7030930327090346</v>
      </c>
    </row>
    <row r="76" spans="1:16" ht="30" customHeight="1">
      <c r="A76"/>
      <c r="B76" s="79" t="s">
        <v>386</v>
      </c>
      <c r="C76" s="84"/>
      <c r="D76" s="82">
        <v>1.7230647225782576</v>
      </c>
      <c r="E76" s="82">
        <v>0.81284780098059173</v>
      </c>
      <c r="F76" s="82">
        <v>2.9132079655708196</v>
      </c>
      <c r="G76" s="82">
        <v>3.6831984137772906</v>
      </c>
      <c r="H76" s="82">
        <v>2.37572735297951</v>
      </c>
      <c r="I76" s="81">
        <v>0.28968127301935453</v>
      </c>
      <c r="J76" s="82">
        <v>-0.13523147644168887</v>
      </c>
      <c r="K76" s="82">
        <v>0.66511302325915267</v>
      </c>
      <c r="L76" s="82">
        <v>0.66921899374206362</v>
      </c>
      <c r="M76" s="82">
        <v>-0.23718157556558594</v>
      </c>
      <c r="N76" s="82">
        <v>0.5201425860849298</v>
      </c>
      <c r="O76" s="82">
        <v>1.7780876520754276</v>
      </c>
      <c r="P76" s="81">
        <v>1.7780876520754276</v>
      </c>
    </row>
    <row r="77" spans="1:16" ht="30" customHeight="1">
      <c r="A77"/>
      <c r="B77" s="79" t="s">
        <v>443</v>
      </c>
      <c r="C77" s="84"/>
      <c r="D77" s="82">
        <v>1.007621300316444</v>
      </c>
      <c r="E77" s="82">
        <v>4.2094976975096046</v>
      </c>
      <c r="F77" s="82">
        <v>2.1462152617872619</v>
      </c>
      <c r="G77" s="82">
        <v>3.0774419689838766</v>
      </c>
      <c r="H77" s="82">
        <v>2.2528387980233191</v>
      </c>
      <c r="I77" s="81">
        <v>-0.13022856241218506</v>
      </c>
      <c r="J77" s="82">
        <v>0.23618033659620608</v>
      </c>
      <c r="K77" s="82">
        <v>1.2331736350863309</v>
      </c>
      <c r="L77" s="82">
        <v>2.7765741451039503</v>
      </c>
      <c r="M77" s="82">
        <v>1.2691465010977083</v>
      </c>
      <c r="N77" s="82">
        <v>-1.044575996690142</v>
      </c>
      <c r="O77" s="82">
        <v>1.926894547276234</v>
      </c>
      <c r="P77" s="81">
        <v>1.926894547276234</v>
      </c>
    </row>
    <row r="78" spans="1:16" ht="30" customHeight="1">
      <c r="A78"/>
      <c r="B78" s="79" t="s">
        <v>445</v>
      </c>
      <c r="C78" s="84"/>
      <c r="D78" s="82">
        <v>0.75419040474331211</v>
      </c>
      <c r="E78" s="82">
        <v>0.13962527622668119</v>
      </c>
      <c r="F78" s="82">
        <v>0.95142225834081273</v>
      </c>
      <c r="G78" s="82">
        <v>4.760292118008806</v>
      </c>
      <c r="H78" s="82">
        <v>2.3955549549255863</v>
      </c>
      <c r="I78" s="81">
        <v>-0.5122376771491588</v>
      </c>
      <c r="J78" s="82">
        <v>0.52356617983299714</v>
      </c>
      <c r="K78" s="82">
        <v>0.60641304551920427</v>
      </c>
      <c r="L78" s="82">
        <v>4.1592103373591698</v>
      </c>
      <c r="M78" s="82">
        <v>3.9639831829121306</v>
      </c>
      <c r="N78" s="82">
        <v>-0.5820019658784048</v>
      </c>
      <c r="O78" s="82">
        <v>2.0731389749000044</v>
      </c>
      <c r="P78" s="81">
        <v>2.0731389749000044</v>
      </c>
    </row>
    <row r="79" spans="1:16" ht="30" customHeight="1">
      <c r="A79"/>
      <c r="B79" s="79" t="s">
        <v>449</v>
      </c>
      <c r="C79" s="84"/>
      <c r="D79" s="82">
        <v>2.1343435862106475</v>
      </c>
      <c r="E79" s="82">
        <v>-1.2825718527133176</v>
      </c>
      <c r="F79" s="82">
        <v>2.6864669352359982</v>
      </c>
      <c r="G79" s="82">
        <v>4.1138498968819306</v>
      </c>
      <c r="H79" s="82">
        <v>0.82094320133809617</v>
      </c>
      <c r="I79" s="81">
        <v>0.66688758765511125</v>
      </c>
      <c r="J79" s="82">
        <v>1.2505789904513165</v>
      </c>
      <c r="K79" s="82">
        <v>1.6972003155044888</v>
      </c>
      <c r="L79" s="82">
        <v>1.4933162980460395</v>
      </c>
      <c r="M79" s="82">
        <v>-2.4296893010796623</v>
      </c>
      <c r="N79" s="82">
        <v>-0.80496982551720464</v>
      </c>
      <c r="O79" s="82">
        <v>1.6889783812361401</v>
      </c>
      <c r="P79" s="81">
        <v>1.6889783812361401</v>
      </c>
    </row>
    <row r="80" spans="1:16" ht="30" customHeight="1">
      <c r="A80"/>
      <c r="B80" s="79" t="s">
        <v>455</v>
      </c>
      <c r="C80" s="84"/>
      <c r="D80" s="82">
        <v>-0.16792643929586859</v>
      </c>
      <c r="E80" s="82">
        <v>-1.1455455814110564</v>
      </c>
      <c r="F80" s="82">
        <v>2.6006952520890536</v>
      </c>
      <c r="G80" s="82">
        <v>6.8890925835350032</v>
      </c>
      <c r="H80" s="82">
        <v>1.1766609180380101</v>
      </c>
      <c r="I80" s="81">
        <v>-0.50637253348055822</v>
      </c>
      <c r="J80" s="82">
        <v>1.0409027015843293</v>
      </c>
      <c r="K80" s="82">
        <v>2.8952032111425581</v>
      </c>
      <c r="L80" s="82">
        <v>2.7016337720121584</v>
      </c>
      <c r="M80" s="82">
        <v>0.80420667207434349</v>
      </c>
      <c r="N80" s="82">
        <v>-0.38457205707501885</v>
      </c>
      <c r="O80" s="82">
        <v>2.1944156450648364</v>
      </c>
      <c r="P80" s="81">
        <v>2.1944156450648364</v>
      </c>
    </row>
    <row r="81" spans="1:16" ht="30" customHeight="1">
      <c r="A81"/>
      <c r="B81" s="79" t="s">
        <v>466</v>
      </c>
      <c r="C81" s="84"/>
      <c r="D81" s="82">
        <v>2.7431879471281775</v>
      </c>
      <c r="E81" s="82">
        <v>-6.7203896917863659</v>
      </c>
      <c r="F81" s="82">
        <v>3.3141212264524995</v>
      </c>
      <c r="G81" s="82">
        <v>5.5604497986619776</v>
      </c>
      <c r="H81" s="82">
        <v>1.087057783413897</v>
      </c>
      <c r="I81" s="81">
        <v>-0.57799256354189765</v>
      </c>
      <c r="J81" s="82">
        <v>0.30717469889384574</v>
      </c>
      <c r="K81" s="82">
        <v>4.9918762038942077E-2</v>
      </c>
      <c r="L81" s="82">
        <v>5.4841779997659046E-2</v>
      </c>
      <c r="M81" s="82">
        <v>-0.24062637233529927</v>
      </c>
      <c r="N81" s="82">
        <v>0.43019942957968738</v>
      </c>
      <c r="O81" s="82">
        <v>1.8165750702299164</v>
      </c>
      <c r="P81" s="81">
        <v>1.8165750702299164</v>
      </c>
    </row>
    <row r="82" spans="1:16" ht="30" customHeight="1">
      <c r="A82"/>
      <c r="B82" s="79" t="s">
        <v>463</v>
      </c>
      <c r="C82" s="84"/>
      <c r="D82" s="82">
        <v>0.93527095861544751</v>
      </c>
      <c r="E82" s="82">
        <v>-0.77011243497310033</v>
      </c>
      <c r="F82" s="82">
        <v>3.001347523221483</v>
      </c>
      <c r="G82" s="82">
        <v>6.8075008986656798</v>
      </c>
      <c r="H82" s="82">
        <v>1.1802964592104672</v>
      </c>
      <c r="I82" s="81">
        <v>-0.7219073181598219</v>
      </c>
      <c r="J82" s="82">
        <v>1.2350749964628278</v>
      </c>
      <c r="K82" s="82">
        <v>-1.1848988556839402</v>
      </c>
      <c r="L82" s="82">
        <v>-1.2495914315084349</v>
      </c>
      <c r="M82" s="82">
        <v>0.16117339331232472</v>
      </c>
      <c r="N82" s="82">
        <v>0.36391293417656811</v>
      </c>
      <c r="O82" s="82">
        <v>1.7845988493762945</v>
      </c>
      <c r="P82" s="81">
        <v>1.7845988493762945</v>
      </c>
    </row>
    <row r="83" spans="1:16">
      <c r="B83" s="547" t="s">
        <v>246</v>
      </c>
      <c r="C83" s="593"/>
      <c r="D83" s="593" t="s">
        <v>247</v>
      </c>
      <c r="E83" s="593"/>
      <c r="F83" s="593"/>
      <c r="G83" s="593"/>
      <c r="H83" s="593"/>
      <c r="I83" s="593"/>
      <c r="J83" s="593"/>
      <c r="K83" s="593"/>
      <c r="L83" s="593"/>
      <c r="M83" s="593"/>
      <c r="N83" s="593"/>
      <c r="O83" s="593"/>
      <c r="P83" s="541"/>
    </row>
  </sheetData>
  <mergeCells count="4">
    <mergeCell ref="D2:O2"/>
    <mergeCell ref="B2:B3"/>
    <mergeCell ref="C2:C3"/>
    <mergeCell ref="B1:P1"/>
  </mergeCells>
  <printOptions horizontalCentered="1"/>
  <pageMargins left="0.25" right="0.25" top="0.5" bottom="0.5" header="0.3" footer="0.3"/>
  <pageSetup scale="50" orientation="portrait" r:id="rId1"/>
</worksheet>
</file>

<file path=xl/worksheets/sheet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800-000000000000}">
  <sheetPr>
    <tabColor theme="7" tint="-0.249977111117893"/>
  </sheetPr>
  <dimension ref="A1:P79"/>
  <sheetViews>
    <sheetView workbookViewId="0">
      <selection activeCell="B1" sqref="B1:P1"/>
    </sheetView>
  </sheetViews>
  <sheetFormatPr baseColWidth="10" defaultColWidth="9.1640625" defaultRowHeight="14"/>
  <cols>
    <col min="1" max="1" width="1.5" style="13" customWidth="1"/>
    <col min="2" max="2" width="6" style="13" customWidth="1"/>
    <col min="3" max="3" width="6.1640625" style="13" customWidth="1"/>
    <col min="4" max="9" width="8.5" style="13" customWidth="1"/>
    <col min="10" max="10" width="9.1640625" style="13" customWidth="1"/>
    <col min="11" max="15" width="8.5" style="13" customWidth="1"/>
    <col min="16" max="16" width="7.6640625" style="13" customWidth="1"/>
    <col min="17" max="231" width="9.1640625" style="13"/>
    <col min="232" max="232" width="6" style="13" customWidth="1"/>
    <col min="233" max="233" width="3.5" style="13" customWidth="1"/>
    <col min="234" max="234" width="8.1640625" style="13" customWidth="1"/>
    <col min="235" max="237" width="6.5" style="13" customWidth="1"/>
    <col min="238" max="238" width="6.1640625" style="13" customWidth="1"/>
    <col min="239" max="239" width="8" style="13" customWidth="1"/>
    <col min="240" max="240" width="6.5" style="13" customWidth="1"/>
    <col min="241" max="241" width="6.6640625" style="13" customWidth="1"/>
    <col min="242" max="242" width="8" style="13" customWidth="1"/>
    <col min="243" max="243" width="8.5" style="13" customWidth="1"/>
    <col min="244" max="244" width="6.5" style="13" customWidth="1"/>
    <col min="245" max="245" width="7.6640625" style="13" customWidth="1"/>
    <col min="246" max="246" width="6.6640625" style="13" customWidth="1"/>
    <col min="247" max="247" width="7.1640625" style="13" customWidth="1"/>
    <col min="248" max="248" width="7.5" style="13" customWidth="1"/>
    <col min="249" max="249" width="8" style="13" customWidth="1"/>
    <col min="250" max="250" width="7.6640625" style="13" customWidth="1"/>
    <col min="251" max="251" width="7.1640625" style="13" customWidth="1"/>
    <col min="252" max="252" width="7" style="13" customWidth="1"/>
    <col min="253" max="253" width="8.6640625" style="13" customWidth="1"/>
    <col min="254" max="254" width="8.5" style="13" customWidth="1"/>
    <col min="255" max="255" width="9" style="13" customWidth="1"/>
    <col min="256" max="16384" width="9.1640625" style="13"/>
  </cols>
  <sheetData>
    <row r="1" spans="1:16" ht="27.75" customHeight="1">
      <c r="B1" s="771" t="s">
        <v>532</v>
      </c>
      <c r="C1" s="772"/>
      <c r="D1" s="772"/>
      <c r="E1" s="772"/>
      <c r="F1" s="772"/>
      <c r="G1" s="772"/>
      <c r="H1" s="772"/>
      <c r="I1" s="772"/>
      <c r="J1" s="772"/>
      <c r="K1" s="772"/>
      <c r="L1" s="772"/>
      <c r="M1" s="772"/>
      <c r="N1" s="772"/>
      <c r="O1" s="772"/>
      <c r="P1" s="773"/>
    </row>
    <row r="2" spans="1:16" ht="20.25" customHeight="1">
      <c r="B2" s="790" t="s">
        <v>34</v>
      </c>
      <c r="C2" s="811" t="s">
        <v>35</v>
      </c>
      <c r="D2" s="791" t="s">
        <v>384</v>
      </c>
      <c r="E2" s="814"/>
      <c r="F2" s="814"/>
      <c r="G2" s="814"/>
      <c r="H2" s="814"/>
      <c r="I2" s="814"/>
      <c r="J2" s="814"/>
      <c r="K2" s="814"/>
      <c r="L2" s="814"/>
      <c r="M2" s="814"/>
      <c r="N2" s="814"/>
      <c r="O2" s="814"/>
      <c r="P2" s="77"/>
    </row>
    <row r="3" spans="1:16" s="12" customFormat="1" ht="184.5" customHeight="1">
      <c r="B3" s="754"/>
      <c r="C3" s="823"/>
      <c r="D3" s="424" t="s">
        <v>258</v>
      </c>
      <c r="E3" s="76" t="s">
        <v>259</v>
      </c>
      <c r="F3" s="76" t="s">
        <v>47</v>
      </c>
      <c r="G3" s="76" t="s">
        <v>48</v>
      </c>
      <c r="H3" s="76" t="s">
        <v>49</v>
      </c>
      <c r="I3" s="76" t="s">
        <v>260</v>
      </c>
      <c r="J3" s="76" t="s">
        <v>378</v>
      </c>
      <c r="K3" s="76" t="s">
        <v>283</v>
      </c>
      <c r="L3" s="78" t="s">
        <v>53</v>
      </c>
      <c r="M3" s="78" t="s">
        <v>379</v>
      </c>
      <c r="N3" s="76" t="s">
        <v>380</v>
      </c>
      <c r="O3" s="76" t="s">
        <v>70</v>
      </c>
      <c r="P3" s="424" t="s">
        <v>253</v>
      </c>
    </row>
    <row r="4" spans="1:16" customFormat="1" ht="30" customHeight="1">
      <c r="A4" s="13"/>
      <c r="B4" s="476" t="s">
        <v>178</v>
      </c>
      <c r="C4" s="482"/>
      <c r="D4" s="527">
        <v>5.4264925046023222</v>
      </c>
      <c r="E4" s="527">
        <v>2.5164971507845735</v>
      </c>
      <c r="F4" s="527">
        <v>9.1718988630579332</v>
      </c>
      <c r="G4" s="527">
        <v>4.0993786749480279</v>
      </c>
      <c r="H4" s="527">
        <v>18.375978469815976</v>
      </c>
      <c r="I4" s="527">
        <v>3.2381661013240972</v>
      </c>
      <c r="J4" s="527">
        <v>3.238166101324083</v>
      </c>
      <c r="K4" s="527">
        <v>11.309592970653085</v>
      </c>
      <c r="L4" s="527">
        <v>9.9999999999998153</v>
      </c>
      <c r="M4" s="527">
        <v>3.8030428342674014</v>
      </c>
      <c r="N4" s="527">
        <v>8.8724304715841669</v>
      </c>
      <c r="O4" s="527">
        <v>7.652208341337797</v>
      </c>
      <c r="P4" s="527">
        <v>7.6522083413377686</v>
      </c>
    </row>
    <row r="5" spans="1:16" customFormat="1" ht="30" customHeight="1">
      <c r="A5" s="13"/>
      <c r="B5" s="476" t="s">
        <v>179</v>
      </c>
      <c r="C5" s="482"/>
      <c r="D5" s="527">
        <v>5.2744212581078926</v>
      </c>
      <c r="E5" s="527">
        <v>6.3085835631381428</v>
      </c>
      <c r="F5" s="527">
        <v>9.0270235717714087</v>
      </c>
      <c r="G5" s="527">
        <v>7.1985909694038241</v>
      </c>
      <c r="H5" s="527">
        <v>16.829804338580232</v>
      </c>
      <c r="I5" s="527">
        <v>2.7019920552338448</v>
      </c>
      <c r="J5" s="527">
        <v>2.5098998491722426</v>
      </c>
      <c r="K5" s="527">
        <v>11.048496299550919</v>
      </c>
      <c r="L5" s="527">
        <v>11.051630323794214</v>
      </c>
      <c r="M5" s="527">
        <v>3.9777204590785118</v>
      </c>
      <c r="N5" s="527">
        <v>6.0058933751184753</v>
      </c>
      <c r="O5" s="527">
        <v>7.9531905338172066</v>
      </c>
      <c r="P5" s="527">
        <v>7.9531905338172066</v>
      </c>
    </row>
    <row r="6" spans="1:16" customFormat="1" ht="30" customHeight="1">
      <c r="A6" s="13"/>
      <c r="B6" s="476" t="s">
        <v>180</v>
      </c>
      <c r="C6" s="482"/>
      <c r="D6" s="527">
        <v>8.3722493285983433</v>
      </c>
      <c r="E6" s="527">
        <v>9.1057493679018933</v>
      </c>
      <c r="F6" s="527">
        <v>5.6648270069122901</v>
      </c>
      <c r="G6" s="527">
        <v>7.5429002867412436</v>
      </c>
      <c r="H6" s="527">
        <v>7.2396308021452711</v>
      </c>
      <c r="I6" s="527">
        <v>1.6372488254633879</v>
      </c>
      <c r="J6" s="527">
        <v>1.5092640071917174</v>
      </c>
      <c r="K6" s="527">
        <v>11.345436332111845</v>
      </c>
      <c r="L6" s="527">
        <v>12.013335718715524</v>
      </c>
      <c r="M6" s="527">
        <v>2.1592979701607078</v>
      </c>
      <c r="N6" s="527">
        <v>34.584408783347811</v>
      </c>
      <c r="O6" s="527">
        <v>8.2677660535736237</v>
      </c>
      <c r="P6" s="527">
        <v>8.2677660535736237</v>
      </c>
    </row>
    <row r="7" spans="1:16" customFormat="1" ht="30" customHeight="1">
      <c r="A7" s="13"/>
      <c r="B7" s="476" t="s">
        <v>181</v>
      </c>
      <c r="C7" s="482"/>
      <c r="D7" s="527">
        <v>11.681665315882967</v>
      </c>
      <c r="E7" s="527">
        <v>16.675296123458637</v>
      </c>
      <c r="F7" s="527">
        <v>7.7631085592601039</v>
      </c>
      <c r="G7" s="527">
        <v>12.210610003611478</v>
      </c>
      <c r="H7" s="527">
        <v>15.164081908999449</v>
      </c>
      <c r="I7" s="527">
        <v>3.4365496281085086</v>
      </c>
      <c r="J7" s="527">
        <v>3.1679443869138311</v>
      </c>
      <c r="K7" s="527">
        <v>11.945814381772934</v>
      </c>
      <c r="L7" s="527">
        <v>13.064155870241677</v>
      </c>
      <c r="M7" s="527">
        <v>2.1763145731680709</v>
      </c>
      <c r="N7" s="527">
        <v>21.641307066249112</v>
      </c>
      <c r="O7" s="527">
        <v>11.139045195492315</v>
      </c>
      <c r="P7" s="527">
        <v>11.139045195492315</v>
      </c>
    </row>
    <row r="8" spans="1:16" customFormat="1" ht="30" customHeight="1">
      <c r="A8" s="13"/>
      <c r="B8" s="476" t="s">
        <v>182</v>
      </c>
      <c r="C8" s="482"/>
      <c r="D8" s="527">
        <v>9.5044072010642537</v>
      </c>
      <c r="E8" s="527">
        <v>9.0661141173903559</v>
      </c>
      <c r="F8" s="527">
        <v>3.8276210460870033</v>
      </c>
      <c r="G8" s="527">
        <v>19.510740094492519</v>
      </c>
      <c r="H8" s="527">
        <v>10.771703803551659</v>
      </c>
      <c r="I8" s="527">
        <v>-2.9778008033119363E-2</v>
      </c>
      <c r="J8" s="527">
        <v>-2.9778008033147785E-2</v>
      </c>
      <c r="K8" s="527">
        <v>12.73447257947646</v>
      </c>
      <c r="L8" s="527">
        <v>13.018736988202591</v>
      </c>
      <c r="M8" s="527">
        <v>4.4350173373119759</v>
      </c>
      <c r="N8" s="527">
        <v>9.1628488129945822</v>
      </c>
      <c r="O8" s="527">
        <v>8.5455207869703287</v>
      </c>
      <c r="P8" s="527">
        <v>8.5455207869703287</v>
      </c>
    </row>
    <row r="9" spans="1:16" customFormat="1" ht="30" customHeight="1">
      <c r="A9" s="13"/>
      <c r="B9" s="476" t="s">
        <v>183</v>
      </c>
      <c r="C9" s="482"/>
      <c r="D9" s="527">
        <v>10.202434865401912</v>
      </c>
      <c r="E9" s="527">
        <v>-0.22259048931829284</v>
      </c>
      <c r="F9" s="527">
        <v>3.2631161449484267</v>
      </c>
      <c r="G9" s="527">
        <v>15.859509217447453</v>
      </c>
      <c r="H9" s="527">
        <v>6.852971861651568</v>
      </c>
      <c r="I9" s="527">
        <v>1.7535230552847594</v>
      </c>
      <c r="J9" s="527">
        <v>2.2221031183382394</v>
      </c>
      <c r="K9" s="527">
        <v>13.949501908675771</v>
      </c>
      <c r="L9" s="527">
        <v>13.138211967647194</v>
      </c>
      <c r="M9" s="527">
        <v>8.1999598006120067</v>
      </c>
      <c r="N9" s="527">
        <v>6.8296484337855503</v>
      </c>
      <c r="O9" s="527">
        <v>7.6037791084397668</v>
      </c>
      <c r="P9" s="527">
        <v>7.6037791084397668</v>
      </c>
    </row>
    <row r="10" spans="1:16" customFormat="1" ht="30" customHeight="1">
      <c r="A10" s="13"/>
      <c r="B10" s="476" t="s">
        <v>184</v>
      </c>
      <c r="C10" s="482"/>
      <c r="D10" s="527">
        <v>7.1989351932313639</v>
      </c>
      <c r="E10" s="527">
        <v>-4.961062325676906</v>
      </c>
      <c r="F10" s="527">
        <v>4.1654278321062463</v>
      </c>
      <c r="G10" s="527">
        <v>11.815389526546568</v>
      </c>
      <c r="H10" s="527">
        <v>28.068903904344126</v>
      </c>
      <c r="I10" s="527">
        <v>3.7281180396130367</v>
      </c>
      <c r="J10" s="527">
        <v>3.8158447966255551</v>
      </c>
      <c r="K10" s="527">
        <v>14.628003571635077</v>
      </c>
      <c r="L10" s="527">
        <v>13.237906652970821</v>
      </c>
      <c r="M10" s="527">
        <v>13.415490795706603</v>
      </c>
      <c r="N10" s="527">
        <v>4.8649357026741171</v>
      </c>
      <c r="O10" s="527">
        <v>8.6284004766479399</v>
      </c>
      <c r="P10" s="527">
        <v>8.6284004766479399</v>
      </c>
    </row>
    <row r="11" spans="1:16" customFormat="1" ht="30" customHeight="1">
      <c r="A11" s="13"/>
      <c r="B11" s="476" t="s">
        <v>185</v>
      </c>
      <c r="C11" s="482"/>
      <c r="D11" s="527">
        <v>3.0414416304870571</v>
      </c>
      <c r="E11" s="527">
        <v>-7.1589447465049574</v>
      </c>
      <c r="F11" s="527">
        <v>1.3051479117078344</v>
      </c>
      <c r="G11" s="527">
        <v>6.3321207874191856</v>
      </c>
      <c r="H11" s="527">
        <v>0.4576781708318407</v>
      </c>
      <c r="I11" s="527">
        <v>-1.0987729844908785</v>
      </c>
      <c r="J11" s="527">
        <v>-0.95588614412763206</v>
      </c>
      <c r="K11" s="527">
        <v>14.166850097966829</v>
      </c>
      <c r="L11" s="527">
        <v>12.51924146448367</v>
      </c>
      <c r="M11" s="527">
        <v>15.025286524499549</v>
      </c>
      <c r="N11" s="527">
        <v>5.8621564723152773</v>
      </c>
      <c r="O11" s="527">
        <v>3.9929265794965971</v>
      </c>
      <c r="P11" s="527">
        <v>3.9929265794966113</v>
      </c>
    </row>
    <row r="12" spans="1:16" customFormat="1" ht="30" customHeight="1">
      <c r="A12" s="13"/>
      <c r="B12" s="476" t="s">
        <v>186</v>
      </c>
      <c r="C12" s="482"/>
      <c r="D12" s="527">
        <v>5.3938042331280087</v>
      </c>
      <c r="E12" s="527">
        <v>-3.7710474066798838</v>
      </c>
      <c r="F12" s="527">
        <v>4.4238182566711686</v>
      </c>
      <c r="G12" s="527">
        <v>3.871645198868336</v>
      </c>
      <c r="H12" s="527">
        <v>9.3210774219014212</v>
      </c>
      <c r="I12" s="527">
        <v>0.16432174860206317</v>
      </c>
      <c r="J12" s="527">
        <v>0.16432174860203475</v>
      </c>
      <c r="K12" s="527">
        <v>11.684229894620074</v>
      </c>
      <c r="L12" s="527">
        <v>12.354169225101458</v>
      </c>
      <c r="M12" s="527">
        <v>15.140324907162707</v>
      </c>
      <c r="N12" s="527">
        <v>7.4780618084699739</v>
      </c>
      <c r="O12" s="527">
        <v>6.2405954883756181</v>
      </c>
      <c r="P12" s="527">
        <v>6.2405954883756181</v>
      </c>
    </row>
    <row r="13" spans="1:16" customFormat="1" ht="30" customHeight="1">
      <c r="A13" s="13"/>
      <c r="B13" s="476" t="s">
        <v>187</v>
      </c>
      <c r="C13" s="482"/>
      <c r="D13" s="527">
        <v>6.4181785840032717</v>
      </c>
      <c r="E13" s="527">
        <v>-8.008785445481692E-2</v>
      </c>
      <c r="F13" s="527">
        <v>6.4608296557455702</v>
      </c>
      <c r="G13" s="527">
        <v>10.028667166302995</v>
      </c>
      <c r="H13" s="527">
        <v>16.934112138500552</v>
      </c>
      <c r="I13" s="527">
        <v>-0.38366090370045924</v>
      </c>
      <c r="J13" s="527">
        <v>-0.32593797132540203</v>
      </c>
      <c r="K13" s="527">
        <v>9.1914940734139776</v>
      </c>
      <c r="L13" s="527">
        <v>10.914628721882565</v>
      </c>
      <c r="M13" s="527">
        <v>13.742908037681104</v>
      </c>
      <c r="N13" s="527">
        <v>9.2476287846899226</v>
      </c>
      <c r="O13" s="527">
        <v>7.6146534782885738</v>
      </c>
      <c r="P13" s="527">
        <v>7.6146534782885738</v>
      </c>
    </row>
    <row r="14" spans="1:16" customFormat="1" ht="30" customHeight="1">
      <c r="A14" s="13"/>
      <c r="B14" s="476" t="s">
        <v>188</v>
      </c>
      <c r="C14" s="482"/>
      <c r="D14" s="527">
        <v>10.032665570741898</v>
      </c>
      <c r="E14" s="527">
        <v>-0.59104777966437894</v>
      </c>
      <c r="F14" s="527">
        <v>7.6254219120932731</v>
      </c>
      <c r="G14" s="527">
        <v>14.980200568032373</v>
      </c>
      <c r="H14" s="527">
        <v>-1.4450993991986962</v>
      </c>
      <c r="I14" s="527">
        <v>2.5370271647329616</v>
      </c>
      <c r="J14" s="527">
        <v>2.8182554478821658</v>
      </c>
      <c r="K14" s="527">
        <v>6.6220831145195973</v>
      </c>
      <c r="L14" s="527">
        <v>8.3953313060831221</v>
      </c>
      <c r="M14" s="527">
        <v>11.801598704837986</v>
      </c>
      <c r="N14" s="527">
        <v>11.717294027789137</v>
      </c>
      <c r="O14" s="527">
        <v>6.6488971910431758</v>
      </c>
      <c r="P14" s="527">
        <v>6.6488971910431758</v>
      </c>
    </row>
    <row r="15" spans="1:16" customFormat="1" ht="30" customHeight="1">
      <c r="A15" s="13"/>
      <c r="B15" s="476" t="s">
        <v>189</v>
      </c>
      <c r="C15" s="482"/>
      <c r="D15" s="527">
        <v>14.614241689909704</v>
      </c>
      <c r="E15" s="527">
        <v>1.3401231047596553</v>
      </c>
      <c r="F15" s="527">
        <v>7.5298120014514609</v>
      </c>
      <c r="G15" s="527">
        <v>21.450100721662821</v>
      </c>
      <c r="H15" s="527">
        <v>31.896363239942616</v>
      </c>
      <c r="I15" s="527">
        <v>8.5483157705266137</v>
      </c>
      <c r="J15" s="527">
        <v>8.9526143958665187</v>
      </c>
      <c r="K15" s="527">
        <v>4.80847971702471</v>
      </c>
      <c r="L15" s="527">
        <v>6.7017655210966893</v>
      </c>
      <c r="M15" s="527">
        <v>11.925661679389492</v>
      </c>
      <c r="N15" s="527">
        <v>6.4966280900312228</v>
      </c>
      <c r="O15" s="527">
        <v>11.072668967421563</v>
      </c>
      <c r="P15" s="527">
        <v>11.072668967421563</v>
      </c>
    </row>
    <row r="16" spans="1:16" customFormat="1" ht="30" customHeight="1">
      <c r="A16" s="13"/>
      <c r="B16" s="476" t="s">
        <v>190</v>
      </c>
      <c r="C16" s="482"/>
      <c r="D16" s="527">
        <v>13.341368540603042</v>
      </c>
      <c r="E16" s="527">
        <v>2.6922179166785298</v>
      </c>
      <c r="F16" s="527">
        <v>8.0355542812085474</v>
      </c>
      <c r="G16" s="527">
        <v>24.470332924106003</v>
      </c>
      <c r="H16" s="527">
        <v>16.75761911786428</v>
      </c>
      <c r="I16" s="527">
        <v>13.896222094105255</v>
      </c>
      <c r="J16" s="527">
        <v>13.896222094105283</v>
      </c>
      <c r="K16" s="527">
        <v>3.3769244358356758</v>
      </c>
      <c r="L16" s="527">
        <v>5.2792654934966663</v>
      </c>
      <c r="M16" s="527">
        <v>11.257219014569529</v>
      </c>
      <c r="N16" s="527">
        <v>10.696966039522039</v>
      </c>
      <c r="O16" s="527">
        <v>9.8483225806459842</v>
      </c>
      <c r="P16" s="527">
        <v>9.8483225806459842</v>
      </c>
    </row>
    <row r="17" spans="1:16" customFormat="1" ht="30" customHeight="1">
      <c r="A17" s="13"/>
      <c r="B17" s="476" t="s">
        <v>191</v>
      </c>
      <c r="C17" s="482"/>
      <c r="D17" s="527">
        <v>16.577230162062378</v>
      </c>
      <c r="E17" s="527">
        <v>0.11459118545069202</v>
      </c>
      <c r="F17" s="527">
        <v>4.0259020652150497</v>
      </c>
      <c r="G17" s="527">
        <v>25.544110176225303</v>
      </c>
      <c r="H17" s="527">
        <v>9.6482004370507894</v>
      </c>
      <c r="I17" s="527">
        <v>18.301735026521328</v>
      </c>
      <c r="J17" s="527">
        <v>19.65399970655821</v>
      </c>
      <c r="K17" s="527">
        <v>5.7724664683736222</v>
      </c>
      <c r="L17" s="527">
        <v>5.0127630699937669</v>
      </c>
      <c r="M17" s="527">
        <v>10.439029858133878</v>
      </c>
      <c r="N17" s="527">
        <v>14.815241258340578</v>
      </c>
      <c r="O17" s="527">
        <v>9.7802948178012059</v>
      </c>
      <c r="P17" s="527">
        <v>9.7802948178012343</v>
      </c>
    </row>
    <row r="18" spans="1:16" customFormat="1" ht="30" customHeight="1">
      <c r="A18" s="13"/>
      <c r="B18" s="476" t="s">
        <v>192</v>
      </c>
      <c r="C18" s="482"/>
      <c r="D18" s="527">
        <v>14.384066261622934</v>
      </c>
      <c r="E18" s="527">
        <v>2.7597492940154069</v>
      </c>
      <c r="F18" s="527">
        <v>5.0373867095907059</v>
      </c>
      <c r="G18" s="527">
        <v>30.962349036024364</v>
      </c>
      <c r="H18" s="527">
        <v>31.565775793006452</v>
      </c>
      <c r="I18" s="527">
        <v>8.655854783677924</v>
      </c>
      <c r="J18" s="527">
        <v>10.166847118474351</v>
      </c>
      <c r="K18" s="527">
        <v>7.05799046461199</v>
      </c>
      <c r="L18" s="527">
        <v>5.5134003421013773</v>
      </c>
      <c r="M18" s="527">
        <v>8.6762604127987686</v>
      </c>
      <c r="N18" s="527">
        <v>14.302541720874103</v>
      </c>
      <c r="O18" s="527">
        <v>11.345750111878857</v>
      </c>
      <c r="P18" s="527">
        <v>11.345750111878843</v>
      </c>
    </row>
    <row r="19" spans="1:16" customFormat="1" ht="30" customHeight="1">
      <c r="A19" s="13"/>
      <c r="B19" s="476" t="s">
        <v>193</v>
      </c>
      <c r="C19" s="482"/>
      <c r="D19" s="527">
        <v>9.3002332747998082</v>
      </c>
      <c r="E19" s="527">
        <v>-2.4554898478846212</v>
      </c>
      <c r="F19" s="527">
        <v>9.5894855567238295</v>
      </c>
      <c r="G19" s="527">
        <v>28.746047697958687</v>
      </c>
      <c r="H19" s="527">
        <v>3.3204939711366563</v>
      </c>
      <c r="I19" s="527">
        <v>9.9366762288591417</v>
      </c>
      <c r="J19" s="527">
        <v>10.770694381487303</v>
      </c>
      <c r="K19" s="527">
        <v>7.3441007606224673</v>
      </c>
      <c r="L19" s="527">
        <v>4.8791123768343994</v>
      </c>
      <c r="M19" s="527">
        <v>6.3228969202930188</v>
      </c>
      <c r="N19" s="527">
        <v>19.584376108500351</v>
      </c>
      <c r="O19" s="527">
        <v>7.5599683797061772</v>
      </c>
      <c r="P19" s="527">
        <v>7.5599683797062056</v>
      </c>
    </row>
    <row r="20" spans="1:16" customFormat="1" ht="30" customHeight="1">
      <c r="A20" s="13"/>
      <c r="B20" s="476" t="s">
        <v>194</v>
      </c>
      <c r="C20" s="482"/>
      <c r="D20" s="527">
        <v>10.978248846946641</v>
      </c>
      <c r="E20" s="527">
        <v>3.5800053471095339</v>
      </c>
      <c r="F20" s="527">
        <v>11.000293527850786</v>
      </c>
      <c r="G20" s="527">
        <v>17.000920910145354</v>
      </c>
      <c r="H20" s="527">
        <v>0.99880867199084378</v>
      </c>
      <c r="I20" s="527">
        <v>14.041274346438044</v>
      </c>
      <c r="J20" s="527">
        <v>14.041274346438087</v>
      </c>
      <c r="K20" s="527">
        <v>7.3966807466773616</v>
      </c>
      <c r="L20" s="527">
        <v>3.8019479742524425</v>
      </c>
      <c r="M20" s="527">
        <v>4.9883716059852645</v>
      </c>
      <c r="N20" s="527">
        <v>12.969992754463178</v>
      </c>
      <c r="O20" s="527">
        <v>8.1541535240051246</v>
      </c>
      <c r="P20" s="527">
        <v>8.154153524005153</v>
      </c>
    </row>
    <row r="21" spans="1:16" customFormat="1" ht="30" customHeight="1">
      <c r="A21" s="13"/>
      <c r="B21" s="476" t="s">
        <v>195</v>
      </c>
      <c r="C21" s="482"/>
      <c r="D21" s="527">
        <v>1.8924473148818777</v>
      </c>
      <c r="E21" s="527">
        <v>7.0441553000438546</v>
      </c>
      <c r="F21" s="527">
        <v>40.332803730579968</v>
      </c>
      <c r="G21" s="527">
        <v>12.211811816346142</v>
      </c>
      <c r="H21" s="527">
        <v>4.5326710149639098</v>
      </c>
      <c r="I21" s="527">
        <v>8.7308410037632171</v>
      </c>
      <c r="J21" s="527">
        <v>7.1148390717639529</v>
      </c>
      <c r="K21" s="527">
        <v>5.1299093632328265</v>
      </c>
      <c r="L21" s="527">
        <v>5.1711295613015267</v>
      </c>
      <c r="M21" s="527">
        <v>4.6193411861488869</v>
      </c>
      <c r="N21" s="527">
        <v>0.86511242652271392</v>
      </c>
      <c r="O21" s="527">
        <v>9.856021799040235</v>
      </c>
      <c r="P21" s="527">
        <v>9.856021799040235</v>
      </c>
    </row>
    <row r="22" spans="1:16" customFormat="1" ht="30" customHeight="1">
      <c r="A22" s="13"/>
      <c r="B22" s="476" t="s">
        <v>196</v>
      </c>
      <c r="C22" s="482"/>
      <c r="D22" s="527">
        <v>4.9145372228033466</v>
      </c>
      <c r="E22" s="527">
        <v>10.859609788786656</v>
      </c>
      <c r="F22" s="527">
        <v>44.583616632545386</v>
      </c>
      <c r="G22" s="527">
        <v>11.316578465212373</v>
      </c>
      <c r="H22" s="527">
        <v>-5.9283461319485724</v>
      </c>
      <c r="I22" s="527">
        <v>28.17033565901059</v>
      </c>
      <c r="J22" s="527">
        <v>25.325248682985048</v>
      </c>
      <c r="K22" s="527">
        <v>4.8284303916488653</v>
      </c>
      <c r="L22" s="527">
        <v>5.9072234637936845</v>
      </c>
      <c r="M22" s="527">
        <v>7.0787554986439574</v>
      </c>
      <c r="N22" s="527">
        <v>2.4485397334524919</v>
      </c>
      <c r="O22" s="527">
        <v>11.881956999518707</v>
      </c>
      <c r="P22" s="527">
        <v>11.881956999518707</v>
      </c>
    </row>
    <row r="23" spans="1:16" customFormat="1" ht="30" customHeight="1">
      <c r="A23" s="13"/>
      <c r="B23" s="476" t="s">
        <v>197</v>
      </c>
      <c r="C23" s="482"/>
      <c r="D23" s="527">
        <v>9.4175648400282199</v>
      </c>
      <c r="E23" s="527">
        <v>19.266964561644912</v>
      </c>
      <c r="F23" s="527">
        <v>27.628588155032418</v>
      </c>
      <c r="G23" s="527">
        <v>15.745845017539949</v>
      </c>
      <c r="H23" s="527">
        <v>9.446796161813694</v>
      </c>
      <c r="I23" s="527">
        <v>26.973299157824798</v>
      </c>
      <c r="J23" s="527">
        <v>25.161375329194001</v>
      </c>
      <c r="K23" s="527">
        <v>5.1075752113528949</v>
      </c>
      <c r="L23" s="527">
        <v>6.4019732947888883</v>
      </c>
      <c r="M23" s="527">
        <v>9.0418819009640004</v>
      </c>
      <c r="N23" s="527">
        <v>2.9063585633598166</v>
      </c>
      <c r="O23" s="527">
        <v>13.382760456674191</v>
      </c>
      <c r="P23" s="527">
        <v>13.382760456674163</v>
      </c>
    </row>
    <row r="24" spans="1:16" customFormat="1" ht="30" customHeight="1">
      <c r="A24" s="13"/>
      <c r="B24" s="476" t="s">
        <v>198</v>
      </c>
      <c r="C24" s="482"/>
      <c r="D24" s="527">
        <v>11.330299516422301</v>
      </c>
      <c r="E24" s="527">
        <v>5.7397663049336671</v>
      </c>
      <c r="F24" s="527">
        <v>9.1923242084412777</v>
      </c>
      <c r="G24" s="527">
        <v>41.481681508953415</v>
      </c>
      <c r="H24" s="527">
        <v>21.932831366966781</v>
      </c>
      <c r="I24" s="527">
        <v>18.325916277968176</v>
      </c>
      <c r="J24" s="527">
        <v>18.325916277968176</v>
      </c>
      <c r="K24" s="527">
        <v>4.1599999999999255</v>
      </c>
      <c r="L24" s="527">
        <v>6.6999999999997044</v>
      </c>
      <c r="M24" s="527">
        <v>10.945654666836816</v>
      </c>
      <c r="N24" s="527">
        <v>4.1702174842668001</v>
      </c>
      <c r="O24" s="527">
        <v>11.373516194191183</v>
      </c>
      <c r="P24" s="527">
        <v>11.373516194191154</v>
      </c>
    </row>
    <row r="25" spans="1:16" customFormat="1" ht="30" customHeight="1">
      <c r="A25" s="13"/>
      <c r="B25" s="476" t="s">
        <v>199</v>
      </c>
      <c r="C25" s="482"/>
      <c r="D25" s="527">
        <v>21.823363172605781</v>
      </c>
      <c r="E25" s="527">
        <v>8.3849182066705765</v>
      </c>
      <c r="F25" s="527">
        <v>-29.5496386493339</v>
      </c>
      <c r="G25" s="527">
        <v>46.363510273628094</v>
      </c>
      <c r="H25" s="527">
        <v>26.367407327635235</v>
      </c>
      <c r="I25" s="527">
        <v>18.104940590578963</v>
      </c>
      <c r="J25" s="527">
        <v>17.664153903715942</v>
      </c>
      <c r="K25" s="527">
        <v>6.1023658640352494</v>
      </c>
      <c r="L25" s="527">
        <v>5.5950094984851546</v>
      </c>
      <c r="M25" s="527">
        <v>9.147371551069611</v>
      </c>
      <c r="N25" s="527">
        <v>20.376792555140227</v>
      </c>
      <c r="O25" s="527">
        <v>7.6648910055933328</v>
      </c>
      <c r="P25" s="527">
        <v>7.6648910055933328</v>
      </c>
    </row>
    <row r="26" spans="1:16" customFormat="1" ht="30" customHeight="1">
      <c r="A26" s="13"/>
      <c r="B26" s="476" t="s">
        <v>200</v>
      </c>
      <c r="C26" s="482"/>
      <c r="D26" s="527">
        <v>17.931334852310954</v>
      </c>
      <c r="E26" s="527">
        <v>6.750256697563529</v>
      </c>
      <c r="F26" s="527">
        <v>-36.080355684592902</v>
      </c>
      <c r="G26" s="527">
        <v>39.527146851187439</v>
      </c>
      <c r="H26" s="527">
        <v>30.844996673117919</v>
      </c>
      <c r="I26" s="527">
        <v>-2.4213314745165917</v>
      </c>
      <c r="J26" s="527">
        <v>-2.0312722426177032</v>
      </c>
      <c r="K26" s="527">
        <v>6.7654306465036598</v>
      </c>
      <c r="L26" s="527">
        <v>5.0795611719314309</v>
      </c>
      <c r="M26" s="527">
        <v>7.1768581634070898</v>
      </c>
      <c r="N26" s="527">
        <v>19.752804880983248</v>
      </c>
      <c r="O26" s="527">
        <v>3.9416790570627143</v>
      </c>
      <c r="P26" s="527">
        <v>3.9416790570627285</v>
      </c>
    </row>
    <row r="27" spans="1:16" customFormat="1" ht="30" customHeight="1">
      <c r="A27" s="13"/>
      <c r="B27" s="476" t="s">
        <v>201</v>
      </c>
      <c r="C27" s="482"/>
      <c r="D27" s="527">
        <v>17.315255156849048</v>
      </c>
      <c r="E27" s="527">
        <v>5.9299184133420795</v>
      </c>
      <c r="F27" s="527">
        <v>-20.460290363809719</v>
      </c>
      <c r="G27" s="527">
        <v>39.418781820958031</v>
      </c>
      <c r="H27" s="527">
        <v>28.598700353512214</v>
      </c>
      <c r="I27" s="527">
        <v>-11.18568701258485</v>
      </c>
      <c r="J27" s="527">
        <v>-11.140057081352055</v>
      </c>
      <c r="K27" s="527">
        <v>6.204089373682379</v>
      </c>
      <c r="L27" s="527">
        <v>5.5097788588062997</v>
      </c>
      <c r="M27" s="527">
        <v>8.301816364982173</v>
      </c>
      <c r="N27" s="527">
        <v>21.358886646533406</v>
      </c>
      <c r="O27" s="527">
        <v>6.6391467848070391</v>
      </c>
      <c r="P27" s="527">
        <v>6.6391467848070107</v>
      </c>
    </row>
    <row r="28" spans="1:16" customFormat="1" ht="30" customHeight="1">
      <c r="A28" s="13"/>
      <c r="B28" s="476" t="s">
        <v>202</v>
      </c>
      <c r="C28" s="482"/>
      <c r="D28" s="527">
        <v>14.462946411429527</v>
      </c>
      <c r="E28" s="527">
        <v>24.565619223659823</v>
      </c>
      <c r="F28" s="527">
        <v>-0.50489740672340133</v>
      </c>
      <c r="G28" s="527">
        <v>24.306159485662988</v>
      </c>
      <c r="H28" s="527">
        <v>23.21263160050384</v>
      </c>
      <c r="I28" s="527">
        <v>-17.494501688696346</v>
      </c>
      <c r="J28" s="527">
        <v>-17.494501688696346</v>
      </c>
      <c r="K28" s="527">
        <v>8.3915623378399715</v>
      </c>
      <c r="L28" s="527">
        <v>6.8608081632156654</v>
      </c>
      <c r="M28" s="527">
        <v>7.7780760643140212</v>
      </c>
      <c r="N28" s="527">
        <v>36.523838102067288</v>
      </c>
      <c r="O28" s="527">
        <v>10.627781580411906</v>
      </c>
      <c r="P28" s="527">
        <v>10.627781580411934</v>
      </c>
    </row>
    <row r="29" spans="1:16" customFormat="1" ht="30" customHeight="1">
      <c r="A29" s="13"/>
      <c r="B29" s="476" t="s">
        <v>203</v>
      </c>
      <c r="C29" s="482"/>
      <c r="D29" s="527">
        <v>14.263479274955131</v>
      </c>
      <c r="E29" s="527">
        <v>24.597192072914865</v>
      </c>
      <c r="F29" s="527">
        <v>16.120305263019489</v>
      </c>
      <c r="G29" s="527">
        <v>26.516931154039455</v>
      </c>
      <c r="H29" s="527">
        <v>18.602935314696325</v>
      </c>
      <c r="I29" s="527">
        <v>-18.430610638599973</v>
      </c>
      <c r="J29" s="527">
        <v>-19.744241000872393</v>
      </c>
      <c r="K29" s="527">
        <v>4.8433548615732747</v>
      </c>
      <c r="L29" s="527">
        <v>6.3508360988003432</v>
      </c>
      <c r="M29" s="527">
        <v>8.229159640774327</v>
      </c>
      <c r="N29" s="527">
        <v>34.537825820045725</v>
      </c>
      <c r="O29" s="527">
        <v>12.290677120267191</v>
      </c>
      <c r="P29" s="527">
        <v>12.290677120267191</v>
      </c>
    </row>
    <row r="30" spans="1:16" ht="30" customHeight="1">
      <c r="B30" s="476" t="s">
        <v>204</v>
      </c>
      <c r="C30" s="482"/>
      <c r="D30" s="527">
        <v>8.8088694579330848</v>
      </c>
      <c r="E30" s="527">
        <v>28.10792779319442</v>
      </c>
      <c r="F30" s="527">
        <v>26.6378466641453</v>
      </c>
      <c r="G30" s="527">
        <v>27.363257061079011</v>
      </c>
      <c r="H30" s="527">
        <v>18.662991496321908</v>
      </c>
      <c r="I30" s="527">
        <v>-19.895804595115024</v>
      </c>
      <c r="J30" s="527">
        <v>-13.211008820378851</v>
      </c>
      <c r="K30" s="527">
        <v>2.9295215856231209</v>
      </c>
      <c r="L30" s="527">
        <v>8.5139317336045508</v>
      </c>
      <c r="M30" s="527">
        <v>6.6648983329872635</v>
      </c>
      <c r="N30" s="527">
        <v>33.850147278194214</v>
      </c>
      <c r="O30" s="527">
        <v>12.734205056780297</v>
      </c>
      <c r="P30" s="527">
        <v>12.734205056780269</v>
      </c>
    </row>
    <row r="31" spans="1:16" ht="30" customHeight="1">
      <c r="B31" s="476" t="s">
        <v>205</v>
      </c>
      <c r="C31" s="482"/>
      <c r="D31" s="527">
        <v>6.8844697978918532</v>
      </c>
      <c r="E31" s="527">
        <v>19.987606047339042</v>
      </c>
      <c r="F31" s="527">
        <v>15.966040028176181</v>
      </c>
      <c r="G31" s="527">
        <v>27.333709417863332</v>
      </c>
      <c r="H31" s="527">
        <v>18.922492539726505</v>
      </c>
      <c r="I31" s="527">
        <v>-12.572649562693897</v>
      </c>
      <c r="J31" s="527">
        <v>-3.5811568170827286</v>
      </c>
      <c r="K31" s="527">
        <v>1.0794614214238294</v>
      </c>
      <c r="L31" s="527">
        <v>7.6809131886582662</v>
      </c>
      <c r="M31" s="527">
        <v>5.8721922079221258</v>
      </c>
      <c r="N31" s="527">
        <v>27.113763514972632</v>
      </c>
      <c r="O31" s="527">
        <v>10.606112969012898</v>
      </c>
      <c r="P31" s="527">
        <v>10.606112969012898</v>
      </c>
    </row>
    <row r="32" spans="1:16" ht="30" customHeight="1">
      <c r="B32" s="476" t="s">
        <v>206</v>
      </c>
      <c r="C32" s="482"/>
      <c r="D32" s="527">
        <v>2.0439925199536617</v>
      </c>
      <c r="E32" s="527">
        <v>1.5218006443692929</v>
      </c>
      <c r="F32" s="528">
        <v>5.7925998553025835</v>
      </c>
      <c r="G32" s="527">
        <v>29.658109376989671</v>
      </c>
      <c r="H32" s="527">
        <v>21.3851315023513</v>
      </c>
      <c r="I32" s="527">
        <v>-0.2555651121167557</v>
      </c>
      <c r="J32" s="527">
        <v>6.8048746524987678</v>
      </c>
      <c r="K32" s="527">
        <v>-3.5022538522029265</v>
      </c>
      <c r="L32" s="527">
        <v>-0.29630724213302528</v>
      </c>
      <c r="M32" s="527">
        <v>2.7108197055847256</v>
      </c>
      <c r="N32" s="527">
        <v>1.4347056628128314</v>
      </c>
      <c r="O32" s="527">
        <v>5.2065716800786817</v>
      </c>
      <c r="P32" s="527">
        <v>5.2065716800786817</v>
      </c>
    </row>
    <row r="33" spans="2:16" ht="30" customHeight="1">
      <c r="B33" s="476" t="s">
        <v>207</v>
      </c>
      <c r="C33" s="482"/>
      <c r="D33" s="528">
        <v>-6.4061532426308077</v>
      </c>
      <c r="E33" s="528">
        <v>-5.439621647661852E-2</v>
      </c>
      <c r="F33" s="528">
        <v>31.765193660080655</v>
      </c>
      <c r="G33" s="528">
        <v>23.22513004533171</v>
      </c>
      <c r="H33" s="528">
        <v>24.087306225766511</v>
      </c>
      <c r="I33" s="527">
        <v>6.9587392680282107</v>
      </c>
      <c r="J33" s="528">
        <v>13.023469847258596</v>
      </c>
      <c r="K33" s="528">
        <v>-4.984008124123207</v>
      </c>
      <c r="L33" s="528">
        <v>2.6137780697041251</v>
      </c>
      <c r="M33" s="528">
        <v>4.8897787035716078</v>
      </c>
      <c r="N33" s="528">
        <v>2.3538317248560361</v>
      </c>
      <c r="O33" s="528">
        <v>6.789224721805482</v>
      </c>
      <c r="P33" s="527">
        <v>6.7892247218054962</v>
      </c>
    </row>
    <row r="34" spans="2:16" ht="30" customHeight="1">
      <c r="B34" s="476" t="s">
        <v>208</v>
      </c>
      <c r="C34" s="482"/>
      <c r="D34" s="528">
        <v>-5.88536035862532</v>
      </c>
      <c r="E34" s="528">
        <v>-7.8439673620624575</v>
      </c>
      <c r="F34" s="527">
        <v>29.370726212240669</v>
      </c>
      <c r="G34" s="528">
        <v>22.493550570949523</v>
      </c>
      <c r="H34" s="528">
        <v>20.854172336744739</v>
      </c>
      <c r="I34" s="527">
        <v>27.077357446029993</v>
      </c>
      <c r="J34" s="528">
        <v>16.234588936011619</v>
      </c>
      <c r="K34" s="528">
        <v>-7.8338552194935005</v>
      </c>
      <c r="L34" s="528">
        <v>2.4873249411984091</v>
      </c>
      <c r="M34" s="528">
        <v>8.0715438874365617</v>
      </c>
      <c r="N34" s="528">
        <v>4.3302418367416919</v>
      </c>
      <c r="O34" s="528">
        <v>6.2128730324202905</v>
      </c>
      <c r="P34" s="527">
        <v>6.2128730324202905</v>
      </c>
    </row>
    <row r="35" spans="2:16" ht="30" customHeight="1">
      <c r="B35" s="476" t="s">
        <v>209</v>
      </c>
      <c r="C35" s="482"/>
      <c r="D35" s="527">
        <v>-8.4576135027534747</v>
      </c>
      <c r="E35" s="528">
        <v>-2.678948930063811</v>
      </c>
      <c r="F35" s="528">
        <v>14.768970860573845</v>
      </c>
      <c r="G35" s="528">
        <v>16.281182523214795</v>
      </c>
      <c r="H35" s="528">
        <v>17.075149007990206</v>
      </c>
      <c r="I35" s="527">
        <v>10.739999725316807</v>
      </c>
      <c r="J35" s="528">
        <v>9.2966788995239966</v>
      </c>
      <c r="K35" s="527">
        <v>-2.6175428308434476</v>
      </c>
      <c r="L35" s="528">
        <v>-3.3639227939048624</v>
      </c>
      <c r="M35" s="528">
        <v>-1.0512381916706062</v>
      </c>
      <c r="N35" s="528">
        <v>1.9661703864550617</v>
      </c>
      <c r="O35" s="527">
        <v>2.3044583460753927</v>
      </c>
      <c r="P35" s="527">
        <v>2.3044583460753927</v>
      </c>
    </row>
    <row r="36" spans="2:16" ht="30" customHeight="1">
      <c r="B36" s="476" t="s">
        <v>210</v>
      </c>
      <c r="C36" s="482"/>
      <c r="D36" s="528">
        <v>0.50788614069432469</v>
      </c>
      <c r="E36" s="528">
        <v>4.0596956474833661</v>
      </c>
      <c r="F36" s="528">
        <v>2.622953685479672</v>
      </c>
      <c r="G36" s="528">
        <v>11.949763538574928</v>
      </c>
      <c r="H36" s="528">
        <v>12.906537020102689</v>
      </c>
      <c r="I36" s="527">
        <v>3.1037982223622151</v>
      </c>
      <c r="J36" s="528">
        <v>1.4077360092187234</v>
      </c>
      <c r="K36" s="528">
        <v>-2.5659696419186133</v>
      </c>
      <c r="L36" s="528">
        <v>-0.4539126950225949</v>
      </c>
      <c r="M36" s="528">
        <v>-4.4422723449204966</v>
      </c>
      <c r="N36" s="528">
        <v>2.655975137954897</v>
      </c>
      <c r="O36" s="528">
        <v>2.8756808234316082</v>
      </c>
      <c r="P36" s="527">
        <v>2.8756808234316082</v>
      </c>
    </row>
    <row r="37" spans="2:16" ht="30" customHeight="1">
      <c r="B37" s="476" t="s">
        <v>211</v>
      </c>
      <c r="C37" s="482"/>
      <c r="D37" s="528">
        <v>4.2331606803263355</v>
      </c>
      <c r="E37" s="528">
        <v>-1.7029378841889979</v>
      </c>
      <c r="F37" s="528">
        <v>-21.43498890408685</v>
      </c>
      <c r="G37" s="528">
        <v>11.854084894868237</v>
      </c>
      <c r="H37" s="528">
        <v>9.053053033796516</v>
      </c>
      <c r="I37" s="527">
        <v>-8.7984741461017819</v>
      </c>
      <c r="J37" s="528">
        <v>-0.31793182221720429</v>
      </c>
      <c r="K37" s="528">
        <v>5.9914802383721337</v>
      </c>
      <c r="L37" s="528">
        <v>-0.76708970133526577</v>
      </c>
      <c r="M37" s="528">
        <v>-6.6159517958212035</v>
      </c>
      <c r="N37" s="528">
        <v>-10.97276205035692</v>
      </c>
      <c r="O37" s="528">
        <v>-1.2217291665981236</v>
      </c>
      <c r="P37" s="527">
        <v>-1.2217291665981236</v>
      </c>
    </row>
    <row r="38" spans="2:16" ht="30" customHeight="1">
      <c r="B38" s="476" t="s">
        <v>212</v>
      </c>
      <c r="C38" s="511"/>
      <c r="D38" s="528">
        <v>6.787480462579353</v>
      </c>
      <c r="E38" s="528">
        <v>0.79916312461104155</v>
      </c>
      <c r="F38" s="528">
        <v>-27.583143092706223</v>
      </c>
      <c r="G38" s="528">
        <v>8.7974817258087654</v>
      </c>
      <c r="H38" s="528">
        <v>7.918140947796843</v>
      </c>
      <c r="I38" s="527">
        <v>-27.032856616821121</v>
      </c>
      <c r="J38" s="528">
        <v>-6.0302554267507844</v>
      </c>
      <c r="K38" s="528">
        <v>11.412557887450433</v>
      </c>
      <c r="L38" s="528">
        <v>-5.1962553220333234</v>
      </c>
      <c r="M38" s="528">
        <v>-8.6916881546819695</v>
      </c>
      <c r="N38" s="528">
        <v>-16.034137919661731</v>
      </c>
      <c r="O38" s="528">
        <v>-2.7539304151513733</v>
      </c>
      <c r="P38" s="527">
        <v>-2.7539304151513733</v>
      </c>
    </row>
    <row r="39" spans="2:16" ht="30" customHeight="1">
      <c r="B39" s="476" t="s">
        <v>213</v>
      </c>
      <c r="C39" s="511"/>
      <c r="D39" s="528">
        <v>8.8784049571276853</v>
      </c>
      <c r="E39" s="528">
        <v>-1.0887027109413339</v>
      </c>
      <c r="F39" s="528">
        <v>-11.428058666403828</v>
      </c>
      <c r="G39" s="528">
        <v>7.7942877747787094</v>
      </c>
      <c r="H39" s="528">
        <v>7.6530662811060068</v>
      </c>
      <c r="I39" s="527">
        <v>-20.568631618675582</v>
      </c>
      <c r="J39" s="528">
        <v>-8.111448347752173</v>
      </c>
      <c r="K39" s="528">
        <v>4.5367676606408338</v>
      </c>
      <c r="L39" s="528">
        <v>3.5819735653406468</v>
      </c>
      <c r="M39" s="528">
        <v>0.62677305324001509</v>
      </c>
      <c r="N39" s="528">
        <v>-12.393807662847422</v>
      </c>
      <c r="O39" s="528">
        <v>1.4076514028657385</v>
      </c>
      <c r="P39" s="527">
        <v>1.4076514028657243</v>
      </c>
    </row>
    <row r="40" spans="2:16" ht="30" customHeight="1">
      <c r="B40" s="476" t="s">
        <v>214</v>
      </c>
      <c r="C40" s="511"/>
      <c r="D40" s="528">
        <v>-0.44980869700302151</v>
      </c>
      <c r="E40" s="528">
        <v>2.2947804237815745</v>
      </c>
      <c r="F40" s="528">
        <v>1.1415876447474744</v>
      </c>
      <c r="G40" s="528">
        <v>5.5588338083868223</v>
      </c>
      <c r="H40" s="528">
        <v>7.9967381777607045</v>
      </c>
      <c r="I40" s="527">
        <v>3.1579376073874528</v>
      </c>
      <c r="J40" s="528">
        <v>-4.2225354488803646</v>
      </c>
      <c r="K40" s="528">
        <v>8.8620328551020577</v>
      </c>
      <c r="L40" s="528">
        <v>2.2918929403792561</v>
      </c>
      <c r="M40" s="528">
        <v>4.0095286730170017</v>
      </c>
      <c r="N40" s="528">
        <v>-9.0514447003741338E-2</v>
      </c>
      <c r="O40" s="528">
        <v>2.758327819713486</v>
      </c>
      <c r="P40" s="527">
        <v>2.7583278197135002</v>
      </c>
    </row>
    <row r="41" spans="2:16" ht="30" customHeight="1">
      <c r="B41" s="476" t="s">
        <v>215</v>
      </c>
      <c r="C41" s="511"/>
      <c r="D41" s="528">
        <v>1.2460176309801767</v>
      </c>
      <c r="E41" s="528">
        <v>8.5424385932361986</v>
      </c>
      <c r="F41" s="528">
        <v>18.116706059023628</v>
      </c>
      <c r="G41" s="528">
        <v>2.5589379910781389</v>
      </c>
      <c r="H41" s="528">
        <v>2.8714656591975825</v>
      </c>
      <c r="I41" s="527">
        <v>19.627029584797071</v>
      </c>
      <c r="J41" s="528">
        <v>-7.333681404317872</v>
      </c>
      <c r="K41" s="528">
        <v>-0.52355866017842345</v>
      </c>
      <c r="L41" s="528">
        <v>-6.4044813294823086</v>
      </c>
      <c r="M41" s="528">
        <v>1.0867243272855376</v>
      </c>
      <c r="N41" s="528">
        <v>8.7244264520972763</v>
      </c>
      <c r="O41" s="528">
        <v>3.7321042049826048</v>
      </c>
      <c r="P41" s="527">
        <v>3.7321042049826048</v>
      </c>
    </row>
    <row r="42" spans="2:16" ht="30" customHeight="1">
      <c r="B42" s="476" t="s">
        <v>216</v>
      </c>
      <c r="C42" s="511"/>
      <c r="D42" s="528">
        <v>3.9492966043459035</v>
      </c>
      <c r="E42" s="528">
        <v>10.032822750815185</v>
      </c>
      <c r="F42" s="528">
        <v>33.219419516384846</v>
      </c>
      <c r="G42" s="528">
        <v>3.5289224947546955</v>
      </c>
      <c r="H42" s="528">
        <v>-0.22671975991380577</v>
      </c>
      <c r="I42" s="527">
        <v>48.357543139100983</v>
      </c>
      <c r="J42" s="528">
        <v>-1.6970134403868684</v>
      </c>
      <c r="K42" s="528">
        <v>1.1657124721771623</v>
      </c>
      <c r="L42" s="528">
        <v>-1.8991263102497271</v>
      </c>
      <c r="M42" s="528">
        <v>4.6086294294004517</v>
      </c>
      <c r="N42" s="528">
        <v>9.0789086376662311</v>
      </c>
      <c r="O42" s="528">
        <v>7.3364363967608313</v>
      </c>
      <c r="P42" s="527">
        <v>7.3364363967608313</v>
      </c>
    </row>
    <row r="43" spans="2:16" ht="30" customHeight="1">
      <c r="B43" s="476" t="s">
        <v>217</v>
      </c>
      <c r="C43" s="511"/>
      <c r="D43" s="528">
        <v>5.7041512522909841</v>
      </c>
      <c r="E43" s="528">
        <v>9.3268470219444168</v>
      </c>
      <c r="F43" s="528">
        <v>11.074974018477036</v>
      </c>
      <c r="G43" s="528">
        <v>3.1579945513006606</v>
      </c>
      <c r="H43" s="528">
        <v>-9.485466093248931</v>
      </c>
      <c r="I43" s="527">
        <v>64.176939515173899</v>
      </c>
      <c r="J43" s="528">
        <v>6.4933162608183466</v>
      </c>
      <c r="K43" s="528">
        <v>7.9364478038724826</v>
      </c>
      <c r="L43" s="528">
        <v>-0.2426803478815458</v>
      </c>
      <c r="M43" s="528">
        <v>7.6653952729986372</v>
      </c>
      <c r="N43" s="528">
        <v>9.6497139491909252</v>
      </c>
      <c r="O43" s="528">
        <v>5.111178670832615</v>
      </c>
      <c r="P43" s="527">
        <v>5.111178670832615</v>
      </c>
    </row>
    <row r="44" spans="2:16" ht="30" customHeight="1">
      <c r="B44" s="476" t="s">
        <v>218</v>
      </c>
      <c r="C44" s="511"/>
      <c r="D44" s="528">
        <v>8.20399647955972</v>
      </c>
      <c r="E44" s="528">
        <v>7.64485891576048</v>
      </c>
      <c r="F44" s="528">
        <v>8.948933434271737</v>
      </c>
      <c r="G44" s="528">
        <v>4.1782871911606634</v>
      </c>
      <c r="H44" s="528">
        <v>-17.706138617990035</v>
      </c>
      <c r="I44" s="527">
        <v>3.819252605011215</v>
      </c>
      <c r="J44" s="528">
        <v>2.8840625036055343</v>
      </c>
      <c r="K44" s="528">
        <v>4.1687018877345992</v>
      </c>
      <c r="L44" s="528">
        <v>6.2938490421781381</v>
      </c>
      <c r="M44" s="528">
        <v>14.084377619499364</v>
      </c>
      <c r="N44" s="528">
        <v>5.3187906641123561</v>
      </c>
      <c r="O44" s="528">
        <v>3.4468989780377655</v>
      </c>
      <c r="P44" s="527">
        <v>3.4468989780377655</v>
      </c>
    </row>
    <row r="45" spans="2:16" ht="30" customHeight="1">
      <c r="B45" s="476" t="s">
        <v>219</v>
      </c>
      <c r="C45" s="511"/>
      <c r="D45" s="528">
        <v>6.7818917888743897</v>
      </c>
      <c r="E45" s="528">
        <v>3.8193056743817095</v>
      </c>
      <c r="F45" s="528">
        <v>8.1839760145370661</v>
      </c>
      <c r="G45" s="528">
        <v>7.5299969297576865</v>
      </c>
      <c r="H45" s="528">
        <v>-19.133961710076846</v>
      </c>
      <c r="I45" s="527">
        <v>7.4445425201827362</v>
      </c>
      <c r="J45" s="528">
        <v>4.6862211802200164</v>
      </c>
      <c r="K45" s="528">
        <v>13.824873253524657</v>
      </c>
      <c r="L45" s="528">
        <v>18.351497404755435</v>
      </c>
      <c r="M45" s="528">
        <v>28.733253708206689</v>
      </c>
      <c r="N45" s="528">
        <v>3.3917488329418717</v>
      </c>
      <c r="O45" s="528">
        <v>5.37467945708066</v>
      </c>
      <c r="P45" s="527">
        <v>5.37467945708066</v>
      </c>
    </row>
    <row r="46" spans="2:16" ht="30" customHeight="1">
      <c r="B46" s="476" t="s">
        <v>220</v>
      </c>
      <c r="C46" s="511"/>
      <c r="D46" s="528">
        <v>1.9134628128854416</v>
      </c>
      <c r="E46" s="528">
        <v>2.1666760116034993</v>
      </c>
      <c r="F46" s="528">
        <v>0.70195080005797195</v>
      </c>
      <c r="G46" s="528">
        <v>8.8206511313516387</v>
      </c>
      <c r="H46" s="528">
        <v>-21.77005920974014</v>
      </c>
      <c r="I46" s="527">
        <v>-5.5392761436806381</v>
      </c>
      <c r="J46" s="528">
        <v>-4.1256060131468644</v>
      </c>
      <c r="K46" s="528">
        <v>8.8821124081494958</v>
      </c>
      <c r="L46" s="528">
        <v>14.710040806721494</v>
      </c>
      <c r="M46" s="528">
        <v>29.437207440828558</v>
      </c>
      <c r="N46" s="528">
        <v>5.1803720874194141</v>
      </c>
      <c r="O46" s="528">
        <v>1.5030064953612339</v>
      </c>
      <c r="P46" s="527">
        <v>1.5030064953612339</v>
      </c>
    </row>
    <row r="47" spans="2:16" ht="30" customHeight="1">
      <c r="B47" s="476" t="s">
        <v>221</v>
      </c>
      <c r="C47" s="511"/>
      <c r="D47" s="528">
        <v>0.60113016704509903</v>
      </c>
      <c r="E47" s="528">
        <v>4.9347610523511065</v>
      </c>
      <c r="F47" s="528">
        <v>4.4629309452611352</v>
      </c>
      <c r="G47" s="528">
        <v>11.03987107324231</v>
      </c>
      <c r="H47" s="528">
        <v>-17.637449910089671</v>
      </c>
      <c r="I47" s="527">
        <v>-9.1759592243272436</v>
      </c>
      <c r="J47" s="528">
        <v>-5.9647703197071422</v>
      </c>
      <c r="K47" s="528">
        <v>2.4275762968752446</v>
      </c>
      <c r="L47" s="528">
        <v>9.412990251714092</v>
      </c>
      <c r="M47" s="528">
        <v>26.833716695605105</v>
      </c>
      <c r="N47" s="528">
        <v>3.4829157155402868</v>
      </c>
      <c r="O47" s="528">
        <v>1.6305575625457749</v>
      </c>
      <c r="P47" s="527">
        <v>1.6305575625457749</v>
      </c>
    </row>
    <row r="48" spans="2:16" ht="30" customHeight="1">
      <c r="B48" s="476" t="s">
        <v>222</v>
      </c>
      <c r="C48" s="511"/>
      <c r="D48" s="528">
        <v>2.760582684598333</v>
      </c>
      <c r="E48" s="528">
        <v>3.1961080990095354</v>
      </c>
      <c r="F48" s="528">
        <v>1.1037188299610108</v>
      </c>
      <c r="G48" s="528">
        <v>13.123731877009376</v>
      </c>
      <c r="H48" s="528">
        <v>-8.2038986744359335</v>
      </c>
      <c r="I48" s="528">
        <v>-6.4959645273403339</v>
      </c>
      <c r="J48" s="528">
        <v>0.2685140373206707</v>
      </c>
      <c r="K48" s="528">
        <v>4.2969281418575349</v>
      </c>
      <c r="L48" s="528">
        <v>3.9382830446868695</v>
      </c>
      <c r="M48" s="528">
        <v>22.558091130355521</v>
      </c>
      <c r="N48" s="528">
        <v>3.1423890400094479</v>
      </c>
      <c r="O48" s="528">
        <v>2.8100997074912186</v>
      </c>
      <c r="P48" s="527">
        <v>2.8100997074912186</v>
      </c>
    </row>
    <row r="49" spans="2:16" ht="30" customHeight="1">
      <c r="B49" s="476" t="s">
        <v>223</v>
      </c>
      <c r="C49" s="511"/>
      <c r="D49" s="528">
        <v>3.3795974614758961</v>
      </c>
      <c r="E49" s="528">
        <v>2.6426988307077579</v>
      </c>
      <c r="F49" s="528">
        <v>-3.5421679235002443</v>
      </c>
      <c r="G49" s="528">
        <v>17.983693366103637</v>
      </c>
      <c r="H49" s="528">
        <v>-3.8939710150594635</v>
      </c>
      <c r="I49" s="528">
        <v>-34.344224905392153</v>
      </c>
      <c r="J49" s="528">
        <v>4.9652580555518284</v>
      </c>
      <c r="K49" s="528">
        <v>0.30726989280869077</v>
      </c>
      <c r="L49" s="528">
        <v>-0.40288726811553488</v>
      </c>
      <c r="M49" s="528">
        <v>18.33734292656095</v>
      </c>
      <c r="N49" s="528">
        <v>3.2494943237188778</v>
      </c>
      <c r="O49" s="528">
        <v>1.5782468296711158</v>
      </c>
      <c r="P49" s="527">
        <v>1.5782468296711158</v>
      </c>
    </row>
    <row r="50" spans="2:16" ht="30" customHeight="1">
      <c r="B50" s="476" t="s">
        <v>224</v>
      </c>
      <c r="C50" s="511"/>
      <c r="D50" s="528">
        <v>6.0848481643645584</v>
      </c>
      <c r="E50" s="528">
        <v>1.4706890039307297</v>
      </c>
      <c r="F50" s="528">
        <v>-2.103006250606839</v>
      </c>
      <c r="G50" s="528">
        <v>22.801102422925439</v>
      </c>
      <c r="H50" s="528">
        <v>1.6797807368268707</v>
      </c>
      <c r="I50" s="528">
        <v>-25.817546723249009</v>
      </c>
      <c r="J50" s="528">
        <v>13.576298063804558</v>
      </c>
      <c r="K50" s="528">
        <v>2.0477719075237815</v>
      </c>
      <c r="L50" s="528">
        <v>-0.4024244050338126</v>
      </c>
      <c r="M50" s="528">
        <v>19.303274377616091</v>
      </c>
      <c r="N50" s="528">
        <v>2.6075464146910292</v>
      </c>
      <c r="O50" s="528">
        <v>4.0491397236327913</v>
      </c>
      <c r="P50" s="527">
        <v>4.0491397236327913</v>
      </c>
    </row>
    <row r="51" spans="2:16" ht="30" customHeight="1">
      <c r="B51" s="476" t="s">
        <v>225</v>
      </c>
      <c r="C51" s="511"/>
      <c r="D51" s="528">
        <v>5.5225791102194961</v>
      </c>
      <c r="E51" s="528">
        <v>-0.27320657286266226</v>
      </c>
      <c r="F51" s="528">
        <v>1.0938766002976479</v>
      </c>
      <c r="G51" s="528">
        <v>26.780497604892801</v>
      </c>
      <c r="H51" s="528">
        <v>4.9023584576543442</v>
      </c>
      <c r="I51" s="528">
        <v>-9.7124338101649386</v>
      </c>
      <c r="J51" s="528">
        <v>11.695831082701062</v>
      </c>
      <c r="K51" s="528">
        <v>4.1537013535284615</v>
      </c>
      <c r="L51" s="528">
        <v>1.6930546106323874</v>
      </c>
      <c r="M51" s="528">
        <v>14.780729797772779</v>
      </c>
      <c r="N51" s="528">
        <v>2.2220615509145318</v>
      </c>
      <c r="O51" s="528">
        <v>5.2772229661600676</v>
      </c>
      <c r="P51" s="527">
        <v>5.2772229661600818</v>
      </c>
    </row>
    <row r="52" spans="2:16" ht="30" customHeight="1">
      <c r="B52" s="476" t="s">
        <v>226</v>
      </c>
      <c r="C52" s="511"/>
      <c r="D52" s="528">
        <v>3.6558526707735268</v>
      </c>
      <c r="E52" s="528">
        <v>6.0074277807315326</v>
      </c>
      <c r="F52" s="528">
        <v>4.3423083132528006</v>
      </c>
      <c r="G52" s="528">
        <v>46.530851948318372</v>
      </c>
      <c r="H52" s="528">
        <v>1.5675584712235633</v>
      </c>
      <c r="I52" s="528">
        <v>19.851301808364454</v>
      </c>
      <c r="J52" s="528">
        <v>5.0837983676144347</v>
      </c>
      <c r="K52" s="528">
        <v>3.6928313512164266</v>
      </c>
      <c r="L52" s="528">
        <v>9.4038060726202417</v>
      </c>
      <c r="M52" s="528">
        <v>10.432197650658011</v>
      </c>
      <c r="N52" s="528">
        <v>2.6033541437840029</v>
      </c>
      <c r="O52" s="528">
        <v>7.6226495645035612</v>
      </c>
      <c r="P52" s="527">
        <v>7.6226495645035612</v>
      </c>
    </row>
    <row r="53" spans="2:16" ht="30" customHeight="1">
      <c r="B53" s="476" t="s">
        <v>227</v>
      </c>
      <c r="C53" s="476"/>
      <c r="D53" s="528">
        <v>5.780376668524795</v>
      </c>
      <c r="E53" s="528">
        <v>18.776762907698938</v>
      </c>
      <c r="F53" s="528">
        <v>5.7435645652049061</v>
      </c>
      <c r="G53" s="528">
        <v>42.472760128293743</v>
      </c>
      <c r="H53" s="528">
        <v>3.8264522903282909</v>
      </c>
      <c r="I53" s="528">
        <v>41.811859512941226</v>
      </c>
      <c r="J53" s="528">
        <v>-11.82012793613994</v>
      </c>
      <c r="K53" s="528">
        <v>4.6928711589502257</v>
      </c>
      <c r="L53" s="528">
        <v>12.224827773300873</v>
      </c>
      <c r="M53" s="528">
        <v>3.6174517505061345</v>
      </c>
      <c r="N53" s="528">
        <v>-2.7255056061725469</v>
      </c>
      <c r="O53" s="528">
        <v>9.2258365524485271</v>
      </c>
      <c r="P53" s="527">
        <v>9.2258365524485271</v>
      </c>
    </row>
    <row r="54" spans="2:16" ht="27" customHeight="1">
      <c r="B54" s="476" t="s">
        <v>228</v>
      </c>
      <c r="C54" s="476"/>
      <c r="D54" s="528">
        <v>-3.4372713561091501</v>
      </c>
      <c r="E54" s="528">
        <v>1.81670253184258</v>
      </c>
      <c r="F54" s="528">
        <v>5.0916727157824795</v>
      </c>
      <c r="G54" s="528">
        <v>41.638506027106985</v>
      </c>
      <c r="H54" s="528">
        <v>6.3869219166476086</v>
      </c>
      <c r="I54" s="528">
        <v>46.787969664300789</v>
      </c>
      <c r="J54" s="528">
        <v>-9.7500299180603633</v>
      </c>
      <c r="K54" s="528">
        <v>3.8733734690128614</v>
      </c>
      <c r="L54" s="528">
        <v>14.731327056221573</v>
      </c>
      <c r="M54" s="528">
        <v>-4.430520679199617</v>
      </c>
      <c r="N54" s="528">
        <v>-3.8672585787280269</v>
      </c>
      <c r="O54" s="528">
        <v>5.237957246971007</v>
      </c>
      <c r="P54" s="527">
        <v>5.237957246971007</v>
      </c>
    </row>
    <row r="55" spans="2:16" ht="27" customHeight="1">
      <c r="B55" s="476" t="s">
        <v>229</v>
      </c>
      <c r="C55" s="476"/>
      <c r="D55" s="528">
        <v>-6.9195318360192459</v>
      </c>
      <c r="E55" s="528">
        <v>-14.555454917373737</v>
      </c>
      <c r="F55" s="528">
        <v>4.6722499573036487</v>
      </c>
      <c r="G55" s="528">
        <v>43.325473253124187</v>
      </c>
      <c r="H55" s="528">
        <v>7.2609235259259037</v>
      </c>
      <c r="I55" s="528">
        <v>23.449977565847661</v>
      </c>
      <c r="J55" s="528">
        <v>-11.97184997265758</v>
      </c>
      <c r="K55" s="528">
        <v>3.8628143544969191</v>
      </c>
      <c r="L55" s="528">
        <v>12.504333834181281</v>
      </c>
      <c r="M55" s="528">
        <v>-3.1231661866419671</v>
      </c>
      <c r="N55" s="528">
        <v>-8.9685290294323323</v>
      </c>
      <c r="O55" s="528">
        <v>2.5284296894556633</v>
      </c>
      <c r="P55" s="527">
        <v>2.5284296894556633</v>
      </c>
    </row>
    <row r="56" spans="2:16" ht="27" customHeight="1">
      <c r="B56" s="476" t="s">
        <v>230</v>
      </c>
      <c r="C56" s="476"/>
      <c r="D56" s="528">
        <v>-2.8999999999999631</v>
      </c>
      <c r="E56" s="528">
        <v>-36.991460339347569</v>
      </c>
      <c r="F56" s="528">
        <v>4.1136152709896407</v>
      </c>
      <c r="G56" s="528">
        <v>21.500000000000114</v>
      </c>
      <c r="H56" s="528">
        <v>9.2569988582081919</v>
      </c>
      <c r="I56" s="528">
        <v>11.656998858208055</v>
      </c>
      <c r="J56" s="528">
        <v>-6.1543818259506793</v>
      </c>
      <c r="K56" s="528">
        <v>10.012244432863014</v>
      </c>
      <c r="L56" s="528">
        <v>7.8107201668042592</v>
      </c>
      <c r="M56" s="528">
        <v>5.8967479588022229</v>
      </c>
      <c r="N56" s="528">
        <v>-17.21900819560372</v>
      </c>
      <c r="O56" s="528">
        <v>0.68042154510068542</v>
      </c>
      <c r="P56" s="527">
        <v>0.68042154510068542</v>
      </c>
    </row>
    <row r="57" spans="2:16" ht="27" customHeight="1">
      <c r="B57" s="476" t="s">
        <v>231</v>
      </c>
      <c r="C57" s="476"/>
      <c r="D57" s="528">
        <v>-4.2629352676590599</v>
      </c>
      <c r="E57" s="528">
        <v>-44.076505908644101</v>
      </c>
      <c r="F57" s="528">
        <v>4.07536092694221</v>
      </c>
      <c r="G57" s="528">
        <v>24.197876162751271</v>
      </c>
      <c r="H57" s="528">
        <v>7.8247961420067327</v>
      </c>
      <c r="I57" s="528">
        <v>30.684890210316041</v>
      </c>
      <c r="J57" s="528">
        <v>5.9842517013827745</v>
      </c>
      <c r="K57" s="528">
        <v>12.532345368808876</v>
      </c>
      <c r="L57" s="528">
        <v>2.3165123633394131</v>
      </c>
      <c r="M57" s="528">
        <v>8.4391798788745689</v>
      </c>
      <c r="N57" s="528">
        <v>-7.9180422540925122</v>
      </c>
      <c r="O57" s="528">
        <v>0.21850226030765896</v>
      </c>
      <c r="P57" s="527">
        <v>0.21850226030765896</v>
      </c>
    </row>
    <row r="58" spans="2:16" ht="27" customHeight="1">
      <c r="B58" s="476" t="s">
        <v>232</v>
      </c>
      <c r="C58" s="476"/>
      <c r="D58" s="528">
        <v>4.458128811208482</v>
      </c>
      <c r="E58" s="528">
        <v>-33.005994247707022</v>
      </c>
      <c r="F58" s="528">
        <v>5.7391029516151093</v>
      </c>
      <c r="G58" s="528">
        <v>24.532135321157739</v>
      </c>
      <c r="H58" s="528">
        <v>5.1262250993036105</v>
      </c>
      <c r="I58" s="528">
        <v>22.314273317890311</v>
      </c>
      <c r="J58" s="528">
        <v>8.7298082314989642</v>
      </c>
      <c r="K58" s="528">
        <v>19.701951123942663</v>
      </c>
      <c r="L58" s="528">
        <v>-1.5206288807021338</v>
      </c>
      <c r="M58" s="528">
        <v>16.911311466579335</v>
      </c>
      <c r="N58" s="528">
        <v>-5.0981492486893671</v>
      </c>
      <c r="O58" s="528">
        <v>4.9710864950351237</v>
      </c>
      <c r="P58" s="527">
        <v>4.9710864950351237</v>
      </c>
    </row>
    <row r="59" spans="2:16" ht="27" customHeight="1">
      <c r="B59" s="476" t="s">
        <v>233</v>
      </c>
      <c r="C59" s="476"/>
      <c r="D59" s="528">
        <v>9.0694331686199234</v>
      </c>
      <c r="E59" s="528">
        <v>-19.522112369759398</v>
      </c>
      <c r="F59" s="528">
        <v>6.4446884032278433</v>
      </c>
      <c r="G59" s="528">
        <v>25.385512832625153</v>
      </c>
      <c r="H59" s="528">
        <v>3.8150497088337971</v>
      </c>
      <c r="I59" s="528">
        <v>0.75418574005357186</v>
      </c>
      <c r="J59" s="528">
        <v>18.912827267503161</v>
      </c>
      <c r="K59" s="528">
        <v>30.084184489473927</v>
      </c>
      <c r="L59" s="528">
        <v>-2.7246236573912483</v>
      </c>
      <c r="M59" s="528">
        <v>19.529893783483459</v>
      </c>
      <c r="N59" s="528">
        <v>2.8562367127927786</v>
      </c>
      <c r="O59" s="528">
        <v>8.6664326138921268</v>
      </c>
      <c r="P59" s="527">
        <v>8.6664326138921268</v>
      </c>
    </row>
    <row r="60" spans="2:16" ht="27" customHeight="1">
      <c r="B60" s="476" t="s">
        <v>234</v>
      </c>
      <c r="C60" s="477"/>
      <c r="D60" s="528">
        <v>6.333526910140435</v>
      </c>
      <c r="E60" s="528">
        <v>4.7009999999999508</v>
      </c>
      <c r="F60" s="528">
        <v>7.1509827480739148</v>
      </c>
      <c r="G60" s="528">
        <v>31.681195597059769</v>
      </c>
      <c r="H60" s="528">
        <v>2.3918974389343788</v>
      </c>
      <c r="I60" s="528">
        <v>8.9369999999999976</v>
      </c>
      <c r="J60" s="528">
        <v>10.824000000000012</v>
      </c>
      <c r="K60" s="528">
        <v>25.53172885314558</v>
      </c>
      <c r="L60" s="528">
        <v>-3.8764145422213261</v>
      </c>
      <c r="M60" s="528">
        <v>7.55100613075534</v>
      </c>
      <c r="N60" s="528">
        <v>11.139000000000081</v>
      </c>
      <c r="O60" s="528">
        <v>9.3666282736816271</v>
      </c>
      <c r="P60" s="527">
        <v>9.3666282736816271</v>
      </c>
    </row>
    <row r="61" spans="2:16" ht="27" customHeight="1">
      <c r="B61" s="476" t="s">
        <v>235</v>
      </c>
      <c r="C61" s="477"/>
      <c r="D61" s="528">
        <v>4.6917371694671743</v>
      </c>
      <c r="E61" s="528">
        <v>6.0847923181843981</v>
      </c>
      <c r="F61" s="528">
        <v>7.766065832477139</v>
      </c>
      <c r="G61" s="528">
        <v>31.115519220015784</v>
      </c>
      <c r="H61" s="528">
        <v>3.6747589360537773</v>
      </c>
      <c r="I61" s="528">
        <v>0.99747824949673713</v>
      </c>
      <c r="J61" s="528">
        <v>12.764689231552495</v>
      </c>
      <c r="K61" s="528">
        <v>18.350630662544319</v>
      </c>
      <c r="L61" s="528">
        <v>-0.93840174234927076</v>
      </c>
      <c r="M61" s="528">
        <v>7.0101003980986434</v>
      </c>
      <c r="N61" s="528">
        <v>5.1383375517088012</v>
      </c>
      <c r="O61" s="528">
        <v>8.7312415684606179</v>
      </c>
      <c r="P61" s="527">
        <v>8.7312415684606179</v>
      </c>
    </row>
    <row r="62" spans="2:16" ht="27" customHeight="1">
      <c r="B62" s="476" t="s">
        <v>236</v>
      </c>
      <c r="C62" s="477"/>
      <c r="D62" s="528">
        <v>4.2328778006278611</v>
      </c>
      <c r="E62" s="528">
        <v>5.1957926854264258</v>
      </c>
      <c r="F62" s="528">
        <v>6.0019789300558131</v>
      </c>
      <c r="G62" s="528">
        <v>26.503481496075935</v>
      </c>
      <c r="H62" s="528">
        <v>5.21934226548521</v>
      </c>
      <c r="I62" s="528">
        <v>-3.6575108443402797</v>
      </c>
      <c r="J62" s="528">
        <v>0.73240206490422111</v>
      </c>
      <c r="K62" s="528">
        <v>12.913543936139305</v>
      </c>
      <c r="L62" s="528">
        <v>3.742207794069131</v>
      </c>
      <c r="M62" s="528">
        <v>5.4307439138750624</v>
      </c>
      <c r="N62" s="528">
        <v>3.1464454262371362</v>
      </c>
      <c r="O62" s="528">
        <v>7.532935029856219</v>
      </c>
      <c r="P62" s="527">
        <v>7.532935029856219</v>
      </c>
    </row>
    <row r="63" spans="2:16" ht="27" customHeight="1">
      <c r="B63" s="476" t="s">
        <v>237</v>
      </c>
      <c r="C63" s="477"/>
      <c r="D63" s="528">
        <v>2.5983366317747567</v>
      </c>
      <c r="E63" s="528">
        <v>2.0209811313730057</v>
      </c>
      <c r="F63" s="528">
        <v>5.3296832148142244</v>
      </c>
      <c r="G63" s="528">
        <v>22.293468362154158</v>
      </c>
      <c r="H63" s="528">
        <v>7.0847014341870675</v>
      </c>
      <c r="I63" s="528">
        <v>8.3621695759572958</v>
      </c>
      <c r="J63" s="528">
        <v>-9.5819392017140075</v>
      </c>
      <c r="K63" s="528">
        <v>4.3871191205235647</v>
      </c>
      <c r="L63" s="528">
        <v>6.8880854025282048</v>
      </c>
      <c r="M63" s="528">
        <v>3.2726315816418889</v>
      </c>
      <c r="N63" s="528">
        <v>-1.9571241310441252</v>
      </c>
      <c r="O63" s="528">
        <v>5.9411689718227905</v>
      </c>
      <c r="P63" s="527">
        <v>5.9411689718227763</v>
      </c>
    </row>
    <row r="64" spans="2:16" ht="27" customHeight="1">
      <c r="B64" s="476" t="s">
        <v>238</v>
      </c>
      <c r="C64" s="477"/>
      <c r="D64" s="528">
        <v>1.3405545657802378</v>
      </c>
      <c r="E64" s="528">
        <v>1.9147079349579599E-2</v>
      </c>
      <c r="F64" s="528">
        <v>3.9979161972105004</v>
      </c>
      <c r="G64" s="528">
        <v>21.169470935450846</v>
      </c>
      <c r="H64" s="528">
        <v>9.7918860611332121</v>
      </c>
      <c r="I64" s="528">
        <v>-3.9357595926473152</v>
      </c>
      <c r="J64" s="528">
        <v>-7.7696152114860411</v>
      </c>
      <c r="K64" s="528">
        <v>6.0927328575129707</v>
      </c>
      <c r="L64" s="528">
        <v>10.172630476181126</v>
      </c>
      <c r="M64" s="528">
        <v>9.2247958429154266</v>
      </c>
      <c r="N64" s="528">
        <v>-1.305285925859593</v>
      </c>
      <c r="O64" s="528">
        <v>6.2689326042380884</v>
      </c>
      <c r="P64" s="527">
        <v>6.2689326042380884</v>
      </c>
    </row>
    <row r="65" spans="2:16" ht="27" customHeight="1">
      <c r="B65" s="476" t="s">
        <v>239</v>
      </c>
      <c r="C65" s="477"/>
      <c r="D65" s="528">
        <v>-0.40511405400920353</v>
      </c>
      <c r="E65" s="528">
        <v>1.1041839510644138</v>
      </c>
      <c r="F65" s="528">
        <v>4.2827600697509212</v>
      </c>
      <c r="G65" s="528">
        <v>18.684696782798696</v>
      </c>
      <c r="H65" s="528">
        <v>10.161400740802534</v>
      </c>
      <c r="I65" s="528">
        <v>-4.3689994468958275</v>
      </c>
      <c r="J65" s="528">
        <v>-7.2720653205391841</v>
      </c>
      <c r="K65" s="528">
        <v>9.2457617653348478</v>
      </c>
      <c r="L65" s="528">
        <v>11.201211049863574</v>
      </c>
      <c r="M65" s="528">
        <v>11.017568637550184</v>
      </c>
      <c r="N65" s="528">
        <v>-0.38959548120388376</v>
      </c>
      <c r="O65" s="528">
        <v>6.3608002314203844</v>
      </c>
      <c r="P65" s="527">
        <v>6.360800231420356</v>
      </c>
    </row>
    <row r="66" spans="2:16" ht="27" customHeight="1">
      <c r="B66" s="476" t="s">
        <v>240</v>
      </c>
      <c r="C66" s="477"/>
      <c r="D66" s="528">
        <v>-1.3411005312675286</v>
      </c>
      <c r="E66" s="528">
        <v>0.82175412984517493</v>
      </c>
      <c r="F66" s="528">
        <v>3.7417590065780075</v>
      </c>
      <c r="G66" s="528">
        <v>21.227758029012804</v>
      </c>
      <c r="H66" s="528">
        <v>9.0292537112597557</v>
      </c>
      <c r="I66" s="528">
        <v>-2.4400102485501662</v>
      </c>
      <c r="J66" s="528">
        <v>-2.9686005847269001</v>
      </c>
      <c r="K66" s="528">
        <v>8.7435293062408448</v>
      </c>
      <c r="L66" s="528">
        <v>9.3874176412923021</v>
      </c>
      <c r="M66" s="528">
        <v>10.098793347141722</v>
      </c>
      <c r="N66" s="528">
        <v>0.57129091629823847</v>
      </c>
      <c r="O66" s="528">
        <v>6.2313089494252694</v>
      </c>
      <c r="P66" s="527">
        <v>6.2313089494252694</v>
      </c>
    </row>
    <row r="67" spans="2:16" ht="27" customHeight="1">
      <c r="B67" s="476" t="s">
        <v>241</v>
      </c>
      <c r="C67" s="477"/>
      <c r="D67" s="528">
        <v>-0.15967014743809216</v>
      </c>
      <c r="E67" s="528">
        <v>3.3683613609822487</v>
      </c>
      <c r="F67" s="528">
        <v>3.6231323210523527</v>
      </c>
      <c r="G67" s="528">
        <v>20.767125183321355</v>
      </c>
      <c r="H67" s="528">
        <v>7.3308397207498359</v>
      </c>
      <c r="I67" s="528">
        <v>3.841217136293551E-2</v>
      </c>
      <c r="J67" s="528">
        <v>2.6242789453326338</v>
      </c>
      <c r="K67" s="528">
        <v>7.8619597646237764</v>
      </c>
      <c r="L67" s="528">
        <v>6.9793000528355975</v>
      </c>
      <c r="M67" s="528">
        <v>8.7699252767019971</v>
      </c>
      <c r="N67" s="528">
        <v>3.5764212162406182</v>
      </c>
      <c r="O67" s="528">
        <v>6.3580004296125878</v>
      </c>
      <c r="P67" s="527">
        <v>6.3580004296126162</v>
      </c>
    </row>
    <row r="68" spans="2:16" ht="27" customHeight="1">
      <c r="B68" s="476" t="s">
        <v>242</v>
      </c>
      <c r="C68" s="477"/>
      <c r="D68" s="528">
        <v>0.25928700814242234</v>
      </c>
      <c r="E68" s="528">
        <v>4.026038710028331</v>
      </c>
      <c r="F68" s="528">
        <v>3.933397123482024</v>
      </c>
      <c r="G68" s="528">
        <v>19.515360560880723</v>
      </c>
      <c r="H68" s="528">
        <v>5.3977244669574134</v>
      </c>
      <c r="I68" s="528">
        <v>4.0951848463924705</v>
      </c>
      <c r="J68" s="528">
        <v>4.2477443263277763</v>
      </c>
      <c r="K68" s="528">
        <v>4.5055138218949651</v>
      </c>
      <c r="L68" s="528">
        <v>4.3650109601484246</v>
      </c>
      <c r="M68" s="528">
        <v>8.3400092246815234</v>
      </c>
      <c r="N68" s="528">
        <v>2.0491717245075165</v>
      </c>
      <c r="O68" s="528">
        <v>5.7138805511778941</v>
      </c>
      <c r="P68" s="527">
        <v>5.7138805511778799</v>
      </c>
    </row>
    <row r="69" spans="2:16" ht="27" customHeight="1">
      <c r="B69" s="476" t="s">
        <v>243</v>
      </c>
      <c r="C69" s="477"/>
      <c r="D69" s="528">
        <v>1.9376810444215522</v>
      </c>
      <c r="E69" s="528">
        <v>6.3543209258924378</v>
      </c>
      <c r="F69" s="528">
        <v>3.9064114738716711</v>
      </c>
      <c r="G69" s="528">
        <v>19.31214040540172</v>
      </c>
      <c r="H69" s="528">
        <v>4.6849442403522801</v>
      </c>
      <c r="I69" s="528">
        <v>3.225531955071915</v>
      </c>
      <c r="J69" s="528">
        <v>3.9898067935366157</v>
      </c>
      <c r="K69" s="528">
        <v>0.99963686219449244</v>
      </c>
      <c r="L69" s="528">
        <v>1.1644839736729864</v>
      </c>
      <c r="M69" s="528">
        <v>7.2639424357997484</v>
      </c>
      <c r="N69" s="528">
        <v>-0.35652636549011163</v>
      </c>
      <c r="O69" s="528">
        <v>5.3394674873421053</v>
      </c>
      <c r="P69" s="527">
        <v>5.3394674873421053</v>
      </c>
    </row>
    <row r="70" spans="2:16" ht="27" customHeight="1">
      <c r="B70" s="476" t="s">
        <v>244</v>
      </c>
      <c r="C70" s="477"/>
      <c r="D70" s="528">
        <v>3.1848297526927354</v>
      </c>
      <c r="E70" s="528">
        <v>6.7443015634777908</v>
      </c>
      <c r="F70" s="528">
        <v>5.0210202567326832</v>
      </c>
      <c r="G70" s="528">
        <v>17.131350645412155</v>
      </c>
      <c r="H70" s="528">
        <v>5.5511926943260619</v>
      </c>
      <c r="I70" s="528">
        <v>2.7791998428193807</v>
      </c>
      <c r="J70" s="528">
        <v>3.4392845954143354</v>
      </c>
      <c r="K70" s="528">
        <v>0.95781587932808065</v>
      </c>
      <c r="L70" s="528">
        <v>1.1087413617054693</v>
      </c>
      <c r="M70" s="528">
        <v>6.1085427356103708</v>
      </c>
      <c r="N70" s="528">
        <v>-2.3142683114441951</v>
      </c>
      <c r="O70" s="528">
        <v>5.4993013879792727</v>
      </c>
      <c r="P70" s="527">
        <v>5.4993013879792727</v>
      </c>
    </row>
    <row r="71" spans="2:16" ht="27" customHeight="1">
      <c r="B71" s="476" t="s">
        <v>245</v>
      </c>
      <c r="C71" s="477"/>
      <c r="D71" s="528">
        <v>3.5010540354900428</v>
      </c>
      <c r="E71" s="528">
        <v>5.7232191391728406</v>
      </c>
      <c r="F71" s="528">
        <v>5.5482432132907462</v>
      </c>
      <c r="G71" s="528">
        <v>16.421021268100318</v>
      </c>
      <c r="H71" s="528">
        <v>6.7470295239294273</v>
      </c>
      <c r="I71" s="528">
        <v>2.0562574116353147</v>
      </c>
      <c r="J71" s="528">
        <v>1.7095568514288004</v>
      </c>
      <c r="K71" s="528">
        <v>2.4447539905205957</v>
      </c>
      <c r="L71" s="528">
        <v>2.4830856765374136</v>
      </c>
      <c r="M71" s="528">
        <v>6.4466177920575944</v>
      </c>
      <c r="N71" s="528">
        <v>-3.9088930742304342</v>
      </c>
      <c r="O71" s="528">
        <v>5.8950194281214578</v>
      </c>
      <c r="P71" s="527">
        <v>5.8950194281214294</v>
      </c>
    </row>
    <row r="72" spans="2:16" ht="27" customHeight="1">
      <c r="B72" s="632" t="s">
        <v>386</v>
      </c>
      <c r="C72" s="477"/>
      <c r="D72" s="528">
        <v>4.051798055360905</v>
      </c>
      <c r="E72" s="528">
        <v>5.0035286150627627</v>
      </c>
      <c r="F72" s="528">
        <v>7.4412975460889754</v>
      </c>
      <c r="G72" s="528">
        <v>15.835065941479058</v>
      </c>
      <c r="H72" s="528">
        <v>7.7545564617763603</v>
      </c>
      <c r="I72" s="528">
        <v>1.5210142242351594</v>
      </c>
      <c r="J72" s="528">
        <v>1.1373520797979779</v>
      </c>
      <c r="K72" s="528">
        <v>2.6750092017394707</v>
      </c>
      <c r="L72" s="528">
        <v>2.6713258869691288</v>
      </c>
      <c r="M72" s="528">
        <v>4.3608302095981486</v>
      </c>
      <c r="N72" s="528">
        <v>-2.1387547018379252</v>
      </c>
      <c r="O72" s="528">
        <v>6.2164214517596008</v>
      </c>
      <c r="P72" s="527">
        <v>6.2164214517596008</v>
      </c>
    </row>
    <row r="73" spans="2:16" ht="27" customHeight="1">
      <c r="B73" s="635" t="s">
        <v>443</v>
      </c>
      <c r="C73" s="477"/>
      <c r="D73" s="528">
        <v>4.2780348722652803</v>
      </c>
      <c r="E73" s="528">
        <v>6.3302856985684599</v>
      </c>
      <c r="F73" s="528">
        <v>7.9568190205257139</v>
      </c>
      <c r="G73" s="528">
        <v>14.648851598282889</v>
      </c>
      <c r="H73" s="528">
        <v>8.3724295890199301</v>
      </c>
      <c r="I73" s="528">
        <v>1.3312792619759364</v>
      </c>
      <c r="J73" s="528">
        <v>0.88622177403814817</v>
      </c>
      <c r="K73" s="528">
        <v>5.2816242970469887</v>
      </c>
      <c r="L73" s="528">
        <v>6.7162354472370964</v>
      </c>
      <c r="M73" s="528">
        <v>3.6491095191051102</v>
      </c>
      <c r="N73" s="528">
        <v>-2.1912947439699906</v>
      </c>
      <c r="O73" s="528">
        <v>6.9367051134062763</v>
      </c>
      <c r="P73" s="527">
        <v>6.9367051134062763</v>
      </c>
    </row>
    <row r="74" spans="2:16" ht="27" customHeight="1">
      <c r="B74" s="635" t="s">
        <v>445</v>
      </c>
      <c r="C74" s="477"/>
      <c r="D74" s="528">
        <v>4.5516422580004701</v>
      </c>
      <c r="E74" s="528">
        <v>5.7893578007686841</v>
      </c>
      <c r="F74" s="528">
        <v>8.1201902277901326</v>
      </c>
      <c r="G74" s="528">
        <v>16.201028702451211</v>
      </c>
      <c r="H74" s="528">
        <v>8.904518679322166</v>
      </c>
      <c r="I74" s="528">
        <v>0.17278085995565107</v>
      </c>
      <c r="J74" s="528">
        <v>0.92077336765822793</v>
      </c>
      <c r="K74" s="528">
        <v>4.3915512201803182</v>
      </c>
      <c r="L74" s="528">
        <v>9.6298599567913357</v>
      </c>
      <c r="M74" s="528">
        <v>6.3297509124830071</v>
      </c>
      <c r="N74" s="528">
        <v>-1.9042159737780935</v>
      </c>
      <c r="O74" s="528">
        <v>7.6933063310120389</v>
      </c>
      <c r="P74" s="527">
        <v>7.6933063310120389</v>
      </c>
    </row>
    <row r="75" spans="2:16" ht="27" customHeight="1">
      <c r="B75" s="635" t="s">
        <v>451</v>
      </c>
      <c r="C75" s="477"/>
      <c r="D75" s="528">
        <v>5.7324996495078864</v>
      </c>
      <c r="E75" s="528">
        <v>3.8539405785519278</v>
      </c>
      <c r="F75" s="528">
        <v>8.9730356849872805</v>
      </c>
      <c r="G75" s="528">
        <v>16.567430900559856</v>
      </c>
      <c r="H75" s="528">
        <v>8.0697718032589592</v>
      </c>
      <c r="I75" s="528">
        <v>0.31054989983189785</v>
      </c>
      <c r="J75" s="528">
        <v>1.8831141506344267</v>
      </c>
      <c r="K75" s="528">
        <v>4.264508406015338</v>
      </c>
      <c r="L75" s="528">
        <v>9.3769877217761035</v>
      </c>
      <c r="M75" s="528">
        <v>2.4817323283037354</v>
      </c>
      <c r="N75" s="528">
        <v>-1.9048292687377</v>
      </c>
      <c r="O75" s="528">
        <v>7.678360340290439</v>
      </c>
      <c r="P75" s="527">
        <v>7.6783603402904532</v>
      </c>
    </row>
    <row r="76" spans="2:16" ht="27" customHeight="1">
      <c r="B76" s="635" t="s">
        <v>455</v>
      </c>
      <c r="C76" s="477"/>
      <c r="D76" s="528">
        <v>3.7669746930453698</v>
      </c>
      <c r="E76" s="528">
        <v>1.8364708373355398</v>
      </c>
      <c r="F76" s="528">
        <v>8.642121317905719</v>
      </c>
      <c r="G76" s="528">
        <v>20.171706741052105</v>
      </c>
      <c r="H76" s="528">
        <v>6.8040143883759612</v>
      </c>
      <c r="I76" s="528">
        <v>-0.48566955232168141</v>
      </c>
      <c r="J76" s="528">
        <v>3.0830189267419144</v>
      </c>
      <c r="K76" s="528">
        <v>6.5743379999782121</v>
      </c>
      <c r="L76" s="528">
        <v>11.585203981626364</v>
      </c>
      <c r="M76" s="528">
        <v>3.5515023421222054</v>
      </c>
      <c r="N76" s="528">
        <v>-2.7877183604224314</v>
      </c>
      <c r="O76" s="528">
        <v>8.1188236726544005</v>
      </c>
      <c r="P76" s="527">
        <v>8.1188236726544147</v>
      </c>
    </row>
    <row r="77" spans="2:16" ht="27" customHeight="1">
      <c r="B77" s="649" t="s">
        <v>466</v>
      </c>
      <c r="C77" s="477"/>
      <c r="D77" s="528">
        <v>5.5499540167772921</v>
      </c>
      <c r="E77" s="528">
        <v>-8.8445244938798453</v>
      </c>
      <c r="F77" s="528">
        <v>9.884299319076689</v>
      </c>
      <c r="G77" s="528">
        <v>23.066494223589729</v>
      </c>
      <c r="H77" s="528">
        <v>5.5863455811169302</v>
      </c>
      <c r="I77" s="528">
        <v>-0.9318399413151468</v>
      </c>
      <c r="J77" s="528">
        <v>3.1560296217608652</v>
      </c>
      <c r="K77" s="528">
        <v>5.3286534061627293</v>
      </c>
      <c r="L77" s="528">
        <v>8.630201213048025</v>
      </c>
      <c r="M77" s="528">
        <v>2.0077029260021675</v>
      </c>
      <c r="N77" s="528">
        <v>-1.3389217377241494</v>
      </c>
      <c r="O77" s="528">
        <v>8.001802427776795</v>
      </c>
      <c r="P77" s="527">
        <v>8.001802427776795</v>
      </c>
    </row>
    <row r="78" spans="2:16" ht="27" customHeight="1">
      <c r="B78" s="649" t="s">
        <v>463</v>
      </c>
      <c r="C78" s="477"/>
      <c r="D78" s="528">
        <v>5.739653760854992</v>
      </c>
      <c r="E78" s="528">
        <v>-9.672643966281683</v>
      </c>
      <c r="F78" s="528">
        <v>12.115616088556578</v>
      </c>
      <c r="G78" s="528">
        <v>25.471439861726978</v>
      </c>
      <c r="H78" s="528">
        <v>4.3332179081877058</v>
      </c>
      <c r="I78" s="528">
        <v>-1.1406252740044494</v>
      </c>
      <c r="J78" s="528">
        <v>3.8861710935935321</v>
      </c>
      <c r="K78" s="528">
        <v>3.4532613245586106</v>
      </c>
      <c r="L78" s="528">
        <v>2.9892288730068088</v>
      </c>
      <c r="M78" s="528">
        <v>-1.7235497581038288</v>
      </c>
      <c r="N78" s="528">
        <v>-0.40020856878923894</v>
      </c>
      <c r="O78" s="528">
        <v>7.6965031693993211</v>
      </c>
      <c r="P78" s="527">
        <v>7.6965031693993353</v>
      </c>
    </row>
    <row r="79" spans="2:16">
      <c r="B79" s="547" t="s">
        <v>246</v>
      </c>
      <c r="C79" s="593"/>
      <c r="D79" s="593" t="s">
        <v>247</v>
      </c>
      <c r="E79" s="593"/>
      <c r="F79" s="593"/>
      <c r="G79" s="593"/>
      <c r="H79" s="593"/>
      <c r="I79" s="593"/>
      <c r="J79" s="593"/>
      <c r="K79" s="593"/>
      <c r="L79" s="593"/>
      <c r="M79" s="593"/>
      <c r="N79" s="593"/>
      <c r="O79" s="593"/>
      <c r="P79" s="541"/>
    </row>
  </sheetData>
  <mergeCells count="4">
    <mergeCell ref="D2:O2"/>
    <mergeCell ref="B2:B3"/>
    <mergeCell ref="C2:C3"/>
    <mergeCell ref="B1:P1"/>
  </mergeCells>
  <printOptions horizontalCentered="1"/>
  <pageMargins left="0.25" right="0.2" top="0.5" bottom="0.5" header="0.3" footer="0.3"/>
  <pageSetup scale="54" orientation="portrait"/>
</worksheet>
</file>

<file path=xl/worksheets/sheet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C37242C-010B-47F8-B0E2-4CDF72D155A8}">
  <sheetPr>
    <tabColor theme="7" tint="0.39997558519241921"/>
  </sheetPr>
  <dimension ref="A1:AE85"/>
  <sheetViews>
    <sheetView zoomScale="96" zoomScaleNormal="96" workbookViewId="0">
      <pane xSplit="2" ySplit="3" topLeftCell="C4" activePane="bottomRight" state="frozen"/>
      <selection activeCell="L84" sqref="L84"/>
      <selection pane="topRight" activeCell="L84" sqref="L84"/>
      <selection pane="bottomLeft" activeCell="L84" sqref="L84"/>
      <selection pane="bottomRight" activeCell="J10" sqref="J10"/>
    </sheetView>
  </sheetViews>
  <sheetFormatPr baseColWidth="10" defaultColWidth="9.1640625" defaultRowHeight="25.5" customHeight="1"/>
  <cols>
    <col min="1" max="1" width="5.5" style="13" customWidth="1"/>
    <col min="2" max="2" width="5.1640625" style="13" customWidth="1"/>
    <col min="3" max="3" width="13.5" style="62" customWidth="1"/>
    <col min="4" max="6" width="12.5" style="62" customWidth="1"/>
    <col min="7" max="8" width="13.5" style="63" customWidth="1"/>
    <col min="9" max="10" width="12.5" style="63" customWidth="1"/>
    <col min="11" max="11" width="13.5" style="63" customWidth="1"/>
    <col min="12" max="16" width="13.5" style="64" customWidth="1"/>
    <col min="17" max="17" width="11.5" style="64" customWidth="1"/>
    <col min="18" max="20" width="13.5" style="64" customWidth="1"/>
    <col min="21" max="21" width="12.5" style="64" customWidth="1"/>
    <col min="22" max="23" width="13.5" style="64" customWidth="1"/>
    <col min="24" max="24" width="12" style="13" customWidth="1"/>
    <col min="25" max="25" width="11.5" style="68" customWidth="1"/>
    <col min="26" max="26" width="10.5" style="59" customWidth="1"/>
    <col min="27" max="27" width="10.6640625" style="13" bestFit="1" customWidth="1"/>
    <col min="28" max="28" width="10.6640625" style="13" customWidth="1"/>
    <col min="29" max="29" width="10.6640625" style="13" bestFit="1" customWidth="1"/>
    <col min="30" max="30" width="11.1640625" style="13" customWidth="1"/>
    <col min="31" max="31" width="12.5" style="13" customWidth="1"/>
    <col min="32" max="16384" width="9.1640625" style="13"/>
  </cols>
  <sheetData>
    <row r="1" spans="1:31" s="668" customFormat="1" ht="25.5" customHeight="1">
      <c r="A1" s="824" t="s">
        <v>543</v>
      </c>
      <c r="B1" s="824"/>
      <c r="C1" s="824"/>
      <c r="D1" s="824"/>
      <c r="E1" s="824"/>
      <c r="F1" s="824"/>
      <c r="G1" s="824"/>
      <c r="H1" s="824"/>
      <c r="I1" s="824"/>
      <c r="J1" s="824"/>
      <c r="K1" s="824"/>
      <c r="L1" s="824"/>
      <c r="M1" s="824"/>
      <c r="N1" s="824"/>
      <c r="O1" s="824"/>
      <c r="P1" s="824"/>
      <c r="Q1" s="824"/>
      <c r="R1" s="824"/>
      <c r="S1" s="824"/>
      <c r="T1" s="824"/>
      <c r="U1" s="824"/>
      <c r="V1" s="824"/>
      <c r="W1" s="97"/>
      <c r="X1" s="97"/>
      <c r="Y1" s="97"/>
      <c r="Z1" s="97"/>
      <c r="AA1" s="97"/>
      <c r="AB1" s="97"/>
      <c r="AC1" s="97"/>
      <c r="AD1" s="97"/>
      <c r="AE1" s="97"/>
    </row>
    <row r="2" spans="1:31" s="668" customFormat="1" ht="25.5" customHeight="1">
      <c r="C2" s="824" t="s">
        <v>31</v>
      </c>
      <c r="D2" s="824"/>
      <c r="E2" s="824"/>
      <c r="F2" s="824"/>
      <c r="G2" s="824" t="s">
        <v>32</v>
      </c>
      <c r="H2" s="824"/>
      <c r="I2" s="824"/>
      <c r="J2" s="824"/>
      <c r="L2" s="824" t="s">
        <v>33</v>
      </c>
      <c r="M2" s="824"/>
      <c r="N2" s="824"/>
      <c r="O2" s="824"/>
      <c r="P2" s="824"/>
      <c r="Q2" s="824"/>
      <c r="R2" s="824"/>
      <c r="S2" s="824"/>
      <c r="T2" s="824"/>
      <c r="U2" s="824"/>
      <c r="V2" s="824"/>
      <c r="W2" s="670"/>
      <c r="X2" s="670"/>
      <c r="Y2" s="681"/>
      <c r="Z2" s="669"/>
    </row>
    <row r="3" spans="1:31" s="54" customFormat="1" ht="86" customHeight="1">
      <c r="A3" s="662" t="s">
        <v>34</v>
      </c>
      <c r="B3" s="662" t="s">
        <v>35</v>
      </c>
      <c r="C3" s="663" t="s">
        <v>36</v>
      </c>
      <c r="D3" s="663" t="s">
        <v>37</v>
      </c>
      <c r="E3" s="663" t="s">
        <v>38</v>
      </c>
      <c r="F3" s="663" t="s">
        <v>39</v>
      </c>
      <c r="G3" s="664" t="s">
        <v>40</v>
      </c>
      <c r="H3" s="663" t="s">
        <v>41</v>
      </c>
      <c r="I3" s="664" t="s">
        <v>42</v>
      </c>
      <c r="J3" s="664" t="s">
        <v>43</v>
      </c>
      <c r="K3" s="663" t="s">
        <v>44</v>
      </c>
      <c r="L3" s="665" t="s">
        <v>402</v>
      </c>
      <c r="M3" s="665" t="s">
        <v>259</v>
      </c>
      <c r="N3" s="665" t="s">
        <v>47</v>
      </c>
      <c r="O3" s="663" t="s">
        <v>48</v>
      </c>
      <c r="P3" s="665" t="s">
        <v>49</v>
      </c>
      <c r="Q3" s="665" t="s">
        <v>335</v>
      </c>
      <c r="R3" s="665" t="s">
        <v>378</v>
      </c>
      <c r="S3" s="665" t="s">
        <v>52</v>
      </c>
      <c r="T3" s="665" t="s">
        <v>53</v>
      </c>
      <c r="U3" s="665" t="s">
        <v>54</v>
      </c>
      <c r="V3" s="665" t="s">
        <v>403</v>
      </c>
      <c r="W3" s="665" t="s">
        <v>270</v>
      </c>
      <c r="X3" s="665" t="s">
        <v>134</v>
      </c>
      <c r="Y3" s="667" t="s">
        <v>404</v>
      </c>
      <c r="Z3" s="667" t="s">
        <v>251</v>
      </c>
      <c r="AA3" s="666" t="s">
        <v>254</v>
      </c>
      <c r="AB3" s="666" t="s">
        <v>440</v>
      </c>
      <c r="AC3" s="666" t="s">
        <v>132</v>
      </c>
      <c r="AD3" s="666" t="s">
        <v>124</v>
      </c>
      <c r="AE3" s="666" t="s">
        <v>125</v>
      </c>
    </row>
    <row r="4" spans="1:31" s="59" customFormat="1" ht="25.5" customHeight="1">
      <c r="A4" s="67">
        <v>2006</v>
      </c>
      <c r="B4" s="67">
        <v>1</v>
      </c>
      <c r="C4" s="68">
        <v>18.601212237310683</v>
      </c>
      <c r="D4" s="68">
        <v>3.6210710202875971</v>
      </c>
      <c r="E4" s="68">
        <v>2.3305109020295518</v>
      </c>
      <c r="F4" s="68">
        <v>2.1840047812202856</v>
      </c>
      <c r="G4" s="470">
        <v>10.051014324427634</v>
      </c>
      <c r="H4" s="470">
        <v>20.762867143567096</v>
      </c>
      <c r="I4" s="470">
        <v>2.0810630264767824</v>
      </c>
      <c r="J4" s="470">
        <v>0.98136335937520414</v>
      </c>
      <c r="K4" s="470">
        <v>3.3195627157649432</v>
      </c>
      <c r="L4" s="69">
        <v>9.9228121939904916</v>
      </c>
      <c r="M4" s="69">
        <v>2.1384154710746102</v>
      </c>
      <c r="N4" s="69">
        <v>7.1217657933266798</v>
      </c>
      <c r="O4" s="69">
        <v>2.0023607765617308</v>
      </c>
      <c r="P4" s="69">
        <v>1.7144616667315598</v>
      </c>
      <c r="Q4" s="69">
        <v>0.93591414184585586</v>
      </c>
      <c r="R4" s="69">
        <v>1.6026650819789305</v>
      </c>
      <c r="S4" s="69">
        <v>2.6776202189200244</v>
      </c>
      <c r="T4" s="69">
        <v>4.0208001568536957</v>
      </c>
      <c r="U4" s="69">
        <v>3.1909157271372988</v>
      </c>
      <c r="V4" s="69">
        <v>0.73959926111933461</v>
      </c>
      <c r="W4" s="68">
        <v>99.999999999999986</v>
      </c>
      <c r="X4" s="70">
        <v>6769.5360701016571</v>
      </c>
      <c r="Y4" s="68">
        <v>4.1636528762258207</v>
      </c>
      <c r="Z4" s="68">
        <v>2.506750794899224</v>
      </c>
      <c r="AA4" s="68">
        <v>0</v>
      </c>
      <c r="AB4" s="68">
        <v>0</v>
      </c>
      <c r="AC4" s="71">
        <v>26.736798940848118</v>
      </c>
      <c r="AD4" s="59">
        <v>37.195870569611657</v>
      </c>
      <c r="AE4" s="59">
        <v>36.067330489540218</v>
      </c>
    </row>
    <row r="5" spans="1:31" s="59" customFormat="1" ht="25.5" customHeight="1">
      <c r="A5" s="67"/>
      <c r="B5" s="67">
        <v>2</v>
      </c>
      <c r="C5" s="68">
        <v>8.4879232398301578</v>
      </c>
      <c r="D5" s="68">
        <v>3.6131698624093822</v>
      </c>
      <c r="E5" s="68">
        <v>2.8604857331387712</v>
      </c>
      <c r="F5" s="68">
        <v>2.460785195872226</v>
      </c>
      <c r="G5" s="470">
        <v>10.780852261965096</v>
      </c>
      <c r="H5" s="470">
        <v>24.475622597640722</v>
      </c>
      <c r="I5" s="470">
        <v>2.2232662104043515</v>
      </c>
      <c r="J5" s="470">
        <v>1.1210094312664158</v>
      </c>
      <c r="K5" s="470">
        <v>4.0582739117037425</v>
      </c>
      <c r="L5" s="69">
        <v>13.201878995333233</v>
      </c>
      <c r="M5" s="69">
        <v>2.8648136192745084</v>
      </c>
      <c r="N5" s="69">
        <v>3.6600587189154545</v>
      </c>
      <c r="O5" s="69">
        <v>2.2392944395231766</v>
      </c>
      <c r="P5" s="69">
        <v>2.2580753166562859</v>
      </c>
      <c r="Q5" s="69">
        <v>1.4316337540545183</v>
      </c>
      <c r="R5" s="69">
        <v>1.9304157903900361</v>
      </c>
      <c r="S5" s="69">
        <v>2.9837086150509329</v>
      </c>
      <c r="T5" s="69">
        <v>4.0627405248812556</v>
      </c>
      <c r="U5" s="69">
        <v>3.0727343957167483</v>
      </c>
      <c r="V5" s="69">
        <v>2.2132573859730029</v>
      </c>
      <c r="W5" s="68">
        <v>100.00000000000001</v>
      </c>
      <c r="X5" s="70">
        <v>6071.071732048702</v>
      </c>
      <c r="Y5" s="68">
        <v>5.5778854136970102</v>
      </c>
      <c r="Z5" s="68">
        <v>2.814420288977296</v>
      </c>
      <c r="AA5" s="68">
        <v>0</v>
      </c>
      <c r="AB5" s="68">
        <v>0</v>
      </c>
      <c r="AC5" s="71">
        <v>17.422364031250538</v>
      </c>
      <c r="AD5" s="59">
        <v>42.65902441298033</v>
      </c>
      <c r="AE5" s="59">
        <v>39.918611555769154</v>
      </c>
    </row>
    <row r="6" spans="1:31" s="59" customFormat="1" ht="25.5" customHeight="1">
      <c r="A6" s="67"/>
      <c r="B6" s="67">
        <v>3</v>
      </c>
      <c r="C6" s="68">
        <v>18.016864253285487</v>
      </c>
      <c r="D6" s="68">
        <v>3.190657205444416</v>
      </c>
      <c r="E6" s="68">
        <v>2.7655779774251243</v>
      </c>
      <c r="F6" s="68">
        <v>2.4759736410397211</v>
      </c>
      <c r="G6" s="470">
        <v>9.4597675128224417</v>
      </c>
      <c r="H6" s="470">
        <v>21.336440394367656</v>
      </c>
      <c r="I6" s="470">
        <v>1.6578444525940761</v>
      </c>
      <c r="J6" s="470">
        <v>1.0161698399984067</v>
      </c>
      <c r="K6" s="470">
        <v>3.7179335220664673</v>
      </c>
      <c r="L6" s="69">
        <v>10.059575448793847</v>
      </c>
      <c r="M6" s="69">
        <v>3.216599297409009</v>
      </c>
      <c r="N6" s="69">
        <v>6.3289258503613137</v>
      </c>
      <c r="O6" s="69">
        <v>2.2996485229297194</v>
      </c>
      <c r="P6" s="69">
        <v>1.8191598129766635</v>
      </c>
      <c r="Q6" s="69">
        <v>1.1167678475746694</v>
      </c>
      <c r="R6" s="69">
        <v>1.5325483588025148</v>
      </c>
      <c r="S6" s="69">
        <v>3.4416531590465427</v>
      </c>
      <c r="T6" s="69">
        <v>3.4638792557868938</v>
      </c>
      <c r="U6" s="69">
        <v>2.3063463636751198</v>
      </c>
      <c r="V6" s="69">
        <v>0.77766728359992887</v>
      </c>
      <c r="W6" s="68">
        <v>100</v>
      </c>
      <c r="X6" s="70">
        <v>6917.3510207472509</v>
      </c>
      <c r="Y6" s="68">
        <v>4.7052347222480417</v>
      </c>
      <c r="Z6" s="68">
        <v>2.5393190589470893</v>
      </c>
      <c r="AA6" s="68">
        <v>0</v>
      </c>
      <c r="AB6" s="68">
        <v>0</v>
      </c>
      <c r="AC6" s="71">
        <v>26.44907307719475</v>
      </c>
      <c r="AD6" s="59">
        <v>37.188155721849043</v>
      </c>
      <c r="AE6" s="59">
        <v>36.362771200956225</v>
      </c>
    </row>
    <row r="7" spans="1:31" s="59" customFormat="1" ht="25.5" customHeight="1">
      <c r="A7" s="67"/>
      <c r="B7" s="67">
        <v>4</v>
      </c>
      <c r="C7" s="68">
        <v>20.042976796009935</v>
      </c>
      <c r="D7" s="68">
        <v>5.6310935077104043</v>
      </c>
      <c r="E7" s="68">
        <v>2.9188618159535551</v>
      </c>
      <c r="F7" s="68">
        <v>2.2653139744146524</v>
      </c>
      <c r="G7" s="470">
        <v>10.719258018757536</v>
      </c>
      <c r="H7" s="470">
        <v>15.351595766359418</v>
      </c>
      <c r="I7" s="470">
        <v>1.3237965271066545</v>
      </c>
      <c r="J7" s="470">
        <v>1.0030582268747812</v>
      </c>
      <c r="K7" s="470">
        <v>3.4070088551992059</v>
      </c>
      <c r="L7" s="69">
        <v>11.902167472720535</v>
      </c>
      <c r="M7" s="69">
        <v>3.507000331628308</v>
      </c>
      <c r="N7" s="69">
        <v>6.8526613759257531</v>
      </c>
      <c r="O7" s="69">
        <v>2.3272496643440297</v>
      </c>
      <c r="P7" s="69">
        <v>1.2933530700349103</v>
      </c>
      <c r="Q7" s="69">
        <v>1.1066332368189673</v>
      </c>
      <c r="R7" s="69">
        <v>1.4709158010536119</v>
      </c>
      <c r="S7" s="69">
        <v>1.9962517177185766</v>
      </c>
      <c r="T7" s="69">
        <v>4.3544269475549884</v>
      </c>
      <c r="U7" s="69">
        <v>1.9841699823098646</v>
      </c>
      <c r="V7" s="69">
        <v>0.54220691150431455</v>
      </c>
      <c r="W7" s="68">
        <v>99.999999999999972</v>
      </c>
      <c r="X7" s="70">
        <v>7244.2749469492046</v>
      </c>
      <c r="Y7" s="68">
        <v>5.3295823242949751</v>
      </c>
      <c r="Z7" s="68">
        <v>2.5948938966535899</v>
      </c>
      <c r="AA7" s="68">
        <v>0</v>
      </c>
      <c r="AB7" s="68">
        <v>0</v>
      </c>
      <c r="AC7" s="71">
        <v>30.858246094088546</v>
      </c>
      <c r="AD7" s="59">
        <v>31.804717394297594</v>
      </c>
      <c r="AE7" s="59">
        <v>37.33703651161386</v>
      </c>
    </row>
    <row r="8" spans="1:31" s="59" customFormat="1" ht="25.5" customHeight="1">
      <c r="A8" s="67">
        <v>2007</v>
      </c>
      <c r="B8" s="67">
        <v>1</v>
      </c>
      <c r="C8" s="68">
        <v>19.017910025456452</v>
      </c>
      <c r="D8" s="68">
        <v>3.5202667605323779</v>
      </c>
      <c r="E8" s="68">
        <v>2.468622860473932</v>
      </c>
      <c r="F8" s="68">
        <v>1.7864291545003761</v>
      </c>
      <c r="G8" s="470">
        <v>11.423138654621532</v>
      </c>
      <c r="H8" s="470">
        <v>20.133353881444862</v>
      </c>
      <c r="I8" s="470">
        <v>1.717889191102141</v>
      </c>
      <c r="J8" s="470">
        <v>0.74445964775681106</v>
      </c>
      <c r="K8" s="470">
        <v>4.8512420604030169</v>
      </c>
      <c r="L8" s="69">
        <v>7.9680609178051558</v>
      </c>
      <c r="M8" s="69">
        <v>2.3949309831121122</v>
      </c>
      <c r="N8" s="69">
        <v>7.0261515865819621</v>
      </c>
      <c r="O8" s="69">
        <v>1.7911707373316204</v>
      </c>
      <c r="P8" s="69">
        <v>2.0755139411576895</v>
      </c>
      <c r="Q8" s="69">
        <v>0.37685314113168317</v>
      </c>
      <c r="R8" s="69">
        <v>0.6612690836849604</v>
      </c>
      <c r="S8" s="69">
        <v>2.9533082506287687</v>
      </c>
      <c r="T8" s="69">
        <v>3.9389697072340737</v>
      </c>
      <c r="U8" s="69">
        <v>4.2694233933271386</v>
      </c>
      <c r="V8" s="69">
        <v>0.88103602171332851</v>
      </c>
      <c r="W8" s="68">
        <v>100.00000000000003</v>
      </c>
      <c r="X8" s="70">
        <v>7706.7042350944794</v>
      </c>
      <c r="Y8" s="68">
        <v>6.9798385789265529</v>
      </c>
      <c r="Z8" s="68">
        <v>2.2712812669785443</v>
      </c>
      <c r="AA8" s="68">
        <v>0</v>
      </c>
      <c r="AB8" s="68">
        <v>0</v>
      </c>
      <c r="AC8" s="71">
        <v>26.793228800963139</v>
      </c>
      <c r="AD8" s="59">
        <v>38.870083435328361</v>
      </c>
      <c r="AE8" s="59">
        <v>34.33668776370849</v>
      </c>
    </row>
    <row r="9" spans="1:31" s="59" customFormat="1" ht="25.5" customHeight="1">
      <c r="A9" s="67"/>
      <c r="B9" s="67">
        <v>2</v>
      </c>
      <c r="C9" s="68">
        <v>8.8405054722163783</v>
      </c>
      <c r="D9" s="68">
        <v>3.6043460161150058</v>
      </c>
      <c r="E9" s="68">
        <v>3.1125914535882084</v>
      </c>
      <c r="F9" s="68">
        <v>2.7393926459641169</v>
      </c>
      <c r="G9" s="470">
        <v>11.958738807171731</v>
      </c>
      <c r="H9" s="470">
        <v>23.256490693691635</v>
      </c>
      <c r="I9" s="470">
        <v>1.5004804512541079</v>
      </c>
      <c r="J9" s="470">
        <v>0.97535328705537183</v>
      </c>
      <c r="K9" s="470">
        <v>6.0553780478560864</v>
      </c>
      <c r="L9" s="69">
        <v>11.18114874473261</v>
      </c>
      <c r="M9" s="69">
        <v>3.4763976476199372</v>
      </c>
      <c r="N9" s="69">
        <v>4.2120458885789862</v>
      </c>
      <c r="O9" s="69">
        <v>2.3274093960993185</v>
      </c>
      <c r="P9" s="69">
        <v>2.5889786662804828</v>
      </c>
      <c r="Q9" s="69">
        <v>1.4284735492972627</v>
      </c>
      <c r="R9" s="69">
        <v>1.9907694531850029</v>
      </c>
      <c r="S9" s="69">
        <v>3.2448766749189812</v>
      </c>
      <c r="T9" s="69">
        <v>3.9707186152260125</v>
      </c>
      <c r="U9" s="69">
        <v>2.4640547457399671</v>
      </c>
      <c r="V9" s="69">
        <v>1.0718497434087875</v>
      </c>
      <c r="W9" s="68">
        <v>100</v>
      </c>
      <c r="X9" s="70">
        <v>6892.4954874902678</v>
      </c>
      <c r="Y9" s="68">
        <v>7.0545641700826378</v>
      </c>
      <c r="Z9" s="68">
        <v>2.6179520351958416</v>
      </c>
      <c r="AA9" s="68">
        <v>0</v>
      </c>
      <c r="AB9" s="68">
        <v>0</v>
      </c>
      <c r="AC9" s="71">
        <v>18.296835587883709</v>
      </c>
      <c r="AD9" s="59">
        <v>43.746441287028929</v>
      </c>
      <c r="AE9" s="59">
        <v>37.95672312508735</v>
      </c>
    </row>
    <row r="10" spans="1:31" s="59" customFormat="1" ht="25.5" customHeight="1">
      <c r="A10" s="67"/>
      <c r="B10" s="67">
        <v>3</v>
      </c>
      <c r="C10" s="68">
        <v>18.332975284984546</v>
      </c>
      <c r="D10" s="68">
        <v>3.1433868688744266</v>
      </c>
      <c r="E10" s="68">
        <v>2.9657592267572186</v>
      </c>
      <c r="F10" s="68">
        <v>2.5762664500690051</v>
      </c>
      <c r="G10" s="470">
        <v>9.4803927910080503</v>
      </c>
      <c r="H10" s="470">
        <v>19.310004473103554</v>
      </c>
      <c r="I10" s="470">
        <v>1.1430492359969</v>
      </c>
      <c r="J10" s="470">
        <v>0.88847270688448898</v>
      </c>
      <c r="K10" s="470">
        <v>4.9051301964861853</v>
      </c>
      <c r="L10" s="69">
        <v>10.203785121412954</v>
      </c>
      <c r="M10" s="69">
        <v>3.2657107539236683</v>
      </c>
      <c r="N10" s="69">
        <v>7.4339521534314166</v>
      </c>
      <c r="O10" s="69">
        <v>2.0850387818935099</v>
      </c>
      <c r="P10" s="69">
        <v>2.3568208839892817</v>
      </c>
      <c r="Q10" s="69">
        <v>0.92834858737417536</v>
      </c>
      <c r="R10" s="69">
        <v>1.3214983289405129</v>
      </c>
      <c r="S10" s="69">
        <v>3.8718077743086963</v>
      </c>
      <c r="T10" s="69">
        <v>3.5020769350494341</v>
      </c>
      <c r="U10" s="69">
        <v>1.2488731751633031</v>
      </c>
      <c r="V10" s="69">
        <v>1.0366502703486882</v>
      </c>
      <c r="W10" s="68">
        <v>100</v>
      </c>
      <c r="X10" s="70">
        <v>8117.8858913536387</v>
      </c>
      <c r="Y10" s="68">
        <v>5.688038727437748</v>
      </c>
      <c r="Z10" s="68">
        <v>2.3633485570060135</v>
      </c>
      <c r="AA10" s="68">
        <v>0</v>
      </c>
      <c r="AB10" s="68">
        <v>0</v>
      </c>
      <c r="AC10" s="71">
        <v>27.018387830685196</v>
      </c>
      <c r="AD10" s="59">
        <v>35.727049403479178</v>
      </c>
      <c r="AE10" s="59">
        <v>37.254562765835637</v>
      </c>
    </row>
    <row r="11" spans="1:31" s="59" customFormat="1" ht="25.5" customHeight="1">
      <c r="A11" s="67"/>
      <c r="B11" s="67">
        <v>4</v>
      </c>
      <c r="C11" s="68">
        <v>17.273927745675625</v>
      </c>
      <c r="D11" s="68">
        <v>5.073010448506353</v>
      </c>
      <c r="E11" s="68">
        <v>2.7844728983871541</v>
      </c>
      <c r="F11" s="68">
        <v>1.8002433941692073</v>
      </c>
      <c r="G11" s="470">
        <v>9.2390435316323476</v>
      </c>
      <c r="H11" s="470">
        <v>13.359035186478621</v>
      </c>
      <c r="I11" s="470">
        <v>1.2134699489394505</v>
      </c>
      <c r="J11" s="470">
        <v>0.89064111834877835</v>
      </c>
      <c r="K11" s="470">
        <v>3.3058961823885942</v>
      </c>
      <c r="L11" s="69">
        <v>14.157229917706168</v>
      </c>
      <c r="M11" s="69">
        <v>4.1046241262969865</v>
      </c>
      <c r="N11" s="69">
        <v>5.7816569621887393</v>
      </c>
      <c r="O11" s="69">
        <v>1.7678089604960028</v>
      </c>
      <c r="P11" s="69">
        <v>2.2164189676700365</v>
      </c>
      <c r="Q11" s="69">
        <v>1.4827006543732919</v>
      </c>
      <c r="R11" s="69">
        <v>2.042849296054309</v>
      </c>
      <c r="S11" s="69">
        <v>3.7009696164213715</v>
      </c>
      <c r="T11" s="69">
        <v>5.7487535747282106</v>
      </c>
      <c r="U11" s="69">
        <v>2.8640955391371721</v>
      </c>
      <c r="V11" s="69">
        <v>1.1931519304016058</v>
      </c>
      <c r="W11" s="68">
        <v>100.00000000000003</v>
      </c>
      <c r="X11" s="70">
        <v>9425.1269885698566</v>
      </c>
      <c r="Y11" s="68">
        <v>4.8775891732723222</v>
      </c>
      <c r="Z11" s="68">
        <v>2.2727540859602851</v>
      </c>
      <c r="AA11" s="68">
        <v>0</v>
      </c>
      <c r="AB11" s="68">
        <v>0</v>
      </c>
      <c r="AC11" s="71">
        <v>26.931654486738339</v>
      </c>
      <c r="AD11" s="59">
        <v>28.008085967787792</v>
      </c>
      <c r="AE11" s="59">
        <v>45.060259545473897</v>
      </c>
    </row>
    <row r="12" spans="1:31" s="59" customFormat="1" ht="25.5" customHeight="1">
      <c r="A12" s="67">
        <v>2008</v>
      </c>
      <c r="B12" s="67">
        <v>1</v>
      </c>
      <c r="C12" s="68">
        <v>19.723034499411384</v>
      </c>
      <c r="D12" s="68">
        <v>3.0762386223489724</v>
      </c>
      <c r="E12" s="68">
        <v>2.2455607205679948</v>
      </c>
      <c r="F12" s="68">
        <v>6.5905475260428146</v>
      </c>
      <c r="G12" s="470">
        <v>10.13364925550988</v>
      </c>
      <c r="H12" s="470">
        <v>16.853532972103874</v>
      </c>
      <c r="I12" s="470">
        <v>1.4707515311107608</v>
      </c>
      <c r="J12" s="470">
        <v>0.72038901826748014</v>
      </c>
      <c r="K12" s="470">
        <v>5.9638204895523446</v>
      </c>
      <c r="L12" s="69">
        <v>8.8185922471380351</v>
      </c>
      <c r="M12" s="69">
        <v>3.1584260219448477</v>
      </c>
      <c r="N12" s="69">
        <v>7.1847854885855114</v>
      </c>
      <c r="O12" s="69">
        <v>1.6650058394587466</v>
      </c>
      <c r="P12" s="69">
        <v>2.5165459087848179</v>
      </c>
      <c r="Q12" s="69">
        <v>0.4848483686942659</v>
      </c>
      <c r="R12" s="69">
        <v>0.8756014365543543</v>
      </c>
      <c r="S12" s="69">
        <v>2.2919835345692063</v>
      </c>
      <c r="T12" s="69">
        <v>3.6623817273420531</v>
      </c>
      <c r="U12" s="69">
        <v>1.7820611004393565</v>
      </c>
      <c r="V12" s="69">
        <v>0.78224369157326656</v>
      </c>
      <c r="W12" s="68">
        <v>99.999999999999986</v>
      </c>
      <c r="X12" s="70">
        <v>10556.228757274626</v>
      </c>
      <c r="Y12" s="68">
        <v>5.4335694403971315</v>
      </c>
      <c r="Z12" s="68">
        <v>1.9853159489321759</v>
      </c>
      <c r="AA12" s="68">
        <v>0</v>
      </c>
      <c r="AB12" s="68">
        <v>0</v>
      </c>
      <c r="AC12" s="71">
        <v>31.635381368371167</v>
      </c>
      <c r="AD12" s="59">
        <v>35.142143266544338</v>
      </c>
      <c r="AE12" s="59">
        <v>33.222475365084456</v>
      </c>
    </row>
    <row r="13" spans="1:31" s="59" customFormat="1" ht="25.5" customHeight="1">
      <c r="A13" s="67"/>
      <c r="B13" s="67">
        <v>2</v>
      </c>
      <c r="C13" s="68">
        <v>10.112615302819641</v>
      </c>
      <c r="D13" s="68">
        <v>3.526481708518959</v>
      </c>
      <c r="E13" s="68">
        <v>3.0976325458421283</v>
      </c>
      <c r="F13" s="68">
        <v>0.91824011173824038</v>
      </c>
      <c r="G13" s="470">
        <v>10.754763198247561</v>
      </c>
      <c r="H13" s="470">
        <v>21.125940041356948</v>
      </c>
      <c r="I13" s="470">
        <v>1.6657480813560328</v>
      </c>
      <c r="J13" s="470">
        <v>0.78518309470016912</v>
      </c>
      <c r="K13" s="470">
        <v>7.162171311654375</v>
      </c>
      <c r="L13" s="69">
        <v>15.506411867973185</v>
      </c>
      <c r="M13" s="69">
        <v>3.6317654418064871</v>
      </c>
      <c r="N13" s="69">
        <v>3.2931260133285289</v>
      </c>
      <c r="O13" s="69">
        <v>2.237593174377865</v>
      </c>
      <c r="P13" s="69">
        <v>1.9197146018943609</v>
      </c>
      <c r="Q13" s="69">
        <v>1.259726273081889</v>
      </c>
      <c r="R13" s="69">
        <v>1.7888503123647177</v>
      </c>
      <c r="S13" s="69">
        <v>3.8046431604925073</v>
      </c>
      <c r="T13" s="69">
        <v>4.3879830515849552</v>
      </c>
      <c r="U13" s="69">
        <v>1.6851328134210863</v>
      </c>
      <c r="V13" s="69">
        <v>1.3362778934403527</v>
      </c>
      <c r="W13" s="68">
        <v>100</v>
      </c>
      <c r="X13" s="70">
        <v>8538.9506445284351</v>
      </c>
      <c r="Y13" s="68">
        <v>6.6396276297919652</v>
      </c>
      <c r="Z13" s="68">
        <v>2.5933887165415106</v>
      </c>
      <c r="AA13" s="68">
        <v>0</v>
      </c>
      <c r="AB13" s="68">
        <v>0</v>
      </c>
      <c r="AC13" s="71">
        <v>17.654969668918969</v>
      </c>
      <c r="AD13" s="59">
        <v>41.493805727315085</v>
      </c>
      <c r="AE13" s="59">
        <v>40.851224603765928</v>
      </c>
    </row>
    <row r="14" spans="1:31" s="59" customFormat="1" ht="25.5" customHeight="1">
      <c r="A14" s="67"/>
      <c r="B14" s="67">
        <v>3</v>
      </c>
      <c r="C14" s="68">
        <v>19.754786756613683</v>
      </c>
      <c r="D14" s="68">
        <v>2.8659995072248599</v>
      </c>
      <c r="E14" s="68">
        <v>2.6074704322777618</v>
      </c>
      <c r="F14" s="68">
        <v>0.82256356712193424</v>
      </c>
      <c r="G14" s="470">
        <v>7.7916001807900734</v>
      </c>
      <c r="H14" s="470">
        <v>16.606530485121361</v>
      </c>
      <c r="I14" s="470">
        <v>1.0553695415683415</v>
      </c>
      <c r="J14" s="470">
        <v>0.60794244648664941</v>
      </c>
      <c r="K14" s="470">
        <v>5.4826896048899085</v>
      </c>
      <c r="L14" s="69">
        <v>10.189924697964617</v>
      </c>
      <c r="M14" s="69">
        <v>3.0764821632380484</v>
      </c>
      <c r="N14" s="69">
        <v>5.6487731048150085</v>
      </c>
      <c r="O14" s="69">
        <v>1.9038947370580059</v>
      </c>
      <c r="P14" s="69">
        <v>3.5679072393263982</v>
      </c>
      <c r="Q14" s="69">
        <v>1.140802214525714</v>
      </c>
      <c r="R14" s="69">
        <v>1.59257965347759</v>
      </c>
      <c r="S14" s="69">
        <v>5.5947240075970397</v>
      </c>
      <c r="T14" s="69">
        <v>4.5174725860269254</v>
      </c>
      <c r="U14" s="69">
        <v>3.9870653215612584</v>
      </c>
      <c r="V14" s="69">
        <v>1.1854217523148132</v>
      </c>
      <c r="W14" s="68">
        <v>100</v>
      </c>
      <c r="X14" s="70">
        <v>10852.693595438874</v>
      </c>
      <c r="Y14" s="68">
        <v>6.1530300411757732</v>
      </c>
      <c r="Z14" s="68">
        <v>2.1747964424162882</v>
      </c>
      <c r="AA14" s="68">
        <v>0</v>
      </c>
      <c r="AB14" s="68">
        <v>0</v>
      </c>
      <c r="AC14" s="71">
        <v>26.05082026323824</v>
      </c>
      <c r="AD14" s="59">
        <v>31.544132258856337</v>
      </c>
      <c r="AE14" s="59">
        <v>42.405047477905427</v>
      </c>
    </row>
    <row r="15" spans="1:31" s="59" customFormat="1" ht="25.5" customHeight="1">
      <c r="A15" s="67"/>
      <c r="B15" s="67">
        <v>4</v>
      </c>
      <c r="C15" s="68">
        <v>21.894176993428879</v>
      </c>
      <c r="D15" s="68">
        <v>5.1475814964521582</v>
      </c>
      <c r="E15" s="68">
        <v>2.5243246833132154</v>
      </c>
      <c r="F15" s="68">
        <v>1.8825405941155722</v>
      </c>
      <c r="G15" s="470">
        <v>9.0622136141017453</v>
      </c>
      <c r="H15" s="470">
        <v>12.928406358876336</v>
      </c>
      <c r="I15" s="470">
        <v>1.0386714524321006</v>
      </c>
      <c r="J15" s="470">
        <v>0.65677875398510377</v>
      </c>
      <c r="K15" s="470">
        <v>4.9980400912071312</v>
      </c>
      <c r="L15" s="69">
        <v>10.51271300400802</v>
      </c>
      <c r="M15" s="69">
        <v>4.8703700573905842</v>
      </c>
      <c r="N15" s="69">
        <v>5.4610690621447393</v>
      </c>
      <c r="O15" s="69">
        <v>1.7531908695248324</v>
      </c>
      <c r="P15" s="69">
        <v>2.4104555938494769</v>
      </c>
      <c r="Q15" s="69">
        <v>1.033858380224532</v>
      </c>
      <c r="R15" s="69">
        <v>1.3344427642797319</v>
      </c>
      <c r="S15" s="69">
        <v>3.3807521366175068</v>
      </c>
      <c r="T15" s="69">
        <v>5.3647814482901577</v>
      </c>
      <c r="U15" s="69">
        <v>2.7641455173149319</v>
      </c>
      <c r="V15" s="69">
        <v>0.98148712844325137</v>
      </c>
      <c r="W15" s="68">
        <v>99.999999999999986</v>
      </c>
      <c r="X15" s="70">
        <v>11263.208682606653</v>
      </c>
      <c r="Y15" s="68">
        <v>3.9595329410788445</v>
      </c>
      <c r="Z15" s="68">
        <v>2.2994089611089437</v>
      </c>
      <c r="AA15" s="68">
        <v>0</v>
      </c>
      <c r="AB15" s="68">
        <v>0</v>
      </c>
      <c r="AC15" s="71">
        <v>31.448623767309822</v>
      </c>
      <c r="AD15" s="59">
        <v>28.684110270602417</v>
      </c>
      <c r="AE15" s="59">
        <v>39.867265962087764</v>
      </c>
    </row>
    <row r="16" spans="1:31" s="59" customFormat="1" ht="25.5" customHeight="1">
      <c r="A16" s="67">
        <v>2009</v>
      </c>
      <c r="B16" s="67">
        <v>1</v>
      </c>
      <c r="C16" s="68">
        <v>21.014235970912424</v>
      </c>
      <c r="D16" s="68">
        <v>3.1174924741893792</v>
      </c>
      <c r="E16" s="68">
        <v>2.3531573852326604</v>
      </c>
      <c r="F16" s="68">
        <v>1.6934956033811017</v>
      </c>
      <c r="G16" s="470">
        <v>8.801977118812756</v>
      </c>
      <c r="H16" s="470">
        <v>17.344545212169731</v>
      </c>
      <c r="I16" s="470">
        <v>1.2259326399241444</v>
      </c>
      <c r="J16" s="470">
        <v>0.53103195099650002</v>
      </c>
      <c r="K16" s="470">
        <v>5.5627068504593726</v>
      </c>
      <c r="L16" s="69">
        <v>9.2363750971535534</v>
      </c>
      <c r="M16" s="69">
        <v>3.6310711639308275</v>
      </c>
      <c r="N16" s="69">
        <v>11.712743403600962</v>
      </c>
      <c r="O16" s="69">
        <v>1.3136628919423383</v>
      </c>
      <c r="P16" s="69">
        <v>2.5273960198879157</v>
      </c>
      <c r="Q16" s="69">
        <v>0.70470161857449887</v>
      </c>
      <c r="R16" s="69">
        <v>1.3937725517277524</v>
      </c>
      <c r="S16" s="69">
        <v>2.4419289114856841</v>
      </c>
      <c r="T16" s="69">
        <v>3.5359457142618393</v>
      </c>
      <c r="U16" s="69">
        <v>1.3205822800947147</v>
      </c>
      <c r="V16" s="69">
        <v>0.53724514126185707</v>
      </c>
      <c r="W16" s="68">
        <v>100.00000000000003</v>
      </c>
      <c r="X16" s="70">
        <v>12569.927040533319</v>
      </c>
      <c r="Y16" s="68">
        <v>1.1660498512187885</v>
      </c>
      <c r="Z16" s="68">
        <v>1.9470331608781728</v>
      </c>
      <c r="AA16" s="68">
        <v>0</v>
      </c>
      <c r="AB16" s="68">
        <v>0</v>
      </c>
      <c r="AC16" s="71">
        <v>28.178381433715565</v>
      </c>
      <c r="AD16" s="59">
        <v>33.466193772362502</v>
      </c>
      <c r="AE16" s="59">
        <v>38.355424793921948</v>
      </c>
    </row>
    <row r="17" spans="1:31" s="59" customFormat="1" ht="25.5" customHeight="1">
      <c r="A17" s="67"/>
      <c r="B17" s="67">
        <v>2</v>
      </c>
      <c r="C17" s="68">
        <v>10.203702478100142</v>
      </c>
      <c r="D17" s="68">
        <v>3.2234751674900459</v>
      </c>
      <c r="E17" s="68">
        <v>2.8173822701367044</v>
      </c>
      <c r="F17" s="68">
        <v>3.0581130748735861</v>
      </c>
      <c r="G17" s="470">
        <v>8.9247276524807546</v>
      </c>
      <c r="H17" s="470">
        <v>17.56241507753364</v>
      </c>
      <c r="I17" s="470">
        <v>1.3496995799384799</v>
      </c>
      <c r="J17" s="470">
        <v>0.59186042865496202</v>
      </c>
      <c r="K17" s="470">
        <v>7.1793651987963933</v>
      </c>
      <c r="L17" s="69">
        <v>13.638482107380206</v>
      </c>
      <c r="M17" s="69">
        <v>4.298530077774144</v>
      </c>
      <c r="N17" s="69">
        <v>4.4337760313597041</v>
      </c>
      <c r="O17" s="69">
        <v>1.7043936305549654</v>
      </c>
      <c r="P17" s="69">
        <v>3.4163752232040796</v>
      </c>
      <c r="Q17" s="69">
        <v>1.2247892020179885</v>
      </c>
      <c r="R17" s="69">
        <v>1.6185637622905642</v>
      </c>
      <c r="S17" s="69">
        <v>4.7197829625185843</v>
      </c>
      <c r="T17" s="69">
        <v>4.9604984974265651</v>
      </c>
      <c r="U17" s="69">
        <v>3.0588448458142214</v>
      </c>
      <c r="V17" s="69">
        <v>2.0152227316542977</v>
      </c>
      <c r="W17" s="68">
        <v>100</v>
      </c>
      <c r="X17" s="70">
        <v>11247.192768756531</v>
      </c>
      <c r="Y17" s="68">
        <v>0.95173799193348907</v>
      </c>
      <c r="Z17" s="68">
        <v>2.3238880755354461</v>
      </c>
      <c r="AA17" s="68">
        <v>0</v>
      </c>
      <c r="AB17" s="68">
        <v>0</v>
      </c>
      <c r="AC17" s="71">
        <v>19.302672990600477</v>
      </c>
      <c r="AD17" s="59">
        <v>35.608067937404229</v>
      </c>
      <c r="AE17" s="59">
        <v>45.089259071995322</v>
      </c>
    </row>
    <row r="18" spans="1:31" s="59" customFormat="1" ht="25.5" customHeight="1">
      <c r="A18" s="67"/>
      <c r="B18" s="67">
        <v>3</v>
      </c>
      <c r="C18" s="68">
        <v>23.253552363556125</v>
      </c>
      <c r="D18" s="68">
        <v>2.9694040398175412</v>
      </c>
      <c r="E18" s="68">
        <v>2.7063831798850955</v>
      </c>
      <c r="F18" s="68">
        <v>3.0151561949230432</v>
      </c>
      <c r="G18" s="470">
        <v>7.517726845253188</v>
      </c>
      <c r="H18" s="470">
        <v>15.168059998208051</v>
      </c>
      <c r="I18" s="470">
        <v>1.0208557868291088</v>
      </c>
      <c r="J18" s="470">
        <v>0.61395035193445946</v>
      </c>
      <c r="K18" s="470">
        <v>6.4685043430246223</v>
      </c>
      <c r="L18" s="69">
        <v>10.634957165904863</v>
      </c>
      <c r="M18" s="69">
        <v>3.7477167407777365</v>
      </c>
      <c r="N18" s="69">
        <v>3.3773496737421302</v>
      </c>
      <c r="O18" s="69">
        <v>1.6865524543682959</v>
      </c>
      <c r="P18" s="69">
        <v>2.1500692094112166</v>
      </c>
      <c r="Q18" s="69">
        <v>1.1276471486052337</v>
      </c>
      <c r="R18" s="69">
        <v>1.5103575004711971</v>
      </c>
      <c r="S18" s="69">
        <v>5.0555830177593544</v>
      </c>
      <c r="T18" s="69">
        <v>4.3612546507539065</v>
      </c>
      <c r="U18" s="69">
        <v>1.9753814439360333</v>
      </c>
      <c r="V18" s="69">
        <v>1.6395378908387992</v>
      </c>
      <c r="W18" s="68">
        <v>100</v>
      </c>
      <c r="X18" s="70">
        <v>12602.738927195598</v>
      </c>
      <c r="Y18" s="68">
        <v>2.1950697402995525</v>
      </c>
      <c r="Z18" s="68">
        <v>2.320335540195837</v>
      </c>
      <c r="AA18" s="68">
        <v>0</v>
      </c>
      <c r="AB18" s="68">
        <v>0</v>
      </c>
      <c r="AC18" s="71">
        <v>31.944495778181803</v>
      </c>
      <c r="AD18" s="59">
        <v>30.789097325249429</v>
      </c>
      <c r="AE18" s="59">
        <v>37.266406896568775</v>
      </c>
    </row>
    <row r="19" spans="1:31" s="59" customFormat="1" ht="25.5" customHeight="1">
      <c r="A19" s="67"/>
      <c r="B19" s="67">
        <v>4</v>
      </c>
      <c r="C19" s="68">
        <v>23.232377403777736</v>
      </c>
      <c r="D19" s="68">
        <v>5.1004723258465594</v>
      </c>
      <c r="E19" s="68">
        <v>2.6212251017991037</v>
      </c>
      <c r="F19" s="68">
        <v>2.1819647545670038</v>
      </c>
      <c r="G19" s="470">
        <v>7.7593687405085525</v>
      </c>
      <c r="H19" s="470">
        <v>10.134459510354835</v>
      </c>
      <c r="I19" s="470">
        <v>0.98486795589314891</v>
      </c>
      <c r="J19" s="470">
        <v>0.69010064251427994</v>
      </c>
      <c r="K19" s="470">
        <v>5.0991087704951514</v>
      </c>
      <c r="L19" s="69">
        <v>11.518504459733316</v>
      </c>
      <c r="M19" s="69">
        <v>3.9689216218412176</v>
      </c>
      <c r="N19" s="69">
        <v>1.5815597728730368</v>
      </c>
      <c r="O19" s="69">
        <v>1.7986306321962342</v>
      </c>
      <c r="P19" s="69">
        <v>4.2120858436037398</v>
      </c>
      <c r="Q19" s="69">
        <v>0.90894879093832126</v>
      </c>
      <c r="R19" s="69">
        <v>1.1273888333769377</v>
      </c>
      <c r="S19" s="69">
        <v>4.8982815326261822</v>
      </c>
      <c r="T19" s="69">
        <v>6.7295130808110395</v>
      </c>
      <c r="U19" s="69">
        <v>5.0708892612166938</v>
      </c>
      <c r="V19" s="69">
        <v>0.38133096502689678</v>
      </c>
      <c r="W19" s="68">
        <v>100</v>
      </c>
      <c r="X19" s="70">
        <v>13621.990481008832</v>
      </c>
      <c r="Y19" s="68">
        <v>12.082848671623021</v>
      </c>
      <c r="Z19" s="68">
        <v>2.5464169953919167</v>
      </c>
      <c r="AA19" s="68">
        <v>0</v>
      </c>
      <c r="AB19" s="68">
        <v>0</v>
      </c>
      <c r="AC19" s="71">
        <v>33.136039585990403</v>
      </c>
      <c r="AD19" s="59">
        <v>24.667905619765968</v>
      </c>
      <c r="AE19" s="59">
        <v>42.196054794243615</v>
      </c>
    </row>
    <row r="20" spans="1:31" s="59" customFormat="1" ht="25.5" customHeight="1">
      <c r="A20" s="67">
        <v>2010</v>
      </c>
      <c r="B20" s="67">
        <v>1</v>
      </c>
      <c r="C20" s="68">
        <v>21.754986991668549</v>
      </c>
      <c r="D20" s="68">
        <v>2.8355306210973334</v>
      </c>
      <c r="E20" s="68">
        <v>2.0476342317987615</v>
      </c>
      <c r="F20" s="68">
        <v>3.890761253976537</v>
      </c>
      <c r="G20" s="470">
        <v>7.7930220491068694</v>
      </c>
      <c r="H20" s="470">
        <v>16.679846317971407</v>
      </c>
      <c r="I20" s="470">
        <v>1.1245223289314561</v>
      </c>
      <c r="J20" s="470">
        <v>0.51534005880659361</v>
      </c>
      <c r="K20" s="470">
        <v>5.525333834760735</v>
      </c>
      <c r="L20" s="69">
        <v>10.591361227210463</v>
      </c>
      <c r="M20" s="69">
        <v>3.4181244437374705</v>
      </c>
      <c r="N20" s="69">
        <v>4.9060187152305579</v>
      </c>
      <c r="O20" s="69">
        <v>1.407211696289548</v>
      </c>
      <c r="P20" s="69">
        <v>4.893739490332452</v>
      </c>
      <c r="Q20" s="69">
        <v>0.86129450265155205</v>
      </c>
      <c r="R20" s="69">
        <v>1.6490325369121521</v>
      </c>
      <c r="S20" s="69">
        <v>3.0727656783633441</v>
      </c>
      <c r="T20" s="69">
        <v>3.9768113278999229</v>
      </c>
      <c r="U20" s="69">
        <v>2.2433806549819773</v>
      </c>
      <c r="V20" s="69">
        <v>0.8132820382723146</v>
      </c>
      <c r="W20" s="68">
        <v>99.999999999999986</v>
      </c>
      <c r="X20" s="70">
        <v>16711.411278056949</v>
      </c>
      <c r="Y20" s="68">
        <v>4.0762772344597531</v>
      </c>
      <c r="Z20" s="68">
        <v>2.1661600902385465</v>
      </c>
      <c r="AA20" s="68">
        <v>0.15223656228019977</v>
      </c>
      <c r="AB20" s="68">
        <v>0</v>
      </c>
      <c r="AC20" s="71">
        <v>30.528913098541182</v>
      </c>
      <c r="AD20" s="59">
        <v>31.638064589577063</v>
      </c>
      <c r="AE20" s="59">
        <v>37.833022311881749</v>
      </c>
    </row>
    <row r="21" spans="1:31" s="59" customFormat="1" ht="25.5" customHeight="1">
      <c r="A21" s="67"/>
      <c r="B21" s="67">
        <v>2</v>
      </c>
      <c r="C21" s="68">
        <v>9.7976195157487282</v>
      </c>
      <c r="D21" s="68">
        <v>3.3668781823106309</v>
      </c>
      <c r="E21" s="68">
        <v>2.9509905840567061</v>
      </c>
      <c r="F21" s="68">
        <v>2.8931995682755165</v>
      </c>
      <c r="G21" s="470">
        <v>8.3014509447390807</v>
      </c>
      <c r="H21" s="470">
        <v>16.308782657748488</v>
      </c>
      <c r="I21" s="470">
        <v>1.7852516134833369</v>
      </c>
      <c r="J21" s="470">
        <v>0.77404425125709131</v>
      </c>
      <c r="K21" s="470">
        <v>7.1795919657645566</v>
      </c>
      <c r="L21" s="69">
        <v>17.51647206648007</v>
      </c>
      <c r="M21" s="69">
        <v>3.6211520109980042</v>
      </c>
      <c r="N21" s="69">
        <v>3.2818872122894387</v>
      </c>
      <c r="O21" s="69">
        <v>1.8226753299689684</v>
      </c>
      <c r="P21" s="69">
        <v>1.5078866592944624</v>
      </c>
      <c r="Q21" s="69">
        <v>1.7034072749736853</v>
      </c>
      <c r="R21" s="69">
        <v>2.1993081480531558</v>
      </c>
      <c r="S21" s="69">
        <v>4.57998431172759</v>
      </c>
      <c r="T21" s="69">
        <v>5.3458844338793616</v>
      </c>
      <c r="U21" s="69">
        <v>3.5258566376280371</v>
      </c>
      <c r="V21" s="69">
        <v>1.5376766313230905</v>
      </c>
      <c r="W21" s="68">
        <v>99.999999999999986</v>
      </c>
      <c r="X21" s="70">
        <v>13028.038788258509</v>
      </c>
      <c r="Y21" s="68">
        <v>8.3568713756121245</v>
      </c>
      <c r="Z21" s="68">
        <v>3.1649351252930149</v>
      </c>
      <c r="AA21" s="68">
        <v>0.22689702963488634</v>
      </c>
      <c r="AB21" s="68">
        <v>0</v>
      </c>
      <c r="AC21" s="71">
        <v>19.008687850391581</v>
      </c>
      <c r="AD21" s="59">
        <v>34.349121432992554</v>
      </c>
      <c r="AE21" s="59">
        <v>46.642190716615865</v>
      </c>
    </row>
    <row r="22" spans="1:31" s="59" customFormat="1" ht="25.5" customHeight="1">
      <c r="A22" s="67"/>
      <c r="B22" s="67">
        <v>3</v>
      </c>
      <c r="C22" s="68">
        <v>19.220963684497448</v>
      </c>
      <c r="D22" s="68">
        <v>2.9869005558195596</v>
      </c>
      <c r="E22" s="68">
        <v>2.8297106087636257</v>
      </c>
      <c r="F22" s="68">
        <v>1.8055117847467408</v>
      </c>
      <c r="G22" s="470">
        <v>6.8837742632395766</v>
      </c>
      <c r="H22" s="470">
        <v>13.203565167480127</v>
      </c>
      <c r="I22" s="470">
        <v>1.7591477742017734</v>
      </c>
      <c r="J22" s="470">
        <v>0.8287159291949604</v>
      </c>
      <c r="K22" s="470">
        <v>5.9755613658923785</v>
      </c>
      <c r="L22" s="69">
        <v>10.25287994167085</v>
      </c>
      <c r="M22" s="69">
        <v>4.8162442921796913</v>
      </c>
      <c r="N22" s="69">
        <v>6.4622325321663636</v>
      </c>
      <c r="O22" s="69">
        <v>1.8008049237523409</v>
      </c>
      <c r="P22" s="69">
        <v>3.3949052998566582</v>
      </c>
      <c r="Q22" s="69">
        <v>0.9554843391435428</v>
      </c>
      <c r="R22" s="69">
        <v>1.2649689519716547</v>
      </c>
      <c r="S22" s="69">
        <v>5.9892500856589077</v>
      </c>
      <c r="T22" s="69">
        <v>4.9799898841328831</v>
      </c>
      <c r="U22" s="69">
        <v>3.3459344963384381</v>
      </c>
      <c r="V22" s="69">
        <v>1.2434541192924629</v>
      </c>
      <c r="W22" s="68">
        <v>100</v>
      </c>
      <c r="X22" s="70">
        <v>15061.161523008048</v>
      </c>
      <c r="Y22" s="68">
        <v>9.027588507353089</v>
      </c>
      <c r="Z22" s="68">
        <v>3.1698699458118935</v>
      </c>
      <c r="AA22" s="68">
        <v>0.2506780701388493</v>
      </c>
      <c r="AB22" s="68">
        <v>0</v>
      </c>
      <c r="AC22" s="71">
        <v>26.843086633827376</v>
      </c>
      <c r="AD22" s="59">
        <v>28.650764500008812</v>
      </c>
      <c r="AE22" s="59">
        <v>44.506148866163791</v>
      </c>
    </row>
    <row r="23" spans="1:31" s="59" customFormat="1" ht="25.5" customHeight="1">
      <c r="A23" s="67"/>
      <c r="B23" s="67">
        <v>4</v>
      </c>
      <c r="C23" s="68">
        <v>20.790582357570429</v>
      </c>
      <c r="D23" s="68">
        <v>5.1568691385582603</v>
      </c>
      <c r="E23" s="68">
        <v>2.8727212467184895</v>
      </c>
      <c r="F23" s="68">
        <v>0.71253584641219836</v>
      </c>
      <c r="G23" s="470">
        <v>8.6784941062358421</v>
      </c>
      <c r="H23" s="470">
        <v>12.174499766820961</v>
      </c>
      <c r="I23" s="470">
        <v>1.3889639753553749</v>
      </c>
      <c r="J23" s="470">
        <v>0.90239709169796267</v>
      </c>
      <c r="K23" s="470">
        <v>5.0060819565887549</v>
      </c>
      <c r="L23" s="69">
        <v>9.9335737229602579</v>
      </c>
      <c r="M23" s="69">
        <v>3.3778077386837615</v>
      </c>
      <c r="N23" s="69">
        <v>6.0413020997249891</v>
      </c>
      <c r="O23" s="69">
        <v>1.8030622183245777</v>
      </c>
      <c r="P23" s="69">
        <v>4.4818424991442178</v>
      </c>
      <c r="Q23" s="69">
        <v>0.91077389248576912</v>
      </c>
      <c r="R23" s="69">
        <v>1.1305344302838489</v>
      </c>
      <c r="S23" s="69">
        <v>3.7740522342852474</v>
      </c>
      <c r="T23" s="69">
        <v>6.0692444912875336</v>
      </c>
      <c r="U23" s="69">
        <v>3.5475417814193806</v>
      </c>
      <c r="V23" s="69">
        <v>1.2471194054421506</v>
      </c>
      <c r="W23" s="68">
        <v>100</v>
      </c>
      <c r="X23" s="70">
        <v>15920.748417716932</v>
      </c>
      <c r="Y23" s="68">
        <v>7.1076914336029899</v>
      </c>
      <c r="Z23" s="68">
        <v>3.5957482110338717</v>
      </c>
      <c r="AA23" s="68">
        <v>0.41358373551557759</v>
      </c>
      <c r="AB23" s="68">
        <v>0</v>
      </c>
      <c r="AC23" s="71">
        <v>29.532708589259375</v>
      </c>
      <c r="AD23" s="59">
        <v>28.150436896698896</v>
      </c>
      <c r="AE23" s="59">
        <v>42.316854514041729</v>
      </c>
    </row>
    <row r="24" spans="1:31" s="59" customFormat="1" ht="25.5" customHeight="1">
      <c r="A24" s="67">
        <v>2011</v>
      </c>
      <c r="B24" s="67">
        <v>1</v>
      </c>
      <c r="C24" s="68">
        <v>18.272100829865185</v>
      </c>
      <c r="D24" s="68">
        <v>2.7770191368109631</v>
      </c>
      <c r="E24" s="68">
        <v>1.8240264545416469</v>
      </c>
      <c r="F24" s="68">
        <v>2.1502869038854335</v>
      </c>
      <c r="G24" s="470">
        <v>9.6151243194571823</v>
      </c>
      <c r="H24" s="470">
        <v>14.083577542712158</v>
      </c>
      <c r="I24" s="470">
        <v>1.4482959683291936</v>
      </c>
      <c r="J24" s="470">
        <v>0.64423650357471185</v>
      </c>
      <c r="K24" s="470">
        <v>5.8516408447811896</v>
      </c>
      <c r="L24" s="69">
        <v>10.837889226448992</v>
      </c>
      <c r="M24" s="69">
        <v>2.8537453685749083</v>
      </c>
      <c r="N24" s="69">
        <v>9.2729210584966424</v>
      </c>
      <c r="O24" s="69">
        <v>1.3564019564692325</v>
      </c>
      <c r="P24" s="69">
        <v>3.1519131550602539</v>
      </c>
      <c r="Q24" s="69">
        <v>0.80315702649347931</v>
      </c>
      <c r="R24" s="69">
        <v>1.5597456666772214</v>
      </c>
      <c r="S24" s="69">
        <v>3.54823171251053</v>
      </c>
      <c r="T24" s="69">
        <v>5.1616697831154559</v>
      </c>
      <c r="U24" s="69">
        <v>4.1753651197589887</v>
      </c>
      <c r="V24" s="69">
        <v>0.61265142243665904</v>
      </c>
      <c r="W24" s="68">
        <v>100</v>
      </c>
      <c r="X24" s="70">
        <v>19813.135529117102</v>
      </c>
      <c r="Y24" s="68">
        <v>7.8406227953432603</v>
      </c>
      <c r="Z24" s="68">
        <v>2.9978882881953481</v>
      </c>
      <c r="AA24" s="68">
        <v>2.1979597405990576</v>
      </c>
      <c r="AB24" s="68">
        <v>0</v>
      </c>
      <c r="AC24" s="71">
        <v>25.02343332510323</v>
      </c>
      <c r="AD24" s="59">
        <v>31.642875178854435</v>
      </c>
      <c r="AE24" s="59">
        <v>43.333691496042356</v>
      </c>
    </row>
    <row r="25" spans="1:31" s="59" customFormat="1" ht="25.5" customHeight="1">
      <c r="A25" s="67"/>
      <c r="B25" s="67">
        <v>2</v>
      </c>
      <c r="C25" s="68">
        <v>7.559425994238846</v>
      </c>
      <c r="D25" s="68">
        <v>2.774817610865739</v>
      </c>
      <c r="E25" s="68">
        <v>2.1604351061156821</v>
      </c>
      <c r="F25" s="68">
        <v>1.3366896249419005</v>
      </c>
      <c r="G25" s="470">
        <v>11.333479367126467</v>
      </c>
      <c r="H25" s="470">
        <v>17.560456821366042</v>
      </c>
      <c r="I25" s="470">
        <v>1.4694715242342915</v>
      </c>
      <c r="J25" s="470">
        <v>0.75250638137159132</v>
      </c>
      <c r="K25" s="470">
        <v>6.9384167275981126</v>
      </c>
      <c r="L25" s="69">
        <v>15.248201516186116</v>
      </c>
      <c r="M25" s="69">
        <v>3.3769690374757877</v>
      </c>
      <c r="N25" s="69">
        <v>3.1678923819501139</v>
      </c>
      <c r="O25" s="69">
        <v>1.7077420130525149</v>
      </c>
      <c r="P25" s="69">
        <v>3.9236928633694066</v>
      </c>
      <c r="Q25" s="69">
        <v>1.016435259462815</v>
      </c>
      <c r="R25" s="69">
        <v>1.341106603940649</v>
      </c>
      <c r="S25" s="69">
        <v>5.7690413639699827</v>
      </c>
      <c r="T25" s="69">
        <v>6.6148902423116276</v>
      </c>
      <c r="U25" s="69">
        <v>4.7709783879867764</v>
      </c>
      <c r="V25" s="69">
        <v>1.1773511724355332</v>
      </c>
      <c r="W25" s="68">
        <v>99.999999999999986</v>
      </c>
      <c r="X25" s="70">
        <v>18183.38659716443</v>
      </c>
      <c r="Y25" s="68">
        <v>8.1403930317198814</v>
      </c>
      <c r="Z25" s="68">
        <v>3.5190865332637276</v>
      </c>
      <c r="AA25" s="68">
        <v>4.28103846178296</v>
      </c>
      <c r="AB25" s="68">
        <v>0</v>
      </c>
      <c r="AC25" s="71">
        <v>13.831368336162168</v>
      </c>
      <c r="AD25" s="59">
        <v>38.054330821696503</v>
      </c>
      <c r="AE25" s="59">
        <v>48.114300842141319</v>
      </c>
    </row>
    <row r="26" spans="1:31" s="59" customFormat="1" ht="25.5" customHeight="1">
      <c r="A26" s="67"/>
      <c r="B26" s="67">
        <v>3</v>
      </c>
      <c r="C26" s="68">
        <v>19.378617521447065</v>
      </c>
      <c r="D26" s="68">
        <v>2.8989527799936838</v>
      </c>
      <c r="E26" s="68">
        <v>2.2550995011565873</v>
      </c>
      <c r="F26" s="68">
        <v>1.3836024596267678</v>
      </c>
      <c r="G26" s="470">
        <v>11.731987432102081</v>
      </c>
      <c r="H26" s="470">
        <v>16.754436069701217</v>
      </c>
      <c r="I26" s="470">
        <v>1.2015069982508282</v>
      </c>
      <c r="J26" s="470">
        <v>0.82274570564975436</v>
      </c>
      <c r="K26" s="470">
        <v>7.1138541166892217</v>
      </c>
      <c r="L26" s="69">
        <v>9.4749597576674258</v>
      </c>
      <c r="M26" s="69">
        <v>3.9979709154100402</v>
      </c>
      <c r="N26" s="69">
        <v>5.2999957360380243</v>
      </c>
      <c r="O26" s="69">
        <v>1.9589008308343567</v>
      </c>
      <c r="P26" s="69">
        <v>2.9605689093973595</v>
      </c>
      <c r="Q26" s="69">
        <v>1.3157867155751473</v>
      </c>
      <c r="R26" s="69">
        <v>1.7826204389343365</v>
      </c>
      <c r="S26" s="69">
        <v>4.172522138421435</v>
      </c>
      <c r="T26" s="69">
        <v>3.08972493298476</v>
      </c>
      <c r="U26" s="69">
        <v>0.62784594313443298</v>
      </c>
      <c r="V26" s="69">
        <v>1.7783010969855018</v>
      </c>
      <c r="W26" s="68">
        <v>100</v>
      </c>
      <c r="X26" s="70">
        <v>17796.877696692565</v>
      </c>
      <c r="Y26" s="68">
        <v>7.1800333723237024</v>
      </c>
      <c r="Z26" s="68">
        <v>3.784612227622751</v>
      </c>
      <c r="AA26" s="68">
        <v>5.600499325383935</v>
      </c>
      <c r="AB26" s="68">
        <v>0</v>
      </c>
      <c r="AC26" s="71">
        <v>25.916272262224105</v>
      </c>
      <c r="AD26" s="59">
        <v>37.624530322393099</v>
      </c>
      <c r="AE26" s="59">
        <v>36.459197415382818</v>
      </c>
    </row>
    <row r="27" spans="1:31" s="59" customFormat="1" ht="25.5" customHeight="1">
      <c r="A27" s="67"/>
      <c r="B27" s="67">
        <v>4</v>
      </c>
      <c r="C27" s="68">
        <v>20.744652238601201</v>
      </c>
      <c r="D27" s="68">
        <v>4.65529973279454</v>
      </c>
      <c r="E27" s="68">
        <v>1.9311254294774565</v>
      </c>
      <c r="F27" s="68">
        <v>2.1203567168291393</v>
      </c>
      <c r="G27" s="470">
        <v>12.582157879550419</v>
      </c>
      <c r="H27" s="470">
        <v>12.787023155925967</v>
      </c>
      <c r="I27" s="470">
        <v>0.91801253603148303</v>
      </c>
      <c r="J27" s="470">
        <v>0.82789477999633165</v>
      </c>
      <c r="K27" s="470">
        <v>5.4755883844460644</v>
      </c>
      <c r="L27" s="69">
        <v>10.483704247888209</v>
      </c>
      <c r="M27" s="69">
        <v>3.8838280793155491</v>
      </c>
      <c r="N27" s="69">
        <v>4.0223782133857631</v>
      </c>
      <c r="O27" s="69">
        <v>1.4800727172684793</v>
      </c>
      <c r="P27" s="69">
        <v>2.9733119148156959</v>
      </c>
      <c r="Q27" s="69">
        <v>1.4567250873557565</v>
      </c>
      <c r="R27" s="69">
        <v>1.8435521594137767</v>
      </c>
      <c r="S27" s="69">
        <v>4.3254738038589027</v>
      </c>
      <c r="T27" s="69">
        <v>4.9869273666729406</v>
      </c>
      <c r="U27" s="69">
        <v>1.2461051894132422</v>
      </c>
      <c r="V27" s="69">
        <v>1.255810366959081</v>
      </c>
      <c r="W27" s="68">
        <v>100</v>
      </c>
      <c r="X27" s="70">
        <v>20186.275807287311</v>
      </c>
      <c r="Y27" s="68">
        <v>6.1155088309830967</v>
      </c>
      <c r="Z27" s="68">
        <v>3.5109716358688341</v>
      </c>
      <c r="AA27" s="68">
        <v>5.6303881967449199</v>
      </c>
      <c r="AB27" s="68">
        <v>0</v>
      </c>
      <c r="AC27" s="71">
        <v>29.451434117702338</v>
      </c>
      <c r="AD27" s="59">
        <v>32.590676735950268</v>
      </c>
      <c r="AE27" s="59">
        <v>37.957889146347398</v>
      </c>
    </row>
    <row r="28" spans="1:31" s="59" customFormat="1" ht="25.5" customHeight="1">
      <c r="A28" s="67">
        <v>2012</v>
      </c>
      <c r="B28" s="67">
        <v>1</v>
      </c>
      <c r="C28" s="68">
        <v>18.83154501486408</v>
      </c>
      <c r="D28" s="68">
        <v>2.6883864594211691</v>
      </c>
      <c r="E28" s="68">
        <v>1.7043274545991485</v>
      </c>
      <c r="F28" s="68">
        <v>2.1681633212513955</v>
      </c>
      <c r="G28" s="470">
        <v>13.138478557527858</v>
      </c>
      <c r="H28" s="470">
        <v>14.843409316228509</v>
      </c>
      <c r="I28" s="470">
        <v>1.2949431416991211</v>
      </c>
      <c r="J28" s="470">
        <v>0.61770221886420329</v>
      </c>
      <c r="K28" s="470">
        <v>8.1031500426880037</v>
      </c>
      <c r="L28" s="69">
        <v>8.9955234951232708</v>
      </c>
      <c r="M28" s="69">
        <v>3.092153847976109</v>
      </c>
      <c r="N28" s="69">
        <v>5.8837453246372196</v>
      </c>
      <c r="O28" s="69">
        <v>1.5575419711828722</v>
      </c>
      <c r="P28" s="69">
        <v>2.918586737762598</v>
      </c>
      <c r="Q28" s="69">
        <v>0.85955130658451184</v>
      </c>
      <c r="R28" s="69">
        <v>1.686503536223052</v>
      </c>
      <c r="S28" s="69">
        <v>2.5942638497805044</v>
      </c>
      <c r="T28" s="69">
        <v>6.6832811186170096</v>
      </c>
      <c r="U28" s="69">
        <v>1.4444228790510936</v>
      </c>
      <c r="V28" s="69">
        <v>0.89432040591827822</v>
      </c>
      <c r="W28" s="68">
        <v>99.999999999999986</v>
      </c>
      <c r="X28" s="70">
        <v>23539.841303160891</v>
      </c>
      <c r="Y28" s="68">
        <v>5.6840149053374649</v>
      </c>
      <c r="Z28" s="68">
        <v>3.1611594935897478</v>
      </c>
      <c r="AA28" s="68">
        <v>4.30176526746778</v>
      </c>
      <c r="AB28" s="68">
        <v>0</v>
      </c>
      <c r="AC28" s="71">
        <v>25.392422250135795</v>
      </c>
      <c r="AD28" s="59">
        <v>37.997683277007695</v>
      </c>
      <c r="AE28" s="59">
        <v>36.609894472856517</v>
      </c>
    </row>
    <row r="29" spans="1:31" s="59" customFormat="1" ht="25.5" customHeight="1">
      <c r="A29" s="67"/>
      <c r="B29" s="67">
        <v>2</v>
      </c>
      <c r="C29" s="68">
        <v>7.7249113140614947</v>
      </c>
      <c r="D29" s="68">
        <v>2.6098346579426508</v>
      </c>
      <c r="E29" s="68">
        <v>2.0229958968012647</v>
      </c>
      <c r="F29" s="68">
        <v>1.9316300332077312</v>
      </c>
      <c r="G29" s="470">
        <v>12.719423379711008</v>
      </c>
      <c r="H29" s="470">
        <v>15.892033252251133</v>
      </c>
      <c r="I29" s="470">
        <v>1.3312443835215466</v>
      </c>
      <c r="J29" s="470">
        <v>0.67733251638362812</v>
      </c>
      <c r="K29" s="470">
        <v>9.4524111485406479</v>
      </c>
      <c r="L29" s="69">
        <v>16.517092473754317</v>
      </c>
      <c r="M29" s="69">
        <v>3.4341974498121179</v>
      </c>
      <c r="N29" s="69">
        <v>3.4954203268769057</v>
      </c>
      <c r="O29" s="69">
        <v>2.0493906731613354</v>
      </c>
      <c r="P29" s="69">
        <v>3.8327280980233045</v>
      </c>
      <c r="Q29" s="69">
        <v>1.5137920560404841</v>
      </c>
      <c r="R29" s="69">
        <v>2.005318848070702</v>
      </c>
      <c r="S29" s="69">
        <v>3.4602767823656322</v>
      </c>
      <c r="T29" s="69">
        <v>5.1993921650202131</v>
      </c>
      <c r="U29" s="69">
        <v>2.3638939116257247</v>
      </c>
      <c r="V29" s="69">
        <v>1.7666806328281486</v>
      </c>
      <c r="W29" s="68">
        <v>100</v>
      </c>
      <c r="X29" s="70">
        <v>22387.804622638709</v>
      </c>
      <c r="Y29" s="68">
        <v>5.7093101556539221</v>
      </c>
      <c r="Z29" s="68">
        <v>1.0702473345649883</v>
      </c>
      <c r="AA29" s="68">
        <v>4.4598413497363536</v>
      </c>
      <c r="AB29" s="68">
        <v>0</v>
      </c>
      <c r="AC29" s="71">
        <v>14.289371902013142</v>
      </c>
      <c r="AD29" s="59">
        <v>40.072444680407969</v>
      </c>
      <c r="AE29" s="59">
        <v>45.638183417578887</v>
      </c>
    </row>
    <row r="30" spans="1:31" s="59" customFormat="1" ht="25.5" customHeight="1">
      <c r="A30" s="67"/>
      <c r="B30" s="67">
        <v>3</v>
      </c>
      <c r="C30" s="68">
        <v>17.72386429363668</v>
      </c>
      <c r="D30" s="68">
        <v>2.5773455188861942</v>
      </c>
      <c r="E30" s="68">
        <v>2.1278416871192403</v>
      </c>
      <c r="F30" s="68">
        <v>1.3198240627159177</v>
      </c>
      <c r="G30" s="470">
        <v>12.516371906460405</v>
      </c>
      <c r="H30" s="470">
        <v>14.707831466523896</v>
      </c>
      <c r="I30" s="470">
        <v>1.1347453991051804</v>
      </c>
      <c r="J30" s="470">
        <v>0.68923008431762467</v>
      </c>
      <c r="K30" s="470">
        <v>9.1721120134027103</v>
      </c>
      <c r="L30" s="69">
        <v>9.7466780185415001</v>
      </c>
      <c r="M30" s="69">
        <v>3.2260226188164416</v>
      </c>
      <c r="N30" s="69">
        <v>6.1533944115868469</v>
      </c>
      <c r="O30" s="69">
        <v>2.2453737974562773</v>
      </c>
      <c r="P30" s="69">
        <v>3.7323970936719806</v>
      </c>
      <c r="Q30" s="69">
        <v>1.3129412372183351</v>
      </c>
      <c r="R30" s="69">
        <v>1.7782005626618858</v>
      </c>
      <c r="S30" s="69">
        <v>4.3475099800802806</v>
      </c>
      <c r="T30" s="69">
        <v>3.4930942186235088</v>
      </c>
      <c r="U30" s="69">
        <v>0.67771805441897282</v>
      </c>
      <c r="V30" s="69">
        <v>1.3175035747561119</v>
      </c>
      <c r="W30" s="68">
        <v>99.999999999999986</v>
      </c>
      <c r="X30" s="70">
        <v>23263.88260041449</v>
      </c>
      <c r="Y30" s="68">
        <v>4.6129945330974955</v>
      </c>
      <c r="Z30" s="68">
        <v>2.0396229659004428</v>
      </c>
      <c r="AA30" s="68">
        <v>5.8217701545501237</v>
      </c>
      <c r="AB30" s="68">
        <v>0</v>
      </c>
      <c r="AC30" s="71">
        <v>23.74887556235803</v>
      </c>
      <c r="AD30" s="59">
        <v>38.220290869809816</v>
      </c>
      <c r="AE30" s="59">
        <v>38.030833567832147</v>
      </c>
    </row>
    <row r="31" spans="1:31" s="59" customFormat="1" ht="25.5" customHeight="1">
      <c r="A31" s="67"/>
      <c r="B31" s="67">
        <v>4</v>
      </c>
      <c r="C31" s="68">
        <v>16.193583773452662</v>
      </c>
      <c r="D31" s="68">
        <v>3.9237978864355023</v>
      </c>
      <c r="E31" s="68">
        <v>1.8941984494818782</v>
      </c>
      <c r="F31" s="68">
        <v>1.0998907697424782</v>
      </c>
      <c r="G31" s="470">
        <v>12.563514592228502</v>
      </c>
      <c r="H31" s="470">
        <v>8.4198197073893137</v>
      </c>
      <c r="I31" s="470">
        <v>0.95893934373754375</v>
      </c>
      <c r="J31" s="470">
        <v>0.63001637335510197</v>
      </c>
      <c r="K31" s="470">
        <v>6.7488327450146599</v>
      </c>
      <c r="L31" s="69">
        <v>9.7477413942361864</v>
      </c>
      <c r="M31" s="69">
        <v>3.1747710132374443</v>
      </c>
      <c r="N31" s="69">
        <v>7.168609069487097</v>
      </c>
      <c r="O31" s="69">
        <v>2.2502686702407555</v>
      </c>
      <c r="P31" s="69">
        <v>3.7359340214861083</v>
      </c>
      <c r="Q31" s="69">
        <v>1.1967578948253192</v>
      </c>
      <c r="R31" s="69">
        <v>1.5113289282708342</v>
      </c>
      <c r="S31" s="69">
        <v>6.7821498724857339</v>
      </c>
      <c r="T31" s="69">
        <v>5.5284454411501276</v>
      </c>
      <c r="U31" s="69">
        <v>5.6773631741855723</v>
      </c>
      <c r="V31" s="69">
        <v>0.79403687955716307</v>
      </c>
      <c r="W31" s="68">
        <v>99.999999999999972</v>
      </c>
      <c r="X31" s="70">
        <v>27761.324626201418</v>
      </c>
      <c r="Y31" s="68">
        <v>3.985394777204867</v>
      </c>
      <c r="Z31" s="68">
        <v>3.5703306295944204</v>
      </c>
      <c r="AA31" s="68">
        <v>6.0576984419774664</v>
      </c>
      <c r="AB31" s="68">
        <v>0</v>
      </c>
      <c r="AC31" s="71">
        <v>23.11147087911252</v>
      </c>
      <c r="AD31" s="59">
        <v>29.321122761725121</v>
      </c>
      <c r="AE31" s="59">
        <v>47.567406359162341</v>
      </c>
    </row>
    <row r="32" spans="1:31" s="59" customFormat="1" ht="25.5" customHeight="1">
      <c r="A32" s="67">
        <v>2013</v>
      </c>
      <c r="B32" s="67">
        <v>1</v>
      </c>
      <c r="C32" s="68">
        <v>17.573905009984323</v>
      </c>
      <c r="D32" s="68">
        <v>2.4432854454746611</v>
      </c>
      <c r="E32" s="68">
        <v>1.6701100399145825</v>
      </c>
      <c r="F32" s="68">
        <v>1.8251468843336967</v>
      </c>
      <c r="G32" s="470">
        <v>14.942630065651747</v>
      </c>
      <c r="H32" s="470">
        <v>13.150943105611685</v>
      </c>
      <c r="I32" s="470">
        <v>1.2414112296690019</v>
      </c>
      <c r="J32" s="470">
        <v>0.51555560576581927</v>
      </c>
      <c r="K32" s="470">
        <v>8.9612673765248338</v>
      </c>
      <c r="L32" s="69">
        <v>10.175392388954659</v>
      </c>
      <c r="M32" s="69">
        <v>3.5974469882932194</v>
      </c>
      <c r="N32" s="69">
        <v>5.0752238121596642</v>
      </c>
      <c r="O32" s="69">
        <v>1.4656033268752304</v>
      </c>
      <c r="P32" s="69">
        <v>4.9834295469100196</v>
      </c>
      <c r="Q32" s="69">
        <v>0.8164865662080828</v>
      </c>
      <c r="R32" s="69">
        <v>1.5820124736494672</v>
      </c>
      <c r="S32" s="69">
        <v>3.3564813637982036</v>
      </c>
      <c r="T32" s="69">
        <v>3.7202717970466299</v>
      </c>
      <c r="U32" s="69">
        <v>1.9399089550202457</v>
      </c>
      <c r="V32" s="69">
        <v>0.96348801815424179</v>
      </c>
      <c r="W32" s="68">
        <v>100.00000000000001</v>
      </c>
      <c r="X32" s="70">
        <v>28487.868932804911</v>
      </c>
      <c r="Y32" s="68">
        <v>4.632301976638054</v>
      </c>
      <c r="Z32" s="68">
        <v>2.7192480942919746</v>
      </c>
      <c r="AA32" s="68">
        <v>6.2082829039549825</v>
      </c>
      <c r="AB32" s="68">
        <v>8.1580677079940891</v>
      </c>
      <c r="AC32" s="71">
        <v>23.512447379707265</v>
      </c>
      <c r="AD32" s="59">
        <v>38.811807383223083</v>
      </c>
      <c r="AE32" s="59">
        <v>37.675745237069663</v>
      </c>
    </row>
    <row r="33" spans="1:31" s="59" customFormat="1" ht="25.5" customHeight="1">
      <c r="B33" s="67">
        <v>2</v>
      </c>
      <c r="C33" s="68">
        <v>13.483085587052065</v>
      </c>
      <c r="D33" s="68">
        <v>2.1585150765614731</v>
      </c>
      <c r="E33" s="68">
        <v>1.6633602001673427</v>
      </c>
      <c r="F33" s="68">
        <v>1.7967416004083425</v>
      </c>
      <c r="G33" s="470">
        <v>12.854182555075324</v>
      </c>
      <c r="H33" s="470">
        <v>13.256921724036165</v>
      </c>
      <c r="I33" s="470">
        <v>1.2000524421353798</v>
      </c>
      <c r="J33" s="470">
        <v>0.52946410699927438</v>
      </c>
      <c r="K33" s="470">
        <v>9.3585539132096915</v>
      </c>
      <c r="L33" s="69">
        <v>14.718503122046972</v>
      </c>
      <c r="M33" s="69">
        <v>3.8421560726287765</v>
      </c>
      <c r="N33" s="69">
        <v>4.9151457637873843</v>
      </c>
      <c r="O33" s="69">
        <v>1.7677494176541255</v>
      </c>
      <c r="P33" s="69">
        <v>5.0646280617542168</v>
      </c>
      <c r="Q33" s="69">
        <v>1.0535414834768446</v>
      </c>
      <c r="R33" s="69">
        <v>1.3790121613972555</v>
      </c>
      <c r="S33" s="69">
        <v>3.8179224390664643</v>
      </c>
      <c r="T33" s="69">
        <v>3.9267106130460832</v>
      </c>
      <c r="U33" s="69">
        <v>2.0582681290663247</v>
      </c>
      <c r="V33" s="69">
        <v>1.1554855304304965</v>
      </c>
      <c r="W33" s="68">
        <v>100.00000000000001</v>
      </c>
      <c r="X33" s="70">
        <v>28907.164411713893</v>
      </c>
      <c r="Y33" s="68">
        <v>5.2152808059225881</v>
      </c>
      <c r="Z33" s="68">
        <v>0.89552916962633899</v>
      </c>
      <c r="AA33" s="68">
        <v>5.8776114264399197</v>
      </c>
      <c r="AB33" s="68">
        <v>6.4935671832322237</v>
      </c>
      <c r="AC33" s="71">
        <v>19.101702464189223</v>
      </c>
      <c r="AD33" s="59">
        <v>37.199174741455835</v>
      </c>
      <c r="AE33" s="59">
        <v>43.699122794354942</v>
      </c>
    </row>
    <row r="34" spans="1:31" s="59" customFormat="1" ht="25.5" customHeight="1">
      <c r="B34" s="67">
        <v>3</v>
      </c>
      <c r="C34" s="68">
        <v>15.273770106156787</v>
      </c>
      <c r="D34" s="68">
        <v>2.1626901059129304</v>
      </c>
      <c r="E34" s="68">
        <v>1.755758129020222</v>
      </c>
      <c r="F34" s="68">
        <v>1.314561666332263</v>
      </c>
      <c r="G34" s="470">
        <v>11.723293283467072</v>
      </c>
      <c r="H34" s="470">
        <v>12.990513074853457</v>
      </c>
      <c r="I34" s="470">
        <v>1.1015016619962221</v>
      </c>
      <c r="J34" s="470">
        <v>0.55765049585257809</v>
      </c>
      <c r="K34" s="470">
        <v>9.3463103173483031</v>
      </c>
      <c r="L34" s="69">
        <v>11.523494438772541</v>
      </c>
      <c r="M34" s="69">
        <v>4.1665581088040815</v>
      </c>
      <c r="N34" s="69">
        <v>6.8063073283186535</v>
      </c>
      <c r="O34" s="69">
        <v>1.7117714464481268</v>
      </c>
      <c r="P34" s="69">
        <v>5.1132123152843025</v>
      </c>
      <c r="Q34" s="69">
        <v>1.0586114043704651</v>
      </c>
      <c r="R34" s="69">
        <v>1.4172089322421575</v>
      </c>
      <c r="S34" s="69">
        <v>3.7017910314857483</v>
      </c>
      <c r="T34" s="69">
        <v>4.4935409110322357</v>
      </c>
      <c r="U34" s="69">
        <v>2.3438907446911146</v>
      </c>
      <c r="V34" s="69">
        <v>1.4375644976107185</v>
      </c>
      <c r="W34" s="68">
        <v>100</v>
      </c>
      <c r="X34" s="70">
        <v>28935.233818668185</v>
      </c>
      <c r="Y34" s="68">
        <v>5.2331085523843379</v>
      </c>
      <c r="Z34" s="68">
        <v>1.7953433214212116</v>
      </c>
      <c r="AA34" s="68">
        <v>5.2692646601942572</v>
      </c>
      <c r="AB34" s="68">
        <v>5.8160339315748679</v>
      </c>
      <c r="AC34" s="71">
        <v>20.506780007422204</v>
      </c>
      <c r="AD34" s="59">
        <v>35.719268833517631</v>
      </c>
      <c r="AE34" s="59">
        <v>43.773951159060147</v>
      </c>
    </row>
    <row r="35" spans="1:31" s="59" customFormat="1" ht="25.5" customHeight="1">
      <c r="B35" s="67">
        <v>4</v>
      </c>
      <c r="C35" s="68">
        <v>16.251675164973189</v>
      </c>
      <c r="D35" s="68">
        <v>3.4788347258039338</v>
      </c>
      <c r="E35" s="68">
        <v>1.7168209993494703</v>
      </c>
      <c r="F35" s="68">
        <v>1.0713347911161133</v>
      </c>
      <c r="G35" s="470">
        <v>13.109993429815594</v>
      </c>
      <c r="H35" s="470">
        <v>9.6540065636316488</v>
      </c>
      <c r="I35" s="470">
        <v>1.005087117224688</v>
      </c>
      <c r="J35" s="470">
        <v>0.75456676766659814</v>
      </c>
      <c r="K35" s="470">
        <v>7.6456330933818535</v>
      </c>
      <c r="L35" s="69">
        <v>10.596114187586144</v>
      </c>
      <c r="M35" s="69">
        <v>4.1710680049687916</v>
      </c>
      <c r="N35" s="69">
        <v>6.9368322156933431</v>
      </c>
      <c r="O35" s="69">
        <v>1.6431646088653071</v>
      </c>
      <c r="P35" s="69">
        <v>4.7506232128823118</v>
      </c>
      <c r="Q35" s="69">
        <v>1.0313036657062824</v>
      </c>
      <c r="R35" s="69">
        <v>1.2875703702114885</v>
      </c>
      <c r="S35" s="69">
        <v>4.5462701580024767</v>
      </c>
      <c r="T35" s="69">
        <v>5.7214388521408797</v>
      </c>
      <c r="U35" s="69">
        <v>2.7338840653944105</v>
      </c>
      <c r="V35" s="69">
        <v>1.8937780055854816</v>
      </c>
      <c r="W35" s="68">
        <v>100</v>
      </c>
      <c r="X35" s="70">
        <v>31983.450479652907</v>
      </c>
      <c r="Y35" s="68">
        <v>5.6979938282689861</v>
      </c>
      <c r="Z35" s="68">
        <v>3.2648178584020999</v>
      </c>
      <c r="AA35" s="68">
        <v>5.179011454978343</v>
      </c>
      <c r="AB35" s="68">
        <v>7.1613436365249372</v>
      </c>
      <c r="AC35" s="71">
        <v>22.518665681242709</v>
      </c>
      <c r="AD35" s="59">
        <v>32.169286971720382</v>
      </c>
      <c r="AE35" s="59">
        <v>45.312047347036909</v>
      </c>
    </row>
    <row r="36" spans="1:31" ht="25.5" customHeight="1">
      <c r="A36" s="13">
        <v>2014</v>
      </c>
      <c r="B36" s="13">
        <v>1</v>
      </c>
      <c r="C36" s="68">
        <v>19.844564647087211</v>
      </c>
      <c r="D36" s="68">
        <v>2.9083913993779618</v>
      </c>
      <c r="E36" s="68">
        <v>2.1899353365754197</v>
      </c>
      <c r="F36" s="68">
        <v>1.2700637135726971</v>
      </c>
      <c r="G36" s="470">
        <v>17.713280881908659</v>
      </c>
      <c r="H36" s="470">
        <v>8.7860558303875482</v>
      </c>
      <c r="I36" s="470">
        <v>1.2885934221890127</v>
      </c>
      <c r="J36" s="470">
        <v>0.57508962912276773</v>
      </c>
      <c r="K36" s="470">
        <v>7.2799275936617756</v>
      </c>
      <c r="L36" s="69">
        <v>9.5519191232746774</v>
      </c>
      <c r="M36" s="69">
        <v>3.16355418220527</v>
      </c>
      <c r="N36" s="69">
        <v>3.721096017690817</v>
      </c>
      <c r="O36" s="69">
        <v>2.015117742299362</v>
      </c>
      <c r="P36" s="69">
        <v>5.2146915723819927</v>
      </c>
      <c r="Q36" s="69">
        <v>0.78934938414332556</v>
      </c>
      <c r="R36" s="69">
        <v>1.6442609531517955</v>
      </c>
      <c r="S36" s="69">
        <v>3.6558891052318514</v>
      </c>
      <c r="T36" s="69">
        <v>4.5486126712042623</v>
      </c>
      <c r="U36" s="69">
        <v>2.250862847265398</v>
      </c>
      <c r="V36" s="69">
        <v>1.5887439472682008</v>
      </c>
      <c r="W36" s="68">
        <v>100</v>
      </c>
      <c r="X36" s="70">
        <v>30551.388102322002</v>
      </c>
      <c r="Y36" s="68">
        <v>10.440900527921322</v>
      </c>
      <c r="Z36" s="68">
        <v>4.1951275276956368</v>
      </c>
      <c r="AA36" s="68">
        <v>4.7128136074711726</v>
      </c>
      <c r="AB36" s="68">
        <v>7.7281437861438667</v>
      </c>
      <c r="AC36" s="71">
        <v>26.212955096613289</v>
      </c>
      <c r="AD36" s="59">
        <v>35.642947357269762</v>
      </c>
      <c r="AE36" s="59">
        <v>38.144097546116946</v>
      </c>
    </row>
    <row r="37" spans="1:31" ht="25.5" customHeight="1">
      <c r="B37" s="13">
        <v>2</v>
      </c>
      <c r="C37" s="68">
        <v>13.641946476527817</v>
      </c>
      <c r="D37" s="68">
        <v>2.390401533636799</v>
      </c>
      <c r="E37" s="68">
        <v>2.1091438166605512</v>
      </c>
      <c r="F37" s="68">
        <v>1.4814532129074758</v>
      </c>
      <c r="G37" s="470">
        <v>16.791501085683006</v>
      </c>
      <c r="H37" s="470">
        <v>11.788948364747814</v>
      </c>
      <c r="I37" s="470">
        <v>1.0934407951643865</v>
      </c>
      <c r="J37" s="470">
        <v>0.47790280527137791</v>
      </c>
      <c r="K37" s="470">
        <v>6.8190566666661514</v>
      </c>
      <c r="L37" s="69">
        <v>13.655064382792858</v>
      </c>
      <c r="M37" s="69">
        <v>4.4534999928132635</v>
      </c>
      <c r="N37" s="69">
        <v>4.6635263548610579</v>
      </c>
      <c r="O37" s="69">
        <v>1.9416918583314</v>
      </c>
      <c r="P37" s="69">
        <v>5.2573727484612771</v>
      </c>
      <c r="Q37" s="69">
        <v>0.67852952220124396</v>
      </c>
      <c r="R37" s="69">
        <v>1.5214431137121893</v>
      </c>
      <c r="S37" s="69">
        <v>3.7618871255740425</v>
      </c>
      <c r="T37" s="69">
        <v>4.2999411056003298</v>
      </c>
      <c r="U37" s="69">
        <v>2.0421701509346963</v>
      </c>
      <c r="V37" s="69">
        <v>1.1310788874522772</v>
      </c>
      <c r="W37" s="68">
        <v>100.00000000000001</v>
      </c>
      <c r="X37" s="70">
        <v>34398.140414715926</v>
      </c>
      <c r="Y37" s="68">
        <v>9.7632521238567804</v>
      </c>
      <c r="Z37" s="68">
        <v>1.2389544355849724</v>
      </c>
      <c r="AA37" s="68">
        <v>6.6314355277137969</v>
      </c>
      <c r="AB37" s="68">
        <v>8.4297912767052736</v>
      </c>
      <c r="AC37" s="71">
        <v>19.622945039732642</v>
      </c>
      <c r="AD37" s="59">
        <v>36.970849717532737</v>
      </c>
      <c r="AE37" s="59">
        <v>43.406205242734636</v>
      </c>
    </row>
    <row r="38" spans="1:31" ht="25.5" customHeight="1">
      <c r="B38" s="13">
        <v>3</v>
      </c>
      <c r="C38" s="68">
        <v>13.314122853751609</v>
      </c>
      <c r="D38" s="68">
        <v>2.0648077058218486</v>
      </c>
      <c r="E38" s="68">
        <v>1.857407107467294</v>
      </c>
      <c r="F38" s="68">
        <v>1.2814274646085422</v>
      </c>
      <c r="G38" s="470">
        <v>14.580674453948223</v>
      </c>
      <c r="H38" s="470">
        <v>13.279139728125875</v>
      </c>
      <c r="I38" s="470">
        <v>0.81150262874400358</v>
      </c>
      <c r="J38" s="470">
        <v>0.45195069392811099</v>
      </c>
      <c r="K38" s="470">
        <v>9.7890171649444007</v>
      </c>
      <c r="L38" s="69">
        <v>13.382047266548005</v>
      </c>
      <c r="M38" s="69">
        <v>4.2533810350296681</v>
      </c>
      <c r="N38" s="69">
        <v>5.9944398756247015</v>
      </c>
      <c r="O38" s="69">
        <v>1.9552652304660811</v>
      </c>
      <c r="P38" s="69">
        <v>4.7147094883552212</v>
      </c>
      <c r="Q38" s="69">
        <v>0.97763302256116469</v>
      </c>
      <c r="R38" s="69">
        <v>1.4422858293604879</v>
      </c>
      <c r="S38" s="69">
        <v>2.8412943606121721</v>
      </c>
      <c r="T38" s="69">
        <v>3.6496098591260488</v>
      </c>
      <c r="U38" s="69">
        <v>2.186407014171416</v>
      </c>
      <c r="V38" s="69">
        <v>1.1728772168051247</v>
      </c>
      <c r="W38" s="68">
        <v>99.999999999999986</v>
      </c>
      <c r="X38" s="70">
        <v>39728.572341535662</v>
      </c>
      <c r="Y38" s="68">
        <v>9.2404135289678742</v>
      </c>
      <c r="Z38" s="68">
        <v>2.1437600577884424</v>
      </c>
      <c r="AA38" s="68">
        <v>7.4829059555737061</v>
      </c>
      <c r="AB38" s="68">
        <v>7.8137596320273452</v>
      </c>
      <c r="AC38" s="71">
        <v>18.517765131649291</v>
      </c>
      <c r="AD38" s="59">
        <v>38.912284669690614</v>
      </c>
      <c r="AE38" s="59">
        <v>42.569950198660102</v>
      </c>
    </row>
    <row r="39" spans="1:31" ht="25.5" customHeight="1">
      <c r="B39" s="13">
        <v>4</v>
      </c>
      <c r="C39" s="68">
        <v>16.071947225121711</v>
      </c>
      <c r="D39" s="68">
        <v>3.4959436076678814</v>
      </c>
      <c r="E39" s="68">
        <v>1.7983002447305001</v>
      </c>
      <c r="F39" s="68">
        <v>1.2864887305885355</v>
      </c>
      <c r="G39" s="470">
        <v>13.360124525249786</v>
      </c>
      <c r="H39" s="470">
        <v>13.832184997953531</v>
      </c>
      <c r="I39" s="470">
        <v>0.75967067911181185</v>
      </c>
      <c r="J39" s="470">
        <v>0.53141090469650021</v>
      </c>
      <c r="K39" s="470">
        <v>8.7397836450537589</v>
      </c>
      <c r="L39" s="69">
        <v>9.8845896375070552</v>
      </c>
      <c r="M39" s="69">
        <v>3.0233618861055094</v>
      </c>
      <c r="N39" s="69">
        <v>6.7712088248543338</v>
      </c>
      <c r="O39" s="69">
        <v>2.0977623678764927</v>
      </c>
      <c r="P39" s="69">
        <v>4.6389401844668239</v>
      </c>
      <c r="Q39" s="69">
        <v>1.2761841477087341</v>
      </c>
      <c r="R39" s="69">
        <v>1.5006843926172524</v>
      </c>
      <c r="S39" s="69">
        <v>3.4160554878693628</v>
      </c>
      <c r="T39" s="69">
        <v>3.9679043171527719</v>
      </c>
      <c r="U39" s="69">
        <v>2.4142681778245789</v>
      </c>
      <c r="V39" s="69">
        <v>1.1331860158430584</v>
      </c>
      <c r="W39" s="68">
        <v>99.999999999999986</v>
      </c>
      <c r="X39" s="70">
        <v>39558.763212194295</v>
      </c>
      <c r="Y39" s="68">
        <v>10.687464800375581</v>
      </c>
      <c r="Z39" s="68">
        <v>4.3169252580811763</v>
      </c>
      <c r="AA39" s="68">
        <v>7.2348954049636358</v>
      </c>
      <c r="AB39" s="68">
        <v>7.0621790414726799</v>
      </c>
      <c r="AC39" s="71">
        <v>22.652679808108626</v>
      </c>
      <c r="AD39" s="59">
        <v>37.22317475206539</v>
      </c>
      <c r="AE39" s="59">
        <v>40.124145439825973</v>
      </c>
    </row>
    <row r="40" spans="1:31" s="60" customFormat="1" ht="25.5" customHeight="1">
      <c r="A40" s="61">
        <v>2015</v>
      </c>
      <c r="B40" s="61">
        <v>1</v>
      </c>
      <c r="C40" s="68">
        <v>17.533698561226057</v>
      </c>
      <c r="D40" s="68">
        <v>2.5652051431106706</v>
      </c>
      <c r="E40" s="68">
        <v>2.1150275121249891</v>
      </c>
      <c r="F40" s="68">
        <v>1.4233171115498209</v>
      </c>
      <c r="G40" s="470">
        <v>10.641344007454814</v>
      </c>
      <c r="H40" s="470">
        <v>11.533367494865407</v>
      </c>
      <c r="I40" s="470">
        <v>0.6504254052460996</v>
      </c>
      <c r="J40" s="470">
        <v>0.73277806222901598</v>
      </c>
      <c r="K40" s="470">
        <v>8.9693686052170101</v>
      </c>
      <c r="L40" s="69">
        <v>11.729760008357365</v>
      </c>
      <c r="M40" s="69">
        <v>4.4145917567941018</v>
      </c>
      <c r="N40" s="69">
        <v>6.604182259130992</v>
      </c>
      <c r="O40" s="69">
        <v>2.0822161111129369</v>
      </c>
      <c r="P40" s="69">
        <v>5.8600712191065885</v>
      </c>
      <c r="Q40" s="69">
        <v>0.95432526580921517</v>
      </c>
      <c r="R40" s="69">
        <v>1.6132656192124573</v>
      </c>
      <c r="S40" s="69">
        <v>2.6879740781048511</v>
      </c>
      <c r="T40" s="69">
        <v>4.1643931978170032</v>
      </c>
      <c r="U40" s="69">
        <v>2.2570378880537834</v>
      </c>
      <c r="V40" s="69">
        <v>1.4676506934768323</v>
      </c>
      <c r="W40" s="68">
        <v>100.00000000000001</v>
      </c>
      <c r="X40" s="70">
        <v>40309.241742136153</v>
      </c>
      <c r="Y40" s="68">
        <v>9.0620340535244246</v>
      </c>
      <c r="Z40" s="68">
        <v>3.5746612382454108</v>
      </c>
      <c r="AA40" s="68">
        <v>4.8273743738531314</v>
      </c>
      <c r="AB40" s="68">
        <v>6.8683288332001258</v>
      </c>
      <c r="AC40" s="71">
        <v>23.637248328011538</v>
      </c>
      <c r="AD40" s="59">
        <v>32.527283575012348</v>
      </c>
      <c r="AE40" s="59">
        <v>43.835468096976129</v>
      </c>
    </row>
    <row r="41" spans="1:31" ht="25.5" customHeight="1">
      <c r="A41" s="61"/>
      <c r="B41" s="61">
        <v>2</v>
      </c>
      <c r="C41" s="68">
        <v>13.178383059278476</v>
      </c>
      <c r="D41" s="68">
        <v>2.1733291329033042</v>
      </c>
      <c r="E41" s="68">
        <v>2.0930766062370281</v>
      </c>
      <c r="F41" s="68">
        <v>1.399118323852709</v>
      </c>
      <c r="G41" s="470">
        <v>12.546241525992732</v>
      </c>
      <c r="H41" s="470">
        <v>11.579922555075116</v>
      </c>
      <c r="I41" s="470">
        <v>2.3846152031867391</v>
      </c>
      <c r="J41" s="470">
        <v>0.83798213301953006</v>
      </c>
      <c r="K41" s="470">
        <v>9.2875038250259845</v>
      </c>
      <c r="L41" s="69">
        <v>13.673166110987697</v>
      </c>
      <c r="M41" s="69">
        <v>3.440615970892269</v>
      </c>
      <c r="N41" s="69">
        <v>5.3484548122562581</v>
      </c>
      <c r="O41" s="69">
        <v>2.1862247173340785</v>
      </c>
      <c r="P41" s="69">
        <v>5.5889983288502778</v>
      </c>
      <c r="Q41" s="69">
        <v>1.2337313116245721</v>
      </c>
      <c r="R41" s="69">
        <v>1.7194660408800952</v>
      </c>
      <c r="S41" s="69">
        <v>3.1906514668572279</v>
      </c>
      <c r="T41" s="69">
        <v>4.5924038119769266</v>
      </c>
      <c r="U41" s="69">
        <v>2.1396968961243426</v>
      </c>
      <c r="V41" s="69">
        <v>1.4064181676446348</v>
      </c>
      <c r="W41" s="68">
        <v>100</v>
      </c>
      <c r="X41" s="70">
        <v>41844.326511938387</v>
      </c>
      <c r="Y41" s="68">
        <v>8.6090538706991939</v>
      </c>
      <c r="Z41" s="68">
        <v>1.1483320998656643</v>
      </c>
      <c r="AA41" s="68">
        <v>3.4490976115406071</v>
      </c>
      <c r="AB41" s="68">
        <v>7.8092769664686461</v>
      </c>
      <c r="AC41" s="71">
        <v>18.843907122271514</v>
      </c>
      <c r="AD41" s="59">
        <v>36.636265242300105</v>
      </c>
      <c r="AE41" s="59">
        <v>44.519827635428378</v>
      </c>
    </row>
    <row r="42" spans="1:31" ht="25.5" customHeight="1">
      <c r="A42" s="61"/>
      <c r="B42" s="61">
        <v>3</v>
      </c>
      <c r="C42" s="68">
        <v>15.578445483424193</v>
      </c>
      <c r="D42" s="68">
        <v>2.1532780527218685</v>
      </c>
      <c r="E42" s="68">
        <v>2.0735639994091328</v>
      </c>
      <c r="F42" s="68">
        <v>1.5663792926298141</v>
      </c>
      <c r="G42" s="470">
        <v>9.9996095293743341</v>
      </c>
      <c r="H42" s="470">
        <v>12.018633127044509</v>
      </c>
      <c r="I42" s="470">
        <v>2.1105397011147389</v>
      </c>
      <c r="J42" s="470">
        <v>1.0124842464919996</v>
      </c>
      <c r="K42" s="470">
        <v>9.0490466170993091</v>
      </c>
      <c r="L42" s="69">
        <v>12.813986376351947</v>
      </c>
      <c r="M42" s="69">
        <v>3.3549569835965638</v>
      </c>
      <c r="N42" s="69">
        <v>6.3490355221454244</v>
      </c>
      <c r="O42" s="69">
        <v>2.4571021395731862</v>
      </c>
      <c r="P42" s="69">
        <v>5.7935727042859746</v>
      </c>
      <c r="Q42" s="69">
        <v>0.92509833665105845</v>
      </c>
      <c r="R42" s="69">
        <v>1.7366836950572611</v>
      </c>
      <c r="S42" s="69">
        <v>3.9901205890485034</v>
      </c>
      <c r="T42" s="69">
        <v>3.7897938343270479</v>
      </c>
      <c r="U42" s="69">
        <v>1.9443396378934066</v>
      </c>
      <c r="V42" s="69">
        <v>1.2833301317596981</v>
      </c>
      <c r="W42" s="68">
        <v>99.999999999999972</v>
      </c>
      <c r="X42" s="70">
        <v>40765.981299188679</v>
      </c>
      <c r="Y42" s="68">
        <v>9.2629348036220875</v>
      </c>
      <c r="Z42" s="68">
        <v>2.3515902980091465</v>
      </c>
      <c r="AA42" s="68">
        <v>2.1131619345365062</v>
      </c>
      <c r="AB42" s="68">
        <v>6.1340951947697251</v>
      </c>
      <c r="AC42" s="71">
        <v>21.37166682818501</v>
      </c>
      <c r="AD42" s="59">
        <v>34.190313221124889</v>
      </c>
      <c r="AE42" s="59">
        <v>44.438019950690069</v>
      </c>
    </row>
    <row r="43" spans="1:31" ht="25.5" customHeight="1">
      <c r="A43" s="61"/>
      <c r="B43" s="61">
        <v>4</v>
      </c>
      <c r="C43" s="68">
        <v>16.896385634650489</v>
      </c>
      <c r="D43" s="68">
        <v>3.1616165413703365</v>
      </c>
      <c r="E43" s="68">
        <v>1.8232150345854865</v>
      </c>
      <c r="F43" s="68">
        <v>1.4434724977000037</v>
      </c>
      <c r="G43" s="470">
        <v>7.7869940048886894</v>
      </c>
      <c r="H43" s="470">
        <v>13.210827733936103</v>
      </c>
      <c r="I43" s="470">
        <v>1.9660681682176839</v>
      </c>
      <c r="J43" s="470">
        <v>1.1462514433092259</v>
      </c>
      <c r="K43" s="470">
        <v>8.4678712043603905</v>
      </c>
      <c r="L43" s="69">
        <v>13.204219357844915</v>
      </c>
      <c r="M43" s="69">
        <v>2.9151472063274348</v>
      </c>
      <c r="N43" s="69">
        <v>5.680972764696528</v>
      </c>
      <c r="O43" s="69">
        <v>2.3113627516687716</v>
      </c>
      <c r="P43" s="69">
        <v>5.2494396465416155</v>
      </c>
      <c r="Q43" s="69">
        <v>2.1002990358401212</v>
      </c>
      <c r="R43" s="69">
        <v>1.5122906461186811</v>
      </c>
      <c r="S43" s="69">
        <v>3.5047612307422198</v>
      </c>
      <c r="T43" s="69">
        <v>4.3780963995184905</v>
      </c>
      <c r="U43" s="69">
        <v>2.1156699159031871</v>
      </c>
      <c r="V43" s="69">
        <v>1.1250387817796157</v>
      </c>
      <c r="W43" s="68">
        <v>100</v>
      </c>
      <c r="X43" s="70">
        <v>45221.677937252971</v>
      </c>
      <c r="Y43" s="68">
        <v>9.6260215472423045</v>
      </c>
      <c r="Z43" s="68">
        <v>4.2046304990691645</v>
      </c>
      <c r="AA43" s="68">
        <v>0.97584213617999527</v>
      </c>
      <c r="AB43" s="68">
        <v>4.6670701034468589</v>
      </c>
      <c r="AC43" s="71">
        <v>23.324689708306316</v>
      </c>
      <c r="AD43" s="59">
        <v>32.578012554712096</v>
      </c>
      <c r="AE43" s="59">
        <v>44.097297736981581</v>
      </c>
    </row>
    <row r="44" spans="1:31" s="60" customFormat="1" ht="25.5" customHeight="1">
      <c r="A44" s="61">
        <v>2016</v>
      </c>
      <c r="B44" s="61">
        <v>1</v>
      </c>
      <c r="C44" s="68">
        <v>19.392008016886546</v>
      </c>
      <c r="D44" s="68">
        <v>2.2194679861149385</v>
      </c>
      <c r="E44" s="68">
        <v>1.6897866258126319</v>
      </c>
      <c r="F44" s="68">
        <v>1.2101462251441188</v>
      </c>
      <c r="G44" s="470">
        <v>7.0665823867946438</v>
      </c>
      <c r="H44" s="470">
        <v>12.262591863449472</v>
      </c>
      <c r="I44" s="470">
        <v>2.0315870901198116</v>
      </c>
      <c r="J44" s="470">
        <v>0.87119725551792115</v>
      </c>
      <c r="K44" s="470">
        <v>8.0927230497346283</v>
      </c>
      <c r="L44" s="69">
        <v>14.179851612581013</v>
      </c>
      <c r="M44" s="69">
        <v>3.4267637227579257</v>
      </c>
      <c r="N44" s="69">
        <v>5.5605898880842091</v>
      </c>
      <c r="O44" s="69">
        <v>2.1536749590391921</v>
      </c>
      <c r="P44" s="69">
        <v>6.2505944233511741</v>
      </c>
      <c r="Q44" s="69">
        <v>0.98702615488868628</v>
      </c>
      <c r="R44" s="69">
        <v>1.6408485319406974</v>
      </c>
      <c r="S44" s="69">
        <v>3.4391552232678944</v>
      </c>
      <c r="T44" s="69">
        <v>4.235650881789037</v>
      </c>
      <c r="U44" s="69">
        <v>1.9886681572662837</v>
      </c>
      <c r="V44" s="69">
        <v>1.3010859454591892</v>
      </c>
      <c r="W44" s="68">
        <v>100.00000000000001</v>
      </c>
      <c r="X44" s="70">
        <v>49363.788789332502</v>
      </c>
      <c r="Y44" s="68">
        <v>7.7004692292852477</v>
      </c>
      <c r="Z44" s="68">
        <v>3.0913474629333546</v>
      </c>
      <c r="AA44" s="68">
        <v>0.19125377749084443</v>
      </c>
      <c r="AB44" s="68">
        <v>5.9935208692292141</v>
      </c>
      <c r="AC44" s="71">
        <v>24.511408853958237</v>
      </c>
      <c r="AD44" s="59">
        <v>30.324681645616472</v>
      </c>
      <c r="AE44" s="59">
        <v>45.163909500425305</v>
      </c>
    </row>
    <row r="45" spans="1:31" ht="25.5" customHeight="1">
      <c r="A45" s="61"/>
      <c r="B45" s="61">
        <v>2</v>
      </c>
      <c r="C45" s="68">
        <v>14.849121560909072</v>
      </c>
      <c r="D45" s="68">
        <v>2.0405576281792559</v>
      </c>
      <c r="E45" s="68">
        <v>1.7884574093576597</v>
      </c>
      <c r="F45" s="68">
        <v>1.4558212179817127</v>
      </c>
      <c r="G45" s="470">
        <v>8.3325402474888559</v>
      </c>
      <c r="H45" s="470">
        <v>12.560452962499314</v>
      </c>
      <c r="I45" s="470">
        <v>1.7887313866843415</v>
      </c>
      <c r="J45" s="470">
        <v>0.90711451353510442</v>
      </c>
      <c r="K45" s="470">
        <v>7.3337079507634853</v>
      </c>
      <c r="L45" s="69">
        <v>16.0402473443066</v>
      </c>
      <c r="M45" s="69">
        <v>3.8304056426000801</v>
      </c>
      <c r="N45" s="69">
        <v>6.4589432447550523</v>
      </c>
      <c r="O45" s="69">
        <v>2.1763389065276733</v>
      </c>
      <c r="P45" s="69">
        <v>6.8737509713213765</v>
      </c>
      <c r="Q45" s="69">
        <v>0.8699238154694765</v>
      </c>
      <c r="R45" s="69">
        <v>1.7354087204652116</v>
      </c>
      <c r="S45" s="69">
        <v>3.447693741616467</v>
      </c>
      <c r="T45" s="69">
        <v>4.1073169369112286</v>
      </c>
      <c r="U45" s="69">
        <v>2.0677846596117435</v>
      </c>
      <c r="V45" s="69">
        <v>1.3356811390162713</v>
      </c>
      <c r="W45" s="68">
        <v>99.999999999999986</v>
      </c>
      <c r="X45" s="70">
        <v>48129.014854319117</v>
      </c>
      <c r="Y45" s="68">
        <v>9.0496094888219325</v>
      </c>
      <c r="Z45" s="68">
        <v>1.0459535341531017</v>
      </c>
      <c r="AA45" s="68">
        <v>9.1531176310259879E-2</v>
      </c>
      <c r="AB45" s="68">
        <v>7.1684090524763002</v>
      </c>
      <c r="AC45" s="71">
        <v>20.133957816427696</v>
      </c>
      <c r="AD45" s="59">
        <v>30.922547060971102</v>
      </c>
      <c r="AE45" s="59">
        <v>48.943495122601178</v>
      </c>
    </row>
    <row r="46" spans="1:31" ht="25.5" customHeight="1">
      <c r="A46" s="61"/>
      <c r="B46" s="61">
        <v>3</v>
      </c>
      <c r="C46" s="68">
        <v>16.586462805313356</v>
      </c>
      <c r="D46" s="68">
        <v>1.91645937921359</v>
      </c>
      <c r="E46" s="68">
        <v>1.7742302010113151</v>
      </c>
      <c r="F46" s="68">
        <v>1.4496048701727888</v>
      </c>
      <c r="G46" s="470">
        <v>9.6006137983589497</v>
      </c>
      <c r="H46" s="470">
        <v>10.588420196010453</v>
      </c>
      <c r="I46" s="470">
        <v>1.4849769433227038</v>
      </c>
      <c r="J46" s="470">
        <v>0.94053110905141546</v>
      </c>
      <c r="K46" s="470">
        <v>7.6191269283003269</v>
      </c>
      <c r="L46" s="69">
        <v>14.547848264351959</v>
      </c>
      <c r="M46" s="69">
        <v>3.7421637789287319</v>
      </c>
      <c r="N46" s="69">
        <v>7.8316060272060657</v>
      </c>
      <c r="O46" s="69">
        <v>2.292290326368402</v>
      </c>
      <c r="P46" s="69">
        <v>6.7869456445935104</v>
      </c>
      <c r="Q46" s="69">
        <v>1.0300081862181205</v>
      </c>
      <c r="R46" s="69">
        <v>1.4330268473332231</v>
      </c>
      <c r="S46" s="69">
        <v>3.3666743124771479</v>
      </c>
      <c r="T46" s="69">
        <v>3.6981059152616425</v>
      </c>
      <c r="U46" s="69">
        <v>1.949983729431114</v>
      </c>
      <c r="V46" s="69">
        <v>1.3609207370751952</v>
      </c>
      <c r="W46" s="68">
        <v>99.999999999999986</v>
      </c>
      <c r="X46" s="70">
        <v>50033.849454680916</v>
      </c>
      <c r="Y46" s="68">
        <v>7.6235406838371471</v>
      </c>
      <c r="Z46" s="68">
        <v>1.9981118531439679</v>
      </c>
      <c r="AA46" s="68">
        <v>0.42375961838789949</v>
      </c>
      <c r="AB46" s="68">
        <v>8.4127168764545708</v>
      </c>
      <c r="AC46" s="71">
        <v>21.726757255711046</v>
      </c>
      <c r="AD46" s="59">
        <v>30.233668975043848</v>
      </c>
      <c r="AE46" s="59">
        <v>48.039573769245109</v>
      </c>
    </row>
    <row r="47" spans="1:31" ht="25.5" customHeight="1">
      <c r="A47" s="61"/>
      <c r="B47" s="61">
        <v>4</v>
      </c>
      <c r="C47" s="68">
        <v>17.924222118073466</v>
      </c>
      <c r="D47" s="68">
        <v>2.7859222850209644</v>
      </c>
      <c r="E47" s="68">
        <v>1.6221013562464026</v>
      </c>
      <c r="F47" s="68">
        <v>1.294915719673658</v>
      </c>
      <c r="G47" s="470">
        <v>8.1968936928056255</v>
      </c>
      <c r="H47" s="470">
        <v>11.468845542735844</v>
      </c>
      <c r="I47" s="470">
        <v>1.6491652516557795</v>
      </c>
      <c r="J47" s="470">
        <v>0.91624769922916816</v>
      </c>
      <c r="K47" s="470">
        <v>6.299988281860383</v>
      </c>
      <c r="L47" s="69">
        <v>13.525488203366551</v>
      </c>
      <c r="M47" s="69">
        <v>3.6211392464964089</v>
      </c>
      <c r="N47" s="69">
        <v>6.2839166472636769</v>
      </c>
      <c r="O47" s="69">
        <v>2.1903965239449779</v>
      </c>
      <c r="P47" s="69">
        <v>6.4317459437500499</v>
      </c>
      <c r="Q47" s="69">
        <v>3.8457541135018114</v>
      </c>
      <c r="R47" s="69">
        <v>1.5619786643513212</v>
      </c>
      <c r="S47" s="69">
        <v>3.5114871539313648</v>
      </c>
      <c r="T47" s="69">
        <v>3.4388633489048388</v>
      </c>
      <c r="U47" s="69">
        <v>2.0894983598824983</v>
      </c>
      <c r="V47" s="69">
        <v>1.3414298473052093</v>
      </c>
      <c r="W47" s="68">
        <v>100.00000000000001</v>
      </c>
      <c r="X47" s="70">
        <v>55496.179967393662</v>
      </c>
      <c r="Y47" s="68">
        <v>8.2900845513703167</v>
      </c>
      <c r="Z47" s="68">
        <v>3.602167806808334</v>
      </c>
      <c r="AA47" s="68">
        <v>1.2190826876186978</v>
      </c>
      <c r="AB47" s="68">
        <v>6.0319766647571988</v>
      </c>
      <c r="AC47" s="71">
        <v>23.627161479014493</v>
      </c>
      <c r="AD47" s="59">
        <v>28.5311404682868</v>
      </c>
      <c r="AE47" s="59">
        <v>47.84169805269871</v>
      </c>
    </row>
    <row r="48" spans="1:31" ht="25.5" customHeight="1">
      <c r="A48" s="61">
        <v>2017</v>
      </c>
      <c r="B48" s="61">
        <v>1</v>
      </c>
      <c r="C48" s="68">
        <v>16.683791646631306</v>
      </c>
      <c r="D48" s="68">
        <v>2.063246616954681</v>
      </c>
      <c r="E48" s="68">
        <v>1.6588218102574381</v>
      </c>
      <c r="F48" s="68">
        <v>0.99811528077583878</v>
      </c>
      <c r="G48" s="470">
        <v>9.9347810177350357</v>
      </c>
      <c r="H48" s="470">
        <v>10.871639090583473</v>
      </c>
      <c r="I48" s="470">
        <v>1.8003964359787932</v>
      </c>
      <c r="J48" s="470">
        <v>0.96047586632349913</v>
      </c>
      <c r="K48" s="470">
        <v>7.9962212466103839</v>
      </c>
      <c r="L48" s="69">
        <v>16.04024312635665</v>
      </c>
      <c r="M48" s="69">
        <v>4.2423704914126059</v>
      </c>
      <c r="N48" s="69">
        <v>6.1499096553523369</v>
      </c>
      <c r="O48" s="69">
        <v>2.053548368605747</v>
      </c>
      <c r="P48" s="69">
        <v>5.448694741638211</v>
      </c>
      <c r="Q48" s="69">
        <v>2.2310041066690345</v>
      </c>
      <c r="R48" s="69">
        <v>1.3667369518609882</v>
      </c>
      <c r="S48" s="69">
        <v>3.024508837738666</v>
      </c>
      <c r="T48" s="69">
        <v>3.451368370187482</v>
      </c>
      <c r="U48" s="69">
        <v>1.7661430926637836</v>
      </c>
      <c r="V48" s="69">
        <v>1.2579832456640379</v>
      </c>
      <c r="W48" s="68">
        <v>99.999999999999972</v>
      </c>
      <c r="X48" s="70">
        <v>58300.188319074376</v>
      </c>
      <c r="Y48" s="68">
        <v>6.8075927897362112</v>
      </c>
      <c r="Z48" s="68">
        <v>2.7014502025790459</v>
      </c>
      <c r="AA48" s="68">
        <v>2.3392163356552467</v>
      </c>
      <c r="AB48" s="68">
        <v>6.4513124376885322</v>
      </c>
      <c r="AC48" s="71">
        <v>21.403975354619266</v>
      </c>
      <c r="AD48" s="59">
        <v>31.563513657231184</v>
      </c>
      <c r="AE48" s="59">
        <v>47.032510988149539</v>
      </c>
    </row>
    <row r="49" spans="1:31" ht="25.5" customHeight="1">
      <c r="A49" s="61"/>
      <c r="B49" s="61">
        <v>2</v>
      </c>
      <c r="C49" s="68">
        <v>12.73659630171872</v>
      </c>
      <c r="D49" s="68">
        <v>1.8338192001417823</v>
      </c>
      <c r="E49" s="68">
        <v>1.6989869803330619</v>
      </c>
      <c r="F49" s="68">
        <v>0.76885158464231773</v>
      </c>
      <c r="G49" s="470">
        <v>10.081476198162624</v>
      </c>
      <c r="H49" s="470">
        <v>11.447809804661583</v>
      </c>
      <c r="I49" s="470">
        <v>1.9226986963057646</v>
      </c>
      <c r="J49" s="470">
        <v>1.0060125278302281</v>
      </c>
      <c r="K49" s="470">
        <v>8.1443763020265596</v>
      </c>
      <c r="L49" s="69">
        <v>16.122314965450233</v>
      </c>
      <c r="M49" s="69">
        <v>3.9494086454036537</v>
      </c>
      <c r="N49" s="69">
        <v>7.5443475980413313</v>
      </c>
      <c r="O49" s="69">
        <v>2.0793905648374071</v>
      </c>
      <c r="P49" s="69">
        <v>5.3985828244711724</v>
      </c>
      <c r="Q49" s="69">
        <v>2.1471570511986853</v>
      </c>
      <c r="R49" s="69">
        <v>1.830397352128444</v>
      </c>
      <c r="S49" s="69">
        <v>3.7938207420104937</v>
      </c>
      <c r="T49" s="69">
        <v>4.0916015686861176</v>
      </c>
      <c r="U49" s="69">
        <v>2.1717695267253552</v>
      </c>
      <c r="V49" s="69">
        <v>1.2305815652244951</v>
      </c>
      <c r="W49" s="68">
        <v>100.00000000000003</v>
      </c>
      <c r="X49" s="70">
        <v>58924.467418789463</v>
      </c>
      <c r="Y49" s="68">
        <v>7.3500789640594864</v>
      </c>
      <c r="Z49" s="68">
        <v>0.9117809726558278</v>
      </c>
      <c r="AA49" s="68">
        <v>3.5236762590348163</v>
      </c>
      <c r="AB49" s="68">
        <v>6.7640269087186651</v>
      </c>
      <c r="AC49" s="71">
        <v>17.038254066835879</v>
      </c>
      <c r="AD49" s="59">
        <v>32.60237352898676</v>
      </c>
      <c r="AE49" s="59">
        <v>50.359372404177385</v>
      </c>
    </row>
    <row r="50" spans="1:31" ht="25.5" customHeight="1">
      <c r="A50" s="61"/>
      <c r="B50" s="61">
        <v>3</v>
      </c>
      <c r="C50" s="68">
        <v>15.237053905051907</v>
      </c>
      <c r="D50" s="68">
        <v>1.6579977728833006</v>
      </c>
      <c r="E50" s="68">
        <v>1.6006269017476125</v>
      </c>
      <c r="F50" s="68">
        <v>1.5212355829445885</v>
      </c>
      <c r="G50" s="470">
        <v>10.620069610244512</v>
      </c>
      <c r="H50" s="470">
        <v>11.931756979589126</v>
      </c>
      <c r="I50" s="470">
        <v>1.7462377976510461</v>
      </c>
      <c r="J50" s="470">
        <v>0.92623176120453454</v>
      </c>
      <c r="K50" s="470">
        <v>8.2269362731783193</v>
      </c>
      <c r="L50" s="69">
        <v>13.043289314720951</v>
      </c>
      <c r="M50" s="69">
        <v>3.4833741321172353</v>
      </c>
      <c r="N50" s="69">
        <v>7.5720434237624508</v>
      </c>
      <c r="O50" s="69">
        <v>2.1476918132459364</v>
      </c>
      <c r="P50" s="69">
        <v>4.2353464569572097</v>
      </c>
      <c r="Q50" s="69">
        <v>3.6565681407344472</v>
      </c>
      <c r="R50" s="69">
        <v>1.6109262265317639</v>
      </c>
      <c r="S50" s="69">
        <v>3.6953824924161141</v>
      </c>
      <c r="T50" s="69">
        <v>3.8065549122103381</v>
      </c>
      <c r="U50" s="69">
        <v>2.1244803656254483</v>
      </c>
      <c r="V50" s="69">
        <v>1.1561961371831817</v>
      </c>
      <c r="W50" s="68">
        <v>100.00000000000003</v>
      </c>
      <c r="X50" s="70">
        <v>63395.226863193238</v>
      </c>
      <c r="Y50" s="68">
        <v>7.6395448677908107</v>
      </c>
      <c r="Z50" s="68">
        <v>1.7392171054929209</v>
      </c>
      <c r="AA50" s="68">
        <v>4.5876843195860824</v>
      </c>
      <c r="AB50" s="68">
        <v>5.410521953805894</v>
      </c>
      <c r="AC50" s="71">
        <v>20.016914162627408</v>
      </c>
      <c r="AD50" s="59">
        <v>33.451232421867537</v>
      </c>
      <c r="AE50" s="59">
        <v>46.531853415505076</v>
      </c>
    </row>
    <row r="51" spans="1:31" ht="25.5" customHeight="1">
      <c r="A51" s="61"/>
      <c r="B51" s="61">
        <v>4</v>
      </c>
      <c r="C51" s="68">
        <v>20.131555812530998</v>
      </c>
      <c r="D51" s="68">
        <v>2.5918941170779886</v>
      </c>
      <c r="E51" s="68">
        <v>1.5756372966295353</v>
      </c>
      <c r="F51" s="68">
        <v>1.1028061574701957</v>
      </c>
      <c r="G51" s="470">
        <v>12.234912778126061</v>
      </c>
      <c r="H51" s="470">
        <v>9.4583131168922634</v>
      </c>
      <c r="I51" s="470">
        <v>1.7961222206929255</v>
      </c>
      <c r="J51" s="470">
        <v>0.91617045705639011</v>
      </c>
      <c r="K51" s="470">
        <v>6.7906396526080357</v>
      </c>
      <c r="L51" s="69">
        <v>12.85025756615086</v>
      </c>
      <c r="M51" s="69">
        <v>3.8327841641913927</v>
      </c>
      <c r="N51" s="69">
        <v>6.9978928839441918</v>
      </c>
      <c r="O51" s="69">
        <v>2.2789203000307476</v>
      </c>
      <c r="P51" s="69">
        <v>4.4420427921635417</v>
      </c>
      <c r="Q51" s="69">
        <v>1.2792773035863059</v>
      </c>
      <c r="R51" s="69">
        <v>1.4373457542409913</v>
      </c>
      <c r="S51" s="69">
        <v>3.283781672479376</v>
      </c>
      <c r="T51" s="69">
        <v>3.5952211940436829</v>
      </c>
      <c r="U51" s="69">
        <v>2.266012404237344</v>
      </c>
      <c r="V51" s="69">
        <v>1.1384123558471853</v>
      </c>
      <c r="W51" s="68">
        <v>100.00000000000003</v>
      </c>
      <c r="X51" s="70">
        <v>63773.786433857778</v>
      </c>
      <c r="Y51" s="68">
        <v>8.250029061726206</v>
      </c>
      <c r="Z51" s="68">
        <v>3.5677222087555376</v>
      </c>
      <c r="AA51" s="68">
        <v>4.1931550430262066</v>
      </c>
      <c r="AB51" s="68">
        <v>6.2915058928347687</v>
      </c>
      <c r="AC51" s="71">
        <v>25.401893383708714</v>
      </c>
      <c r="AD51" s="59">
        <v>31.196158225375672</v>
      </c>
      <c r="AE51" s="59">
        <v>43.401948390915621</v>
      </c>
    </row>
    <row r="52" spans="1:31" ht="25.5" customHeight="1">
      <c r="A52" s="61">
        <v>2018</v>
      </c>
      <c r="B52" s="61">
        <v>1</v>
      </c>
      <c r="C52" s="68">
        <v>16.699975534249127</v>
      </c>
      <c r="D52" s="68">
        <v>1.7818752088801639</v>
      </c>
      <c r="E52" s="68">
        <v>1.549894353825908</v>
      </c>
      <c r="F52" s="68">
        <v>0.81809597266372991</v>
      </c>
      <c r="G52" s="470">
        <v>11.530611852380206</v>
      </c>
      <c r="H52" s="470">
        <v>12.779003554244506</v>
      </c>
      <c r="I52" s="470">
        <v>1.5924881462352263</v>
      </c>
      <c r="J52" s="470">
        <v>0.78397840034871158</v>
      </c>
      <c r="K52" s="470">
        <v>6.9313453599692822</v>
      </c>
      <c r="L52" s="69">
        <v>14.564750921214472</v>
      </c>
      <c r="M52" s="69">
        <v>3.8267354284653692</v>
      </c>
      <c r="N52" s="69">
        <v>7.5654891715755639</v>
      </c>
      <c r="O52" s="69">
        <v>2.3375848380263289</v>
      </c>
      <c r="P52" s="69">
        <v>3.6959468116384739</v>
      </c>
      <c r="Q52" s="69">
        <v>2.4752361676664734</v>
      </c>
      <c r="R52" s="69">
        <v>1.2408916988205854</v>
      </c>
      <c r="S52" s="69">
        <v>3.4107859853157909</v>
      </c>
      <c r="T52" s="69">
        <v>3.3846173570494305</v>
      </c>
      <c r="U52" s="69">
        <v>2.0087815620898204</v>
      </c>
      <c r="V52" s="69">
        <v>1.0219116753408251</v>
      </c>
      <c r="W52" s="68">
        <v>100.00000000000001</v>
      </c>
      <c r="X52" s="70">
        <v>72200.291952970423</v>
      </c>
      <c r="Y52" s="68">
        <v>7.2613436646369367</v>
      </c>
      <c r="Z52" s="68">
        <v>2.3042903785918871</v>
      </c>
      <c r="AA52" s="68">
        <v>6.2387986465553507</v>
      </c>
      <c r="AB52" s="68">
        <v>6.6056268627655177</v>
      </c>
      <c r="AC52" s="71">
        <v>20.849841069618929</v>
      </c>
      <c r="AD52" s="59">
        <v>33.617427313177934</v>
      </c>
      <c r="AE52" s="59">
        <v>45.532731617203126</v>
      </c>
    </row>
    <row r="53" spans="1:31" ht="25.5" customHeight="1">
      <c r="A53" s="61"/>
      <c r="B53" s="61">
        <v>2</v>
      </c>
      <c r="C53" s="68">
        <v>14.01245773473584</v>
      </c>
      <c r="D53" s="68">
        <v>1.7253002261219335</v>
      </c>
      <c r="E53" s="68">
        <v>1.6032943574895617</v>
      </c>
      <c r="F53" s="68">
        <v>0.95434885377846135</v>
      </c>
      <c r="G53" s="470">
        <v>14.430729000696607</v>
      </c>
      <c r="H53" s="470">
        <v>10.885491406474888</v>
      </c>
      <c r="I53" s="470">
        <v>1.6186527959825743</v>
      </c>
      <c r="J53" s="470">
        <v>0.82632779967938741</v>
      </c>
      <c r="K53" s="470">
        <v>7.2636821765774293</v>
      </c>
      <c r="L53" s="69">
        <v>14.992255576483071</v>
      </c>
      <c r="M53" s="69">
        <v>3.8611922448742759</v>
      </c>
      <c r="N53" s="69">
        <v>7.603581690070957</v>
      </c>
      <c r="O53" s="69">
        <v>2.574688700175531</v>
      </c>
      <c r="P53" s="69">
        <v>4.2259279738912383</v>
      </c>
      <c r="Q53" s="69">
        <v>1.1652060990377899</v>
      </c>
      <c r="R53" s="69">
        <v>1.6915197242152444</v>
      </c>
      <c r="S53" s="69">
        <v>3.5975385139290634</v>
      </c>
      <c r="T53" s="69">
        <v>3.7360701519860271</v>
      </c>
      <c r="U53" s="69">
        <v>2.1644503019744632</v>
      </c>
      <c r="V53" s="69">
        <v>1.0672846718256432</v>
      </c>
      <c r="W53" s="68">
        <v>100</v>
      </c>
      <c r="X53" s="70">
        <v>66841.256581326626</v>
      </c>
      <c r="Y53" s="68">
        <v>7.3562917864981578</v>
      </c>
      <c r="Z53" s="68">
        <v>0.84829919837544643</v>
      </c>
      <c r="AA53" s="68">
        <v>5.7766391734806692</v>
      </c>
      <c r="AB53" s="68">
        <v>7.3259461632058471</v>
      </c>
      <c r="AC53" s="71">
        <v>18.2954011721258</v>
      </c>
      <c r="AD53" s="59">
        <v>35.024883179410878</v>
      </c>
      <c r="AE53" s="59">
        <v>46.679715648463315</v>
      </c>
    </row>
    <row r="54" spans="1:31" ht="25.5" customHeight="1">
      <c r="A54" s="61"/>
      <c r="B54" s="61">
        <v>3</v>
      </c>
      <c r="C54" s="68">
        <v>13.84961201253706</v>
      </c>
      <c r="D54" s="68">
        <v>1.5246273084671496</v>
      </c>
      <c r="E54" s="68">
        <v>1.3815893612041128</v>
      </c>
      <c r="F54" s="68">
        <v>0.93445418595614282</v>
      </c>
      <c r="G54" s="470">
        <v>14.677264404852085</v>
      </c>
      <c r="H54" s="470">
        <v>11.035010545857677</v>
      </c>
      <c r="I54" s="470">
        <v>1.3762420498749262</v>
      </c>
      <c r="J54" s="470">
        <v>0.73955580234197771</v>
      </c>
      <c r="K54" s="470">
        <v>6.7827737867273381</v>
      </c>
      <c r="L54" s="69">
        <v>16.040677548591756</v>
      </c>
      <c r="M54" s="69">
        <v>3.6995580170514399</v>
      </c>
      <c r="N54" s="69">
        <v>6.81628567770258</v>
      </c>
      <c r="O54" s="69">
        <v>2.5267646535229704</v>
      </c>
      <c r="P54" s="69">
        <v>3.5112876386029335</v>
      </c>
      <c r="Q54" s="69">
        <v>3.8218911627417134</v>
      </c>
      <c r="R54" s="69">
        <v>1.3830148480443605</v>
      </c>
      <c r="S54" s="69">
        <v>3.3685092954874469</v>
      </c>
      <c r="T54" s="69">
        <v>3.5204579321310927</v>
      </c>
      <c r="U54" s="69">
        <v>2.0212854194233474</v>
      </c>
      <c r="V54" s="69">
        <v>0.9891383488819272</v>
      </c>
      <c r="W54" s="68">
        <v>100.00000000000003</v>
      </c>
      <c r="X54" s="70">
        <v>73393.638101802382</v>
      </c>
      <c r="Y54" s="68">
        <v>7.3140077156690699</v>
      </c>
      <c r="Z54" s="68">
        <v>1.5695283922388514</v>
      </c>
      <c r="AA54" s="68">
        <v>6.2864705315275327</v>
      </c>
      <c r="AB54" s="68">
        <v>7.3214911354510619</v>
      </c>
      <c r="AC54" s="71">
        <v>17.690282868164463</v>
      </c>
      <c r="AD54" s="59">
        <v>34.610846589654003</v>
      </c>
      <c r="AE54" s="59">
        <v>47.698870542181581</v>
      </c>
    </row>
    <row r="55" spans="1:31" ht="25.5" customHeight="1">
      <c r="A55" s="61"/>
      <c r="B55" s="61">
        <v>4</v>
      </c>
      <c r="C55" s="68">
        <v>16.386763121886432</v>
      </c>
      <c r="D55" s="68">
        <v>2.3204730757506602</v>
      </c>
      <c r="E55" s="68">
        <v>1.2929492695948903</v>
      </c>
      <c r="F55" s="68">
        <v>1.066859705862631</v>
      </c>
      <c r="G55" s="470">
        <v>14.159850535186088</v>
      </c>
      <c r="H55" s="470">
        <v>8.8931677962264235</v>
      </c>
      <c r="I55" s="470">
        <v>1.313999928234461</v>
      </c>
      <c r="J55" s="470">
        <v>0.73921620960352463</v>
      </c>
      <c r="K55" s="470">
        <v>5.9226209876617864</v>
      </c>
      <c r="L55" s="69">
        <v>16.642578765698939</v>
      </c>
      <c r="M55" s="69">
        <v>3.6876242701144273</v>
      </c>
      <c r="N55" s="69">
        <v>7.4277266728832547</v>
      </c>
      <c r="O55" s="69">
        <v>2.4052186553276163</v>
      </c>
      <c r="P55" s="69">
        <v>4.7538810859658343</v>
      </c>
      <c r="Q55" s="69">
        <v>1.1972613114496715</v>
      </c>
      <c r="R55" s="69">
        <v>1.6672660759736977</v>
      </c>
      <c r="S55" s="69">
        <v>3.4920870229216048</v>
      </c>
      <c r="T55" s="69">
        <v>3.4236195789629851</v>
      </c>
      <c r="U55" s="69">
        <v>2.1719475011222773</v>
      </c>
      <c r="V55" s="69">
        <v>1.0348884295728038</v>
      </c>
      <c r="W55" s="68">
        <v>99.999999999999986</v>
      </c>
      <c r="X55" s="70">
        <v>74528.932977153847</v>
      </c>
      <c r="Y55" s="68">
        <v>8.1787170728189302</v>
      </c>
      <c r="Z55" s="68">
        <v>3.1018021493897843</v>
      </c>
      <c r="AA55" s="68">
        <v>5.3557779111744281</v>
      </c>
      <c r="AB55" s="68">
        <v>6.3513841968607156</v>
      </c>
      <c r="AC55" s="71">
        <v>21.067045173094609</v>
      </c>
      <c r="AD55" s="59">
        <v>31.028855456912282</v>
      </c>
      <c r="AE55" s="59">
        <v>47.904099369993112</v>
      </c>
    </row>
    <row r="56" spans="1:31" ht="25.5" customHeight="1">
      <c r="A56" s="61">
        <v>2019</v>
      </c>
      <c r="B56" s="61">
        <v>1</v>
      </c>
      <c r="C56" s="68">
        <v>17.461870769529629</v>
      </c>
      <c r="D56" s="68">
        <v>1.6606968129967328</v>
      </c>
      <c r="E56" s="68">
        <v>1.3560366822574417</v>
      </c>
      <c r="F56" s="68">
        <v>0.81665164274281643</v>
      </c>
      <c r="G56" s="470">
        <v>12.68903459595311</v>
      </c>
      <c r="H56" s="470">
        <v>11.629429654169575</v>
      </c>
      <c r="I56" s="470">
        <v>1.2629003643490679</v>
      </c>
      <c r="J56" s="470">
        <v>0.64595021180766288</v>
      </c>
      <c r="K56" s="470">
        <v>5.8024714280401239</v>
      </c>
      <c r="L56" s="69">
        <v>18.027779037570543</v>
      </c>
      <c r="M56" s="69">
        <v>2.9618982544015666</v>
      </c>
      <c r="N56" s="69">
        <v>6.6835564377521566</v>
      </c>
      <c r="O56" s="69">
        <v>2.3502823772488761</v>
      </c>
      <c r="P56" s="69">
        <v>3.422403234806306</v>
      </c>
      <c r="Q56" s="69">
        <v>2.1890051180497805</v>
      </c>
      <c r="R56" s="69">
        <v>1.0921370293329811</v>
      </c>
      <c r="S56" s="69">
        <v>3.4217170623871835</v>
      </c>
      <c r="T56" s="69">
        <v>3.3754357062013809</v>
      </c>
      <c r="U56" s="69">
        <v>2.1817759905531231</v>
      </c>
      <c r="V56" s="69">
        <v>0.96896758984995301</v>
      </c>
      <c r="W56" s="68">
        <v>100</v>
      </c>
      <c r="X56" s="70">
        <v>82349.386020546342</v>
      </c>
      <c r="Y56" s="68">
        <v>6.9850653339319182</v>
      </c>
      <c r="Z56" s="68">
        <v>2.1721204341680203</v>
      </c>
      <c r="AA56" s="68">
        <v>7.3040151116567307</v>
      </c>
      <c r="AB56" s="68">
        <v>5.650561278960236</v>
      </c>
      <c r="AC56" s="71">
        <v>21.29525590752662</v>
      </c>
      <c r="AD56" s="59">
        <v>32.029786254319539</v>
      </c>
      <c r="AE56" s="59">
        <v>46.674957838153844</v>
      </c>
    </row>
    <row r="57" spans="1:31" s="61" customFormat="1" ht="25.5" customHeight="1">
      <c r="B57" s="61">
        <v>2</v>
      </c>
      <c r="C57" s="68">
        <v>13.15904917509271</v>
      </c>
      <c r="D57" s="68">
        <v>1.5388503519367303</v>
      </c>
      <c r="E57" s="68">
        <v>1.3306908334560801</v>
      </c>
      <c r="F57" s="68">
        <v>0.88476911642279465</v>
      </c>
      <c r="G57" s="470">
        <v>14.338664243996813</v>
      </c>
      <c r="H57" s="470">
        <v>10.722430553091723</v>
      </c>
      <c r="I57" s="470">
        <v>1.2018699461049311</v>
      </c>
      <c r="J57" s="470">
        <v>0.65173680580720328</v>
      </c>
      <c r="K57" s="470">
        <v>6.5653590091119316</v>
      </c>
      <c r="L57" s="69">
        <v>18.594511594948575</v>
      </c>
      <c r="M57" s="69">
        <v>3.0579441038075648</v>
      </c>
      <c r="N57" s="69">
        <v>6.8214305756645315</v>
      </c>
      <c r="O57" s="69">
        <v>2.8005896080225088</v>
      </c>
      <c r="P57" s="69">
        <v>3.9096028888636738</v>
      </c>
      <c r="Q57" s="69">
        <v>1.904521237659049</v>
      </c>
      <c r="R57" s="69">
        <v>1.8799541110927724</v>
      </c>
      <c r="S57" s="69">
        <v>3.5800733816563892</v>
      </c>
      <c r="T57" s="69">
        <v>3.704215960966458</v>
      </c>
      <c r="U57" s="69">
        <v>2.3590831049942369</v>
      </c>
      <c r="V57" s="69">
        <v>0.99465339730332603</v>
      </c>
      <c r="W57" s="68">
        <v>100.00000000000001</v>
      </c>
      <c r="X57" s="70">
        <v>80380.368608175515</v>
      </c>
      <c r="Y57" s="68">
        <v>6.8780369064956552</v>
      </c>
      <c r="Z57" s="68">
        <v>0.72848361987579857</v>
      </c>
      <c r="AA57" s="68">
        <v>6.6585652796240939</v>
      </c>
      <c r="AB57" s="68">
        <v>6.8793894399824502</v>
      </c>
      <c r="AC57" s="72">
        <v>16.913359476908315</v>
      </c>
      <c r="AD57" s="73">
        <v>33.480060558112605</v>
      </c>
      <c r="AE57" s="73">
        <v>49.606579964979083</v>
      </c>
    </row>
    <row r="58" spans="1:31" ht="25.5" customHeight="1">
      <c r="B58" s="13">
        <v>3</v>
      </c>
      <c r="C58" s="68">
        <v>13.179162943508496</v>
      </c>
      <c r="D58" s="68">
        <v>1.4154993803217524</v>
      </c>
      <c r="E58" s="68">
        <v>1.2293953294551063</v>
      </c>
      <c r="F58" s="68">
        <v>0.86157512884457854</v>
      </c>
      <c r="G58" s="470">
        <v>14.938090878895133</v>
      </c>
      <c r="H58" s="470">
        <v>10.948949178836866</v>
      </c>
      <c r="I58" s="470">
        <v>1.362423073585683</v>
      </c>
      <c r="J58" s="470">
        <v>0.73097643408012869</v>
      </c>
      <c r="K58" s="470">
        <v>6.6572484873521658</v>
      </c>
      <c r="L58" s="69">
        <v>14.453129732985289</v>
      </c>
      <c r="M58" s="69">
        <v>3.8947672852213544</v>
      </c>
      <c r="N58" s="69">
        <v>7.0448112735247124</v>
      </c>
      <c r="O58" s="69">
        <v>2.7169482680727408</v>
      </c>
      <c r="P58" s="69">
        <v>3.3080823607228513</v>
      </c>
      <c r="Q58" s="69">
        <v>5.1889442928192979</v>
      </c>
      <c r="R58" s="69">
        <v>1.5938180735092979</v>
      </c>
      <c r="S58" s="69">
        <v>3.555297741940981</v>
      </c>
      <c r="T58" s="69">
        <v>3.8031929494142616</v>
      </c>
      <c r="U58" s="69">
        <v>2.1445064455881249</v>
      </c>
      <c r="V58" s="69">
        <v>0.97318074132116661</v>
      </c>
      <c r="W58" s="68">
        <v>99.999999999999986</v>
      </c>
      <c r="X58" s="70">
        <v>85264.825154791557</v>
      </c>
      <c r="Y58" s="68">
        <v>6.6752037309047179</v>
      </c>
      <c r="Z58" s="68">
        <v>1.3499739052585218</v>
      </c>
      <c r="AA58" s="68">
        <v>6.4045598782812743</v>
      </c>
      <c r="AB58" s="68">
        <v>7.0710041187028487</v>
      </c>
      <c r="AC58" s="71">
        <v>16.685632782129936</v>
      </c>
      <c r="AD58" s="59">
        <v>34.637688052749979</v>
      </c>
      <c r="AE58" s="59">
        <v>48.676679165120085</v>
      </c>
    </row>
    <row r="59" spans="1:31" ht="25.5" customHeight="1">
      <c r="B59" s="13">
        <v>4</v>
      </c>
      <c r="C59" s="68">
        <v>14.866475081956601</v>
      </c>
      <c r="D59" s="68">
        <v>2.1524954250446271</v>
      </c>
      <c r="E59" s="68">
        <v>1.1939879119447367</v>
      </c>
      <c r="F59" s="68">
        <v>0.94645786877511806</v>
      </c>
      <c r="G59" s="470">
        <v>14.887131692536123</v>
      </c>
      <c r="H59" s="470">
        <v>10.157661632004254</v>
      </c>
      <c r="I59" s="470">
        <v>1.4125744914233138</v>
      </c>
      <c r="J59" s="470">
        <v>0.7180628917056221</v>
      </c>
      <c r="K59" s="470">
        <v>5.6294949099492833</v>
      </c>
      <c r="L59" s="69">
        <v>13.604891381647358</v>
      </c>
      <c r="M59" s="69">
        <v>4.9695340521515128</v>
      </c>
      <c r="N59" s="69">
        <v>7.6326921473422544</v>
      </c>
      <c r="O59" s="69">
        <v>4.2897135197742404</v>
      </c>
      <c r="P59" s="69">
        <v>4.5019390664029268</v>
      </c>
      <c r="Q59" s="69">
        <v>1.4580537657379913</v>
      </c>
      <c r="R59" s="69">
        <v>1.4562389981891992</v>
      </c>
      <c r="S59" s="69">
        <v>3.4050129195539189</v>
      </c>
      <c r="T59" s="69">
        <v>3.6846100923960603</v>
      </c>
      <c r="U59" s="69">
        <v>1.9995850639976194</v>
      </c>
      <c r="V59" s="69">
        <v>1.0333870874672146</v>
      </c>
      <c r="W59" s="68">
        <v>99.999999999999972</v>
      </c>
      <c r="X59" s="70">
        <v>85631.393055521374</v>
      </c>
      <c r="Y59" s="68">
        <v>6.9436475800566511</v>
      </c>
      <c r="Z59" s="68">
        <v>2.6476360717454708</v>
      </c>
      <c r="AA59" s="68">
        <v>5.2630876375029905</v>
      </c>
      <c r="AB59" s="68">
        <v>7.6196057790056209</v>
      </c>
      <c r="AC59" s="71">
        <v>19.159416287721083</v>
      </c>
      <c r="AD59" s="59">
        <v>32.804925617618593</v>
      </c>
      <c r="AE59" s="59">
        <v>48.035658094660299</v>
      </c>
    </row>
    <row r="60" spans="1:31" ht="25.5" customHeight="1">
      <c r="A60" s="13">
        <v>2020</v>
      </c>
      <c r="B60" s="13">
        <v>1</v>
      </c>
      <c r="C60" s="68">
        <v>17.278867347645168</v>
      </c>
      <c r="D60" s="68">
        <v>1.5418255055211894</v>
      </c>
      <c r="E60" s="68">
        <v>1.1113731405388925</v>
      </c>
      <c r="F60" s="68">
        <v>0.85643876736485536</v>
      </c>
      <c r="G60" s="470">
        <v>10.084478107902267</v>
      </c>
      <c r="H60" s="470">
        <v>12.672756085804252</v>
      </c>
      <c r="I60" s="470">
        <v>1.2511623739099467</v>
      </c>
      <c r="J60" s="470">
        <v>0.67618440092837617</v>
      </c>
      <c r="K60" s="470">
        <v>5.8633069382294165</v>
      </c>
      <c r="L60" s="69">
        <v>19.817289825683506</v>
      </c>
      <c r="M60" s="69">
        <v>4.9139227654421491</v>
      </c>
      <c r="N60" s="69">
        <v>6.7361065427986953</v>
      </c>
      <c r="O60" s="69">
        <v>3.061166502242636</v>
      </c>
      <c r="P60" s="69">
        <v>3.3531610758675585</v>
      </c>
      <c r="Q60" s="69">
        <v>1.2992081457714004</v>
      </c>
      <c r="R60" s="69">
        <v>0.74699596357312237</v>
      </c>
      <c r="S60" s="69">
        <v>3.6092436519560525</v>
      </c>
      <c r="T60" s="69">
        <v>2.5272311388049471</v>
      </c>
      <c r="U60" s="69">
        <v>1.7573427076410673</v>
      </c>
      <c r="V60" s="69">
        <v>0.84193901237450597</v>
      </c>
      <c r="W60" s="68">
        <v>100.00000000000003</v>
      </c>
      <c r="X60" s="70">
        <v>96001.53982726406</v>
      </c>
      <c r="Y60" s="68">
        <v>4.7803252959457412</v>
      </c>
      <c r="Z60" s="68">
        <v>2.0626070710707491</v>
      </c>
      <c r="AA60" s="68">
        <v>4.1671591250378812</v>
      </c>
      <c r="AB60" s="68">
        <v>5.6789956956288501</v>
      </c>
      <c r="AC60" s="71">
        <v>20.788504761070104</v>
      </c>
      <c r="AD60" s="59">
        <v>30.54788790677426</v>
      </c>
      <c r="AE60" s="59">
        <v>48.663607332155635</v>
      </c>
    </row>
    <row r="61" spans="1:31" ht="25.5" customHeight="1">
      <c r="B61" s="13">
        <v>2</v>
      </c>
      <c r="C61" s="68">
        <v>17.11965905661328</v>
      </c>
      <c r="D61" s="68">
        <v>1.6198642864014037</v>
      </c>
      <c r="E61" s="68">
        <v>1.2454110098590276</v>
      </c>
      <c r="F61" s="68">
        <v>1.0451165390195405</v>
      </c>
      <c r="G61" s="470">
        <v>13.016786530514063</v>
      </c>
      <c r="H61" s="470">
        <v>10.214829546974661</v>
      </c>
      <c r="I61" s="470">
        <v>1.4188826150324572</v>
      </c>
      <c r="J61" s="470">
        <v>0.75921325093242842</v>
      </c>
      <c r="K61" s="470">
        <v>7.7264165963931655</v>
      </c>
      <c r="L61" s="69">
        <v>13.927859639802387</v>
      </c>
      <c r="M61" s="69">
        <v>0.67587163718175203</v>
      </c>
      <c r="N61" s="69">
        <v>7.468534393341689</v>
      </c>
      <c r="O61" s="69">
        <v>4.1074375778491889</v>
      </c>
      <c r="P61" s="69">
        <v>4.2104514525006653</v>
      </c>
      <c r="Q61" s="69">
        <v>2.6212753208883268</v>
      </c>
      <c r="R61" s="69">
        <v>2.1195046169441341</v>
      </c>
      <c r="S61" s="69">
        <v>4.0786704018104043</v>
      </c>
      <c r="T61" s="69">
        <v>3.4109047064897045</v>
      </c>
      <c r="U61" s="69">
        <v>2.1616916554520866</v>
      </c>
      <c r="V61" s="69">
        <v>1.0516191659996197</v>
      </c>
      <c r="W61" s="68">
        <v>99.999999999999986</v>
      </c>
      <c r="X61" s="70">
        <v>83255.960062328173</v>
      </c>
      <c r="Y61" s="68">
        <v>6.2682492770742835</v>
      </c>
      <c r="Z61" s="68">
        <v>0.79514283017598253</v>
      </c>
      <c r="AA61" s="68">
        <v>3.12894466286687</v>
      </c>
      <c r="AB61" s="68">
        <v>9.1601220374129326</v>
      </c>
      <c r="AC61" s="71">
        <v>21.03005089189325</v>
      </c>
      <c r="AD61" s="59">
        <v>33.13612853984678</v>
      </c>
      <c r="AE61" s="59">
        <v>45.833820568259959</v>
      </c>
    </row>
    <row r="62" spans="1:31" ht="25.5" customHeight="1">
      <c r="B62" s="13">
        <v>3</v>
      </c>
      <c r="C62" s="68">
        <v>15.413962787980621</v>
      </c>
      <c r="D62" s="68">
        <v>1.4774375122960846</v>
      </c>
      <c r="E62" s="68">
        <v>1.257825474433506</v>
      </c>
      <c r="F62" s="68">
        <v>1.0273977782531878</v>
      </c>
      <c r="G62" s="470">
        <v>11.911525763992326</v>
      </c>
      <c r="H62" s="470">
        <v>11.989141969004733</v>
      </c>
      <c r="I62" s="470">
        <v>1.2524865839388695</v>
      </c>
      <c r="J62" s="470">
        <v>0.70502787870265582</v>
      </c>
      <c r="K62" s="470">
        <v>7.3549983811896826</v>
      </c>
      <c r="L62" s="69">
        <v>14.550347788528697</v>
      </c>
      <c r="M62" s="69">
        <v>1.6658014141827913</v>
      </c>
      <c r="N62" s="69">
        <v>7.7570258677743613</v>
      </c>
      <c r="O62" s="69">
        <v>4.4925587992537297</v>
      </c>
      <c r="P62" s="69">
        <v>3.6127900989699162</v>
      </c>
      <c r="Q62" s="69">
        <v>3.9984882374680986</v>
      </c>
      <c r="R62" s="69">
        <v>1.6384186447354072</v>
      </c>
      <c r="S62" s="69">
        <v>3.8098221013664091</v>
      </c>
      <c r="T62" s="69">
        <v>3.1936021567972364</v>
      </c>
      <c r="U62" s="69">
        <v>2.1209644004029462</v>
      </c>
      <c r="V62" s="69">
        <v>0.77037636072873517</v>
      </c>
      <c r="W62" s="68">
        <v>99.999999999999986</v>
      </c>
      <c r="X62" s="70">
        <v>89326.856707975414</v>
      </c>
      <c r="Y62" s="68">
        <v>7.8501106707749759</v>
      </c>
      <c r="Z62" s="68">
        <v>1.4856992405161609</v>
      </c>
      <c r="AA62" s="68">
        <v>4.0743439323268769</v>
      </c>
      <c r="AB62" s="68">
        <v>7.6161998495295302</v>
      </c>
      <c r="AC62" s="71">
        <v>19.176623552963399</v>
      </c>
      <c r="AD62" s="59">
        <v>33.213180576828265</v>
      </c>
      <c r="AE62" s="59">
        <v>47.610195870208329</v>
      </c>
    </row>
    <row r="63" spans="1:31" ht="25.5" customHeight="1">
      <c r="B63" s="13">
        <v>4</v>
      </c>
      <c r="C63" s="68">
        <v>15.279209937408666</v>
      </c>
      <c r="D63" s="68">
        <v>1.9947710655314037</v>
      </c>
      <c r="E63" s="68">
        <v>1.173097425266846</v>
      </c>
      <c r="F63" s="68">
        <v>0.94546710443545556</v>
      </c>
      <c r="G63" s="470">
        <v>10.606815589560254</v>
      </c>
      <c r="H63" s="470">
        <v>11.60501551729822</v>
      </c>
      <c r="I63" s="470">
        <v>1.3130384466599658</v>
      </c>
      <c r="J63" s="470">
        <v>0.63121176650580801</v>
      </c>
      <c r="K63" s="470">
        <v>6.5073231104140383</v>
      </c>
      <c r="L63" s="69">
        <v>18.672329748238969</v>
      </c>
      <c r="M63" s="69">
        <v>1.9571389707440803</v>
      </c>
      <c r="N63" s="69">
        <v>6.9867862542693695</v>
      </c>
      <c r="O63" s="69">
        <v>3.451879399185978</v>
      </c>
      <c r="P63" s="69">
        <v>4.4322274415253968</v>
      </c>
      <c r="Q63" s="69">
        <v>3.1004704936762058</v>
      </c>
      <c r="R63" s="69">
        <v>1.230043539954923</v>
      </c>
      <c r="S63" s="69">
        <v>3.992479908594631</v>
      </c>
      <c r="T63" s="69">
        <v>3.1512020340561455</v>
      </c>
      <c r="U63" s="69">
        <v>2.3335744937255583</v>
      </c>
      <c r="V63" s="69">
        <v>0.63591775294809338</v>
      </c>
      <c r="W63" s="68">
        <v>100.00000000000001</v>
      </c>
      <c r="X63" s="70">
        <v>99521.352113239118</v>
      </c>
      <c r="Y63" s="68">
        <v>7.0486284800264629</v>
      </c>
      <c r="Z63" s="68">
        <v>2.6700906401641356</v>
      </c>
      <c r="AA63" s="68">
        <v>3.5648250665688836</v>
      </c>
      <c r="AB63" s="68">
        <v>7.3869824913850026</v>
      </c>
      <c r="AC63" s="71">
        <v>19.392545532642369</v>
      </c>
      <c r="AD63" s="59">
        <v>30.663404430438288</v>
      </c>
      <c r="AE63" s="59">
        <v>49.94405003691935</v>
      </c>
    </row>
    <row r="64" spans="1:31" ht="25.5" customHeight="1">
      <c r="A64" s="13">
        <v>2021</v>
      </c>
      <c r="B64" s="13">
        <v>1</v>
      </c>
      <c r="C64" s="68">
        <v>16.52672146650006</v>
      </c>
      <c r="D64" s="68">
        <v>1.5579860488089059</v>
      </c>
      <c r="E64" s="68">
        <v>1.0977260281124845</v>
      </c>
      <c r="F64" s="68">
        <v>0.67072478645708533</v>
      </c>
      <c r="G64" s="470">
        <v>9.1974641849638079</v>
      </c>
      <c r="H64" s="470">
        <v>12.940365025981638</v>
      </c>
      <c r="I64" s="470">
        <v>1.1851723329399497</v>
      </c>
      <c r="J64" s="470">
        <v>0.68352939946050162</v>
      </c>
      <c r="K64" s="470">
        <v>6.7660318256372314</v>
      </c>
      <c r="L64" s="69">
        <v>18.894241428573654</v>
      </c>
      <c r="M64" s="69">
        <v>4.7295594836368711</v>
      </c>
      <c r="N64" s="69">
        <v>6.9433498385820549</v>
      </c>
      <c r="O64" s="69">
        <v>3.6550015349942706</v>
      </c>
      <c r="P64" s="69">
        <v>3.2633269183077149</v>
      </c>
      <c r="Q64" s="69">
        <v>1.5784844824795201</v>
      </c>
      <c r="R64" s="69">
        <v>0.5897698314883798</v>
      </c>
      <c r="S64" s="69">
        <v>4.1100677625902282</v>
      </c>
      <c r="T64" s="69">
        <v>2.712812552382994</v>
      </c>
      <c r="U64" s="69">
        <v>1.9283925551356089</v>
      </c>
      <c r="V64" s="69">
        <v>0.96927251296701422</v>
      </c>
      <c r="W64" s="68">
        <v>99.999999999999972</v>
      </c>
      <c r="X64" s="70">
        <v>108299.6542278257</v>
      </c>
      <c r="Y64" s="68">
        <v>5.2845270343392388</v>
      </c>
      <c r="Z64" s="68">
        <v>2.5971302896884398</v>
      </c>
      <c r="AA64" s="68">
        <v>4.2255736519532698</v>
      </c>
      <c r="AB64" s="68">
        <v>4.4315791988824182</v>
      </c>
      <c r="AC64" s="71">
        <v>19.853158329878539</v>
      </c>
      <c r="AD64" s="59">
        <v>30.772562768983128</v>
      </c>
      <c r="AE64" s="59">
        <v>49.374278901138311</v>
      </c>
    </row>
    <row r="65" spans="1:31" ht="25.5" customHeight="1">
      <c r="B65" s="13">
        <v>2</v>
      </c>
      <c r="C65" s="68">
        <v>17.384928460031617</v>
      </c>
      <c r="D65" s="68">
        <v>1.6192147374592341</v>
      </c>
      <c r="E65" s="68">
        <v>1.3114701170263665</v>
      </c>
      <c r="F65" s="68">
        <v>1.0169312199370326</v>
      </c>
      <c r="G65" s="470">
        <v>10.605324258372068</v>
      </c>
      <c r="H65" s="470">
        <v>10.446764972944798</v>
      </c>
      <c r="I65" s="470">
        <v>1.3941748745923035</v>
      </c>
      <c r="J65" s="470">
        <v>0.78869361742567123</v>
      </c>
      <c r="K65" s="470">
        <v>8.134229668657353</v>
      </c>
      <c r="L65" s="69">
        <v>14.249940032878902</v>
      </c>
      <c r="M65" s="69">
        <v>0.78768029497219094</v>
      </c>
      <c r="N65" s="69">
        <v>8.072373512214142</v>
      </c>
      <c r="O65" s="69">
        <v>4.435895298370589</v>
      </c>
      <c r="P65" s="69">
        <v>4.0148265701120653</v>
      </c>
      <c r="Q65" s="69">
        <v>3.0079971069097136</v>
      </c>
      <c r="R65" s="69">
        <v>2.1585107886963169</v>
      </c>
      <c r="S65" s="69">
        <v>4.5786658996332887</v>
      </c>
      <c r="T65" s="69">
        <v>2.7611043701311915</v>
      </c>
      <c r="U65" s="69">
        <v>2.1572732165064452</v>
      </c>
      <c r="V65" s="69">
        <v>1.074000983128703</v>
      </c>
      <c r="W65" s="68">
        <v>99.999999999999972</v>
      </c>
      <c r="X65" s="70">
        <v>96094.331033709663</v>
      </c>
      <c r="Y65" s="68">
        <v>7.1312307912869066</v>
      </c>
      <c r="Z65" s="68">
        <v>0.97479620650394816</v>
      </c>
      <c r="AA65" s="68">
        <v>5.2886138719620019</v>
      </c>
      <c r="AB65" s="68">
        <v>4.7191754381168636</v>
      </c>
      <c r="AC65" s="71">
        <v>21.33254453445425</v>
      </c>
      <c r="AD65" s="59">
        <v>31.369187391992192</v>
      </c>
      <c r="AE65" s="59">
        <v>47.298268073553551</v>
      </c>
    </row>
    <row r="66" spans="1:31" ht="25.5" customHeight="1">
      <c r="B66" s="13">
        <v>3</v>
      </c>
      <c r="C66" s="68">
        <v>17.041643033350525</v>
      </c>
      <c r="D66" s="68">
        <v>1.4360418305914644</v>
      </c>
      <c r="E66" s="68">
        <v>1.1553394455828474</v>
      </c>
      <c r="F66" s="68">
        <v>1.217024130383064</v>
      </c>
      <c r="G66" s="470">
        <v>9.5915148013636458</v>
      </c>
      <c r="H66" s="470">
        <v>11.481312900340907</v>
      </c>
      <c r="I66" s="470">
        <v>1.310772463815606</v>
      </c>
      <c r="J66" s="470">
        <v>1.3751400533927305</v>
      </c>
      <c r="K66" s="470">
        <v>7.0168035335158487</v>
      </c>
      <c r="L66" s="69">
        <v>14.691127588809911</v>
      </c>
      <c r="M66" s="69">
        <v>1.6444818464785353</v>
      </c>
      <c r="N66" s="69">
        <v>8.0593925117331739</v>
      </c>
      <c r="O66" s="69">
        <v>4.4597826108533596</v>
      </c>
      <c r="P66" s="69">
        <v>3.306773161053473</v>
      </c>
      <c r="Q66" s="69">
        <v>3.5556385444405594</v>
      </c>
      <c r="R66" s="69">
        <v>2.2438694412067077</v>
      </c>
      <c r="S66" s="69">
        <v>4.8424798764775323</v>
      </c>
      <c r="T66" s="69">
        <v>2.5581177716155237</v>
      </c>
      <c r="U66" s="69">
        <v>2.2366102700445278</v>
      </c>
      <c r="V66" s="69">
        <v>0.77613418495007069</v>
      </c>
      <c r="W66" s="68">
        <v>100.00000000000001</v>
      </c>
      <c r="X66" s="70">
        <v>106845.97451529998</v>
      </c>
      <c r="Y66" s="68">
        <v>7.2442227737784552</v>
      </c>
      <c r="Z66" s="68">
        <v>1.752232538455353</v>
      </c>
      <c r="AA66" s="68">
        <v>5.1179991126065607</v>
      </c>
      <c r="AB66" s="68">
        <v>4.0894473774371649</v>
      </c>
      <c r="AC66" s="71">
        <v>20.850048439907898</v>
      </c>
      <c r="AD66" s="59">
        <v>30.775543752428739</v>
      </c>
      <c r="AE66" s="59">
        <v>48.374407807663374</v>
      </c>
    </row>
    <row r="67" spans="1:31" ht="25.5" customHeight="1">
      <c r="B67" s="13">
        <v>4</v>
      </c>
      <c r="C67" s="68">
        <v>17.813329422091712</v>
      </c>
      <c r="D67" s="68">
        <v>1.9204117069769662</v>
      </c>
      <c r="E67" s="68">
        <v>1.0538887011177618</v>
      </c>
      <c r="F67" s="68">
        <v>1.2951937441498527</v>
      </c>
      <c r="G67" s="470">
        <v>9.3247879729331853</v>
      </c>
      <c r="H67" s="470">
        <v>11.622749551604558</v>
      </c>
      <c r="I67" s="470">
        <v>1.1960371102676115</v>
      </c>
      <c r="J67" s="470">
        <v>0.80359998321614334</v>
      </c>
      <c r="K67" s="470">
        <v>6.06712530573905</v>
      </c>
      <c r="L67" s="69">
        <v>19.832706622375767</v>
      </c>
      <c r="M67" s="69">
        <v>1.9822057466559935</v>
      </c>
      <c r="N67" s="69">
        <v>7.3363310980793184</v>
      </c>
      <c r="O67" s="69">
        <v>3.9690610131696764</v>
      </c>
      <c r="P67" s="69">
        <v>4.0403422248965812</v>
      </c>
      <c r="Q67" s="69">
        <v>2.4170775559788726</v>
      </c>
      <c r="R67" s="69">
        <v>0.73034626967667282</v>
      </c>
      <c r="S67" s="69">
        <v>3.8973534406117429</v>
      </c>
      <c r="T67" s="69">
        <v>2.2202269169497679</v>
      </c>
      <c r="U67" s="69">
        <v>1.9255221756940173</v>
      </c>
      <c r="V67" s="69">
        <v>0.55170343781476916</v>
      </c>
      <c r="W67" s="68">
        <v>100</v>
      </c>
      <c r="X67" s="70">
        <v>119911.54335072995</v>
      </c>
      <c r="Y67" s="68">
        <v>8.5291533694188661</v>
      </c>
      <c r="Z67" s="68">
        <v>3.1210224395883825</v>
      </c>
      <c r="AA67" s="68">
        <v>4.9659811234064861</v>
      </c>
      <c r="AB67" s="68">
        <v>4.1129957278593592</v>
      </c>
      <c r="AC67" s="71">
        <v>22.082823574336292</v>
      </c>
      <c r="AD67" s="59">
        <v>29.01429992376055</v>
      </c>
      <c r="AE67" s="59">
        <v>48.902876501903194</v>
      </c>
    </row>
    <row r="68" spans="1:31" ht="25.5" customHeight="1">
      <c r="A68" s="13">
        <v>2022</v>
      </c>
      <c r="B68" s="13">
        <v>1</v>
      </c>
      <c r="C68" s="68">
        <v>16.952317843482675</v>
      </c>
      <c r="D68" s="68">
        <v>1.32307520289848</v>
      </c>
      <c r="E68" s="68">
        <v>0.88792183271982683</v>
      </c>
      <c r="F68" s="68">
        <v>0.85877269707798842</v>
      </c>
      <c r="G68" s="470">
        <v>10.283373380618819</v>
      </c>
      <c r="H68" s="470">
        <v>13.684700551867854</v>
      </c>
      <c r="I68" s="470">
        <v>1.0318938958963144</v>
      </c>
      <c r="J68" s="470">
        <v>0.53202898929149045</v>
      </c>
      <c r="K68" s="470">
        <v>7.0082945407347417</v>
      </c>
      <c r="L68" s="69">
        <v>17.962465826127357</v>
      </c>
      <c r="M68" s="69">
        <v>4.1223232235240559</v>
      </c>
      <c r="N68" s="69">
        <v>6.2932725239893168</v>
      </c>
      <c r="O68" s="69">
        <v>3.9001395711159246</v>
      </c>
      <c r="P68" s="69">
        <v>3.6759018097829688</v>
      </c>
      <c r="Q68" s="69">
        <v>2.3079391546603647</v>
      </c>
      <c r="R68" s="69">
        <v>0.5053034066257035</v>
      </c>
      <c r="S68" s="69">
        <v>3.4334061234383566</v>
      </c>
      <c r="T68" s="69">
        <v>2.5200148178269162</v>
      </c>
      <c r="U68" s="69">
        <v>1.8372896000397871</v>
      </c>
      <c r="V68" s="69">
        <v>0.8795650082810641</v>
      </c>
      <c r="W68" s="68">
        <v>100.00000000000001</v>
      </c>
      <c r="X68" s="70">
        <v>135338.48991177834</v>
      </c>
      <c r="Y68" s="68">
        <v>5.5051153628629255</v>
      </c>
      <c r="Z68" s="68">
        <v>2.0864004214402505</v>
      </c>
      <c r="AA68" s="68">
        <v>5.82353056654485</v>
      </c>
      <c r="AB68" s="68">
        <v>5.1611156959777142</v>
      </c>
      <c r="AC68" s="71">
        <v>20.022087576178969</v>
      </c>
      <c r="AD68" s="59">
        <v>32.54029135840922</v>
      </c>
      <c r="AE68" s="59">
        <v>47.437621065411825</v>
      </c>
    </row>
    <row r="69" spans="1:31" ht="25.5" customHeight="1">
      <c r="B69" s="13">
        <v>2</v>
      </c>
      <c r="C69" s="68">
        <v>18.444176553033405</v>
      </c>
      <c r="D69" s="68">
        <v>1.3442489623903904</v>
      </c>
      <c r="E69" s="68">
        <v>1.0606085227987894</v>
      </c>
      <c r="F69" s="68">
        <v>0.98529014674382587</v>
      </c>
      <c r="G69" s="470">
        <v>14.062978196582025</v>
      </c>
      <c r="H69" s="470">
        <v>9.8205852195206393</v>
      </c>
      <c r="I69" s="470">
        <v>1.0810843272540647</v>
      </c>
      <c r="J69" s="470">
        <v>0.68645439339423797</v>
      </c>
      <c r="K69" s="470">
        <v>7.1641110125530467</v>
      </c>
      <c r="L69" s="69">
        <v>14.554437180030479</v>
      </c>
      <c r="M69" s="69">
        <v>0.78081972958220747</v>
      </c>
      <c r="N69" s="69">
        <v>7.0815362647409268</v>
      </c>
      <c r="O69" s="69">
        <v>4.1267790640735384</v>
      </c>
      <c r="P69" s="69">
        <v>4.340431676179823</v>
      </c>
      <c r="Q69" s="69">
        <v>2.145163884979818</v>
      </c>
      <c r="R69" s="69">
        <v>2.0741847054739271</v>
      </c>
      <c r="S69" s="69">
        <v>4.1671725959938337</v>
      </c>
      <c r="T69" s="69">
        <v>2.6553688904538753</v>
      </c>
      <c r="U69" s="69">
        <v>2.2572760475033191</v>
      </c>
      <c r="V69" s="69">
        <v>1.1672926267178327</v>
      </c>
      <c r="W69" s="68">
        <v>100.00000000000001</v>
      </c>
      <c r="X69" s="70">
        <v>123064.25716396194</v>
      </c>
      <c r="Y69" s="68">
        <v>7.2514556262346526</v>
      </c>
      <c r="Z69" s="68">
        <v>0.85967594183182972</v>
      </c>
      <c r="AA69" s="68">
        <v>7.5132727888241355</v>
      </c>
      <c r="AB69" s="68">
        <v>7.2073072714033737</v>
      </c>
      <c r="AC69" s="71">
        <v>21.834324184966409</v>
      </c>
      <c r="AD69" s="59">
        <v>32.815213149304014</v>
      </c>
      <c r="AE69" s="59">
        <v>45.35046266572958</v>
      </c>
    </row>
    <row r="70" spans="1:31" ht="25.5" customHeight="1">
      <c r="B70" s="13">
        <v>3</v>
      </c>
      <c r="C70" s="68">
        <v>20.011561321504274</v>
      </c>
      <c r="D70" s="68">
        <v>1.1347802933144473</v>
      </c>
      <c r="E70" s="68">
        <v>0.94715215952279885</v>
      </c>
      <c r="F70" s="68">
        <v>1.0707959289818523</v>
      </c>
      <c r="G70" s="470">
        <v>13.516483901309542</v>
      </c>
      <c r="H70" s="470">
        <v>11.914108520661209</v>
      </c>
      <c r="I70" s="470">
        <v>0.94958751105998462</v>
      </c>
      <c r="J70" s="470">
        <v>1.2749381754978992</v>
      </c>
      <c r="K70" s="470">
        <v>5.7824843652266393</v>
      </c>
      <c r="L70" s="69">
        <v>14.260544752197305</v>
      </c>
      <c r="M70" s="69">
        <v>1.4196574294485953</v>
      </c>
      <c r="N70" s="69">
        <v>6.6978390352805226</v>
      </c>
      <c r="O70" s="69">
        <v>3.9554880929903793</v>
      </c>
      <c r="P70" s="69">
        <v>3.4668094225606039</v>
      </c>
      <c r="Q70" s="69">
        <v>2.4962871860412981</v>
      </c>
      <c r="R70" s="69">
        <v>1.9843635982061907</v>
      </c>
      <c r="S70" s="69">
        <v>3.9621285046332417</v>
      </c>
      <c r="T70" s="69">
        <v>2.2488119077364295</v>
      </c>
      <c r="U70" s="69">
        <v>2.1302371017199393</v>
      </c>
      <c r="V70" s="69">
        <v>0.77594079210685751</v>
      </c>
      <c r="W70" s="68">
        <v>99.999999999999986</v>
      </c>
      <c r="X70" s="70">
        <v>143816.38539327128</v>
      </c>
      <c r="Y70" s="68">
        <v>7.0271130597284737</v>
      </c>
      <c r="Z70" s="68">
        <v>1.6077880478705084</v>
      </c>
      <c r="AA70" s="68">
        <v>6.8538186080540076</v>
      </c>
      <c r="AB70" s="68">
        <v>7.4066405532862101</v>
      </c>
      <c r="AC70" s="71">
        <v>23.164289703323369</v>
      </c>
      <c r="AD70" s="59">
        <v>33.43760247375527</v>
      </c>
      <c r="AE70" s="59">
        <v>43.398107822921375</v>
      </c>
    </row>
    <row r="71" spans="1:31" ht="25.5" customHeight="1">
      <c r="B71" s="13">
        <v>4</v>
      </c>
      <c r="C71" s="68">
        <v>15.344662147273553</v>
      </c>
      <c r="D71" s="68">
        <v>1.4000854619678051</v>
      </c>
      <c r="E71" s="68">
        <v>1.1695536924519891</v>
      </c>
      <c r="F71" s="68">
        <v>0.84350505302970191</v>
      </c>
      <c r="G71" s="470">
        <v>15.296470229979564</v>
      </c>
      <c r="H71" s="470">
        <v>13.127048079790853</v>
      </c>
      <c r="I71" s="470">
        <v>0.73083855921418761</v>
      </c>
      <c r="J71" s="470">
        <v>0.68051238238082035</v>
      </c>
      <c r="K71" s="470">
        <v>5.1631474561600319</v>
      </c>
      <c r="L71" s="69">
        <v>21.342769556948223</v>
      </c>
      <c r="M71" s="69">
        <v>1.8650274497202617</v>
      </c>
      <c r="N71" s="69">
        <v>5.8080402575588028</v>
      </c>
      <c r="O71" s="69">
        <v>3.4092254781039748</v>
      </c>
      <c r="P71" s="69">
        <v>3.7162961889190242</v>
      </c>
      <c r="Q71" s="69">
        <v>1.4565934240427219</v>
      </c>
      <c r="R71" s="69">
        <v>0.622197546569496</v>
      </c>
      <c r="S71" s="69">
        <v>3.6769190010902406</v>
      </c>
      <c r="T71" s="69">
        <v>1.9318242342177807</v>
      </c>
      <c r="U71" s="69">
        <v>1.9204938699280134</v>
      </c>
      <c r="V71" s="69">
        <v>0.49478993065292443</v>
      </c>
      <c r="W71" s="68">
        <v>99.999999999999957</v>
      </c>
      <c r="X71" s="70">
        <v>173780.82024938191</v>
      </c>
      <c r="Y71" s="68">
        <v>6.8221970543047696</v>
      </c>
      <c r="Z71" s="68">
        <v>2.5601678612519834</v>
      </c>
      <c r="AA71" s="68">
        <v>3.4266063418490589</v>
      </c>
      <c r="AB71" s="68">
        <v>9.4358627240192803</v>
      </c>
      <c r="AC71" s="71">
        <v>18.757806354723048</v>
      </c>
      <c r="AD71" s="537">
        <v>34.998016707525451</v>
      </c>
      <c r="AE71" s="537">
        <v>46.244176937751462</v>
      </c>
    </row>
    <row r="72" spans="1:31" ht="25.5" customHeight="1">
      <c r="A72" s="13">
        <v>2023</v>
      </c>
      <c r="B72" s="13">
        <v>1</v>
      </c>
      <c r="C72" s="68">
        <v>18.947658098045689</v>
      </c>
      <c r="D72" s="68">
        <v>1.1998081568678103</v>
      </c>
      <c r="E72" s="68">
        <v>0.72722353560329078</v>
      </c>
      <c r="F72" s="68">
        <v>0.74727391528299469</v>
      </c>
      <c r="G72" s="470">
        <v>10.493446742812884</v>
      </c>
      <c r="H72" s="470">
        <v>13.446961385450798</v>
      </c>
      <c r="I72" s="470">
        <v>0.82328725995207042</v>
      </c>
      <c r="J72" s="470">
        <v>0.37710020916598463</v>
      </c>
      <c r="K72" s="470">
        <v>5.7470853744797541</v>
      </c>
      <c r="L72" s="69">
        <v>18.452939468280483</v>
      </c>
      <c r="M72" s="69">
        <v>3.9104507750870487</v>
      </c>
      <c r="N72" s="69">
        <v>6.1225036416116136</v>
      </c>
      <c r="O72" s="69">
        <v>3.420894273231275</v>
      </c>
      <c r="P72" s="69">
        <v>4.3597906792520789</v>
      </c>
      <c r="Q72" s="69">
        <v>1.9581069665073565</v>
      </c>
      <c r="R72" s="69">
        <v>0.8302323879231539</v>
      </c>
      <c r="S72" s="69">
        <v>3.458942547274642</v>
      </c>
      <c r="T72" s="69">
        <v>2.2877742389164695</v>
      </c>
      <c r="U72" s="69">
        <v>1.8691418340894335</v>
      </c>
      <c r="V72" s="69">
        <v>0.81937851016516428</v>
      </c>
      <c r="W72" s="68">
        <v>99.999999999999986</v>
      </c>
      <c r="X72" s="70">
        <v>209429.31464641177</v>
      </c>
      <c r="Y72" s="68">
        <v>5.8153730039317502</v>
      </c>
      <c r="Z72" s="68">
        <v>1.5636658882114562</v>
      </c>
      <c r="AA72" s="68">
        <v>4.3459088051382313</v>
      </c>
      <c r="AB72" s="68">
        <v>6.6877533483994362</v>
      </c>
      <c r="AC72" s="71">
        <v>21.621963705799786</v>
      </c>
      <c r="AD72" s="59">
        <v>30.887880971861492</v>
      </c>
      <c r="AE72" s="59">
        <v>47.490155322338722</v>
      </c>
    </row>
    <row r="73" spans="1:31" ht="25.5" customHeight="1">
      <c r="B73" s="13">
        <v>2</v>
      </c>
      <c r="C73" s="68">
        <v>20.187286646062709</v>
      </c>
      <c r="D73" s="68">
        <v>1.302837408219516</v>
      </c>
      <c r="E73" s="68">
        <v>0.86191739164897629</v>
      </c>
      <c r="F73" s="68">
        <v>0.91251376856429611</v>
      </c>
      <c r="G73" s="470">
        <v>13.827424984585893</v>
      </c>
      <c r="H73" s="470">
        <v>9.3820486990158258</v>
      </c>
      <c r="I73" s="470">
        <v>0.84094631429910438</v>
      </c>
      <c r="J73" s="470">
        <v>0.54998866535975766</v>
      </c>
      <c r="K73" s="470">
        <v>5.4325222767681858</v>
      </c>
      <c r="L73" s="69">
        <v>18.083259029610154</v>
      </c>
      <c r="M73" s="69">
        <v>0.66978826009463976</v>
      </c>
      <c r="N73" s="69">
        <v>5.997116789191927</v>
      </c>
      <c r="O73" s="69">
        <v>3.4755649659386481</v>
      </c>
      <c r="P73" s="69">
        <v>5.0667908232571417</v>
      </c>
      <c r="Q73" s="69">
        <v>2.3058681697366481</v>
      </c>
      <c r="R73" s="69">
        <v>1.9094002079383672</v>
      </c>
      <c r="S73" s="69">
        <v>3.8163056964983637</v>
      </c>
      <c r="T73" s="69">
        <v>2.2794360554942656</v>
      </c>
      <c r="U73" s="69">
        <v>2.07840276863933</v>
      </c>
      <c r="V73" s="69">
        <v>1.0205810790762861</v>
      </c>
      <c r="W73" s="68">
        <v>100.00000000000001</v>
      </c>
      <c r="X73" s="70">
        <v>182027.31860769697</v>
      </c>
      <c r="Y73" s="68">
        <v>7.5117460169539632</v>
      </c>
      <c r="Z73" s="68">
        <v>0.63579101301878072</v>
      </c>
      <c r="AA73" s="68">
        <v>5.4075309944316601</v>
      </c>
      <c r="AB73" s="68">
        <v>7.8884380321682963</v>
      </c>
      <c r="AC73" s="71">
        <v>23.264555214495498</v>
      </c>
      <c r="AD73" s="59">
        <v>30.032930940028766</v>
      </c>
      <c r="AE73" s="59">
        <v>46.702513845475771</v>
      </c>
    </row>
    <row r="74" spans="1:31" ht="25.5" customHeight="1">
      <c r="B74" s="13">
        <v>3</v>
      </c>
      <c r="C74" s="68">
        <v>22.994664595306315</v>
      </c>
      <c r="D74" s="68">
        <v>1.1176740682345536</v>
      </c>
      <c r="E74" s="68">
        <v>0.7765609094603787</v>
      </c>
      <c r="F74" s="68">
        <v>1.0662624323737018</v>
      </c>
      <c r="G74" s="470">
        <v>12.439986404523927</v>
      </c>
      <c r="H74" s="470">
        <v>11.409783649662355</v>
      </c>
      <c r="I74" s="470">
        <v>0.82292093623731166</v>
      </c>
      <c r="J74" s="470">
        <v>1.5576085930337351</v>
      </c>
      <c r="K74" s="470">
        <v>5.0178401782736897</v>
      </c>
      <c r="L74" s="69">
        <v>16.574407798881786</v>
      </c>
      <c r="M74" s="69">
        <v>1.3905463034073975</v>
      </c>
      <c r="N74" s="69">
        <v>6.890824792964116</v>
      </c>
      <c r="O74" s="69">
        <v>3.2496654807666427</v>
      </c>
      <c r="P74" s="69">
        <v>2.2149675538560296</v>
      </c>
      <c r="Q74" s="69">
        <v>2.3251035231785897</v>
      </c>
      <c r="R74" s="69">
        <v>2.0307150028306227</v>
      </c>
      <c r="S74" s="69">
        <v>3.5571234187473602</v>
      </c>
      <c r="T74" s="69">
        <v>1.9390996298833851</v>
      </c>
      <c r="U74" s="69">
        <v>1.920334752224478</v>
      </c>
      <c r="V74" s="69">
        <v>0.70390997615363649</v>
      </c>
      <c r="W74" s="68">
        <v>100</v>
      </c>
      <c r="X74" s="70">
        <v>201135.56034729697</v>
      </c>
      <c r="Y74" s="68">
        <v>7.4940747413132796</v>
      </c>
      <c r="Z74" s="68">
        <v>1.6959317000745422</v>
      </c>
      <c r="AA74" s="68">
        <v>6.0083366594647609</v>
      </c>
      <c r="AB74" s="68">
        <v>7.1318353316883565</v>
      </c>
      <c r="AC74" s="71">
        <v>25.955162005374948</v>
      </c>
      <c r="AD74" s="59">
        <v>31.248139761731018</v>
      </c>
      <c r="AE74" s="59">
        <v>42.796698232894052</v>
      </c>
    </row>
    <row r="75" spans="1:31" ht="25.5" customHeight="1">
      <c r="B75" s="13">
        <v>4</v>
      </c>
      <c r="C75" s="68">
        <v>16.478015003279214</v>
      </c>
      <c r="D75" s="68">
        <v>1.2559220428639131</v>
      </c>
      <c r="E75" s="68">
        <v>0.96860726201275871</v>
      </c>
      <c r="F75" s="68">
        <v>0.68972790507926129</v>
      </c>
      <c r="G75" s="470">
        <v>14.411803599082679</v>
      </c>
      <c r="H75" s="470">
        <v>12.926017557445011</v>
      </c>
      <c r="I75" s="470">
        <v>0.63859463521931037</v>
      </c>
      <c r="J75" s="470">
        <v>0.6328195620988577</v>
      </c>
      <c r="K75" s="470">
        <v>4.793367001040246</v>
      </c>
      <c r="L75" s="69">
        <v>24.822467114773204</v>
      </c>
      <c r="M75" s="69">
        <v>1.5840733105246922</v>
      </c>
      <c r="N75" s="69">
        <v>4.8439714492601409</v>
      </c>
      <c r="O75" s="69">
        <v>3.0116449963661651</v>
      </c>
      <c r="P75" s="69">
        <v>3.6005628964943135</v>
      </c>
      <c r="Q75" s="69">
        <v>1.6848775391705448</v>
      </c>
      <c r="R75" s="69">
        <v>0.50629557225291411</v>
      </c>
      <c r="S75" s="69">
        <v>3.3069332408223482</v>
      </c>
      <c r="T75" s="69">
        <v>1.6807845758879134</v>
      </c>
      <c r="U75" s="69">
        <v>1.7513095900379849</v>
      </c>
      <c r="V75" s="69">
        <v>0.41220514628850546</v>
      </c>
      <c r="W75" s="68">
        <v>99.999999999999972</v>
      </c>
      <c r="X75" s="70">
        <v>237651.69318900254</v>
      </c>
      <c r="Y75" s="68">
        <v>6.9759495735094994</v>
      </c>
      <c r="Z75" s="68">
        <v>2.9651187106376891</v>
      </c>
      <c r="AA75" s="68">
        <v>2.6279556200527336</v>
      </c>
      <c r="AB75" s="68">
        <v>9.6232469836070429</v>
      </c>
      <c r="AC75" s="71">
        <v>19.392272213235149</v>
      </c>
      <c r="AD75" s="59">
        <v>33.402602354886099</v>
      </c>
      <c r="AE75" s="59">
        <v>47.20512543187872</v>
      </c>
    </row>
    <row r="76" spans="1:31" ht="25.5" customHeight="1">
      <c r="A76" s="13">
        <v>2024</v>
      </c>
      <c r="B76" s="13">
        <v>1</v>
      </c>
      <c r="C76" s="68">
        <v>19.884993232436887</v>
      </c>
      <c r="D76" s="68">
        <v>0.9613029639039955</v>
      </c>
      <c r="E76" s="68">
        <v>0.62629708913632987</v>
      </c>
      <c r="F76" s="68">
        <v>0.66159245689506818</v>
      </c>
      <c r="G76" s="470">
        <v>10.845882213130661</v>
      </c>
      <c r="H76" s="470">
        <v>13.008894868920271</v>
      </c>
      <c r="I76" s="470">
        <v>0.6717654324261001</v>
      </c>
      <c r="J76" s="470">
        <v>0.3173534363516603</v>
      </c>
      <c r="K76" s="470">
        <v>5.1645906480560271</v>
      </c>
      <c r="L76" s="69">
        <v>23.120257564178807</v>
      </c>
      <c r="M76" s="69">
        <v>3.4645017991441271</v>
      </c>
      <c r="N76" s="69">
        <v>4.7459434835669594</v>
      </c>
      <c r="O76" s="69">
        <v>2.9999182023707203</v>
      </c>
      <c r="P76" s="69">
        <v>4.2726073152382016</v>
      </c>
      <c r="Q76" s="69">
        <v>1.8993517660302106</v>
      </c>
      <c r="R76" s="69">
        <v>0.79385789243298543</v>
      </c>
      <c r="S76" s="69">
        <v>2.6065206577744688</v>
      </c>
      <c r="T76" s="69">
        <v>1.8178737285985871</v>
      </c>
      <c r="U76" s="69">
        <v>1.4073527579448937</v>
      </c>
      <c r="V76" s="69">
        <v>0.72914249146304044</v>
      </c>
      <c r="W76" s="68">
        <v>100</v>
      </c>
      <c r="X76" s="70">
        <v>275818.74804921524</v>
      </c>
      <c r="Y76" s="68">
        <v>5.6316758653962342</v>
      </c>
      <c r="Z76" s="68">
        <v>1.5265739710070254</v>
      </c>
      <c r="AA76" s="68">
        <v>4.4957107204372875</v>
      </c>
      <c r="AB76" s="68">
        <v>5.9957685115542807</v>
      </c>
      <c r="AC76" s="71">
        <v>22.134185742372281</v>
      </c>
      <c r="AD76" s="59">
        <v>30.008486598884716</v>
      </c>
      <c r="AE76" s="59">
        <v>47.857327658743003</v>
      </c>
    </row>
    <row r="77" spans="1:31" ht="25.5" customHeight="1">
      <c r="B77" s="13">
        <v>2</v>
      </c>
      <c r="C77" s="68">
        <v>19.34228863473513</v>
      </c>
      <c r="D77" s="68">
        <v>1.0084882376482645</v>
      </c>
      <c r="E77" s="68">
        <v>0.70936808513289484</v>
      </c>
      <c r="F77" s="68">
        <v>0.75366406901095839</v>
      </c>
      <c r="G77" s="470">
        <v>17.411839253283077</v>
      </c>
      <c r="H77" s="470">
        <v>8.3427997920631611</v>
      </c>
      <c r="I77" s="470">
        <v>0.65889357634505885</v>
      </c>
      <c r="J77" s="470">
        <v>0.34290465784954621</v>
      </c>
      <c r="K77" s="470">
        <v>5.2645384142023435</v>
      </c>
      <c r="L77" s="69">
        <v>18.810538781212351</v>
      </c>
      <c r="M77" s="69">
        <v>0.55863539005324792</v>
      </c>
      <c r="N77" s="69">
        <v>6.5264503042955893</v>
      </c>
      <c r="O77" s="69">
        <v>3.0859856346715682</v>
      </c>
      <c r="P77" s="69">
        <v>4.7827704421197765</v>
      </c>
      <c r="Q77" s="69">
        <v>2.1583989521579716</v>
      </c>
      <c r="R77" s="69">
        <v>1.6251780282207302</v>
      </c>
      <c r="S77" s="69">
        <v>3.6287658204752771</v>
      </c>
      <c r="T77" s="69">
        <v>2.1298312579568295</v>
      </c>
      <c r="U77" s="69">
        <v>1.9679841109187957</v>
      </c>
      <c r="V77" s="69">
        <v>0.89067655764743914</v>
      </c>
      <c r="W77" s="68">
        <v>100</v>
      </c>
      <c r="X77" s="70">
        <v>248424.61660608064</v>
      </c>
      <c r="Y77" s="68">
        <v>6.9919625385649997</v>
      </c>
      <c r="Z77" s="68">
        <v>0.59898580537814161</v>
      </c>
      <c r="AA77" s="68">
        <v>5.742090019837879</v>
      </c>
      <c r="AB77" s="68">
        <v>8.7592746808056869</v>
      </c>
      <c r="AC77" s="71">
        <v>21.813809026527249</v>
      </c>
      <c r="AD77" s="59">
        <v>32.020975693743182</v>
      </c>
      <c r="AE77" s="59">
        <v>46.165215279729587</v>
      </c>
    </row>
    <row r="78" spans="1:31" ht="25.5" customHeight="1">
      <c r="B78" s="60">
        <v>3</v>
      </c>
      <c r="C78" s="68">
        <v>22.370830866486084</v>
      </c>
      <c r="D78" s="68">
        <v>0.87339516173087273</v>
      </c>
      <c r="E78" s="68">
        <v>0.67644516429074042</v>
      </c>
      <c r="F78" s="68">
        <v>0.85299757972580115</v>
      </c>
      <c r="G78" s="470">
        <v>13.399285490369392</v>
      </c>
      <c r="H78" s="470">
        <v>12.278476062237246</v>
      </c>
      <c r="I78" s="470">
        <v>0.6378070930657993</v>
      </c>
      <c r="J78" s="470">
        <v>1.1862942363830931</v>
      </c>
      <c r="K78" s="470">
        <v>4.8255308481187216</v>
      </c>
      <c r="L78" s="69">
        <v>17.627158573574665</v>
      </c>
      <c r="M78" s="69">
        <v>1.2078686853788334</v>
      </c>
      <c r="N78" s="69">
        <v>7.3378806555831293</v>
      </c>
      <c r="O78" s="69">
        <v>2.8552896281400084</v>
      </c>
      <c r="P78" s="69">
        <v>2.0713655390394896</v>
      </c>
      <c r="Q78" s="69">
        <v>1.9798395128612669</v>
      </c>
      <c r="R78" s="69">
        <v>1.9815021844824952</v>
      </c>
      <c r="S78" s="69">
        <v>3.4923955258155654</v>
      </c>
      <c r="T78" s="69">
        <v>1.8618447625663848</v>
      </c>
      <c r="U78" s="69">
        <v>1.8760134194209097</v>
      </c>
      <c r="V78" s="69">
        <v>0.60777901072950657</v>
      </c>
      <c r="W78" s="68">
        <v>100.00000000000001</v>
      </c>
      <c r="X78" s="70">
        <v>272081.77709603694</v>
      </c>
      <c r="Y78" s="68">
        <v>8.0259916206254349</v>
      </c>
      <c r="Z78" s="68">
        <v>1.6119737477609646</v>
      </c>
      <c r="AA78" s="68">
        <v>5.350608186872174</v>
      </c>
      <c r="AB78" s="68">
        <v>7.630524517173126</v>
      </c>
      <c r="AC78" s="71">
        <v>24.773668772233499</v>
      </c>
      <c r="AD78" s="59">
        <v>32.327393730174258</v>
      </c>
      <c r="AE78" s="59">
        <v>42.898937497592257</v>
      </c>
    </row>
    <row r="79" spans="1:31" ht="25.5" customHeight="1">
      <c r="B79" s="13">
        <v>4</v>
      </c>
      <c r="C79" s="68">
        <v>17.214669508700073</v>
      </c>
      <c r="D79" s="68">
        <v>1.0169908259553702</v>
      </c>
      <c r="E79" s="68">
        <v>0.80977506170791669</v>
      </c>
      <c r="F79" s="68">
        <v>0.62944785732042874</v>
      </c>
      <c r="G79" s="470">
        <v>13.971993077183251</v>
      </c>
      <c r="H79" s="470">
        <v>11.347368960626975</v>
      </c>
      <c r="I79" s="470">
        <v>0.52177179875716762</v>
      </c>
      <c r="J79" s="470">
        <v>0.52942002649678421</v>
      </c>
      <c r="K79" s="470">
        <v>4.4399779238074553</v>
      </c>
      <c r="L79" s="69">
        <v>28.024301293569089</v>
      </c>
      <c r="M79" s="69">
        <v>1.4581353604149083</v>
      </c>
      <c r="N79" s="69">
        <v>5.3942253775887368</v>
      </c>
      <c r="O79" s="69">
        <v>2.6825069277539186</v>
      </c>
      <c r="P79" s="69">
        <v>3.1635798746494483</v>
      </c>
      <c r="Q79" s="69">
        <v>1.4942270021425343</v>
      </c>
      <c r="R79" s="69">
        <v>0.35225829364674721</v>
      </c>
      <c r="S79" s="69">
        <v>3.244693301445011</v>
      </c>
      <c r="T79" s="69">
        <v>1.6296077252162489</v>
      </c>
      <c r="U79" s="69">
        <v>1.7038744188702764</v>
      </c>
      <c r="V79" s="69">
        <v>0.37117538414766216</v>
      </c>
      <c r="W79" s="68">
        <v>100</v>
      </c>
      <c r="X79" s="70">
        <v>308667.54119051079</v>
      </c>
      <c r="Y79" s="68">
        <v>7.4728817057609458</v>
      </c>
      <c r="Z79" s="68">
        <v>1.7953466495940387</v>
      </c>
      <c r="AA79" s="68">
        <v>2.2004134700635958</v>
      </c>
      <c r="AB79" s="68">
        <v>9.3930104019744309</v>
      </c>
      <c r="AC79" s="71">
        <v>19.67088325368379</v>
      </c>
      <c r="AD79" s="59">
        <v>30.810531786871632</v>
      </c>
      <c r="AE79" s="59">
        <v>49.518584959444588</v>
      </c>
    </row>
    <row r="80" spans="1:31" ht="25.5" customHeight="1">
      <c r="A80" s="13">
        <v>2025</v>
      </c>
      <c r="B80" s="13">
        <v>1</v>
      </c>
      <c r="C80" s="68">
        <v>21.322457011892954</v>
      </c>
      <c r="D80" s="68">
        <v>0.77405369923457212</v>
      </c>
      <c r="E80" s="68">
        <v>0.51334896412566322</v>
      </c>
      <c r="F80" s="68">
        <v>0.60699379676036036</v>
      </c>
      <c r="G80" s="470">
        <v>14.439595464648686</v>
      </c>
      <c r="H80" s="470">
        <v>11.951382222474383</v>
      </c>
      <c r="I80" s="470">
        <v>0.53447301309525697</v>
      </c>
      <c r="J80" s="470">
        <v>0.26973352336080597</v>
      </c>
      <c r="K80" s="470">
        <v>4.6824850578536905</v>
      </c>
      <c r="L80" s="69">
        <v>21.90210808255059</v>
      </c>
      <c r="M80" s="69">
        <v>3.353587547266828</v>
      </c>
      <c r="N80" s="69">
        <v>4.3909395565487159</v>
      </c>
      <c r="O80" s="69">
        <v>2.6747296168884094</v>
      </c>
      <c r="P80" s="69">
        <v>4.3979552687573316</v>
      </c>
      <c r="Q80" s="69">
        <v>1.7144578266274084</v>
      </c>
      <c r="R80" s="69">
        <v>0.74494906704265373</v>
      </c>
      <c r="S80" s="69">
        <v>2.2065055732121293</v>
      </c>
      <c r="T80" s="69">
        <v>1.6688854708218466</v>
      </c>
      <c r="U80" s="69">
        <v>1.1956834906086558</v>
      </c>
      <c r="V80" s="69">
        <v>0.655675746229052</v>
      </c>
      <c r="W80" s="68">
        <v>99.999999999999986</v>
      </c>
      <c r="X80" s="70">
        <v>356337.95812650921</v>
      </c>
      <c r="Y80" s="68">
        <v>6.0650470046364973</v>
      </c>
      <c r="Z80" s="68">
        <v>1.3494153709221552</v>
      </c>
      <c r="AA80" s="68">
        <v>3.1283817665979106</v>
      </c>
      <c r="AB80" s="68">
        <v>10.599921580799917</v>
      </c>
      <c r="AC80" s="71">
        <v>23.216853472013547</v>
      </c>
      <c r="AD80" s="59">
        <v>31.877669281432823</v>
      </c>
      <c r="AE80" s="59">
        <v>44.905477246553616</v>
      </c>
    </row>
    <row r="81" spans="1:31" ht="25.5" customHeight="1">
      <c r="B81" s="13">
        <v>2</v>
      </c>
      <c r="C81" s="68">
        <v>20.16586162285672</v>
      </c>
      <c r="D81" s="68">
        <v>0.90463335916345711</v>
      </c>
      <c r="E81" s="68">
        <v>0.58374979718233555</v>
      </c>
      <c r="F81" s="68">
        <v>0.63112307656623778</v>
      </c>
      <c r="G81" s="470">
        <v>18.238478743292195</v>
      </c>
      <c r="H81" s="470">
        <v>7.748833811588475</v>
      </c>
      <c r="I81" s="470">
        <v>0.53973152312832984</v>
      </c>
      <c r="J81" s="470">
        <v>0.28276795495566687</v>
      </c>
      <c r="K81" s="470">
        <v>5.5557647743943406</v>
      </c>
      <c r="L81" s="69">
        <v>18.697890242976932</v>
      </c>
      <c r="M81" s="69">
        <v>0.5314262454381613</v>
      </c>
      <c r="N81" s="69">
        <v>6.1939963790193282</v>
      </c>
      <c r="O81" s="69">
        <v>2.9780104728753285</v>
      </c>
      <c r="P81" s="69">
        <v>4.8579508131113061</v>
      </c>
      <c r="Q81" s="69">
        <v>1.9385651008696425</v>
      </c>
      <c r="R81" s="69">
        <v>1.500721194177542</v>
      </c>
      <c r="S81" s="69">
        <v>3.8076698829206181</v>
      </c>
      <c r="T81" s="69">
        <v>2.1963904075644862</v>
      </c>
      <c r="U81" s="69">
        <v>1.8301133163337984</v>
      </c>
      <c r="V81" s="69">
        <v>0.81632128158508221</v>
      </c>
      <c r="W81" s="68">
        <v>99.999999999999943</v>
      </c>
      <c r="X81" s="70">
        <v>311492.55995060224</v>
      </c>
      <c r="Y81" s="68">
        <v>7.261546503944313</v>
      </c>
      <c r="Z81" s="68">
        <v>0.54554375034222935</v>
      </c>
      <c r="AA81" s="68">
        <v>2.445446714253372</v>
      </c>
      <c r="AB81" s="68">
        <v>11.044523046829029</v>
      </c>
      <c r="AC81" s="71">
        <v>22.285367855768751</v>
      </c>
      <c r="AD81" s="59">
        <v>32.365576807359005</v>
      </c>
      <c r="AE81" s="59">
        <v>45.34905533687224</v>
      </c>
    </row>
    <row r="82" spans="1:31" ht="25.5" customHeight="1">
      <c r="B82" s="13">
        <v>3</v>
      </c>
      <c r="C82" s="68">
        <v>23.790123923079776</v>
      </c>
      <c r="D82" s="68">
        <v>0.80533907998060361</v>
      </c>
      <c r="E82" s="68">
        <v>0.55937965348855223</v>
      </c>
      <c r="F82" s="68">
        <v>0.81655005881826592</v>
      </c>
      <c r="G82" s="470">
        <v>13.112166843192854</v>
      </c>
      <c r="H82" s="470">
        <v>12.419566987203053</v>
      </c>
      <c r="I82" s="470">
        <v>0.55406416460214214</v>
      </c>
      <c r="J82" s="470">
        <v>1.065474854262169</v>
      </c>
      <c r="K82" s="470">
        <v>4.4527335447587548</v>
      </c>
      <c r="L82" s="69">
        <v>18.307886974087079</v>
      </c>
      <c r="M82" s="69">
        <v>1.141813896769714</v>
      </c>
      <c r="N82" s="69">
        <v>6.928418011161865</v>
      </c>
      <c r="O82" s="69">
        <v>2.8267976594817994</v>
      </c>
      <c r="P82" s="69">
        <v>2.0271696036421907</v>
      </c>
      <c r="Q82" s="69">
        <v>1.9091260696961858</v>
      </c>
      <c r="R82" s="69">
        <v>1.901180129046097</v>
      </c>
      <c r="S82" s="69">
        <v>3.4415174051918864</v>
      </c>
      <c r="T82" s="69">
        <v>1.8042104363334395</v>
      </c>
      <c r="U82" s="69">
        <v>1.5692923158943284</v>
      </c>
      <c r="V82" s="69">
        <v>0.56718838930928761</v>
      </c>
      <c r="W82" s="68">
        <v>100.00000000000007</v>
      </c>
      <c r="X82" s="70">
        <v>320579.63979071216</v>
      </c>
      <c r="Y82" s="68">
        <v>7.5133334540790839</v>
      </c>
      <c r="Z82" s="68">
        <v>1.5623832975887377</v>
      </c>
      <c r="AA82" s="68">
        <v>2.3568613066138631</v>
      </c>
      <c r="AB82" s="68">
        <v>7.3051142181067883</v>
      </c>
      <c r="AC82" s="71">
        <v>25.971392715367198</v>
      </c>
      <c r="AD82" s="59">
        <v>31.604006394018974</v>
      </c>
      <c r="AE82" s="59">
        <v>42.424600890613881</v>
      </c>
    </row>
    <row r="83" spans="1:31" ht="25.5" customHeight="1">
      <c r="B83" s="13">
        <v>4</v>
      </c>
      <c r="C83" s="68">
        <v>17.590809832168699</v>
      </c>
      <c r="D83" s="68">
        <v>0.98330581642272263</v>
      </c>
      <c r="E83" s="68">
        <v>0.68929483444335971</v>
      </c>
      <c r="F83" s="68">
        <v>0.59308630373306181</v>
      </c>
      <c r="G83" s="470">
        <v>13.623130782975931</v>
      </c>
      <c r="H83" s="470">
        <v>10.93757569637549</v>
      </c>
      <c r="I83" s="470">
        <v>0.49163747281333819</v>
      </c>
      <c r="J83" s="470">
        <v>0.45614475972967039</v>
      </c>
      <c r="K83" s="470">
        <v>4.0555856631892668</v>
      </c>
      <c r="L83" s="69">
        <v>28.384791590205229</v>
      </c>
      <c r="M83" s="69">
        <v>1.3485102048746358</v>
      </c>
      <c r="N83" s="69">
        <v>5.1913135007169258</v>
      </c>
      <c r="O83" s="69">
        <v>3.4113992514762201</v>
      </c>
      <c r="P83" s="69">
        <v>3.3268793009595816</v>
      </c>
      <c r="Q83" s="69">
        <v>1.4713325801529606</v>
      </c>
      <c r="R83" s="69">
        <v>0.34949107283774566</v>
      </c>
      <c r="S83" s="69">
        <v>3.3233252260317787</v>
      </c>
      <c r="T83" s="69">
        <v>1.6844200048708635</v>
      </c>
      <c r="U83" s="69">
        <v>1.7299986270330803</v>
      </c>
      <c r="V83" s="69">
        <v>0.35796747898945086</v>
      </c>
      <c r="W83" s="68">
        <v>100.00000000000003</v>
      </c>
      <c r="X83" s="70">
        <v>351086.97154379479</v>
      </c>
      <c r="Y83" s="68">
        <v>7.4910661006093306</v>
      </c>
      <c r="Z83" s="68">
        <v>1.802579759631993</v>
      </c>
      <c r="AA83" s="68">
        <v>1.0193909636723797</v>
      </c>
      <c r="AB83" s="68">
        <v>10.830059906463291</v>
      </c>
      <c r="AC83" s="71">
        <v>19.856496786767842</v>
      </c>
      <c r="AD83" s="59">
        <v>29.564074375083695</v>
      </c>
      <c r="AE83" s="59">
        <v>50.579428838148473</v>
      </c>
    </row>
    <row r="84" spans="1:31" ht="25.5" customHeight="1">
      <c r="A84" s="13">
        <v>2026</v>
      </c>
      <c r="B84" s="13">
        <v>1</v>
      </c>
      <c r="C84" s="68">
        <v>19.625706060354076</v>
      </c>
      <c r="D84" s="68">
        <v>0.74030768211649234</v>
      </c>
      <c r="E84" s="68">
        <v>0.45626015602207831</v>
      </c>
      <c r="F84" s="68">
        <v>0.60869829594352975</v>
      </c>
      <c r="G84" s="470">
        <v>16.511838950166769</v>
      </c>
      <c r="H84" s="470">
        <v>11.252890562068155</v>
      </c>
      <c r="I84" s="470">
        <v>0.50006685434159959</v>
      </c>
      <c r="J84" s="470">
        <v>0.26149019108358834</v>
      </c>
      <c r="K84" s="470">
        <v>4.3257003829460956</v>
      </c>
      <c r="L84" s="69">
        <v>23.00575230512462</v>
      </c>
      <c r="M84" s="69">
        <v>2.679565114385321</v>
      </c>
      <c r="N84" s="69">
        <v>4.3047185053783057</v>
      </c>
      <c r="O84" s="69">
        <v>3.0016120464367724</v>
      </c>
      <c r="P84" s="69">
        <v>4.4182018630471598</v>
      </c>
      <c r="Q84" s="69">
        <v>1.5990507946910431</v>
      </c>
      <c r="R84" s="69">
        <v>0.70570882291981452</v>
      </c>
      <c r="S84" s="69">
        <v>2.3402737175396737</v>
      </c>
      <c r="T84" s="69">
        <v>1.7700592042072103</v>
      </c>
      <c r="U84" s="69">
        <v>1.2716276232046133</v>
      </c>
      <c r="V84" s="69">
        <v>0.62047086802308316</v>
      </c>
      <c r="W84" s="68">
        <v>99.999999999999986</v>
      </c>
      <c r="X84" s="70">
        <v>396914.92249721062</v>
      </c>
      <c r="Y84" s="68">
        <v>5.9039337172558515</v>
      </c>
      <c r="Z84" s="68">
        <v>1.9401431918585808</v>
      </c>
      <c r="AA84" s="68">
        <v>2.3857983885530425</v>
      </c>
      <c r="AB84" s="68">
        <v>13.286130879162069</v>
      </c>
      <c r="AC84" s="71">
        <v>21.430972194436176</v>
      </c>
      <c r="AD84" s="59">
        <v>32.85198694060621</v>
      </c>
      <c r="AE84" s="59">
        <v>45.717040864957625</v>
      </c>
    </row>
    <row r="85" spans="1:31" ht="25.5" customHeight="1">
      <c r="B85" s="13">
        <v>2</v>
      </c>
      <c r="C85" s="68">
        <v>19.111521055359894</v>
      </c>
      <c r="D85" s="68">
        <v>0.85944163330635082</v>
      </c>
      <c r="E85" s="68">
        <v>0.54050064798753827</v>
      </c>
      <c r="F85" s="68">
        <v>0.50851274525338008</v>
      </c>
      <c r="G85" s="470">
        <v>19.209335673206052</v>
      </c>
      <c r="H85" s="470">
        <v>7.7281982298823371</v>
      </c>
      <c r="I85" s="470">
        <v>0.50619721997997025</v>
      </c>
      <c r="J85" s="470">
        <v>0.2674180220203935</v>
      </c>
      <c r="K85" s="470">
        <v>5.373130783897059</v>
      </c>
      <c r="L85" s="69">
        <v>19.559607554030841</v>
      </c>
      <c r="M85" s="69">
        <v>0.49555334948283397</v>
      </c>
      <c r="N85" s="69">
        <v>6.1684794212146778</v>
      </c>
      <c r="O85" s="69">
        <v>3.4809481021285484</v>
      </c>
      <c r="P85" s="69">
        <v>4.8287901933016952</v>
      </c>
      <c r="Q85" s="69">
        <v>1.8715769283660189</v>
      </c>
      <c r="R85" s="69">
        <v>1.4542809946188804</v>
      </c>
      <c r="S85" s="69">
        <v>3.5195385619997821</v>
      </c>
      <c r="T85" s="69">
        <v>2.0301866953603205</v>
      </c>
      <c r="U85" s="69">
        <v>1.7132602906499885</v>
      </c>
      <c r="V85" s="69">
        <v>0.77352189795345039</v>
      </c>
      <c r="W85" s="68">
        <v>100.00000000000001</v>
      </c>
      <c r="X85" s="70">
        <v>349098.22924300871</v>
      </c>
      <c r="Y85" s="68">
        <v>6.5804622275040039</v>
      </c>
      <c r="Z85" s="68">
        <v>0.63304302141933255</v>
      </c>
      <c r="AA85" s="68">
        <v>3.5310590659809411</v>
      </c>
      <c r="AB85" s="68">
        <v>11.595098674458058</v>
      </c>
      <c r="AC85" s="71">
        <v>21.019976081907163</v>
      </c>
      <c r="AD85" s="59">
        <v>33.084279928985815</v>
      </c>
      <c r="AE85" s="59">
        <v>45.895743989107039</v>
      </c>
    </row>
  </sheetData>
  <mergeCells count="4">
    <mergeCell ref="C2:F2"/>
    <mergeCell ref="G2:J2"/>
    <mergeCell ref="L2:V2"/>
    <mergeCell ref="A1:V1"/>
  </mergeCells>
  <pageMargins left="0.7" right="0.7" top="0.75" bottom="0.75" header="0.3" footer="0.3"/>
  <pageSetup orientation="landscape" horizontalDpi="300" verticalDpi="300" r:id="rId1"/>
</worksheet>
</file>

<file path=xl/worksheets/sheet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23D2EE8-1B2E-0E46-8F20-607BF673E492}">
  <sheetPr>
    <tabColor theme="7" tint="0.79998168889431442"/>
  </sheetPr>
  <dimension ref="A2:AD57"/>
  <sheetViews>
    <sheetView workbookViewId="0">
      <selection activeCell="A2" sqref="A2:U2"/>
    </sheetView>
  </sheetViews>
  <sheetFormatPr baseColWidth="10" defaultColWidth="11.5" defaultRowHeight="15"/>
  <cols>
    <col min="1" max="1" width="16.1640625" customWidth="1"/>
    <col min="2" max="25" width="11" bestFit="1" customWidth="1"/>
    <col min="26" max="26" width="11.6640625" bestFit="1" customWidth="1"/>
    <col min="27" max="30" width="11" bestFit="1" customWidth="1"/>
  </cols>
  <sheetData>
    <row r="2" spans="1:30" s="672" customFormat="1" ht="16">
      <c r="A2" s="825" t="s">
        <v>542</v>
      </c>
      <c r="B2" s="825"/>
      <c r="C2" s="825"/>
      <c r="D2" s="825"/>
      <c r="E2" s="825"/>
      <c r="F2" s="825"/>
      <c r="G2" s="825"/>
      <c r="H2" s="825"/>
      <c r="I2" s="825"/>
      <c r="J2" s="825"/>
      <c r="K2" s="825"/>
      <c r="L2" s="825"/>
      <c r="M2" s="825"/>
      <c r="N2" s="825"/>
      <c r="O2" s="825"/>
      <c r="P2" s="825"/>
      <c r="Q2" s="825"/>
      <c r="R2" s="825"/>
      <c r="S2" s="825"/>
      <c r="T2" s="825"/>
      <c r="U2" s="825"/>
    </row>
    <row r="3" spans="1:30" s="671" customFormat="1" ht="146">
      <c r="B3" s="680" t="s">
        <v>36</v>
      </c>
      <c r="C3" s="680" t="s">
        <v>37</v>
      </c>
      <c r="D3" s="680" t="s">
        <v>38</v>
      </c>
      <c r="E3" s="680" t="s">
        <v>39</v>
      </c>
      <c r="F3" s="680" t="s">
        <v>339</v>
      </c>
      <c r="G3" s="680" t="s">
        <v>41</v>
      </c>
      <c r="H3" s="680" t="s">
        <v>42</v>
      </c>
      <c r="I3" s="680" t="s">
        <v>43</v>
      </c>
      <c r="J3" s="680" t="s">
        <v>44</v>
      </c>
      <c r="K3" s="680" t="s">
        <v>441</v>
      </c>
      <c r="L3" s="680" t="s">
        <v>259</v>
      </c>
      <c r="M3" s="680" t="s">
        <v>47</v>
      </c>
      <c r="N3" s="680" t="s">
        <v>48</v>
      </c>
      <c r="O3" s="680" t="s">
        <v>49</v>
      </c>
      <c r="P3" s="680" t="s">
        <v>335</v>
      </c>
      <c r="Q3" s="680" t="s">
        <v>378</v>
      </c>
      <c r="R3" s="680" t="s">
        <v>52</v>
      </c>
      <c r="S3" s="680" t="s">
        <v>53</v>
      </c>
      <c r="T3" s="680" t="s">
        <v>54</v>
      </c>
      <c r="U3" s="680" t="s">
        <v>55</v>
      </c>
      <c r="V3" s="680" t="s">
        <v>57</v>
      </c>
      <c r="W3" s="680" t="s">
        <v>31</v>
      </c>
      <c r="X3" s="680" t="s">
        <v>32</v>
      </c>
      <c r="Y3" s="680" t="s">
        <v>33</v>
      </c>
      <c r="Z3" s="680" t="s">
        <v>417</v>
      </c>
      <c r="AA3" s="680" t="s">
        <v>251</v>
      </c>
      <c r="AB3" s="680" t="s">
        <v>254</v>
      </c>
      <c r="AC3" s="680" t="s">
        <v>440</v>
      </c>
      <c r="AD3" s="680" t="s">
        <v>307</v>
      </c>
    </row>
    <row r="4" spans="1:30">
      <c r="A4" t="s">
        <v>418</v>
      </c>
      <c r="B4" s="68">
        <v>3.2366370125322965</v>
      </c>
      <c r="C4" s="68">
        <v>5.2585064235477083E-2</v>
      </c>
      <c r="D4" s="68">
        <v>0.56988456394421416</v>
      </c>
      <c r="E4" s="68">
        <v>-5.1611247457630856E-2</v>
      </c>
      <c r="F4" s="470">
        <v>2.606423925158694</v>
      </c>
      <c r="G4" s="470">
        <v>-0.41601221214196882</v>
      </c>
      <c r="H4" s="470">
        <v>0.13805543847279425</v>
      </c>
      <c r="I4" s="470">
        <v>-2.276708817456969E-2</v>
      </c>
      <c r="J4" s="470">
        <v>0.70811161094522945</v>
      </c>
      <c r="K4" s="69">
        <v>2.7204418037272413</v>
      </c>
      <c r="L4" s="69">
        <v>0.59419464591718663</v>
      </c>
      <c r="M4" s="69">
        <v>-4.9169488301456923</v>
      </c>
      <c r="N4" s="69">
        <v>0.36705287076036414</v>
      </c>
      <c r="O4" s="69">
        <v>1.2494150401084072</v>
      </c>
      <c r="P4" s="69">
        <v>-5.5237924006477906E-3</v>
      </c>
      <c r="Q4" s="69">
        <v>-2.6193955134656177E-2</v>
      </c>
      <c r="R4" s="69">
        <v>0.36827256169694012</v>
      </c>
      <c r="S4" s="69">
        <v>0.1915766232408917</v>
      </c>
      <c r="T4" s="69">
        <v>-1.1276337578688209E-2</v>
      </c>
      <c r="U4" s="69">
        <v>0.39735259592225913</v>
      </c>
      <c r="V4" s="68">
        <v>0.12571322103537377</v>
      </c>
      <c r="W4" s="55">
        <v>3.8074953932543543</v>
      </c>
      <c r="X4" s="55">
        <v>3.0138116742601841</v>
      </c>
      <c r="Y4" s="55">
        <v>0.928363226113605</v>
      </c>
      <c r="Z4" s="55">
        <v>7.8753835146635112</v>
      </c>
      <c r="AA4" s="68">
        <v>7.1849297327070613E-2</v>
      </c>
      <c r="AB4" s="68">
        <v>1.1082688696975391</v>
      </c>
      <c r="AC4" s="68">
        <v>8.4430956865661653</v>
      </c>
      <c r="AD4" s="68">
        <v>6.7671146449659716</v>
      </c>
    </row>
    <row r="5" spans="1:30">
      <c r="A5" t="s">
        <v>419</v>
      </c>
      <c r="B5" s="68">
        <v>5.3168771177742133</v>
      </c>
      <c r="C5" s="68">
        <v>0.94774012392140894</v>
      </c>
      <c r="D5" s="68">
        <v>0.36815472008919303</v>
      </c>
      <c r="E5" s="68">
        <v>0.22125358471227985</v>
      </c>
      <c r="F5" s="470">
        <v>2.6705854437239074</v>
      </c>
      <c r="G5" s="470">
        <v>0.62670066187517637</v>
      </c>
      <c r="H5" s="470">
        <v>0.17142427831767965</v>
      </c>
      <c r="I5" s="470">
        <v>-1.2578277475115097E-2</v>
      </c>
      <c r="J5" s="470">
        <v>1.6441278470276124</v>
      </c>
      <c r="K5" s="69">
        <v>1.1844849512408535</v>
      </c>
      <c r="L5" s="69">
        <v>0.44227203823261801</v>
      </c>
      <c r="M5" s="69">
        <v>-0.86542949566539273</v>
      </c>
      <c r="N5" s="69">
        <v>0.22291789463881137</v>
      </c>
      <c r="O5" s="69">
        <v>1.0013645014677723</v>
      </c>
      <c r="P5" s="69">
        <v>-0.36125771436755527</v>
      </c>
      <c r="Q5" s="69">
        <v>-0.50087436786454154</v>
      </c>
      <c r="R5" s="69">
        <v>0.36241204827026852</v>
      </c>
      <c r="S5" s="69">
        <v>0.22396871938871341</v>
      </c>
      <c r="T5" s="69">
        <v>0.11632005137186578</v>
      </c>
      <c r="U5" s="69">
        <v>0.16232093571388989</v>
      </c>
      <c r="V5" s="68">
        <v>0.30188479643034261</v>
      </c>
      <c r="W5" s="55">
        <v>6.8540255464970947</v>
      </c>
      <c r="X5" s="55">
        <v>5.1002599534692505</v>
      </c>
      <c r="Y5" s="55">
        <v>1.9884995624272939</v>
      </c>
      <c r="Z5" s="55">
        <v>14.244669858823986</v>
      </c>
      <c r="AA5" s="68">
        <v>2.5235830191326331E-2</v>
      </c>
      <c r="AB5" s="68">
        <v>2.0133204737074624</v>
      </c>
      <c r="AC5" s="68">
        <v>7.1914614698640262</v>
      </c>
      <c r="AD5" s="68">
        <v>12.231349385116532</v>
      </c>
    </row>
    <row r="6" spans="1:30">
      <c r="A6" t="s">
        <v>420</v>
      </c>
      <c r="B6" s="68">
        <v>-4.4993371644405338</v>
      </c>
      <c r="C6" s="68">
        <v>0.92006922935551227</v>
      </c>
      <c r="D6" s="68">
        <v>4.0357157132618678E-2</v>
      </c>
      <c r="E6" s="68">
        <v>0.11871835048704292</v>
      </c>
      <c r="F6" s="470">
        <v>-0.8649627615229265</v>
      </c>
      <c r="G6" s="470">
        <v>0.23779954828294236</v>
      </c>
      <c r="H6" s="470">
        <v>0.19862226152689735</v>
      </c>
      <c r="I6" s="470">
        <v>9.2294155554137336E-4</v>
      </c>
      <c r="J6" s="470">
        <v>0.22841878026609502</v>
      </c>
      <c r="K6" s="69">
        <v>1.4559789424828167</v>
      </c>
      <c r="L6" s="69">
        <v>0.55534476767339935</v>
      </c>
      <c r="M6" s="69">
        <v>2.7651475997561565</v>
      </c>
      <c r="N6" s="69">
        <v>0.45951561254364376</v>
      </c>
      <c r="O6" s="69">
        <v>1.012977368153662</v>
      </c>
      <c r="P6" s="69">
        <v>-0.24748712863689112</v>
      </c>
      <c r="Q6" s="69">
        <v>-0.36137972083535574</v>
      </c>
      <c r="R6" s="69">
        <v>0.14660782075465964</v>
      </c>
      <c r="S6" s="69">
        <v>0.27182307807572759</v>
      </c>
      <c r="T6" s="69">
        <v>0.30496870086607131</v>
      </c>
      <c r="U6" s="69">
        <v>0.23789124529940731</v>
      </c>
      <c r="V6" s="68">
        <v>0.51513692439803094</v>
      </c>
      <c r="W6" s="55">
        <v>-3.4201924274653628</v>
      </c>
      <c r="X6" s="55">
        <v>-0.19919922989145764</v>
      </c>
      <c r="Y6" s="55">
        <v>6.6013882861332949</v>
      </c>
      <c r="Z6" s="55">
        <v>3.4971335531744945</v>
      </c>
      <c r="AA6" s="68">
        <v>4.5998320962964613E-2</v>
      </c>
      <c r="AB6" s="68">
        <v>0.38258631005806509</v>
      </c>
      <c r="AC6" s="68">
        <v>5.9589407823865512</v>
      </c>
      <c r="AD6" s="68">
        <v>3.1145472431164309</v>
      </c>
    </row>
    <row r="7" spans="1:30">
      <c r="A7" t="s">
        <v>421</v>
      </c>
      <c r="B7" s="68">
        <v>0.12646845184462299</v>
      </c>
      <c r="C7" s="68">
        <v>-1.1858342713834003</v>
      </c>
      <c r="D7" s="68">
        <v>-0.55255044544446297</v>
      </c>
      <c r="E7" s="68">
        <v>4.6238210808472867E-2</v>
      </c>
      <c r="F7" s="470">
        <v>-1.040482235509566</v>
      </c>
      <c r="G7" s="470">
        <v>-0.59776042349005976</v>
      </c>
      <c r="H7" s="470">
        <v>0.14193026487729526</v>
      </c>
      <c r="I7" s="470">
        <v>-6.1612990093846878E-3</v>
      </c>
      <c r="J7" s="470">
        <v>0.37732931361128141</v>
      </c>
      <c r="K7" s="69">
        <v>0.79635424441087099</v>
      </c>
      <c r="L7" s="69">
        <v>1.4712751882805111</v>
      </c>
      <c r="M7" s="69">
        <v>2.2831187279544816</v>
      </c>
      <c r="N7" s="69">
        <v>0.26300233547510371</v>
      </c>
      <c r="O7" s="69">
        <v>0.61242526129485031</v>
      </c>
      <c r="P7" s="69">
        <v>-0.24159733007350831</v>
      </c>
      <c r="Q7" s="69">
        <v>-0.33167561780469401</v>
      </c>
      <c r="R7" s="69">
        <v>0.35060865642773442</v>
      </c>
      <c r="S7" s="69">
        <v>0.46098356726278272</v>
      </c>
      <c r="T7" s="69">
        <v>0.23857042758316291</v>
      </c>
      <c r="U7" s="69">
        <v>0.65778429562579399</v>
      </c>
      <c r="V7" s="68">
        <v>0.47334678872646269</v>
      </c>
      <c r="W7" s="55">
        <v>-1.5656780541747695</v>
      </c>
      <c r="X7" s="55">
        <v>-1.125144379520433</v>
      </c>
      <c r="Y7" s="55">
        <v>6.5608497564370953</v>
      </c>
      <c r="Z7" s="55">
        <v>4.3433741114683633</v>
      </c>
      <c r="AA7" s="68">
        <v>8.2817746974102754E-2</v>
      </c>
      <c r="AB7" s="68">
        <v>0.18462834025231181</v>
      </c>
      <c r="AC7" s="68">
        <v>7.4729950335389956</v>
      </c>
      <c r="AD7" s="68">
        <v>4.1587457712160569</v>
      </c>
    </row>
    <row r="8" spans="1:30">
      <c r="A8" t="s">
        <v>422</v>
      </c>
      <c r="B8" s="68">
        <v>0.46717103180785252</v>
      </c>
      <c r="C8" s="68">
        <v>8.7584943344936841E-2</v>
      </c>
      <c r="D8" s="68">
        <v>-0.1817208728951569</v>
      </c>
      <c r="E8" s="68">
        <v>-0.72072191552576581</v>
      </c>
      <c r="F8" s="470">
        <v>-1.1303826274171074</v>
      </c>
      <c r="G8" s="470">
        <v>-3.6514146844691715</v>
      </c>
      <c r="H8" s="470">
        <v>0.15243251066923869</v>
      </c>
      <c r="I8" s="470">
        <v>0.10635076003759115</v>
      </c>
      <c r="J8" s="470">
        <v>0.50590817288389489</v>
      </c>
      <c r="K8" s="69">
        <v>2.800411291396248</v>
      </c>
      <c r="L8" s="69">
        <v>0.69027644883669115</v>
      </c>
      <c r="M8" s="69">
        <v>-1.3380039551943783</v>
      </c>
      <c r="N8" s="69">
        <v>0.54679272528653688</v>
      </c>
      <c r="O8" s="69">
        <v>0.63530871627838947</v>
      </c>
      <c r="P8" s="69">
        <v>-4.8837878171170343E-2</v>
      </c>
      <c r="Q8" s="69">
        <v>-0.17236764451904785</v>
      </c>
      <c r="R8" s="69">
        <v>-0.14561254683633679</v>
      </c>
      <c r="S8" s="69">
        <v>0.10361287551436194</v>
      </c>
      <c r="T8" s="69">
        <v>2.6600805613425749E-2</v>
      </c>
      <c r="U8" s="69">
        <v>0.41600552806899765</v>
      </c>
      <c r="V8" s="68">
        <v>-0.25451569058554935</v>
      </c>
      <c r="W8" s="55">
        <v>-0.34768681326813194</v>
      </c>
      <c r="X8" s="55">
        <v>-4.0171058682955589</v>
      </c>
      <c r="Y8" s="55">
        <v>3.5141863662737047</v>
      </c>
      <c r="Z8" s="55">
        <v>-1.1051220058755302</v>
      </c>
      <c r="AA8" s="68">
        <v>0.20059536037428805</v>
      </c>
      <c r="AB8" s="68">
        <v>0.13243133281899644</v>
      </c>
      <c r="AC8" s="68">
        <v>-1.3147541338874602</v>
      </c>
      <c r="AD8" s="68">
        <v>-1.237553338694529</v>
      </c>
    </row>
    <row r="9" spans="1:30">
      <c r="A9" t="s">
        <v>423</v>
      </c>
      <c r="B9" s="68">
        <v>0.36522705343867901</v>
      </c>
      <c r="C9" s="68">
        <v>8.9250373152481466E-2</v>
      </c>
      <c r="D9" s="68">
        <v>7.7204555955506571E-2</v>
      </c>
      <c r="E9" s="68">
        <v>-0.49029665586691101</v>
      </c>
      <c r="F9" s="470">
        <v>1.0591062883774851</v>
      </c>
      <c r="G9" s="470">
        <v>-6.7982840677988904E-2</v>
      </c>
      <c r="H9" s="470">
        <v>-4.6303666279928581E-2</v>
      </c>
      <c r="I9" s="470">
        <v>0.11317825500480265</v>
      </c>
      <c r="J9" s="470">
        <v>-0.89432758149940783</v>
      </c>
      <c r="K9" s="69">
        <v>-1.1809059314076558</v>
      </c>
      <c r="L9" s="69">
        <v>0.94811466734065675</v>
      </c>
      <c r="M9" s="69">
        <v>1.0227987470577538</v>
      </c>
      <c r="N9" s="69">
        <v>0.2949745239153751</v>
      </c>
      <c r="O9" s="69">
        <v>1.0502005387652624</v>
      </c>
      <c r="P9" s="69">
        <v>-0.32173492138074133</v>
      </c>
      <c r="Q9" s="69">
        <v>5.304228591148559E-2</v>
      </c>
      <c r="R9" s="69">
        <v>5.394059969583867E-2</v>
      </c>
      <c r="S9" s="69">
        <v>0.57090162370527409</v>
      </c>
      <c r="T9" s="69">
        <v>-2.0090227793230331E-2</v>
      </c>
      <c r="U9" s="69">
        <v>0.16069695700844561</v>
      </c>
      <c r="V9" s="68">
        <v>0.13636462541903496</v>
      </c>
      <c r="W9" s="55">
        <v>4.1385326679756786E-2</v>
      </c>
      <c r="X9" s="55">
        <v>0.16367045492496499</v>
      </c>
      <c r="Y9" s="55">
        <v>2.6319388628184686</v>
      </c>
      <c r="Z9" s="55">
        <v>2.9733592698422138</v>
      </c>
      <c r="AA9" s="68">
        <v>5.4961026414287018E-2</v>
      </c>
      <c r="AB9" s="68">
        <v>-2.3085227449594528E-2</v>
      </c>
      <c r="AC9" s="68">
        <v>0.86552281699564926</v>
      </c>
      <c r="AD9" s="68">
        <v>2.9964444972918067</v>
      </c>
    </row>
    <row r="10" spans="1:30">
      <c r="A10" t="s">
        <v>424</v>
      </c>
      <c r="B10" s="68">
        <v>0.35893129519523914</v>
      </c>
      <c r="C10" s="68">
        <v>6.3546773260935926E-2</v>
      </c>
      <c r="D10" s="68">
        <v>8.5426750480499594E-2</v>
      </c>
      <c r="E10" s="68">
        <v>-7.4372472012609464E-2</v>
      </c>
      <c r="F10" s="470">
        <v>2.6596973704181179</v>
      </c>
      <c r="G10" s="470">
        <v>-0.31727240913616833</v>
      </c>
      <c r="H10" s="470">
        <v>-4.5452622662313633E-2</v>
      </c>
      <c r="I10" s="470">
        <v>9.1759966479993807E-2</v>
      </c>
      <c r="J10" s="470">
        <v>0.37890619668624503</v>
      </c>
      <c r="K10" s="69">
        <v>0.66999775833697828</v>
      </c>
      <c r="L10" s="69">
        <v>-0.43225688489501851</v>
      </c>
      <c r="M10" s="69">
        <v>1.1701399741063661</v>
      </c>
      <c r="N10" s="69">
        <v>0.56366955987755274</v>
      </c>
      <c r="O10" s="69">
        <v>1.2098561073110117</v>
      </c>
      <c r="P10" s="69">
        <v>0.10945900010557309</v>
      </c>
      <c r="Q10" s="69">
        <v>0.25947227522552169</v>
      </c>
      <c r="R10" s="69">
        <v>-0.12587302644336695</v>
      </c>
      <c r="S10" s="69">
        <v>0.14340514545993413</v>
      </c>
      <c r="T10" s="69">
        <v>0.2460187999959654</v>
      </c>
      <c r="U10" s="69">
        <v>-5.8356969147462801E-3</v>
      </c>
      <c r="V10" s="68">
        <v>0.81049588125586325</v>
      </c>
      <c r="W10" s="55">
        <v>0.43353234692406761</v>
      </c>
      <c r="X10" s="55">
        <v>2.767638501785878</v>
      </c>
      <c r="Y10" s="55">
        <v>3.8080530121657832</v>
      </c>
      <c r="Z10" s="55">
        <v>7.8197197421315954</v>
      </c>
      <c r="AA10" s="68">
        <v>7.660517328945074E-2</v>
      </c>
      <c r="AB10" s="68">
        <v>0.95910646035612235</v>
      </c>
      <c r="AC10" s="68">
        <v>1.6889184430029895</v>
      </c>
      <c r="AD10" s="68">
        <v>6.8606132817754784</v>
      </c>
    </row>
    <row r="11" spans="1:30">
      <c r="A11" t="s">
        <v>425</v>
      </c>
      <c r="B11" s="68">
        <v>0.45677219216102893</v>
      </c>
      <c r="C11" s="68">
        <v>0.24627515040958159</v>
      </c>
      <c r="D11" s="68">
        <v>-7.7904362728875201E-2</v>
      </c>
      <c r="E11" s="68">
        <v>-7.0911352689210908E-2</v>
      </c>
      <c r="F11" s="470">
        <v>0.1213470552326775</v>
      </c>
      <c r="G11" s="470">
        <v>2.4707986656647738</v>
      </c>
      <c r="H11" s="470">
        <v>-3.637252180953331E-4</v>
      </c>
      <c r="I11" s="470">
        <v>-0.15481391729423144</v>
      </c>
      <c r="J11" s="470">
        <v>-0.11548307843807007</v>
      </c>
      <c r="K11" s="69">
        <v>-1.1711962416391775</v>
      </c>
      <c r="L11" s="69">
        <v>-0.8618466263666934</v>
      </c>
      <c r="M11" s="69">
        <v>0.4144075334394608</v>
      </c>
      <c r="N11" s="69">
        <v>0.45498404223077576</v>
      </c>
      <c r="O11" s="69">
        <v>1.1265250553143269</v>
      </c>
      <c r="P11" s="69">
        <v>0.22506159619425106</v>
      </c>
      <c r="Q11" s="69">
        <v>0.20694877605248888</v>
      </c>
      <c r="R11" s="69">
        <v>-0.28176705049985784</v>
      </c>
      <c r="S11" s="69">
        <v>-0.78083298510560295</v>
      </c>
      <c r="T11" s="69">
        <v>-1.0447114993704725E-2</v>
      </c>
      <c r="U11" s="69">
        <v>-0.4369408748409101</v>
      </c>
      <c r="V11" s="68">
        <v>1.2413233355069019E-2</v>
      </c>
      <c r="W11" s="55">
        <v>0.55423162715252727</v>
      </c>
      <c r="X11" s="55">
        <v>2.3214849999470579</v>
      </c>
      <c r="Y11" s="55">
        <v>-1.1151038902146517</v>
      </c>
      <c r="Z11" s="55">
        <v>1.7730259702399873</v>
      </c>
      <c r="AA11" s="68">
        <v>3.4692856575836525E-2</v>
      </c>
      <c r="AB11" s="68">
        <v>0.86678588531918488</v>
      </c>
      <c r="AC11" s="68">
        <v>-0.71955491154378992</v>
      </c>
      <c r="AD11" s="68">
        <v>0.90624008492079899</v>
      </c>
    </row>
    <row r="12" spans="1:30">
      <c r="A12" t="s">
        <v>426</v>
      </c>
      <c r="B12" s="68">
        <v>0.12185243460434263</v>
      </c>
      <c r="C12" s="68">
        <v>0.31016304129069061</v>
      </c>
      <c r="D12" s="68">
        <v>0.22286727281960961</v>
      </c>
      <c r="E12" s="68">
        <v>0.10319911448377281</v>
      </c>
      <c r="F12" s="470">
        <v>-0.16435000037289266</v>
      </c>
      <c r="G12" s="470">
        <v>3.4781011281417356</v>
      </c>
      <c r="H12" s="470">
        <v>-0.1662014835668951</v>
      </c>
      <c r="I12" s="470">
        <v>0.12822361457931533</v>
      </c>
      <c r="J12" s="470">
        <v>9.4096791215544651E-2</v>
      </c>
      <c r="K12" s="69">
        <v>-1.3276015419908989</v>
      </c>
      <c r="L12" s="69">
        <v>0.44762976376949176</v>
      </c>
      <c r="M12" s="69">
        <v>4.4330467969996565</v>
      </c>
      <c r="N12" s="69">
        <v>0.25590593827147434</v>
      </c>
      <c r="O12" s="69">
        <v>1.3363925424497154</v>
      </c>
      <c r="P12" s="69">
        <v>0.23432835895386075</v>
      </c>
      <c r="Q12" s="69">
        <v>0.15555685197776861</v>
      </c>
      <c r="R12" s="69">
        <v>-0.37037308563071375</v>
      </c>
      <c r="S12" s="69">
        <v>0.63320006848246002</v>
      </c>
      <c r="T12" s="69">
        <v>0.22780833476340728</v>
      </c>
      <c r="U12" s="69">
        <v>0.48138388403649834</v>
      </c>
      <c r="V12" s="68">
        <v>0.18693422263440204</v>
      </c>
      <c r="W12" s="55">
        <v>0.75808186319841464</v>
      </c>
      <c r="X12" s="55">
        <v>3.3698700499968108</v>
      </c>
      <c r="Y12" s="55">
        <v>6.5072779120827224</v>
      </c>
      <c r="Z12" s="55">
        <v>10.82216404791235</v>
      </c>
      <c r="AA12" s="68">
        <v>-0.17639680027325297</v>
      </c>
      <c r="AB12" s="68">
        <v>0.11781653310709576</v>
      </c>
      <c r="AC12" s="68">
        <v>-0.21464429606785881</v>
      </c>
      <c r="AD12" s="68">
        <v>10.704347514805264</v>
      </c>
    </row>
    <row r="13" spans="1:30">
      <c r="A13" t="s">
        <v>427</v>
      </c>
      <c r="B13" s="68">
        <v>0.1400190194258234</v>
      </c>
      <c r="C13" s="68">
        <v>0.14025475098636986</v>
      </c>
      <c r="D13" s="68">
        <v>-7.5088674233883851E-2</v>
      </c>
      <c r="E13" s="68">
        <v>-7.3849052400073265E-2</v>
      </c>
      <c r="F13" s="470">
        <v>-0.38533253663202083</v>
      </c>
      <c r="G13" s="470">
        <v>-0.29298530430435071</v>
      </c>
      <c r="H13" s="470">
        <v>0.24116419290450197</v>
      </c>
      <c r="I13" s="470">
        <v>8.8504147148938381E-2</v>
      </c>
      <c r="J13" s="470">
        <v>1.3895295721509577</v>
      </c>
      <c r="K13" s="69">
        <v>-0.83468108319054835</v>
      </c>
      <c r="L13" s="69">
        <v>-0.36544508632808975</v>
      </c>
      <c r="M13" s="69">
        <v>0.77612610483772326</v>
      </c>
      <c r="N13" s="69">
        <v>0.30154918581734358</v>
      </c>
      <c r="O13" s="69">
        <v>0.60573605832066002</v>
      </c>
      <c r="P13" s="69">
        <v>0.34730560131393373</v>
      </c>
      <c r="Q13" s="69">
        <v>0.22595180796365849</v>
      </c>
      <c r="R13" s="69">
        <v>-0.36497995005917216</v>
      </c>
      <c r="S13" s="69">
        <v>0.54658196330728914</v>
      </c>
      <c r="T13" s="69">
        <v>0.25404167167944797</v>
      </c>
      <c r="U13" s="69">
        <v>0.27351142485005059</v>
      </c>
      <c r="V13" s="68">
        <v>0.33201626183292493</v>
      </c>
      <c r="W13" s="55">
        <v>0.13133604377823652</v>
      </c>
      <c r="X13" s="55">
        <v>1.0408800712680295</v>
      </c>
      <c r="Y13" s="55">
        <v>1.7656976985122914</v>
      </c>
      <c r="Z13" s="55">
        <v>3.2699300753914891</v>
      </c>
      <c r="AA13" s="68">
        <v>-7.5206792416614043E-2</v>
      </c>
      <c r="AB13" s="68">
        <v>0.21803914395276325</v>
      </c>
      <c r="AC13" s="68">
        <v>-0.68108772642105619</v>
      </c>
      <c r="AD13" s="68">
        <v>3.0518909314387193</v>
      </c>
    </row>
    <row r="14" spans="1:30">
      <c r="A14" t="s">
        <v>428</v>
      </c>
      <c r="B14" s="68">
        <v>0.32480308386714796</v>
      </c>
      <c r="C14" s="68">
        <v>6.2667192733122171E-2</v>
      </c>
      <c r="D14" s="68">
        <v>-0.19175413699150887</v>
      </c>
      <c r="E14" s="68">
        <v>9.6170859831033462E-2</v>
      </c>
      <c r="F14" s="470">
        <v>-1.7631376088718409</v>
      </c>
      <c r="G14" s="470">
        <v>-0.95247958907715913</v>
      </c>
      <c r="H14" s="470">
        <v>0.29079119412997312</v>
      </c>
      <c r="I14" s="470">
        <v>5.4654974395784643E-2</v>
      </c>
      <c r="J14" s="470">
        <v>0.1707235437583067</v>
      </c>
      <c r="K14" s="69">
        <v>-0.55565126195527426</v>
      </c>
      <c r="L14" s="69">
        <v>0.42308196888743266</v>
      </c>
      <c r="M14" s="69">
        <v>-1.8530825958172896</v>
      </c>
      <c r="N14" s="69">
        <v>0.19121699690524796</v>
      </c>
      <c r="O14" s="69">
        <v>0.5780132457024737</v>
      </c>
      <c r="P14" s="69">
        <v>-0.41550643345543375</v>
      </c>
      <c r="Q14" s="69">
        <v>-8.2690922379517001E-2</v>
      </c>
      <c r="R14" s="69">
        <v>0.61051826407819121</v>
      </c>
      <c r="S14" s="69">
        <v>-0.85698410313478424</v>
      </c>
      <c r="T14" s="69">
        <v>-0.52505376813328808</v>
      </c>
      <c r="U14" s="69">
        <v>-0.13535213388617098</v>
      </c>
      <c r="V14" s="68">
        <v>-0.14432792049638651</v>
      </c>
      <c r="W14" s="55">
        <v>0.29188699943979557</v>
      </c>
      <c r="X14" s="55">
        <v>-2.1994474856649373</v>
      </c>
      <c r="Y14" s="55">
        <v>-2.6214907431884171</v>
      </c>
      <c r="Z14" s="55">
        <v>-4.6733791499099331</v>
      </c>
      <c r="AA14" s="68">
        <v>-0.15989304598439455</v>
      </c>
      <c r="AB14" s="68">
        <v>-0.25721872639046556</v>
      </c>
      <c r="AC14" s="68">
        <v>-1.8556926667015379</v>
      </c>
      <c r="AD14" s="68">
        <v>-4.416160423519476</v>
      </c>
    </row>
    <row r="15" spans="1:30">
      <c r="A15" t="s">
        <v>429</v>
      </c>
      <c r="B15" s="68">
        <v>0.38832039000567509</v>
      </c>
      <c r="C15" s="68">
        <v>3.7186210570910115E-2</v>
      </c>
      <c r="D15" s="68">
        <v>-0.16550494676523828</v>
      </c>
      <c r="E15" s="68">
        <v>0.22219704609300592</v>
      </c>
      <c r="F15" s="470">
        <v>-1.7602393685813975</v>
      </c>
      <c r="G15" s="470">
        <v>-0.30945689157856904</v>
      </c>
      <c r="H15" s="470">
        <v>0.34314706513192256</v>
      </c>
      <c r="I15" s="470">
        <v>5.9009127783885146E-2</v>
      </c>
      <c r="J15" s="470">
        <v>1.3675641847471478</v>
      </c>
      <c r="K15" s="69">
        <v>2.6365404552865108</v>
      </c>
      <c r="L15" s="69">
        <v>0.10546797827135126</v>
      </c>
      <c r="M15" s="69">
        <v>-2.1674505421917392</v>
      </c>
      <c r="N15" s="69">
        <v>0.2016442224617504</v>
      </c>
      <c r="O15" s="69">
        <v>0.43072717351710055</v>
      </c>
      <c r="P15" s="69">
        <v>-1.485717656063368E-2</v>
      </c>
      <c r="Q15" s="69">
        <v>-0.18702510427273347</v>
      </c>
      <c r="R15" s="69">
        <v>-0.26297919806014186</v>
      </c>
      <c r="S15" s="69">
        <v>-0.29235987328756485</v>
      </c>
      <c r="T15" s="69">
        <v>-0.28351016720660588</v>
      </c>
      <c r="U15" s="69">
        <v>-0.40461758208994186</v>
      </c>
      <c r="V15" s="68">
        <v>0.15875033723852786</v>
      </c>
      <c r="W15" s="55">
        <v>0.48219869990435471</v>
      </c>
      <c r="X15" s="55">
        <v>-0.29997588249701773</v>
      </c>
      <c r="Y15" s="55">
        <v>-0.23841981413264116</v>
      </c>
      <c r="Z15" s="55">
        <v>0.1025533405132428</v>
      </c>
      <c r="AA15" s="68">
        <v>-0.25440984230429176</v>
      </c>
      <c r="AB15" s="68">
        <v>0.37074644257163958</v>
      </c>
      <c r="AC15" s="68">
        <v>-2.1449951957233746</v>
      </c>
      <c r="AD15" s="68">
        <v>-0.26819310205839153</v>
      </c>
    </row>
    <row r="16" spans="1:30">
      <c r="A16" t="s">
        <v>430</v>
      </c>
      <c r="B16" s="68">
        <v>0.18783277211417926</v>
      </c>
      <c r="C16" s="68">
        <v>8.7365099970045726E-2</v>
      </c>
      <c r="D16" s="68">
        <v>-9.0388685146500294E-2</v>
      </c>
      <c r="E16" s="68">
        <v>4.1466092762394775E-2</v>
      </c>
      <c r="F16" s="470">
        <v>-1.2566741929204952</v>
      </c>
      <c r="G16" s="470">
        <v>-0.30591727365399185</v>
      </c>
      <c r="H16" s="470">
        <v>0.22152949062154656</v>
      </c>
      <c r="I16" s="470">
        <v>-4.1084547931940066E-2</v>
      </c>
      <c r="J16" s="470">
        <v>1.43796360715157</v>
      </c>
      <c r="K16" s="69">
        <v>0.3660960825585951</v>
      </c>
      <c r="L16" s="69">
        <v>-0.44020059657241078</v>
      </c>
      <c r="M16" s="69">
        <v>-2.3535409263616458</v>
      </c>
      <c r="N16" s="69">
        <v>0.2508862276861602</v>
      </c>
      <c r="O16" s="69">
        <v>0.47276129829689795</v>
      </c>
      <c r="P16" s="69">
        <v>-0.23354558922264687</v>
      </c>
      <c r="Q16" s="69">
        <v>4.5633365120661233E-2</v>
      </c>
      <c r="R16" s="69">
        <v>0.80475282165517048</v>
      </c>
      <c r="S16" s="69">
        <v>0.5160852005812484</v>
      </c>
      <c r="T16" s="69">
        <v>7.4242271350017158E-3</v>
      </c>
      <c r="U16" s="69">
        <v>-0.30312173381010055</v>
      </c>
      <c r="V16" s="68">
        <v>0.15634262061270082</v>
      </c>
      <c r="W16" s="55">
        <v>0.22627527970011965</v>
      </c>
      <c r="X16" s="55">
        <v>5.5817083266687002E-2</v>
      </c>
      <c r="Y16" s="55">
        <v>-0.86676962293306092</v>
      </c>
      <c r="Z16" s="55">
        <v>-0.42833463935356048</v>
      </c>
      <c r="AA16" s="68">
        <v>-0.31018443513413635</v>
      </c>
      <c r="AB16" s="68">
        <v>-1.1429006351278219</v>
      </c>
      <c r="AC16" s="68">
        <v>-0.3655137150185655</v>
      </c>
      <c r="AD16" s="68">
        <v>0.71456599577425806</v>
      </c>
    </row>
    <row r="17" spans="1:30">
      <c r="A17" t="s">
        <v>431</v>
      </c>
      <c r="B17" s="68">
        <v>0.28358423547113043</v>
      </c>
      <c r="C17" s="68">
        <v>0.11219489654713992</v>
      </c>
      <c r="D17" s="68">
        <v>1.2308327443681467E-2</v>
      </c>
      <c r="E17" s="68">
        <v>0.12078789176090521</v>
      </c>
      <c r="F17" s="470">
        <v>-2.6543160727429145</v>
      </c>
      <c r="G17" s="470">
        <v>1.0462483332256585</v>
      </c>
      <c r="H17" s="470">
        <v>-0.11264825916756935</v>
      </c>
      <c r="I17" s="470">
        <v>-9.7716548654186206E-2</v>
      </c>
      <c r="J17" s="470">
        <v>3.3013790708723179E-2</v>
      </c>
      <c r="K17" s="69">
        <v>0.22430904993648321</v>
      </c>
      <c r="L17" s="69">
        <v>2.0684208530114514E-2</v>
      </c>
      <c r="M17" s="69">
        <v>-1.1228757751466505</v>
      </c>
      <c r="N17" s="69">
        <v>7.1696838398761703E-2</v>
      </c>
      <c r="O17" s="69">
        <v>0.36861383459846708</v>
      </c>
      <c r="P17" s="69">
        <v>-0.45334233753724873</v>
      </c>
      <c r="Q17" s="69">
        <v>-0.11774069900478643</v>
      </c>
      <c r="R17" s="69">
        <v>0.32952739979703477</v>
      </c>
      <c r="S17" s="69">
        <v>-0.25085538825130727</v>
      </c>
      <c r="T17" s="69">
        <v>4.2312499732553938E-2</v>
      </c>
      <c r="U17" s="69">
        <v>-5.8583964018702459E-2</v>
      </c>
      <c r="V17" s="68">
        <v>-0.27491225289521631</v>
      </c>
      <c r="W17" s="55">
        <v>0.52887535122285501</v>
      </c>
      <c r="X17" s="55">
        <v>-1.7854187566302895</v>
      </c>
      <c r="Y17" s="55">
        <v>-0.94625433296527761</v>
      </c>
      <c r="Z17" s="55">
        <v>-2.4777099912679219</v>
      </c>
      <c r="AA17" s="68">
        <v>-6.7451230388165487E-2</v>
      </c>
      <c r="AB17" s="68">
        <v>-3.1705998231089896</v>
      </c>
      <c r="AC17" s="68">
        <v>0.20134835970349957</v>
      </c>
      <c r="AD17" s="68">
        <v>0.692889831841068</v>
      </c>
    </row>
    <row r="18" spans="1:30">
      <c r="A18" t="s">
        <v>432</v>
      </c>
      <c r="B18" s="68">
        <v>0.35968363326961017</v>
      </c>
      <c r="C18" s="68">
        <v>0.13374503816636168</v>
      </c>
      <c r="D18" s="68">
        <v>0.10168232635033315</v>
      </c>
      <c r="E18" s="68">
        <v>2.5885387469005577E-2</v>
      </c>
      <c r="F18" s="470">
        <v>2.1148089327978914</v>
      </c>
      <c r="G18" s="470">
        <v>1.5885345298212421</v>
      </c>
      <c r="H18" s="470">
        <v>-0.24785640296540204</v>
      </c>
      <c r="I18" s="470">
        <v>-8.3515059848640577E-2</v>
      </c>
      <c r="J18" s="470">
        <v>1.6786230079709201</v>
      </c>
      <c r="K18" s="69">
        <v>0.2678152684580124</v>
      </c>
      <c r="L18" s="69">
        <v>0.15162762404110991</v>
      </c>
      <c r="M18" s="69">
        <v>2.9308400437745328</v>
      </c>
      <c r="N18" s="69">
        <v>0.12976154940725243</v>
      </c>
      <c r="O18" s="69">
        <v>0.58733081002410126</v>
      </c>
      <c r="P18" s="69">
        <v>-6.7761311982991665E-2</v>
      </c>
      <c r="Q18" s="69">
        <v>-0.20616074763371356</v>
      </c>
      <c r="R18" s="69">
        <v>-0.2534463968420293</v>
      </c>
      <c r="S18" s="69">
        <v>0.65836216660589653</v>
      </c>
      <c r="T18" s="69">
        <v>0.31522678371596902</v>
      </c>
      <c r="U18" s="69">
        <v>9.4417406234017898E-2</v>
      </c>
      <c r="V18" s="68">
        <v>0.84990092722491595</v>
      </c>
      <c r="W18" s="55">
        <v>0.62099638525530709</v>
      </c>
      <c r="X18" s="55">
        <v>5.050595007776014</v>
      </c>
      <c r="Y18" s="55">
        <v>4.6080131958021573</v>
      </c>
      <c r="Z18" s="55">
        <v>11.129505516058398</v>
      </c>
      <c r="AA18" s="68">
        <v>-7.7355477594397773E-2</v>
      </c>
      <c r="AB18" s="68">
        <v>0.24950656969240048</v>
      </c>
      <c r="AC18" s="68">
        <v>2.3326171797582562</v>
      </c>
      <c r="AD18" s="68">
        <v>10.879998946366008</v>
      </c>
    </row>
    <row r="19" spans="1:30">
      <c r="A19" t="s">
        <v>433</v>
      </c>
      <c r="B19" s="68">
        <v>0.4843076922508176</v>
      </c>
      <c r="C19" s="68">
        <v>0.21636937212859514</v>
      </c>
      <c r="D19" s="68">
        <v>0.14001665371893562</v>
      </c>
      <c r="E19" s="68">
        <v>-4.4288742807082886E-2</v>
      </c>
      <c r="F19" s="470">
        <v>1.6587882380472425</v>
      </c>
      <c r="G19" s="470">
        <v>1.214071901010944</v>
      </c>
      <c r="H19" s="470">
        <v>-0.14653819374469695</v>
      </c>
      <c r="I19" s="470">
        <v>-8.4076639916847898E-2</v>
      </c>
      <c r="J19" s="470">
        <v>-0.15975924130291344</v>
      </c>
      <c r="K19" s="69">
        <v>-0.98715208066210913</v>
      </c>
      <c r="L19" s="69">
        <v>0.58942477732886933</v>
      </c>
      <c r="M19" s="69">
        <v>0.87753816579135924</v>
      </c>
      <c r="N19" s="69">
        <v>3.3478838173257489E-2</v>
      </c>
      <c r="O19" s="69">
        <v>0.54366696531259606</v>
      </c>
      <c r="P19" s="69">
        <v>0.81947672115795489</v>
      </c>
      <c r="Q19" s="69">
        <v>3.2705993361081098E-2</v>
      </c>
      <c r="R19" s="69">
        <v>0.26676367388224959</v>
      </c>
      <c r="S19" s="69">
        <v>-0.50049519211085547</v>
      </c>
      <c r="T19" s="69">
        <v>-2.4689621458881619E-2</v>
      </c>
      <c r="U19" s="69">
        <v>0.25228134561472704</v>
      </c>
      <c r="V19" s="68">
        <v>0.24466043535129453</v>
      </c>
      <c r="W19" s="55">
        <v>0.79640497529126408</v>
      </c>
      <c r="X19" s="55">
        <v>2.4824860640937292</v>
      </c>
      <c r="Y19" s="55">
        <v>1.9029995863902458</v>
      </c>
      <c r="Z19" s="55">
        <v>5.4265510611265331</v>
      </c>
      <c r="AA19" s="68">
        <v>-8.006627957659404E-2</v>
      </c>
      <c r="AB19" s="68">
        <v>0.47318141796992197</v>
      </c>
      <c r="AC19" s="68">
        <v>1.5028001910138149</v>
      </c>
      <c r="AD19" s="68">
        <v>4.9533696431566065</v>
      </c>
    </row>
    <row r="20" spans="1:30">
      <c r="A20" t="s">
        <v>405</v>
      </c>
      <c r="B20" s="68">
        <v>1.1030548393322042</v>
      </c>
      <c r="C20" s="68">
        <v>0.15938775508699879</v>
      </c>
      <c r="D20" s="68">
        <v>8.3504916665140372E-2</v>
      </c>
      <c r="E20" s="68">
        <v>-8.3672466834284268E-2</v>
      </c>
      <c r="F20" s="470">
        <v>2.4961969966313999</v>
      </c>
      <c r="G20" s="470">
        <v>2.4808590570410365</v>
      </c>
      <c r="H20" s="470">
        <v>3.2345119214920622E-2</v>
      </c>
      <c r="I20" s="470">
        <v>-3.8744820277359052E-2</v>
      </c>
      <c r="J20" s="470">
        <v>0.47968226452300466</v>
      </c>
      <c r="K20" s="69">
        <v>1.1142396645537251</v>
      </c>
      <c r="L20" s="69">
        <v>0.4687609585904513</v>
      </c>
      <c r="M20" s="69">
        <v>1.2050776356806503</v>
      </c>
      <c r="N20" s="69">
        <v>-2.5394851874600563E-3</v>
      </c>
      <c r="O20" s="69">
        <v>-0.78188911034437569</v>
      </c>
      <c r="P20" s="69">
        <v>0.33033209782047129</v>
      </c>
      <c r="Q20" s="69">
        <v>-0.13065174668313767</v>
      </c>
      <c r="R20" s="69">
        <v>-0.43986875203074927</v>
      </c>
      <c r="S20" s="69">
        <v>-0.92786937274711812</v>
      </c>
      <c r="T20" s="69">
        <v>-0.23059603209295174</v>
      </c>
      <c r="U20" s="69">
        <v>0.12901378936116828</v>
      </c>
      <c r="V20" s="68">
        <v>0.1873667889616086</v>
      </c>
      <c r="W20" s="55">
        <v>1.2622750442500585</v>
      </c>
      <c r="X20" s="55">
        <v>5.4503386171329975</v>
      </c>
      <c r="Y20" s="55">
        <v>0.73400964692067494</v>
      </c>
      <c r="Z20" s="55">
        <v>7.6339900972653414</v>
      </c>
      <c r="AA20" s="68">
        <v>0.16172502877710893</v>
      </c>
      <c r="AB20" s="68">
        <v>2.4926676059301229</v>
      </c>
      <c r="AC20" s="68">
        <v>0.33524639669682355</v>
      </c>
      <c r="AD20" s="68">
        <v>5.141322491335214</v>
      </c>
    </row>
    <row r="21" spans="1:30">
      <c r="A21" t="s">
        <v>406</v>
      </c>
      <c r="B21" s="68">
        <v>0.96209252122391764</v>
      </c>
      <c r="C21" s="68">
        <v>0.13990513734288959</v>
      </c>
      <c r="D21" s="68">
        <v>7.3136401467917778E-2</v>
      </c>
      <c r="E21" s="68">
        <v>-0.43231066260605905</v>
      </c>
      <c r="F21" s="470">
        <v>3.9428712161761705</v>
      </c>
      <c r="G21" s="470">
        <v>1.0149613322493387</v>
      </c>
      <c r="H21" s="470">
        <v>0.27642958125297329</v>
      </c>
      <c r="I21" s="470">
        <v>4.2087178674492555E-2</v>
      </c>
      <c r="J21" s="470">
        <v>0.84729099800576435</v>
      </c>
      <c r="K21" s="69">
        <v>1.4691203952791241</v>
      </c>
      <c r="L21" s="69">
        <v>0.24991459735510896</v>
      </c>
      <c r="M21" s="69">
        <v>1.7652689158236965</v>
      </c>
      <c r="N21" s="69">
        <v>0.16564850853059304</v>
      </c>
      <c r="O21" s="69">
        <v>-0.42996152933770082</v>
      </c>
      <c r="P21" s="69">
        <v>0.3399348273345586</v>
      </c>
      <c r="Q21" s="69">
        <v>0.20744434139811607</v>
      </c>
      <c r="R21" s="69">
        <v>0.58679583434546201</v>
      </c>
      <c r="S21" s="69">
        <v>0.52665958984657446</v>
      </c>
      <c r="T21" s="69">
        <v>0.34157691264026574</v>
      </c>
      <c r="U21" s="69">
        <v>-4.7562332260802163E-2</v>
      </c>
      <c r="V21" s="68">
        <v>0.42994121516311379</v>
      </c>
      <c r="W21" s="55">
        <v>0.74282339742866788</v>
      </c>
      <c r="X21" s="55">
        <v>6.1236403063587383</v>
      </c>
      <c r="Y21" s="55">
        <v>5.1748400609549918</v>
      </c>
      <c r="Z21" s="55">
        <v>12.471244979905507</v>
      </c>
      <c r="AA21" s="68">
        <v>5.7964960125419643E-2</v>
      </c>
      <c r="AB21" s="68">
        <v>4.7324202098468664</v>
      </c>
      <c r="AC21" s="68">
        <v>9.1504468548415568E-2</v>
      </c>
      <c r="AD21" s="68">
        <v>7.7388247700586383</v>
      </c>
    </row>
    <row r="22" spans="1:30">
      <c r="A22" t="s">
        <v>407</v>
      </c>
      <c r="B22" s="68">
        <v>1.0504420692433882</v>
      </c>
      <c r="C22" s="68">
        <v>0.11883783091076422</v>
      </c>
      <c r="D22" s="68">
        <v>3.4432098984670784E-2</v>
      </c>
      <c r="E22" s="68">
        <v>0.38314382322435159</v>
      </c>
      <c r="F22" s="470">
        <v>2.207098946704074</v>
      </c>
      <c r="G22" s="470">
        <v>1.5963805692008406</v>
      </c>
      <c r="H22" s="470">
        <v>0.35251112889148345</v>
      </c>
      <c r="I22" s="470">
        <v>5.7197528324615471E-2</v>
      </c>
      <c r="J22" s="470">
        <v>0.46720524888798259</v>
      </c>
      <c r="K22" s="69">
        <v>0.98255573195163515</v>
      </c>
      <c r="L22" s="69">
        <v>5.1696340185494356E-2</v>
      </c>
      <c r="M22" s="69">
        <v>-1.2264792423369779</v>
      </c>
      <c r="N22" s="69">
        <v>8.9154417961796434E-2</v>
      </c>
      <c r="O22" s="69">
        <v>-1.7407644333950862</v>
      </c>
      <c r="P22" s="69">
        <v>0.34733467680180691</v>
      </c>
      <c r="Q22" s="69">
        <v>0.2232383583533738</v>
      </c>
      <c r="R22" s="69">
        <v>0.66499991767761046</v>
      </c>
      <c r="S22" s="69">
        <v>0.84687460409656801</v>
      </c>
      <c r="T22" s="69">
        <v>0.53974534941655328</v>
      </c>
      <c r="U22" s="69">
        <v>0.11908300166732827</v>
      </c>
      <c r="V22" s="68">
        <v>-0.141681730502563</v>
      </c>
      <c r="W22" s="55">
        <v>1.5868558223631763</v>
      </c>
      <c r="X22" s="55">
        <v>4.6803934220089936</v>
      </c>
      <c r="Y22" s="55">
        <v>0.89743872238010736</v>
      </c>
      <c r="Z22" s="55">
        <v>7.0230062362497199</v>
      </c>
      <c r="AA22" s="68">
        <v>0.11738437998889287</v>
      </c>
      <c r="AB22" s="68">
        <v>3.915435042580298</v>
      </c>
      <c r="AC22" s="68">
        <v>-1.8083149687098197</v>
      </c>
      <c r="AD22" s="68">
        <v>3.1075711936694059</v>
      </c>
    </row>
    <row r="23" spans="1:30">
      <c r="A23" t="s">
        <v>408</v>
      </c>
      <c r="B23" s="68">
        <v>1.0778364566054259</v>
      </c>
      <c r="C23" s="68">
        <v>0.1781381936450937</v>
      </c>
      <c r="D23" s="68">
        <v>1.1372336360812044E-2</v>
      </c>
      <c r="E23" s="68">
        <v>2.7121070752401916E-2</v>
      </c>
      <c r="F23" s="470">
        <v>4.9325302521191929</v>
      </c>
      <c r="G23" s="470">
        <v>-0.5125960670935813</v>
      </c>
      <c r="H23" s="470">
        <v>0.19871315101770401</v>
      </c>
      <c r="I23" s="470">
        <v>6.8299261161513025E-2</v>
      </c>
      <c r="J23" s="470">
        <v>0.10161020354189335</v>
      </c>
      <c r="K23" s="69">
        <v>-1.4284641627594519E-2</v>
      </c>
      <c r="L23" s="69">
        <v>0.37718875969960147</v>
      </c>
      <c r="M23" s="69">
        <v>0.47096702318367462</v>
      </c>
      <c r="N23" s="69">
        <v>0.1166883713993499</v>
      </c>
      <c r="O23" s="69">
        <v>-1.5045439977294401</v>
      </c>
      <c r="P23" s="69">
        <v>-0.79300046022627857</v>
      </c>
      <c r="Q23" s="69">
        <v>-0.13928902150661637</v>
      </c>
      <c r="R23" s="69">
        <v>-0.21386098756765873</v>
      </c>
      <c r="S23" s="69">
        <v>0.49967710523088255</v>
      </c>
      <c r="T23" s="69">
        <v>0.46209188550538827</v>
      </c>
      <c r="U23" s="69">
        <v>6.0100828708994899E-2</v>
      </c>
      <c r="V23" s="68">
        <v>0.45461166787016644</v>
      </c>
      <c r="W23" s="55">
        <v>1.2944680573637311</v>
      </c>
      <c r="X23" s="55">
        <v>4.7885568007467274</v>
      </c>
      <c r="Y23" s="55">
        <v>-0.67826513492970031</v>
      </c>
      <c r="Z23" s="55">
        <v>5.8593713910509226</v>
      </c>
      <c r="AA23" s="68">
        <v>0.27878031864303593</v>
      </c>
      <c r="AB23" s="68">
        <v>3.7417491367172531</v>
      </c>
      <c r="AC23" s="68">
        <v>0.528469639418223</v>
      </c>
      <c r="AD23" s="68">
        <v>2.1176222543336802</v>
      </c>
    </row>
    <row r="24" spans="1:30">
      <c r="A24" t="s">
        <v>409</v>
      </c>
      <c r="B24" s="68">
        <v>1.1235575936556579</v>
      </c>
      <c r="C24" s="68">
        <v>0.13888831759320991</v>
      </c>
      <c r="D24" s="68">
        <v>0.17214992954738331</v>
      </c>
      <c r="E24" s="68">
        <v>5.9955233263246581E-2</v>
      </c>
      <c r="F24" s="470">
        <v>3.4080539251652651</v>
      </c>
      <c r="G24" s="470">
        <v>2.0299488870136466</v>
      </c>
      <c r="H24" s="470">
        <v>9.6410650557787872E-2</v>
      </c>
      <c r="I24" s="470">
        <v>-7.126979400220299E-3</v>
      </c>
      <c r="J24" s="470">
        <v>-0.29571214209602698</v>
      </c>
      <c r="K24" s="69">
        <v>0.52992646069325999</v>
      </c>
      <c r="L24" s="69">
        <v>-9.9896503724471244E-2</v>
      </c>
      <c r="M24" s="69">
        <v>1.0419829636781341</v>
      </c>
      <c r="N24" s="69">
        <v>0.28339776849795539</v>
      </c>
      <c r="O24" s="69">
        <v>-0.94252170701375459</v>
      </c>
      <c r="P24" s="69">
        <v>0.45863762263347346</v>
      </c>
      <c r="Q24" s="69">
        <v>-3.7838675080610097E-2</v>
      </c>
      <c r="R24" s="69">
        <v>0.82914300883010117</v>
      </c>
      <c r="S24" s="69">
        <v>0.84162128000016723</v>
      </c>
      <c r="T24" s="69">
        <v>0.87751651517147156</v>
      </c>
      <c r="U24" s="69">
        <v>3.058502549574264E-2</v>
      </c>
      <c r="V24" s="68">
        <v>0.3458460307213857</v>
      </c>
      <c r="W24" s="55">
        <v>1.4945510740594958</v>
      </c>
      <c r="X24" s="55">
        <v>5.2315743412404601</v>
      </c>
      <c r="Y24" s="55">
        <v>3.812553759181466</v>
      </c>
      <c r="Z24" s="55">
        <v>10.884525205202811</v>
      </c>
      <c r="AA24" s="68">
        <v>8.0385246535506508E-2</v>
      </c>
      <c r="AB24" s="68">
        <v>1.5697651018894871</v>
      </c>
      <c r="AC24" s="68">
        <v>1.3294349502101461</v>
      </c>
      <c r="AD24" s="68">
        <v>9.3147601033133345</v>
      </c>
    </row>
    <row r="25" spans="1:30">
      <c r="A25" t="s">
        <v>410</v>
      </c>
      <c r="B25" s="68">
        <v>0.86865310193280798</v>
      </c>
      <c r="C25" s="68">
        <v>0.12304754410253264</v>
      </c>
      <c r="D25" s="68">
        <v>6.2428808609310438E-2</v>
      </c>
      <c r="E25" s="68">
        <v>0.24045099526384395</v>
      </c>
      <c r="F25" s="470">
        <v>3.0854298637486797</v>
      </c>
      <c r="G25" s="470">
        <v>-0.37264794326252904</v>
      </c>
      <c r="H25" s="470">
        <v>0.13000307671226244</v>
      </c>
      <c r="I25" s="470">
        <v>-2.5338816601915812E-2</v>
      </c>
      <c r="J25" s="470">
        <v>0.35021158111484846</v>
      </c>
      <c r="K25" s="69">
        <v>-0.66289989332770849</v>
      </c>
      <c r="L25" s="69">
        <v>-1.5448613308621625E-2</v>
      </c>
      <c r="M25" s="69">
        <v>-0.13592974158927337</v>
      </c>
      <c r="N25" s="69">
        <v>0.26890776876436362</v>
      </c>
      <c r="O25" s="69">
        <v>-0.92715791041603191</v>
      </c>
      <c r="P25" s="69">
        <v>-0.20939332380973757</v>
      </c>
      <c r="Q25" s="69">
        <v>-0.24322737833987357</v>
      </c>
      <c r="R25" s="69">
        <v>-6.5856964524105513E-2</v>
      </c>
      <c r="S25" s="69">
        <v>1.3182026876060451E-2</v>
      </c>
      <c r="T25" s="69">
        <v>0.44631230904638181</v>
      </c>
      <c r="U25" s="69">
        <v>4.3142701012245224E-2</v>
      </c>
      <c r="V25" s="68">
        <v>0.34824281071341356</v>
      </c>
      <c r="W25" s="55">
        <v>1.2945804499084932</v>
      </c>
      <c r="X25" s="55">
        <v>3.1676577617113533</v>
      </c>
      <c r="Y25" s="55">
        <v>-1.4883690196162915</v>
      </c>
      <c r="Z25" s="55">
        <v>3.3221120027169788</v>
      </c>
      <c r="AA25" s="68">
        <v>3.3596190095543356E-2</v>
      </c>
      <c r="AB25" s="68">
        <v>0.86499816572545907</v>
      </c>
      <c r="AC25" s="68">
        <v>1.0636758932151347</v>
      </c>
      <c r="AD25" s="68">
        <v>2.457113836991518</v>
      </c>
    </row>
    <row r="26" spans="1:30">
      <c r="A26" t="s">
        <v>320</v>
      </c>
      <c r="B26" s="68">
        <v>0.65288020409527836</v>
      </c>
      <c r="C26" s="68">
        <v>0.11411131190802502</v>
      </c>
      <c r="D26" s="68">
        <v>-3.0777238757311684E-2</v>
      </c>
      <c r="E26" s="68">
        <v>-0.49903608661641985</v>
      </c>
      <c r="F26" s="470">
        <v>4.2401675499004519</v>
      </c>
      <c r="G26" s="470">
        <v>0.18779293498198188</v>
      </c>
      <c r="H26" s="470">
        <v>7.0009208664849554E-2</v>
      </c>
      <c r="I26" s="470">
        <v>-1.9806667788440428E-2</v>
      </c>
      <c r="J26" s="470">
        <v>0.19374930834568174</v>
      </c>
      <c r="K26" s="69">
        <v>0.39494772044642673</v>
      </c>
      <c r="L26" s="69">
        <v>0.44361591546387996</v>
      </c>
      <c r="M26" s="69">
        <v>-0.31854384181572898</v>
      </c>
      <c r="N26" s="69">
        <v>0.27364604556418054</v>
      </c>
      <c r="O26" s="69">
        <v>-0.41624402714061526</v>
      </c>
      <c r="P26" s="69">
        <v>0.15217372010532682</v>
      </c>
      <c r="Q26" s="69">
        <v>0.10935466448135944</v>
      </c>
      <c r="R26" s="69">
        <v>-0.18462774614135558</v>
      </c>
      <c r="S26" s="69">
        <v>0.11572582134036044</v>
      </c>
      <c r="T26" s="69">
        <v>0.44456399622623388</v>
      </c>
      <c r="U26" s="69">
        <v>3.6573947715067404E-2</v>
      </c>
      <c r="V26" s="68">
        <v>0.61897827160362084</v>
      </c>
      <c r="W26" s="55">
        <v>0.23717819062957277</v>
      </c>
      <c r="X26" s="55">
        <v>4.6719123341045226</v>
      </c>
      <c r="Y26" s="55">
        <v>1.0511862162451286</v>
      </c>
      <c r="Z26" s="55">
        <v>6.5792550125828271</v>
      </c>
      <c r="AA26" s="68">
        <v>6.4914167767116018E-2</v>
      </c>
      <c r="AB26" s="68">
        <v>0.35829199293263231</v>
      </c>
      <c r="AC26" s="68">
        <v>2.1687729029104159</v>
      </c>
      <c r="AD26" s="68">
        <v>6.2209630196501973</v>
      </c>
    </row>
    <row r="27" spans="1:30">
      <c r="A27" t="s">
        <v>411</v>
      </c>
      <c r="B27" s="68">
        <v>0.76898108737342608</v>
      </c>
      <c r="C27" s="68">
        <v>0.17615187229406593</v>
      </c>
      <c r="D27" s="68">
        <v>-6.0706583662024569E-2</v>
      </c>
      <c r="E27" s="68">
        <v>-5.6229097020699843E-2</v>
      </c>
      <c r="F27" s="470">
        <v>1.8396776479710077</v>
      </c>
      <c r="G27" s="470">
        <v>0.1698401782959125</v>
      </c>
      <c r="H27" s="470">
        <v>-1.6475696118179929E-2</v>
      </c>
      <c r="I27" s="470">
        <v>-2.5094528397706123E-2</v>
      </c>
      <c r="J27" s="470">
        <v>0.12514698851988956</v>
      </c>
      <c r="K27" s="69">
        <v>0.84772994264030277</v>
      </c>
      <c r="L27" s="69">
        <v>0.12788708424979423</v>
      </c>
      <c r="M27" s="69">
        <v>-0.27284423320526319</v>
      </c>
      <c r="N27" s="69">
        <v>0.2910963366331602</v>
      </c>
      <c r="O27" s="69">
        <v>0.58798556325222695</v>
      </c>
      <c r="P27" s="69">
        <v>-0.59026648082929012</v>
      </c>
      <c r="Q27" s="69">
        <v>0.16551619515476748</v>
      </c>
      <c r="R27" s="69">
        <v>3.0824235341752167E-2</v>
      </c>
      <c r="S27" s="69">
        <v>-0.30205297354555216</v>
      </c>
      <c r="T27" s="69">
        <v>0.2038382400647617</v>
      </c>
      <c r="U27" s="69">
        <v>4.2927704003264594E-2</v>
      </c>
      <c r="V27" s="68">
        <v>0.1681992773023083</v>
      </c>
      <c r="W27" s="55">
        <v>0.82819727898476703</v>
      </c>
      <c r="X27" s="55">
        <v>2.0930945902709253</v>
      </c>
      <c r="Y27" s="55">
        <v>1.1326416137599307</v>
      </c>
      <c r="Z27" s="55">
        <v>4.2221327603179297</v>
      </c>
      <c r="AA27" s="68">
        <v>7.8000139736251084E-2</v>
      </c>
      <c r="AB27" s="68">
        <v>-0.24349959217798245</v>
      </c>
      <c r="AC27" s="68">
        <v>0.56389565715514323</v>
      </c>
      <c r="AD27" s="68">
        <v>4.4656323524959065</v>
      </c>
    </row>
    <row r="28" spans="1:30">
      <c r="A28" t="s">
        <v>412</v>
      </c>
      <c r="B28" s="68">
        <v>1.2139012080999327</v>
      </c>
      <c r="C28" s="68">
        <v>0.13258813312638457</v>
      </c>
      <c r="D28" s="68">
        <v>-4.1780026133760285E-2</v>
      </c>
      <c r="E28" s="68">
        <v>-6.4985341711636516E-2</v>
      </c>
      <c r="F28" s="470">
        <v>1.8765952048937975</v>
      </c>
      <c r="G28" s="470">
        <v>1.64092608489841</v>
      </c>
      <c r="H28" s="470">
        <v>2.941577869913669E-2</v>
      </c>
      <c r="I28" s="470">
        <v>-2.1232767378904522E-2</v>
      </c>
      <c r="J28" s="470">
        <v>-0.52111347666894448</v>
      </c>
      <c r="K28" s="69">
        <v>0.73850482446017118</v>
      </c>
      <c r="L28" s="69">
        <v>-0.16999754380301707</v>
      </c>
      <c r="M28" s="69">
        <v>-0.10357723065457466</v>
      </c>
      <c r="N28" s="69">
        <v>0.69107069063785054</v>
      </c>
      <c r="O28" s="69">
        <v>-2.1435414850180221E-2</v>
      </c>
      <c r="P28" s="69">
        <v>-0.65541814803613041</v>
      </c>
      <c r="Q28" s="69">
        <v>0.17996355339677941</v>
      </c>
      <c r="R28" s="69">
        <v>0.24766691078385708</v>
      </c>
      <c r="S28" s="69">
        <v>0.11335964234820005</v>
      </c>
      <c r="T28" s="69">
        <v>0.59460478060339028</v>
      </c>
      <c r="U28" s="69">
        <v>3.3406729350896856E-2</v>
      </c>
      <c r="V28" s="68">
        <v>-1.6627471697862065E-2</v>
      </c>
      <c r="W28" s="55">
        <v>1.239723973380922</v>
      </c>
      <c r="X28" s="55">
        <v>3.0045908244434889</v>
      </c>
      <c r="Y28" s="55">
        <v>1.6481487942372401</v>
      </c>
      <c r="Z28" s="55">
        <v>5.8758361203638154</v>
      </c>
      <c r="AA28" s="68">
        <v>0.19603371005214454</v>
      </c>
      <c r="AB28" s="68">
        <v>0.86293564783623611</v>
      </c>
      <c r="AC28" s="68">
        <v>-0.64632024200764748</v>
      </c>
      <c r="AD28" s="68">
        <v>5.0129004725275736</v>
      </c>
    </row>
    <row r="29" spans="1:30">
      <c r="A29" t="s">
        <v>327</v>
      </c>
      <c r="B29" s="68">
        <v>0.78272048872156696</v>
      </c>
      <c r="C29" s="68">
        <v>0.12676643994055609</v>
      </c>
      <c r="D29" s="68">
        <v>-4.0877511900935859E-2</v>
      </c>
      <c r="E29" s="68">
        <v>4.1498569924976379E-2</v>
      </c>
      <c r="F29" s="470">
        <v>3.8293330026532049</v>
      </c>
      <c r="G29" s="470">
        <v>1.6073232240121693</v>
      </c>
      <c r="H29" s="470">
        <v>-0.16632839796572182</v>
      </c>
      <c r="I29" s="470">
        <v>-3.4710225116374976E-2</v>
      </c>
      <c r="J29" s="470">
        <v>-6.0531948120791365E-2</v>
      </c>
      <c r="K29" s="69">
        <v>0.46455196912293395</v>
      </c>
      <c r="L29" s="69">
        <v>-0.18795106682275792</v>
      </c>
      <c r="M29" s="69">
        <v>0.21690628849353968</v>
      </c>
      <c r="N29" s="69">
        <v>0.74160490523694755</v>
      </c>
      <c r="O29" s="69">
        <v>0.1269851545782352</v>
      </c>
      <c r="P29" s="69">
        <v>0.18763253309511652</v>
      </c>
      <c r="Q29" s="69">
        <v>0.14854163642574833</v>
      </c>
      <c r="R29" s="69">
        <v>0.18087211638764439</v>
      </c>
      <c r="S29" s="69">
        <v>1.2783131712560073E-2</v>
      </c>
      <c r="T29" s="69">
        <v>0.60631291529927611</v>
      </c>
      <c r="U29" s="69">
        <v>1.137511774127269E-2</v>
      </c>
      <c r="V29" s="68">
        <v>0.48519754936895482</v>
      </c>
      <c r="W29" s="55">
        <v>0.91010798668616444</v>
      </c>
      <c r="X29" s="55">
        <v>5.1750856554624809</v>
      </c>
      <c r="Y29" s="55">
        <v>2.5096147012705075</v>
      </c>
      <c r="Z29" s="55">
        <v>9.0800058927881047</v>
      </c>
      <c r="AA29" s="68">
        <v>4.6431348733221689E-2</v>
      </c>
      <c r="AB29" s="68">
        <v>2.0612418568986426</v>
      </c>
      <c r="AC29" s="68">
        <v>3.5900787851588109E-2</v>
      </c>
      <c r="AD29" s="68">
        <v>7.0187640358894718</v>
      </c>
    </row>
    <row r="30" spans="1:30">
      <c r="A30" t="s">
        <v>325</v>
      </c>
      <c r="B30" s="68">
        <v>0.64953823797273846</v>
      </c>
      <c r="C30" s="68">
        <v>0.11423929583469437</v>
      </c>
      <c r="D30" s="68">
        <v>5.6683681980161538E-3</v>
      </c>
      <c r="E30" s="68">
        <v>3.0997425862747351E-2</v>
      </c>
      <c r="F30" s="470">
        <v>1.756622168895303</v>
      </c>
      <c r="G30" s="470">
        <v>0.56380054847629868</v>
      </c>
      <c r="H30" s="470">
        <v>0.14494737894412923</v>
      </c>
      <c r="I30" s="470">
        <v>-9.3644646583811875E-3</v>
      </c>
      <c r="J30" s="470">
        <v>-0.80095619676950947</v>
      </c>
      <c r="K30" s="69">
        <v>0.17444748325502585</v>
      </c>
      <c r="L30" s="69">
        <v>0.17779757111626376</v>
      </c>
      <c r="M30" s="69">
        <v>0.40348667074534933</v>
      </c>
      <c r="N30" s="69">
        <v>0.65716553392076893</v>
      </c>
      <c r="O30" s="69">
        <v>0.11884029077998789</v>
      </c>
      <c r="P30" s="69">
        <v>0.68856877906991987</v>
      </c>
      <c r="Q30" s="69">
        <v>3.4776002016695978E-2</v>
      </c>
      <c r="R30" s="69">
        <v>9.3255044087492342E-2</v>
      </c>
      <c r="S30" s="69">
        <v>0.42977578908102876</v>
      </c>
      <c r="T30" s="69">
        <v>6.7195462847941506E-2</v>
      </c>
      <c r="U30" s="69">
        <v>1.7470006843531474E-2</v>
      </c>
      <c r="V30" s="68">
        <v>-3.5551739979944555E-2</v>
      </c>
      <c r="W30" s="55">
        <v>0.80044332786819661</v>
      </c>
      <c r="X30" s="55">
        <v>1.6550494348878459</v>
      </c>
      <c r="Y30" s="55">
        <v>2.8627786337640044</v>
      </c>
      <c r="Z30" s="55">
        <v>5.2827196565401069</v>
      </c>
      <c r="AA30" s="68">
        <v>5.2372592950197631E-2</v>
      </c>
      <c r="AB30" s="68">
        <v>1.2922404671428185</v>
      </c>
      <c r="AC30" s="68">
        <v>7.9712444198740458E-3</v>
      </c>
      <c r="AD30" s="68">
        <v>3.9904791893973011</v>
      </c>
    </row>
    <row r="31" spans="1:30">
      <c r="A31" t="s">
        <v>413</v>
      </c>
      <c r="B31" s="68">
        <v>0.43138993878673948</v>
      </c>
      <c r="C31" s="68">
        <v>0.17920240811859386</v>
      </c>
      <c r="D31" s="68">
        <v>-1.7898802245760678E-2</v>
      </c>
      <c r="E31" s="68">
        <v>5.2658285631504952E-2</v>
      </c>
      <c r="F31" s="470">
        <v>0.54796014399194248</v>
      </c>
      <c r="G31" s="470">
        <v>-0.78945537508367181</v>
      </c>
      <c r="H31" s="470">
        <v>0.26333963943461786</v>
      </c>
      <c r="I31" s="470">
        <v>-2.2369883306832494E-2</v>
      </c>
      <c r="J31" s="470">
        <v>-9.1840952000802389E-2</v>
      </c>
      <c r="K31" s="69">
        <v>0.1241985097318735</v>
      </c>
      <c r="L31" s="69">
        <v>1.0022881318598094</v>
      </c>
      <c r="M31" s="69">
        <v>0.42727742554373543</v>
      </c>
      <c r="N31" s="69">
        <v>2.0895389023249762</v>
      </c>
      <c r="O31" s="69">
        <v>4.4277601183892221E-2</v>
      </c>
      <c r="P31" s="69">
        <v>0.38038783576714696</v>
      </c>
      <c r="Q31" s="69">
        <v>-0.11779798096963456</v>
      </c>
      <c r="R31" s="69">
        <v>-2.7853492535838832E-2</v>
      </c>
      <c r="S31" s="69">
        <v>0.85494386158421998</v>
      </c>
      <c r="T31" s="69">
        <v>-0.19387778856512497</v>
      </c>
      <c r="U31" s="69">
        <v>5.9638599035099646E-2</v>
      </c>
      <c r="V31" s="68">
        <v>0.78379895473796246</v>
      </c>
      <c r="W31" s="55">
        <v>0.64535183029107934</v>
      </c>
      <c r="X31" s="55">
        <v>-9.2366426964754597E-2</v>
      </c>
      <c r="Y31" s="55">
        <v>4.6430216049601549</v>
      </c>
      <c r="Z31" s="55">
        <v>5.9798059630244431</v>
      </c>
      <c r="AA31" s="68">
        <v>7.1843590401519081E-2</v>
      </c>
      <c r="AB31" s="68">
        <v>0.38572649088429001</v>
      </c>
      <c r="AC31" s="68">
        <v>0.86911594337920239</v>
      </c>
      <c r="AD31" s="68">
        <v>5.594079472140141</v>
      </c>
    </row>
    <row r="32" spans="1:30">
      <c r="A32" t="s">
        <v>414</v>
      </c>
      <c r="B32" s="68">
        <v>1.8865472812501134</v>
      </c>
      <c r="C32" s="68">
        <v>0.13490371560671535</v>
      </c>
      <c r="D32" s="68">
        <v>-9.0853232978105186E-2</v>
      </c>
      <c r="E32" s="68">
        <v>0.13990594998257846</v>
      </c>
      <c r="F32" s="470">
        <v>0.21973252673893759</v>
      </c>
      <c r="G32" s="470">
        <v>0.3242960091010233</v>
      </c>
      <c r="H32" s="470">
        <v>0.21416322307073915</v>
      </c>
      <c r="I32" s="470">
        <v>-3.1851248070099036E-2</v>
      </c>
      <c r="J32" s="470">
        <v>-0.20621465727070001</v>
      </c>
      <c r="K32" s="69">
        <v>1.5521148476916411</v>
      </c>
      <c r="L32" s="69">
        <v>1.5528468606472219</v>
      </c>
      <c r="M32" s="69">
        <v>0.18744789151266425</v>
      </c>
      <c r="N32" s="69">
        <v>0.58242075992072595</v>
      </c>
      <c r="O32" s="69">
        <v>0.34045284947507898</v>
      </c>
      <c r="P32" s="69">
        <v>-0.23229807413818387</v>
      </c>
      <c r="Q32" s="69">
        <v>-0.58560111145005056</v>
      </c>
      <c r="R32" s="69">
        <v>0.36894842115862386</v>
      </c>
      <c r="S32" s="69">
        <v>0.53008942674507187</v>
      </c>
      <c r="T32" s="69">
        <v>-5.7068307907517671E-2</v>
      </c>
      <c r="U32" s="69">
        <v>-0.20814565429767193</v>
      </c>
      <c r="V32" s="68">
        <v>-0.2008871572336042</v>
      </c>
      <c r="W32" s="55">
        <v>2.0705037138613078</v>
      </c>
      <c r="X32" s="55">
        <v>0.52012585356990715</v>
      </c>
      <c r="Y32" s="55">
        <v>4.0312079093576081</v>
      </c>
      <c r="Z32" s="55">
        <v>6.4209503195552005</v>
      </c>
      <c r="AA32" s="68">
        <v>1.873290243903146E-2</v>
      </c>
      <c r="AB32" s="68">
        <v>0.57761128589654898</v>
      </c>
      <c r="AC32" s="68">
        <v>-0.16602323485320786</v>
      </c>
      <c r="AD32" s="68">
        <v>5.8433390336586521</v>
      </c>
    </row>
    <row r="33" spans="1:30">
      <c r="A33" t="s">
        <v>328</v>
      </c>
      <c r="B33" s="68">
        <v>0.92845401602224387</v>
      </c>
      <c r="C33" s="68">
        <v>0.12499533368708711</v>
      </c>
      <c r="D33" s="68">
        <v>-0.15944430265717305</v>
      </c>
      <c r="E33" s="68">
        <v>5.397475927407043E-2</v>
      </c>
      <c r="F33" s="470">
        <v>-0.47121365180948815</v>
      </c>
      <c r="G33" s="470">
        <v>-2.1896486515527935</v>
      </c>
      <c r="H33" s="470">
        <v>0.21476573596661103</v>
      </c>
      <c r="I33" s="470">
        <v>-6.4177693603949523E-2</v>
      </c>
      <c r="J33" s="470">
        <v>4.8605548737652632E-2</v>
      </c>
      <c r="K33" s="69">
        <v>-3.2868255230558372</v>
      </c>
      <c r="L33" s="69">
        <v>-2.5281584574842335</v>
      </c>
      <c r="M33" s="69">
        <v>7.0505310928315357E-2</v>
      </c>
      <c r="N33" s="69">
        <v>0.88391607897199265</v>
      </c>
      <c r="O33" s="69">
        <v>0.54454037034016256</v>
      </c>
      <c r="P33" s="69">
        <v>0.37121367350921813</v>
      </c>
      <c r="Q33" s="69">
        <v>0.21911235091714873</v>
      </c>
      <c r="R33" s="69">
        <v>6.5763428153507247E-2</v>
      </c>
      <c r="S33" s="69">
        <v>0.39064696602351789</v>
      </c>
      <c r="T33" s="69">
        <v>-0.29103779917168332</v>
      </c>
      <c r="U33" s="69">
        <v>-4.2953719306188742E-2</v>
      </c>
      <c r="V33" s="68">
        <v>-0.52534524019535045</v>
      </c>
      <c r="W33" s="55">
        <v>0.9479798063262278</v>
      </c>
      <c r="X33" s="55">
        <v>-2.461668712261968</v>
      </c>
      <c r="Y33" s="55">
        <v>-3.6032773201740733</v>
      </c>
      <c r="Z33" s="55">
        <v>-5.6423114663051814</v>
      </c>
      <c r="AA33" s="68">
        <v>8.9116729265354671E-3</v>
      </c>
      <c r="AB33" s="68">
        <v>3.0737167753203981E-2</v>
      </c>
      <c r="AC33" s="68">
        <v>-0.44732364899890087</v>
      </c>
      <c r="AD33" s="68">
        <v>-5.6730486340583877</v>
      </c>
    </row>
    <row r="34" spans="1:30">
      <c r="A34" t="s">
        <v>415</v>
      </c>
      <c r="B34" s="68">
        <v>0.43437353245526655</v>
      </c>
      <c r="C34" s="68">
        <v>0.11548033992237036</v>
      </c>
      <c r="D34" s="68">
        <v>-0.11773856165424483</v>
      </c>
      <c r="E34" s="68">
        <v>0.12347820579233977</v>
      </c>
      <c r="F34" s="470">
        <v>-3.307329747563819</v>
      </c>
      <c r="G34" s="470">
        <v>0.17562113277567754</v>
      </c>
      <c r="H34" s="470">
        <v>0.10144979807245411</v>
      </c>
      <c r="I34" s="470">
        <v>0.11434459642847797</v>
      </c>
      <c r="J34" s="470">
        <v>0.23061501449350721</v>
      </c>
      <c r="K34" s="69">
        <v>-1.1973479644903311</v>
      </c>
      <c r="L34" s="69">
        <v>-2.002841967729009</v>
      </c>
      <c r="M34" s="69">
        <v>0.31506394938290139</v>
      </c>
      <c r="N34" s="69">
        <v>1.0586151147285945</v>
      </c>
      <c r="O34" s="69">
        <v>0.25951281262929871</v>
      </c>
      <c r="P34" s="69">
        <v>0.23595319355654543</v>
      </c>
      <c r="Q34" s="69">
        <v>-7.2672713860601923E-2</v>
      </c>
      <c r="R34" s="69">
        <v>9.0667280390877528E-2</v>
      </c>
      <c r="S34" s="69">
        <v>0.13818380204795774</v>
      </c>
      <c r="T34" s="69">
        <v>0.19665181109543811</v>
      </c>
      <c r="U34" s="69">
        <v>-0.21199676309266716</v>
      </c>
      <c r="V34" s="68">
        <v>6.2569637757153254E-2</v>
      </c>
      <c r="W34" s="55">
        <v>0.55559351651573197</v>
      </c>
      <c r="X34" s="55">
        <v>-2.6852992057937031</v>
      </c>
      <c r="Y34" s="55">
        <v>-1.1902114453409873</v>
      </c>
      <c r="Z34" s="55">
        <v>-3.2573474968618044</v>
      </c>
      <c r="AA34" s="68">
        <v>2.0862747643056158E-2</v>
      </c>
      <c r="AB34" s="68">
        <v>-1.2601508747938335</v>
      </c>
      <c r="AC34" s="68">
        <v>-0.83538023818256535</v>
      </c>
      <c r="AD34" s="68">
        <v>-1.9971966220679753</v>
      </c>
    </row>
    <row r="35" spans="1:30">
      <c r="A35" t="s">
        <v>416</v>
      </c>
      <c r="B35" s="68">
        <v>1.6809555598200872</v>
      </c>
      <c r="C35" s="68">
        <v>0.17493563924900624</v>
      </c>
      <c r="D35" s="68">
        <v>-9.6944055707363669E-2</v>
      </c>
      <c r="E35" s="68">
        <v>0.16205361557142225</v>
      </c>
      <c r="F35" s="470">
        <v>-2.4115005408253216</v>
      </c>
      <c r="G35" s="470">
        <v>2.4346132433918752</v>
      </c>
      <c r="H35" s="470">
        <v>-4.1851050600230526E-2</v>
      </c>
      <c r="I35" s="470">
        <v>1.5919486896614665E-2</v>
      </c>
      <c r="J35" s="470">
        <v>0.84119973007359961</v>
      </c>
      <c r="K35" s="69">
        <v>1.6551408542041341</v>
      </c>
      <c r="L35" s="69">
        <v>-2.3360254719642208</v>
      </c>
      <c r="M35" s="69">
        <v>0.30485234227827573</v>
      </c>
      <c r="N35" s="69">
        <v>0.17428877887446292</v>
      </c>
      <c r="O35" s="69">
        <v>0.35890659159896382</v>
      </c>
      <c r="P35" s="69">
        <v>4.0820621482177938E-2</v>
      </c>
      <c r="Q35" s="69">
        <v>0.15967100773987644</v>
      </c>
      <c r="R35" s="69">
        <v>0.73848551558371356</v>
      </c>
      <c r="S35" s="69">
        <v>0.18515368417055983</v>
      </c>
      <c r="T35" s="69">
        <v>0.72702669938146125</v>
      </c>
      <c r="U35" s="69">
        <v>-0.31610431068465406</v>
      </c>
      <c r="V35" s="68">
        <v>-0.14884453219892679</v>
      </c>
      <c r="W35" s="55">
        <v>1.9210007589331513</v>
      </c>
      <c r="X35" s="55">
        <v>0.83838086893654595</v>
      </c>
      <c r="Y35" s="55">
        <v>1.6922163126647454</v>
      </c>
      <c r="Z35" s="55">
        <v>4.3027534083354988</v>
      </c>
      <c r="AA35" s="68">
        <v>4.4706871637790246E-2</v>
      </c>
      <c r="AB35" s="68">
        <v>-0.86647601505076988</v>
      </c>
      <c r="AC35" s="68">
        <v>-1.4091730509494873</v>
      </c>
      <c r="AD35" s="68">
        <v>5.1692294233862768</v>
      </c>
    </row>
    <row r="36" spans="1:30">
      <c r="A36" t="s">
        <v>388</v>
      </c>
      <c r="B36" s="68">
        <v>0.85576836657400079</v>
      </c>
      <c r="C36" s="68">
        <v>0.1308069294823114</v>
      </c>
      <c r="D36" s="68">
        <v>-1.8313854584752834E-2</v>
      </c>
      <c r="E36" s="68">
        <v>-0.12372063296800179</v>
      </c>
      <c r="F36" s="470">
        <v>-1.5410977998831161</v>
      </c>
      <c r="G36" s="470">
        <v>0.37527000012702744</v>
      </c>
      <c r="H36" s="470">
        <v>-3.8599694716752869E-2</v>
      </c>
      <c r="I36" s="470">
        <v>6.2866776417646961E-3</v>
      </c>
      <c r="J36" s="470">
        <v>1.0884498718105877</v>
      </c>
      <c r="K36" s="69">
        <v>0.88748829902433268</v>
      </c>
      <c r="L36" s="69">
        <v>-0.14764103877696583</v>
      </c>
      <c r="M36" s="69">
        <v>0.17553006527573178</v>
      </c>
      <c r="N36" s="69">
        <v>0.99782795874617891</v>
      </c>
      <c r="O36" s="69">
        <v>0.12621165365876325</v>
      </c>
      <c r="P36" s="69">
        <v>0.34469798446902028</v>
      </c>
      <c r="Q36" s="69">
        <v>-6.1685129089384012E-2</v>
      </c>
      <c r="R36" s="69">
        <v>0.69472512008944387</v>
      </c>
      <c r="S36" s="69">
        <v>-0.31111429552038689</v>
      </c>
      <c r="T36" s="69">
        <v>0.18922806913822174</v>
      </c>
      <c r="U36" s="69">
        <v>0.22181287431977348</v>
      </c>
      <c r="V36" s="68">
        <v>5.1029166997199345E-2</v>
      </c>
      <c r="W36" s="55">
        <v>0.84454080850355473</v>
      </c>
      <c r="X36" s="55">
        <v>-0.10969094502048468</v>
      </c>
      <c r="Y36" s="55">
        <v>3.1170815613347167</v>
      </c>
      <c r="Z36" s="55">
        <v>3.9029605918149866</v>
      </c>
      <c r="AA36" s="68">
        <v>0.18892270473371472</v>
      </c>
      <c r="AB36" s="68">
        <v>-0.95489959999906837</v>
      </c>
      <c r="AC36" s="68">
        <v>-1.2673029718977178</v>
      </c>
      <c r="AD36" s="68">
        <v>4.8578601918140469</v>
      </c>
    </row>
    <row r="37" spans="1:30">
      <c r="A37" t="s">
        <v>389</v>
      </c>
      <c r="B37" s="68">
        <v>1.85604738491351</v>
      </c>
      <c r="C37" s="68">
        <v>0.13756795832034346</v>
      </c>
      <c r="D37" s="68">
        <v>0.10702114575622187</v>
      </c>
      <c r="E37" s="68">
        <v>0.1211135683190071</v>
      </c>
      <c r="F37" s="470">
        <v>-3.582887473890545</v>
      </c>
      <c r="G37" s="470">
        <v>0.89960083664388724</v>
      </c>
      <c r="H37" s="470">
        <v>0.14068109888957361</v>
      </c>
      <c r="I37" s="470">
        <v>0.14736802033216617</v>
      </c>
      <c r="J37" s="470">
        <v>0.46676584942931471</v>
      </c>
      <c r="K37" s="69">
        <v>0.28374136298151936</v>
      </c>
      <c r="L37" s="69">
        <v>0.13815463163432651</v>
      </c>
      <c r="M37" s="69">
        <v>0.47505348775263945</v>
      </c>
      <c r="N37" s="69">
        <v>1.2144022802775782</v>
      </c>
      <c r="O37" s="69">
        <v>0.11881202434605827</v>
      </c>
      <c r="P37" s="69">
        <v>0.18106043601378921</v>
      </c>
      <c r="Q37" s="69">
        <v>0.37173825673015903</v>
      </c>
      <c r="R37" s="69">
        <v>1.1169882077352418</v>
      </c>
      <c r="S37" s="69">
        <v>-0.27908115861305471</v>
      </c>
      <c r="T37" s="69">
        <v>0.58993134203700537</v>
      </c>
      <c r="U37" s="69">
        <v>9.1689632063644444E-2</v>
      </c>
      <c r="V37" s="68">
        <v>-0.12005724930062416</v>
      </c>
      <c r="W37" s="55">
        <v>2.2217500573090825</v>
      </c>
      <c r="X37" s="55">
        <v>-1.9284716685955967</v>
      </c>
      <c r="Y37" s="55">
        <v>4.3024905029589053</v>
      </c>
      <c r="Z37" s="55">
        <v>4.4757116423717589</v>
      </c>
      <c r="AA37" s="68">
        <v>7.6146188890543198E-2</v>
      </c>
      <c r="AB37" s="68">
        <v>-1.5317718791567549</v>
      </c>
      <c r="AC37" s="68">
        <v>-1.952156133311495</v>
      </c>
      <c r="AD37" s="68">
        <v>6.0074835215285116</v>
      </c>
    </row>
    <row r="38" spans="1:30">
      <c r="A38" t="s">
        <v>390</v>
      </c>
      <c r="B38" s="68">
        <v>0.96099519449950532</v>
      </c>
      <c r="C38" s="68">
        <v>0.12653408335891664</v>
      </c>
      <c r="D38" s="68">
        <v>4.5121574068709758E-2</v>
      </c>
      <c r="E38" s="68">
        <v>0.31932502295538417</v>
      </c>
      <c r="F38" s="470">
        <v>-1.4306577249642844</v>
      </c>
      <c r="G38" s="470">
        <v>0.9123088828965904</v>
      </c>
      <c r="H38" s="470">
        <v>0.11247423118756271</v>
      </c>
      <c r="I38" s="470">
        <v>0.11710052713086447</v>
      </c>
      <c r="J38" s="470">
        <v>0.1690583389174643</v>
      </c>
      <c r="K38" s="69">
        <v>0.43655450430688869</v>
      </c>
      <c r="L38" s="69">
        <v>0.19498486126152431</v>
      </c>
      <c r="M38" s="69">
        <v>0.50397432130551267</v>
      </c>
      <c r="N38" s="69">
        <v>1.4934971615903672</v>
      </c>
      <c r="O38" s="69">
        <v>5.0093516539859891E-2</v>
      </c>
      <c r="P38" s="69">
        <v>-0.55524838912885421</v>
      </c>
      <c r="Q38" s="69">
        <v>0.34571232734414947</v>
      </c>
      <c r="R38" s="69">
        <v>1.5260998346918571</v>
      </c>
      <c r="S38" s="69">
        <v>-6.6914996578301258E-2</v>
      </c>
      <c r="T38" s="69">
        <v>0.50973946917833846</v>
      </c>
      <c r="U38" s="69">
        <v>0.12649275055734066</v>
      </c>
      <c r="V38" s="68">
        <v>-0.14082451357252712</v>
      </c>
      <c r="W38" s="55">
        <v>1.4519758748825151</v>
      </c>
      <c r="X38" s="55">
        <v>-0.11971574483180798</v>
      </c>
      <c r="Y38" s="55">
        <v>4.5649853610686737</v>
      </c>
      <c r="Z38" s="55">
        <v>5.7564209775468509</v>
      </c>
      <c r="AA38" s="68">
        <v>0.14693402271595113</v>
      </c>
      <c r="AB38" s="68">
        <v>-0.77908928654637122</v>
      </c>
      <c r="AC38" s="68">
        <v>-1.8586057069974016</v>
      </c>
      <c r="AD38" s="68">
        <v>6.5355102640932126</v>
      </c>
    </row>
    <row r="39" spans="1:30">
      <c r="A39" t="s">
        <v>391</v>
      </c>
      <c r="B39" s="68">
        <v>1.8575566970069928</v>
      </c>
      <c r="C39" s="68">
        <v>0.18372154127587942</v>
      </c>
      <c r="D39" s="68">
        <v>6.8297928536443189E-2</v>
      </c>
      <c r="E39" s="68">
        <v>0.24548721683573665</v>
      </c>
      <c r="F39" s="470">
        <v>-0.92788169553223965</v>
      </c>
      <c r="G39" s="470">
        <v>1.6031666062858596</v>
      </c>
      <c r="H39" s="470">
        <v>0.2096336579691179</v>
      </c>
      <c r="I39" s="470">
        <v>0.19933656913279549</v>
      </c>
      <c r="J39" s="470">
        <v>0.12791871132136662</v>
      </c>
      <c r="K39" s="69">
        <v>0.75112164021929595</v>
      </c>
      <c r="L39" s="69">
        <v>0.24818933190591816</v>
      </c>
      <c r="M39" s="69">
        <v>0.45896381986556634</v>
      </c>
      <c r="N39" s="69">
        <v>1.1004877937482669</v>
      </c>
      <c r="O39" s="69">
        <v>0.12265042658985552</v>
      </c>
      <c r="P39" s="69">
        <v>0.33823772344314912</v>
      </c>
      <c r="Q39" s="69">
        <v>-0.14012439446430008</v>
      </c>
      <c r="R39" s="69">
        <v>0.32307797479540024</v>
      </c>
      <c r="S39" s="69">
        <v>-1.0562803764561602E-2</v>
      </c>
      <c r="T39" s="69">
        <v>-0.38607774364109437</v>
      </c>
      <c r="U39" s="69">
        <v>-1.9043531740210933E-2</v>
      </c>
      <c r="V39" s="68">
        <v>-0.22719387320348094</v>
      </c>
      <c r="W39" s="55">
        <v>2.3550633836550534</v>
      </c>
      <c r="X39" s="55">
        <v>1.2121738491768956</v>
      </c>
      <c r="Y39" s="55">
        <v>2.7869202369572932</v>
      </c>
      <c r="Z39" s="55">
        <v>6.1269635965857923</v>
      </c>
      <c r="AA39" s="68">
        <v>0.27277890813451172</v>
      </c>
      <c r="AB39" s="68">
        <v>-0.81419184260494926</v>
      </c>
      <c r="AC39" s="68">
        <v>-1.4712827382272118</v>
      </c>
      <c r="AD39" s="68">
        <v>6.9411554391907382</v>
      </c>
    </row>
    <row r="40" spans="1:30">
      <c r="A40" t="s">
        <v>392</v>
      </c>
      <c r="B40" s="68">
        <v>0.64708126397012189</v>
      </c>
      <c r="C40" s="68">
        <v>0.13523968410830497</v>
      </c>
      <c r="D40" s="68">
        <v>-1.6307035679303582E-3</v>
      </c>
      <c r="E40" s="68">
        <v>0.18500281817113762</v>
      </c>
      <c r="F40" s="470">
        <v>-0.1670827529745077</v>
      </c>
      <c r="G40" s="470">
        <v>0.27601818171172821</v>
      </c>
      <c r="H40" s="470">
        <v>8.5137573670019395E-2</v>
      </c>
      <c r="I40" s="470">
        <v>1.3246290598072306E-2</v>
      </c>
      <c r="J40" s="470">
        <v>-0.40113445247554674</v>
      </c>
      <c r="K40" s="69">
        <v>0.32144878105771935</v>
      </c>
      <c r="L40" s="69">
        <v>-3.6606059018562932E-2</v>
      </c>
      <c r="M40" s="69">
        <v>0.30750504884088958</v>
      </c>
      <c r="N40" s="69">
        <v>1.1811649317729358</v>
      </c>
      <c r="O40" s="69">
        <v>0.33195449315283498</v>
      </c>
      <c r="P40" s="69">
        <v>5.258754646242543E-2</v>
      </c>
      <c r="Q40" s="69">
        <v>8.3611914442069217E-3</v>
      </c>
      <c r="R40" s="69">
        <v>-0.12764201997027258</v>
      </c>
      <c r="S40" s="69">
        <v>0.15878774020364725</v>
      </c>
      <c r="T40" s="69">
        <v>0.14124674196022988</v>
      </c>
      <c r="U40" s="69">
        <v>1.7861623715330857E-2</v>
      </c>
      <c r="V40" s="68">
        <v>0.14254006869963248</v>
      </c>
      <c r="W40" s="55">
        <v>0.96569306268163191</v>
      </c>
      <c r="X40" s="55">
        <v>-0.19381515947024472</v>
      </c>
      <c r="Y40" s="55">
        <v>2.3566700196213843</v>
      </c>
      <c r="Z40" s="55">
        <v>3.2710879915323963</v>
      </c>
      <c r="AA40" s="68">
        <v>3.5393847764296084E-2</v>
      </c>
      <c r="AB40" s="68">
        <v>-0.60594047457779365</v>
      </c>
      <c r="AC40" s="68">
        <v>5.9235527283784839E-2</v>
      </c>
      <c r="AD40" s="68">
        <v>3.8770284661102021</v>
      </c>
    </row>
    <row r="41" spans="1:30">
      <c r="A41" t="s">
        <v>393</v>
      </c>
      <c r="B41" s="68">
        <v>0.58479620431906165</v>
      </c>
      <c r="C41" s="68">
        <v>0.14145614156776753</v>
      </c>
      <c r="D41" s="68">
        <v>-3.1298924160995767E-3</v>
      </c>
      <c r="E41" s="68">
        <v>8.3654623550794505E-2</v>
      </c>
      <c r="F41" s="470">
        <v>0.96773606493662789</v>
      </c>
      <c r="G41" s="470">
        <v>0.66668760920692427</v>
      </c>
      <c r="H41" s="470">
        <v>-3.526689513152486E-2</v>
      </c>
      <c r="I41" s="470">
        <v>-1.371432047569323E-2</v>
      </c>
      <c r="J41" s="470">
        <v>-0.19936893773470216</v>
      </c>
      <c r="K41" s="69">
        <v>9.3966397190542769E-2</v>
      </c>
      <c r="L41" s="69">
        <v>5.6011236458951362E-2</v>
      </c>
      <c r="M41" s="69">
        <v>6.3672301355143054E-2</v>
      </c>
      <c r="N41" s="69">
        <v>0.68607481669464465</v>
      </c>
      <c r="O41" s="69">
        <v>0.40785393366285549</v>
      </c>
      <c r="P41" s="69">
        <v>-4.181604878550077E-2</v>
      </c>
      <c r="Q41" s="69">
        <v>-0.17174284899632075</v>
      </c>
      <c r="R41" s="69">
        <v>0.36295404531262054</v>
      </c>
      <c r="S41" s="69">
        <v>0.54332486506566224</v>
      </c>
      <c r="T41" s="69">
        <v>0.41140530770791195</v>
      </c>
      <c r="U41" s="69">
        <v>6.543102369139824E-3</v>
      </c>
      <c r="V41" s="68">
        <v>0.29683211550066768</v>
      </c>
      <c r="W41" s="55">
        <v>0.80677707702152124</v>
      </c>
      <c r="X41" s="55">
        <v>1.3860735208016273</v>
      </c>
      <c r="Y41" s="55">
        <v>2.4182471080356445</v>
      </c>
      <c r="Z41" s="55">
        <v>4.9079298213594722</v>
      </c>
      <c r="AA41" s="68">
        <v>1.6417214912318612E-2</v>
      </c>
      <c r="AB41" s="68">
        <v>-1.1044960749205324</v>
      </c>
      <c r="AC41" s="68">
        <v>1.1113088659622643</v>
      </c>
      <c r="AD41" s="68">
        <v>6.0124258962800052</v>
      </c>
    </row>
    <row r="42" spans="1:30">
      <c r="A42" t="s">
        <v>394</v>
      </c>
      <c r="B42" s="68">
        <v>0.57366318988033238</v>
      </c>
      <c r="C42" s="68">
        <v>0.12743464295029347</v>
      </c>
      <c r="D42" s="68">
        <v>5.1862395231286711E-2</v>
      </c>
      <c r="E42" s="68">
        <v>0.12636857867338794</v>
      </c>
      <c r="F42" s="470">
        <v>1.9784811780557343</v>
      </c>
      <c r="G42" s="470">
        <v>-0.88966497537142974</v>
      </c>
      <c r="H42" s="470">
        <v>-5.911381224623935E-2</v>
      </c>
      <c r="I42" s="470">
        <v>-1.9888239962276406E-2</v>
      </c>
      <c r="J42" s="470">
        <v>-0.78591807610905629</v>
      </c>
      <c r="K42" s="69">
        <v>-0.20194600645315358</v>
      </c>
      <c r="L42" s="69">
        <v>-8.949116379471346E-2</v>
      </c>
      <c r="M42" s="69">
        <v>0.35207384449788243</v>
      </c>
      <c r="N42" s="69">
        <v>1.0214767938919407</v>
      </c>
      <c r="O42" s="69">
        <v>0.37370970998202863</v>
      </c>
      <c r="P42" s="69">
        <v>-5.2468257755111235E-2</v>
      </c>
      <c r="Q42" s="69">
        <v>-0.15746658250949003</v>
      </c>
      <c r="R42" s="69">
        <v>0.20108661715422094</v>
      </c>
      <c r="S42" s="69">
        <v>0.43324139502381376</v>
      </c>
      <c r="T42" s="69">
        <v>0.25472077565357615</v>
      </c>
      <c r="U42" s="69">
        <v>-8.5332529357786749E-2</v>
      </c>
      <c r="V42" s="68">
        <v>0.17849571296177819</v>
      </c>
      <c r="W42" s="55">
        <v>0.87932880673530067</v>
      </c>
      <c r="X42" s="55">
        <v>0.22389607436673459</v>
      </c>
      <c r="Y42" s="55">
        <v>2.0496045963332166</v>
      </c>
      <c r="Z42" s="55">
        <v>3.3313251903970289</v>
      </c>
      <c r="AA42" s="68">
        <v>2.9350775355087132E-2</v>
      </c>
      <c r="AB42" s="68">
        <v>-0.52818496526136571</v>
      </c>
      <c r="AC42" s="68">
        <v>1.6318489810094885</v>
      </c>
      <c r="AD42" s="68">
        <v>3.8595101556583939</v>
      </c>
    </row>
    <row r="43" spans="1:30">
      <c r="A43" t="s">
        <v>395</v>
      </c>
      <c r="B43" s="68">
        <v>0.62167273210115459</v>
      </c>
      <c r="C43" s="68">
        <v>0.17954687497592201</v>
      </c>
      <c r="D43" s="68">
        <v>2.7548555323712587E-2</v>
      </c>
      <c r="E43" s="68">
        <v>-1.7679774313366044E-2</v>
      </c>
      <c r="F43" s="470">
        <v>1.6556161190854604</v>
      </c>
      <c r="G43" s="470">
        <v>-1.126910665012961</v>
      </c>
      <c r="H43" s="470">
        <v>-0.17598628520625462</v>
      </c>
      <c r="I43" s="470">
        <v>-8.0184096154442039E-2</v>
      </c>
      <c r="J43" s="470">
        <v>-0.69703655291586486</v>
      </c>
      <c r="K43" s="69">
        <v>0.27489049203270166</v>
      </c>
      <c r="L43" s="69">
        <v>7.1397844454852852E-2</v>
      </c>
      <c r="M43" s="69">
        <v>0.17404233917491468</v>
      </c>
      <c r="N43" s="69">
        <v>1.07075591214462</v>
      </c>
      <c r="O43" s="69">
        <v>0.55427753219888343</v>
      </c>
      <c r="P43" s="69">
        <v>-0.11560362526568056</v>
      </c>
      <c r="Q43" s="69">
        <v>-4.4007474613415101E-2</v>
      </c>
      <c r="R43" s="69">
        <v>0.58276830273583313</v>
      </c>
      <c r="S43" s="69">
        <v>0.46265473553865033</v>
      </c>
      <c r="T43" s="69">
        <v>0.23826221117673693</v>
      </c>
      <c r="U43" s="69">
        <v>6.5279993307132342E-3</v>
      </c>
      <c r="V43" s="68">
        <v>0.16401759009668115</v>
      </c>
      <c r="W43" s="55">
        <v>0.81108838808742223</v>
      </c>
      <c r="X43" s="55">
        <v>-0.42450148020406658</v>
      </c>
      <c r="Y43" s="55">
        <v>3.2759662689088151</v>
      </c>
      <c r="Z43" s="55">
        <v>3.82657076688883</v>
      </c>
      <c r="AA43" s="68">
        <v>-1.4856047535241333E-2</v>
      </c>
      <c r="AB43" s="68">
        <v>-0.11491344900700902</v>
      </c>
      <c r="AC43" s="68">
        <v>1.6002716918019153</v>
      </c>
      <c r="AD43" s="68">
        <v>3.9414842158958447</v>
      </c>
    </row>
    <row r="44" spans="1:30">
      <c r="A44" t="s">
        <v>396</v>
      </c>
      <c r="B44" s="68">
        <v>1.0975300752568016</v>
      </c>
      <c r="C44" s="68">
        <v>0.16363722089653684</v>
      </c>
      <c r="D44" s="68">
        <v>-2.9309878725452536E-2</v>
      </c>
      <c r="E44" s="68">
        <v>-2.8378106798811354E-2</v>
      </c>
      <c r="F44" s="470">
        <v>2.6943496763789442E-2</v>
      </c>
      <c r="G44" s="470">
        <v>-0.19333054529664978</v>
      </c>
      <c r="H44" s="470">
        <v>4.3367308945514431E-2</v>
      </c>
      <c r="I44" s="470">
        <v>-2.4905289297877591E-2</v>
      </c>
      <c r="J44" s="470">
        <v>-0.57208063821989974</v>
      </c>
      <c r="K44" s="69">
        <v>-0.31707149488764041</v>
      </c>
      <c r="L44" s="69">
        <v>5.4895077157475589E-2</v>
      </c>
      <c r="M44" s="69">
        <v>0.37079519462626398</v>
      </c>
      <c r="N44" s="69">
        <v>0.92059463708524991</v>
      </c>
      <c r="O44" s="69">
        <v>0.41293939747314623</v>
      </c>
      <c r="P44" s="69">
        <v>3.2437641225628269E-2</v>
      </c>
      <c r="Q44" s="69">
        <v>2.8226785803873632E-2</v>
      </c>
      <c r="R44" s="69">
        <v>0.35544332709250614</v>
      </c>
      <c r="S44" s="69">
        <v>0.31938107583481623</v>
      </c>
      <c r="T44" s="69">
        <v>0.33699388794331125</v>
      </c>
      <c r="U44" s="69">
        <v>5.1155320110653844E-2</v>
      </c>
      <c r="V44" s="68">
        <v>0.10964599819953504</v>
      </c>
      <c r="W44" s="55">
        <v>1.2034793106290738</v>
      </c>
      <c r="X44" s="55">
        <v>-0.72000566710512426</v>
      </c>
      <c r="Y44" s="55">
        <v>2.5657908494652837</v>
      </c>
      <c r="Z44" s="55">
        <v>3.1589104911887809</v>
      </c>
      <c r="AA44" s="68">
        <v>2.3857746030664633E-3</v>
      </c>
      <c r="AB44" s="68">
        <v>-0.93491953506657977</v>
      </c>
      <c r="AC44" s="68">
        <v>0.6633220069152499</v>
      </c>
      <c r="AD44" s="68">
        <v>4.093830026255354</v>
      </c>
    </row>
    <row r="45" spans="1:30">
      <c r="A45" t="s">
        <v>397</v>
      </c>
      <c r="B45" s="68">
        <v>1.0315193000513427</v>
      </c>
      <c r="C45" s="68">
        <v>0.17173717171935141</v>
      </c>
      <c r="D45" s="68">
        <v>-8.2706808554528222E-2</v>
      </c>
      <c r="E45" s="68">
        <v>0.13345342044821276</v>
      </c>
      <c r="F45" s="470">
        <v>-0.31832623642953528</v>
      </c>
      <c r="G45" s="470">
        <v>-4.5381460308144564E-2</v>
      </c>
      <c r="H45" s="470">
        <v>-6.9626236196802194E-2</v>
      </c>
      <c r="I45" s="470">
        <v>-1.3697270052096108E-2</v>
      </c>
      <c r="J45" s="470">
        <v>-0.96463967419670704</v>
      </c>
      <c r="K45" s="69">
        <v>-0.29659575188419152</v>
      </c>
      <c r="L45" s="69">
        <v>2.713447578417174E-2</v>
      </c>
      <c r="M45" s="69">
        <v>-6.8819185594099191E-2</v>
      </c>
      <c r="N45" s="69">
        <v>1.3333487969269153</v>
      </c>
      <c r="O45" s="69">
        <v>0.21511787225486551</v>
      </c>
      <c r="P45" s="69">
        <v>4.440513724002438E-2</v>
      </c>
      <c r="Q45" s="69">
        <v>4.497008071099963E-2</v>
      </c>
      <c r="R45" s="69">
        <v>0.28824707524288262</v>
      </c>
      <c r="S45" s="69">
        <v>0.2663091575068906</v>
      </c>
      <c r="T45" s="69">
        <v>0.32262484552130716</v>
      </c>
      <c r="U45" s="69">
        <v>4.6873426985881247E-2</v>
      </c>
      <c r="V45" s="68">
        <v>4.5242507962072319E-2</v>
      </c>
      <c r="W45" s="55">
        <v>1.2540030836643823</v>
      </c>
      <c r="X45" s="55">
        <v>-1.4116708771832889</v>
      </c>
      <c r="Y45" s="55">
        <v>2.2236159306956451</v>
      </c>
      <c r="Z45" s="55">
        <v>2.1111906451388069</v>
      </c>
      <c r="AA45" s="68">
        <v>9.318491882320902E-3</v>
      </c>
      <c r="AB45" s="68">
        <v>-0.35266931826333781</v>
      </c>
      <c r="AC45" s="68">
        <v>2.4037420375030163E-3</v>
      </c>
      <c r="AD45" s="68">
        <v>2.4638599634021445</v>
      </c>
    </row>
    <row r="46" spans="1:30">
      <c r="A46" t="s">
        <v>272</v>
      </c>
      <c r="B46" s="68">
        <v>1.0173736298997391</v>
      </c>
      <c r="C46" s="68">
        <v>0.15639117156485502</v>
      </c>
      <c r="D46" s="68">
        <v>-0.11156592829645325</v>
      </c>
      <c r="E46" s="68">
        <v>9.4346363871229244E-2</v>
      </c>
      <c r="F46" s="470">
        <v>-0.86717877588403847</v>
      </c>
      <c r="G46" s="470">
        <v>0.22553375365007117</v>
      </c>
      <c r="H46" s="470">
        <v>-0.2839954799245385</v>
      </c>
      <c r="I46" s="470">
        <v>5.8687758248880825E-2</v>
      </c>
      <c r="J46" s="470">
        <v>-0.74683311447641509</v>
      </c>
      <c r="K46" s="69">
        <v>0.26090036518164833</v>
      </c>
      <c r="L46" s="69">
        <v>0.13715641123204766</v>
      </c>
      <c r="M46" s="69">
        <v>0.32594060238384187</v>
      </c>
      <c r="N46" s="69">
        <v>1.0993283144335035</v>
      </c>
      <c r="O46" s="69">
        <v>8.8720667089197569E-2</v>
      </c>
      <c r="P46" s="69">
        <v>4.8493838860523095E-2</v>
      </c>
      <c r="Q46" s="69">
        <v>8.3089292607589113E-2</v>
      </c>
      <c r="R46" s="69">
        <v>6.2435127440049115E-2</v>
      </c>
      <c r="S46" s="69">
        <v>6.3602222861492475E-2</v>
      </c>
      <c r="T46" s="69">
        <v>0.11542941097389353</v>
      </c>
      <c r="U46" s="69">
        <v>3.3547982001229326E-2</v>
      </c>
      <c r="V46" s="68">
        <v>5.8452093490362407E-2</v>
      </c>
      <c r="W46" s="55">
        <v>1.1565452370393714</v>
      </c>
      <c r="X46" s="55">
        <v>-1.6137858583860372</v>
      </c>
      <c r="Y46" s="55">
        <v>2.318644235065014</v>
      </c>
      <c r="Z46" s="55">
        <v>1.9198557072087068</v>
      </c>
      <c r="AA46" s="68">
        <v>-5.0954596637956852E-3</v>
      </c>
      <c r="AB46" s="68">
        <v>-0.13092481765613589</v>
      </c>
      <c r="AC46" s="68">
        <v>-0.5752742253162747</v>
      </c>
      <c r="AD46" s="68">
        <v>2.0507805248648467</v>
      </c>
    </row>
    <row r="47" spans="1:30">
      <c r="A47" t="s">
        <v>248</v>
      </c>
      <c r="B47" s="68">
        <v>1.1339246489414363</v>
      </c>
      <c r="C47" s="68">
        <v>0.20842183721909305</v>
      </c>
      <c r="D47" s="68">
        <v>-4.8599384159299742E-2</v>
      </c>
      <c r="E47" s="68">
        <v>-2.4000672145668535E-3</v>
      </c>
      <c r="F47" s="470">
        <v>1.8600930682622505</v>
      </c>
      <c r="G47" s="470">
        <v>0.41512187124348959</v>
      </c>
      <c r="H47" s="470">
        <v>-0.23662017281556338</v>
      </c>
      <c r="I47" s="470">
        <v>2.7824927042673406E-2</v>
      </c>
      <c r="J47" s="470">
        <v>-0.86604642948039989</v>
      </c>
      <c r="K47" s="69">
        <v>0.41104764256218085</v>
      </c>
      <c r="L47" s="69">
        <v>0.12399639548536859</v>
      </c>
      <c r="M47" s="69">
        <v>0.2393850648670543</v>
      </c>
      <c r="N47" s="69">
        <v>0.9889400330560858</v>
      </c>
      <c r="O47" s="69">
        <v>0.24790135095670249</v>
      </c>
      <c r="P47" s="69">
        <v>2.9306434737948167E-2</v>
      </c>
      <c r="Q47" s="69">
        <v>1.6481808503298008E-2</v>
      </c>
      <c r="R47" s="69">
        <v>7.2574093986223068E-2</v>
      </c>
      <c r="S47" s="69">
        <v>7.6966776962795261E-2</v>
      </c>
      <c r="T47" s="69">
        <v>0.2029554907307643</v>
      </c>
      <c r="U47" s="69">
        <v>-4.7209375947216192E-2</v>
      </c>
      <c r="V47" s="68">
        <v>0.24409277489170969</v>
      </c>
      <c r="W47" s="55">
        <v>1.291347034786662</v>
      </c>
      <c r="X47" s="55">
        <v>1.2003732642524565</v>
      </c>
      <c r="Y47" s="55">
        <v>2.3623457159011969</v>
      </c>
      <c r="Z47" s="55">
        <v>5.0981587898320289</v>
      </c>
      <c r="AA47" s="68">
        <v>-2.6979939648782838E-2</v>
      </c>
      <c r="AB47" s="68">
        <v>0.5543915315156378</v>
      </c>
      <c r="AC47" s="68">
        <v>0.95603041146386458</v>
      </c>
      <c r="AD47" s="68">
        <v>4.5437672583163824</v>
      </c>
    </row>
    <row r="48" spans="1:30">
      <c r="A48" t="s">
        <v>398</v>
      </c>
      <c r="B48" s="68">
        <v>0.46864946221255233</v>
      </c>
      <c r="C48" s="68">
        <v>0</v>
      </c>
      <c r="D48" s="68">
        <v>-4.3855973401283388E-2</v>
      </c>
      <c r="E48" s="68">
        <v>3.8092765989084808E-2</v>
      </c>
      <c r="F48" s="470">
        <v>1.4612553257960779</v>
      </c>
      <c r="G48" s="470">
        <v>0.26985525407674193</v>
      </c>
      <c r="H48" s="470">
        <v>-9.3747327115594789E-2</v>
      </c>
      <c r="I48" s="470">
        <v>2.5676065951115466E-2</v>
      </c>
      <c r="J48" s="470">
        <v>0.50555487964978474</v>
      </c>
      <c r="K48" s="69">
        <v>0.27896590034960744</v>
      </c>
      <c r="L48" s="69">
        <v>0.24536549665684851</v>
      </c>
      <c r="M48" s="69">
        <v>0.36772495665170679</v>
      </c>
      <c r="N48" s="69">
        <v>1.0227793451975891</v>
      </c>
      <c r="O48" s="69">
        <v>0.29825672120324892</v>
      </c>
      <c r="P48" s="69">
        <v>2.0652863369899658E-3</v>
      </c>
      <c r="Q48" s="69">
        <v>1.8850888409944776E-2</v>
      </c>
      <c r="R48" s="69">
        <v>-0.21286384319154703</v>
      </c>
      <c r="S48" s="69">
        <v>-0.17994978933750508</v>
      </c>
      <c r="T48" s="69">
        <v>0.23273634309671604</v>
      </c>
      <c r="U48" s="69">
        <v>-3.5863201923751559E-2</v>
      </c>
      <c r="V48" s="68">
        <v>0.20013383563836437</v>
      </c>
      <c r="W48" s="55">
        <v>0.46288625480035395</v>
      </c>
      <c r="X48" s="55">
        <v>2.1685941983581274</v>
      </c>
      <c r="Y48" s="55">
        <v>2.0380681034498638</v>
      </c>
      <c r="Z48" s="55">
        <v>4.8696823922467072</v>
      </c>
      <c r="AA48" s="68">
        <v>-0.52920043546781037</v>
      </c>
      <c r="AB48" s="68">
        <v>0.75567030844351768</v>
      </c>
      <c r="AC48" s="68">
        <v>0.26800564110069219</v>
      </c>
      <c r="AD48" s="68">
        <v>4.1140120838031935</v>
      </c>
    </row>
    <row r="49" spans="1:30">
      <c r="A49" t="s">
        <v>399</v>
      </c>
      <c r="B49" s="68">
        <v>0.59945697215116733</v>
      </c>
      <c r="C49" s="68">
        <v>0.12171612786092588</v>
      </c>
      <c r="D49" s="68">
        <v>-8.5286107940669903E-2</v>
      </c>
      <c r="E49" s="68">
        <v>5.5771294501075153E-2</v>
      </c>
      <c r="F49" s="470">
        <v>2.6909923759934826</v>
      </c>
      <c r="G49" s="470">
        <v>0.48226933134049083</v>
      </c>
      <c r="H49" s="470">
        <v>8.8732059646693659E-2</v>
      </c>
      <c r="I49" s="470">
        <v>-2.4300721666351076E-2</v>
      </c>
      <c r="J49" s="470">
        <v>0.59064800398795192</v>
      </c>
      <c r="K49" s="69">
        <v>0.20058913179492707</v>
      </c>
      <c r="L49" s="69">
        <v>6.4862900540015062E-2</v>
      </c>
      <c r="M49" s="69">
        <v>0.20650394896432109</v>
      </c>
      <c r="N49" s="69">
        <v>0.99069989413780124</v>
      </c>
      <c r="O49" s="69">
        <v>0.39468674752762312</v>
      </c>
      <c r="P49" s="69">
        <v>2.6646406748959572E-2</v>
      </c>
      <c r="Q49" s="69">
        <v>2.1877401610106741E-2</v>
      </c>
      <c r="R49" s="69">
        <v>0.27715350817017159</v>
      </c>
      <c r="S49" s="69">
        <v>0.25364699750159608</v>
      </c>
      <c r="T49" s="69">
        <v>0.18603954236586615</v>
      </c>
      <c r="U49" s="69">
        <v>-3.5853557188282134E-2</v>
      </c>
      <c r="V49" s="68">
        <v>0.40544475348630604</v>
      </c>
      <c r="W49" s="55">
        <v>0.6916582865724954</v>
      </c>
      <c r="X49" s="55">
        <v>3.8283410493022716</v>
      </c>
      <c r="Y49" s="55">
        <v>2.5868529221731058</v>
      </c>
      <c r="Z49" s="55">
        <v>7.5122970115341845</v>
      </c>
      <c r="AA49" s="68">
        <v>-0.16221636491590422</v>
      </c>
      <c r="AB49" s="68">
        <v>0.41730326830527092</v>
      </c>
      <c r="AC49" s="68">
        <v>2.0064740934330469</v>
      </c>
      <c r="AD49" s="68">
        <v>7.0949937432289083</v>
      </c>
    </row>
    <row r="50" spans="1:30">
      <c r="A50" t="s">
        <v>400</v>
      </c>
      <c r="B50" s="68">
        <v>0.48312646588119762</v>
      </c>
      <c r="C50" s="68">
        <v>0.11223175606453915</v>
      </c>
      <c r="D50" s="68">
        <v>-5.5723738461605422E-2</v>
      </c>
      <c r="E50" s="68">
        <v>-9.075241382708582E-2</v>
      </c>
      <c r="F50" s="470">
        <v>2.2350471778231329</v>
      </c>
      <c r="G50" s="470">
        <v>0.42965407512958531</v>
      </c>
      <c r="H50" s="470">
        <v>5.0165138069533821E-2</v>
      </c>
      <c r="I50" s="470">
        <v>-1.9944546306499448E-2</v>
      </c>
      <c r="J50" s="470">
        <v>0.71028874131592989</v>
      </c>
      <c r="K50" s="69">
        <v>0.38310297727872744</v>
      </c>
      <c r="L50" s="69">
        <v>5.2364948722890672E-2</v>
      </c>
      <c r="M50" s="69">
        <v>0.46026452814701274</v>
      </c>
      <c r="N50" s="69">
        <v>1.0823914213820842</v>
      </c>
      <c r="O50" s="69">
        <v>0.3184724513933298</v>
      </c>
      <c r="P50" s="69">
        <v>2.0835299142576476E-2</v>
      </c>
      <c r="Q50" s="69">
        <v>1.2405992808505982E-2</v>
      </c>
      <c r="R50" s="69">
        <v>0.32814360871736376</v>
      </c>
      <c r="S50" s="69">
        <v>0.29973692977048894</v>
      </c>
      <c r="T50" s="69">
        <v>0.16252130676415827</v>
      </c>
      <c r="U50" s="69">
        <v>-3.0723973968318302E-2</v>
      </c>
      <c r="V50" s="68">
        <v>0.51149966667021307</v>
      </c>
      <c r="W50" s="55">
        <v>0.44888206965704536</v>
      </c>
      <c r="X50" s="55">
        <v>3.4052105860316844</v>
      </c>
      <c r="Y50" s="55">
        <v>3.0895154901588109</v>
      </c>
      <c r="Z50" s="55">
        <v>7.4551078125177694</v>
      </c>
      <c r="AA50" s="68">
        <v>-0.41873615708194922</v>
      </c>
      <c r="AB50" s="68">
        <v>-0.34396302304804222</v>
      </c>
      <c r="AC50" s="68">
        <v>1.8895359681947217</v>
      </c>
      <c r="AD50" s="68">
        <v>7.7990708355658178</v>
      </c>
    </row>
    <row r="51" spans="1:30">
      <c r="A51" t="s">
        <v>249</v>
      </c>
      <c r="B51" s="68">
        <v>0.52475538501811514</v>
      </c>
      <c r="C51" s="68">
        <v>0.15917822892649361</v>
      </c>
      <c r="D51" s="68">
        <v>-4.776773492747647E-2</v>
      </c>
      <c r="E51" s="68">
        <v>9.9506299235799067E-2</v>
      </c>
      <c r="F51" s="470">
        <v>-1.1487922429769668</v>
      </c>
      <c r="G51" s="470">
        <v>0.66514818638257345</v>
      </c>
      <c r="H51" s="470">
        <v>5.2186764801681315E-2</v>
      </c>
      <c r="I51" s="470">
        <v>-2.9246241748525242E-3</v>
      </c>
      <c r="J51" s="470">
        <v>0.52769205297300759</v>
      </c>
      <c r="K51" s="69">
        <v>0.5887820895933189</v>
      </c>
      <c r="L51" s="69">
        <v>6.7421590993220232E-2</v>
      </c>
      <c r="M51" s="69">
        <v>0.63673251908603012</v>
      </c>
      <c r="N51" s="69">
        <v>0.95893317213980522</v>
      </c>
      <c r="O51" s="69">
        <v>0.42170506263454477</v>
      </c>
      <c r="P51" s="69">
        <v>1.0072679847499027E-2</v>
      </c>
      <c r="Q51" s="69">
        <v>-5.0189142568195996E-3</v>
      </c>
      <c r="R51" s="69">
        <v>0.10708930566121354</v>
      </c>
      <c r="S51" s="69">
        <v>0.10363367005839584</v>
      </c>
      <c r="T51" s="69">
        <v>-2.7753563522707067E-2</v>
      </c>
      <c r="U51" s="69">
        <v>1.7295525557696451E-2</v>
      </c>
      <c r="V51" s="68">
        <v>0.28125051976896509</v>
      </c>
      <c r="W51" s="55">
        <v>0.73567217825293207</v>
      </c>
      <c r="X51" s="55">
        <v>9.3310137005437138E-2</v>
      </c>
      <c r="Y51" s="55">
        <v>2.8788931377921845</v>
      </c>
      <c r="Z51" s="55">
        <v>3.9891259728195232</v>
      </c>
      <c r="AA51" s="68">
        <v>-0.30462629973700472</v>
      </c>
      <c r="AB51" s="68">
        <v>-0.5324935239500892</v>
      </c>
      <c r="AC51" s="68">
        <v>-0.44060561708902701</v>
      </c>
      <c r="AD51" s="68">
        <v>4.5216194967696213</v>
      </c>
    </row>
    <row r="52" spans="1:30">
      <c r="A52" t="s">
        <v>442</v>
      </c>
      <c r="B52" s="68">
        <v>1.1416658199615131</v>
      </c>
      <c r="C52" s="68">
        <v>0.13851029040135221</v>
      </c>
      <c r="D52" s="68">
        <v>-2.2046049785067277E-2</v>
      </c>
      <c r="E52" s="68">
        <v>0.1328384742760377</v>
      </c>
      <c r="F52" s="470">
        <v>0.33260349801973099</v>
      </c>
      <c r="G52" s="470">
        <v>0.87572649935570479</v>
      </c>
      <c r="H52" s="470">
        <v>3.0920837683281594E-2</v>
      </c>
      <c r="I52" s="470">
        <v>2.9678071186101558E-3</v>
      </c>
      <c r="J52" s="470">
        <v>9.6902716824828844E-2</v>
      </c>
      <c r="K52" s="69">
        <v>0.35371828661660104</v>
      </c>
      <c r="L52" s="69">
        <v>0.3554869465839039</v>
      </c>
      <c r="M52" s="69">
        <v>0.48754833096667183</v>
      </c>
      <c r="N52" s="69">
        <v>0.83897539213323225</v>
      </c>
      <c r="O52" s="69">
        <v>0.41345387952697432</v>
      </c>
      <c r="P52" s="69">
        <v>-4.5864307966044272E-3</v>
      </c>
      <c r="Q52" s="69">
        <v>8.8404782668360504E-3</v>
      </c>
      <c r="R52" s="69">
        <v>0.2018559730285531</v>
      </c>
      <c r="S52" s="69">
        <v>0.43714582173844829</v>
      </c>
      <c r="T52" s="69">
        <v>0.14962563561978123</v>
      </c>
      <c r="U52" s="69">
        <v>-3.5260805250848223E-2</v>
      </c>
      <c r="V52" s="68">
        <v>0.27316289987828418</v>
      </c>
      <c r="W52" s="55">
        <v>1.3909685348538405</v>
      </c>
      <c r="X52" s="55">
        <v>1.3391213590021631</v>
      </c>
      <c r="Y52" s="55">
        <v>3.2068035084335409</v>
      </c>
      <c r="Z52" s="55">
        <v>6.2100563021678257</v>
      </c>
      <c r="AA52" s="68">
        <v>0.31357429715678814</v>
      </c>
      <c r="AB52" s="68">
        <v>-1.3394915977362873</v>
      </c>
      <c r="AC52" s="68">
        <v>1.2298345751195083</v>
      </c>
      <c r="AD52" s="68">
        <v>7.5495478999041108</v>
      </c>
    </row>
    <row r="53" spans="1:30">
      <c r="A53" t="s">
        <v>444</v>
      </c>
      <c r="B53" s="68">
        <v>1.2379256018819511</v>
      </c>
      <c r="C53" s="68">
        <v>0.14889734513749761</v>
      </c>
      <c r="D53" s="68">
        <v>2.4943019709278563E-2</v>
      </c>
      <c r="E53" s="68">
        <v>1.0027768869230274E-2</v>
      </c>
      <c r="F53" s="470">
        <v>-0.26355079098412942</v>
      </c>
      <c r="G53" s="470">
        <v>0.564669706611721</v>
      </c>
      <c r="H53" s="470">
        <v>3.4513267637954648E-2</v>
      </c>
      <c r="I53" s="470">
        <v>6.4082760525360702E-3</v>
      </c>
      <c r="J53" s="470">
        <v>0.46161458695696717</v>
      </c>
      <c r="K53" s="69">
        <v>0.29913392869468353</v>
      </c>
      <c r="L53" s="69">
        <v>1.3744694298816158E-2</v>
      </c>
      <c r="M53" s="69">
        <v>0.24695074328377353</v>
      </c>
      <c r="N53" s="69">
        <v>1.4963284811892847</v>
      </c>
      <c r="O53" s="69">
        <v>0.50286200414615456</v>
      </c>
      <c r="P53" s="69">
        <v>-2.0153223866703832E-2</v>
      </c>
      <c r="Q53" s="69">
        <v>2.197346128574779E-2</v>
      </c>
      <c r="R53" s="69">
        <v>0.11240331426009222</v>
      </c>
      <c r="S53" s="69">
        <v>0.75282222646415087</v>
      </c>
      <c r="T53" s="69">
        <v>0.52938735061398634</v>
      </c>
      <c r="U53" s="69">
        <v>-2.1746361086485602E-2</v>
      </c>
      <c r="V53" s="68">
        <v>0.39704778496036758</v>
      </c>
      <c r="W53" s="55">
        <v>1.4217937355979591</v>
      </c>
      <c r="X53" s="55">
        <v>0.8036550462750508</v>
      </c>
      <c r="Y53" s="55">
        <v>3.9337066192834995</v>
      </c>
      <c r="Z53" s="55">
        <v>6.5562031861168659</v>
      </c>
      <c r="AA53" s="68">
        <v>7.8692554135395595E-2</v>
      </c>
      <c r="AB53" s="68">
        <v>-1.4817278342625604</v>
      </c>
      <c r="AC53" s="68">
        <v>1.4349487455174454</v>
      </c>
      <c r="AD53" s="68">
        <v>8.0379310203794248</v>
      </c>
    </row>
    <row r="54" spans="1:30">
      <c r="A54" t="s">
        <v>446</v>
      </c>
      <c r="B54" s="68">
        <v>1.2178460591470213</v>
      </c>
      <c r="C54" s="68">
        <v>0.13568483128892278</v>
      </c>
      <c r="D54" s="68">
        <v>7.0841594800056355E-3</v>
      </c>
      <c r="E54" s="68">
        <v>0.28283242613180726</v>
      </c>
      <c r="F54" s="470">
        <v>-0.3958550191663292</v>
      </c>
      <c r="G54" s="470">
        <v>0.40497299016056393</v>
      </c>
      <c r="H54" s="470">
        <v>2.3793616633781958E-2</v>
      </c>
      <c r="I54" s="470">
        <v>7.1305560473173711E-3</v>
      </c>
      <c r="J54" s="470">
        <v>0.21134540351375708</v>
      </c>
      <c r="K54" s="69">
        <v>0.80064639693459305</v>
      </c>
      <c r="L54" s="69">
        <v>-0.11868267783503363</v>
      </c>
      <c r="M54" s="69">
        <v>0.66078412733943903</v>
      </c>
      <c r="N54" s="69">
        <v>1.2716485804448507</v>
      </c>
      <c r="O54" s="69">
        <v>0.16564011711096016</v>
      </c>
      <c r="P54" s="69">
        <v>2.450326389420206E-2</v>
      </c>
      <c r="Q54" s="69">
        <v>4.9526146016470603E-2</v>
      </c>
      <c r="R54" s="69">
        <v>0.29709680457928095</v>
      </c>
      <c r="S54" s="69">
        <v>0.26427717951133095</v>
      </c>
      <c r="T54" s="69">
        <v>-0.31666789753867025</v>
      </c>
      <c r="U54" s="69">
        <v>-2.8069546005565292E-2</v>
      </c>
      <c r="V54" s="68">
        <v>0.3246416671633493</v>
      </c>
      <c r="W54" s="55">
        <v>1.6434474760477547</v>
      </c>
      <c r="X54" s="55">
        <v>0.25138754718908657</v>
      </c>
      <c r="Y54" s="55">
        <v>3.0707024944518646</v>
      </c>
      <c r="Z54" s="55">
        <v>5.2901791848520565</v>
      </c>
      <c r="AA54" s="68">
        <v>0.25672404579950309</v>
      </c>
      <c r="AB54" s="68">
        <v>-1.1811970598524482</v>
      </c>
      <c r="AC54" s="68">
        <v>0.57717202095782694</v>
      </c>
      <c r="AD54" s="68">
        <v>6.4713762447045022</v>
      </c>
    </row>
    <row r="55" spans="1:30">
      <c r="A55" t="s">
        <v>452</v>
      </c>
      <c r="B55" s="68">
        <v>1.126071730823456</v>
      </c>
      <c r="C55" s="68">
        <v>0.18667370454090998</v>
      </c>
      <c r="D55" s="68">
        <v>-8.6163384050351122E-2</v>
      </c>
      <c r="E55" s="68">
        <v>-1.2170126634274107E-2</v>
      </c>
      <c r="F55" s="470">
        <v>-0.18998271070910983</v>
      </c>
      <c r="G55" s="470">
        <v>0.63973237879043321</v>
      </c>
      <c r="H55" s="470">
        <v>6.2406087200229984E-2</v>
      </c>
      <c r="I55" s="470">
        <v>-1.9199481706470681E-2</v>
      </c>
      <c r="J55" s="470">
        <v>5.406802702423591E-2</v>
      </c>
      <c r="K55" s="69">
        <v>-5.8343523087182519E-2</v>
      </c>
      <c r="L55" s="69">
        <v>-9.4893657893010658E-2</v>
      </c>
      <c r="M55" s="69">
        <v>0.59567054851385337</v>
      </c>
      <c r="N55" s="69">
        <v>2.0105484616718519</v>
      </c>
      <c r="O55" s="69">
        <v>0.21706002675210023</v>
      </c>
      <c r="P55" s="69">
        <v>-1.6984526113753399E-2</v>
      </c>
      <c r="Q55" s="69">
        <v>3.7849173941000271E-2</v>
      </c>
      <c r="R55" s="69">
        <v>0.46738877159893466</v>
      </c>
      <c r="S55" s="69">
        <v>0.44004503682957719</v>
      </c>
      <c r="T55" s="69">
        <v>9.2739341135039025E-2</v>
      </c>
      <c r="U55" s="69">
        <v>-1.2062818004590926E-2</v>
      </c>
      <c r="V55" s="68">
        <v>0.36063015890394079</v>
      </c>
      <c r="W55" s="55">
        <v>1.2144119246797414</v>
      </c>
      <c r="X55" s="55">
        <v>0.54702430059932095</v>
      </c>
      <c r="Y55" s="55">
        <v>3.6790168353438242</v>
      </c>
      <c r="Z55" s="55">
        <v>5.8010832195268272</v>
      </c>
      <c r="AA55" s="68">
        <v>5.9953938143870927E-2</v>
      </c>
      <c r="AB55" s="68">
        <v>-0.90505172278642509</v>
      </c>
      <c r="AC55" s="68">
        <v>0.75608640521435477</v>
      </c>
      <c r="AD55" s="68">
        <v>6.7061349423132439</v>
      </c>
    </row>
    <row r="56" spans="1:30">
      <c r="A56" t="s">
        <v>456</v>
      </c>
      <c r="B56" s="68">
        <v>0.80965474473768373</v>
      </c>
      <c r="C56" s="68">
        <v>0.13852548601749698</v>
      </c>
      <c r="D56" s="68">
        <v>7.2879267108027834E-2</v>
      </c>
      <c r="E56" s="68">
        <v>-0.17714480106570696</v>
      </c>
      <c r="F56" s="470">
        <v>1.2786321764054505</v>
      </c>
      <c r="G56" s="470">
        <v>0.7623009104941586</v>
      </c>
      <c r="H56" s="470">
        <v>6.6704678858066024E-2</v>
      </c>
      <c r="I56" s="470">
        <v>-1.2145164497829165E-2</v>
      </c>
      <c r="J56" s="470">
        <v>7.9206189472461844E-2</v>
      </c>
      <c r="K56" s="69">
        <v>0.94082587512885996</v>
      </c>
      <c r="L56" s="69">
        <v>-0.54415865371846261</v>
      </c>
      <c r="M56" s="69">
        <v>0.77009691468158004</v>
      </c>
      <c r="N56" s="69">
        <v>1.7151648386728464</v>
      </c>
      <c r="O56" s="69">
        <v>0.20061875087079903</v>
      </c>
      <c r="P56" s="69">
        <v>-1.907264106064897E-2</v>
      </c>
      <c r="Q56" s="69">
        <v>1.1159351434541125E-2</v>
      </c>
      <c r="R56" s="69">
        <v>8.199137790405344E-3</v>
      </c>
      <c r="S56" s="69">
        <v>9.0713008650256614E-3</v>
      </c>
      <c r="T56" s="69">
        <v>-2.7658475602087829E-2</v>
      </c>
      <c r="U56" s="69">
        <v>1.3291607608957527E-2</v>
      </c>
      <c r="V56" s="68">
        <v>0.25942679824414183</v>
      </c>
      <c r="W56" s="55">
        <v>0.84391469679749742</v>
      </c>
      <c r="X56" s="55">
        <v>2.1746987907323039</v>
      </c>
      <c r="Y56" s="55">
        <v>3.0775380066718117</v>
      </c>
      <c r="Z56" s="55">
        <v>6.3555782924457516</v>
      </c>
      <c r="AA56" s="68">
        <v>5.9859735183346946E-2</v>
      </c>
      <c r="AB56" s="68">
        <v>0.25236967079903866</v>
      </c>
      <c r="AC56" s="68">
        <v>0.74168862947587189</v>
      </c>
      <c r="AD56" s="68">
        <v>6.1032086216467105</v>
      </c>
    </row>
    <row r="57" spans="1:30">
      <c r="A57" t="s">
        <v>465</v>
      </c>
      <c r="B57" s="68">
        <v>0.81916585895104732</v>
      </c>
      <c r="C57" s="68">
        <v>0.14774611908534263</v>
      </c>
      <c r="D57" s="68">
        <v>9.530755262272235E-2</v>
      </c>
      <c r="E57" s="68">
        <v>-0.27267236134696632</v>
      </c>
      <c r="F57" s="470">
        <v>0.34824753542164483</v>
      </c>
      <c r="G57" s="470">
        <v>0.67923172823936084</v>
      </c>
      <c r="H57" s="470">
        <v>6.2708168432002082E-2</v>
      </c>
      <c r="I57" s="470">
        <v>-2.3035918613719874E-3</v>
      </c>
      <c r="J57" s="470">
        <v>0.31160334874804463</v>
      </c>
      <c r="K57" s="69">
        <v>0.36745269111528556</v>
      </c>
      <c r="L57" s="69">
        <v>-6.4852869864582594E-2</v>
      </c>
      <c r="M57" s="69">
        <v>0.80336003145055568</v>
      </c>
      <c r="N57" s="69">
        <v>2.4713948495649141</v>
      </c>
      <c r="O57" s="69">
        <v>0.24550639522625434</v>
      </c>
      <c r="P57" s="69">
        <v>-2.6406437475796858E-2</v>
      </c>
      <c r="Q57" s="69">
        <v>5.0180628714960429E-2</v>
      </c>
      <c r="R57" s="69">
        <v>-0.21709991624380168</v>
      </c>
      <c r="S57" s="69">
        <v>-0.23057989347286786</v>
      </c>
      <c r="T57" s="69">
        <v>2.0605793192150883E-2</v>
      </c>
      <c r="U57" s="69">
        <v>1.2590029715129717E-2</v>
      </c>
      <c r="V57" s="68">
        <v>0.33495347723940777</v>
      </c>
      <c r="W57" s="55">
        <v>0.7895471693121473</v>
      </c>
      <c r="X57" s="55">
        <v>1.3994871889796756</v>
      </c>
      <c r="Y57" s="55">
        <v>3.4321513019222101</v>
      </c>
      <c r="Z57" s="55">
        <v>5.9561391374534622</v>
      </c>
      <c r="AA57" s="68">
        <v>3.0911750558550964E-2</v>
      </c>
      <c r="AB57" s="68">
        <v>0.76274518853025353</v>
      </c>
      <c r="AC57" s="68">
        <v>-0.50030179306841571</v>
      </c>
      <c r="AD57" s="68">
        <v>5.1933939489232088</v>
      </c>
    </row>
  </sheetData>
  <mergeCells count="1">
    <mergeCell ref="A2:U2"/>
  </mergeCells>
  <phoneticPr fontId="267" type="noConversion"/>
  <pageMargins left="0.7" right="0.7" top="0.75" bottom="0.75" header="0.3" footer="0.3"/>
</worksheet>
</file>

<file path=xl/worksheets/sheet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47512F0-42A9-EE4D-A1E7-D79612AA5F80}">
  <sheetPr>
    <tabColor theme="3" tint="0.39997558519241921"/>
  </sheetPr>
  <dimension ref="A1:S35"/>
  <sheetViews>
    <sheetView workbookViewId="0">
      <selection sqref="A1:O1"/>
    </sheetView>
  </sheetViews>
  <sheetFormatPr baseColWidth="10" defaultColWidth="8.83203125" defaultRowHeight="15"/>
  <cols>
    <col min="1" max="1" width="8.33203125" style="657" customWidth="1"/>
    <col min="2" max="2" width="48" style="657" bestFit="1" customWidth="1"/>
    <col min="3" max="7" width="10.1640625" style="657" customWidth="1"/>
    <col min="8" max="8" width="11.1640625" style="657" customWidth="1"/>
    <col min="9" max="9" width="15.1640625" style="657" customWidth="1"/>
    <col min="10" max="12" width="10.1640625" style="657" customWidth="1"/>
    <col min="13" max="13" width="15.1640625" style="657" customWidth="1"/>
    <col min="14" max="14" width="12.6640625" style="658" customWidth="1"/>
    <col min="15" max="15" width="12.33203125" style="657" customWidth="1"/>
    <col min="16" max="16384" width="8.83203125" style="657"/>
  </cols>
  <sheetData>
    <row r="1" spans="1:19" ht="23.5" customHeight="1">
      <c r="A1" s="826" t="s">
        <v>534</v>
      </c>
      <c r="B1" s="826"/>
      <c r="C1" s="826"/>
      <c r="D1" s="826"/>
      <c r="E1" s="826"/>
      <c r="F1" s="826"/>
      <c r="G1" s="826"/>
      <c r="H1" s="826"/>
      <c r="I1" s="826"/>
      <c r="J1" s="826"/>
      <c r="K1" s="826"/>
      <c r="L1" s="826"/>
      <c r="M1" s="826"/>
      <c r="N1" s="826"/>
      <c r="O1" s="826"/>
    </row>
    <row r="2" spans="1:19">
      <c r="A2" s="678"/>
      <c r="B2" s="678"/>
      <c r="C2" s="678"/>
      <c r="D2" s="678"/>
      <c r="E2" s="678"/>
      <c r="F2" s="678"/>
      <c r="G2" s="678"/>
      <c r="H2" s="678"/>
      <c r="I2" s="678"/>
      <c r="J2" s="678"/>
      <c r="K2" s="678"/>
      <c r="L2" s="678"/>
      <c r="M2" s="678"/>
      <c r="N2" s="682"/>
      <c r="O2" s="678"/>
    </row>
    <row r="3" spans="1:19" s="676" customFormat="1" ht="30" customHeight="1">
      <c r="A3" s="827" t="s">
        <v>472</v>
      </c>
      <c r="B3" s="827" t="s">
        <v>473</v>
      </c>
      <c r="C3" s="827">
        <v>2024</v>
      </c>
      <c r="D3" s="827"/>
      <c r="E3" s="827"/>
      <c r="F3" s="827">
        <v>2025</v>
      </c>
      <c r="G3" s="827"/>
      <c r="H3" s="827"/>
      <c r="I3" s="827"/>
      <c r="J3" s="827">
        <v>2026</v>
      </c>
      <c r="K3" s="827"/>
      <c r="L3" s="827"/>
      <c r="M3" s="827"/>
      <c r="N3" s="674" t="s">
        <v>462</v>
      </c>
      <c r="O3" s="674" t="s">
        <v>464</v>
      </c>
    </row>
    <row r="4" spans="1:19" s="676" customFormat="1" ht="32">
      <c r="A4" s="827"/>
      <c r="B4" s="827"/>
      <c r="C4" s="674" t="s">
        <v>82</v>
      </c>
      <c r="D4" s="674" t="s">
        <v>84</v>
      </c>
      <c r="E4" s="674" t="s">
        <v>474</v>
      </c>
      <c r="F4" s="674" t="s">
        <v>82</v>
      </c>
      <c r="G4" s="674" t="s">
        <v>84</v>
      </c>
      <c r="H4" s="674" t="s">
        <v>474</v>
      </c>
      <c r="I4" s="677" t="s">
        <v>540</v>
      </c>
      <c r="J4" s="674" t="s">
        <v>82</v>
      </c>
      <c r="K4" s="674" t="s">
        <v>84</v>
      </c>
      <c r="L4" s="674" t="s">
        <v>474</v>
      </c>
      <c r="M4" s="677" t="s">
        <v>538</v>
      </c>
      <c r="N4" s="674" t="s">
        <v>504</v>
      </c>
      <c r="O4" s="674" t="s">
        <v>504</v>
      </c>
    </row>
    <row r="5" spans="1:19">
      <c r="A5" s="683">
        <v>1</v>
      </c>
      <c r="B5" s="684" t="s">
        <v>475</v>
      </c>
      <c r="C5" s="685">
        <v>61050.234005499129</v>
      </c>
      <c r="D5" s="685">
        <v>54190.871441332936</v>
      </c>
      <c r="E5" s="685">
        <v>115241.10544683207</v>
      </c>
      <c r="F5" s="685">
        <v>82730.461603396645</v>
      </c>
      <c r="G5" s="685">
        <v>69417.262828342733</v>
      </c>
      <c r="H5" s="685">
        <v>152147.72443173936</v>
      </c>
      <c r="I5" s="685">
        <v>36906.618984907298</v>
      </c>
      <c r="J5" s="685">
        <v>85062.726675945101</v>
      </c>
      <c r="K5" s="685">
        <v>73380.364289241872</v>
      </c>
      <c r="L5" s="685">
        <v>158443.09096518697</v>
      </c>
      <c r="M5" s="685">
        <v>6295.36653344761</v>
      </c>
      <c r="N5" s="685">
        <v>22.782385697170501</v>
      </c>
      <c r="O5" s="686">
        <v>21.238645806121237</v>
      </c>
    </row>
    <row r="6" spans="1:19">
      <c r="A6" s="687">
        <v>1.01</v>
      </c>
      <c r="B6" s="688" t="s">
        <v>476</v>
      </c>
      <c r="C6" s="689">
        <v>54846.5393833786</v>
      </c>
      <c r="D6" s="689">
        <v>48051.006383682259</v>
      </c>
      <c r="E6" s="690">
        <v>102897.54576706086</v>
      </c>
      <c r="F6" s="689">
        <v>75980.007938582043</v>
      </c>
      <c r="G6" s="689">
        <v>62815.158605132463</v>
      </c>
      <c r="H6" s="690">
        <v>138795.1665437145</v>
      </c>
      <c r="I6" s="689">
        <v>35897.620776653639</v>
      </c>
      <c r="J6" s="689">
        <v>77897.355998984742</v>
      </c>
      <c r="K6" s="689">
        <v>66717.981585666159</v>
      </c>
      <c r="L6" s="690">
        <v>144615.3375846509</v>
      </c>
      <c r="M6" s="690">
        <v>5820.1710409364023</v>
      </c>
      <c r="N6" s="690">
        <v>20.782992508840163</v>
      </c>
      <c r="O6" s="686">
        <v>19.385092239635153</v>
      </c>
    </row>
    <row r="7" spans="1:19">
      <c r="A7" s="691"/>
      <c r="B7" s="692" t="s">
        <v>477</v>
      </c>
      <c r="C7" s="693">
        <v>4210.5772148767674</v>
      </c>
      <c r="D7" s="693">
        <v>1488.0281905354927</v>
      </c>
      <c r="E7" s="694">
        <v>5698.6054054122596</v>
      </c>
      <c r="F7" s="693">
        <v>4808.4791793892682</v>
      </c>
      <c r="G7" s="693">
        <v>1699.3281935915325</v>
      </c>
      <c r="H7" s="694">
        <v>6507.8073729808002</v>
      </c>
      <c r="I7" s="693">
        <v>809.20196756854057</v>
      </c>
      <c r="J7" s="693">
        <v>7700.7178463003938</v>
      </c>
      <c r="K7" s="693">
        <v>2209.9419781213301</v>
      </c>
      <c r="L7" s="694">
        <v>9910.6598244217239</v>
      </c>
      <c r="M7" s="694">
        <v>3402.8524514409237</v>
      </c>
      <c r="N7" s="694">
        <v>0.97446989869806655</v>
      </c>
      <c r="O7" s="686">
        <v>1.3284832581440689</v>
      </c>
      <c r="P7" s="673"/>
    </row>
    <row r="8" spans="1:19">
      <c r="A8" s="687">
        <v>1.02</v>
      </c>
      <c r="B8" s="688" t="s">
        <v>478</v>
      </c>
      <c r="C8" s="689">
        <v>2651.4537999999998</v>
      </c>
      <c r="D8" s="689">
        <v>2505.33303789512</v>
      </c>
      <c r="E8" s="690">
        <v>5156.7868378951198</v>
      </c>
      <c r="F8" s="689">
        <v>2758.2471466551851</v>
      </c>
      <c r="G8" s="689">
        <v>2817.8656086253786</v>
      </c>
      <c r="H8" s="690">
        <v>5576.1127552805638</v>
      </c>
      <c r="I8" s="689">
        <v>419.32591738544397</v>
      </c>
      <c r="J8" s="689">
        <v>2938.3916627135718</v>
      </c>
      <c r="K8" s="689">
        <v>3000.2955232496629</v>
      </c>
      <c r="L8" s="690">
        <v>5938.6871859632347</v>
      </c>
      <c r="M8" s="690">
        <v>362.57443068267094</v>
      </c>
      <c r="N8" s="690">
        <v>0.8349592605225501</v>
      </c>
      <c r="O8" s="686">
        <v>0.79605663413709282</v>
      </c>
      <c r="S8" s="657" t="s">
        <v>120</v>
      </c>
    </row>
    <row r="9" spans="1:19">
      <c r="A9" s="687">
        <v>1.03</v>
      </c>
      <c r="B9" s="688" t="s">
        <v>479</v>
      </c>
      <c r="C9" s="689">
        <v>1727.4447903245027</v>
      </c>
      <c r="D9" s="689">
        <v>1762.2449458172898</v>
      </c>
      <c r="E9" s="690">
        <v>3489.6897361417923</v>
      </c>
      <c r="F9" s="689">
        <v>1829.2572168289744</v>
      </c>
      <c r="G9" s="689">
        <v>1818.3371869497057</v>
      </c>
      <c r="H9" s="690">
        <v>3647.5944037786803</v>
      </c>
      <c r="I9" s="689">
        <v>157.90466763688801</v>
      </c>
      <c r="J9" s="689">
        <v>1810.9646446606846</v>
      </c>
      <c r="K9" s="689">
        <v>1886.8781911714841</v>
      </c>
      <c r="L9" s="690">
        <v>3697.8428358321689</v>
      </c>
      <c r="M9" s="690">
        <v>50.248432053488614</v>
      </c>
      <c r="N9" s="690">
        <v>0.54618564217179266</v>
      </c>
      <c r="O9" s="686">
        <v>0.49568064949072788</v>
      </c>
    </row>
    <row r="10" spans="1:19">
      <c r="A10" s="687">
        <v>1.04</v>
      </c>
      <c r="B10" s="688" t="s">
        <v>480</v>
      </c>
      <c r="C10" s="689">
        <v>1824.796031796021</v>
      </c>
      <c r="D10" s="689">
        <v>1872.2870739382604</v>
      </c>
      <c r="E10" s="690">
        <v>3697.0831057342812</v>
      </c>
      <c r="F10" s="689">
        <v>2162.9493013304414</v>
      </c>
      <c r="G10" s="689">
        <v>1965.9014276351736</v>
      </c>
      <c r="H10" s="690">
        <v>4128.8507289656154</v>
      </c>
      <c r="I10" s="689">
        <v>431.76762323133426</v>
      </c>
      <c r="J10" s="689">
        <v>2416.0143695861029</v>
      </c>
      <c r="K10" s="689">
        <v>1775.2089891545618</v>
      </c>
      <c r="L10" s="690">
        <v>4191.2233587406645</v>
      </c>
      <c r="M10" s="690">
        <v>62.372629775049063</v>
      </c>
      <c r="N10" s="690">
        <v>0.61824828563597867</v>
      </c>
      <c r="O10" s="686">
        <v>0.56181628285826168</v>
      </c>
    </row>
    <row r="11" spans="1:19">
      <c r="A11" s="683">
        <v>2</v>
      </c>
      <c r="B11" s="684" t="s">
        <v>481</v>
      </c>
      <c r="C11" s="685">
        <v>82769.032045560351</v>
      </c>
      <c r="D11" s="685">
        <v>79547.986100707771</v>
      </c>
      <c r="E11" s="685">
        <v>162317.01814626812</v>
      </c>
      <c r="F11" s="685">
        <v>113592.23581577918</v>
      </c>
      <c r="G11" s="685">
        <v>100816.36374002097</v>
      </c>
      <c r="H11" s="685">
        <v>214408.59955580015</v>
      </c>
      <c r="I11" s="685">
        <v>52091.581409532024</v>
      </c>
      <c r="J11" s="685">
        <v>130394.43850410088</v>
      </c>
      <c r="K11" s="685">
        <v>115496.63538988962</v>
      </c>
      <c r="L11" s="685">
        <v>245891.07389399048</v>
      </c>
      <c r="M11" s="685">
        <v>31482.474338190339</v>
      </c>
      <c r="N11" s="685">
        <v>32.105241337749611</v>
      </c>
      <c r="O11" s="686">
        <v>32.960688872629412</v>
      </c>
    </row>
    <row r="12" spans="1:19">
      <c r="A12" s="687">
        <v>2.0099999999999998</v>
      </c>
      <c r="B12" s="688" t="s">
        <v>482</v>
      </c>
      <c r="C12" s="689">
        <v>29914.976535149508</v>
      </c>
      <c r="D12" s="689">
        <v>43255.29490903554</v>
      </c>
      <c r="E12" s="690">
        <v>73170.271444185055</v>
      </c>
      <c r="F12" s="689">
        <v>51453.759640457152</v>
      </c>
      <c r="G12" s="689">
        <v>56811.504333527286</v>
      </c>
      <c r="H12" s="690">
        <v>108265.26397398443</v>
      </c>
      <c r="I12" s="689">
        <v>35094.992529799376</v>
      </c>
      <c r="J12" s="689">
        <v>65537.952771918659</v>
      </c>
      <c r="K12" s="689">
        <v>67059.450684507916</v>
      </c>
      <c r="L12" s="690">
        <v>132597.40345642657</v>
      </c>
      <c r="M12" s="690">
        <v>24332.139482442144</v>
      </c>
      <c r="N12" s="690">
        <v>16.211487951421162</v>
      </c>
      <c r="O12" s="686">
        <v>17.774137513141365</v>
      </c>
    </row>
    <row r="13" spans="1:19">
      <c r="A13" s="691"/>
      <c r="B13" s="692" t="s">
        <v>483</v>
      </c>
      <c r="C13" s="693">
        <v>12400.013025024482</v>
      </c>
      <c r="D13" s="693">
        <v>14264.765116958271</v>
      </c>
      <c r="E13" s="694">
        <v>26664.778141982752</v>
      </c>
      <c r="F13" s="693">
        <v>11147.61170949701</v>
      </c>
      <c r="G13" s="693">
        <v>7617.3845724557177</v>
      </c>
      <c r="H13" s="694">
        <v>18764.996281952728</v>
      </c>
      <c r="I13" s="693">
        <v>-7899.7818600300234</v>
      </c>
      <c r="J13" s="693">
        <v>9469.5898248650083</v>
      </c>
      <c r="K13" s="693">
        <v>12326.864672864189</v>
      </c>
      <c r="L13" s="694">
        <v>21796.454497729195</v>
      </c>
      <c r="M13" s="694">
        <v>3031.4582157764671</v>
      </c>
      <c r="N13" s="694">
        <v>2.8098440807980594</v>
      </c>
      <c r="O13" s="686">
        <v>2.921725233246192</v>
      </c>
    </row>
    <row r="14" spans="1:19">
      <c r="A14" s="687">
        <v>2.02</v>
      </c>
      <c r="B14" s="688" t="s">
        <v>484</v>
      </c>
      <c r="C14" s="689">
        <v>35880.970962494488</v>
      </c>
      <c r="D14" s="689">
        <v>20725.568397645799</v>
      </c>
      <c r="E14" s="690">
        <v>56606.53936014029</v>
      </c>
      <c r="F14" s="689">
        <v>42587.311379459832</v>
      </c>
      <c r="G14" s="689">
        <v>24137.040806034765</v>
      </c>
      <c r="H14" s="690">
        <v>66724.352185494601</v>
      </c>
      <c r="I14" s="689">
        <v>10117.812825354311</v>
      </c>
      <c r="J14" s="689">
        <v>44664.401853128744</v>
      </c>
      <c r="K14" s="689">
        <v>26979.003172908782</v>
      </c>
      <c r="L14" s="690">
        <v>71643.405026037522</v>
      </c>
      <c r="M14" s="690">
        <v>4919.0528405429213</v>
      </c>
      <c r="N14" s="690">
        <v>9.9912104013477023</v>
      </c>
      <c r="O14" s="686">
        <v>9.6035042892897362</v>
      </c>
    </row>
    <row r="15" spans="1:19">
      <c r="A15" s="687">
        <v>2.0299999999999998</v>
      </c>
      <c r="B15" s="688" t="s">
        <v>485</v>
      </c>
      <c r="C15" s="689">
        <v>1852.8550055450662</v>
      </c>
      <c r="D15" s="689">
        <v>1636.8538408773059</v>
      </c>
      <c r="E15" s="690">
        <v>3489.7088464223721</v>
      </c>
      <c r="F15" s="689">
        <v>1904.5302216008688</v>
      </c>
      <c r="G15" s="689">
        <v>1681.2235382528115</v>
      </c>
      <c r="H15" s="690">
        <v>3585.7537598536801</v>
      </c>
      <c r="I15" s="689">
        <v>96.044913431308032</v>
      </c>
      <c r="J15" s="689">
        <v>1984.8399673441993</v>
      </c>
      <c r="K15" s="689">
        <v>1767.1255314274138</v>
      </c>
      <c r="L15" s="690">
        <v>3751.9654987716131</v>
      </c>
      <c r="M15" s="690">
        <v>166.21173891793296</v>
      </c>
      <c r="N15" s="690">
        <v>0.53692571135834943</v>
      </c>
      <c r="O15" s="686">
        <v>0.50293557024020696</v>
      </c>
    </row>
    <row r="16" spans="1:19">
      <c r="A16" s="687">
        <v>2.04</v>
      </c>
      <c r="B16" s="688" t="s">
        <v>486</v>
      </c>
      <c r="C16" s="689">
        <v>875.32027503631264</v>
      </c>
      <c r="D16" s="689">
        <v>851.85958158712776</v>
      </c>
      <c r="E16" s="690">
        <v>1727.1798566234404</v>
      </c>
      <c r="F16" s="689">
        <v>961.16292952658682</v>
      </c>
      <c r="G16" s="689">
        <v>880.80114161137249</v>
      </c>
      <c r="H16" s="690">
        <v>1841.9640711379593</v>
      </c>
      <c r="I16" s="689">
        <v>114.78421451451891</v>
      </c>
      <c r="J16" s="689">
        <v>1037.8935892772326</v>
      </c>
      <c r="K16" s="689">
        <v>933.55157954987271</v>
      </c>
      <c r="L16" s="690">
        <v>1971.4451688271054</v>
      </c>
      <c r="M16" s="690">
        <v>129.48109768914605</v>
      </c>
      <c r="N16" s="690">
        <v>0.27581310246820379</v>
      </c>
      <c r="O16" s="686">
        <v>0.26426413049533104</v>
      </c>
    </row>
    <row r="17" spans="1:15">
      <c r="A17" s="687">
        <v>2.0499999999999998</v>
      </c>
      <c r="B17" s="688" t="s">
        <v>487</v>
      </c>
      <c r="C17" s="689">
        <v>14244.909267334986</v>
      </c>
      <c r="D17" s="689">
        <v>13078.409371562011</v>
      </c>
      <c r="E17" s="690">
        <v>27323.318638896999</v>
      </c>
      <c r="F17" s="689">
        <v>16685.471644734735</v>
      </c>
      <c r="G17" s="689">
        <v>17305.793920594733</v>
      </c>
      <c r="H17" s="690">
        <v>33991.265565329464</v>
      </c>
      <c r="I17" s="689">
        <v>6667.9469264324653</v>
      </c>
      <c r="J17" s="689">
        <v>17169.350322432041</v>
      </c>
      <c r="K17" s="689">
        <v>18757.504421495625</v>
      </c>
      <c r="L17" s="690">
        <v>35926.854743927666</v>
      </c>
      <c r="M17" s="690">
        <v>1935.5891785982021</v>
      </c>
      <c r="N17" s="690">
        <v>5.0898041711541921</v>
      </c>
      <c r="O17" s="686">
        <v>4.8158473694627713</v>
      </c>
    </row>
    <row r="18" spans="1:15">
      <c r="A18" s="683">
        <v>3</v>
      </c>
      <c r="B18" s="684" t="s">
        <v>488</v>
      </c>
      <c r="C18" s="685">
        <v>131999.48199815577</v>
      </c>
      <c r="D18" s="685">
        <v>114685.75906403994</v>
      </c>
      <c r="E18" s="685">
        <v>246685.24106219571</v>
      </c>
      <c r="F18" s="685">
        <v>160015.26070733336</v>
      </c>
      <c r="G18" s="685">
        <v>141258.93338223849</v>
      </c>
      <c r="H18" s="685">
        <v>301274.19408957183</v>
      </c>
      <c r="I18" s="685">
        <v>54588.953027376119</v>
      </c>
      <c r="J18" s="685">
        <v>181457.75731716468</v>
      </c>
      <c r="K18" s="685">
        <v>160221.22956387725</v>
      </c>
      <c r="L18" s="685">
        <v>341678.9868810419</v>
      </c>
      <c r="M18" s="685">
        <v>40404.79279147007</v>
      </c>
      <c r="N18" s="685">
        <v>45.112372965079906</v>
      </c>
      <c r="O18" s="686">
        <v>45.80066532124934</v>
      </c>
    </row>
    <row r="19" spans="1:15">
      <c r="A19" s="687">
        <v>3.01</v>
      </c>
      <c r="B19" s="688" t="s">
        <v>489</v>
      </c>
      <c r="C19" s="689">
        <v>63770.004959271966</v>
      </c>
      <c r="D19" s="689">
        <v>46730.00884876489</v>
      </c>
      <c r="E19" s="690">
        <v>110500.01380803686</v>
      </c>
      <c r="F19" s="689">
        <v>78045.524728021919</v>
      </c>
      <c r="G19" s="689">
        <v>58242.536974602721</v>
      </c>
      <c r="H19" s="690">
        <v>136288.06170262463</v>
      </c>
      <c r="I19" s="689">
        <v>25788.047894587769</v>
      </c>
      <c r="J19" s="689">
        <v>91313.263931785637</v>
      </c>
      <c r="K19" s="689">
        <v>68282.243618003427</v>
      </c>
      <c r="L19" s="690">
        <v>159595.50754978906</v>
      </c>
      <c r="M19" s="690">
        <v>23307.445847164432</v>
      </c>
      <c r="N19" s="690">
        <v>20.407582165463133</v>
      </c>
      <c r="O19" s="686">
        <v>21.393122517679718</v>
      </c>
    </row>
    <row r="20" spans="1:15">
      <c r="A20" s="687">
        <v>3.02</v>
      </c>
      <c r="B20" s="688" t="s">
        <v>490</v>
      </c>
      <c r="C20" s="689">
        <v>9555.7454885418683</v>
      </c>
      <c r="D20" s="689">
        <v>1387.7878259656643</v>
      </c>
      <c r="E20" s="690">
        <v>10943.533314507533</v>
      </c>
      <c r="F20" s="689">
        <v>11950.105389915496</v>
      </c>
      <c r="G20" s="689">
        <v>1655.3532161646992</v>
      </c>
      <c r="H20" s="690">
        <v>13605.458606080196</v>
      </c>
      <c r="I20" s="689">
        <v>2661.9252915726629</v>
      </c>
      <c r="J20" s="689">
        <v>10635.593797024791</v>
      </c>
      <c r="K20" s="689">
        <v>1729.9679679989918</v>
      </c>
      <c r="L20" s="690">
        <v>12365.561765023782</v>
      </c>
      <c r="M20" s="690">
        <v>-1239.8968410564139</v>
      </c>
      <c r="N20" s="690">
        <v>2.0372621852104751</v>
      </c>
      <c r="O20" s="686">
        <v>1.6575527839125526</v>
      </c>
    </row>
    <row r="21" spans="1:15">
      <c r="A21" s="687">
        <v>3.03</v>
      </c>
      <c r="B21" s="688" t="s">
        <v>491</v>
      </c>
      <c r="C21" s="689">
        <v>13090.201899497701</v>
      </c>
      <c r="D21" s="689">
        <v>16213.309146432701</v>
      </c>
      <c r="E21" s="690">
        <v>29303.511045930401</v>
      </c>
      <c r="F21" s="689">
        <v>15646.584358374894</v>
      </c>
      <c r="G21" s="689">
        <v>19293.837884254914</v>
      </c>
      <c r="H21" s="690">
        <v>34940.422242629807</v>
      </c>
      <c r="I21" s="689">
        <v>5636.911196699406</v>
      </c>
      <c r="J21" s="689">
        <v>17086.070119345386</v>
      </c>
      <c r="K21" s="689">
        <v>21534.052430679832</v>
      </c>
      <c r="L21" s="690">
        <v>38620.122550025219</v>
      </c>
      <c r="M21" s="690">
        <v>3679.7003073954111</v>
      </c>
      <c r="N21" s="690">
        <v>5.2319295535091728</v>
      </c>
      <c r="O21" s="686">
        <v>5.1768688608151665</v>
      </c>
    </row>
    <row r="22" spans="1:15">
      <c r="A22" s="687">
        <v>3.04</v>
      </c>
      <c r="B22" s="688" t="s">
        <v>492</v>
      </c>
      <c r="C22" s="689">
        <v>8274.3368282794436</v>
      </c>
      <c r="D22" s="689">
        <v>7666.3479814515676</v>
      </c>
      <c r="E22" s="690">
        <v>15940.68480973101</v>
      </c>
      <c r="F22" s="689">
        <v>9531.0769022251607</v>
      </c>
      <c r="G22" s="689">
        <v>9276.2810575563963</v>
      </c>
      <c r="H22" s="690">
        <v>18807.357959781555</v>
      </c>
      <c r="I22" s="689">
        <v>2866.6731500505448</v>
      </c>
      <c r="J22" s="689">
        <v>11913.846127781451</v>
      </c>
      <c r="K22" s="689">
        <v>12151.92818539888</v>
      </c>
      <c r="L22" s="690">
        <v>24065.774313180329</v>
      </c>
      <c r="M22" s="690">
        <v>5258.4163533987739</v>
      </c>
      <c r="N22" s="690">
        <v>2.8161872586975658</v>
      </c>
      <c r="O22" s="686">
        <v>3.2259182371037656</v>
      </c>
    </row>
    <row r="23" spans="1:15">
      <c r="A23" s="687">
        <v>3.05</v>
      </c>
      <c r="B23" s="688" t="s">
        <v>493</v>
      </c>
      <c r="C23" s="689">
        <v>11784.652005949196</v>
      </c>
      <c r="D23" s="689">
        <v>11881.579133985002</v>
      </c>
      <c r="E23" s="690">
        <v>23666.2311399342</v>
      </c>
      <c r="F23" s="689">
        <v>15671.584004007105</v>
      </c>
      <c r="G23" s="689">
        <v>15132.155348901502</v>
      </c>
      <c r="H23" s="690">
        <v>30803.739352908608</v>
      </c>
      <c r="I23" s="689">
        <v>7137.5082129744078</v>
      </c>
      <c r="J23" s="689">
        <v>17536.502500483952</v>
      </c>
      <c r="K23" s="689">
        <v>16857.221058676274</v>
      </c>
      <c r="L23" s="690">
        <v>34393.723559160222</v>
      </c>
      <c r="M23" s="690">
        <v>3589.9842062516145</v>
      </c>
      <c r="N23" s="690">
        <v>4.6125084911665928</v>
      </c>
      <c r="O23" s="686">
        <v>4.6103374288952192</v>
      </c>
    </row>
    <row r="24" spans="1:15">
      <c r="A24" s="687">
        <v>3.06</v>
      </c>
      <c r="B24" s="688" t="s">
        <v>494</v>
      </c>
      <c r="C24" s="689">
        <v>5238.7682621151871</v>
      </c>
      <c r="D24" s="689">
        <v>5361.9943217281034</v>
      </c>
      <c r="E24" s="690">
        <v>10600.76258384329</v>
      </c>
      <c r="F24" s="689">
        <v>6109.2640123442343</v>
      </c>
      <c r="G24" s="689">
        <v>6038.4860590078242</v>
      </c>
      <c r="H24" s="690">
        <v>12147.750071352059</v>
      </c>
      <c r="I24" s="689">
        <v>1546.987487508768</v>
      </c>
      <c r="J24" s="689">
        <v>6346.8712224389838</v>
      </c>
      <c r="K24" s="689">
        <v>6533.641915846466</v>
      </c>
      <c r="L24" s="690">
        <v>12880.513138285449</v>
      </c>
      <c r="M24" s="690">
        <v>732.76306693339029</v>
      </c>
      <c r="N24" s="690">
        <v>1.8189869648858146</v>
      </c>
      <c r="O24" s="686">
        <v>1.726579901204043</v>
      </c>
    </row>
    <row r="25" spans="1:15">
      <c r="A25" s="687">
        <v>3.07</v>
      </c>
      <c r="B25" s="688" t="s">
        <v>495</v>
      </c>
      <c r="C25" s="689">
        <v>2189.6089001985461</v>
      </c>
      <c r="D25" s="689">
        <v>4037.34228577361</v>
      </c>
      <c r="E25" s="690">
        <v>6226.9511859721561</v>
      </c>
      <c r="F25" s="689">
        <v>2654.5362945822726</v>
      </c>
      <c r="G25" s="689">
        <v>4674.6348654648737</v>
      </c>
      <c r="H25" s="690">
        <v>7329.1711600471463</v>
      </c>
      <c r="I25" s="689">
        <v>1102.2199740749902</v>
      </c>
      <c r="J25" s="689">
        <v>2801.0636275481593</v>
      </c>
      <c r="K25" s="689">
        <v>5076.8692004321265</v>
      </c>
      <c r="L25" s="690">
        <v>7877.9328279802858</v>
      </c>
      <c r="M25" s="690">
        <v>548.76166793313951</v>
      </c>
      <c r="N25" s="690">
        <v>1.0974597538833768</v>
      </c>
      <c r="O25" s="686">
        <v>1.056004550268784</v>
      </c>
    </row>
    <row r="26" spans="1:15">
      <c r="A26" s="687">
        <v>3.08</v>
      </c>
      <c r="B26" s="688" t="s">
        <v>496</v>
      </c>
      <c r="C26" s="689">
        <v>7189.2726459177102</v>
      </c>
      <c r="D26" s="689">
        <v>9014.7475770482033</v>
      </c>
      <c r="E26" s="690">
        <v>16204.020222965913</v>
      </c>
      <c r="F26" s="689">
        <v>7862.6169055317287</v>
      </c>
      <c r="G26" s="689">
        <v>11860.608392777533</v>
      </c>
      <c r="H26" s="690">
        <v>19723.225298309262</v>
      </c>
      <c r="I26" s="689">
        <v>3519.2050753433487</v>
      </c>
      <c r="J26" s="689">
        <v>9288.8956121951851</v>
      </c>
      <c r="K26" s="689">
        <v>12286.646797466092</v>
      </c>
      <c r="L26" s="690">
        <v>21575.542409661277</v>
      </c>
      <c r="M26" s="690">
        <v>1852.3171113520148</v>
      </c>
      <c r="N26" s="690">
        <v>2.9533279424094712</v>
      </c>
      <c r="O26" s="686">
        <v>2.8921128748644933</v>
      </c>
    </row>
    <row r="27" spans="1:15">
      <c r="A27" s="687">
        <v>3.09</v>
      </c>
      <c r="B27" s="688" t="s">
        <v>497</v>
      </c>
      <c r="C27" s="689">
        <v>5014.0365593362121</v>
      </c>
      <c r="D27" s="689">
        <v>5291.0251369357184</v>
      </c>
      <c r="E27" s="690">
        <v>10305.06169627193</v>
      </c>
      <c r="F27" s="689">
        <v>5946.8724101965481</v>
      </c>
      <c r="G27" s="689">
        <v>6841.592707032084</v>
      </c>
      <c r="H27" s="690">
        <v>12788.465117228632</v>
      </c>
      <c r="I27" s="689">
        <v>2483.4034209567017</v>
      </c>
      <c r="J27" s="689">
        <v>7025.6291185337923</v>
      </c>
      <c r="K27" s="689">
        <v>7087.3458038300341</v>
      </c>
      <c r="L27" s="690">
        <v>14112.974922363826</v>
      </c>
      <c r="M27" s="690">
        <v>1324.5098051351943</v>
      </c>
      <c r="N27" s="690">
        <v>1.9149267323168371</v>
      </c>
      <c r="O27" s="686">
        <v>1.8917863431016722</v>
      </c>
    </row>
    <row r="28" spans="1:15">
      <c r="A28" s="687">
        <v>3.1</v>
      </c>
      <c r="B28" s="688" t="s">
        <v>498</v>
      </c>
      <c r="C28" s="689">
        <v>3881.7427575997085</v>
      </c>
      <c r="D28" s="689">
        <v>4888.9569824186028</v>
      </c>
      <c r="E28" s="690">
        <v>8770.6997400183118</v>
      </c>
      <c r="F28" s="689">
        <v>4260.6741360906553</v>
      </c>
      <c r="G28" s="689">
        <v>5700.6668190450109</v>
      </c>
      <c r="H28" s="690">
        <v>9961.3409551356672</v>
      </c>
      <c r="I28" s="689">
        <v>1190.6412151173554</v>
      </c>
      <c r="J28" s="689">
        <v>5047.279795095712</v>
      </c>
      <c r="K28" s="689">
        <v>5980.9613369827348</v>
      </c>
      <c r="L28" s="690">
        <v>11028.241132078447</v>
      </c>
      <c r="M28" s="690">
        <v>1066.9001769427796</v>
      </c>
      <c r="N28" s="690">
        <v>1.4915971471051397</v>
      </c>
      <c r="O28" s="686">
        <v>1.4782904438551718</v>
      </c>
    </row>
    <row r="29" spans="1:15">
      <c r="A29" s="687">
        <v>3.11</v>
      </c>
      <c r="B29" s="688" t="s">
        <v>499</v>
      </c>
      <c r="C29" s="689">
        <v>2011.1116914482141</v>
      </c>
      <c r="D29" s="689">
        <v>2212.6598235358874</v>
      </c>
      <c r="E29" s="690">
        <v>4223.7715149841015</v>
      </c>
      <c r="F29" s="689">
        <v>2336.4215660433561</v>
      </c>
      <c r="G29" s="689">
        <v>2542.7800574309367</v>
      </c>
      <c r="H29" s="690">
        <v>4879.2016234742932</v>
      </c>
      <c r="I29" s="689">
        <v>655.43010849019174</v>
      </c>
      <c r="J29" s="689">
        <v>2462.7414649315906</v>
      </c>
      <c r="K29" s="689">
        <v>2700.3512485624083</v>
      </c>
      <c r="L29" s="690">
        <v>5163.0927134939993</v>
      </c>
      <c r="M29" s="690">
        <v>283.8910900197061</v>
      </c>
      <c r="N29" s="690">
        <v>0.73060477043232608</v>
      </c>
      <c r="O29" s="686">
        <v>0.69209137954875066</v>
      </c>
    </row>
    <row r="30" spans="1:15">
      <c r="A30" s="695">
        <v>4</v>
      </c>
      <c r="B30" s="696" t="s">
        <v>500</v>
      </c>
      <c r="C30" s="690">
        <v>275818.74804921524</v>
      </c>
      <c r="D30" s="690">
        <v>248424.61660608064</v>
      </c>
      <c r="E30" s="690">
        <v>524243.36465529585</v>
      </c>
      <c r="F30" s="690">
        <v>356337.95812650921</v>
      </c>
      <c r="G30" s="690">
        <v>311492.55995060218</v>
      </c>
      <c r="H30" s="690">
        <v>667830.51807711134</v>
      </c>
      <c r="I30" s="690">
        <v>143587.15342181548</v>
      </c>
      <c r="J30" s="690">
        <v>396914.92249721067</v>
      </c>
      <c r="K30" s="690">
        <v>349098.22924300877</v>
      </c>
      <c r="L30" s="690">
        <v>746013.15174021944</v>
      </c>
      <c r="M30" s="690">
        <v>78182.633663108107</v>
      </c>
      <c r="N30" s="690">
        <v>100</v>
      </c>
      <c r="O30" s="686">
        <v>100</v>
      </c>
    </row>
    <row r="31" spans="1:15">
      <c r="A31" s="695"/>
      <c r="B31" s="696" t="s">
        <v>404</v>
      </c>
      <c r="C31" s="690">
        <v>15533.217866125702</v>
      </c>
      <c r="D31" s="690">
        <v>17369.756129670885</v>
      </c>
      <c r="E31" s="690">
        <v>32902.973995796587</v>
      </c>
      <c r="F31" s="690">
        <v>21612.064655734703</v>
      </c>
      <c r="G31" s="690">
        <v>22619.1770971396</v>
      </c>
      <c r="H31" s="690">
        <v>44231.241752874303</v>
      </c>
      <c r="I31" s="690">
        <v>11328.267757077716</v>
      </c>
      <c r="J31" s="690">
        <v>23433.593938132748</v>
      </c>
      <c r="K31" s="690">
        <v>22972.277112221527</v>
      </c>
      <c r="L31" s="690">
        <v>46405.871050354275</v>
      </c>
      <c r="M31" s="690">
        <v>2174.6292974799726</v>
      </c>
      <c r="N31" s="690">
        <v>6.6231237650279287</v>
      </c>
      <c r="O31" s="686">
        <v>6.2205164804539494</v>
      </c>
    </row>
    <row r="32" spans="1:15">
      <c r="A32" s="695">
        <v>5</v>
      </c>
      <c r="B32" s="696" t="s">
        <v>501</v>
      </c>
      <c r="C32" s="690">
        <v>291351.96591534093</v>
      </c>
      <c r="D32" s="690">
        <v>265794.3727357515</v>
      </c>
      <c r="E32" s="690">
        <v>557146.33865109249</v>
      </c>
      <c r="F32" s="690">
        <v>377950.0227822439</v>
      </c>
      <c r="G32" s="690">
        <v>334111.73704774183</v>
      </c>
      <c r="H32" s="690">
        <v>712061.75982998568</v>
      </c>
      <c r="I32" s="690">
        <v>154915.42117889319</v>
      </c>
      <c r="J32" s="690">
        <v>420348.51643534336</v>
      </c>
      <c r="K32" s="690">
        <v>372070.50635523023</v>
      </c>
      <c r="L32" s="690">
        <v>792419.02279057354</v>
      </c>
      <c r="M32" s="690">
        <v>80357.262960587861</v>
      </c>
      <c r="N32" s="690"/>
      <c r="O32" s="686"/>
    </row>
    <row r="33" spans="1:15">
      <c r="A33" s="691"/>
      <c r="B33" s="692" t="s">
        <v>502</v>
      </c>
      <c r="C33" s="693">
        <v>80186.614563734853</v>
      </c>
      <c r="D33" s="693">
        <v>71160.489455405914</v>
      </c>
      <c r="E33" s="694">
        <v>151347.10401914077</v>
      </c>
      <c r="F33" s="693">
        <v>107242.95521776754</v>
      </c>
      <c r="G33" s="693">
        <v>90895.683927756239</v>
      </c>
      <c r="H33" s="694">
        <v>198138.63914552378</v>
      </c>
      <c r="I33" s="693">
        <v>46791.535126383009</v>
      </c>
      <c r="J33" s="693">
        <v>113248.54314249879</v>
      </c>
      <c r="K33" s="693">
        <v>26514.887905489653</v>
      </c>
      <c r="L33" s="694">
        <v>139763.43104798844</v>
      </c>
      <c r="M33" s="694">
        <v>-58375.208097535331</v>
      </c>
      <c r="N33" s="694"/>
      <c r="O33" s="686"/>
    </row>
    <row r="34" spans="1:15">
      <c r="A34" s="695">
        <v>6</v>
      </c>
      <c r="B34" s="696" t="s">
        <v>503</v>
      </c>
      <c r="C34" s="690">
        <v>278951.95289031643</v>
      </c>
      <c r="D34" s="690">
        <v>251529.60761879323</v>
      </c>
      <c r="E34" s="690">
        <v>530481.56050910964</v>
      </c>
      <c r="F34" s="690">
        <v>366802.41107274691</v>
      </c>
      <c r="G34" s="690">
        <v>326494.35247528611</v>
      </c>
      <c r="H34" s="690">
        <v>693296.76354803308</v>
      </c>
      <c r="I34" s="690">
        <v>162815.20303892344</v>
      </c>
      <c r="J34" s="690">
        <v>410878.92661047837</v>
      </c>
      <c r="K34" s="690">
        <v>359743.64168236603</v>
      </c>
      <c r="L34" s="690">
        <v>770622.56829284434</v>
      </c>
      <c r="M34" s="690">
        <v>77325.804744811263</v>
      </c>
      <c r="N34" s="690"/>
      <c r="O34" s="686"/>
    </row>
    <row r="35" spans="1:15">
      <c r="N35" s="657"/>
    </row>
  </sheetData>
  <mergeCells count="6">
    <mergeCell ref="A1:O1"/>
    <mergeCell ref="A3:A4"/>
    <mergeCell ref="B3:B4"/>
    <mergeCell ref="C3:E3"/>
    <mergeCell ref="F3:I3"/>
    <mergeCell ref="J3:M3"/>
  </mergeCells>
  <phoneticPr fontId="267" type="noConversion"/>
  <pageMargins left="0.7" right="0.7" top="0.75" bottom="0.75" header="0.3" footer="0.3"/>
</worksheet>
</file>

<file path=xl/worksheets/sheet5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F2AA72F-ACD6-8C4C-917B-BBA0B00B64A0}">
  <sheetPr>
    <tabColor theme="3" tint="0.39997558519241921"/>
  </sheetPr>
  <dimension ref="A1:O34"/>
  <sheetViews>
    <sheetView workbookViewId="0">
      <selection sqref="A1:O1"/>
    </sheetView>
  </sheetViews>
  <sheetFormatPr baseColWidth="10" defaultColWidth="8.83203125" defaultRowHeight="15"/>
  <cols>
    <col min="1" max="1" width="8.83203125" style="657"/>
    <col min="2" max="2" width="48" style="657" bestFit="1" customWidth="1"/>
    <col min="3" max="8" width="12.5" style="657" customWidth="1"/>
    <col min="9" max="9" width="17" style="657" customWidth="1"/>
    <col min="10" max="12" width="12.5" style="657" customWidth="1"/>
    <col min="13" max="13" width="19.5" style="657" customWidth="1"/>
    <col min="14" max="14" width="10" style="657" customWidth="1"/>
    <col min="15" max="15" width="10.1640625" style="657" customWidth="1"/>
    <col min="16" max="16384" width="8.83203125" style="657"/>
  </cols>
  <sheetData>
    <row r="1" spans="1:15" ht="16">
      <c r="A1" s="826" t="s">
        <v>535</v>
      </c>
      <c r="B1" s="826"/>
      <c r="C1" s="826"/>
      <c r="D1" s="826"/>
      <c r="E1" s="826"/>
      <c r="F1" s="826"/>
      <c r="G1" s="826"/>
      <c r="H1" s="826"/>
      <c r="I1" s="826"/>
      <c r="J1" s="826"/>
      <c r="K1" s="826"/>
      <c r="L1" s="826"/>
      <c r="M1" s="826"/>
      <c r="N1" s="826"/>
      <c r="O1" s="826"/>
    </row>
    <row r="3" spans="1:15" s="678" customFormat="1" ht="24" customHeight="1">
      <c r="A3" s="827" t="s">
        <v>472</v>
      </c>
      <c r="B3" s="827" t="s">
        <v>473</v>
      </c>
      <c r="C3" s="827">
        <v>2024</v>
      </c>
      <c r="D3" s="827"/>
      <c r="E3" s="827"/>
      <c r="F3" s="827">
        <v>2025</v>
      </c>
      <c r="G3" s="827"/>
      <c r="H3" s="827"/>
      <c r="I3" s="827"/>
      <c r="J3" s="827">
        <v>2026</v>
      </c>
      <c r="K3" s="827"/>
      <c r="L3" s="827"/>
      <c r="M3" s="827"/>
      <c r="N3" s="674" t="s">
        <v>462</v>
      </c>
      <c r="O3" s="674" t="s">
        <v>464</v>
      </c>
    </row>
    <row r="4" spans="1:15" s="678" customFormat="1" ht="48">
      <c r="A4" s="827"/>
      <c r="B4" s="827"/>
      <c r="C4" s="674" t="s">
        <v>82</v>
      </c>
      <c r="D4" s="674" t="s">
        <v>84</v>
      </c>
      <c r="E4" s="674" t="s">
        <v>474</v>
      </c>
      <c r="F4" s="674" t="s">
        <v>82</v>
      </c>
      <c r="G4" s="674" t="s">
        <v>84</v>
      </c>
      <c r="H4" s="674" t="s">
        <v>474</v>
      </c>
      <c r="I4" s="677" t="s">
        <v>540</v>
      </c>
      <c r="J4" s="674" t="s">
        <v>82</v>
      </c>
      <c r="K4" s="674" t="s">
        <v>84</v>
      </c>
      <c r="L4" s="674" t="s">
        <v>474</v>
      </c>
      <c r="M4" s="677" t="s">
        <v>539</v>
      </c>
      <c r="N4" s="677" t="s">
        <v>505</v>
      </c>
      <c r="O4" s="677" t="s">
        <v>505</v>
      </c>
    </row>
    <row r="5" spans="1:15">
      <c r="A5" s="683">
        <v>1</v>
      </c>
      <c r="B5" s="684" t="s">
        <v>475</v>
      </c>
      <c r="C5" s="685">
        <v>10755.484589212871</v>
      </c>
      <c r="D5" s="685">
        <v>9119.4383253791402</v>
      </c>
      <c r="E5" s="685">
        <v>19874.922914592011</v>
      </c>
      <c r="F5" s="685">
        <v>11461.780979476744</v>
      </c>
      <c r="G5" s="685">
        <v>9764.8486698409397</v>
      </c>
      <c r="H5" s="685">
        <v>21226.629649317685</v>
      </c>
      <c r="I5" s="685">
        <v>1351.7067347256743</v>
      </c>
      <c r="J5" s="685">
        <v>11916.909309994513</v>
      </c>
      <c r="K5" s="685">
        <v>10146.754372737612</v>
      </c>
      <c r="L5" s="685">
        <v>22063.663682732127</v>
      </c>
      <c r="M5" s="685">
        <v>837.03403341444209</v>
      </c>
      <c r="N5" s="697">
        <v>6.8010665527324488E-2</v>
      </c>
      <c r="O5" s="697">
        <v>3.9433204764155683E-2</v>
      </c>
    </row>
    <row r="6" spans="1:15">
      <c r="A6" s="687">
        <v>1.01</v>
      </c>
      <c r="B6" s="688" t="s">
        <v>476</v>
      </c>
      <c r="C6" s="689">
        <v>8652.3459778493252</v>
      </c>
      <c r="D6" s="689">
        <v>7024.3134528290884</v>
      </c>
      <c r="E6" s="690">
        <v>15676.659430678414</v>
      </c>
      <c r="F6" s="689">
        <v>9232.0531583652319</v>
      </c>
      <c r="G6" s="689">
        <v>7586.2585290554161</v>
      </c>
      <c r="H6" s="690">
        <v>16818.311687420646</v>
      </c>
      <c r="I6" s="689">
        <v>1141.6522567422326</v>
      </c>
      <c r="J6" s="689">
        <v>9668.7048882931867</v>
      </c>
      <c r="K6" s="689">
        <v>7982.4908572951663</v>
      </c>
      <c r="L6" s="690">
        <v>17651.195745588353</v>
      </c>
      <c r="M6" s="690">
        <v>832.88405816770683</v>
      </c>
      <c r="N6" s="697">
        <v>7.2824970255338739E-2</v>
      </c>
      <c r="O6" s="697">
        <v>4.9522453480908446E-2</v>
      </c>
    </row>
    <row r="7" spans="1:15">
      <c r="A7" s="691"/>
      <c r="B7" s="692" t="s">
        <v>477</v>
      </c>
      <c r="C7" s="693">
        <v>689.2839378265212</v>
      </c>
      <c r="D7" s="693">
        <v>251.56175888247148</v>
      </c>
      <c r="E7" s="694">
        <v>940.8456967089927</v>
      </c>
      <c r="F7" s="693">
        <v>848.50852746444764</v>
      </c>
      <c r="G7" s="693">
        <v>287.2835286437824</v>
      </c>
      <c r="H7" s="694">
        <v>1135.7920561082301</v>
      </c>
      <c r="I7" s="693">
        <v>194.94635939923739</v>
      </c>
      <c r="J7" s="693">
        <v>880.79124684665294</v>
      </c>
      <c r="K7" s="693">
        <v>302.23561039858731</v>
      </c>
      <c r="L7" s="694">
        <v>1183.0268572452403</v>
      </c>
      <c r="M7" s="694">
        <v>47.234801137010209</v>
      </c>
      <c r="N7" s="697">
        <v>0.20720332790078655</v>
      </c>
      <c r="O7" s="697">
        <v>4.1587543144877559E-2</v>
      </c>
    </row>
    <row r="8" spans="1:15">
      <c r="A8" s="687">
        <v>1.02</v>
      </c>
      <c r="B8" s="688" t="s">
        <v>478</v>
      </c>
      <c r="C8" s="689">
        <v>1245.0059873563177</v>
      </c>
      <c r="D8" s="689">
        <v>1145.6033320058725</v>
      </c>
      <c r="E8" s="690">
        <v>2390.60931936219</v>
      </c>
      <c r="F8" s="689">
        <v>1315.3377854333717</v>
      </c>
      <c r="G8" s="689">
        <v>1213.193928594219</v>
      </c>
      <c r="H8" s="690">
        <v>2528.5317140275906</v>
      </c>
      <c r="I8" s="689">
        <v>137.92239466540059</v>
      </c>
      <c r="J8" s="689">
        <v>1390.0454228575775</v>
      </c>
      <c r="K8" s="689">
        <v>1284.6590514553404</v>
      </c>
      <c r="L8" s="690">
        <v>2674.7044743129181</v>
      </c>
      <c r="M8" s="690">
        <v>146.17276028532751</v>
      </c>
      <c r="N8" s="697">
        <v>5.7693406257697477E-2</v>
      </c>
      <c r="O8" s="697">
        <v>5.7809344242906624E-2</v>
      </c>
    </row>
    <row r="9" spans="1:15">
      <c r="A9" s="687">
        <v>1.03</v>
      </c>
      <c r="B9" s="688" t="s">
        <v>479</v>
      </c>
      <c r="C9" s="689">
        <v>447.90808150335357</v>
      </c>
      <c r="D9" s="689">
        <v>420.19164048100066</v>
      </c>
      <c r="E9" s="690">
        <v>868.09972198435423</v>
      </c>
      <c r="F9" s="689">
        <v>436.71369069392608</v>
      </c>
      <c r="G9" s="689">
        <v>431.51429758619071</v>
      </c>
      <c r="H9" s="690">
        <v>868.22798828011673</v>
      </c>
      <c r="I9" s="689">
        <v>0.1282662957625007</v>
      </c>
      <c r="J9" s="689">
        <v>476.01792285637947</v>
      </c>
      <c r="K9" s="689">
        <v>477.61477047807978</v>
      </c>
      <c r="L9" s="690">
        <v>953.63269333445919</v>
      </c>
      <c r="M9" s="690">
        <v>85.404705054342458</v>
      </c>
      <c r="N9" s="697">
        <v>1.4775525497157105E-4</v>
      </c>
      <c r="O9" s="697">
        <v>9.8366680419415653E-2</v>
      </c>
    </row>
    <row r="10" spans="1:15">
      <c r="A10" s="687">
        <v>1.04</v>
      </c>
      <c r="B10" s="688" t="s">
        <v>480</v>
      </c>
      <c r="C10" s="689">
        <v>410.22454250387443</v>
      </c>
      <c r="D10" s="689">
        <v>529.32990006317959</v>
      </c>
      <c r="E10" s="690">
        <v>939.55444256705402</v>
      </c>
      <c r="F10" s="689">
        <v>477.67634498421199</v>
      </c>
      <c r="G10" s="689">
        <v>533.88191460511405</v>
      </c>
      <c r="H10" s="690">
        <v>1011.5582595893261</v>
      </c>
      <c r="I10" s="689">
        <v>72.003817022272074</v>
      </c>
      <c r="J10" s="689">
        <v>382.14107598736962</v>
      </c>
      <c r="K10" s="689">
        <v>401.98969350902536</v>
      </c>
      <c r="L10" s="690">
        <v>784.13076949639503</v>
      </c>
      <c r="M10" s="690">
        <v>-227.42749009293107</v>
      </c>
      <c r="N10" s="697">
        <v>7.6636130659488932E-2</v>
      </c>
      <c r="O10" s="697">
        <v>-0.22482885976855393</v>
      </c>
    </row>
    <row r="11" spans="1:15">
      <c r="A11" s="683">
        <v>2</v>
      </c>
      <c r="B11" s="684" t="s">
        <v>481</v>
      </c>
      <c r="C11" s="685">
        <v>16431.673151069517</v>
      </c>
      <c r="D11" s="685">
        <v>15370.910491695426</v>
      </c>
      <c r="E11" s="685">
        <v>31802.583642764941</v>
      </c>
      <c r="F11" s="685">
        <v>17111.642940672173</v>
      </c>
      <c r="G11" s="685">
        <v>15735.722396023231</v>
      </c>
      <c r="H11" s="685">
        <v>32847.365336695402</v>
      </c>
      <c r="I11" s="685">
        <v>1044.7816939304612</v>
      </c>
      <c r="J11" s="685">
        <v>18284.471229788349</v>
      </c>
      <c r="K11" s="685">
        <v>16412.657428375773</v>
      </c>
      <c r="L11" s="685">
        <v>34697.128658164118</v>
      </c>
      <c r="M11" s="685">
        <v>1849.7633214687157</v>
      </c>
      <c r="N11" s="697">
        <v>3.2852101126952027E-2</v>
      </c>
      <c r="O11" s="697">
        <v>5.6313902272163485E-2</v>
      </c>
    </row>
    <row r="12" spans="1:15">
      <c r="A12" s="687">
        <v>2.0099999999999998</v>
      </c>
      <c r="B12" s="688" t="s">
        <v>482</v>
      </c>
      <c r="C12" s="689">
        <v>6255.0779907325168</v>
      </c>
      <c r="D12" s="689">
        <v>6646.4714619690249</v>
      </c>
      <c r="E12" s="690">
        <v>12901.549452701542</v>
      </c>
      <c r="F12" s="689">
        <v>6423.965096482294</v>
      </c>
      <c r="G12" s="689">
        <v>6526.8349756535827</v>
      </c>
      <c r="H12" s="690">
        <v>12950.800072135877</v>
      </c>
      <c r="I12" s="689">
        <v>49.250619434335022</v>
      </c>
      <c r="J12" s="689">
        <v>7113.5392086550974</v>
      </c>
      <c r="K12" s="689">
        <v>6695.2830747242242</v>
      </c>
      <c r="L12" s="690">
        <v>13808.822283379322</v>
      </c>
      <c r="M12" s="690">
        <v>858.02221124344578</v>
      </c>
      <c r="N12" s="697">
        <v>3.8174189553659144E-3</v>
      </c>
      <c r="O12" s="697">
        <v>6.6252448224377369E-2</v>
      </c>
    </row>
    <row r="13" spans="1:15">
      <c r="A13" s="691"/>
      <c r="B13" s="692" t="s">
        <v>483</v>
      </c>
      <c r="C13" s="693">
        <v>2636.2704917384267</v>
      </c>
      <c r="D13" s="693">
        <v>2319.3685649871095</v>
      </c>
      <c r="E13" s="694">
        <v>4955.6390567255366</v>
      </c>
      <c r="F13" s="693">
        <v>1956.1127048699127</v>
      </c>
      <c r="G13" s="693">
        <v>1646.7516811408477</v>
      </c>
      <c r="H13" s="694">
        <v>3602.8643860107604</v>
      </c>
      <c r="I13" s="693">
        <v>-1352.7746707147762</v>
      </c>
      <c r="J13" s="693">
        <v>2092.21720379612</v>
      </c>
      <c r="K13" s="693">
        <v>2015.6932069656809</v>
      </c>
      <c r="L13" s="694">
        <v>4107.9104107618004</v>
      </c>
      <c r="M13" s="694">
        <v>505.04602475104002</v>
      </c>
      <c r="N13" s="697">
        <v>-0.2729768361315299</v>
      </c>
      <c r="O13" s="697">
        <v>0.14017902719626019</v>
      </c>
    </row>
    <row r="14" spans="1:15">
      <c r="A14" s="687">
        <v>2.02</v>
      </c>
      <c r="B14" s="688" t="s">
        <v>484</v>
      </c>
      <c r="C14" s="689">
        <v>6200.9339867792351</v>
      </c>
      <c r="D14" s="689">
        <v>4746.7903959092027</v>
      </c>
      <c r="E14" s="690">
        <v>10947.724382688437</v>
      </c>
      <c r="F14" s="689">
        <v>6645.6043368661585</v>
      </c>
      <c r="G14" s="689">
        <v>5003.1170772882997</v>
      </c>
      <c r="H14" s="690">
        <v>11648.721414154457</v>
      </c>
      <c r="I14" s="689">
        <v>700.99703146602042</v>
      </c>
      <c r="J14" s="689">
        <v>7056.7178558769947</v>
      </c>
      <c r="K14" s="689">
        <v>5331.6629586305962</v>
      </c>
      <c r="L14" s="690">
        <v>12388.380814507591</v>
      </c>
      <c r="M14" s="690">
        <v>739.65940035313361</v>
      </c>
      <c r="N14" s="697">
        <v>6.4031300657742429E-2</v>
      </c>
      <c r="O14" s="697">
        <v>6.349704607532014E-2</v>
      </c>
    </row>
    <row r="15" spans="1:15">
      <c r="A15" s="687">
        <v>2.0299999999999998</v>
      </c>
      <c r="B15" s="688" t="s">
        <v>485</v>
      </c>
      <c r="C15" s="689">
        <v>562.96327658285634</v>
      </c>
      <c r="D15" s="689">
        <v>577.97471557252106</v>
      </c>
      <c r="E15" s="690">
        <v>1140.9379921553773</v>
      </c>
      <c r="F15" s="689">
        <v>578.66404586153146</v>
      </c>
      <c r="G15" s="689">
        <v>593.64169974680874</v>
      </c>
      <c r="H15" s="690">
        <v>1172.3057456083402</v>
      </c>
      <c r="I15" s="689">
        <v>31.367753452962916</v>
      </c>
      <c r="J15" s="689">
        <v>614.6382850134305</v>
      </c>
      <c r="K15" s="689">
        <v>623.97377878301211</v>
      </c>
      <c r="L15" s="690">
        <v>1238.6120637964427</v>
      </c>
      <c r="M15" s="690">
        <v>66.306318188102523</v>
      </c>
      <c r="N15" s="697">
        <v>2.7492951999700921E-2</v>
      </c>
      <c r="O15" s="697">
        <v>5.6560601563625745E-2</v>
      </c>
    </row>
    <row r="16" spans="1:15">
      <c r="A16" s="687">
        <v>2.04</v>
      </c>
      <c r="B16" s="688" t="s">
        <v>486</v>
      </c>
      <c r="C16" s="689">
        <v>176.0271128902086</v>
      </c>
      <c r="D16" s="689">
        <v>183.76061083742036</v>
      </c>
      <c r="E16" s="690">
        <v>359.78772372762899</v>
      </c>
      <c r="F16" s="689">
        <v>177.5340854797029</v>
      </c>
      <c r="G16" s="689">
        <v>186.66958951057097</v>
      </c>
      <c r="H16" s="690">
        <v>364.20367499027384</v>
      </c>
      <c r="I16" s="689">
        <v>4.4159512626448532</v>
      </c>
      <c r="J16" s="689">
        <v>170.98412437257093</v>
      </c>
      <c r="K16" s="689">
        <v>185.55533705904136</v>
      </c>
      <c r="L16" s="690">
        <v>356.53946143161227</v>
      </c>
      <c r="M16" s="690">
        <v>-7.6642135586615723</v>
      </c>
      <c r="N16" s="697">
        <v>1.2273768590247647E-2</v>
      </c>
      <c r="O16" s="697">
        <v>-2.1043756790390056E-2</v>
      </c>
    </row>
    <row r="17" spans="1:15">
      <c r="A17" s="687">
        <v>2.0499999999999998</v>
      </c>
      <c r="B17" s="688" t="s">
        <v>487</v>
      </c>
      <c r="C17" s="689">
        <v>3236.6707840847021</v>
      </c>
      <c r="D17" s="689">
        <v>3215.9133074072524</v>
      </c>
      <c r="E17" s="690">
        <v>6452.5840914919545</v>
      </c>
      <c r="F17" s="689">
        <v>3285.875375982484</v>
      </c>
      <c r="G17" s="689">
        <v>3425.45905382397</v>
      </c>
      <c r="H17" s="690">
        <v>6711.334429806454</v>
      </c>
      <c r="I17" s="689">
        <v>258.75033831449946</v>
      </c>
      <c r="J17" s="689">
        <v>3328.5917558702558</v>
      </c>
      <c r="K17" s="689">
        <v>3576.1822791788964</v>
      </c>
      <c r="L17" s="690">
        <v>6904.7740350491522</v>
      </c>
      <c r="M17" s="690">
        <v>193.43960524269824</v>
      </c>
      <c r="N17" s="697">
        <v>4.0100265978040284E-2</v>
      </c>
      <c r="O17" s="697">
        <v>2.8822823130910002E-2</v>
      </c>
    </row>
    <row r="18" spans="1:15">
      <c r="A18" s="683">
        <v>3</v>
      </c>
      <c r="B18" s="684" t="s">
        <v>488</v>
      </c>
      <c r="C18" s="685">
        <v>21911.712292187647</v>
      </c>
      <c r="D18" s="685">
        <v>18851.05859195103</v>
      </c>
      <c r="E18" s="685">
        <v>40762.770884138678</v>
      </c>
      <c r="F18" s="685">
        <v>23540.04081690883</v>
      </c>
      <c r="G18" s="685">
        <v>20636.72896072338</v>
      </c>
      <c r="H18" s="685">
        <v>44176.769777632209</v>
      </c>
      <c r="I18" s="685">
        <v>3413.9988934935318</v>
      </c>
      <c r="J18" s="685">
        <v>25199.775788223862</v>
      </c>
      <c r="K18" s="685">
        <v>22296.868096615995</v>
      </c>
      <c r="L18" s="685">
        <v>47496.643884839854</v>
      </c>
      <c r="M18" s="685">
        <v>3319.8741072076446</v>
      </c>
      <c r="N18" s="697">
        <v>8.3752866143404381E-2</v>
      </c>
      <c r="O18" s="697">
        <v>7.5149770431802265E-2</v>
      </c>
    </row>
    <row r="19" spans="1:15">
      <c r="A19" s="687">
        <v>3.01</v>
      </c>
      <c r="B19" s="688" t="s">
        <v>489</v>
      </c>
      <c r="C19" s="689">
        <v>5454.9506727005846</v>
      </c>
      <c r="D19" s="689">
        <v>2897.1530303663731</v>
      </c>
      <c r="E19" s="690">
        <v>8352.1037030669577</v>
      </c>
      <c r="F19" s="689">
        <v>5634.559299889178</v>
      </c>
      <c r="G19" s="689">
        <v>3032.9421586521653</v>
      </c>
      <c r="H19" s="690">
        <v>8667.5014585413428</v>
      </c>
      <c r="I19" s="689">
        <v>315.39775547438512</v>
      </c>
      <c r="J19" s="689">
        <v>6141.9524185067885</v>
      </c>
      <c r="K19" s="689">
        <v>3210.6798337855134</v>
      </c>
      <c r="L19" s="690">
        <v>9352.6322522923019</v>
      </c>
      <c r="M19" s="690">
        <v>685.13079375095913</v>
      </c>
      <c r="N19" s="697">
        <v>3.7762672338295777E-2</v>
      </c>
      <c r="O19" s="697">
        <v>7.9045939251132236E-2</v>
      </c>
    </row>
    <row r="20" spans="1:15">
      <c r="A20" s="687">
        <v>3.02</v>
      </c>
      <c r="B20" s="688" t="s">
        <v>490</v>
      </c>
      <c r="C20" s="689">
        <v>1971.8705532173651</v>
      </c>
      <c r="D20" s="689">
        <v>397.70647175931367</v>
      </c>
      <c r="E20" s="690">
        <v>2369.5770249766788</v>
      </c>
      <c r="F20" s="689">
        <v>2152.377258341734</v>
      </c>
      <c r="G20" s="689">
        <v>403.94575081914877</v>
      </c>
      <c r="H20" s="690">
        <v>2556.323009160883</v>
      </c>
      <c r="I20" s="689">
        <v>186.74598418420419</v>
      </c>
      <c r="J20" s="689">
        <v>1858.9091856283269</v>
      </c>
      <c r="K20" s="689">
        <v>372.57627498140062</v>
      </c>
      <c r="L20" s="690">
        <v>2231.4854606097274</v>
      </c>
      <c r="M20" s="690">
        <v>-324.83754855115558</v>
      </c>
      <c r="N20" s="697">
        <v>7.880983914673223E-2</v>
      </c>
      <c r="O20" s="697">
        <v>-0.12707218430028688</v>
      </c>
    </row>
    <row r="21" spans="1:15">
      <c r="A21" s="687">
        <v>3.03</v>
      </c>
      <c r="B21" s="688" t="s">
        <v>491</v>
      </c>
      <c r="C21" s="689">
        <v>2947.1895508193347</v>
      </c>
      <c r="D21" s="689">
        <v>2491.1343451008324</v>
      </c>
      <c r="E21" s="690">
        <v>5438.3238959201672</v>
      </c>
      <c r="F21" s="689">
        <v>3194.7534730881589</v>
      </c>
      <c r="G21" s="689">
        <v>2603.2353906303697</v>
      </c>
      <c r="H21" s="690">
        <v>5797.9888637185286</v>
      </c>
      <c r="I21" s="689">
        <v>359.66496779836143</v>
      </c>
      <c r="J21" s="689">
        <v>3610.0714245896193</v>
      </c>
      <c r="K21" s="689">
        <v>2991.8224053333774</v>
      </c>
      <c r="L21" s="690">
        <v>6601.8938299229967</v>
      </c>
      <c r="M21" s="690">
        <v>803.90496620446811</v>
      </c>
      <c r="N21" s="697">
        <v>6.613526054749741E-2</v>
      </c>
      <c r="O21" s="697">
        <v>0.13865238190348728</v>
      </c>
    </row>
    <row r="22" spans="1:15">
      <c r="A22" s="687">
        <v>3.04</v>
      </c>
      <c r="B22" s="688" t="s">
        <v>492</v>
      </c>
      <c r="C22" s="689">
        <v>3244.6211623742583</v>
      </c>
      <c r="D22" s="689">
        <v>3189.425596199168</v>
      </c>
      <c r="E22" s="690">
        <v>6434.0467585734259</v>
      </c>
      <c r="F22" s="689">
        <v>3670.6302892062931</v>
      </c>
      <c r="G22" s="689">
        <v>3868.6703110214744</v>
      </c>
      <c r="H22" s="690">
        <v>7539.3006002277671</v>
      </c>
      <c r="I22" s="689">
        <v>1105.2538416543412</v>
      </c>
      <c r="J22" s="689">
        <v>4595.6291220862786</v>
      </c>
      <c r="K22" s="689">
        <v>5064.0894371271097</v>
      </c>
      <c r="L22" s="690">
        <v>9659.7185592133883</v>
      </c>
      <c r="M22" s="690">
        <v>2120.4179589856212</v>
      </c>
      <c r="N22" s="697">
        <v>0.17178206549114372</v>
      </c>
      <c r="O22" s="697">
        <v>0.28124862920594551</v>
      </c>
    </row>
    <row r="23" spans="1:15">
      <c r="A23" s="687">
        <v>3.05</v>
      </c>
      <c r="B23" s="688" t="s">
        <v>493</v>
      </c>
      <c r="C23" s="689">
        <v>2249.0345404910563</v>
      </c>
      <c r="D23" s="689">
        <v>2353.2952224456135</v>
      </c>
      <c r="E23" s="690">
        <v>4602.3297629366698</v>
      </c>
      <c r="F23" s="689">
        <v>2458.9752942415939</v>
      </c>
      <c r="G23" s="689">
        <v>2581.5648590228379</v>
      </c>
      <c r="H23" s="690">
        <v>5040.5401532644319</v>
      </c>
      <c r="I23" s="689">
        <v>438.21039032776207</v>
      </c>
      <c r="J23" s="689">
        <v>2567.1702071882241</v>
      </c>
      <c r="K23" s="689">
        <v>2700.3168425378885</v>
      </c>
      <c r="L23" s="690">
        <v>5267.4870497261127</v>
      </c>
      <c r="M23" s="690">
        <v>226.94689646168081</v>
      </c>
      <c r="N23" s="697">
        <v>9.5214904819890034E-2</v>
      </c>
      <c r="O23" s="697">
        <v>4.5024320719814437E-2</v>
      </c>
    </row>
    <row r="24" spans="1:15">
      <c r="A24" s="687">
        <v>3.06</v>
      </c>
      <c r="B24" s="688" t="s">
        <v>494</v>
      </c>
      <c r="C24" s="689">
        <v>319.82517339389199</v>
      </c>
      <c r="D24" s="689">
        <v>500.41190759999989</v>
      </c>
      <c r="E24" s="690">
        <v>820.23708099389182</v>
      </c>
      <c r="F24" s="689">
        <v>317.4963072587733</v>
      </c>
      <c r="G24" s="689">
        <v>491.26353478602437</v>
      </c>
      <c r="H24" s="690">
        <v>808.75984204479767</v>
      </c>
      <c r="I24" s="689">
        <v>-11.477238949094158</v>
      </c>
      <c r="J24" s="689">
        <v>307.21031589324934</v>
      </c>
      <c r="K24" s="689">
        <v>478.4906828815877</v>
      </c>
      <c r="L24" s="690">
        <v>785.70099877483699</v>
      </c>
      <c r="M24" s="690">
        <v>-23.058843269960676</v>
      </c>
      <c r="N24" s="697">
        <v>-1.3992587283651048E-2</v>
      </c>
      <c r="O24" s="697">
        <v>-2.8511360321329393E-2</v>
      </c>
    </row>
    <row r="25" spans="1:15">
      <c r="A25" s="687">
        <v>3.07</v>
      </c>
      <c r="B25" s="688" t="s">
        <v>495</v>
      </c>
      <c r="C25" s="689">
        <v>232.67622874830752</v>
      </c>
      <c r="D25" s="689">
        <v>669.03192720000004</v>
      </c>
      <c r="E25" s="690">
        <v>901.70815594830754</v>
      </c>
      <c r="F25" s="689">
        <v>237.16518571003249</v>
      </c>
      <c r="G25" s="689">
        <v>679.00658024732695</v>
      </c>
      <c r="H25" s="690">
        <v>916.17176595735941</v>
      </c>
      <c r="I25" s="689">
        <v>14.463610009051877</v>
      </c>
      <c r="J25" s="689">
        <v>243.18349183426213</v>
      </c>
      <c r="K25" s="689">
        <v>703.27906076027693</v>
      </c>
      <c r="L25" s="690">
        <v>946.46255259453903</v>
      </c>
      <c r="M25" s="690">
        <v>30.290786637179622</v>
      </c>
      <c r="N25" s="697">
        <v>1.6040234208418269E-2</v>
      </c>
      <c r="O25" s="697">
        <v>3.3062344598151938E-2</v>
      </c>
    </row>
    <row r="26" spans="1:15">
      <c r="A26" s="687">
        <v>3.08</v>
      </c>
      <c r="B26" s="688" t="s">
        <v>496</v>
      </c>
      <c r="C26" s="689">
        <v>1771.1660602463421</v>
      </c>
      <c r="D26" s="689">
        <v>2167.3084572296439</v>
      </c>
      <c r="E26" s="690">
        <v>3938.474517475986</v>
      </c>
      <c r="F26" s="689">
        <v>1873.6630912940284</v>
      </c>
      <c r="G26" s="689">
        <v>2218.3329201730985</v>
      </c>
      <c r="H26" s="690">
        <v>4091.9960114671267</v>
      </c>
      <c r="I26" s="689">
        <v>153.52149399114069</v>
      </c>
      <c r="J26" s="689">
        <v>1878.0849361894821</v>
      </c>
      <c r="K26" s="689">
        <v>2113.32121303959</v>
      </c>
      <c r="L26" s="690">
        <v>3991.4061492290721</v>
      </c>
      <c r="M26" s="690">
        <v>-100.58986223805459</v>
      </c>
      <c r="N26" s="697">
        <v>3.8979938377137646E-2</v>
      </c>
      <c r="O26" s="697">
        <v>-2.4582101731323469E-2</v>
      </c>
    </row>
    <row r="27" spans="1:15">
      <c r="A27" s="687">
        <v>3.09</v>
      </c>
      <c r="B27" s="688" t="s">
        <v>497</v>
      </c>
      <c r="C27" s="689">
        <v>1699.5561179143415</v>
      </c>
      <c r="D27" s="689">
        <v>2056.5340465115655</v>
      </c>
      <c r="E27" s="690">
        <v>3756.090164425907</v>
      </c>
      <c r="F27" s="689">
        <v>1921.5270023565577</v>
      </c>
      <c r="G27" s="689">
        <v>2398.2708542746</v>
      </c>
      <c r="H27" s="690">
        <v>4319.7978566311576</v>
      </c>
      <c r="I27" s="689">
        <v>563.70769220525062</v>
      </c>
      <c r="J27" s="689">
        <v>1926.4192101045574</v>
      </c>
      <c r="K27" s="689">
        <v>2286.7388524977928</v>
      </c>
      <c r="L27" s="690">
        <v>4213.1580626023497</v>
      </c>
      <c r="M27" s="690">
        <v>-106.63979402880796</v>
      </c>
      <c r="N27" s="697">
        <v>0.15007831748666489</v>
      </c>
      <c r="O27" s="697">
        <v>-2.4686292638695928E-2</v>
      </c>
    </row>
    <row r="28" spans="1:15">
      <c r="A28" s="687">
        <v>3.1</v>
      </c>
      <c r="B28" s="688" t="s">
        <v>498</v>
      </c>
      <c r="C28" s="689">
        <v>1487.5864108737678</v>
      </c>
      <c r="D28" s="689">
        <v>1650.7381863857695</v>
      </c>
      <c r="E28" s="690">
        <v>3138.3245972595373</v>
      </c>
      <c r="F28" s="689">
        <v>1563.562282132634</v>
      </c>
      <c r="G28" s="689">
        <v>1891.0487629194299</v>
      </c>
      <c r="H28" s="690">
        <v>3454.6110450520637</v>
      </c>
      <c r="I28" s="689">
        <v>316.28644779252636</v>
      </c>
      <c r="J28" s="689">
        <v>1548.6458979610886</v>
      </c>
      <c r="K28" s="689">
        <v>1901.0158304217398</v>
      </c>
      <c r="L28" s="690">
        <v>3449.6617283828282</v>
      </c>
      <c r="M28" s="690">
        <v>-4.9493166692354862</v>
      </c>
      <c r="N28" s="697">
        <v>0.10078194208104407</v>
      </c>
      <c r="O28" s="697">
        <v>-1.4326697288611356E-3</v>
      </c>
    </row>
    <row r="29" spans="1:15">
      <c r="A29" s="687">
        <v>3.11</v>
      </c>
      <c r="B29" s="688" t="s">
        <v>499</v>
      </c>
      <c r="C29" s="689">
        <v>533.2358214083979</v>
      </c>
      <c r="D29" s="689">
        <v>478.31940115274966</v>
      </c>
      <c r="E29" s="690">
        <v>1011.5552225611475</v>
      </c>
      <c r="F29" s="689">
        <v>515.33133338984726</v>
      </c>
      <c r="G29" s="689">
        <v>468.44783817690313</v>
      </c>
      <c r="H29" s="690">
        <v>983.77917156675039</v>
      </c>
      <c r="I29" s="689">
        <v>-27.77605099439711</v>
      </c>
      <c r="J29" s="689">
        <v>522.49957824198509</v>
      </c>
      <c r="K29" s="689">
        <v>474.53766324971735</v>
      </c>
      <c r="L29" s="690">
        <v>997.03724149170239</v>
      </c>
      <c r="M29" s="690">
        <v>13.258069924951997</v>
      </c>
      <c r="N29" s="697">
        <v>-2.7458758923779913E-2</v>
      </c>
      <c r="O29" s="697">
        <v>1.3476672721010496E-2</v>
      </c>
    </row>
    <row r="30" spans="1:15">
      <c r="A30" s="695">
        <v>4</v>
      </c>
      <c r="B30" s="696" t="s">
        <v>500</v>
      </c>
      <c r="C30" s="690">
        <v>49098.87003247004</v>
      </c>
      <c r="D30" s="690">
        <v>43341.407409025589</v>
      </c>
      <c r="E30" s="690">
        <v>92440.277441495622</v>
      </c>
      <c r="F30" s="690">
        <v>52113.464737057744</v>
      </c>
      <c r="G30" s="690">
        <v>46137.300026587545</v>
      </c>
      <c r="H30" s="690">
        <v>98250.764763645289</v>
      </c>
      <c r="I30" s="690">
        <v>5810.4873221496673</v>
      </c>
      <c r="J30" s="690">
        <v>55401.15632800672</v>
      </c>
      <c r="K30" s="690">
        <v>48856.279897729379</v>
      </c>
      <c r="L30" s="690">
        <v>104257.43622573611</v>
      </c>
      <c r="M30" s="690">
        <v>6006.6714620908169</v>
      </c>
      <c r="N30" s="697">
        <v>6.2856662517343231E-2</v>
      </c>
      <c r="O30" s="697">
        <v>6.1136129337421741E-2</v>
      </c>
    </row>
    <row r="31" spans="1:15">
      <c r="A31" s="695"/>
      <c r="B31" s="696" t="s">
        <v>404</v>
      </c>
      <c r="C31" s="690">
        <v>1678.4389120553599</v>
      </c>
      <c r="D31" s="690">
        <v>2052.6837521906573</v>
      </c>
      <c r="E31" s="690">
        <v>3731.1226642460169</v>
      </c>
      <c r="F31" s="690">
        <v>1817.1436816483808</v>
      </c>
      <c r="G31" s="690">
        <v>2232.9199856491564</v>
      </c>
      <c r="H31" s="690">
        <v>4050.063667297537</v>
      </c>
      <c r="I31" s="690">
        <v>318.94100305152006</v>
      </c>
      <c r="J31" s="690">
        <v>1957.0541323426157</v>
      </c>
      <c r="K31" s="690">
        <v>2394.9377195284951</v>
      </c>
      <c r="L31" s="690">
        <v>4351.9918518711111</v>
      </c>
      <c r="M31" s="690">
        <v>301.92818457357407</v>
      </c>
      <c r="N31" s="697">
        <v>8.5481242980246952E-2</v>
      </c>
      <c r="O31" s="697">
        <v>7.4548997096393732E-2</v>
      </c>
    </row>
    <row r="32" spans="1:15">
      <c r="A32" s="695">
        <v>5</v>
      </c>
      <c r="B32" s="696" t="s">
        <v>501</v>
      </c>
      <c r="C32" s="690">
        <v>50777.308944525401</v>
      </c>
      <c r="D32" s="690">
        <v>45394.091161216245</v>
      </c>
      <c r="E32" s="690">
        <v>96171.400105741646</v>
      </c>
      <c r="F32" s="690">
        <v>53930.608418706128</v>
      </c>
      <c r="G32" s="690">
        <v>48370.220012236699</v>
      </c>
      <c r="H32" s="690">
        <v>102300.82843094283</v>
      </c>
      <c r="I32" s="690">
        <v>6129.428325201181</v>
      </c>
      <c r="J32" s="690">
        <v>57358.210460349335</v>
      </c>
      <c r="K32" s="690">
        <v>51251.217617257877</v>
      </c>
      <c r="L32" s="690">
        <v>108609.42807760721</v>
      </c>
      <c r="M32" s="690">
        <v>6308.5996466643846</v>
      </c>
      <c r="N32" s="697">
        <v>6.3734419156441513E-2</v>
      </c>
      <c r="O32" s="697">
        <v>6.1667141346005261E-2</v>
      </c>
    </row>
    <row r="33" spans="1:15">
      <c r="A33" s="691"/>
      <c r="B33" s="692" t="s">
        <v>502</v>
      </c>
      <c r="C33" s="693">
        <v>13984.129782049295</v>
      </c>
      <c r="D33" s="693">
        <v>11960.009207290854</v>
      </c>
      <c r="E33" s="694">
        <v>25944.13898934015</v>
      </c>
      <c r="F33" s="693">
        <v>14931.985663147938</v>
      </c>
      <c r="G33" s="693">
        <v>12816.561282902014</v>
      </c>
      <c r="H33" s="694">
        <v>27748.546946049952</v>
      </c>
      <c r="I33" s="693">
        <v>1804.4079567098015</v>
      </c>
      <c r="J33" s="693">
        <v>15620.608850512286</v>
      </c>
      <c r="K33" s="693">
        <v>13385.939709566168</v>
      </c>
      <c r="L33" s="694">
        <v>29006.548560078452</v>
      </c>
      <c r="M33" s="694">
        <v>1258.0016140285006</v>
      </c>
      <c r="N33" s="697">
        <v>6.9549733658580415E-2</v>
      </c>
      <c r="O33" s="697">
        <v>4.5335765381674387E-2</v>
      </c>
    </row>
    <row r="34" spans="1:15">
      <c r="A34" s="695">
        <v>6</v>
      </c>
      <c r="B34" s="696" t="s">
        <v>503</v>
      </c>
      <c r="C34" s="690">
        <v>48141.038452786976</v>
      </c>
      <c r="D34" s="690">
        <v>43074.722596229134</v>
      </c>
      <c r="E34" s="690">
        <v>91215.761049016117</v>
      </c>
      <c r="F34" s="690">
        <v>51974.495713836215</v>
      </c>
      <c r="G34" s="690">
        <v>46723.46833109585</v>
      </c>
      <c r="H34" s="690">
        <v>98697.964044932072</v>
      </c>
      <c r="I34" s="690">
        <v>7482.2029959159554</v>
      </c>
      <c r="J34" s="690">
        <v>55265.993256553214</v>
      </c>
      <c r="K34" s="690">
        <v>49235.524410292193</v>
      </c>
      <c r="L34" s="690">
        <v>104501.51766684541</v>
      </c>
      <c r="M34" s="690">
        <v>5803.5536219133355</v>
      </c>
      <c r="N34" s="697">
        <v>8.202752364139454E-2</v>
      </c>
      <c r="O34" s="697">
        <v>5.8801148312150442E-2</v>
      </c>
    </row>
  </sheetData>
  <mergeCells count="6">
    <mergeCell ref="A1:O1"/>
    <mergeCell ref="A3:A4"/>
    <mergeCell ref="B3:B4"/>
    <mergeCell ref="C3:E3"/>
    <mergeCell ref="F3:I3"/>
    <mergeCell ref="J3:M3"/>
  </mergeCells>
  <pageMargins left="0.7" right="0.7" top="0.75" bottom="0.75" header="0.3" footer="0.3"/>
</worksheet>
</file>

<file path=xl/worksheets/sheet5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E6F1035-5C5D-EA47-B789-193ECB96F5E5}">
  <sheetPr>
    <tabColor theme="3" tint="0.39997558519241921"/>
  </sheetPr>
  <dimension ref="A1:M34"/>
  <sheetViews>
    <sheetView workbookViewId="0">
      <selection activeCell="N27" sqref="N27"/>
    </sheetView>
  </sheetViews>
  <sheetFormatPr baseColWidth="10" defaultColWidth="8.83203125" defaultRowHeight="15"/>
  <cols>
    <col min="1" max="1" width="8.33203125" style="657" customWidth="1"/>
    <col min="2" max="2" width="48" style="657" bestFit="1" customWidth="1"/>
    <col min="3" max="8" width="10.1640625" style="657" customWidth="1"/>
    <col min="9" max="9" width="12.1640625" style="657" customWidth="1"/>
    <col min="10" max="12" width="10.1640625" style="657" customWidth="1"/>
    <col min="13" max="13" width="13.1640625" style="657" customWidth="1"/>
    <col min="14" max="16384" width="8.83203125" style="657"/>
  </cols>
  <sheetData>
    <row r="1" spans="1:13" ht="16">
      <c r="A1" s="826" t="s">
        <v>536</v>
      </c>
      <c r="B1" s="826"/>
      <c r="C1" s="826"/>
      <c r="D1" s="826"/>
      <c r="E1" s="826"/>
      <c r="F1" s="826"/>
      <c r="G1" s="826"/>
      <c r="H1" s="826"/>
      <c r="I1" s="826"/>
      <c r="J1" s="826"/>
      <c r="K1" s="826"/>
      <c r="L1" s="826"/>
      <c r="M1" s="826"/>
    </row>
    <row r="3" spans="1:13" ht="30" customHeight="1">
      <c r="A3" s="828" t="s">
        <v>472</v>
      </c>
      <c r="B3" s="828" t="s">
        <v>473</v>
      </c>
      <c r="C3" s="830">
        <v>2024</v>
      </c>
      <c r="D3" s="831"/>
      <c r="E3" s="831"/>
      <c r="F3" s="830">
        <v>2025</v>
      </c>
      <c r="G3" s="831"/>
      <c r="H3" s="831"/>
      <c r="I3" s="831"/>
      <c r="J3" s="830">
        <v>2026</v>
      </c>
      <c r="K3" s="831"/>
      <c r="L3" s="831"/>
      <c r="M3" s="832"/>
    </row>
    <row r="4" spans="1:13" ht="36.5" customHeight="1">
      <c r="A4" s="829"/>
      <c r="B4" s="829"/>
      <c r="C4" s="675" t="s">
        <v>82</v>
      </c>
      <c r="D4" s="675" t="s">
        <v>84</v>
      </c>
      <c r="E4" s="675" t="s">
        <v>474</v>
      </c>
      <c r="F4" s="675" t="s">
        <v>82</v>
      </c>
      <c r="G4" s="675" t="s">
        <v>84</v>
      </c>
      <c r="H4" s="675" t="s">
        <v>474</v>
      </c>
      <c r="I4" s="679" t="s">
        <v>537</v>
      </c>
      <c r="J4" s="675" t="s">
        <v>82</v>
      </c>
      <c r="K4" s="675" t="s">
        <v>84</v>
      </c>
      <c r="L4" s="675" t="s">
        <v>474</v>
      </c>
      <c r="M4" s="679" t="s">
        <v>538</v>
      </c>
    </row>
    <row r="5" spans="1:13">
      <c r="A5" s="698">
        <v>1</v>
      </c>
      <c r="B5" s="699" t="s">
        <v>475</v>
      </c>
      <c r="C5" s="700">
        <v>9.5054711481254088</v>
      </c>
      <c r="D5" s="700">
        <v>9.207014652250054</v>
      </c>
      <c r="E5" s="700">
        <v>9.334276229220464</v>
      </c>
      <c r="F5" s="700">
        <v>22.398646118043676</v>
      </c>
      <c r="G5" s="700">
        <v>21.686236610370596</v>
      </c>
      <c r="H5" s="700">
        <v>22.052737433409966</v>
      </c>
      <c r="I5" s="700">
        <v>12.718461204189502</v>
      </c>
      <c r="J5" s="700">
        <v>13.278330593465832</v>
      </c>
      <c r="K5" s="700">
        <v>13.25602292174989</v>
      </c>
      <c r="L5" s="700">
        <v>13.2681431743258</v>
      </c>
      <c r="M5" s="700">
        <v>-8.7845942590841659</v>
      </c>
    </row>
    <row r="6" spans="1:13">
      <c r="A6" s="701">
        <v>1.01</v>
      </c>
      <c r="B6" s="702" t="s">
        <v>476</v>
      </c>
      <c r="C6" s="703">
        <v>9.6238198811223334</v>
      </c>
      <c r="D6" s="703">
        <v>7.9796761394121773</v>
      </c>
      <c r="E6" s="704">
        <v>8.6807375276806482</v>
      </c>
      <c r="F6" s="703">
        <v>18.384146043297172</v>
      </c>
      <c r="G6" s="703">
        <v>18.881745527706173</v>
      </c>
      <c r="H6" s="704">
        <v>18.625754249353442</v>
      </c>
      <c r="I6" s="703">
        <v>9.9450167216727934</v>
      </c>
      <c r="J6" s="703">
        <v>12.739277332167246</v>
      </c>
      <c r="K6" s="703">
        <v>13.753302937467648</v>
      </c>
      <c r="L6" s="704">
        <v>13.202360346453224</v>
      </c>
      <c r="M6" s="704">
        <v>-5.4233939029002176</v>
      </c>
    </row>
    <row r="7" spans="1:13">
      <c r="A7" s="705"/>
      <c r="B7" s="706" t="s">
        <v>477</v>
      </c>
      <c r="C7" s="707">
        <v>-10.867247447397798</v>
      </c>
      <c r="D7" s="707">
        <v>-2.1593444011444363</v>
      </c>
      <c r="E7" s="708">
        <v>-5.8723862986635327</v>
      </c>
      <c r="F7" s="707">
        <v>5.0494598100072725</v>
      </c>
      <c r="G7" s="707">
        <v>1.2002763169700348</v>
      </c>
      <c r="H7" s="708">
        <v>3.1804982301157558</v>
      </c>
      <c r="I7" s="707">
        <v>9.0528845287792876</v>
      </c>
      <c r="J7" s="707">
        <v>0.94184561072115669</v>
      </c>
      <c r="K7" s="707">
        <v>0.51898973219365097</v>
      </c>
      <c r="L7" s="708">
        <v>0.74873670517331348</v>
      </c>
      <c r="M7" s="708">
        <v>-2.4317615249424422</v>
      </c>
    </row>
    <row r="8" spans="1:13">
      <c r="A8" s="701">
        <v>1.02</v>
      </c>
      <c r="B8" s="702" t="s">
        <v>478</v>
      </c>
      <c r="C8" s="703">
        <v>0</v>
      </c>
      <c r="D8" s="703">
        <v>1.620225181113661</v>
      </c>
      <c r="E8" s="704">
        <v>0.92936264521542999</v>
      </c>
      <c r="F8" s="703">
        <v>2.2304192371492766</v>
      </c>
      <c r="G8" s="703">
        <v>2.2710910707098924</v>
      </c>
      <c r="H8" s="704">
        <v>2.2501673459224873</v>
      </c>
      <c r="I8" s="703">
        <v>1.3208047007070574</v>
      </c>
      <c r="J8" s="703">
        <v>2.1795890105255813</v>
      </c>
      <c r="K8" s="703">
        <v>2.4805686313854522</v>
      </c>
      <c r="L8" s="704">
        <v>2.317039731037855</v>
      </c>
      <c r="M8" s="704">
        <v>6.6872385115367639E-2</v>
      </c>
    </row>
    <row r="9" spans="1:13">
      <c r="A9" s="701">
        <v>1.03</v>
      </c>
      <c r="B9" s="702" t="s">
        <v>479</v>
      </c>
      <c r="C9" s="703">
        <v>-0.90059206881970222</v>
      </c>
      <c r="D9" s="703">
        <v>-1.1352866880758821</v>
      </c>
      <c r="E9" s="704">
        <v>-1.0352131170000722</v>
      </c>
      <c r="F9" s="703">
        <v>-0.3550056346086809</v>
      </c>
      <c r="G9" s="703">
        <v>0.38044915633635074</v>
      </c>
      <c r="H9" s="704">
        <v>2.0926306493402177E-3</v>
      </c>
      <c r="I9" s="703">
        <v>1.0373057476494125</v>
      </c>
      <c r="J9" s="703">
        <v>1.1466976529052004</v>
      </c>
      <c r="K9" s="703">
        <v>1.6001565850503441</v>
      </c>
      <c r="L9" s="704">
        <v>1.3537822946095404</v>
      </c>
      <c r="M9" s="704">
        <v>1.3516896639602001</v>
      </c>
    </row>
    <row r="10" spans="1:13">
      <c r="A10" s="701">
        <v>1.04</v>
      </c>
      <c r="B10" s="702" t="s">
        <v>480</v>
      </c>
      <c r="C10" s="703">
        <v>0.78224333582277183</v>
      </c>
      <c r="D10" s="703">
        <v>0.74240001980014059</v>
      </c>
      <c r="E10" s="704">
        <v>0.75938917332451017</v>
      </c>
      <c r="F10" s="703">
        <v>2.139086472205832</v>
      </c>
      <c r="G10" s="703">
        <v>0.15295085561815178</v>
      </c>
      <c r="H10" s="704">
        <v>1.1747232074845864</v>
      </c>
      <c r="I10" s="703">
        <v>0.41533403416007619</v>
      </c>
      <c r="J10" s="703">
        <v>-2.7872334021321317</v>
      </c>
      <c r="K10" s="703">
        <v>-4.5780052321535756</v>
      </c>
      <c r="L10" s="704">
        <v>-3.6050391977747598</v>
      </c>
      <c r="M10" s="704">
        <v>-4.7797624052593459</v>
      </c>
    </row>
    <row r="11" spans="1:13">
      <c r="A11" s="698">
        <v>2</v>
      </c>
      <c r="B11" s="699" t="s">
        <v>481</v>
      </c>
      <c r="C11" s="700">
        <v>44.532559285814344</v>
      </c>
      <c r="D11" s="700">
        <v>50.960991603824311</v>
      </c>
      <c r="E11" s="700">
        <v>48.219913940768883</v>
      </c>
      <c r="F11" s="700">
        <v>21.563755525609299</v>
      </c>
      <c r="G11" s="700">
        <v>12.257933798891775</v>
      </c>
      <c r="H11" s="700">
        <v>17.045336669242626</v>
      </c>
      <c r="I11" s="700">
        <v>-31.174577271526257</v>
      </c>
      <c r="J11" s="700">
        <v>34.217166254047306</v>
      </c>
      <c r="K11" s="700">
        <v>23.496549638664675</v>
      </c>
      <c r="L11" s="700">
        <v>29.321298308203176</v>
      </c>
      <c r="M11" s="700">
        <v>12.275961638960549</v>
      </c>
    </row>
    <row r="12" spans="1:13">
      <c r="A12" s="701">
        <v>2.0099999999999998</v>
      </c>
      <c r="B12" s="702" t="s">
        <v>482</v>
      </c>
      <c r="C12" s="703">
        <v>30.007199814974051</v>
      </c>
      <c r="D12" s="703">
        <v>35.821165907868171</v>
      </c>
      <c r="E12" s="704">
        <v>33.342096081412123</v>
      </c>
      <c r="F12" s="703">
        <v>5.3558853871199954</v>
      </c>
      <c r="G12" s="703">
        <v>-4.0198691758396574</v>
      </c>
      <c r="H12" s="704">
        <v>0.80351081408099356</v>
      </c>
      <c r="I12" s="703">
        <v>-32.538585267331129</v>
      </c>
      <c r="J12" s="703">
        <v>20.118266467195195</v>
      </c>
      <c r="K12" s="703">
        <v>5.8468670288743034</v>
      </c>
      <c r="L12" s="704">
        <v>13.600834722442995</v>
      </c>
      <c r="M12" s="704">
        <v>12.797323908362001</v>
      </c>
    </row>
    <row r="13" spans="1:13">
      <c r="A13" s="705"/>
      <c r="B13" s="706" t="s">
        <v>483</v>
      </c>
      <c r="C13" s="707">
        <v>15.51785614697711</v>
      </c>
      <c r="D13" s="707">
        <v>5.5549356962930831</v>
      </c>
      <c r="E13" s="708">
        <v>9.803115867632501</v>
      </c>
      <c r="F13" s="707">
        <v>-21.569717447951209</v>
      </c>
      <c r="G13" s="707">
        <v>-22.600395262309799</v>
      </c>
      <c r="H13" s="708">
        <v>-22.070160526273472</v>
      </c>
      <c r="I13" s="707">
        <v>-31.873276393905975</v>
      </c>
      <c r="J13" s="707">
        <v>3.9708372580195501</v>
      </c>
      <c r="K13" s="707">
        <v>12.806033756564725</v>
      </c>
      <c r="L13" s="708">
        <v>8.0056756338639836</v>
      </c>
      <c r="M13" s="708">
        <v>30.075836160137456</v>
      </c>
    </row>
    <row r="14" spans="1:13">
      <c r="A14" s="701">
        <v>2.02</v>
      </c>
      <c r="B14" s="702" t="s">
        <v>484</v>
      </c>
      <c r="C14" s="703">
        <v>5.5415370519110958</v>
      </c>
      <c r="D14" s="703">
        <v>6.4197319488303926</v>
      </c>
      <c r="E14" s="704">
        <v>6.0452704476941426</v>
      </c>
      <c r="F14" s="703">
        <v>14.10174814437678</v>
      </c>
      <c r="G14" s="703">
        <v>8.6127548305312036</v>
      </c>
      <c r="H14" s="704">
        <v>11.4365809382886</v>
      </c>
      <c r="I14" s="703">
        <v>5.3913104905944573</v>
      </c>
      <c r="J14" s="703">
        <v>11.994202186136713</v>
      </c>
      <c r="K14" s="703">
        <v>11.403892900489986</v>
      </c>
      <c r="L14" s="704">
        <v>11.72462102178606</v>
      </c>
      <c r="M14" s="704">
        <v>0.28804008349746013</v>
      </c>
    </row>
    <row r="15" spans="1:13">
      <c r="A15" s="701">
        <v>2.0299999999999998</v>
      </c>
      <c r="B15" s="702" t="s">
        <v>485</v>
      </c>
      <c r="C15" s="703">
        <v>-1.9251220010745493</v>
      </c>
      <c r="D15" s="703">
        <v>1.1811575009675039</v>
      </c>
      <c r="E15" s="704">
        <v>-0.14335723871478945</v>
      </c>
      <c r="F15" s="703">
        <v>0.49791557723055824</v>
      </c>
      <c r="G15" s="703">
        <v>0.52642156837113374</v>
      </c>
      <c r="H15" s="704">
        <v>0.51175659113255656</v>
      </c>
      <c r="I15" s="703">
        <v>0.65511382984734601</v>
      </c>
      <c r="J15" s="703">
        <v>1.0495453881411752</v>
      </c>
      <c r="K15" s="703">
        <v>1.0528324974425103</v>
      </c>
      <c r="L15" s="704">
        <v>1.0510465380880745</v>
      </c>
      <c r="M15" s="704">
        <v>0.53928994695551791</v>
      </c>
    </row>
    <row r="16" spans="1:13">
      <c r="A16" s="701">
        <v>2.04</v>
      </c>
      <c r="B16" s="702" t="s">
        <v>486</v>
      </c>
      <c r="C16" s="703">
        <v>0.52726366696924143</v>
      </c>
      <c r="D16" s="703">
        <v>-0.32347924515019022</v>
      </c>
      <c r="E16" s="704">
        <v>3.9276754765998262E-2</v>
      </c>
      <c r="F16" s="703">
        <v>4.7790341571849262E-2</v>
      </c>
      <c r="G16" s="703">
        <v>9.7743707304647931E-2</v>
      </c>
      <c r="H16" s="704">
        <v>7.2045075467946057E-2</v>
      </c>
      <c r="I16" s="703">
        <v>3.2768320701947795E-2</v>
      </c>
      <c r="J16" s="703">
        <v>-0.19109456195772026</v>
      </c>
      <c r="K16" s="703">
        <v>-3.8675924255807161E-2</v>
      </c>
      <c r="L16" s="704">
        <v>-0.12148834904611447</v>
      </c>
      <c r="M16" s="704">
        <v>-0.19353342451406053</v>
      </c>
    </row>
    <row r="17" spans="1:13">
      <c r="A17" s="701">
        <v>2.0499999999999998</v>
      </c>
      <c r="B17" s="702" t="s">
        <v>487</v>
      </c>
      <c r="C17" s="703">
        <v>10.381680753034466</v>
      </c>
      <c r="D17" s="703">
        <v>7.8624154913082709</v>
      </c>
      <c r="E17" s="704">
        <v>8.9366278956113323</v>
      </c>
      <c r="F17" s="703">
        <v>1.5604160753100056</v>
      </c>
      <c r="G17" s="703">
        <v>7.0408828685246121</v>
      </c>
      <c r="H17" s="704">
        <v>4.2214432502725563</v>
      </c>
      <c r="I17" s="703">
        <v>-4.715184645338776</v>
      </c>
      <c r="J17" s="703">
        <v>1.2462467745320112</v>
      </c>
      <c r="K17" s="703">
        <v>5.2316331361135751</v>
      </c>
      <c r="L17" s="704">
        <v>3.0662843749322035</v>
      </c>
      <c r="M17" s="704">
        <v>-1.1551588753403528</v>
      </c>
    </row>
    <row r="18" spans="1:13">
      <c r="A18" s="698">
        <v>3</v>
      </c>
      <c r="B18" s="699" t="s">
        <v>488</v>
      </c>
      <c r="C18" s="700">
        <v>41.852177191160926</v>
      </c>
      <c r="D18" s="700">
        <v>34.434912759723538</v>
      </c>
      <c r="E18" s="700">
        <v>37.597627531881479</v>
      </c>
      <c r="F18" s="700">
        <v>51.638879784618176</v>
      </c>
      <c r="G18" s="700">
        <v>59.999766749348879</v>
      </c>
      <c r="H18" s="700">
        <v>55.698487890899308</v>
      </c>
      <c r="I18" s="700">
        <v>18.10086035901783</v>
      </c>
      <c r="J18" s="700">
        <v>48.422627573163311</v>
      </c>
      <c r="K18" s="700">
        <v>57.623759665722204</v>
      </c>
      <c r="L18" s="700">
        <v>52.624580622468223</v>
      </c>
      <c r="M18" s="700">
        <v>-3.0739072684310855</v>
      </c>
    </row>
    <row r="19" spans="1:13">
      <c r="A19" s="701">
        <v>3.01</v>
      </c>
      <c r="B19" s="702" t="s">
        <v>489</v>
      </c>
      <c r="C19" s="703">
        <v>5.728626178860547</v>
      </c>
      <c r="D19" s="703">
        <v>2.6701437854087473</v>
      </c>
      <c r="E19" s="704">
        <v>3.9742778816877671</v>
      </c>
      <c r="F19" s="703">
        <v>5.6958950032888414</v>
      </c>
      <c r="G19" s="703">
        <v>4.5626091840490339</v>
      </c>
      <c r="H19" s="704">
        <v>5.1456308605098675</v>
      </c>
      <c r="I19" s="703">
        <v>1.1713529788221004</v>
      </c>
      <c r="J19" s="703">
        <v>14.803151370932316</v>
      </c>
      <c r="K19" s="703">
        <v>6.1693100620276864</v>
      </c>
      <c r="L19" s="704">
        <v>10.860267446408901</v>
      </c>
      <c r="M19" s="704">
        <v>5.7146365858990338</v>
      </c>
    </row>
    <row r="20" spans="1:13">
      <c r="A20" s="701">
        <v>3.02</v>
      </c>
      <c r="B20" s="702" t="s">
        <v>490</v>
      </c>
      <c r="C20" s="703">
        <v>5.0386344917998871</v>
      </c>
      <c r="D20" s="703">
        <v>0.86342300418136109</v>
      </c>
      <c r="E20" s="704">
        <v>2.6437293652174789</v>
      </c>
      <c r="F20" s="703">
        <v>5.7243755819059059</v>
      </c>
      <c r="G20" s="703">
        <v>0.20964411731352883</v>
      </c>
      <c r="H20" s="704">
        <v>3.0467112800128029</v>
      </c>
      <c r="I20" s="703">
        <v>0.40298191479532397</v>
      </c>
      <c r="J20" s="703">
        <v>-8.5619062291349657</v>
      </c>
      <c r="K20" s="703">
        <v>-1.0888407467981067</v>
      </c>
      <c r="L20" s="704">
        <v>-5.1491228916850114</v>
      </c>
      <c r="M20" s="704">
        <v>-8.1958341716978147</v>
      </c>
    </row>
    <row r="21" spans="1:13">
      <c r="A21" s="701">
        <v>3.03</v>
      </c>
      <c r="B21" s="702" t="s">
        <v>491</v>
      </c>
      <c r="C21" s="703">
        <v>7.5513129405971577</v>
      </c>
      <c r="D21" s="703">
        <v>2.7488789200860979</v>
      </c>
      <c r="E21" s="704">
        <v>4.7966323956947603</v>
      </c>
      <c r="F21" s="703">
        <v>7.8509486427116109</v>
      </c>
      <c r="G21" s="703">
        <v>3.7666731227413117</v>
      </c>
      <c r="H21" s="704">
        <v>5.8678387072346831</v>
      </c>
      <c r="I21" s="703">
        <v>1.0712063115399229</v>
      </c>
      <c r="J21" s="703">
        <v>12.116866148858842</v>
      </c>
      <c r="K21" s="703">
        <v>13.487932583690968</v>
      </c>
      <c r="L21" s="704">
        <v>12.743001794851979</v>
      </c>
      <c r="M21" s="704">
        <v>6.8751630876172962</v>
      </c>
    </row>
    <row r="22" spans="1:13">
      <c r="A22" s="701">
        <v>3.04</v>
      </c>
      <c r="B22" s="702" t="s">
        <v>492</v>
      </c>
      <c r="C22" s="703">
        <v>21.002999021579171</v>
      </c>
      <c r="D22" s="703">
        <v>13.187709333333157</v>
      </c>
      <c r="E22" s="704">
        <v>16.520141711090474</v>
      </c>
      <c r="F22" s="703">
        <v>13.509948240571667</v>
      </c>
      <c r="G22" s="703">
        <v>22.823094994338273</v>
      </c>
      <c r="H22" s="704">
        <v>18.03192374580976</v>
      </c>
      <c r="I22" s="703">
        <v>1.5117820347192854</v>
      </c>
      <c r="J22" s="703">
        <v>26.986762805069898</v>
      </c>
      <c r="K22" s="703">
        <v>41.493235677189958</v>
      </c>
      <c r="L22" s="704">
        <v>33.611547375759898</v>
      </c>
      <c r="M22" s="704">
        <v>15.579623629950138</v>
      </c>
    </row>
    <row r="23" spans="1:13">
      <c r="A23" s="701">
        <v>3.05</v>
      </c>
      <c r="B23" s="702" t="s">
        <v>493</v>
      </c>
      <c r="C23" s="703">
        <v>6.1247674320222618</v>
      </c>
      <c r="D23" s="703">
        <v>5.253875704350234</v>
      </c>
      <c r="E23" s="704">
        <v>5.6252231407965327</v>
      </c>
      <c r="F23" s="703">
        <v>6.6578120939522645</v>
      </c>
      <c r="G23" s="703">
        <v>7.6700186048381411</v>
      </c>
      <c r="H23" s="704">
        <v>7.1492864762943293</v>
      </c>
      <c r="I23" s="703">
        <v>1.5240633354977966</v>
      </c>
      <c r="J23" s="703">
        <v>3.1565774448763335</v>
      </c>
      <c r="K23" s="703">
        <v>4.1219049716696201</v>
      </c>
      <c r="L23" s="704">
        <v>3.5974211262823905</v>
      </c>
      <c r="M23" s="704">
        <v>-3.5518653500119388</v>
      </c>
    </row>
    <row r="24" spans="1:13">
      <c r="A24" s="701">
        <v>3.06</v>
      </c>
      <c r="B24" s="702" t="s">
        <v>494</v>
      </c>
      <c r="C24" s="703">
        <v>4.2411109609082995E-2</v>
      </c>
      <c r="D24" s="703">
        <v>0.35470385034094604</v>
      </c>
      <c r="E24" s="704">
        <v>0.22154251121379717</v>
      </c>
      <c r="F24" s="703">
        <v>-7.3854898787364967E-2</v>
      </c>
      <c r="G24" s="703">
        <v>-0.30739169141950073</v>
      </c>
      <c r="H24" s="704">
        <v>-0.18724811418228715</v>
      </c>
      <c r="I24" s="703">
        <v>-0.40879062539608435</v>
      </c>
      <c r="J24" s="703">
        <v>-0.30009292912524949</v>
      </c>
      <c r="K24" s="703">
        <v>-0.44334823056344663</v>
      </c>
      <c r="L24" s="704">
        <v>-0.36551444950469841</v>
      </c>
      <c r="M24" s="704">
        <v>-0.17826633532241126</v>
      </c>
    </row>
    <row r="25" spans="1:13">
      <c r="A25" s="701">
        <v>3.07</v>
      </c>
      <c r="B25" s="702" t="s">
        <v>495</v>
      </c>
      <c r="C25" s="703">
        <v>0.38710714357795334</v>
      </c>
      <c r="D25" s="703">
        <v>0.2912212014050663</v>
      </c>
      <c r="E25" s="704">
        <v>0.33210687948162715</v>
      </c>
      <c r="F25" s="703">
        <v>0.14235745759261456</v>
      </c>
      <c r="G25" s="703">
        <v>0.33515528213460261</v>
      </c>
      <c r="H25" s="704">
        <v>0.23596996720860017</v>
      </c>
      <c r="I25" s="703">
        <v>-9.6136912273026981E-2</v>
      </c>
      <c r="J25" s="703">
        <v>0.17558357274593164</v>
      </c>
      <c r="K25" s="703">
        <v>0.84250262723739966</v>
      </c>
      <c r="L25" s="704">
        <v>0.48015072018709576</v>
      </c>
      <c r="M25" s="704">
        <v>0.24418075297849559</v>
      </c>
    </row>
    <row r="26" spans="1:13">
      <c r="A26" s="701">
        <v>3.08</v>
      </c>
      <c r="B26" s="702" t="s">
        <v>496</v>
      </c>
      <c r="C26" s="703">
        <v>-4.3712058825532321</v>
      </c>
      <c r="D26" s="703">
        <v>3.6893310760295734</v>
      </c>
      <c r="E26" s="704">
        <v>0.25232548642366137</v>
      </c>
      <c r="F26" s="703">
        <v>3.2504692905616426</v>
      </c>
      <c r="G26" s="703">
        <v>1.7144574545540723</v>
      </c>
      <c r="H26" s="704">
        <v>2.5046625206454598</v>
      </c>
      <c r="I26" s="703">
        <v>2.2523370342217985</v>
      </c>
      <c r="J26" s="703">
        <v>0.12900695126595876</v>
      </c>
      <c r="K26" s="703">
        <v>-3.6449772450517735</v>
      </c>
      <c r="L26" s="704">
        <v>-1.5944879667746956</v>
      </c>
      <c r="M26" s="704">
        <v>-4.0991504874201556</v>
      </c>
    </row>
    <row r="27" spans="1:13">
      <c r="A27" s="701">
        <v>3.09</v>
      </c>
      <c r="B27" s="702" t="s">
        <v>497</v>
      </c>
      <c r="C27" s="703">
        <v>-3.6953085405326056</v>
      </c>
      <c r="D27" s="703">
        <v>3.3764239767431072</v>
      </c>
      <c r="E27" s="704">
        <v>0.36104369687303478</v>
      </c>
      <c r="F27" s="703">
        <v>7.0393213920757534</v>
      </c>
      <c r="G27" s="703">
        <v>11.482594500095649</v>
      </c>
      <c r="H27" s="704">
        <v>9.1967417236541138</v>
      </c>
      <c r="I27" s="703">
        <v>8.8356980267810794</v>
      </c>
      <c r="J27" s="703">
        <v>0.14272974775258174</v>
      </c>
      <c r="K27" s="703">
        <v>-3.8712979692319931</v>
      </c>
      <c r="L27" s="704">
        <v>-1.6903877247178429</v>
      </c>
      <c r="M27" s="704">
        <v>-10.887129448371956</v>
      </c>
    </row>
    <row r="28" spans="1:13">
      <c r="A28" s="701">
        <v>3.1</v>
      </c>
      <c r="B28" s="702" t="s">
        <v>498</v>
      </c>
      <c r="C28" s="703">
        <v>4.7792920430964552</v>
      </c>
      <c r="D28" s="703">
        <v>2.4764668127501603</v>
      </c>
      <c r="E28" s="704">
        <v>3.4583893855581804</v>
      </c>
      <c r="F28" s="703">
        <v>2.4094086806837716</v>
      </c>
      <c r="G28" s="703">
        <v>8.0746025647129773</v>
      </c>
      <c r="H28" s="704">
        <v>5.160129640346927</v>
      </c>
      <c r="I28" s="703">
        <v>1.7017402547887466</v>
      </c>
      <c r="J28" s="703">
        <v>-0.43518424806382661</v>
      </c>
      <c r="K28" s="703">
        <v>0.34595889579840899</v>
      </c>
      <c r="L28" s="704">
        <v>-7.8453491209453954E-2</v>
      </c>
      <c r="M28" s="704">
        <v>-5.2385831315563811</v>
      </c>
    </row>
    <row r="29" spans="1:13">
      <c r="A29" s="701">
        <v>3.11</v>
      </c>
      <c r="B29" s="702" t="s">
        <v>499</v>
      </c>
      <c r="C29" s="703">
        <v>-0.73645874689592394</v>
      </c>
      <c r="D29" s="703">
        <v>-0.47726490490503137</v>
      </c>
      <c r="E29" s="704">
        <v>-0.58778492215593736</v>
      </c>
      <c r="F29" s="703">
        <v>-0.56780169993852181</v>
      </c>
      <c r="G29" s="703">
        <v>-0.33169138400918941</v>
      </c>
      <c r="H29" s="704">
        <v>-0.45315891663494473</v>
      </c>
      <c r="I29" s="703">
        <v>0.13462600552099263</v>
      </c>
      <c r="J29" s="703">
        <v>0.20913293798545365</v>
      </c>
      <c r="K29" s="703">
        <v>0.21137903975346961</v>
      </c>
      <c r="L29" s="704">
        <v>0.2101586828696933</v>
      </c>
      <c r="M29" s="704">
        <v>0.66331759950463809</v>
      </c>
    </row>
    <row r="30" spans="1:13">
      <c r="A30" s="709">
        <v>4</v>
      </c>
      <c r="B30" s="710" t="s">
        <v>500</v>
      </c>
      <c r="C30" s="704">
        <v>95.890207625100913</v>
      </c>
      <c r="D30" s="704">
        <v>94.602919015797667</v>
      </c>
      <c r="E30" s="704">
        <v>95.151817701870826</v>
      </c>
      <c r="F30" s="704">
        <v>95.601281428270909</v>
      </c>
      <c r="G30" s="704">
        <v>93.943937158611305</v>
      </c>
      <c r="H30" s="704">
        <v>94.796561993551904</v>
      </c>
      <c r="I30" s="704">
        <v>-0.35525570831892139</v>
      </c>
      <c r="J30" s="704">
        <v>95.918124420676392</v>
      </c>
      <c r="K30" s="704">
        <v>94.376332226136896</v>
      </c>
      <c r="L30" s="704">
        <v>95.214022104997426</v>
      </c>
      <c r="M30" s="704">
        <v>0.41746011144552142</v>
      </c>
    </row>
    <row r="31" spans="1:13">
      <c r="A31" s="709"/>
      <c r="B31" s="710" t="s">
        <v>404</v>
      </c>
      <c r="C31" s="704">
        <v>4.1097923748992047</v>
      </c>
      <c r="D31" s="704">
        <v>5.3970809842022582</v>
      </c>
      <c r="E31" s="704">
        <v>4.8481822981290454</v>
      </c>
      <c r="F31" s="704">
        <v>4.3987185717290131</v>
      </c>
      <c r="G31" s="704">
        <v>6.056062841388731</v>
      </c>
      <c r="H31" s="704">
        <v>5.2034380064482066</v>
      </c>
      <c r="I31" s="704">
        <v>0.3552557083191612</v>
      </c>
      <c r="J31" s="704">
        <v>4.0818755793237074</v>
      </c>
      <c r="K31" s="704">
        <v>5.6236677738629286</v>
      </c>
      <c r="L31" s="704">
        <v>4.7859778950026719</v>
      </c>
      <c r="M31" s="704">
        <v>-0.41746011144553474</v>
      </c>
    </row>
    <row r="32" spans="1:13">
      <c r="A32" s="709">
        <v>5</v>
      </c>
      <c r="B32" s="710" t="s">
        <v>501</v>
      </c>
      <c r="C32" s="704">
        <v>100</v>
      </c>
      <c r="D32" s="704">
        <v>100</v>
      </c>
      <c r="E32" s="704">
        <v>100</v>
      </c>
      <c r="F32" s="704">
        <v>100</v>
      </c>
      <c r="G32" s="704">
        <v>100</v>
      </c>
      <c r="H32" s="704">
        <v>100</v>
      </c>
      <c r="I32" s="704">
        <v>0</v>
      </c>
      <c r="J32" s="704">
        <v>100</v>
      </c>
      <c r="K32" s="704">
        <v>100</v>
      </c>
      <c r="L32" s="704">
        <v>100</v>
      </c>
      <c r="M32" s="704">
        <v>0</v>
      </c>
    </row>
    <row r="33" spans="1:13">
      <c r="A33" s="705"/>
      <c r="B33" s="706" t="s">
        <v>502</v>
      </c>
      <c r="C33" s="707">
        <v>18.469560419939686</v>
      </c>
      <c r="D33" s="707">
        <v>18.110798998095106</v>
      </c>
      <c r="E33" s="708">
        <v>18.263774540363645</v>
      </c>
      <c r="F33" s="707">
        <v>30.059177342961057</v>
      </c>
      <c r="G33" s="707">
        <v>28.780745676299119</v>
      </c>
      <c r="H33" s="708">
        <v>29.438437990880285</v>
      </c>
      <c r="I33" s="707">
        <v>11.17466345051664</v>
      </c>
      <c r="J33" s="707">
        <v>20.090523316242958</v>
      </c>
      <c r="K33" s="707">
        <v>19.763238458505032</v>
      </c>
      <c r="L33" s="708">
        <v>19.941059577202015</v>
      </c>
      <c r="M33" s="708">
        <v>-9.4973784136782697</v>
      </c>
    </row>
    <row r="34" spans="1:13">
      <c r="A34" s="709">
        <v>6</v>
      </c>
      <c r="B34" s="710" t="s">
        <v>503</v>
      </c>
      <c r="C34" s="704">
        <v>84.482143853022961</v>
      </c>
      <c r="D34" s="704">
        <v>94.445064303706857</v>
      </c>
      <c r="E34" s="704">
        <v>90.196884132367757</v>
      </c>
      <c r="F34" s="704">
        <v>121.56971744795118</v>
      </c>
      <c r="G34" s="704">
        <v>122.60039526230979</v>
      </c>
      <c r="H34" s="704">
        <v>122.07016052627344</v>
      </c>
      <c r="I34" s="704">
        <v>31.873276393905684</v>
      </c>
      <c r="J34" s="704">
        <v>96.029162741980429</v>
      </c>
      <c r="K34" s="704">
        <v>87.193966243435256</v>
      </c>
      <c r="L34" s="704">
        <v>91.994324366135871</v>
      </c>
      <c r="M34" s="704">
        <v>-30.07583616013757</v>
      </c>
    </row>
  </sheetData>
  <mergeCells count="6">
    <mergeCell ref="A1:M1"/>
    <mergeCell ref="A3:A4"/>
    <mergeCell ref="B3:B4"/>
    <mergeCell ref="C3:E3"/>
    <mergeCell ref="F3:I3"/>
    <mergeCell ref="J3:M3"/>
  </mergeCells>
  <pageMargins left="0.7" right="0.7" top="0.75" bottom="0.75" header="0.3" footer="0.3"/>
</worksheet>
</file>

<file path=xl/worksheets/sheet6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D00-000000000000}">
  <dimension ref="B1:W33"/>
  <sheetViews>
    <sheetView zoomScale="80" zoomScaleNormal="80" workbookViewId="0">
      <selection activeCell="AI50" sqref="AI50"/>
    </sheetView>
  </sheetViews>
  <sheetFormatPr baseColWidth="10" defaultColWidth="7.6640625" defaultRowHeight="14"/>
  <cols>
    <col min="1" max="1" width="1.5" style="13" customWidth="1"/>
    <col min="2" max="2" width="6" style="13" customWidth="1"/>
    <col min="3" max="3" width="3.5" style="13" customWidth="1"/>
    <col min="4" max="11" width="11.5" style="13" customWidth="1"/>
    <col min="12" max="15" width="11.5" style="13" hidden="1" customWidth="1"/>
    <col min="16" max="16" width="1.1640625" style="13" customWidth="1"/>
    <col min="17" max="19" width="1.5" style="13" customWidth="1"/>
    <col min="20" max="242" width="9.1640625" style="13" customWidth="1"/>
    <col min="243" max="243" width="6" style="13" customWidth="1"/>
    <col min="244" max="244" width="3.5" style="13" customWidth="1"/>
    <col min="245" max="245" width="8.1640625" style="13" customWidth="1"/>
    <col min="246" max="248" width="6.5" style="13" customWidth="1"/>
    <col min="249" max="249" width="6.1640625" style="13" customWidth="1"/>
    <col min="250" max="250" width="8" style="13" customWidth="1"/>
    <col min="251" max="251" width="6.5" style="13" customWidth="1"/>
    <col min="252" max="252" width="6.6640625" style="13" customWidth="1"/>
    <col min="253" max="253" width="8" style="13" customWidth="1"/>
    <col min="254" max="254" width="8.5" style="13" customWidth="1"/>
    <col min="255" max="255" width="6.5" style="13" customWidth="1"/>
    <col min="256" max="16384" width="7.6640625" style="13"/>
  </cols>
  <sheetData>
    <row r="1" spans="2:23" ht="27.75" customHeight="1">
      <c r="B1" s="14" t="s">
        <v>434</v>
      </c>
      <c r="D1" s="12"/>
      <c r="E1" s="12"/>
      <c r="F1" s="12"/>
      <c r="G1" s="12"/>
      <c r="H1" s="12"/>
      <c r="I1" s="12"/>
      <c r="J1" s="12"/>
      <c r="K1" s="12"/>
    </row>
    <row r="2" spans="2:23" ht="15">
      <c r="B2" s="15"/>
      <c r="C2" s="16"/>
      <c r="D2" s="833" t="s">
        <v>435</v>
      </c>
      <c r="E2" s="834"/>
      <c r="F2" s="834"/>
      <c r="G2" s="835"/>
      <c r="H2" s="833" t="s">
        <v>436</v>
      </c>
      <c r="I2" s="834"/>
      <c r="J2" s="834"/>
      <c r="K2" s="835"/>
      <c r="L2" s="833" t="s">
        <v>437</v>
      </c>
      <c r="M2" s="834"/>
      <c r="N2" s="834"/>
      <c r="O2" s="835"/>
    </row>
    <row r="3" spans="2:23" s="12" customFormat="1" ht="69" customHeight="1">
      <c r="B3" s="17" t="s">
        <v>34</v>
      </c>
      <c r="C3" s="18" t="s">
        <v>35</v>
      </c>
      <c r="D3" s="19" t="s">
        <v>132</v>
      </c>
      <c r="E3" s="20" t="s">
        <v>124</v>
      </c>
      <c r="F3" s="21" t="s">
        <v>125</v>
      </c>
      <c r="G3" s="18" t="s">
        <v>438</v>
      </c>
      <c r="H3" s="19" t="s">
        <v>132</v>
      </c>
      <c r="I3" s="20" t="s">
        <v>124</v>
      </c>
      <c r="J3" s="21" t="s">
        <v>125</v>
      </c>
      <c r="K3" s="18" t="s">
        <v>438</v>
      </c>
      <c r="L3" s="19" t="s">
        <v>132</v>
      </c>
      <c r="M3" s="20" t="s">
        <v>124</v>
      </c>
      <c r="N3" s="21" t="s">
        <v>125</v>
      </c>
      <c r="O3" s="18" t="s">
        <v>438</v>
      </c>
    </row>
    <row r="4" spans="2:23" ht="5.25" customHeight="1">
      <c r="B4" s="1"/>
      <c r="D4" s="22"/>
      <c r="E4" s="23"/>
      <c r="F4" s="22"/>
      <c r="G4" s="24"/>
      <c r="H4" s="25"/>
      <c r="I4" s="38"/>
      <c r="J4" s="38"/>
      <c r="K4" s="39"/>
      <c r="L4" s="40"/>
      <c r="M4" s="41"/>
      <c r="N4" s="38"/>
      <c r="O4" s="42"/>
    </row>
    <row r="5" spans="2:23" ht="30" customHeight="1">
      <c r="B5" s="26">
        <v>2006</v>
      </c>
      <c r="C5" s="1">
        <v>1</v>
      </c>
      <c r="D5" s="27" t="e">
        <f>'T4'!D10+'T4'!E10+'T4'!F10+'T4'!G10</f>
        <v>#REF!</v>
      </c>
      <c r="E5" s="28" t="e">
        <f>'T4'!H10+'T4'!I10+'T4'!J10+'T4'!K10+'T4'!L10</f>
        <v>#REF!</v>
      </c>
      <c r="F5" s="29" t="e">
        <f>'T4'!M10+'T4'!N10+'T4'!O10+'T4'!P10+'T4'!Q10+'T4'!R10+'T4'!S10+'T4'!T10+'T4'!U10+'T4'!V10+'T4'!W10</f>
        <v>#REF!</v>
      </c>
      <c r="G5" s="30" t="e">
        <f>'T4'!Z10</f>
        <v>#REF!</v>
      </c>
      <c r="H5" s="31"/>
      <c r="I5" s="43"/>
      <c r="J5" s="44"/>
      <c r="K5" s="45"/>
      <c r="L5" s="31"/>
      <c r="M5" s="43"/>
      <c r="N5" s="44"/>
      <c r="O5" s="46"/>
    </row>
    <row r="6" spans="2:23" ht="22.5" customHeight="1">
      <c r="B6" s="26"/>
      <c r="C6" s="1">
        <v>2</v>
      </c>
      <c r="D6" s="27" t="e">
        <f>'T4'!D11+'T4'!E11+'T4'!F11+'T4'!G11</f>
        <v>#REF!</v>
      </c>
      <c r="E6" s="28" t="e">
        <f>'T4'!H11+'T4'!I11+'T4'!J11+'T4'!K11+'T4'!L11</f>
        <v>#REF!</v>
      </c>
      <c r="F6" s="29" t="e">
        <f>'T4'!M11+'T4'!N11+'T4'!O11+'T4'!P11+'T4'!Q11+'T4'!R11+'T4'!S11+'T4'!T11+'T4'!U11+'T4'!V11+'T4'!W11</f>
        <v>#REF!</v>
      </c>
      <c r="G6" s="30" t="e">
        <f>'T4'!Z11</f>
        <v>#REF!</v>
      </c>
      <c r="H6" s="32" t="e">
        <f t="shared" ref="H6:H29" si="0">D6/D5*100-100</f>
        <v>#REF!</v>
      </c>
      <c r="I6" s="47" t="e">
        <f t="shared" ref="I6:K21" si="1">E6/E5*100-100</f>
        <v>#REF!</v>
      </c>
      <c r="J6" s="48" t="e">
        <f t="shared" si="1"/>
        <v>#REF!</v>
      </c>
      <c r="K6" s="49" t="e">
        <f t="shared" si="1"/>
        <v>#REF!</v>
      </c>
      <c r="L6" s="31"/>
      <c r="M6" s="43"/>
      <c r="N6" s="44"/>
      <c r="O6" s="46"/>
      <c r="T6" s="22" t="e">
        <f t="shared" ref="T6:T14" si="2">SUM(D5:F5)</f>
        <v>#REF!</v>
      </c>
      <c r="U6" s="52" t="e">
        <f>V6-T6</f>
        <v>#REF!</v>
      </c>
      <c r="V6" s="13" t="e">
        <f>'T4'!Z10</f>
        <v>#REF!</v>
      </c>
      <c r="W6" s="52" t="e">
        <f t="shared" ref="W6:W14" si="3">T6+U6-V6</f>
        <v>#REF!</v>
      </c>
    </row>
    <row r="7" spans="2:23" ht="22.5" customHeight="1">
      <c r="B7" s="26"/>
      <c r="C7" s="1">
        <v>3</v>
      </c>
      <c r="D7" s="27" t="e">
        <f>'T4'!D12+'T4'!E12+'T4'!F12+'T4'!G12</f>
        <v>#REF!</v>
      </c>
      <c r="E7" s="28" t="e">
        <f>'T4'!H12+'T4'!I12+'T4'!J12+'T4'!K12+'T4'!L12</f>
        <v>#REF!</v>
      </c>
      <c r="F7" s="29" t="e">
        <f>'T4'!M12+'T4'!N12+'T4'!O12+'T4'!P12+'T4'!Q12+'T4'!R12+'T4'!S12+'T4'!T12+'T4'!U12+'T4'!V12+'T4'!W12</f>
        <v>#REF!</v>
      </c>
      <c r="G7" s="30" t="e">
        <f>'T4'!Z12</f>
        <v>#REF!</v>
      </c>
      <c r="H7" s="32" t="e">
        <f t="shared" si="0"/>
        <v>#REF!</v>
      </c>
      <c r="I7" s="47" t="e">
        <f t="shared" si="1"/>
        <v>#REF!</v>
      </c>
      <c r="J7" s="48" t="e">
        <f t="shared" si="1"/>
        <v>#REF!</v>
      </c>
      <c r="K7" s="49" t="e">
        <f t="shared" si="1"/>
        <v>#REF!</v>
      </c>
      <c r="L7" s="31"/>
      <c r="M7" s="43"/>
      <c r="N7" s="44"/>
      <c r="O7" s="46"/>
      <c r="T7" s="22" t="e">
        <f t="shared" si="2"/>
        <v>#REF!</v>
      </c>
      <c r="U7" s="52" t="e">
        <f t="shared" ref="U7:U29" si="4">V7-T7</f>
        <v>#REF!</v>
      </c>
      <c r="V7" s="13" t="e">
        <f>'T4'!Z11</f>
        <v>#REF!</v>
      </c>
      <c r="W7" s="52" t="e">
        <f t="shared" si="3"/>
        <v>#REF!</v>
      </c>
    </row>
    <row r="8" spans="2:23" ht="22.5" customHeight="1">
      <c r="B8" s="26"/>
      <c r="C8" s="1">
        <v>4</v>
      </c>
      <c r="D8" s="27" t="e">
        <f>'T4'!D13+'T4'!E13+'T4'!F13+'T4'!G13</f>
        <v>#REF!</v>
      </c>
      <c r="E8" s="28" t="e">
        <f>'T4'!H13+'T4'!I13+'T4'!J13+'T4'!K13+'T4'!L13</f>
        <v>#REF!</v>
      </c>
      <c r="F8" s="29" t="e">
        <f>'T4'!M13+'T4'!N13+'T4'!O13+'T4'!P13+'T4'!Q13+'T4'!R13+'T4'!S13+'T4'!T13+'T4'!U13+'T4'!V13+'T4'!W13</f>
        <v>#REF!</v>
      </c>
      <c r="G8" s="30" t="e">
        <f>'T4'!Z13</f>
        <v>#REF!</v>
      </c>
      <c r="H8" s="32" t="e">
        <f t="shared" si="0"/>
        <v>#REF!</v>
      </c>
      <c r="I8" s="47" t="e">
        <f t="shared" si="1"/>
        <v>#REF!</v>
      </c>
      <c r="J8" s="48" t="e">
        <f t="shared" si="1"/>
        <v>#REF!</v>
      </c>
      <c r="K8" s="49" t="e">
        <f t="shared" si="1"/>
        <v>#REF!</v>
      </c>
      <c r="L8" s="31"/>
      <c r="M8" s="43"/>
      <c r="N8" s="44"/>
      <c r="O8" s="46"/>
      <c r="T8" s="22" t="e">
        <f t="shared" si="2"/>
        <v>#REF!</v>
      </c>
      <c r="U8" s="52" t="e">
        <f t="shared" si="4"/>
        <v>#REF!</v>
      </c>
      <c r="V8" s="13" t="e">
        <f>'T4'!Z12</f>
        <v>#REF!</v>
      </c>
      <c r="W8" s="52" t="e">
        <f t="shared" si="3"/>
        <v>#REF!</v>
      </c>
    </row>
    <row r="9" spans="2:23" ht="37.5" customHeight="1">
      <c r="B9" s="26">
        <v>2007</v>
      </c>
      <c r="C9" s="1">
        <v>1</v>
      </c>
      <c r="D9" s="27" t="e">
        <f>'T4'!D14+'T4'!E14+'T4'!F14+'T4'!G14</f>
        <v>#REF!</v>
      </c>
      <c r="E9" s="28" t="e">
        <f>'T4'!H14+'T4'!I14+'T4'!J14+'T4'!K14+'T4'!L14</f>
        <v>#REF!</v>
      </c>
      <c r="F9" s="29" t="e">
        <f>'T4'!M14+'T4'!N14+'T4'!O14+'T4'!P14+'T4'!Q14+'T4'!R14+'T4'!S14+'T4'!T14+'T4'!U14+'T4'!V14+'T4'!W14</f>
        <v>#REF!</v>
      </c>
      <c r="G9" s="30" t="e">
        <f>'T4'!Z14</f>
        <v>#REF!</v>
      </c>
      <c r="H9" s="32" t="e">
        <f t="shared" si="0"/>
        <v>#REF!</v>
      </c>
      <c r="I9" s="47" t="e">
        <f t="shared" si="1"/>
        <v>#REF!</v>
      </c>
      <c r="J9" s="48" t="e">
        <f t="shared" si="1"/>
        <v>#REF!</v>
      </c>
      <c r="K9" s="49" t="e">
        <f t="shared" si="1"/>
        <v>#REF!</v>
      </c>
      <c r="L9" s="32" t="e">
        <f t="shared" ref="L9:L29" si="5">D9/D5*100-100</f>
        <v>#REF!</v>
      </c>
      <c r="M9" s="47" t="e">
        <f t="shared" ref="M9:O24" si="6">E9/E5*100-100</f>
        <v>#REF!</v>
      </c>
      <c r="N9" s="48" t="e">
        <f t="shared" si="6"/>
        <v>#REF!</v>
      </c>
      <c r="O9" s="49" t="e">
        <f t="shared" si="6"/>
        <v>#REF!</v>
      </c>
      <c r="T9" s="13" t="e">
        <f t="shared" si="2"/>
        <v>#REF!</v>
      </c>
      <c r="U9" s="13" t="e">
        <f t="shared" si="4"/>
        <v>#REF!</v>
      </c>
      <c r="V9" s="13" t="e">
        <f>'T4'!Z13</f>
        <v>#REF!</v>
      </c>
      <c r="W9" s="13" t="e">
        <f t="shared" si="3"/>
        <v>#REF!</v>
      </c>
    </row>
    <row r="10" spans="2:23" ht="22.5" customHeight="1">
      <c r="B10" s="26"/>
      <c r="C10" s="1">
        <v>2</v>
      </c>
      <c r="D10" s="27" t="e">
        <f>'T4'!D15+'T4'!E15+'T4'!F15+'T4'!G15</f>
        <v>#REF!</v>
      </c>
      <c r="E10" s="28" t="e">
        <f>'T4'!H15+'T4'!I15+'T4'!J15+'T4'!K15+'T4'!L15</f>
        <v>#REF!</v>
      </c>
      <c r="F10" s="29" t="e">
        <f>'T4'!M15+'T4'!N15+'T4'!O15+'T4'!P15+'T4'!Q15+'T4'!R15+'T4'!S15+'T4'!T15+'T4'!U15+'T4'!V15+'T4'!W15</f>
        <v>#REF!</v>
      </c>
      <c r="G10" s="30" t="e">
        <f>'T4'!Z15</f>
        <v>#REF!</v>
      </c>
      <c r="H10" s="32" t="e">
        <f t="shared" si="0"/>
        <v>#REF!</v>
      </c>
      <c r="I10" s="47" t="e">
        <f t="shared" si="1"/>
        <v>#REF!</v>
      </c>
      <c r="J10" s="48" t="e">
        <f t="shared" si="1"/>
        <v>#REF!</v>
      </c>
      <c r="K10" s="49" t="e">
        <f t="shared" si="1"/>
        <v>#REF!</v>
      </c>
      <c r="L10" s="32" t="e">
        <f t="shared" si="5"/>
        <v>#REF!</v>
      </c>
      <c r="M10" s="47" t="e">
        <f t="shared" si="6"/>
        <v>#REF!</v>
      </c>
      <c r="N10" s="48" t="e">
        <f t="shared" si="6"/>
        <v>#REF!</v>
      </c>
      <c r="O10" s="49" t="e">
        <f t="shared" si="6"/>
        <v>#REF!</v>
      </c>
      <c r="T10" s="22" t="e">
        <f t="shared" si="2"/>
        <v>#REF!</v>
      </c>
      <c r="U10" s="52" t="e">
        <f t="shared" si="4"/>
        <v>#REF!</v>
      </c>
      <c r="V10" s="13" t="e">
        <f>'T4'!Z14</f>
        <v>#REF!</v>
      </c>
      <c r="W10" s="52" t="e">
        <f t="shared" si="3"/>
        <v>#REF!</v>
      </c>
    </row>
    <row r="11" spans="2:23" ht="22.5" customHeight="1">
      <c r="B11" s="26"/>
      <c r="C11" s="1">
        <v>3</v>
      </c>
      <c r="D11" s="27" t="e">
        <f>'T4'!D16+'T4'!E16+'T4'!F16+'T4'!G16</f>
        <v>#REF!</v>
      </c>
      <c r="E11" s="28" t="e">
        <f>'T4'!H16+'T4'!I16+'T4'!J16+'T4'!K16+'T4'!L16</f>
        <v>#REF!</v>
      </c>
      <c r="F11" s="29" t="e">
        <f>'T4'!M16+'T4'!N16+'T4'!O16+'T4'!P16+'T4'!Q16+'T4'!R16+'T4'!S16+'T4'!T16+'T4'!U16+'T4'!V16+'T4'!W16</f>
        <v>#REF!</v>
      </c>
      <c r="G11" s="30" t="e">
        <f>'T4'!Z16</f>
        <v>#REF!</v>
      </c>
      <c r="H11" s="32" t="e">
        <f t="shared" si="0"/>
        <v>#REF!</v>
      </c>
      <c r="I11" s="47" t="e">
        <f t="shared" si="1"/>
        <v>#REF!</v>
      </c>
      <c r="J11" s="48" t="e">
        <f t="shared" si="1"/>
        <v>#REF!</v>
      </c>
      <c r="K11" s="49" t="e">
        <f t="shared" si="1"/>
        <v>#REF!</v>
      </c>
      <c r="L11" s="32" t="e">
        <f t="shared" si="5"/>
        <v>#REF!</v>
      </c>
      <c r="M11" s="47" t="e">
        <f t="shared" si="6"/>
        <v>#REF!</v>
      </c>
      <c r="N11" s="48" t="e">
        <f t="shared" si="6"/>
        <v>#REF!</v>
      </c>
      <c r="O11" s="49" t="e">
        <f t="shared" si="6"/>
        <v>#REF!</v>
      </c>
      <c r="T11" s="22" t="e">
        <f t="shared" si="2"/>
        <v>#REF!</v>
      </c>
      <c r="U11" s="52" t="e">
        <f t="shared" si="4"/>
        <v>#REF!</v>
      </c>
      <c r="V11" s="13" t="e">
        <f>'T4'!Z15</f>
        <v>#REF!</v>
      </c>
      <c r="W11" s="52" t="e">
        <f t="shared" si="3"/>
        <v>#REF!</v>
      </c>
    </row>
    <row r="12" spans="2:23" ht="22.5" customHeight="1">
      <c r="B12" s="26"/>
      <c r="C12" s="1">
        <v>4</v>
      </c>
      <c r="D12" s="27" t="e">
        <f>'T4'!D17+'T4'!E17+'T4'!F17+'T4'!G17</f>
        <v>#REF!</v>
      </c>
      <c r="E12" s="28" t="e">
        <f>'T4'!H17+'T4'!I17+'T4'!J17+'T4'!K17+'T4'!L17</f>
        <v>#REF!</v>
      </c>
      <c r="F12" s="29" t="e">
        <f>'T4'!M17+'T4'!N17+'T4'!O17+'T4'!P17+'T4'!Q17+'T4'!R17+'T4'!S17+'T4'!T17+'T4'!U17+'T4'!V17+'T4'!W17</f>
        <v>#REF!</v>
      </c>
      <c r="G12" s="30" t="e">
        <f>'T4'!Z17</f>
        <v>#REF!</v>
      </c>
      <c r="H12" s="32" t="e">
        <f t="shared" si="0"/>
        <v>#REF!</v>
      </c>
      <c r="I12" s="47" t="e">
        <f t="shared" si="1"/>
        <v>#REF!</v>
      </c>
      <c r="J12" s="48" t="e">
        <f t="shared" si="1"/>
        <v>#REF!</v>
      </c>
      <c r="K12" s="49" t="e">
        <f t="shared" si="1"/>
        <v>#REF!</v>
      </c>
      <c r="L12" s="32" t="e">
        <f t="shared" si="5"/>
        <v>#REF!</v>
      </c>
      <c r="M12" s="47" t="e">
        <f t="shared" si="6"/>
        <v>#REF!</v>
      </c>
      <c r="N12" s="48" t="e">
        <f t="shared" si="6"/>
        <v>#REF!</v>
      </c>
      <c r="O12" s="49" t="e">
        <f t="shared" si="6"/>
        <v>#REF!</v>
      </c>
      <c r="T12" s="22" t="e">
        <f t="shared" si="2"/>
        <v>#REF!</v>
      </c>
      <c r="U12" s="52" t="e">
        <f t="shared" si="4"/>
        <v>#REF!</v>
      </c>
      <c r="V12" s="13" t="e">
        <f>'T4'!Z16</f>
        <v>#REF!</v>
      </c>
      <c r="W12" s="52" t="e">
        <f t="shared" si="3"/>
        <v>#REF!</v>
      </c>
    </row>
    <row r="13" spans="2:23" ht="37.5" customHeight="1">
      <c r="B13" s="26">
        <v>2008</v>
      </c>
      <c r="C13" s="1">
        <v>1</v>
      </c>
      <c r="D13" s="27" t="e">
        <f>'T4'!D18+'T4'!E18+'T4'!F18+'T4'!G18</f>
        <v>#REF!</v>
      </c>
      <c r="E13" s="28" t="e">
        <f>'T4'!H18+'T4'!I18+'T4'!J18+'T4'!K18+'T4'!L18</f>
        <v>#REF!</v>
      </c>
      <c r="F13" s="29" t="e">
        <f>'T4'!M18+'T4'!N18+'T4'!O18+'T4'!P18+'T4'!Q18+'T4'!R18+'T4'!S18+'T4'!T18+'T4'!U18+'T4'!V18+'T4'!W18</f>
        <v>#REF!</v>
      </c>
      <c r="G13" s="30" t="e">
        <f>'T4'!Z18</f>
        <v>#REF!</v>
      </c>
      <c r="H13" s="32" t="e">
        <f t="shared" si="0"/>
        <v>#REF!</v>
      </c>
      <c r="I13" s="47" t="e">
        <f t="shared" si="1"/>
        <v>#REF!</v>
      </c>
      <c r="J13" s="48" t="e">
        <f t="shared" si="1"/>
        <v>#REF!</v>
      </c>
      <c r="K13" s="49" t="e">
        <f t="shared" si="1"/>
        <v>#REF!</v>
      </c>
      <c r="L13" s="32" t="e">
        <f t="shared" si="5"/>
        <v>#REF!</v>
      </c>
      <c r="M13" s="47" t="e">
        <f t="shared" si="6"/>
        <v>#REF!</v>
      </c>
      <c r="N13" s="48" t="e">
        <f t="shared" si="6"/>
        <v>#REF!</v>
      </c>
      <c r="O13" s="49" t="e">
        <f t="shared" si="6"/>
        <v>#REF!</v>
      </c>
      <c r="T13" s="13" t="e">
        <f t="shared" si="2"/>
        <v>#REF!</v>
      </c>
      <c r="U13" s="13" t="e">
        <f t="shared" si="4"/>
        <v>#REF!</v>
      </c>
      <c r="V13" s="13" t="e">
        <f>'T4'!Z17</f>
        <v>#REF!</v>
      </c>
      <c r="W13" s="13" t="e">
        <f t="shared" si="3"/>
        <v>#REF!</v>
      </c>
    </row>
    <row r="14" spans="2:23" ht="22.5" customHeight="1">
      <c r="B14" s="26"/>
      <c r="C14" s="1">
        <v>2</v>
      </c>
      <c r="D14" s="27" t="e">
        <f>'T4'!D19+'T4'!E19+'T4'!F19+'T4'!G19</f>
        <v>#REF!</v>
      </c>
      <c r="E14" s="28" t="e">
        <f>'T4'!H19+'T4'!I19+'T4'!J19+'T4'!K19+'T4'!L19</f>
        <v>#REF!</v>
      </c>
      <c r="F14" s="29" t="e">
        <f>'T4'!M19+'T4'!N19+'T4'!O19+'T4'!P19+'T4'!Q19+'T4'!R19+'T4'!S19+'T4'!T19+'T4'!U19+'T4'!V19+'T4'!W19</f>
        <v>#REF!</v>
      </c>
      <c r="G14" s="30" t="e">
        <f>'T4'!Z19</f>
        <v>#REF!</v>
      </c>
      <c r="H14" s="32" t="e">
        <f t="shared" si="0"/>
        <v>#REF!</v>
      </c>
      <c r="I14" s="47" t="e">
        <f t="shared" si="1"/>
        <v>#REF!</v>
      </c>
      <c r="J14" s="48" t="e">
        <f t="shared" si="1"/>
        <v>#REF!</v>
      </c>
      <c r="K14" s="49" t="e">
        <f t="shared" si="1"/>
        <v>#REF!</v>
      </c>
      <c r="L14" s="32" t="e">
        <f t="shared" si="5"/>
        <v>#REF!</v>
      </c>
      <c r="M14" s="47" t="e">
        <f t="shared" si="6"/>
        <v>#REF!</v>
      </c>
      <c r="N14" s="48" t="e">
        <f t="shared" si="6"/>
        <v>#REF!</v>
      </c>
      <c r="O14" s="49" t="e">
        <f t="shared" si="6"/>
        <v>#REF!</v>
      </c>
      <c r="T14" s="22" t="e">
        <f t="shared" si="2"/>
        <v>#REF!</v>
      </c>
      <c r="U14" s="52" t="e">
        <f t="shared" si="4"/>
        <v>#REF!</v>
      </c>
      <c r="V14" s="13" t="e">
        <f>'T4'!Z18</f>
        <v>#REF!</v>
      </c>
      <c r="W14" s="52" t="e">
        <f t="shared" si="3"/>
        <v>#REF!</v>
      </c>
    </row>
    <row r="15" spans="2:23" ht="22.5" customHeight="1">
      <c r="B15" s="26"/>
      <c r="C15" s="1">
        <v>3</v>
      </c>
      <c r="D15" s="27" t="e">
        <f>'T4'!D20+'T4'!E20+'T4'!F20+'T4'!G20</f>
        <v>#REF!</v>
      </c>
      <c r="E15" s="28" t="e">
        <f>'T4'!H20+'T4'!I20+'T4'!J20+'T4'!K20+'T4'!L20</f>
        <v>#REF!</v>
      </c>
      <c r="F15" s="29" t="e">
        <f>'T4'!M20+'T4'!N20+'T4'!O20+'T4'!P20+'T4'!Q20+'T4'!R20+'T4'!S20+'T4'!T20+'T4'!U20+'T4'!V20+'T4'!W20</f>
        <v>#REF!</v>
      </c>
      <c r="G15" s="30" t="e">
        <f>'T4'!Z20</f>
        <v>#REF!</v>
      </c>
      <c r="H15" s="32" t="e">
        <f t="shared" si="0"/>
        <v>#REF!</v>
      </c>
      <c r="I15" s="47" t="e">
        <f t="shared" si="1"/>
        <v>#REF!</v>
      </c>
      <c r="J15" s="48" t="e">
        <f t="shared" si="1"/>
        <v>#REF!</v>
      </c>
      <c r="K15" s="49" t="e">
        <f t="shared" si="1"/>
        <v>#REF!</v>
      </c>
      <c r="L15" s="32" t="e">
        <f t="shared" si="5"/>
        <v>#REF!</v>
      </c>
      <c r="M15" s="47" t="e">
        <f t="shared" si="6"/>
        <v>#REF!</v>
      </c>
      <c r="N15" s="48" t="e">
        <f t="shared" si="6"/>
        <v>#REF!</v>
      </c>
      <c r="O15" s="49" t="e">
        <f t="shared" si="6"/>
        <v>#REF!</v>
      </c>
      <c r="T15" s="22" t="e">
        <f t="shared" ref="T15:T29" si="7">SUM(D14:F14)</f>
        <v>#REF!</v>
      </c>
      <c r="U15" s="52" t="e">
        <f t="shared" si="4"/>
        <v>#REF!</v>
      </c>
      <c r="V15" s="13" t="e">
        <f>'T4'!Z19</f>
        <v>#REF!</v>
      </c>
      <c r="W15" s="52" t="e">
        <f t="shared" ref="W15:W29" si="8">T15+U15-V15</f>
        <v>#REF!</v>
      </c>
    </row>
    <row r="16" spans="2:23" ht="22.5" customHeight="1">
      <c r="B16" s="26"/>
      <c r="C16" s="1">
        <v>4</v>
      </c>
      <c r="D16" s="27" t="e">
        <f>'T4'!D21+'T4'!E21+'T4'!F21+'T4'!G21</f>
        <v>#REF!</v>
      </c>
      <c r="E16" s="28" t="e">
        <f>'T4'!H21+'T4'!I21+'T4'!J21+'T4'!K21+'T4'!L21</f>
        <v>#REF!</v>
      </c>
      <c r="F16" s="29" t="e">
        <f>'T4'!M21+'T4'!N21+'T4'!O21+'T4'!P21+'T4'!Q21+'T4'!R21+'T4'!S21+'T4'!T21+'T4'!U21+'T4'!V21+'T4'!W21</f>
        <v>#REF!</v>
      </c>
      <c r="G16" s="30" t="e">
        <f>'T4'!Z21</f>
        <v>#REF!</v>
      </c>
      <c r="H16" s="32" t="e">
        <f t="shared" si="0"/>
        <v>#REF!</v>
      </c>
      <c r="I16" s="47" t="e">
        <f t="shared" si="1"/>
        <v>#REF!</v>
      </c>
      <c r="J16" s="48" t="e">
        <f t="shared" si="1"/>
        <v>#REF!</v>
      </c>
      <c r="K16" s="49" t="e">
        <f t="shared" si="1"/>
        <v>#REF!</v>
      </c>
      <c r="L16" s="32" t="e">
        <f t="shared" si="5"/>
        <v>#REF!</v>
      </c>
      <c r="M16" s="47" t="e">
        <f t="shared" si="6"/>
        <v>#REF!</v>
      </c>
      <c r="N16" s="48" t="e">
        <f t="shared" si="6"/>
        <v>#REF!</v>
      </c>
      <c r="O16" s="49" t="e">
        <f t="shared" si="6"/>
        <v>#REF!</v>
      </c>
      <c r="T16" s="22" t="e">
        <f t="shared" si="7"/>
        <v>#REF!</v>
      </c>
      <c r="U16" s="52" t="e">
        <f t="shared" si="4"/>
        <v>#REF!</v>
      </c>
      <c r="V16" s="13" t="e">
        <f>'T4'!Z20</f>
        <v>#REF!</v>
      </c>
      <c r="W16" s="52" t="e">
        <f t="shared" si="8"/>
        <v>#REF!</v>
      </c>
    </row>
    <row r="17" spans="2:23" ht="37.5" customHeight="1">
      <c r="B17" s="26">
        <v>2009</v>
      </c>
      <c r="C17" s="1">
        <v>1</v>
      </c>
      <c r="D17" s="27" t="e">
        <f>'T4'!D22+'T4'!E22+'T4'!F22+'T4'!G22</f>
        <v>#REF!</v>
      </c>
      <c r="E17" s="28" t="e">
        <f>'T4'!H22+'T4'!I22+'T4'!J22+'T4'!K22+'T4'!L22</f>
        <v>#REF!</v>
      </c>
      <c r="F17" s="29" t="e">
        <f>'T4'!M22+'T4'!N22+'T4'!O22+'T4'!P22+'T4'!Q22+'T4'!R22+'T4'!S22+'T4'!T22+'T4'!U22+'T4'!V22+'T4'!W22</f>
        <v>#REF!</v>
      </c>
      <c r="G17" s="30" t="e">
        <f>'T4'!Z22</f>
        <v>#REF!</v>
      </c>
      <c r="H17" s="32" t="e">
        <f t="shared" si="0"/>
        <v>#REF!</v>
      </c>
      <c r="I17" s="47" t="e">
        <f t="shared" si="1"/>
        <v>#REF!</v>
      </c>
      <c r="J17" s="48" t="e">
        <f t="shared" si="1"/>
        <v>#REF!</v>
      </c>
      <c r="K17" s="49" t="e">
        <f t="shared" si="1"/>
        <v>#REF!</v>
      </c>
      <c r="L17" s="32" t="e">
        <f t="shared" si="5"/>
        <v>#REF!</v>
      </c>
      <c r="M17" s="47" t="e">
        <f t="shared" si="6"/>
        <v>#REF!</v>
      </c>
      <c r="N17" s="48" t="e">
        <f t="shared" si="6"/>
        <v>#REF!</v>
      </c>
      <c r="O17" s="49" t="e">
        <f t="shared" si="6"/>
        <v>#REF!</v>
      </c>
      <c r="T17" s="13" t="e">
        <f t="shared" si="7"/>
        <v>#REF!</v>
      </c>
      <c r="U17" s="13" t="e">
        <f t="shared" si="4"/>
        <v>#REF!</v>
      </c>
      <c r="V17" s="13" t="e">
        <f>'T4'!Z21</f>
        <v>#REF!</v>
      </c>
      <c r="W17" s="13" t="e">
        <f t="shared" si="8"/>
        <v>#REF!</v>
      </c>
    </row>
    <row r="18" spans="2:23" ht="22.5" customHeight="1">
      <c r="B18" s="26"/>
      <c r="C18" s="1">
        <v>2</v>
      </c>
      <c r="D18" s="27" t="e">
        <f>'T4'!D23+'T4'!E23+'T4'!F23+'T4'!G23</f>
        <v>#REF!</v>
      </c>
      <c r="E18" s="28" t="e">
        <f>'T4'!H23+'T4'!I23+'T4'!J23+'T4'!K23+'T4'!L23</f>
        <v>#REF!</v>
      </c>
      <c r="F18" s="29" t="e">
        <f>'T4'!M23+'T4'!N23+'T4'!O23+'T4'!P23+'T4'!Q23+'T4'!R23+'T4'!S23+'T4'!T23+'T4'!U23+'T4'!V23+'T4'!W23</f>
        <v>#REF!</v>
      </c>
      <c r="G18" s="30" t="e">
        <f>'T4'!Z23</f>
        <v>#REF!</v>
      </c>
      <c r="H18" s="32" t="e">
        <f t="shared" si="0"/>
        <v>#REF!</v>
      </c>
      <c r="I18" s="47" t="e">
        <f t="shared" si="1"/>
        <v>#REF!</v>
      </c>
      <c r="J18" s="48" t="e">
        <f t="shared" si="1"/>
        <v>#REF!</v>
      </c>
      <c r="K18" s="49" t="e">
        <f t="shared" si="1"/>
        <v>#REF!</v>
      </c>
      <c r="L18" s="32" t="e">
        <f t="shared" si="5"/>
        <v>#REF!</v>
      </c>
      <c r="M18" s="47" t="e">
        <f t="shared" si="6"/>
        <v>#REF!</v>
      </c>
      <c r="N18" s="48" t="e">
        <f t="shared" si="6"/>
        <v>#REF!</v>
      </c>
      <c r="O18" s="49" t="e">
        <f t="shared" si="6"/>
        <v>#REF!</v>
      </c>
      <c r="T18" s="22" t="e">
        <f t="shared" si="7"/>
        <v>#REF!</v>
      </c>
      <c r="U18" s="52" t="e">
        <f t="shared" si="4"/>
        <v>#REF!</v>
      </c>
      <c r="V18" s="13" t="e">
        <f>'T4'!Z22</f>
        <v>#REF!</v>
      </c>
      <c r="W18" s="52" t="e">
        <f t="shared" si="8"/>
        <v>#REF!</v>
      </c>
    </row>
    <row r="19" spans="2:23" ht="22.5" customHeight="1">
      <c r="B19" s="26"/>
      <c r="C19" s="1">
        <v>3</v>
      </c>
      <c r="D19" s="27" t="e">
        <f>'T4'!D24+'T4'!E24+'T4'!F24+'T4'!G24</f>
        <v>#REF!</v>
      </c>
      <c r="E19" s="28" t="e">
        <f>'T4'!H24+'T4'!I24+'T4'!J24+'T4'!K24+'T4'!L24</f>
        <v>#REF!</v>
      </c>
      <c r="F19" s="29" t="e">
        <f>'T4'!M24+'T4'!N24+'T4'!O24+'T4'!P24+'T4'!Q24+'T4'!R24+'T4'!S24+'T4'!T24+'T4'!U24+'T4'!V24+'T4'!W24</f>
        <v>#REF!</v>
      </c>
      <c r="G19" s="30" t="e">
        <f>'T4'!Z24</f>
        <v>#REF!</v>
      </c>
      <c r="H19" s="32" t="e">
        <f t="shared" si="0"/>
        <v>#REF!</v>
      </c>
      <c r="I19" s="47" t="e">
        <f t="shared" si="1"/>
        <v>#REF!</v>
      </c>
      <c r="J19" s="48" t="e">
        <f t="shared" si="1"/>
        <v>#REF!</v>
      </c>
      <c r="K19" s="49" t="e">
        <f t="shared" si="1"/>
        <v>#REF!</v>
      </c>
      <c r="L19" s="32" t="e">
        <f t="shared" si="5"/>
        <v>#REF!</v>
      </c>
      <c r="M19" s="47" t="e">
        <f t="shared" si="6"/>
        <v>#REF!</v>
      </c>
      <c r="N19" s="48" t="e">
        <f t="shared" si="6"/>
        <v>#REF!</v>
      </c>
      <c r="O19" s="49" t="e">
        <f t="shared" si="6"/>
        <v>#REF!</v>
      </c>
      <c r="T19" s="22" t="e">
        <f t="shared" si="7"/>
        <v>#REF!</v>
      </c>
      <c r="U19" s="52" t="e">
        <f t="shared" si="4"/>
        <v>#REF!</v>
      </c>
      <c r="V19" s="13" t="e">
        <f>'T4'!Z23</f>
        <v>#REF!</v>
      </c>
      <c r="W19" s="52" t="e">
        <f t="shared" si="8"/>
        <v>#REF!</v>
      </c>
    </row>
    <row r="20" spans="2:23" ht="22.5" customHeight="1">
      <c r="B20" s="26"/>
      <c r="C20" s="1">
        <v>4</v>
      </c>
      <c r="D20" s="27" t="e">
        <f>'T4'!D25+'T4'!E25+'T4'!F25+'T4'!G25</f>
        <v>#REF!</v>
      </c>
      <c r="E20" s="28" t="e">
        <f>'T4'!H25+'T4'!I25+'T4'!J25+'T4'!K25+'T4'!L25</f>
        <v>#REF!</v>
      </c>
      <c r="F20" s="29" t="e">
        <f>'T4'!M25+'T4'!N25+'T4'!O25+'T4'!P25+'T4'!Q25+'T4'!R25+'T4'!S25+'T4'!T25+'T4'!U25+'T4'!V25+'T4'!W25</f>
        <v>#REF!</v>
      </c>
      <c r="G20" s="30" t="e">
        <f>'T4'!Z25</f>
        <v>#REF!</v>
      </c>
      <c r="H20" s="32" t="e">
        <f t="shared" si="0"/>
        <v>#REF!</v>
      </c>
      <c r="I20" s="47" t="e">
        <f t="shared" si="1"/>
        <v>#REF!</v>
      </c>
      <c r="J20" s="48" t="e">
        <f t="shared" si="1"/>
        <v>#REF!</v>
      </c>
      <c r="K20" s="49" t="e">
        <f t="shared" si="1"/>
        <v>#REF!</v>
      </c>
      <c r="L20" s="32" t="e">
        <f t="shared" si="5"/>
        <v>#REF!</v>
      </c>
      <c r="M20" s="47" t="e">
        <f t="shared" si="6"/>
        <v>#REF!</v>
      </c>
      <c r="N20" s="48" t="e">
        <f t="shared" si="6"/>
        <v>#REF!</v>
      </c>
      <c r="O20" s="49" t="e">
        <f t="shared" si="6"/>
        <v>#REF!</v>
      </c>
      <c r="T20" s="22" t="e">
        <f t="shared" si="7"/>
        <v>#REF!</v>
      </c>
      <c r="U20" s="52" t="e">
        <f t="shared" si="4"/>
        <v>#REF!</v>
      </c>
      <c r="V20" s="13" t="e">
        <f>'T4'!Z24</f>
        <v>#REF!</v>
      </c>
      <c r="W20" s="52" t="e">
        <f t="shared" si="8"/>
        <v>#REF!</v>
      </c>
    </row>
    <row r="21" spans="2:23" ht="37.5" customHeight="1">
      <c r="B21" s="26">
        <v>2010</v>
      </c>
      <c r="C21" s="1">
        <v>1</v>
      </c>
      <c r="D21" s="27" t="e">
        <f>'T4'!D26+'T4'!E26+'T4'!F26+'T4'!G26</f>
        <v>#REF!</v>
      </c>
      <c r="E21" s="28" t="e">
        <f>'T4'!H26+'T4'!I26+'T4'!J26+'T4'!K26+'T4'!L26</f>
        <v>#REF!</v>
      </c>
      <c r="F21" s="29" t="e">
        <f>'T4'!M26+'T4'!N26+'T4'!O26+'T4'!P26+'T4'!Q26+'T4'!R26+'T4'!S26+'T4'!T26+'T4'!U26+'T4'!V26+'T4'!W26</f>
        <v>#REF!</v>
      </c>
      <c r="G21" s="30" t="e">
        <f>'T4'!Z26</f>
        <v>#REF!</v>
      </c>
      <c r="H21" s="32" t="e">
        <f t="shared" si="0"/>
        <v>#REF!</v>
      </c>
      <c r="I21" s="47" t="e">
        <f t="shared" si="1"/>
        <v>#REF!</v>
      </c>
      <c r="J21" s="48" t="e">
        <f t="shared" si="1"/>
        <v>#REF!</v>
      </c>
      <c r="K21" s="49" t="e">
        <f t="shared" si="1"/>
        <v>#REF!</v>
      </c>
      <c r="L21" s="32" t="e">
        <f t="shared" si="5"/>
        <v>#REF!</v>
      </c>
      <c r="M21" s="47" t="e">
        <f t="shared" si="6"/>
        <v>#REF!</v>
      </c>
      <c r="N21" s="48" t="e">
        <f t="shared" si="6"/>
        <v>#REF!</v>
      </c>
      <c r="O21" s="49" t="e">
        <f t="shared" si="6"/>
        <v>#REF!</v>
      </c>
      <c r="T21" s="13" t="e">
        <f t="shared" si="7"/>
        <v>#REF!</v>
      </c>
      <c r="U21" s="13" t="e">
        <f t="shared" si="4"/>
        <v>#REF!</v>
      </c>
      <c r="V21" s="13" t="e">
        <f>'T4'!Z25</f>
        <v>#REF!</v>
      </c>
      <c r="W21" s="13" t="e">
        <f t="shared" si="8"/>
        <v>#REF!</v>
      </c>
    </row>
    <row r="22" spans="2:23" ht="22.5" customHeight="1">
      <c r="B22" s="26"/>
      <c r="C22" s="1">
        <v>2</v>
      </c>
      <c r="D22" s="27" t="e">
        <f>'T4'!D27+'T4'!E27+'T4'!F27+'T4'!G27</f>
        <v>#REF!</v>
      </c>
      <c r="E22" s="28" t="e">
        <f>'T4'!H27+'T4'!I27+'T4'!J27+'T4'!K27+'T4'!L27</f>
        <v>#REF!</v>
      </c>
      <c r="F22" s="29" t="e">
        <f>'T4'!M27+'T4'!N27+'T4'!O27+'T4'!P27+'T4'!Q27+'T4'!R27+'T4'!S27+'T4'!T27+'T4'!U27+'T4'!V27+'T4'!W27</f>
        <v>#REF!</v>
      </c>
      <c r="G22" s="30" t="e">
        <f>'T4'!Z27</f>
        <v>#REF!</v>
      </c>
      <c r="H22" s="32" t="e">
        <f t="shared" si="0"/>
        <v>#REF!</v>
      </c>
      <c r="I22" s="47" t="e">
        <f t="shared" ref="I22:K29" si="9">E22/E21*100-100</f>
        <v>#REF!</v>
      </c>
      <c r="J22" s="48" t="e">
        <f t="shared" si="9"/>
        <v>#REF!</v>
      </c>
      <c r="K22" s="49" t="e">
        <f t="shared" si="9"/>
        <v>#REF!</v>
      </c>
      <c r="L22" s="32" t="e">
        <f t="shared" si="5"/>
        <v>#REF!</v>
      </c>
      <c r="M22" s="47" t="e">
        <f t="shared" si="6"/>
        <v>#REF!</v>
      </c>
      <c r="N22" s="48" t="e">
        <f t="shared" si="6"/>
        <v>#REF!</v>
      </c>
      <c r="O22" s="49" t="e">
        <f t="shared" si="6"/>
        <v>#REF!</v>
      </c>
      <c r="T22" s="22" t="e">
        <f t="shared" si="7"/>
        <v>#REF!</v>
      </c>
      <c r="U22" s="52" t="e">
        <f t="shared" si="4"/>
        <v>#REF!</v>
      </c>
      <c r="V22" s="13" t="e">
        <f>'T4'!Z26</f>
        <v>#REF!</v>
      </c>
      <c r="W22" s="52" t="e">
        <f t="shared" si="8"/>
        <v>#REF!</v>
      </c>
    </row>
    <row r="23" spans="2:23" ht="22.5" customHeight="1">
      <c r="B23" s="26"/>
      <c r="C23" s="1">
        <v>3</v>
      </c>
      <c r="D23" s="27" t="e">
        <f>'T4'!D28+'T4'!E28+'T4'!F28+'T4'!G28</f>
        <v>#REF!</v>
      </c>
      <c r="E23" s="28" t="e">
        <f>'T4'!H28+'T4'!I28+'T4'!J28+'T4'!K28+'T4'!L28</f>
        <v>#REF!</v>
      </c>
      <c r="F23" s="29" t="e">
        <f>'T4'!M28+'T4'!N28+'T4'!O28+'T4'!P28+'T4'!Q28+'T4'!R28+'T4'!S28+'T4'!T28+'T4'!U28+'T4'!V28+'T4'!W28</f>
        <v>#REF!</v>
      </c>
      <c r="G23" s="30" t="e">
        <f>'T4'!Z28</f>
        <v>#REF!</v>
      </c>
      <c r="H23" s="32" t="e">
        <f t="shared" si="0"/>
        <v>#REF!</v>
      </c>
      <c r="I23" s="47" t="e">
        <f t="shared" si="9"/>
        <v>#REF!</v>
      </c>
      <c r="J23" s="48" t="e">
        <f t="shared" si="9"/>
        <v>#REF!</v>
      </c>
      <c r="K23" s="49" t="e">
        <f t="shared" si="9"/>
        <v>#REF!</v>
      </c>
      <c r="L23" s="32" t="e">
        <f t="shared" si="5"/>
        <v>#REF!</v>
      </c>
      <c r="M23" s="47" t="e">
        <f t="shared" si="6"/>
        <v>#REF!</v>
      </c>
      <c r="N23" s="48" t="e">
        <f t="shared" si="6"/>
        <v>#REF!</v>
      </c>
      <c r="O23" s="49" t="e">
        <f t="shared" si="6"/>
        <v>#REF!</v>
      </c>
      <c r="T23" s="22" t="e">
        <f t="shared" si="7"/>
        <v>#REF!</v>
      </c>
      <c r="U23" s="52" t="e">
        <f t="shared" si="4"/>
        <v>#REF!</v>
      </c>
      <c r="V23" s="13" t="e">
        <f>'T4'!Z27</f>
        <v>#REF!</v>
      </c>
      <c r="W23" s="52" t="e">
        <f t="shared" si="8"/>
        <v>#REF!</v>
      </c>
    </row>
    <row r="24" spans="2:23" ht="22.5" customHeight="1">
      <c r="B24" s="26"/>
      <c r="C24" s="1">
        <v>4</v>
      </c>
      <c r="D24" s="27" t="e">
        <f>'T4'!D29+'T4'!E29+'T4'!F29+'T4'!G29</f>
        <v>#REF!</v>
      </c>
      <c r="E24" s="28" t="e">
        <f>'T4'!H29+'T4'!I29+'T4'!J29+'T4'!K29+'T4'!L29</f>
        <v>#REF!</v>
      </c>
      <c r="F24" s="29" t="e">
        <f>'T4'!M29+'T4'!N29+'T4'!O29+'T4'!P29+'T4'!Q29+'T4'!R29+'T4'!S29+'T4'!T29+'T4'!U29+'T4'!V29+'T4'!W29</f>
        <v>#REF!</v>
      </c>
      <c r="G24" s="30" t="e">
        <f>'T4'!Z29</f>
        <v>#REF!</v>
      </c>
      <c r="H24" s="32" t="e">
        <f t="shared" si="0"/>
        <v>#REF!</v>
      </c>
      <c r="I24" s="47" t="e">
        <f t="shared" si="9"/>
        <v>#REF!</v>
      </c>
      <c r="J24" s="48" t="e">
        <f t="shared" si="9"/>
        <v>#REF!</v>
      </c>
      <c r="K24" s="49" t="e">
        <f t="shared" si="9"/>
        <v>#REF!</v>
      </c>
      <c r="L24" s="32" t="e">
        <f t="shared" si="5"/>
        <v>#REF!</v>
      </c>
      <c r="M24" s="47" t="e">
        <f t="shared" si="6"/>
        <v>#REF!</v>
      </c>
      <c r="N24" s="48" t="e">
        <f t="shared" si="6"/>
        <v>#REF!</v>
      </c>
      <c r="O24" s="49" t="e">
        <f t="shared" si="6"/>
        <v>#REF!</v>
      </c>
      <c r="T24" s="22" t="e">
        <f t="shared" si="7"/>
        <v>#REF!</v>
      </c>
      <c r="U24" s="52" t="e">
        <f t="shared" si="4"/>
        <v>#REF!</v>
      </c>
      <c r="V24" s="13" t="e">
        <f>'T4'!Z28</f>
        <v>#REF!</v>
      </c>
      <c r="W24" s="52" t="e">
        <f t="shared" si="8"/>
        <v>#REF!</v>
      </c>
    </row>
    <row r="25" spans="2:23" ht="36.75" customHeight="1">
      <c r="B25" s="26">
        <v>2011</v>
      </c>
      <c r="C25" s="1">
        <v>1</v>
      </c>
      <c r="D25" s="27" t="e">
        <f>'T4'!D30+'T4'!E30+'T4'!F30+'T4'!G30</f>
        <v>#REF!</v>
      </c>
      <c r="E25" s="28" t="e">
        <f>'T4'!H30+'T4'!I30+'T4'!J30+'T4'!K30+'T4'!L30</f>
        <v>#REF!</v>
      </c>
      <c r="F25" s="29" t="e">
        <f>'T4'!M30+'T4'!N30+'T4'!O30+'T4'!P30+'T4'!Q30+'T4'!R30+'T4'!S30+'T4'!T30+'T4'!U30+'T4'!V30+'T4'!W30</f>
        <v>#REF!</v>
      </c>
      <c r="G25" s="30" t="e">
        <f>'T4'!Z30</f>
        <v>#REF!</v>
      </c>
      <c r="H25" s="32" t="e">
        <f t="shared" si="0"/>
        <v>#REF!</v>
      </c>
      <c r="I25" s="47" t="e">
        <f t="shared" si="9"/>
        <v>#REF!</v>
      </c>
      <c r="J25" s="48" t="e">
        <f t="shared" si="9"/>
        <v>#REF!</v>
      </c>
      <c r="K25" s="49" t="e">
        <f t="shared" si="9"/>
        <v>#REF!</v>
      </c>
      <c r="L25" s="32" t="e">
        <f t="shared" si="5"/>
        <v>#REF!</v>
      </c>
      <c r="M25" s="47" t="e">
        <f t="shared" ref="M25:O29" si="10">E25/E21*100-100</f>
        <v>#REF!</v>
      </c>
      <c r="N25" s="48" t="e">
        <f t="shared" si="10"/>
        <v>#REF!</v>
      </c>
      <c r="O25" s="49" t="e">
        <f t="shared" si="10"/>
        <v>#REF!</v>
      </c>
      <c r="T25" s="22" t="e">
        <f t="shared" si="7"/>
        <v>#REF!</v>
      </c>
      <c r="U25" s="52" t="e">
        <f t="shared" si="4"/>
        <v>#REF!</v>
      </c>
      <c r="V25" s="13" t="e">
        <f>'T4'!Z29</f>
        <v>#REF!</v>
      </c>
      <c r="W25" s="52" t="e">
        <f t="shared" si="8"/>
        <v>#REF!</v>
      </c>
    </row>
    <row r="26" spans="2:23" ht="23.25" customHeight="1">
      <c r="B26" s="26"/>
      <c r="C26" s="1">
        <v>2</v>
      </c>
      <c r="D26" s="27" t="e">
        <f>'T4'!D31+'T4'!E31+'T4'!F31+'T4'!G31</f>
        <v>#REF!</v>
      </c>
      <c r="E26" s="28" t="e">
        <f>'T4'!H31+'T4'!I31+'T4'!J31+'T4'!K31+'T4'!L31</f>
        <v>#REF!</v>
      </c>
      <c r="F26" s="29" t="e">
        <f>'T4'!M31+'T4'!N31+'T4'!O31+'T4'!P31+'T4'!Q31+'T4'!R31+'T4'!S31+'T4'!T31+'T4'!U31+'T4'!V31+'T4'!W31</f>
        <v>#REF!</v>
      </c>
      <c r="G26" s="30" t="e">
        <f>'T4'!Z31</f>
        <v>#REF!</v>
      </c>
      <c r="H26" s="32" t="e">
        <f t="shared" si="0"/>
        <v>#REF!</v>
      </c>
      <c r="I26" s="47" t="e">
        <f t="shared" si="9"/>
        <v>#REF!</v>
      </c>
      <c r="J26" s="48" t="e">
        <f t="shared" si="9"/>
        <v>#REF!</v>
      </c>
      <c r="K26" s="49" t="e">
        <f t="shared" si="9"/>
        <v>#REF!</v>
      </c>
      <c r="L26" s="32" t="e">
        <f t="shared" si="5"/>
        <v>#REF!</v>
      </c>
      <c r="M26" s="47" t="e">
        <f t="shared" si="10"/>
        <v>#REF!</v>
      </c>
      <c r="N26" s="48" t="e">
        <f t="shared" si="10"/>
        <v>#REF!</v>
      </c>
      <c r="O26" s="49" t="e">
        <f t="shared" si="10"/>
        <v>#REF!</v>
      </c>
      <c r="T26" s="22" t="e">
        <f t="shared" si="7"/>
        <v>#REF!</v>
      </c>
      <c r="U26" s="52" t="e">
        <f t="shared" si="4"/>
        <v>#REF!</v>
      </c>
      <c r="V26" s="13" t="e">
        <f>'T4'!Z30</f>
        <v>#REF!</v>
      </c>
      <c r="W26" s="52" t="e">
        <f t="shared" si="8"/>
        <v>#REF!</v>
      </c>
    </row>
    <row r="27" spans="2:23" ht="18.75" customHeight="1">
      <c r="B27" s="26"/>
      <c r="C27" s="1" t="s">
        <v>63</v>
      </c>
      <c r="D27" s="27" t="e">
        <f>'T4'!D32+'T4'!E32+'T4'!F32+'T4'!G32</f>
        <v>#REF!</v>
      </c>
      <c r="E27" s="28" t="e">
        <f>'T4'!H32+'T4'!I32+'T4'!J32+'T4'!K32+'T4'!L32</f>
        <v>#REF!</v>
      </c>
      <c r="F27" s="29" t="e">
        <f>'T4'!M32+'T4'!N32+'T4'!O32+'T4'!P32+'T4'!Q32+'T4'!R32+'T4'!S32+'T4'!T32+'T4'!U32+'T4'!V32+'T4'!W32</f>
        <v>#REF!</v>
      </c>
      <c r="G27" s="30" t="e">
        <f>'T4'!Z32</f>
        <v>#REF!</v>
      </c>
      <c r="H27" s="32" t="e">
        <f t="shared" si="0"/>
        <v>#REF!</v>
      </c>
      <c r="I27" s="47" t="e">
        <f t="shared" si="9"/>
        <v>#REF!</v>
      </c>
      <c r="J27" s="48" t="e">
        <f t="shared" si="9"/>
        <v>#REF!</v>
      </c>
      <c r="K27" s="49" t="e">
        <f t="shared" si="9"/>
        <v>#REF!</v>
      </c>
      <c r="L27" s="32" t="e">
        <f t="shared" si="5"/>
        <v>#REF!</v>
      </c>
      <c r="M27" s="47" t="e">
        <f t="shared" si="10"/>
        <v>#REF!</v>
      </c>
      <c r="N27" s="48" t="e">
        <f t="shared" si="10"/>
        <v>#REF!</v>
      </c>
      <c r="O27" s="49" t="e">
        <f t="shared" si="10"/>
        <v>#REF!</v>
      </c>
      <c r="T27" s="22" t="e">
        <f t="shared" si="7"/>
        <v>#REF!</v>
      </c>
      <c r="U27" s="52" t="e">
        <f t="shared" si="4"/>
        <v>#REF!</v>
      </c>
      <c r="V27" s="13" t="e">
        <f>'T4'!Z31</f>
        <v>#REF!</v>
      </c>
      <c r="W27" s="52" t="e">
        <f t="shared" si="8"/>
        <v>#REF!</v>
      </c>
    </row>
    <row r="28" spans="2:23" ht="18.75" hidden="1" customHeight="1">
      <c r="B28" s="26"/>
      <c r="C28" s="1" t="s">
        <v>64</v>
      </c>
      <c r="D28" s="27" t="e">
        <f>'T4'!D33+'T4'!E33+'T4'!F33+'T4'!G33</f>
        <v>#REF!</v>
      </c>
      <c r="E28" s="28" t="e">
        <f>'T4'!H33+'T4'!I33+'T4'!J33+'T4'!K33+'T4'!L33</f>
        <v>#REF!</v>
      </c>
      <c r="F28" s="29" t="e">
        <f>'T4'!M33+'T4'!N33+'T4'!O33+'T4'!P33+'T4'!Q33+'T4'!R33+'T4'!S33+'T4'!T33+'T4'!U33+'T4'!V33+'T4'!W33</f>
        <v>#REF!</v>
      </c>
      <c r="G28" s="30" t="e">
        <f>'T4'!Z33</f>
        <v>#REF!</v>
      </c>
      <c r="H28" s="32" t="e">
        <f t="shared" si="0"/>
        <v>#REF!</v>
      </c>
      <c r="I28" s="47" t="e">
        <f t="shared" si="9"/>
        <v>#REF!</v>
      </c>
      <c r="J28" s="48" t="e">
        <f t="shared" si="9"/>
        <v>#REF!</v>
      </c>
      <c r="K28" s="49" t="e">
        <f t="shared" si="9"/>
        <v>#REF!</v>
      </c>
      <c r="L28" s="32" t="e">
        <f t="shared" si="5"/>
        <v>#REF!</v>
      </c>
      <c r="M28" s="47" t="e">
        <f t="shared" si="10"/>
        <v>#REF!</v>
      </c>
      <c r="N28" s="48" t="e">
        <f t="shared" si="10"/>
        <v>#REF!</v>
      </c>
      <c r="O28" s="49" t="e">
        <f t="shared" si="10"/>
        <v>#REF!</v>
      </c>
      <c r="T28" s="22" t="e">
        <f t="shared" si="7"/>
        <v>#REF!</v>
      </c>
      <c r="U28" s="52" t="e">
        <f t="shared" si="4"/>
        <v>#REF!</v>
      </c>
      <c r="V28" s="13" t="e">
        <f>'T4'!Z32</f>
        <v>#REF!</v>
      </c>
      <c r="W28" s="52" t="e">
        <f t="shared" si="8"/>
        <v>#REF!</v>
      </c>
    </row>
    <row r="29" spans="2:23" ht="18.75" hidden="1" customHeight="1">
      <c r="B29" s="26">
        <v>2012</v>
      </c>
      <c r="C29" s="1" t="s">
        <v>65</v>
      </c>
      <c r="D29" s="27">
        <f>'T4'!D34+'T4'!E34+'T4'!F34+'T4'!G34</f>
        <v>0</v>
      </c>
      <c r="E29" s="28">
        <f>'T4'!H34+'T4'!I34+'T4'!J34+'T4'!K34+'T4'!L34</f>
        <v>0</v>
      </c>
      <c r="F29" s="29">
        <f>'T4'!M34+'T4'!N34+'T4'!O34+'T4'!P34+'T4'!Q34+'T4'!R34+'T4'!S34+'T4'!T34+'T4'!U34+'T4'!V34+'T4'!W34</f>
        <v>0</v>
      </c>
      <c r="G29" s="30">
        <f>'T4'!Z34</f>
        <v>0</v>
      </c>
      <c r="H29" s="32" t="e">
        <f t="shared" si="0"/>
        <v>#REF!</v>
      </c>
      <c r="I29" s="47" t="e">
        <f t="shared" si="9"/>
        <v>#REF!</v>
      </c>
      <c r="J29" s="48" t="e">
        <f t="shared" si="9"/>
        <v>#REF!</v>
      </c>
      <c r="K29" s="50" t="e">
        <f t="shared" si="9"/>
        <v>#REF!</v>
      </c>
      <c r="L29" s="32" t="e">
        <f t="shared" si="5"/>
        <v>#REF!</v>
      </c>
      <c r="M29" s="47" t="e">
        <f t="shared" si="10"/>
        <v>#REF!</v>
      </c>
      <c r="N29" s="48" t="e">
        <f t="shared" si="10"/>
        <v>#REF!</v>
      </c>
      <c r="O29" s="49" t="e">
        <f t="shared" si="10"/>
        <v>#REF!</v>
      </c>
      <c r="T29" s="22" t="e">
        <f t="shared" si="7"/>
        <v>#REF!</v>
      </c>
      <c r="U29" s="52" t="e">
        <f t="shared" si="4"/>
        <v>#REF!</v>
      </c>
      <c r="V29" s="13" t="e">
        <f>'T4'!Z33</f>
        <v>#REF!</v>
      </c>
      <c r="W29" s="52" t="e">
        <f t="shared" si="8"/>
        <v>#REF!</v>
      </c>
    </row>
    <row r="30" spans="2:23" ht="3" customHeight="1">
      <c r="B30" s="33"/>
      <c r="C30" s="33"/>
      <c r="D30" s="34"/>
      <c r="E30" s="35"/>
      <c r="F30" s="35"/>
      <c r="G30" s="35"/>
      <c r="H30" s="35"/>
      <c r="I30" s="35"/>
      <c r="J30" s="35"/>
      <c r="K30" s="51"/>
      <c r="L30" s="51"/>
      <c r="M30" s="51"/>
      <c r="N30" s="51"/>
      <c r="O30" s="51"/>
    </row>
    <row r="31" spans="2:23">
      <c r="B31" s="36" t="s">
        <v>66</v>
      </c>
      <c r="C31" s="1"/>
    </row>
    <row r="32" spans="2:23" ht="9" customHeight="1">
      <c r="B32" s="37" t="s">
        <v>439</v>
      </c>
    </row>
    <row r="33" ht="2.25" customHeight="1"/>
  </sheetData>
  <mergeCells count="3">
    <mergeCell ref="D2:G2"/>
    <mergeCell ref="H2:K2"/>
    <mergeCell ref="L2:O2"/>
  </mergeCells>
  <printOptions horizontalCentered="1"/>
  <pageMargins left="0.38" right="0.17" top="0.61" bottom="0.12" header="0.11" footer="0.03"/>
  <pageSetup scale="95" fitToWidth="0" fitToHeight="0" orientation="portrait" horizontalDpi="300" verticalDpi="300"/>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_activity xmlns="4d3714fb-78f5-452e-b3bd-e9a51858c67e" xsi:nil="true"/>
  </documentManagement>
</p:properties>
</file>

<file path=customXml/item2.xml><?xml version="1.0" encoding="utf-8"?>
<ct:contentTypeSchema xmlns:ct="http://schemas.microsoft.com/office/2006/metadata/contentType" xmlns:ma="http://schemas.microsoft.com/office/2006/metadata/properties/metaAttributes" ct:_="" ma:_="" ma:contentTypeName="Document" ma:contentTypeID="0x01010070DC26B71D98AF4CA7F74E47398AA43D" ma:contentTypeVersion="16" ma:contentTypeDescription="Create a new document." ma:contentTypeScope="" ma:versionID="672317d2e51edaa3e999db819c347b4b">
  <xsd:schema xmlns:xsd="http://www.w3.org/2001/XMLSchema" xmlns:xs="http://www.w3.org/2001/XMLSchema" xmlns:p="http://schemas.microsoft.com/office/2006/metadata/properties" xmlns:ns3="4d3714fb-78f5-452e-b3bd-e9a51858c67e" xmlns:ns4="e4580671-3c58-4bdf-b9dd-86c67de7f5a7" targetNamespace="http://schemas.microsoft.com/office/2006/metadata/properties" ma:root="true" ma:fieldsID="df4ff7cdce572c9ab7ae8dc10a5d2a1e" ns3:_="" ns4:_="">
    <xsd:import namespace="4d3714fb-78f5-452e-b3bd-e9a51858c67e"/>
    <xsd:import namespace="e4580671-3c58-4bdf-b9dd-86c67de7f5a7"/>
    <xsd:element name="properties">
      <xsd:complexType>
        <xsd:sequence>
          <xsd:element name="documentManagement">
            <xsd:complexType>
              <xsd:all>
                <xsd:element ref="ns3:MediaServiceMetadata" minOccurs="0"/>
                <xsd:element ref="ns3:MediaServiceFastMetadata" minOccurs="0"/>
                <xsd:element ref="ns3:MediaServiceObjectDetectorVersions" minOccurs="0"/>
                <xsd:element ref="ns3:MediaServiceAutoTags" minOccurs="0"/>
                <xsd:element ref="ns3:MediaServiceOCR" minOccurs="0"/>
                <xsd:element ref="ns3:MediaServiceGenerationTime" minOccurs="0"/>
                <xsd:element ref="ns3:MediaServiceEventHashCode" minOccurs="0"/>
                <xsd:element ref="ns3:_activity" minOccurs="0"/>
                <xsd:element ref="ns3:MediaServiceDateTaken" minOccurs="0"/>
                <xsd:element ref="ns3:MediaLengthInSeconds" minOccurs="0"/>
                <xsd:element ref="ns4:SharedWithUsers" minOccurs="0"/>
                <xsd:element ref="ns4:SharedWithDetails" minOccurs="0"/>
                <xsd:element ref="ns4:SharingHintHash" minOccurs="0"/>
                <xsd:element ref="ns3:MediaServiceSearchProperties" minOccurs="0"/>
                <xsd:element ref="ns3:MediaServiceSystemTags" minOccurs="0"/>
                <xsd:element ref="ns3:MediaServiceLocation"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4d3714fb-78f5-452e-b3bd-e9a51858c67e"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ObjectDetectorVersions" ma:index="10" nillable="true" ma:displayName="MediaServiceObjectDetectorVersions" ma:hidden="true" ma:indexed="true" ma:internalName="MediaServiceObjectDetectorVersions" ma:readOnly="true">
      <xsd:simpleType>
        <xsd:restriction base="dms:Text"/>
      </xsd:simpleType>
    </xsd:element>
    <xsd:element name="MediaServiceAutoTags" ma:index="11" nillable="true" ma:displayName="Tags" ma:internalName="MediaServiceAutoTags" ma:readOnly="true">
      <xsd:simpleType>
        <xsd:restriction base="dms:Text"/>
      </xsd:simpleType>
    </xsd:element>
    <xsd:element name="MediaServiceOCR" ma:index="12" nillable="true" ma:displayName="Extracted Text" ma:internalName="MediaServiceOCR" ma:readOnly="true">
      <xsd:simpleType>
        <xsd:restriction base="dms:Note">
          <xsd:maxLength value="255"/>
        </xsd:restriction>
      </xsd:simpleType>
    </xsd:element>
    <xsd:element name="MediaServiceGenerationTime" ma:index="13" nillable="true" ma:displayName="MediaServiceGenerationTime" ma:hidden="true" ma:internalName="MediaServiceGenerationTime" ma:readOnly="true">
      <xsd:simpleType>
        <xsd:restriction base="dms:Text"/>
      </xsd:simpleType>
    </xsd:element>
    <xsd:element name="MediaServiceEventHashCode" ma:index="14" nillable="true" ma:displayName="MediaServiceEventHashCode" ma:hidden="true" ma:internalName="MediaServiceEventHashCode" ma:readOnly="true">
      <xsd:simpleType>
        <xsd:restriction base="dms:Text"/>
      </xsd:simpleType>
    </xsd:element>
    <xsd:element name="_activity" ma:index="15" nillable="true" ma:displayName="_activity" ma:hidden="true" ma:internalName="_activity">
      <xsd:simpleType>
        <xsd:restriction base="dms:Note"/>
      </xsd:simpleType>
    </xsd:element>
    <xsd:element name="MediaServiceDateTaken" ma:index="16" nillable="true" ma:displayName="MediaServiceDateTaken" ma:hidden="true" ma:indexed="true" ma:internalName="MediaServiceDateTaken" ma:readOnly="true">
      <xsd:simpleType>
        <xsd:restriction base="dms:Text"/>
      </xsd:simpleType>
    </xsd:element>
    <xsd:element name="MediaLengthInSeconds" ma:index="17" nillable="true" ma:displayName="MediaLengthInSeconds" ma:hidden="true" ma:internalName="MediaLengthInSeconds" ma:readOnly="true">
      <xsd:simpleType>
        <xsd:restriction base="dms:Unknown"/>
      </xsd:simpleType>
    </xsd:element>
    <xsd:element name="MediaServiceSearchProperties" ma:index="21" nillable="true" ma:displayName="MediaServiceSearchProperties" ma:hidden="true" ma:internalName="MediaServiceSearchProperties" ma:readOnly="true">
      <xsd:simpleType>
        <xsd:restriction base="dms:Note"/>
      </xsd:simpleType>
    </xsd:element>
    <xsd:element name="MediaServiceSystemTags" ma:index="22" nillable="true" ma:displayName="MediaServiceSystemTags" ma:hidden="true" ma:internalName="MediaServiceSystemTags" ma:readOnly="true">
      <xsd:simpleType>
        <xsd:restriction base="dms:Note"/>
      </xsd:simpleType>
    </xsd:element>
    <xsd:element name="MediaServiceLocation" ma:index="23" nillable="true" ma:displayName="Location" ma:description="" ma:indexed="true" ma:internalName="MediaServiceLocation"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e4580671-3c58-4bdf-b9dd-86c67de7f5a7" elementFormDefault="qualified">
    <xsd:import namespace="http://schemas.microsoft.com/office/2006/documentManagement/types"/>
    <xsd:import namespace="http://schemas.microsoft.com/office/infopath/2007/PartnerControls"/>
    <xsd:element name="SharedWithUsers" ma:index="18"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9" nillable="true" ma:displayName="Shared With Details" ma:internalName="SharedWithDetails" ma:readOnly="true">
      <xsd:simpleType>
        <xsd:restriction base="dms:Note">
          <xsd:maxLength value="255"/>
        </xsd:restriction>
      </xsd:simpleType>
    </xsd:element>
    <xsd:element name="SharingHintHash" ma:index="20" nillable="true" ma:displayName="Sharing Hint Hash" ma:hidden="true" ma:internalName="SharingHintHash" ma:readOnly="true">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F2B99333-CDEF-450A-A30E-0A5A4CACF9C4}">
  <ds:schemaRefs>
    <ds:schemaRef ds:uri="http://purl.org/dc/dcmitype/"/>
    <ds:schemaRef ds:uri="4d3714fb-78f5-452e-b3bd-e9a51858c67e"/>
    <ds:schemaRef ds:uri="http://schemas.microsoft.com/office/2006/documentManagement/types"/>
    <ds:schemaRef ds:uri="http://schemas.microsoft.com/office/2006/metadata/properties"/>
    <ds:schemaRef ds:uri="http://www.w3.org/XML/1998/namespace"/>
    <ds:schemaRef ds:uri="http://purl.org/dc/terms/"/>
    <ds:schemaRef ds:uri="http://schemas.microsoft.com/office/infopath/2007/PartnerControls"/>
    <ds:schemaRef ds:uri="http://schemas.openxmlformats.org/package/2006/metadata/core-properties"/>
    <ds:schemaRef ds:uri="e4580671-3c58-4bdf-b9dd-86c67de7f5a7"/>
    <ds:schemaRef ds:uri="http://purl.org/dc/elements/1.1/"/>
  </ds:schemaRefs>
</ds:datastoreItem>
</file>

<file path=customXml/itemProps2.xml><?xml version="1.0" encoding="utf-8"?>
<ds:datastoreItem xmlns:ds="http://schemas.openxmlformats.org/officeDocument/2006/customXml" ds:itemID="{819E2230-1F0D-4574-AE02-A62085F8BF38}">
  <ds:schemaRefs>
    <ds:schemaRef ds:uri="http://schemas.microsoft.com/office/2006/metadata/contentType"/>
    <ds:schemaRef ds:uri="http://schemas.microsoft.com/office/2006/metadata/properties/metaAttributes"/>
    <ds:schemaRef ds:uri="http://www.w3.org/2000/xmlns/"/>
    <ds:schemaRef ds:uri="http://www.w3.org/2001/XMLSchema"/>
    <ds:schemaRef ds:uri="4d3714fb-78f5-452e-b3bd-e9a51858c67e"/>
    <ds:schemaRef ds:uri="e4580671-3c58-4bdf-b9dd-86c67de7f5a7"/>
    <ds:schemaRef ds:uri="http://schemas.microsoft.com/office/2006/metadata/properties"/>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EBAD94CF-F192-4550-BD75-03A170E58786}">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4" baseType="variant">
      <vt:variant>
        <vt:lpstr>Worksheets</vt:lpstr>
      </vt:variant>
      <vt:variant>
        <vt:i4>60</vt:i4>
      </vt:variant>
      <vt:variant>
        <vt:lpstr>Named Ranges</vt:lpstr>
      </vt:variant>
      <vt:variant>
        <vt:i4>60</vt:i4>
      </vt:variant>
    </vt:vector>
  </HeadingPairs>
  <TitlesOfParts>
    <vt:vector size="120" baseType="lpstr">
      <vt:lpstr>COVER</vt:lpstr>
      <vt:lpstr>Table of Content</vt:lpstr>
      <vt:lpstr>Notes</vt:lpstr>
      <vt:lpstr>Table Description</vt:lpstr>
      <vt:lpstr>tables</vt:lpstr>
      <vt:lpstr>T1</vt:lpstr>
      <vt:lpstr>T2</vt:lpstr>
      <vt:lpstr>T1 (2)</vt:lpstr>
      <vt:lpstr>T2 (2)</vt:lpstr>
      <vt:lpstr>T3</vt:lpstr>
      <vt:lpstr>T4</vt:lpstr>
      <vt:lpstr>T5</vt:lpstr>
      <vt:lpstr>T6</vt:lpstr>
      <vt:lpstr>Sheet1</vt:lpstr>
      <vt:lpstr>qly growth rates</vt:lpstr>
      <vt:lpstr>YYgrowthrates</vt:lpstr>
      <vt:lpstr>%QQSea Adjust</vt:lpstr>
      <vt:lpstr>YY%4qsea adj</vt:lpstr>
      <vt:lpstr>graphs</vt:lpstr>
      <vt:lpstr>Sheet11</vt:lpstr>
      <vt:lpstr>Sheet2</vt:lpstr>
      <vt:lpstr>Current GDP_All</vt:lpstr>
      <vt:lpstr>Current GDP_Agric</vt:lpstr>
      <vt:lpstr>Current GDP_Industry</vt:lpstr>
      <vt:lpstr>Current GDP_Service</vt:lpstr>
      <vt:lpstr>for PPT_subsectors (IMF)</vt:lpstr>
      <vt:lpstr>Deflators</vt:lpstr>
      <vt:lpstr>Constant GDP_All</vt:lpstr>
      <vt:lpstr>Sheet7</vt:lpstr>
      <vt:lpstr>Constant GDP_Agric</vt:lpstr>
      <vt:lpstr>Sheet3</vt:lpstr>
      <vt:lpstr>Sheet5</vt:lpstr>
      <vt:lpstr>Sheet4</vt:lpstr>
      <vt:lpstr>Q on Q Growth Rate Agric </vt:lpstr>
      <vt:lpstr>32d</vt:lpstr>
      <vt:lpstr>Y on Y Growth Rate Agirc</vt:lpstr>
      <vt:lpstr>Constant GDP_ Industry</vt:lpstr>
      <vt:lpstr>33d</vt:lpstr>
      <vt:lpstr>Q on Q Growth Rate Industry</vt:lpstr>
      <vt:lpstr>Y on Y Growth Rate Industry</vt:lpstr>
      <vt:lpstr>Constant GDP_ Services</vt:lpstr>
      <vt:lpstr>34d</vt:lpstr>
      <vt:lpstr>Q on Q Growth Rate Services</vt:lpstr>
      <vt:lpstr>Y on Y Growth Rate Services</vt:lpstr>
      <vt:lpstr>Seasonal Adjusted GDP_ All</vt:lpstr>
      <vt:lpstr>Seasonal Adjusted Agric</vt:lpstr>
      <vt:lpstr>Seasonal Adjusted Q on Q Agric</vt:lpstr>
      <vt:lpstr>Seasonal Adjusted Y on Y Agric</vt:lpstr>
      <vt:lpstr>Seasonal Adjusted Industry</vt:lpstr>
      <vt:lpstr>Seasonal Adjusted Q on Q Indust</vt:lpstr>
      <vt:lpstr>Seasonal Adjusted Y on Y Indust</vt:lpstr>
      <vt:lpstr>Seasonal Adjusted Services</vt:lpstr>
      <vt:lpstr>Seasonal Adjusted QonQ Service</vt:lpstr>
      <vt:lpstr>Seasonal Adjusted YonY Service</vt:lpstr>
      <vt:lpstr>Distribution of GDP</vt:lpstr>
      <vt:lpstr>Contribution to Growth</vt:lpstr>
      <vt:lpstr>Half Year Current</vt:lpstr>
      <vt:lpstr>Half Year Constant</vt:lpstr>
      <vt:lpstr>Half Year Contribution to Gr</vt:lpstr>
      <vt:lpstr>Tsum2</vt:lpstr>
      <vt:lpstr>'32d'!Print_Area</vt:lpstr>
      <vt:lpstr>'Constant GDP_ Industry'!Print_Area</vt:lpstr>
      <vt:lpstr>'Constant GDP_Agric'!Print_Area</vt:lpstr>
      <vt:lpstr>'Constant GDP_All'!Print_Area</vt:lpstr>
      <vt:lpstr>COVER!Print_Area</vt:lpstr>
      <vt:lpstr>'Current GDP_Agric'!Print_Area</vt:lpstr>
      <vt:lpstr>'Current GDP_All'!Print_Area</vt:lpstr>
      <vt:lpstr>'Current GDP_Industry'!Print_Area</vt:lpstr>
      <vt:lpstr>'Current GDP_Service'!Print_Area</vt:lpstr>
      <vt:lpstr>Deflators!Print_Area</vt:lpstr>
      <vt:lpstr>Notes!Print_Area</vt:lpstr>
      <vt:lpstr>'Q on Q Growth Rate Agric '!Print_Area</vt:lpstr>
      <vt:lpstr>'Q on Q Growth Rate Industry'!Print_Area</vt:lpstr>
      <vt:lpstr>'Seasonal Adjusted Agric'!Print_Area</vt:lpstr>
      <vt:lpstr>'Seasonal Adjusted GDP_ All'!Print_Area</vt:lpstr>
      <vt:lpstr>'Seasonal Adjusted Industry'!Print_Area</vt:lpstr>
      <vt:lpstr>'Seasonal Adjusted Q on Q Agric'!Print_Area</vt:lpstr>
      <vt:lpstr>'Seasonal Adjusted Q on Q Indust'!Print_Area</vt:lpstr>
      <vt:lpstr>'Seasonal Adjusted QonQ Service'!Print_Area</vt:lpstr>
      <vt:lpstr>'Seasonal Adjusted Services'!Print_Area</vt:lpstr>
      <vt:lpstr>'Seasonal Adjusted Y on Y Agric'!Print_Area</vt:lpstr>
      <vt:lpstr>'Seasonal Adjusted Y on Y Indust'!Print_Area</vt:lpstr>
      <vt:lpstr>'Seasonal Adjusted YonY Service'!Print_Area</vt:lpstr>
      <vt:lpstr>Sheet1!Print_Area</vt:lpstr>
      <vt:lpstr>'T1'!Print_Area</vt:lpstr>
      <vt:lpstr>'T1 (2)'!Print_Area</vt:lpstr>
      <vt:lpstr>'T2'!Print_Area</vt:lpstr>
      <vt:lpstr>'T2 (2)'!Print_Area</vt:lpstr>
      <vt:lpstr>'T3'!Print_Area</vt:lpstr>
      <vt:lpstr>'T4'!Print_Area</vt:lpstr>
      <vt:lpstr>'T5'!Print_Area</vt:lpstr>
      <vt:lpstr>'T6'!Print_Area</vt:lpstr>
      <vt:lpstr>Tsum2!Print_Area</vt:lpstr>
      <vt:lpstr>'Y on Y Growth Rate Agirc'!Print_Area</vt:lpstr>
      <vt:lpstr>'Y on Y Growth Rate Industry'!Print_Area</vt:lpstr>
      <vt:lpstr>'Constant GDP_ Industry'!Print_Titles</vt:lpstr>
      <vt:lpstr>'Constant GDP_ Services'!Print_Titles</vt:lpstr>
      <vt:lpstr>'Constant GDP_Agric'!Print_Titles</vt:lpstr>
      <vt:lpstr>'Constant GDP_All'!Print_Titles</vt:lpstr>
      <vt:lpstr>'Current GDP_Agric'!Print_Titles</vt:lpstr>
      <vt:lpstr>'Current GDP_All'!Print_Titles</vt:lpstr>
      <vt:lpstr>'Current GDP_Industry'!Print_Titles</vt:lpstr>
      <vt:lpstr>'Current GDP_Service'!Print_Titles</vt:lpstr>
      <vt:lpstr>Deflators!Print_Titles</vt:lpstr>
      <vt:lpstr>'Q on Q Growth Rate Agric '!Print_Titles</vt:lpstr>
      <vt:lpstr>'Q on Q Growth Rate Industry'!Print_Titles</vt:lpstr>
      <vt:lpstr>'Q on Q Growth Rate Services'!Print_Titles</vt:lpstr>
      <vt:lpstr>'Seasonal Adjusted Agric'!Print_Titles</vt:lpstr>
      <vt:lpstr>'Seasonal Adjusted GDP_ All'!Print_Titles</vt:lpstr>
      <vt:lpstr>'Seasonal Adjusted Industry'!Print_Titles</vt:lpstr>
      <vt:lpstr>'Seasonal Adjusted Q on Q Agric'!Print_Titles</vt:lpstr>
      <vt:lpstr>'Seasonal Adjusted Q on Q Indust'!Print_Titles</vt:lpstr>
      <vt:lpstr>'Seasonal Adjusted QonQ Service'!Print_Titles</vt:lpstr>
      <vt:lpstr>'Seasonal Adjusted Services'!Print_Titles</vt:lpstr>
      <vt:lpstr>'Seasonal Adjusted Y on Y Agric'!Print_Titles</vt:lpstr>
      <vt:lpstr>'Seasonal Adjusted Y on Y Indust'!Print_Titles</vt:lpstr>
      <vt:lpstr>'Seasonal Adjusted YonY Service'!Print_Titles</vt:lpstr>
      <vt:lpstr>'Y on Y Growth Rate Agirc'!Print_Titles</vt:lpstr>
      <vt:lpstr>'Y on Y Growth Rate Industry'!Print_Titles</vt:lpstr>
      <vt:lpstr>'Y on Y Growth Rate Services'!Print_Titles</vt:lpstr>
    </vt:vector>
  </TitlesOfParts>
  <Manager/>
  <Company>Toshiba</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USER</dc:creator>
  <cp:keywords/>
  <dc:description/>
  <cp:lastModifiedBy>Francis Bright Mensah</cp:lastModifiedBy>
  <cp:revision/>
  <cp:lastPrinted>2026-03-09T15:07:27Z</cp:lastPrinted>
  <dcterms:created xsi:type="dcterms:W3CDTF">2011-05-09T12:49:00Z</dcterms:created>
  <dcterms:modified xsi:type="dcterms:W3CDTF">2026-09-09T11:43:07Z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B899EC24F0EF481295FD10B7F1779F8E</vt:lpwstr>
  </property>
  <property fmtid="{D5CDD505-2E9C-101B-9397-08002B2CF9AE}" pid="3" name="KSOProductBuildVer">
    <vt:lpwstr>1033-11.2.0.11516</vt:lpwstr>
  </property>
  <property fmtid="{D5CDD505-2E9C-101B-9397-08002B2CF9AE}" pid="4" name="ContentTypeId">
    <vt:lpwstr>0x01010070DC26B71D98AF4CA7F74E47398AA43D</vt:lpwstr>
  </property>
</Properties>
</file>